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2024\July Aug Sept 2024\"/>
    </mc:Choice>
  </mc:AlternateContent>
  <xr:revisionPtr revIDLastSave="0" documentId="8_{0E918A75-9C14-4817-B723-8C397E7D8B67}" xr6:coauthVersionLast="47" xr6:coauthVersionMax="47" xr10:uidLastSave="{00000000-0000-0000-0000-000000000000}"/>
  <bookViews>
    <workbookView xWindow="-120" yWindow="-120" windowWidth="29040" windowHeight="1572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_FilterDatabase" localSheetId="4" hidden="1">'DPA''s, Fees'!$A$1:$XFB$1757</definedName>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800" i="20" l="1"/>
  <c r="AB1794" i="20" s="1"/>
  <c r="AB1771" i="20"/>
  <c r="AB1765" i="20"/>
  <c r="AB1739" i="20"/>
  <c r="AB1733" i="20"/>
  <c r="AB1707" i="20"/>
  <c r="AB1701" i="20"/>
  <c r="AB1675" i="20"/>
  <c r="AB1669" i="20"/>
  <c r="AB1643" i="20"/>
  <c r="AB1637" i="20"/>
  <c r="AB1611" i="20"/>
  <c r="AB1605" i="20"/>
  <c r="AB1579" i="20"/>
  <c r="AB1573" i="20"/>
  <c r="AB1547" i="20"/>
  <c r="AB1541" i="20"/>
  <c r="AB1515" i="20"/>
  <c r="AB1509" i="20"/>
  <c r="AB1483" i="20"/>
  <c r="AB1477" i="20"/>
  <c r="AB1451" i="20"/>
  <c r="AB1445" i="20"/>
  <c r="AB1419" i="20"/>
  <c r="AB1413" i="20"/>
  <c r="AB1387" i="20"/>
  <c r="AB1381" i="20"/>
  <c r="AB1355" i="20"/>
  <c r="AB1349" i="20"/>
  <c r="AB1325" i="20"/>
  <c r="AB1323" i="20"/>
  <c r="AB1306" i="20"/>
  <c r="AB1302" i="20"/>
  <c r="AB1295" i="20"/>
  <c r="AB1294" i="20"/>
  <c r="AB1287" i="20"/>
  <c r="AB1286" i="20"/>
  <c r="AB1279" i="20"/>
  <c r="AB1278" i="20"/>
  <c r="AB1271" i="20"/>
  <c r="AB1270" i="20"/>
  <c r="AB1263" i="20"/>
  <c r="AB1262" i="20"/>
  <c r="AB1255" i="20"/>
  <c r="AB1254" i="20"/>
  <c r="AC3449" i="20"/>
  <c r="AC2921" i="20"/>
  <c r="AC1250" i="20"/>
  <c r="AC2366" i="20"/>
  <c r="AC640" i="20"/>
  <c r="Z1794" i="20"/>
  <c r="Z1793" i="20"/>
  <c r="Z1789" i="20"/>
  <c r="Z1786" i="20"/>
  <c r="Z1785" i="20"/>
  <c r="Z1781" i="20"/>
  <c r="Z1778" i="20"/>
  <c r="Z1777" i="20"/>
  <c r="Z1773" i="20"/>
  <c r="Z1770" i="20"/>
  <c r="Z1769" i="20"/>
  <c r="Z1765" i="20"/>
  <c r="Z1762" i="20"/>
  <c r="Z1761" i="20"/>
  <c r="Z1757" i="20"/>
  <c r="Z1754" i="20"/>
  <c r="Z1753" i="20"/>
  <c r="Z1752" i="20"/>
  <c r="Z1751" i="20"/>
  <c r="Z1750" i="20"/>
  <c r="Z1749" i="20"/>
  <c r="Z1748" i="20"/>
  <c r="Z1747" i="20"/>
  <c r="Z1746" i="20"/>
  <c r="Z1745" i="20"/>
  <c r="Z1744" i="20"/>
  <c r="Z1743" i="20"/>
  <c r="Z1742" i="20"/>
  <c r="Z1741" i="20"/>
  <c r="Z1740" i="20"/>
  <c r="Z1739" i="20"/>
  <c r="Z1738" i="20"/>
  <c r="Z1737" i="20"/>
  <c r="Z1736" i="20"/>
  <c r="Z1735" i="20"/>
  <c r="Z1734" i="20"/>
  <c r="Z1733" i="20"/>
  <c r="Z1732" i="20"/>
  <c r="Z1731" i="20"/>
  <c r="Z1730" i="20"/>
  <c r="Z1729" i="20"/>
  <c r="Z1728" i="20"/>
  <c r="Z1727" i="20"/>
  <c r="Z1726" i="20"/>
  <c r="Z1725" i="20"/>
  <c r="Z1724" i="20"/>
  <c r="Z1723" i="20"/>
  <c r="Z1722" i="20"/>
  <c r="Z1721" i="20"/>
  <c r="Z1720" i="20"/>
  <c r="Z1719" i="20"/>
  <c r="Z1718" i="20"/>
  <c r="Z1717" i="20"/>
  <c r="Z1716" i="20"/>
  <c r="Z1715" i="20"/>
  <c r="Z1714" i="20"/>
  <c r="Z1713" i="20"/>
  <c r="Z1712" i="20"/>
  <c r="Z1711" i="20"/>
  <c r="Z1710" i="20"/>
  <c r="Z1709" i="20"/>
  <c r="Z1708" i="20"/>
  <c r="Z1707" i="20"/>
  <c r="Z1706" i="20"/>
  <c r="Z1705" i="20"/>
  <c r="Z1704" i="20"/>
  <c r="Z1703" i="20"/>
  <c r="Z1702" i="20"/>
  <c r="Z1701" i="20"/>
  <c r="Z1700" i="20"/>
  <c r="Z1699" i="20"/>
  <c r="Z1698" i="20"/>
  <c r="Z1697" i="20"/>
  <c r="Z1696" i="20"/>
  <c r="Z1695" i="20"/>
  <c r="Z1694" i="20"/>
  <c r="Z1693" i="20"/>
  <c r="Z1692" i="20"/>
  <c r="Z1691" i="20"/>
  <c r="Z1690" i="20"/>
  <c r="Z1689" i="20"/>
  <c r="Z1688" i="20"/>
  <c r="Z1687" i="20"/>
  <c r="Z1686" i="20"/>
  <c r="Z1685" i="20"/>
  <c r="Z1684" i="20"/>
  <c r="Z1683" i="20"/>
  <c r="Z1682" i="20"/>
  <c r="Z1681" i="20"/>
  <c r="Z1680" i="20"/>
  <c r="Z1679" i="20"/>
  <c r="Z1678" i="20"/>
  <c r="Z1677" i="20"/>
  <c r="Z1676" i="20"/>
  <c r="Z1675" i="20"/>
  <c r="Z1674" i="20"/>
  <c r="Z1673" i="20"/>
  <c r="Z1672" i="20"/>
  <c r="Z1671" i="20"/>
  <c r="Z1670" i="20"/>
  <c r="Z1669" i="20"/>
  <c r="Z1668" i="20"/>
  <c r="Z1667" i="20"/>
  <c r="Z1666" i="20"/>
  <c r="Z1665" i="20"/>
  <c r="Z1664" i="20"/>
  <c r="Z1663" i="20"/>
  <c r="Z1662" i="20"/>
  <c r="Z1661" i="20"/>
  <c r="Z1660" i="20"/>
  <c r="Z1659" i="20"/>
  <c r="Z1658" i="20"/>
  <c r="Z1657" i="20"/>
  <c r="Z1656" i="20"/>
  <c r="Z1655" i="20"/>
  <c r="Z1654" i="20"/>
  <c r="Z1653" i="20"/>
  <c r="Z1652" i="20"/>
  <c r="Z1651" i="20"/>
  <c r="Z1650" i="20"/>
  <c r="Z1649" i="20"/>
  <c r="Z1648" i="20"/>
  <c r="Z1647" i="20"/>
  <c r="Z1646" i="20"/>
  <c r="Z1645" i="20"/>
  <c r="Z1644" i="20"/>
  <c r="Z1643" i="20"/>
  <c r="Z1642" i="20"/>
  <c r="Z1641" i="20"/>
  <c r="Z1640" i="20"/>
  <c r="Z1639" i="20"/>
  <c r="Z1638" i="20"/>
  <c r="Z1637" i="20"/>
  <c r="Z1636" i="20"/>
  <c r="Z1635" i="20"/>
  <c r="Z1634" i="20"/>
  <c r="Z1633" i="20"/>
  <c r="Z1632" i="20"/>
  <c r="Z1631" i="20"/>
  <c r="Z1630" i="20"/>
  <c r="Z1629" i="20"/>
  <c r="Z1628" i="20"/>
  <c r="Z1627" i="20"/>
  <c r="Z1626" i="20"/>
  <c r="Z1625" i="20"/>
  <c r="Z1624" i="20"/>
  <c r="Z1623" i="20"/>
  <c r="Z1622" i="20"/>
  <c r="Z1621" i="20"/>
  <c r="Z1620" i="20"/>
  <c r="Z1619" i="20"/>
  <c r="Z1618" i="20"/>
  <c r="Z1617" i="20"/>
  <c r="Z1616" i="20"/>
  <c r="Z1615" i="20"/>
  <c r="Z1614" i="20"/>
  <c r="Z1613" i="20"/>
  <c r="Z1612" i="20"/>
  <c r="Z1611" i="20"/>
  <c r="Z1610" i="20"/>
  <c r="Z1609" i="20"/>
  <c r="Z1608" i="20"/>
  <c r="Z1607" i="20"/>
  <c r="Z1606" i="20"/>
  <c r="Z1605" i="20"/>
  <c r="Z1604" i="20"/>
  <c r="Z1603" i="20"/>
  <c r="Z1602" i="20"/>
  <c r="Z1601" i="20"/>
  <c r="Z1600" i="20"/>
  <c r="Z1599" i="20"/>
  <c r="Z1598" i="20"/>
  <c r="Z1597" i="20"/>
  <c r="Z1596" i="20"/>
  <c r="Z1595" i="20"/>
  <c r="Z1594" i="20"/>
  <c r="Z1593" i="20"/>
  <c r="Z1592" i="20"/>
  <c r="Z1591" i="20"/>
  <c r="Z1590" i="20"/>
  <c r="Z1589" i="20"/>
  <c r="Z1588" i="20"/>
  <c r="Z1587" i="20"/>
  <c r="Z1586" i="20"/>
  <c r="Z1585" i="20"/>
  <c r="Z1584" i="20"/>
  <c r="Z1583" i="20"/>
  <c r="Z1582" i="20"/>
  <c r="Z1581" i="20"/>
  <c r="Z1580" i="20"/>
  <c r="Z1579" i="20"/>
  <c r="Z1578" i="20"/>
  <c r="Z1577" i="20"/>
  <c r="Z1576" i="20"/>
  <c r="Z1575" i="20"/>
  <c r="Z1574" i="20"/>
  <c r="Z1573" i="20"/>
  <c r="Z1572" i="20"/>
  <c r="Z1571" i="20"/>
  <c r="Z1570" i="20"/>
  <c r="Z1569" i="20"/>
  <c r="Z1568" i="20"/>
  <c r="Z1567" i="20"/>
  <c r="Z1566" i="20"/>
  <c r="Z1565" i="20"/>
  <c r="Z1564" i="20"/>
  <c r="Z1563" i="20"/>
  <c r="Z1562" i="20"/>
  <c r="Z1561" i="20"/>
  <c r="Z1560" i="20"/>
  <c r="Z1559" i="20"/>
  <c r="Z1558" i="20"/>
  <c r="Z1557" i="20"/>
  <c r="Z1556" i="20"/>
  <c r="Z1555" i="20"/>
  <c r="Z1554" i="20"/>
  <c r="Z1553" i="20"/>
  <c r="Z1552" i="20"/>
  <c r="Z1551" i="20"/>
  <c r="Z1550" i="20"/>
  <c r="Z1549" i="20"/>
  <c r="Z1548" i="20"/>
  <c r="Z1547" i="20"/>
  <c r="Z1546" i="20"/>
  <c r="Z1545" i="20"/>
  <c r="Z1544" i="20"/>
  <c r="Z1543" i="20"/>
  <c r="Z1542" i="20"/>
  <c r="Z1541" i="20"/>
  <c r="Z1540" i="20"/>
  <c r="Z1539" i="20"/>
  <c r="Z1538" i="20"/>
  <c r="Z1537" i="20"/>
  <c r="Z1536" i="20"/>
  <c r="Z1535" i="20"/>
  <c r="Z1534" i="20"/>
  <c r="Z1533" i="20"/>
  <c r="Z1532" i="20"/>
  <c r="Z1531" i="20"/>
  <c r="Z1530" i="20"/>
  <c r="Z1529" i="20"/>
  <c r="Z1528" i="20"/>
  <c r="Z1527" i="20"/>
  <c r="Z1526" i="20"/>
  <c r="Z1525" i="20"/>
  <c r="Z1524" i="20"/>
  <c r="Z1523" i="20"/>
  <c r="Z1522" i="20"/>
  <c r="Z1521" i="20"/>
  <c r="Z1520" i="20"/>
  <c r="Z1519" i="20"/>
  <c r="Z1518" i="20"/>
  <c r="Z1517" i="20"/>
  <c r="Z1516" i="20"/>
  <c r="Z1515" i="20"/>
  <c r="Z1514" i="20"/>
  <c r="Z1513" i="20"/>
  <c r="Z1512" i="20"/>
  <c r="Z1511" i="20"/>
  <c r="Z1510" i="20"/>
  <c r="Z1509" i="20"/>
  <c r="Z1508" i="20"/>
  <c r="Z1507" i="20"/>
  <c r="Z1506" i="20"/>
  <c r="Z1505" i="20"/>
  <c r="Z1504" i="20"/>
  <c r="Z1503" i="20"/>
  <c r="Z1502" i="20"/>
  <c r="Z1501" i="20"/>
  <c r="Z1500" i="20"/>
  <c r="Z1499" i="20"/>
  <c r="Z1498" i="20"/>
  <c r="Z1497" i="20"/>
  <c r="Z1496" i="20"/>
  <c r="Z1495" i="20"/>
  <c r="Z1494" i="20"/>
  <c r="Z1493" i="20"/>
  <c r="Z1492" i="20"/>
  <c r="Z1491" i="20"/>
  <c r="Z1490" i="20"/>
  <c r="Z1489" i="20"/>
  <c r="Z1488" i="20"/>
  <c r="Z1487" i="20"/>
  <c r="Z1486" i="20"/>
  <c r="Z1485" i="20"/>
  <c r="Z1484" i="20"/>
  <c r="Z1483" i="20"/>
  <c r="Z1482" i="20"/>
  <c r="Z1481" i="20"/>
  <c r="Z1480" i="20"/>
  <c r="Z1479" i="20"/>
  <c r="Z1478" i="20"/>
  <c r="Z1477" i="20"/>
  <c r="Z1476" i="20"/>
  <c r="Z1475" i="20"/>
  <c r="Z1474" i="20"/>
  <c r="Z1473" i="20"/>
  <c r="Z1472" i="20"/>
  <c r="Z1471" i="20"/>
  <c r="Z1470" i="20"/>
  <c r="Z1469" i="20"/>
  <c r="Z1468" i="20"/>
  <c r="Z1467" i="20"/>
  <c r="Z1466" i="20"/>
  <c r="Z1465" i="20"/>
  <c r="Z1464" i="20"/>
  <c r="Z1463" i="20"/>
  <c r="Z1462" i="20"/>
  <c r="Z1461" i="20"/>
  <c r="Z1460" i="20"/>
  <c r="Z1459" i="20"/>
  <c r="Z1458" i="20"/>
  <c r="Z1457" i="20"/>
  <c r="Z1456" i="20"/>
  <c r="Z1455" i="20"/>
  <c r="Z1454" i="20"/>
  <c r="Z1453" i="20"/>
  <c r="Z1452" i="20"/>
  <c r="Z1451" i="20"/>
  <c r="Z1450" i="20"/>
  <c r="Z1449" i="20"/>
  <c r="Z1448" i="20"/>
  <c r="Z1447" i="20"/>
  <c r="Z1446" i="20"/>
  <c r="Z1445" i="20"/>
  <c r="Z1444" i="20"/>
  <c r="Z1443" i="20"/>
  <c r="Z1442" i="20"/>
  <c r="Z1441" i="20"/>
  <c r="Z1440" i="20"/>
  <c r="Z1439" i="20"/>
  <c r="Z1438" i="20"/>
  <c r="Z1437" i="20"/>
  <c r="Z1436" i="20"/>
  <c r="Z1435" i="20"/>
  <c r="Z1434" i="20"/>
  <c r="Z1433" i="20"/>
  <c r="Z1432" i="20"/>
  <c r="Z1431" i="20"/>
  <c r="Z1430" i="20"/>
  <c r="Z1429" i="20"/>
  <c r="Z1428" i="20"/>
  <c r="Z1427" i="20"/>
  <c r="Z1426" i="20"/>
  <c r="Z1425" i="20"/>
  <c r="Z1424" i="20"/>
  <c r="Z1423" i="20"/>
  <c r="Z1422" i="20"/>
  <c r="Z1421" i="20"/>
  <c r="Z1420" i="20"/>
  <c r="Z1419" i="20"/>
  <c r="Z1418" i="20"/>
  <c r="Z1417" i="20"/>
  <c r="Z1416" i="20"/>
  <c r="Z1415" i="20"/>
  <c r="Z1414" i="20"/>
  <c r="Z1413" i="20"/>
  <c r="Z1412" i="20"/>
  <c r="Z1411" i="20"/>
  <c r="Z1410" i="20"/>
  <c r="Z1409" i="20"/>
  <c r="Z1408" i="20"/>
  <c r="Z1407" i="20"/>
  <c r="Z1406" i="20"/>
  <c r="Z1405" i="20"/>
  <c r="Z1404" i="20"/>
  <c r="Z1403" i="20"/>
  <c r="Z1402" i="20"/>
  <c r="Z1401" i="20"/>
  <c r="Z1400" i="20"/>
  <c r="Z1399" i="20"/>
  <c r="Z1398" i="20"/>
  <c r="Z1397" i="20"/>
  <c r="Z1396" i="20"/>
  <c r="Z1395" i="20"/>
  <c r="Z1394" i="20"/>
  <c r="Z1393" i="20"/>
  <c r="Z1392" i="20"/>
  <c r="Z1391" i="20"/>
  <c r="Z1390" i="20"/>
  <c r="Z1389" i="20"/>
  <c r="Z1388" i="20"/>
  <c r="Z1387" i="20"/>
  <c r="Z1386" i="20"/>
  <c r="Z1385" i="20"/>
  <c r="Z1384" i="20"/>
  <c r="Z1383" i="20"/>
  <c r="Z1382" i="20"/>
  <c r="Z1381" i="20"/>
  <c r="Z1380" i="20"/>
  <c r="Z1379" i="20"/>
  <c r="Z1378" i="20"/>
  <c r="Z1377" i="20"/>
  <c r="Z1376" i="20"/>
  <c r="Z1375" i="20"/>
  <c r="Z1374" i="20"/>
  <c r="Z1373" i="20"/>
  <c r="Z1372" i="20"/>
  <c r="Z1371" i="20"/>
  <c r="Z1370" i="20"/>
  <c r="Z1369" i="20"/>
  <c r="Z1368" i="20"/>
  <c r="Z1367" i="20"/>
  <c r="Z1366" i="20"/>
  <c r="Z1365" i="20"/>
  <c r="Z1364" i="20"/>
  <c r="Z1363" i="20"/>
  <c r="Z1362" i="20"/>
  <c r="Z1361" i="20"/>
  <c r="Z1360" i="20"/>
  <c r="Z1359" i="20"/>
  <c r="Z1358" i="20"/>
  <c r="Z1357" i="20"/>
  <c r="Z1356" i="20"/>
  <c r="Z1355" i="20"/>
  <c r="Z1354" i="20"/>
  <c r="Z1353" i="20"/>
  <c r="Z1352" i="20"/>
  <c r="Z1351" i="20"/>
  <c r="Z1350" i="20"/>
  <c r="Z1349" i="20"/>
  <c r="Z1348" i="20"/>
  <c r="Z1347" i="20"/>
  <c r="Z1346" i="20"/>
  <c r="Z1345" i="20"/>
  <c r="Z1344" i="20"/>
  <c r="Z1343" i="20"/>
  <c r="Z1342" i="20"/>
  <c r="Z1341" i="20"/>
  <c r="Z1340" i="20"/>
  <c r="Z1339" i="20"/>
  <c r="Z1338" i="20"/>
  <c r="Z1337" i="20"/>
  <c r="Z1336" i="20"/>
  <c r="Z1335" i="20"/>
  <c r="Z1334" i="20"/>
  <c r="Z1333" i="20"/>
  <c r="Z1332" i="20"/>
  <c r="Z1331" i="20"/>
  <c r="Z1330" i="20"/>
  <c r="Z1329" i="20"/>
  <c r="Z1328" i="20"/>
  <c r="Z1327" i="20"/>
  <c r="Z1326" i="20"/>
  <c r="Z1325" i="20"/>
  <c r="Z1324" i="20"/>
  <c r="Z1323" i="20"/>
  <c r="Z1322" i="20"/>
  <c r="Z1321" i="20"/>
  <c r="Z1320" i="20"/>
  <c r="Z1319" i="20"/>
  <c r="Z1318" i="20"/>
  <c r="Z1317" i="20"/>
  <c r="Z1316" i="20"/>
  <c r="Z1315" i="20"/>
  <c r="Z1314" i="20"/>
  <c r="Z1313" i="20"/>
  <c r="Z1312" i="20"/>
  <c r="Z1311" i="20"/>
  <c r="Z1310" i="20"/>
  <c r="Z1309" i="20"/>
  <c r="Z1308" i="20"/>
  <c r="Z1307" i="20"/>
  <c r="Z1306" i="20"/>
  <c r="Z1305" i="20"/>
  <c r="Z1304" i="20"/>
  <c r="Z1303" i="20"/>
  <c r="Z1302" i="20"/>
  <c r="Z1301" i="20"/>
  <c r="Z1300" i="20"/>
  <c r="Z1299" i="20"/>
  <c r="Z1298" i="20"/>
  <c r="Z1297" i="20"/>
  <c r="Z1296" i="20"/>
  <c r="Z1295" i="20"/>
  <c r="Z1294" i="20"/>
  <c r="Z1293" i="20"/>
  <c r="Z1292" i="20"/>
  <c r="Z1291" i="20"/>
  <c r="Z1290" i="20"/>
  <c r="Z1289" i="20"/>
  <c r="Z1288" i="20"/>
  <c r="Z1287" i="20"/>
  <c r="Z1286" i="20"/>
  <c r="Z1285" i="20"/>
  <c r="Z1284" i="20"/>
  <c r="Z1283" i="20"/>
  <c r="Z1282" i="20"/>
  <c r="Z1281" i="20"/>
  <c r="Z1280" i="20"/>
  <c r="Z1279" i="20"/>
  <c r="Z1278" i="20"/>
  <c r="Z1277" i="20"/>
  <c r="Z1276" i="20"/>
  <c r="Z1275" i="20"/>
  <c r="Z1274" i="20"/>
  <c r="Z1273" i="20"/>
  <c r="Z1272" i="20"/>
  <c r="Z1271" i="20"/>
  <c r="Z1270" i="20"/>
  <c r="Z1269" i="20"/>
  <c r="Z1268" i="20"/>
  <c r="Z1267" i="20"/>
  <c r="Z1266" i="20"/>
  <c r="Z1265" i="20"/>
  <c r="Z1264" i="20"/>
  <c r="Z1263" i="20"/>
  <c r="Z1262" i="20"/>
  <c r="Z1261" i="20"/>
  <c r="Z1260" i="20"/>
  <c r="Z1259" i="20"/>
  <c r="Z1258" i="20"/>
  <c r="Z1257" i="20"/>
  <c r="Z1256" i="20"/>
  <c r="Z1255" i="20"/>
  <c r="Z1254" i="20"/>
  <c r="Z1795" i="20"/>
  <c r="AB2910" i="20"/>
  <c r="AB2909" i="20"/>
  <c r="AB2908" i="20"/>
  <c r="AB2907" i="20"/>
  <c r="AB2906" i="20"/>
  <c r="AB2905" i="20"/>
  <c r="AB2904" i="20"/>
  <c r="AB2903" i="20"/>
  <c r="AB2902" i="20"/>
  <c r="AB2901" i="20"/>
  <c r="AB2900" i="20"/>
  <c r="AB2899" i="20"/>
  <c r="AB2898" i="20"/>
  <c r="AB2897" i="20"/>
  <c r="AB2896" i="20"/>
  <c r="AB2895" i="20"/>
  <c r="AB2894" i="20"/>
  <c r="AB2893" i="20"/>
  <c r="AB2892" i="20"/>
  <c r="AB2891" i="20"/>
  <c r="AB2890" i="20"/>
  <c r="AB2889" i="20"/>
  <c r="AB2888" i="20"/>
  <c r="AB2887" i="20"/>
  <c r="AB2886" i="20"/>
  <c r="AB2885" i="20"/>
  <c r="AB2884" i="20"/>
  <c r="AB2883" i="20"/>
  <c r="AB2882" i="20"/>
  <c r="AB2881" i="20"/>
  <c r="AB2880" i="20"/>
  <c r="AB2879" i="20"/>
  <c r="AB2878" i="20"/>
  <c r="AB2877" i="20"/>
  <c r="AB2876" i="20"/>
  <c r="AB2875" i="20"/>
  <c r="AB2874" i="20"/>
  <c r="AB2873" i="20"/>
  <c r="AB2872" i="20"/>
  <c r="AB2871" i="20"/>
  <c r="AB2870" i="20"/>
  <c r="AB2869" i="20"/>
  <c r="AB2868" i="20"/>
  <c r="AB2867" i="20"/>
  <c r="AB2866" i="20"/>
  <c r="AB2865" i="20"/>
  <c r="AB2864" i="20"/>
  <c r="AB2863" i="20"/>
  <c r="AB2862" i="20"/>
  <c r="AB2861" i="20"/>
  <c r="AB2860" i="20"/>
  <c r="AB2859" i="20"/>
  <c r="AB2858" i="20"/>
  <c r="AB2857" i="20"/>
  <c r="AB2856" i="20"/>
  <c r="AB2855" i="20"/>
  <c r="AB2854" i="20"/>
  <c r="AB2853" i="20"/>
  <c r="AB2852" i="20"/>
  <c r="AB2851" i="20"/>
  <c r="AB2850" i="20"/>
  <c r="AB2849"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911" i="20"/>
  <c r="AB1231" i="20"/>
  <c r="AB1230" i="20"/>
  <c r="AB1229" i="20"/>
  <c r="AB1228" i="20"/>
  <c r="AB1227" i="20"/>
  <c r="AB1226" i="20"/>
  <c r="AB1225" i="20"/>
  <c r="AB1224" i="20"/>
  <c r="AB1223" i="20"/>
  <c r="AB1222" i="20"/>
  <c r="AB1221" i="20"/>
  <c r="AB1220" i="20"/>
  <c r="AB1219" i="20"/>
  <c r="AB1218" i="20"/>
  <c r="AB1217" i="20"/>
  <c r="AB1216" i="20"/>
  <c r="AB1215" i="20"/>
  <c r="AB1214" i="20"/>
  <c r="AB1213" i="20"/>
  <c r="AB1212" i="20"/>
  <c r="AB1211" i="20"/>
  <c r="AB1210" i="20"/>
  <c r="AB1209" i="20"/>
  <c r="AB1208" i="20"/>
  <c r="AB1207"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1232" i="20"/>
  <c r="Z1231" i="20"/>
  <c r="Z1230" i="20"/>
  <c r="Z1229" i="20"/>
  <c r="Z1228" i="20"/>
  <c r="Z1227" i="20"/>
  <c r="Z1226" i="20"/>
  <c r="Z1225" i="20"/>
  <c r="Z1224" i="20"/>
  <c r="Z1223" i="20"/>
  <c r="Z1222" i="20"/>
  <c r="Z1221" i="20"/>
  <c r="Z1220" i="20"/>
  <c r="Z1219" i="20"/>
  <c r="Z1218" i="20"/>
  <c r="Z1217" i="20"/>
  <c r="Z1216" i="20"/>
  <c r="Z1215" i="20"/>
  <c r="Z1214" i="20"/>
  <c r="Z1213" i="20"/>
  <c r="Z1212" i="20"/>
  <c r="Z1211" i="20"/>
  <c r="Z1210" i="20"/>
  <c r="Z1209" i="20"/>
  <c r="Z1208" i="20"/>
  <c r="Z1207" i="20"/>
  <c r="Z1206" i="20"/>
  <c r="Z1205" i="20"/>
  <c r="Z1204" i="20"/>
  <c r="Z1203" i="20"/>
  <c r="Z1202" i="20"/>
  <c r="Z1201" i="20"/>
  <c r="Z1200" i="20"/>
  <c r="Z1199" i="20"/>
  <c r="Z1198" i="20"/>
  <c r="Z1197" i="20"/>
  <c r="Z1196" i="20"/>
  <c r="Z1195" i="20"/>
  <c r="Z1194" i="20"/>
  <c r="Z1193" i="20"/>
  <c r="Z1192" i="20"/>
  <c r="Z1191" i="20"/>
  <c r="Z1190" i="20"/>
  <c r="Z1189" i="20"/>
  <c r="Z1188" i="20"/>
  <c r="Z1187" i="20"/>
  <c r="Z1186" i="20"/>
  <c r="Z1185" i="20"/>
  <c r="Z1184" i="20"/>
  <c r="Z1183" i="20"/>
  <c r="Z1182" i="20"/>
  <c r="Z1181" i="20"/>
  <c r="Z1180" i="20"/>
  <c r="Z1179" i="20"/>
  <c r="Z1178" i="20"/>
  <c r="Z1177" i="20"/>
  <c r="Z1176" i="20"/>
  <c r="Z1175" i="20"/>
  <c r="Z1174" i="20"/>
  <c r="Z1173" i="20"/>
  <c r="Z1172" i="20"/>
  <c r="Z1171" i="20"/>
  <c r="Z1170" i="20"/>
  <c r="Z1169" i="20"/>
  <c r="Z1168" i="20"/>
  <c r="Z1167" i="20"/>
  <c r="Z1166" i="20"/>
  <c r="Z1165" i="20"/>
  <c r="Z1164" i="20"/>
  <c r="Z1163" i="20"/>
  <c r="Z1162" i="20"/>
  <c r="Z1161" i="20"/>
  <c r="Z1160" i="20"/>
  <c r="Z1159" i="20"/>
  <c r="Z1158" i="20"/>
  <c r="Z1157" i="20"/>
  <c r="Z1156" i="20"/>
  <c r="Z1155" i="20"/>
  <c r="Z1154" i="20"/>
  <c r="Z1153" i="20"/>
  <c r="Z1152" i="20"/>
  <c r="Z1151" i="20"/>
  <c r="Z1150" i="20"/>
  <c r="Z1149" i="20"/>
  <c r="Z1148" i="20"/>
  <c r="Z1147" i="20"/>
  <c r="Z1146" i="20"/>
  <c r="Z1145" i="20"/>
  <c r="Z1144" i="20"/>
  <c r="Z1143" i="20"/>
  <c r="Z1142" i="20"/>
  <c r="Z1141" i="20"/>
  <c r="Z1140" i="20"/>
  <c r="Z1139" i="20"/>
  <c r="Z1138" i="20"/>
  <c r="Z1137" i="20"/>
  <c r="Z1136" i="20"/>
  <c r="Z1135" i="20"/>
  <c r="Z1134" i="20"/>
  <c r="Z1133" i="20"/>
  <c r="Z1132" i="20"/>
  <c r="Z1131" i="20"/>
  <c r="Z1130" i="20"/>
  <c r="Z1129" i="20"/>
  <c r="Z1128" i="20"/>
  <c r="Z1127" i="20"/>
  <c r="Z1126" i="20"/>
  <c r="Z1125" i="20"/>
  <c r="Z1124" i="20"/>
  <c r="Z1123" i="20"/>
  <c r="Z1122" i="20"/>
  <c r="Z1121" i="20"/>
  <c r="Z1120" i="20"/>
  <c r="Z1119" i="20"/>
  <c r="Z1118" i="20"/>
  <c r="Z1117" i="20"/>
  <c r="Z1116" i="20"/>
  <c r="Z1115" i="20"/>
  <c r="Z1114" i="20"/>
  <c r="Z1113" i="20"/>
  <c r="Z1112" i="20"/>
  <c r="Z1111" i="20"/>
  <c r="Z1110" i="20"/>
  <c r="Z1109" i="20"/>
  <c r="Z1108" i="20"/>
  <c r="Z1107" i="20"/>
  <c r="Z1106" i="20"/>
  <c r="Z1105" i="20"/>
  <c r="Z1104" i="20"/>
  <c r="Z1103" i="20"/>
  <c r="Z1102" i="20"/>
  <c r="Z1101" i="20"/>
  <c r="Z1100" i="20"/>
  <c r="Z1099" i="20"/>
  <c r="Z1098" i="20"/>
  <c r="Z1097" i="20"/>
  <c r="Z1096" i="20"/>
  <c r="Z1095" i="20"/>
  <c r="Z1094" i="20"/>
  <c r="Z1093" i="20"/>
  <c r="Z1092" i="20"/>
  <c r="Z1091" i="20"/>
  <c r="Z1090" i="20"/>
  <c r="Z1089" i="20"/>
  <c r="Z1088" i="20"/>
  <c r="Z1087" i="20"/>
  <c r="Z1086" i="20"/>
  <c r="Z1085" i="20"/>
  <c r="Z1084" i="20"/>
  <c r="Z1083" i="20"/>
  <c r="Z1082" i="20"/>
  <c r="Z1081" i="20"/>
  <c r="Z1080" i="20"/>
  <c r="Z1079" i="20"/>
  <c r="Z1078" i="20"/>
  <c r="Z1077" i="20"/>
  <c r="Z1076" i="20"/>
  <c r="Z1075" i="20"/>
  <c r="Z1074" i="20"/>
  <c r="Z1073" i="20"/>
  <c r="Z1072" i="20"/>
  <c r="Z1071" i="20"/>
  <c r="Z1070" i="20"/>
  <c r="Z1069" i="20"/>
  <c r="Z1068" i="20"/>
  <c r="Z1067" i="20"/>
  <c r="Z1066" i="20"/>
  <c r="Z1065" i="20"/>
  <c r="Z1064" i="20"/>
  <c r="Z1063" i="20"/>
  <c r="Z1062" i="20"/>
  <c r="Z1061" i="20"/>
  <c r="Z1060" i="20"/>
  <c r="Z1059" i="20"/>
  <c r="Z1058" i="20"/>
  <c r="Z1057" i="20"/>
  <c r="Z1056" i="20"/>
  <c r="Z1055" i="20"/>
  <c r="Z1054" i="20"/>
  <c r="Z1053" i="20"/>
  <c r="Z1052" i="20"/>
  <c r="Z1051" i="20"/>
  <c r="Z1050" i="20"/>
  <c r="Z1049" i="20"/>
  <c r="Z1048" i="20"/>
  <c r="Z1047" i="20"/>
  <c r="Z1046" i="20"/>
  <c r="Z1045" i="20"/>
  <c r="Z1044" i="20"/>
  <c r="Z1043" i="20"/>
  <c r="Z1042" i="20"/>
  <c r="Z1041" i="20"/>
  <c r="Z1040" i="20"/>
  <c r="Z1039" i="20"/>
  <c r="Z1038" i="20"/>
  <c r="Z1037" i="20"/>
  <c r="Z1036" i="20"/>
  <c r="Z1035" i="20"/>
  <c r="Z1034" i="20"/>
  <c r="Z1033" i="20"/>
  <c r="Z1032" i="20"/>
  <c r="Z1031" i="20"/>
  <c r="Z1030" i="20"/>
  <c r="Z1029" i="20"/>
  <c r="Z1028" i="20"/>
  <c r="Z1027" i="20"/>
  <c r="Z1026" i="20"/>
  <c r="Z1025" i="20"/>
  <c r="Z1024" i="20"/>
  <c r="Z1023" i="20"/>
  <c r="Z1022" i="20"/>
  <c r="Z1021" i="20"/>
  <c r="Z1020" i="20"/>
  <c r="Z1019" i="20"/>
  <c r="Z1018" i="20"/>
  <c r="Z1017" i="20"/>
  <c r="Z1016" i="20"/>
  <c r="Z1015" i="20"/>
  <c r="Z1014" i="20"/>
  <c r="Z1013" i="20"/>
  <c r="Z1012" i="20"/>
  <c r="Z1011" i="20"/>
  <c r="Z1010" i="20"/>
  <c r="Z1009" i="20"/>
  <c r="Z1008" i="20"/>
  <c r="Z1007" i="20"/>
  <c r="Z1006" i="20"/>
  <c r="Z1005" i="20"/>
  <c r="Z1004" i="20"/>
  <c r="Z1003" i="20"/>
  <c r="Z1002" i="20"/>
  <c r="Z1001" i="20"/>
  <c r="Z1000" i="20"/>
  <c r="Z999" i="20"/>
  <c r="Z998" i="20"/>
  <c r="Z997" i="20"/>
  <c r="Z996" i="20"/>
  <c r="Z995" i="20"/>
  <c r="Z994" i="20"/>
  <c r="Z993" i="20"/>
  <c r="Z992" i="20"/>
  <c r="Z991" i="20"/>
  <c r="Z990" i="20"/>
  <c r="Z989" i="20"/>
  <c r="Z988" i="20"/>
  <c r="Z987" i="20"/>
  <c r="Z986" i="20"/>
  <c r="Z985" i="20"/>
  <c r="Z984" i="20"/>
  <c r="Z983" i="20"/>
  <c r="Z982" i="20"/>
  <c r="Z981" i="20"/>
  <c r="Z980" i="20"/>
  <c r="Z979" i="20"/>
  <c r="Z978" i="20"/>
  <c r="Z977" i="20"/>
  <c r="Z976" i="20"/>
  <c r="Z975" i="20"/>
  <c r="Z974" i="20"/>
  <c r="Z973" i="20"/>
  <c r="Z972" i="20"/>
  <c r="Z971" i="20"/>
  <c r="Z970" i="20"/>
  <c r="Z969" i="20"/>
  <c r="Z968" i="20"/>
  <c r="Z967" i="20"/>
  <c r="Z966" i="20"/>
  <c r="Z965" i="20"/>
  <c r="Z964" i="20"/>
  <c r="Z963" i="20"/>
  <c r="Z962" i="20"/>
  <c r="Z961" i="20"/>
  <c r="Z960" i="20"/>
  <c r="Z959" i="20"/>
  <c r="Z958" i="20"/>
  <c r="Z957" i="20"/>
  <c r="Z956" i="20"/>
  <c r="Z955" i="20"/>
  <c r="Z954" i="20"/>
  <c r="Z953" i="20"/>
  <c r="Z952" i="20"/>
  <c r="Z951" i="20"/>
  <c r="Z950" i="20"/>
  <c r="Z949" i="20"/>
  <c r="Z948" i="20"/>
  <c r="Z947" i="20"/>
  <c r="Z946" i="20"/>
  <c r="Z945" i="20"/>
  <c r="Z944" i="20"/>
  <c r="Z943" i="20"/>
  <c r="Z942" i="20"/>
  <c r="Z941" i="20"/>
  <c r="Z940" i="20"/>
  <c r="Z939" i="20"/>
  <c r="Z938" i="20"/>
  <c r="Z937" i="20"/>
  <c r="Z936" i="20"/>
  <c r="Z935" i="20"/>
  <c r="Z934" i="20"/>
  <c r="Z933" i="20"/>
  <c r="Z932" i="20"/>
  <c r="Z931" i="20"/>
  <c r="Z930" i="20"/>
  <c r="Z929" i="20"/>
  <c r="Z928" i="20"/>
  <c r="Z927" i="20"/>
  <c r="Z926" i="20"/>
  <c r="Z925" i="20"/>
  <c r="Z924" i="20"/>
  <c r="Z923" i="20"/>
  <c r="Z922" i="20"/>
  <c r="Z921" i="20"/>
  <c r="Z920" i="20"/>
  <c r="Z919" i="20"/>
  <c r="Z918" i="20"/>
  <c r="Z917" i="20"/>
  <c r="Z916" i="20"/>
  <c r="Z915" i="20"/>
  <c r="Z914" i="20"/>
  <c r="Z913" i="20"/>
  <c r="Z912" i="20"/>
  <c r="Z911" i="20"/>
  <c r="Z910" i="20"/>
  <c r="Z909" i="20"/>
  <c r="Z908" i="20"/>
  <c r="Z907" i="20"/>
  <c r="Z906" i="20"/>
  <c r="Z905" i="20"/>
  <c r="Z904" i="20"/>
  <c r="Z903" i="20"/>
  <c r="Z902" i="20"/>
  <c r="Z901" i="20"/>
  <c r="Z900" i="20"/>
  <c r="Z899" i="20"/>
  <c r="Z898" i="20"/>
  <c r="Z897" i="20"/>
  <c r="Z896" i="20"/>
  <c r="Z895" i="20"/>
  <c r="Z894" i="20"/>
  <c r="Z893" i="20"/>
  <c r="Z892" i="20"/>
  <c r="Z891" i="20"/>
  <c r="Z890" i="20"/>
  <c r="Z889" i="20"/>
  <c r="Z888" i="20"/>
  <c r="Z887" i="20"/>
  <c r="Z886" i="20"/>
  <c r="Z885" i="20"/>
  <c r="Z884" i="20"/>
  <c r="Z883" i="20"/>
  <c r="Z882" i="20"/>
  <c r="Z881" i="20"/>
  <c r="Z880" i="20"/>
  <c r="Z879" i="20"/>
  <c r="Z878" i="20"/>
  <c r="Z877" i="20"/>
  <c r="Z876" i="20"/>
  <c r="Z875" i="20"/>
  <c r="Z874" i="20"/>
  <c r="Z873" i="20"/>
  <c r="Z872" i="20"/>
  <c r="Z871" i="20"/>
  <c r="Z870" i="20"/>
  <c r="Z869" i="20"/>
  <c r="Z868" i="20"/>
  <c r="Z867" i="20"/>
  <c r="Z866" i="20"/>
  <c r="Z865" i="20"/>
  <c r="Z864" i="20"/>
  <c r="Z863" i="20"/>
  <c r="Z862" i="20"/>
  <c r="Z861" i="20"/>
  <c r="Z860" i="20"/>
  <c r="Z859" i="20"/>
  <c r="Z858" i="20"/>
  <c r="Z857" i="20"/>
  <c r="Z856" i="20"/>
  <c r="Z855" i="20"/>
  <c r="Z854" i="20"/>
  <c r="Z853" i="20"/>
  <c r="Z852" i="20"/>
  <c r="Z851" i="20"/>
  <c r="Z850" i="20"/>
  <c r="Z849" i="20"/>
  <c r="Z848" i="20"/>
  <c r="Z847" i="20"/>
  <c r="Z846" i="20"/>
  <c r="Z845" i="20"/>
  <c r="Z844" i="20"/>
  <c r="Z843" i="20"/>
  <c r="Z842" i="20"/>
  <c r="Z841" i="20"/>
  <c r="Z840" i="20"/>
  <c r="Z839" i="20"/>
  <c r="Z838" i="20"/>
  <c r="Z837" i="20"/>
  <c r="Z836" i="20"/>
  <c r="Z835" i="20"/>
  <c r="Z834" i="20"/>
  <c r="Z833" i="20"/>
  <c r="Z832" i="20"/>
  <c r="Z831" i="20"/>
  <c r="Z830" i="20"/>
  <c r="Z829" i="20"/>
  <c r="Z828" i="20"/>
  <c r="Z827" i="20"/>
  <c r="Z826" i="20"/>
  <c r="Z825" i="20"/>
  <c r="Z824" i="20"/>
  <c r="Z823" i="20"/>
  <c r="Z822" i="20"/>
  <c r="Z821" i="20"/>
  <c r="Z820" i="20"/>
  <c r="Z819" i="20"/>
  <c r="Z818" i="20"/>
  <c r="Z817" i="20"/>
  <c r="Z816" i="20"/>
  <c r="Z815" i="20"/>
  <c r="Z814" i="20"/>
  <c r="Z813" i="20"/>
  <c r="Z812" i="20"/>
  <c r="Z811" i="20"/>
  <c r="Z810" i="20"/>
  <c r="Z809" i="20"/>
  <c r="Z808" i="20"/>
  <c r="Z807" i="20"/>
  <c r="Z806" i="20"/>
  <c r="Z805" i="20"/>
  <c r="Z804" i="20"/>
  <c r="Z803" i="20"/>
  <c r="Z802" i="20"/>
  <c r="Z801" i="20"/>
  <c r="Z800" i="20"/>
  <c r="Z799" i="20"/>
  <c r="Z798" i="20"/>
  <c r="Z797" i="20"/>
  <c r="Z796" i="20"/>
  <c r="Z795" i="20"/>
  <c r="Z794" i="20"/>
  <c r="Z793" i="20"/>
  <c r="Z792" i="20"/>
  <c r="Z791" i="20"/>
  <c r="Z790" i="20"/>
  <c r="Z789" i="20"/>
  <c r="Z788" i="20"/>
  <c r="Z787" i="20"/>
  <c r="Z786" i="20"/>
  <c r="Z785" i="20"/>
  <c r="Z784" i="20"/>
  <c r="Z783" i="20"/>
  <c r="Z782" i="20"/>
  <c r="Z781" i="20"/>
  <c r="Z780" i="20"/>
  <c r="Z779" i="20"/>
  <c r="Z778" i="20"/>
  <c r="Z777" i="20"/>
  <c r="Z776" i="20"/>
  <c r="Z775" i="20"/>
  <c r="Z774" i="20"/>
  <c r="Z773" i="20"/>
  <c r="Z772" i="20"/>
  <c r="Z771" i="20"/>
  <c r="Z770" i="20"/>
  <c r="Z769" i="20"/>
  <c r="Z768" i="20"/>
  <c r="Z767" i="20"/>
  <c r="Z766" i="20"/>
  <c r="Z765" i="20"/>
  <c r="Z764" i="20"/>
  <c r="Z763" i="20"/>
  <c r="Z762" i="20"/>
  <c r="Z761" i="20"/>
  <c r="Z760" i="20"/>
  <c r="Z759" i="20"/>
  <c r="Z758" i="20"/>
  <c r="Z757" i="20"/>
  <c r="Z756" i="20"/>
  <c r="Z755" i="20"/>
  <c r="Z754" i="20"/>
  <c r="Z753" i="20"/>
  <c r="Z752" i="20"/>
  <c r="Z751" i="20"/>
  <c r="Z750" i="20"/>
  <c r="Z749" i="20"/>
  <c r="Z748" i="20"/>
  <c r="Z747" i="20"/>
  <c r="Z746" i="20"/>
  <c r="Z745" i="20"/>
  <c r="Z744" i="20"/>
  <c r="Z743" i="20"/>
  <c r="Z742" i="20"/>
  <c r="Z741" i="20"/>
  <c r="Z740" i="20"/>
  <c r="Z739" i="20"/>
  <c r="Z738" i="20"/>
  <c r="Z737" i="20"/>
  <c r="Z736" i="20"/>
  <c r="Z735" i="20"/>
  <c r="Z734" i="20"/>
  <c r="Z733" i="20"/>
  <c r="Z732" i="20"/>
  <c r="Z731" i="20"/>
  <c r="Z730" i="20"/>
  <c r="Z729" i="20"/>
  <c r="Z728" i="20"/>
  <c r="Z727" i="20"/>
  <c r="Z726" i="20"/>
  <c r="Z725" i="20"/>
  <c r="Z724" i="20"/>
  <c r="Z723" i="20"/>
  <c r="Z722" i="20"/>
  <c r="Z721" i="20"/>
  <c r="Z720" i="20"/>
  <c r="Z719" i="20"/>
  <c r="Z718" i="20"/>
  <c r="Z717" i="20"/>
  <c r="Z716" i="20"/>
  <c r="Z715" i="20"/>
  <c r="Z714" i="20"/>
  <c r="Z713" i="20"/>
  <c r="Z712" i="20"/>
  <c r="Z711" i="20"/>
  <c r="Z710" i="20"/>
  <c r="Z709" i="20"/>
  <c r="Z708" i="20"/>
  <c r="Z707" i="20"/>
  <c r="Z706" i="20"/>
  <c r="Z705" i="20"/>
  <c r="Z704" i="20"/>
  <c r="Z703" i="20"/>
  <c r="Z702" i="20"/>
  <c r="Z701" i="20"/>
  <c r="Z700" i="20"/>
  <c r="Z699" i="20"/>
  <c r="Z698" i="20"/>
  <c r="Z697" i="20"/>
  <c r="Z696" i="20"/>
  <c r="Z695" i="20"/>
  <c r="Z694" i="20"/>
  <c r="Z693" i="20"/>
  <c r="Z692" i="20"/>
  <c r="Z691" i="20"/>
  <c r="Z690" i="20"/>
  <c r="Z689" i="20"/>
  <c r="Z688" i="20"/>
  <c r="Z687" i="20"/>
  <c r="Z686" i="20"/>
  <c r="Z685" i="20"/>
  <c r="Z684" i="20"/>
  <c r="Z683" i="20"/>
  <c r="Z682" i="20"/>
  <c r="Z681" i="20"/>
  <c r="Z680" i="20"/>
  <c r="Z679" i="20"/>
  <c r="Z678" i="20"/>
  <c r="Z677" i="20"/>
  <c r="Z676" i="20"/>
  <c r="Z675" i="20"/>
  <c r="Z674" i="20"/>
  <c r="Z673" i="20"/>
  <c r="Z672" i="20"/>
  <c r="Z671" i="20"/>
  <c r="Z670" i="20"/>
  <c r="Z669" i="20"/>
  <c r="Z668" i="20"/>
  <c r="Z667" i="20"/>
  <c r="Z666" i="20"/>
  <c r="Z665" i="20"/>
  <c r="Z664" i="20"/>
  <c r="Z663" i="20"/>
  <c r="Z662" i="20"/>
  <c r="Z661" i="20"/>
  <c r="Z660" i="20"/>
  <c r="Z659" i="20"/>
  <c r="Z658" i="20"/>
  <c r="Z657" i="20"/>
  <c r="Z656" i="20"/>
  <c r="Z655" i="20"/>
  <c r="Z654" i="20"/>
  <c r="Z653" i="20"/>
  <c r="Z652" i="20"/>
  <c r="Z651" i="20"/>
  <c r="Z650" i="20"/>
  <c r="Z649" i="20"/>
  <c r="Z648" i="20"/>
  <c r="Z647" i="20"/>
  <c r="Z646" i="20"/>
  <c r="Z645" i="20"/>
  <c r="Z644" i="20"/>
  <c r="Z1232" i="20"/>
  <c r="AB2360" i="20"/>
  <c r="AB2359" i="20"/>
  <c r="AB2358" i="20"/>
  <c r="AB2357" i="20"/>
  <c r="AB2356" i="20"/>
  <c r="AB2355" i="20"/>
  <c r="AB2354" i="20"/>
  <c r="AB2353" i="20"/>
  <c r="AB2352" i="20"/>
  <c r="AB2351" i="20"/>
  <c r="AB2350" i="20"/>
  <c r="AB2349" i="20"/>
  <c r="AB2348" i="20"/>
  <c r="AB2347" i="20"/>
  <c r="AB2346" i="20"/>
  <c r="AB2345" i="20"/>
  <c r="AB2344" i="20"/>
  <c r="AB2343" i="20"/>
  <c r="AB2342" i="20"/>
  <c r="AB2341" i="20"/>
  <c r="AB2340" i="20"/>
  <c r="AB2339" i="20"/>
  <c r="AB2338" i="20"/>
  <c r="AB2337" i="20"/>
  <c r="AB2336" i="20"/>
  <c r="AB2335" i="20"/>
  <c r="AB2334" i="20"/>
  <c r="AB2333" i="20"/>
  <c r="AB2332" i="20"/>
  <c r="AB2331" i="20"/>
  <c r="AB2330" i="20"/>
  <c r="AB2329" i="20"/>
  <c r="AB2328" i="20"/>
  <c r="AB2327" i="20"/>
  <c r="AB2326" i="20"/>
  <c r="AB2325" i="20"/>
  <c r="AB2324" i="20"/>
  <c r="AB2323" i="20"/>
  <c r="AB2322" i="20"/>
  <c r="AB2321" i="20"/>
  <c r="AB2320" i="20"/>
  <c r="AB2319" i="20"/>
  <c r="AB2318" i="20"/>
  <c r="AB2317" i="20"/>
  <c r="AB2316" i="20"/>
  <c r="AB2315" i="20"/>
  <c r="AB2314" i="20"/>
  <c r="AB2313" i="20"/>
  <c r="AB2312" i="20"/>
  <c r="AB2311" i="20"/>
  <c r="AB2310" i="20"/>
  <c r="AB2309" i="20"/>
  <c r="AB2308" i="20"/>
  <c r="AB2307" i="20"/>
  <c r="AB2306" i="20"/>
  <c r="AB2305" i="20"/>
  <c r="AB2304" i="20"/>
  <c r="AB2303" i="20"/>
  <c r="AB2302" i="20"/>
  <c r="AB2301" i="20"/>
  <c r="AB2300" i="20"/>
  <c r="AB2299" i="20"/>
  <c r="AB2298" i="20"/>
  <c r="AB2297" i="20"/>
  <c r="AB2296" i="20"/>
  <c r="AB2295" i="20"/>
  <c r="AB2294" i="20"/>
  <c r="AB2293" i="20"/>
  <c r="AB2292" i="20"/>
  <c r="AB2291" i="20"/>
  <c r="AB2290" i="20"/>
  <c r="AB2289" i="20"/>
  <c r="AB2288" i="20"/>
  <c r="AB2287" i="20"/>
  <c r="AB2286" i="20"/>
  <c r="AB2285" i="20"/>
  <c r="AB2284" i="20"/>
  <c r="AB2283" i="20"/>
  <c r="AB2282" i="20"/>
  <c r="AB2281" i="20"/>
  <c r="AB2280" i="20"/>
  <c r="AB2279" i="20"/>
  <c r="AB2278" i="20"/>
  <c r="AB2277" i="20"/>
  <c r="AB2276" i="20"/>
  <c r="AB2275" i="20"/>
  <c r="AB2274" i="20"/>
  <c r="AB2273" i="20"/>
  <c r="AB2272" i="20"/>
  <c r="AB2271" i="20"/>
  <c r="AB2270" i="20"/>
  <c r="AB2269" i="20"/>
  <c r="AB2268" i="20"/>
  <c r="AB2267" i="20"/>
  <c r="AB2266" i="20"/>
  <c r="AB2265" i="20"/>
  <c r="AB2264" i="20"/>
  <c r="AB2263" i="20"/>
  <c r="AB2262" i="20"/>
  <c r="AB2261" i="20"/>
  <c r="AB2260" i="20"/>
  <c r="AB2259" i="20"/>
  <c r="AB2258" i="20"/>
  <c r="AB2257" i="20"/>
  <c r="AB2256" i="20"/>
  <c r="AB2255" i="20"/>
  <c r="AB2254" i="20"/>
  <c r="AB2253" i="20"/>
  <c r="AB2252" i="20"/>
  <c r="AB2251" i="20"/>
  <c r="AB2250" i="20"/>
  <c r="AB2249" i="20"/>
  <c r="AB2248" i="20"/>
  <c r="AB2247" i="20"/>
  <c r="AB2246" i="20"/>
  <c r="AB2245" i="20"/>
  <c r="AB2244" i="20"/>
  <c r="AB2243" i="20"/>
  <c r="AB2242" i="20"/>
  <c r="AB2241" i="20"/>
  <c r="AB2240" i="20"/>
  <c r="AB2239" i="20"/>
  <c r="AB2238" i="20"/>
  <c r="AB2237" i="20"/>
  <c r="AB2236" i="20"/>
  <c r="AB2235" i="20"/>
  <c r="AB2234" i="20"/>
  <c r="AB2233" i="20"/>
  <c r="AB2232" i="20"/>
  <c r="AB2231" i="20"/>
  <c r="AB2230" i="20"/>
  <c r="AB2229" i="20"/>
  <c r="AB2228" i="20"/>
  <c r="AB2227" i="20"/>
  <c r="AB2226" i="20"/>
  <c r="AB2225" i="20"/>
  <c r="AB2224" i="20"/>
  <c r="AB2223" i="20"/>
  <c r="AB2222" i="20"/>
  <c r="AB2221" i="20"/>
  <c r="AB2220" i="20"/>
  <c r="AB2219" i="20"/>
  <c r="AB2218" i="20"/>
  <c r="AB2217" i="20"/>
  <c r="AB2216" i="20"/>
  <c r="AB2215" i="20"/>
  <c r="AB2214" i="20"/>
  <c r="AB2213" i="20"/>
  <c r="AB2212" i="20"/>
  <c r="AB2211" i="20"/>
  <c r="AB2210" i="20"/>
  <c r="AB2209" i="20"/>
  <c r="AB2208" i="20"/>
  <c r="AB2207" i="20"/>
  <c r="AB2206" i="20"/>
  <c r="AB2205" i="20"/>
  <c r="AB2204" i="20"/>
  <c r="AB2203" i="20"/>
  <c r="AB2202" i="20"/>
  <c r="AB2201" i="20"/>
  <c r="AB2200" i="20"/>
  <c r="AB2199" i="20"/>
  <c r="AB2198" i="20"/>
  <c r="AB2197" i="20"/>
  <c r="AB2196" i="20"/>
  <c r="AB2195" i="20"/>
  <c r="AB2194" i="20"/>
  <c r="AB2193" i="20"/>
  <c r="AB2192" i="20"/>
  <c r="AB2191" i="20"/>
  <c r="AB2190" i="20"/>
  <c r="AB2189" i="20"/>
  <c r="AB2188" i="20"/>
  <c r="AB2187" i="20"/>
  <c r="AB2186" i="20"/>
  <c r="AB2185" i="20"/>
  <c r="AB2184" i="20"/>
  <c r="AB2183" i="20"/>
  <c r="AB2182" i="20"/>
  <c r="AB2181" i="20"/>
  <c r="AB2180" i="20"/>
  <c r="AB2179" i="20"/>
  <c r="AB2178" i="20"/>
  <c r="AB2177" i="20"/>
  <c r="AB2176" i="20"/>
  <c r="AB2175" i="20"/>
  <c r="AB2174" i="20"/>
  <c r="AB2173" i="20"/>
  <c r="AB2172" i="20"/>
  <c r="AB2171" i="20"/>
  <c r="AB2170" i="20"/>
  <c r="AB2169" i="20"/>
  <c r="AB2168" i="20"/>
  <c r="AB2167" i="20"/>
  <c r="AB2166" i="20"/>
  <c r="AB2165" i="20"/>
  <c r="AB2164" i="20"/>
  <c r="AB2163" i="20"/>
  <c r="AB2162" i="20"/>
  <c r="AB2161" i="20"/>
  <c r="AB2160" i="20"/>
  <c r="AB2159" i="20"/>
  <c r="AB2158" i="20"/>
  <c r="AB2157" i="20"/>
  <c r="AB2156" i="20"/>
  <c r="AB2155" i="20"/>
  <c r="AB2154" i="20"/>
  <c r="AB2153" i="20"/>
  <c r="AB2152" i="20"/>
  <c r="AB2151" i="20"/>
  <c r="AB2150" i="20"/>
  <c r="AB2149" i="20"/>
  <c r="AB2148" i="20"/>
  <c r="AB2147" i="20"/>
  <c r="AB2146" i="20"/>
  <c r="AB2145" i="20"/>
  <c r="AB2144" i="20"/>
  <c r="AB2143" i="20"/>
  <c r="AB2142" i="20"/>
  <c r="AB2141" i="20"/>
  <c r="AB2140" i="20"/>
  <c r="AB2139" i="20"/>
  <c r="AB2138" i="20"/>
  <c r="AB2137" i="20"/>
  <c r="AB2136" i="20"/>
  <c r="AB2135" i="20"/>
  <c r="AB2134" i="20"/>
  <c r="AB2133" i="20"/>
  <c r="AB2132" i="20"/>
  <c r="AB2131" i="20"/>
  <c r="AB2130" i="20"/>
  <c r="AB2129" i="20"/>
  <c r="AB2128" i="20"/>
  <c r="AB2127" i="20"/>
  <c r="AB2126" i="20"/>
  <c r="AB2125" i="20"/>
  <c r="AB2124" i="20"/>
  <c r="AB2123" i="20"/>
  <c r="AB2122" i="20"/>
  <c r="AB2121" i="20"/>
  <c r="AB2120" i="20"/>
  <c r="AB2119" i="20"/>
  <c r="AB2118" i="20"/>
  <c r="AB2117" i="20"/>
  <c r="AB2116" i="20"/>
  <c r="AB2115" i="20"/>
  <c r="AB2114" i="20"/>
  <c r="AB2113" i="20"/>
  <c r="AB2112" i="20"/>
  <c r="AB2111" i="20"/>
  <c r="AB2110" i="20"/>
  <c r="AB2109" i="20"/>
  <c r="AB2108" i="20"/>
  <c r="AB2107" i="20"/>
  <c r="AB2106" i="20"/>
  <c r="AB2105" i="20"/>
  <c r="AB2104" i="20"/>
  <c r="AB2103" i="20"/>
  <c r="AB2102" i="20"/>
  <c r="AB2101" i="20"/>
  <c r="AB2100" i="20"/>
  <c r="AB2099" i="20"/>
  <c r="AB2098" i="20"/>
  <c r="AB2097" i="20"/>
  <c r="AB2096" i="20"/>
  <c r="AB2095" i="20"/>
  <c r="AB2094" i="20"/>
  <c r="AB2093" i="20"/>
  <c r="AB2092" i="20"/>
  <c r="AB2091" i="20"/>
  <c r="AB2090" i="20"/>
  <c r="AB2089" i="20"/>
  <c r="AB2088" i="20"/>
  <c r="AB2087" i="20"/>
  <c r="AB2086" i="20"/>
  <c r="AB2085" i="20"/>
  <c r="AB2084" i="20"/>
  <c r="AB2083" i="20"/>
  <c r="AB2082" i="20"/>
  <c r="AB2081" i="20"/>
  <c r="AB2080" i="20"/>
  <c r="AB2079" i="20"/>
  <c r="AB2078" i="20"/>
  <c r="AB2077" i="20"/>
  <c r="AB2076" i="20"/>
  <c r="AB2075" i="20"/>
  <c r="AB2074" i="20"/>
  <c r="AB2073" i="20"/>
  <c r="AB2072" i="20"/>
  <c r="AB2071" i="20"/>
  <c r="AB2070" i="20"/>
  <c r="AB2069" i="20"/>
  <c r="AB2068" i="20"/>
  <c r="AB2067" i="20"/>
  <c r="AB2066" i="20"/>
  <c r="AB2065" i="20"/>
  <c r="AB2064" i="20"/>
  <c r="AB2063" i="20"/>
  <c r="AB2062" i="20"/>
  <c r="AB2061" i="20"/>
  <c r="AB2060" i="20"/>
  <c r="AB2059" i="20"/>
  <c r="AB2058" i="20"/>
  <c r="AB2057" i="20"/>
  <c r="AB2056" i="20"/>
  <c r="AB2055" i="20"/>
  <c r="AB2054" i="20"/>
  <c r="AB2053" i="20"/>
  <c r="AB2052" i="20"/>
  <c r="AB2051" i="20"/>
  <c r="AB2050" i="20"/>
  <c r="AB2049" i="20"/>
  <c r="AB2048" i="20"/>
  <c r="AB2047" i="20"/>
  <c r="AB2046" i="20"/>
  <c r="AB2045" i="20"/>
  <c r="AB2044" i="20"/>
  <c r="AB2043" i="20"/>
  <c r="AB2042" i="20"/>
  <c r="AB2041" i="20"/>
  <c r="AB2040" i="20"/>
  <c r="AB2039" i="20"/>
  <c r="AB2038" i="20"/>
  <c r="AB2037" i="20"/>
  <c r="AB2036" i="20"/>
  <c r="AB2035" i="20"/>
  <c r="AB2034" i="20"/>
  <c r="AB2033" i="20"/>
  <c r="AB2032" i="20"/>
  <c r="AB2031" i="20"/>
  <c r="AB2030" i="20"/>
  <c r="AB2029" i="20"/>
  <c r="AB2028" i="20"/>
  <c r="AB2027" i="20"/>
  <c r="AB2026" i="20"/>
  <c r="AB2025" i="20"/>
  <c r="AB2024" i="20"/>
  <c r="AB2023" i="20"/>
  <c r="AB2022" i="20"/>
  <c r="AB2021" i="20"/>
  <c r="AB2020" i="20"/>
  <c r="AB2019" i="20"/>
  <c r="AB2018" i="20"/>
  <c r="AB2017" i="20"/>
  <c r="AB2016" i="20"/>
  <c r="AB2015" i="20"/>
  <c r="AB2014" i="20"/>
  <c r="AB2013" i="20"/>
  <c r="AB2012" i="20"/>
  <c r="AB2011" i="20"/>
  <c r="AB2010" i="20"/>
  <c r="AB2009" i="20"/>
  <c r="AB2008" i="20"/>
  <c r="AB2007" i="20"/>
  <c r="AB2006" i="20"/>
  <c r="AB2005" i="20"/>
  <c r="AB2004" i="20"/>
  <c r="AB2003" i="20"/>
  <c r="AB2002" i="20"/>
  <c r="AB2001" i="20"/>
  <c r="AB2000" i="20"/>
  <c r="AB1999" i="20"/>
  <c r="AB1998" i="20"/>
  <c r="AB1997" i="20"/>
  <c r="AB1996" i="20"/>
  <c r="AB1995" i="20"/>
  <c r="AB1994" i="20"/>
  <c r="AB1993" i="20"/>
  <c r="AB1992" i="20"/>
  <c r="AB1991" i="20"/>
  <c r="AB1990" i="20"/>
  <c r="AB1989" i="20"/>
  <c r="AB1988" i="20"/>
  <c r="AB1987" i="20"/>
  <c r="AB1986" i="20"/>
  <c r="AB1985" i="20"/>
  <c r="AB1984" i="20"/>
  <c r="AB1983" i="20"/>
  <c r="AB1982" i="20"/>
  <c r="AB1981" i="20"/>
  <c r="AB1980" i="20"/>
  <c r="AB1979" i="20"/>
  <c r="AB1978" i="20"/>
  <c r="AB1977" i="20"/>
  <c r="AB1976" i="20"/>
  <c r="AB1975" i="20"/>
  <c r="AB1974" i="20"/>
  <c r="AB1973" i="20"/>
  <c r="AB1972" i="20"/>
  <c r="AB1971" i="20"/>
  <c r="AB1970" i="20"/>
  <c r="AB1969" i="20"/>
  <c r="AB1968" i="20"/>
  <c r="AB1967" i="20"/>
  <c r="AB1966" i="20"/>
  <c r="AB1965" i="20"/>
  <c r="AB1964" i="20"/>
  <c r="AB1963" i="20"/>
  <c r="AB1962" i="20"/>
  <c r="AB1961" i="20"/>
  <c r="AB1960" i="20"/>
  <c r="AB1959" i="20"/>
  <c r="AB1958" i="20"/>
  <c r="AB1957" i="20"/>
  <c r="AB1956" i="20"/>
  <c r="AB1955" i="20"/>
  <c r="AB1954" i="20"/>
  <c r="AB1953" i="20"/>
  <c r="AB1952" i="20"/>
  <c r="AB1951" i="20"/>
  <c r="AB1950" i="20"/>
  <c r="AB1949" i="20"/>
  <c r="AB1948" i="20"/>
  <c r="AB1947" i="20"/>
  <c r="AB1946" i="20"/>
  <c r="AB1945" i="20"/>
  <c r="AB1944" i="20"/>
  <c r="AB1943" i="20"/>
  <c r="AB1942" i="20"/>
  <c r="AB1941" i="20"/>
  <c r="AB1940" i="20"/>
  <c r="AB1939" i="20"/>
  <c r="AB1938" i="20"/>
  <c r="AB1937" i="20"/>
  <c r="AB1936" i="20"/>
  <c r="AB1935" i="20"/>
  <c r="AB1934" i="20"/>
  <c r="AB1933" i="20"/>
  <c r="AB1932" i="20"/>
  <c r="AB1931" i="20"/>
  <c r="AB1930" i="20"/>
  <c r="AB1929" i="20"/>
  <c r="AB1928" i="20"/>
  <c r="AB1927" i="20"/>
  <c r="AB1926" i="20"/>
  <c r="AB1925" i="20"/>
  <c r="AB1924" i="20"/>
  <c r="AB1923" i="20"/>
  <c r="AB1922" i="20"/>
  <c r="AB1921" i="20"/>
  <c r="AB1920" i="20"/>
  <c r="AB1919" i="20"/>
  <c r="AB1918" i="20"/>
  <c r="AB1917" i="20"/>
  <c r="AB1916" i="20"/>
  <c r="AB1915" i="20"/>
  <c r="AB1914" i="20"/>
  <c r="AB1913" i="20"/>
  <c r="AB1912" i="20"/>
  <c r="AB1911" i="20"/>
  <c r="AB1910" i="20"/>
  <c r="AB1909" i="20"/>
  <c r="AB1908" i="20"/>
  <c r="AB1907" i="20"/>
  <c r="AB1906" i="20"/>
  <c r="AB1905" i="20"/>
  <c r="AB1904" i="20"/>
  <c r="AB1903" i="20"/>
  <c r="AB1902" i="20"/>
  <c r="AB1901" i="20"/>
  <c r="AB1900" i="20"/>
  <c r="AB1899" i="20"/>
  <c r="AB1898" i="20"/>
  <c r="AB1897" i="20"/>
  <c r="AB1896" i="20"/>
  <c r="AB1895" i="20"/>
  <c r="AB1894" i="20"/>
  <c r="AB1893" i="20"/>
  <c r="AB1892" i="20"/>
  <c r="AB1891" i="20"/>
  <c r="AB1890" i="20"/>
  <c r="AB1889" i="20"/>
  <c r="AB1888" i="20"/>
  <c r="AB1887" i="20"/>
  <c r="AB1886" i="20"/>
  <c r="AB1885" i="20"/>
  <c r="AB1884" i="20"/>
  <c r="AB1883" i="20"/>
  <c r="AB1882" i="20"/>
  <c r="AB1881" i="20"/>
  <c r="AB1880" i="20"/>
  <c r="AB1879" i="20"/>
  <c r="AB1878" i="20"/>
  <c r="AB1877" i="20"/>
  <c r="AB1876" i="20"/>
  <c r="AB1875" i="20"/>
  <c r="AB1874" i="20"/>
  <c r="AB1873" i="20"/>
  <c r="AB1872" i="20"/>
  <c r="AB1871" i="20"/>
  <c r="AB1870" i="20"/>
  <c r="AB1869" i="20"/>
  <c r="AB1868" i="20"/>
  <c r="AB1867" i="20"/>
  <c r="AB1866" i="20"/>
  <c r="AB1865" i="20"/>
  <c r="AB1864" i="20"/>
  <c r="AB1863" i="20"/>
  <c r="AB1862" i="20"/>
  <c r="AB1861" i="20"/>
  <c r="AB1860" i="20"/>
  <c r="AB1859" i="20"/>
  <c r="AB1858" i="20"/>
  <c r="AB1857" i="20"/>
  <c r="AB1856" i="20"/>
  <c r="AB1855" i="20"/>
  <c r="AB1854" i="20"/>
  <c r="AB1853" i="20"/>
  <c r="AB1852" i="20"/>
  <c r="AB1851" i="20"/>
  <c r="AB1850" i="20"/>
  <c r="AB1849" i="20"/>
  <c r="AB1848" i="20"/>
  <c r="AB1847" i="20"/>
  <c r="AB1846" i="20"/>
  <c r="AB1845" i="20"/>
  <c r="AB1844" i="20"/>
  <c r="AB1843" i="20"/>
  <c r="AB1842" i="20"/>
  <c r="AB1841" i="20"/>
  <c r="AB1840" i="20"/>
  <c r="AB1839" i="20"/>
  <c r="AB1838" i="20"/>
  <c r="AB1837" i="20"/>
  <c r="AB1836" i="20"/>
  <c r="AB1835" i="20"/>
  <c r="AB1834" i="20"/>
  <c r="AB1833" i="20"/>
  <c r="AB1832" i="20"/>
  <c r="AB1831" i="20"/>
  <c r="AB1830" i="20"/>
  <c r="AB1829" i="20"/>
  <c r="AB1828" i="20"/>
  <c r="AB1827" i="20"/>
  <c r="AB1826" i="20"/>
  <c r="AB1825" i="20"/>
  <c r="AB1824" i="20"/>
  <c r="AB1823" i="20"/>
  <c r="AB1822" i="20"/>
  <c r="AB1821" i="20"/>
  <c r="AB1820" i="20"/>
  <c r="AB1819" i="20"/>
  <c r="AB1818" i="20"/>
  <c r="AB1817" i="20"/>
  <c r="AB1816" i="20"/>
  <c r="AB1815" i="20"/>
  <c r="AB1814" i="20"/>
  <c r="AB1813" i="20"/>
  <c r="AB1812" i="20"/>
  <c r="AB1811" i="20"/>
  <c r="AB1810" i="20"/>
  <c r="AB1809" i="20"/>
  <c r="AB1808" i="20"/>
  <c r="AB1807" i="20"/>
  <c r="AB1806" i="20"/>
  <c r="AB1805" i="20"/>
  <c r="AB1804" i="20"/>
  <c r="AB2361" i="20"/>
  <c r="Z2360" i="20"/>
  <c r="Z2359" i="20"/>
  <c r="Z2358" i="20"/>
  <c r="Z2357" i="20"/>
  <c r="Z2356" i="20"/>
  <c r="Z2355" i="20"/>
  <c r="Z2354" i="20"/>
  <c r="Z2353" i="20"/>
  <c r="Z2352" i="20"/>
  <c r="Z2351" i="20"/>
  <c r="Z2350" i="20"/>
  <c r="Z2349" i="20"/>
  <c r="Z2348" i="20"/>
  <c r="Z2347" i="20"/>
  <c r="Z2346" i="20"/>
  <c r="Z2345" i="20"/>
  <c r="Z2344" i="20"/>
  <c r="Z2343" i="20"/>
  <c r="Z2342" i="20"/>
  <c r="Z2341" i="20"/>
  <c r="Z2340" i="20"/>
  <c r="Z2339" i="20"/>
  <c r="Z2338" i="20"/>
  <c r="Z2337" i="20"/>
  <c r="Z2336" i="20"/>
  <c r="Z2335" i="20"/>
  <c r="Z2334" i="20"/>
  <c r="Z2333" i="20"/>
  <c r="Z2332" i="20"/>
  <c r="Z2331" i="20"/>
  <c r="Z2330" i="20"/>
  <c r="Z2329" i="20"/>
  <c r="Z2328" i="20"/>
  <c r="Z2327" i="20"/>
  <c r="Z2326" i="20"/>
  <c r="Z2325" i="20"/>
  <c r="Z2324" i="20"/>
  <c r="Z2323" i="20"/>
  <c r="Z2322" i="20"/>
  <c r="Z2321" i="20"/>
  <c r="Z2320" i="20"/>
  <c r="Z2319" i="20"/>
  <c r="Z2318" i="20"/>
  <c r="Z2317" i="20"/>
  <c r="Z2316" i="20"/>
  <c r="Z2315" i="20"/>
  <c r="Z2314" i="20"/>
  <c r="Z2313" i="20"/>
  <c r="Z2312" i="20"/>
  <c r="Z2311" i="20"/>
  <c r="Z2310" i="20"/>
  <c r="Z2309" i="20"/>
  <c r="Z2308" i="20"/>
  <c r="Z2307" i="20"/>
  <c r="Z2306" i="20"/>
  <c r="Z2305" i="20"/>
  <c r="Z2304" i="20"/>
  <c r="Z2303" i="20"/>
  <c r="Z2302" i="20"/>
  <c r="Z2301" i="20"/>
  <c r="Z2300" i="20"/>
  <c r="Z2299" i="20"/>
  <c r="Z2298" i="20"/>
  <c r="Z2297" i="20"/>
  <c r="Z2296" i="20"/>
  <c r="Z2295" i="20"/>
  <c r="Z2294" i="20"/>
  <c r="Z2293" i="20"/>
  <c r="Z2292" i="20"/>
  <c r="Z2291" i="20"/>
  <c r="Z2290" i="20"/>
  <c r="Z2289" i="20"/>
  <c r="Z2288" i="20"/>
  <c r="Z2287" i="20"/>
  <c r="Z2286" i="20"/>
  <c r="Z2285" i="20"/>
  <c r="Z2284" i="20"/>
  <c r="Z2283" i="20"/>
  <c r="Z2282" i="20"/>
  <c r="Z2281" i="20"/>
  <c r="Z2280" i="20"/>
  <c r="Z2279" i="20"/>
  <c r="Z2278" i="20"/>
  <c r="Z2277" i="20"/>
  <c r="Z2276" i="20"/>
  <c r="Z2275" i="20"/>
  <c r="Z2274" i="20"/>
  <c r="Z2273" i="20"/>
  <c r="Z2272" i="20"/>
  <c r="Z2271" i="20"/>
  <c r="Z2270" i="20"/>
  <c r="Z2269" i="20"/>
  <c r="Z2268" i="20"/>
  <c r="Z2267" i="20"/>
  <c r="Z2266" i="20"/>
  <c r="Z2265" i="20"/>
  <c r="Z2264" i="20"/>
  <c r="Z2263" i="20"/>
  <c r="Z2262" i="20"/>
  <c r="Z2261" i="20"/>
  <c r="Z2260" i="20"/>
  <c r="Z2259" i="20"/>
  <c r="Z2258" i="20"/>
  <c r="Z2257" i="20"/>
  <c r="Z2256" i="20"/>
  <c r="Z2255" i="20"/>
  <c r="Z2254" i="20"/>
  <c r="Z2253" i="20"/>
  <c r="Z2252" i="20"/>
  <c r="Z2251" i="20"/>
  <c r="Z2250" i="20"/>
  <c r="Z2249" i="20"/>
  <c r="Z2248" i="20"/>
  <c r="Z2247" i="20"/>
  <c r="Z2246" i="20"/>
  <c r="Z2245" i="20"/>
  <c r="Z2244" i="20"/>
  <c r="Z2243" i="20"/>
  <c r="Z2242" i="20"/>
  <c r="Z2241" i="20"/>
  <c r="Z2240" i="20"/>
  <c r="Z2239" i="20"/>
  <c r="Z2238" i="20"/>
  <c r="Z2237" i="20"/>
  <c r="Z2236" i="20"/>
  <c r="Z2235" i="20"/>
  <c r="Z2234" i="20"/>
  <c r="Z2233" i="20"/>
  <c r="Z2232" i="20"/>
  <c r="Z2231" i="20"/>
  <c r="Z2230" i="20"/>
  <c r="Z2229" i="20"/>
  <c r="Z2228" i="20"/>
  <c r="Z2227" i="20"/>
  <c r="Z2226" i="20"/>
  <c r="Z2225" i="20"/>
  <c r="Z2224" i="20"/>
  <c r="Z2223" i="20"/>
  <c r="Z2222" i="20"/>
  <c r="Z2221" i="20"/>
  <c r="Z2220" i="20"/>
  <c r="Z2219" i="20"/>
  <c r="Z2218" i="20"/>
  <c r="Z2217" i="20"/>
  <c r="Z2216" i="20"/>
  <c r="Z2215" i="20"/>
  <c r="Z2214" i="20"/>
  <c r="Z2213" i="20"/>
  <c r="Z2212" i="20"/>
  <c r="Z2211" i="20"/>
  <c r="Z2210" i="20"/>
  <c r="Z2209" i="20"/>
  <c r="Z2208" i="20"/>
  <c r="Z2207" i="20"/>
  <c r="Z2206" i="20"/>
  <c r="Z2205" i="20"/>
  <c r="Z2204" i="20"/>
  <c r="Z2203" i="20"/>
  <c r="Z2202" i="20"/>
  <c r="Z2201" i="20"/>
  <c r="Z2200" i="20"/>
  <c r="Z2199" i="20"/>
  <c r="Z2198" i="20"/>
  <c r="Z2197" i="20"/>
  <c r="Z2196" i="20"/>
  <c r="Z2195" i="20"/>
  <c r="Z2194" i="20"/>
  <c r="Z2193" i="20"/>
  <c r="Z2192" i="20"/>
  <c r="Z2191" i="20"/>
  <c r="Z2190" i="20"/>
  <c r="Z2189" i="20"/>
  <c r="Z2188" i="20"/>
  <c r="Z2187" i="20"/>
  <c r="Z2186" i="20"/>
  <c r="Z2185" i="20"/>
  <c r="Z2184" i="20"/>
  <c r="Z2183" i="20"/>
  <c r="Z2182" i="20"/>
  <c r="Z2181" i="20"/>
  <c r="Z2180" i="20"/>
  <c r="Z2179" i="20"/>
  <c r="Z2178" i="20"/>
  <c r="Z2177" i="20"/>
  <c r="Z2176" i="20"/>
  <c r="Z2175" i="20"/>
  <c r="Z2174" i="20"/>
  <c r="Z2173" i="20"/>
  <c r="Z2172" i="20"/>
  <c r="Z2171" i="20"/>
  <c r="Z2170" i="20"/>
  <c r="Z2169" i="20"/>
  <c r="Z2168" i="20"/>
  <c r="Z2167" i="20"/>
  <c r="Z2166" i="20"/>
  <c r="Z2165" i="20"/>
  <c r="Z2164" i="20"/>
  <c r="Z2163" i="20"/>
  <c r="Z2162" i="20"/>
  <c r="Z2161" i="20"/>
  <c r="Z2160" i="20"/>
  <c r="Z2159" i="20"/>
  <c r="Z2158" i="20"/>
  <c r="Z2157" i="20"/>
  <c r="Z2156" i="20"/>
  <c r="Z2155" i="20"/>
  <c r="Z2154" i="20"/>
  <c r="Z2153" i="20"/>
  <c r="Z2152" i="20"/>
  <c r="Z2151" i="20"/>
  <c r="Z2150" i="20"/>
  <c r="Z2149" i="20"/>
  <c r="Z2148" i="20"/>
  <c r="Z2147" i="20"/>
  <c r="Z2146" i="20"/>
  <c r="Z2145" i="20"/>
  <c r="Z2144" i="20"/>
  <c r="Z2143" i="20"/>
  <c r="Z2142" i="20"/>
  <c r="Z2141" i="20"/>
  <c r="Z2140" i="20"/>
  <c r="Z2139" i="20"/>
  <c r="Z2138" i="20"/>
  <c r="Z2137" i="20"/>
  <c r="Z2136" i="20"/>
  <c r="Z2135" i="20"/>
  <c r="Z2134" i="20"/>
  <c r="Z2133" i="20"/>
  <c r="Z2132" i="20"/>
  <c r="Z2131" i="20"/>
  <c r="Z2130" i="20"/>
  <c r="Z2129" i="20"/>
  <c r="Z2128" i="20"/>
  <c r="Z2127" i="20"/>
  <c r="Z2126" i="20"/>
  <c r="Z2125" i="20"/>
  <c r="Z2124" i="20"/>
  <c r="Z2123" i="20"/>
  <c r="Z2122" i="20"/>
  <c r="Z2121" i="20"/>
  <c r="Z2120" i="20"/>
  <c r="Z2119" i="20"/>
  <c r="Z2118" i="20"/>
  <c r="Z2117" i="20"/>
  <c r="Z2116" i="20"/>
  <c r="Z2115" i="20"/>
  <c r="Z2114" i="20"/>
  <c r="Z2113" i="20"/>
  <c r="Z2112" i="20"/>
  <c r="Z2111" i="20"/>
  <c r="Z2110" i="20"/>
  <c r="Z2109" i="20"/>
  <c r="Z2108" i="20"/>
  <c r="Z2107" i="20"/>
  <c r="Z2106" i="20"/>
  <c r="Z2105" i="20"/>
  <c r="Z2104" i="20"/>
  <c r="Z2103" i="20"/>
  <c r="Z2102" i="20"/>
  <c r="Z2101" i="20"/>
  <c r="Z2100" i="20"/>
  <c r="Z2099" i="20"/>
  <c r="Z2098" i="20"/>
  <c r="Z2097" i="20"/>
  <c r="Z2096" i="20"/>
  <c r="Z2095" i="20"/>
  <c r="Z2094" i="20"/>
  <c r="Z2093" i="20"/>
  <c r="Z2092" i="20"/>
  <c r="Z2091" i="20"/>
  <c r="Z2090" i="20"/>
  <c r="Z2089" i="20"/>
  <c r="Z2088" i="20"/>
  <c r="Z2087" i="20"/>
  <c r="Z2086" i="20"/>
  <c r="Z2085" i="20"/>
  <c r="Z2084" i="20"/>
  <c r="Z2083" i="20"/>
  <c r="Z2082" i="20"/>
  <c r="Z2081" i="20"/>
  <c r="Z2080" i="20"/>
  <c r="Z2079" i="20"/>
  <c r="Z2078" i="20"/>
  <c r="Z2077" i="20"/>
  <c r="Z2076" i="20"/>
  <c r="Z2075" i="20"/>
  <c r="Z2074" i="20"/>
  <c r="Z2073" i="20"/>
  <c r="Z2072" i="20"/>
  <c r="Z2071" i="20"/>
  <c r="Z2070" i="20"/>
  <c r="Z2069" i="20"/>
  <c r="Z2068" i="20"/>
  <c r="Z2067" i="20"/>
  <c r="Z2066" i="20"/>
  <c r="Z2065" i="20"/>
  <c r="Z2064" i="20"/>
  <c r="Z2063" i="20"/>
  <c r="Z2062" i="20"/>
  <c r="Z2061" i="20"/>
  <c r="Z2060" i="20"/>
  <c r="Z2059" i="20"/>
  <c r="Z2058" i="20"/>
  <c r="Z2057" i="20"/>
  <c r="Z2056" i="20"/>
  <c r="Z2055" i="20"/>
  <c r="Z2054" i="20"/>
  <c r="Z2053" i="20"/>
  <c r="Z2052" i="20"/>
  <c r="Z2051" i="20"/>
  <c r="Z2050" i="20"/>
  <c r="Z2049" i="20"/>
  <c r="Z2048" i="20"/>
  <c r="Z2047" i="20"/>
  <c r="Z2046" i="20"/>
  <c r="Z2045" i="20"/>
  <c r="Z2044" i="20"/>
  <c r="Z2043" i="20"/>
  <c r="Z2042" i="20"/>
  <c r="Z2041" i="20"/>
  <c r="Z2040" i="20"/>
  <c r="Z2039" i="20"/>
  <c r="Z2038" i="20"/>
  <c r="Z2037" i="20"/>
  <c r="Z2036" i="20"/>
  <c r="Z2035" i="20"/>
  <c r="Z2034" i="20"/>
  <c r="Z2033" i="20"/>
  <c r="Z2032" i="20"/>
  <c r="Z2031" i="20"/>
  <c r="Z2030" i="20"/>
  <c r="Z2029" i="20"/>
  <c r="Z2028" i="20"/>
  <c r="Z2027" i="20"/>
  <c r="Z2026" i="20"/>
  <c r="Z2025" i="20"/>
  <c r="Z2024" i="20"/>
  <c r="Z2023" i="20"/>
  <c r="Z2022" i="20"/>
  <c r="Z2021" i="20"/>
  <c r="Z2020" i="20"/>
  <c r="Z2019" i="20"/>
  <c r="Z2018" i="20"/>
  <c r="Z2017" i="20"/>
  <c r="Z2016" i="20"/>
  <c r="Z2015" i="20"/>
  <c r="Z2014" i="20"/>
  <c r="Z2013" i="20"/>
  <c r="Z2012" i="20"/>
  <c r="Z2011" i="20"/>
  <c r="Z2010" i="20"/>
  <c r="Z2009" i="20"/>
  <c r="Z2008" i="20"/>
  <c r="Z2007" i="20"/>
  <c r="Z2006" i="20"/>
  <c r="Z2005" i="20"/>
  <c r="Z2004" i="20"/>
  <c r="Z2003" i="20"/>
  <c r="Z2002" i="20"/>
  <c r="Z2001" i="20"/>
  <c r="Z2000" i="20"/>
  <c r="Z1999" i="20"/>
  <c r="Z1998" i="20"/>
  <c r="Z1997" i="20"/>
  <c r="Z1996" i="20"/>
  <c r="Z1995" i="20"/>
  <c r="Z1994" i="20"/>
  <c r="Z1993" i="20"/>
  <c r="Z1992" i="20"/>
  <c r="Z1991" i="20"/>
  <c r="Z1990" i="20"/>
  <c r="Z1989" i="20"/>
  <c r="Z1988" i="20"/>
  <c r="Z1987" i="20"/>
  <c r="Z1986" i="20"/>
  <c r="Z1985" i="20"/>
  <c r="Z1984" i="20"/>
  <c r="Z1983" i="20"/>
  <c r="Z1982" i="20"/>
  <c r="Z1981" i="20"/>
  <c r="Z1980" i="20"/>
  <c r="Z1979" i="20"/>
  <c r="Z1978" i="20"/>
  <c r="Z1977" i="20"/>
  <c r="Z1976" i="20"/>
  <c r="Z1975" i="20"/>
  <c r="Z1974" i="20"/>
  <c r="Z1973" i="20"/>
  <c r="Z1972" i="20"/>
  <c r="Z1971" i="20"/>
  <c r="Z1970" i="20"/>
  <c r="Z1969" i="20"/>
  <c r="Z1968" i="20"/>
  <c r="Z1967" i="20"/>
  <c r="Z1966" i="20"/>
  <c r="Z1965" i="20"/>
  <c r="Z1964" i="20"/>
  <c r="Z1963" i="20"/>
  <c r="Z1962" i="20"/>
  <c r="Z1961" i="20"/>
  <c r="Z1960" i="20"/>
  <c r="Z1959" i="20"/>
  <c r="Z1958" i="20"/>
  <c r="Z1957" i="20"/>
  <c r="Z1956" i="20"/>
  <c r="Z1955" i="20"/>
  <c r="Z1954" i="20"/>
  <c r="Z1953" i="20"/>
  <c r="Z1952" i="20"/>
  <c r="Z1951" i="20"/>
  <c r="Z1950" i="20"/>
  <c r="Z1949" i="20"/>
  <c r="Z1948" i="20"/>
  <c r="Z1947" i="20"/>
  <c r="Z1946" i="20"/>
  <c r="Z1945" i="20"/>
  <c r="Z1944" i="20"/>
  <c r="Z1943" i="20"/>
  <c r="Z1942" i="20"/>
  <c r="Z1941" i="20"/>
  <c r="Z1940" i="20"/>
  <c r="Z1939" i="20"/>
  <c r="Z1938" i="20"/>
  <c r="Z1937" i="20"/>
  <c r="Z1936" i="20"/>
  <c r="Z1935" i="20"/>
  <c r="Z1934" i="20"/>
  <c r="Z1933" i="20"/>
  <c r="Z1932" i="20"/>
  <c r="Z1931" i="20"/>
  <c r="Z1930" i="20"/>
  <c r="Z1929" i="20"/>
  <c r="Z1928" i="20"/>
  <c r="Z1927" i="20"/>
  <c r="Z1926" i="20"/>
  <c r="Z1925" i="20"/>
  <c r="Z1924" i="20"/>
  <c r="Z1923" i="20"/>
  <c r="Z1922" i="20"/>
  <c r="Z1921" i="20"/>
  <c r="Z1920" i="20"/>
  <c r="Z1919" i="20"/>
  <c r="Z1918" i="20"/>
  <c r="Z1917" i="20"/>
  <c r="Z1916" i="20"/>
  <c r="Z1915" i="20"/>
  <c r="Z1914" i="20"/>
  <c r="Z1913" i="20"/>
  <c r="Z1912" i="20"/>
  <c r="Z1911" i="20"/>
  <c r="Z1910" i="20"/>
  <c r="Z1909" i="20"/>
  <c r="Z1908" i="20"/>
  <c r="Z1907" i="20"/>
  <c r="Z1906" i="20"/>
  <c r="Z1905" i="20"/>
  <c r="Z1904" i="20"/>
  <c r="Z1903" i="20"/>
  <c r="Z1902" i="20"/>
  <c r="Z1901" i="20"/>
  <c r="Z1900" i="20"/>
  <c r="Z1899" i="20"/>
  <c r="Z1898" i="20"/>
  <c r="Z1897" i="20"/>
  <c r="Z1896" i="20"/>
  <c r="Z1895" i="20"/>
  <c r="Z1894" i="20"/>
  <c r="Z1893" i="20"/>
  <c r="Z1892" i="20"/>
  <c r="Z1891" i="20"/>
  <c r="Z1890" i="20"/>
  <c r="Z1889" i="20"/>
  <c r="Z1888" i="20"/>
  <c r="Z1887" i="20"/>
  <c r="Z1886" i="20"/>
  <c r="Z1885" i="20"/>
  <c r="Z1884" i="20"/>
  <c r="Z1883" i="20"/>
  <c r="Z1882" i="20"/>
  <c r="Z1881" i="20"/>
  <c r="Z1880" i="20"/>
  <c r="Z1879" i="20"/>
  <c r="Z1878" i="20"/>
  <c r="Z1877" i="20"/>
  <c r="Z1876" i="20"/>
  <c r="Z1875" i="20"/>
  <c r="Z1874" i="20"/>
  <c r="Z1873" i="20"/>
  <c r="Z1872" i="20"/>
  <c r="Z1871" i="20"/>
  <c r="Z1870" i="20"/>
  <c r="Z1869" i="20"/>
  <c r="Z1868" i="20"/>
  <c r="Z1867" i="20"/>
  <c r="Z1866" i="20"/>
  <c r="Z1865" i="20"/>
  <c r="Z1864" i="20"/>
  <c r="Z1863" i="20"/>
  <c r="Z1862" i="20"/>
  <c r="Z1861" i="20"/>
  <c r="Z1860" i="20"/>
  <c r="Z1859" i="20"/>
  <c r="Z1858" i="20"/>
  <c r="Z1857" i="20"/>
  <c r="Z1856" i="20"/>
  <c r="Z1855" i="20"/>
  <c r="Z1854" i="20"/>
  <c r="Z1853" i="20"/>
  <c r="Z1852" i="20"/>
  <c r="Z1851" i="20"/>
  <c r="Z1850" i="20"/>
  <c r="Z1849" i="20"/>
  <c r="Z1848" i="20"/>
  <c r="Z1847" i="20"/>
  <c r="Z1846" i="20"/>
  <c r="Z1845" i="20"/>
  <c r="Z1844" i="20"/>
  <c r="Z1843" i="20"/>
  <c r="Z1842" i="20"/>
  <c r="Z1841" i="20"/>
  <c r="Z1840" i="20"/>
  <c r="Z1839" i="20"/>
  <c r="Z1838" i="20"/>
  <c r="Z1837" i="20"/>
  <c r="Z1836" i="20"/>
  <c r="Z1835" i="20"/>
  <c r="Z1834" i="20"/>
  <c r="Z1833" i="20"/>
  <c r="Z1832" i="20"/>
  <c r="Z1831" i="20"/>
  <c r="Z1830" i="20"/>
  <c r="Z1829" i="20"/>
  <c r="Z1828" i="20"/>
  <c r="Z1827" i="20"/>
  <c r="Z1826" i="20"/>
  <c r="Z1825" i="20"/>
  <c r="Z1824" i="20"/>
  <c r="Z1823" i="20"/>
  <c r="Z1822" i="20"/>
  <c r="Z1821" i="20"/>
  <c r="Z1820" i="20"/>
  <c r="Z1819" i="20"/>
  <c r="Z1818" i="20"/>
  <c r="Z1817" i="20"/>
  <c r="Z1816" i="20"/>
  <c r="Z1815" i="20"/>
  <c r="Z1814" i="20"/>
  <c r="Z1813" i="20"/>
  <c r="Z1812" i="20"/>
  <c r="Z1811" i="20"/>
  <c r="Z1810" i="20"/>
  <c r="Z1809" i="20"/>
  <c r="Z1808" i="20"/>
  <c r="Z1807" i="20"/>
  <c r="Z1806" i="20"/>
  <c r="Z1805" i="20"/>
  <c r="Z1804" i="20"/>
  <c r="Z2361" i="20"/>
  <c r="AB638" i="20"/>
  <c r="AB637" i="20"/>
  <c r="AB636" i="20"/>
  <c r="AB635" i="20"/>
  <c r="AB634" i="20"/>
  <c r="AB633" i="20"/>
  <c r="AB632" i="20"/>
  <c r="AB631" i="20"/>
  <c r="AB630" i="20"/>
  <c r="AB629" i="20"/>
  <c r="AB628" i="20"/>
  <c r="AB627" i="20"/>
  <c r="AB626" i="20"/>
  <c r="AB625" i="20"/>
  <c r="AB624" i="20"/>
  <c r="AB623" i="20"/>
  <c r="AB622" i="20"/>
  <c r="AB621" i="20"/>
  <c r="AB620" i="20"/>
  <c r="AB619" i="20"/>
  <c r="AB618" i="20"/>
  <c r="AB617" i="20"/>
  <c r="AB616" i="20"/>
  <c r="AB615" i="20"/>
  <c r="AB614" i="20"/>
  <c r="AB613" i="20"/>
  <c r="AB612" i="20"/>
  <c r="AB611" i="20"/>
  <c r="AB610" i="20"/>
  <c r="AB609" i="20"/>
  <c r="AB608" i="20"/>
  <c r="AB607" i="20"/>
  <c r="AB606" i="20"/>
  <c r="AB605" i="20"/>
  <c r="AB604" i="20"/>
  <c r="AB603" i="20"/>
  <c r="AB602" i="20"/>
  <c r="AB601" i="20"/>
  <c r="AB600" i="20"/>
  <c r="AB599" i="20"/>
  <c r="AB598" i="20"/>
  <c r="AB597" i="20"/>
  <c r="AB596" i="20"/>
  <c r="AB595" i="20"/>
  <c r="AB594" i="20"/>
  <c r="AB593" i="20"/>
  <c r="AB592" i="20"/>
  <c r="AB591" i="20"/>
  <c r="AB590" i="20"/>
  <c r="AB589" i="20"/>
  <c r="AB588" i="20"/>
  <c r="AB587" i="20"/>
  <c r="AB586" i="20"/>
  <c r="AB585" i="20"/>
  <c r="AB584" i="20"/>
  <c r="AB583" i="20"/>
  <c r="AB582" i="20"/>
  <c r="AB581" i="20"/>
  <c r="AB580" i="20"/>
  <c r="AB579" i="20"/>
  <c r="AB578" i="20"/>
  <c r="AB577" i="20"/>
  <c r="AB576" i="20"/>
  <c r="AB575" i="20"/>
  <c r="AB574" i="20"/>
  <c r="AB573" i="20"/>
  <c r="AB572" i="20"/>
  <c r="AB571" i="20"/>
  <c r="AB570" i="20"/>
  <c r="AB569" i="20"/>
  <c r="AB568" i="20"/>
  <c r="AB567" i="20"/>
  <c r="AB566" i="20"/>
  <c r="AB565" i="20"/>
  <c r="AB564" i="20"/>
  <c r="AB563" i="20"/>
  <c r="AB562" i="20"/>
  <c r="AB561" i="20"/>
  <c r="AB560" i="20"/>
  <c r="AB559" i="20"/>
  <c r="AB558" i="20"/>
  <c r="AB557" i="20"/>
  <c r="AB556" i="20"/>
  <c r="AB555" i="20"/>
  <c r="AB554" i="20"/>
  <c r="AB553" i="20"/>
  <c r="AB552" i="20"/>
  <c r="AB551" i="20"/>
  <c r="AB550" i="20"/>
  <c r="AB549" i="20"/>
  <c r="AB548" i="20"/>
  <c r="AB547" i="20"/>
  <c r="AB546" i="20"/>
  <c r="AB545" i="20"/>
  <c r="AB544" i="20"/>
  <c r="AB543" i="20"/>
  <c r="AB542" i="20"/>
  <c r="AB541" i="20"/>
  <c r="AB540" i="20"/>
  <c r="AB539" i="20"/>
  <c r="AB538" i="20"/>
  <c r="AB537" i="20"/>
  <c r="AB536" i="20"/>
  <c r="AB535" i="20"/>
  <c r="AB534" i="20"/>
  <c r="AB533" i="20"/>
  <c r="AB532" i="20"/>
  <c r="AB531" i="20"/>
  <c r="AB530" i="20"/>
  <c r="AB529" i="20"/>
  <c r="AB528" i="20"/>
  <c r="AB527" i="20"/>
  <c r="AB526" i="20"/>
  <c r="AB525" i="20"/>
  <c r="AB524" i="20"/>
  <c r="AB523" i="20"/>
  <c r="AB522" i="20"/>
  <c r="AB521" i="20"/>
  <c r="AB520" i="20"/>
  <c r="AB519" i="20"/>
  <c r="AB518" i="20"/>
  <c r="AB517" i="20"/>
  <c r="AB516" i="20"/>
  <c r="AB515" i="20"/>
  <c r="AB514" i="20"/>
  <c r="AB513" i="20"/>
  <c r="AB512" i="20"/>
  <c r="AB511" i="20"/>
  <c r="AB510" i="20"/>
  <c r="AB509" i="20"/>
  <c r="AB508" i="20"/>
  <c r="AB507" i="20"/>
  <c r="AB506" i="20"/>
  <c r="AB505" i="20"/>
  <c r="AB504" i="20"/>
  <c r="AB503" i="20"/>
  <c r="AB502" i="20"/>
  <c r="AB501" i="20"/>
  <c r="AB500" i="20"/>
  <c r="AB499" i="20"/>
  <c r="AB498" i="20"/>
  <c r="AB497" i="20"/>
  <c r="AB496" i="20"/>
  <c r="AB495" i="20"/>
  <c r="AB494" i="20"/>
  <c r="AB493" i="20"/>
  <c r="AB492" i="20"/>
  <c r="AB491" i="20"/>
  <c r="AB490" i="20"/>
  <c r="AB489" i="20"/>
  <c r="AB488" i="20"/>
  <c r="AB487" i="20"/>
  <c r="AB486" i="20"/>
  <c r="AB485" i="20"/>
  <c r="AB484" i="20"/>
  <c r="AB483" i="20"/>
  <c r="AB482" i="20"/>
  <c r="AB481" i="20"/>
  <c r="AB480" i="20"/>
  <c r="AB479" i="20"/>
  <c r="AB478" i="20"/>
  <c r="AB477" i="20"/>
  <c r="AB476" i="20"/>
  <c r="AB475" i="20"/>
  <c r="AB474" i="20"/>
  <c r="AB473" i="20"/>
  <c r="AB472" i="20"/>
  <c r="AB471" i="20"/>
  <c r="AB470" i="20"/>
  <c r="AB469" i="20"/>
  <c r="AB468" i="20"/>
  <c r="AB467" i="20"/>
  <c r="AB466" i="20"/>
  <c r="AB465" i="20"/>
  <c r="AB464" i="20"/>
  <c r="AB463" i="20"/>
  <c r="AB462" i="20"/>
  <c r="AB461" i="20"/>
  <c r="AB460" i="20"/>
  <c r="AB459" i="20"/>
  <c r="AB458" i="20"/>
  <c r="AB457" i="20"/>
  <c r="AB456" i="20"/>
  <c r="AB455" i="20"/>
  <c r="AB454" i="20"/>
  <c r="AB453" i="20"/>
  <c r="AB452" i="20"/>
  <c r="AB451" i="20"/>
  <c r="AB450" i="20"/>
  <c r="AB449" i="20"/>
  <c r="AB448" i="20"/>
  <c r="AB447" i="20"/>
  <c r="AB446" i="20"/>
  <c r="AB445" i="20"/>
  <c r="AB444" i="20"/>
  <c r="AB443" i="20"/>
  <c r="AB442" i="20"/>
  <c r="AB441" i="20"/>
  <c r="AB440" i="20"/>
  <c r="AB439" i="20"/>
  <c r="AB438" i="20"/>
  <c r="AB437" i="20"/>
  <c r="AB436" i="20"/>
  <c r="AB435" i="20"/>
  <c r="AB434" i="20"/>
  <c r="AB433" i="20"/>
  <c r="AB432" i="20"/>
  <c r="AB431" i="20"/>
  <c r="AB430" i="20"/>
  <c r="AB429" i="20"/>
  <c r="AB428" i="20"/>
  <c r="AB427" i="20"/>
  <c r="AB426" i="20"/>
  <c r="AB425" i="20"/>
  <c r="AB424" i="20"/>
  <c r="AB423" i="20"/>
  <c r="AB422" i="20"/>
  <c r="AB421" i="20"/>
  <c r="AB420" i="20"/>
  <c r="AB419" i="20"/>
  <c r="AB418" i="20"/>
  <c r="AB417" i="20"/>
  <c r="AB416" i="20"/>
  <c r="AB415" i="20"/>
  <c r="AB414" i="20"/>
  <c r="AB413" i="20"/>
  <c r="AB412" i="20"/>
  <c r="AB411" i="20"/>
  <c r="AB410" i="20"/>
  <c r="AB409" i="20"/>
  <c r="AB408" i="20"/>
  <c r="AB407" i="20"/>
  <c r="AB406" i="20"/>
  <c r="AB405" i="20"/>
  <c r="AB404" i="20"/>
  <c r="AB403" i="20"/>
  <c r="AB402" i="20"/>
  <c r="AB401" i="20"/>
  <c r="AB400" i="20"/>
  <c r="AB399" i="20"/>
  <c r="AB398" i="20"/>
  <c r="AB397" i="20"/>
  <c r="AB396" i="20"/>
  <c r="AB395" i="20"/>
  <c r="AB394" i="20"/>
  <c r="AB393" i="20"/>
  <c r="AB392" i="20"/>
  <c r="AB391" i="20"/>
  <c r="AB390" i="20"/>
  <c r="AB389" i="20"/>
  <c r="AB388" i="20"/>
  <c r="AB387" i="20"/>
  <c r="AB386" i="20"/>
  <c r="AB385" i="20"/>
  <c r="AB384" i="20"/>
  <c r="AB383" i="20"/>
  <c r="AB382" i="20"/>
  <c r="AB381" i="20"/>
  <c r="AB380" i="20"/>
  <c r="AB379" i="20"/>
  <c r="AB378" i="20"/>
  <c r="AB377" i="20"/>
  <c r="AB376" i="20"/>
  <c r="AB375" i="20"/>
  <c r="AB374" i="20"/>
  <c r="AB373" i="20"/>
  <c r="AB372" i="20"/>
  <c r="AB371" i="20"/>
  <c r="AB370" i="20"/>
  <c r="AB369" i="20"/>
  <c r="AB368" i="20"/>
  <c r="AB367" i="20"/>
  <c r="AB366" i="20"/>
  <c r="AB365" i="20"/>
  <c r="AB364" i="20"/>
  <c r="AB363" i="20"/>
  <c r="AB362" i="20"/>
  <c r="AB361" i="20"/>
  <c r="AB360" i="20"/>
  <c r="AB359" i="20"/>
  <c r="AB358" i="20"/>
  <c r="AB357" i="20"/>
  <c r="AB356" i="20"/>
  <c r="AB355" i="20"/>
  <c r="AB354" i="20"/>
  <c r="AB353" i="20"/>
  <c r="AB352" i="20"/>
  <c r="AB351" i="20"/>
  <c r="AB350" i="20"/>
  <c r="AB349" i="20"/>
  <c r="AB348" i="20"/>
  <c r="AB347" i="20"/>
  <c r="AB346" i="20"/>
  <c r="AB345" i="20"/>
  <c r="AB344" i="20"/>
  <c r="AB343" i="20"/>
  <c r="AB342" i="20"/>
  <c r="AB341" i="20"/>
  <c r="AB340" i="20"/>
  <c r="AB339" i="20"/>
  <c r="AB338" i="20"/>
  <c r="AB337" i="20"/>
  <c r="AB336" i="20"/>
  <c r="AB335" i="20"/>
  <c r="AB334" i="20"/>
  <c r="AB333" i="20"/>
  <c r="AB332" i="20"/>
  <c r="AB331" i="20"/>
  <c r="AB330" i="20"/>
  <c r="AB329" i="20"/>
  <c r="AB328" i="20"/>
  <c r="AB327" i="20"/>
  <c r="AB326" i="20"/>
  <c r="AB325" i="20"/>
  <c r="AB324" i="20"/>
  <c r="AB323" i="20"/>
  <c r="AB322" i="20"/>
  <c r="AB321" i="20"/>
  <c r="AB320" i="20"/>
  <c r="AB319" i="20"/>
  <c r="AB318" i="20"/>
  <c r="AB317" i="20"/>
  <c r="AB316" i="20"/>
  <c r="AB315" i="20"/>
  <c r="AB314" i="20"/>
  <c r="AB313" i="20"/>
  <c r="AB312" i="20"/>
  <c r="AB311" i="20"/>
  <c r="AB310" i="20"/>
  <c r="AB309" i="20"/>
  <c r="AB308" i="20"/>
  <c r="AB307" i="20"/>
  <c r="AB306" i="20"/>
  <c r="AB305" i="20"/>
  <c r="AB304" i="20"/>
  <c r="AB303" i="20"/>
  <c r="AB302" i="20"/>
  <c r="AB301" i="20"/>
  <c r="AB300" i="20"/>
  <c r="AB299" i="20"/>
  <c r="AB298" i="20"/>
  <c r="AB297" i="20"/>
  <c r="AB296" i="20"/>
  <c r="AB295" i="20"/>
  <c r="AB294" i="20"/>
  <c r="AB293" i="20"/>
  <c r="AB292" i="20"/>
  <c r="AB291" i="20"/>
  <c r="AB290" i="20"/>
  <c r="AB289" i="20"/>
  <c r="AB288" i="20"/>
  <c r="AB287" i="20"/>
  <c r="AB286" i="20"/>
  <c r="AB285" i="20"/>
  <c r="AB284" i="20"/>
  <c r="AB283" i="20"/>
  <c r="AB282" i="20"/>
  <c r="AB281" i="20"/>
  <c r="AB280" i="20"/>
  <c r="AB279" i="20"/>
  <c r="AB278" i="20"/>
  <c r="AB277" i="20"/>
  <c r="AB276" i="20"/>
  <c r="AB275" i="20"/>
  <c r="AB274" i="20"/>
  <c r="AB273" i="20"/>
  <c r="AB272" i="20"/>
  <c r="AB271" i="20"/>
  <c r="AB270" i="20"/>
  <c r="AB269" i="20"/>
  <c r="AB268" i="20"/>
  <c r="AB267" i="20"/>
  <c r="AB266" i="20"/>
  <c r="AB265" i="20"/>
  <c r="AB264" i="20"/>
  <c r="AB263" i="20"/>
  <c r="AB262" i="20"/>
  <c r="AB261" i="20"/>
  <c r="AB260" i="20"/>
  <c r="AB259" i="20"/>
  <c r="AB258" i="20"/>
  <c r="AB257" i="20"/>
  <c r="AB256" i="20"/>
  <c r="AB255" i="20"/>
  <c r="AB254" i="20"/>
  <c r="AB253" i="20"/>
  <c r="AB252" i="20"/>
  <c r="AB251" i="20"/>
  <c r="AB250" i="20"/>
  <c r="AB249" i="20"/>
  <c r="AB248" i="20"/>
  <c r="AB247" i="20"/>
  <c r="AB246" i="20"/>
  <c r="AB245" i="20"/>
  <c r="AB244" i="20"/>
  <c r="AB243" i="20"/>
  <c r="AB242" i="20"/>
  <c r="AB241" i="20"/>
  <c r="AB240" i="20"/>
  <c r="AB239" i="20"/>
  <c r="AB238" i="20"/>
  <c r="AB237" i="20"/>
  <c r="AB236" i="20"/>
  <c r="AB235" i="20"/>
  <c r="AB234" i="20"/>
  <c r="AB233" i="20"/>
  <c r="AB232" i="20"/>
  <c r="AB231" i="20"/>
  <c r="AB230" i="20"/>
  <c r="AB229" i="20"/>
  <c r="AB228" i="20"/>
  <c r="AB227" i="20"/>
  <c r="AB226" i="20"/>
  <c r="AB225" i="20"/>
  <c r="AB224" i="20"/>
  <c r="AB223" i="20"/>
  <c r="AB222" i="20"/>
  <c r="AB221" i="20"/>
  <c r="AB220" i="20"/>
  <c r="AB219" i="20"/>
  <c r="AB218" i="20"/>
  <c r="AB217" i="20"/>
  <c r="AB216" i="20"/>
  <c r="AB215" i="20"/>
  <c r="AB214" i="20"/>
  <c r="AB213" i="20"/>
  <c r="AB212" i="20"/>
  <c r="AB211" i="20"/>
  <c r="AB210" i="20"/>
  <c r="AB209" i="20"/>
  <c r="AB208" i="20"/>
  <c r="AB207" i="20"/>
  <c r="AB206" i="20"/>
  <c r="AB205" i="20"/>
  <c r="AB204" i="20"/>
  <c r="AB203" i="20"/>
  <c r="AB202" i="20"/>
  <c r="AB201" i="20"/>
  <c r="AB200" i="20"/>
  <c r="AB199" i="20"/>
  <c r="AB198" i="20"/>
  <c r="AB197" i="20"/>
  <c r="AB196" i="20"/>
  <c r="AB195" i="20"/>
  <c r="AB194" i="20"/>
  <c r="AB193" i="20"/>
  <c r="AB192" i="20"/>
  <c r="AB191" i="20"/>
  <c r="AB190" i="20"/>
  <c r="AB189" i="20"/>
  <c r="AB188" i="20"/>
  <c r="AB187" i="20"/>
  <c r="AB186" i="20"/>
  <c r="AB185" i="20"/>
  <c r="AB184" i="20"/>
  <c r="AB183" i="20"/>
  <c r="AB182" i="20"/>
  <c r="AB181" i="20"/>
  <c r="AB180" i="20"/>
  <c r="AB179" i="20"/>
  <c r="AB178" i="20"/>
  <c r="AB177" i="20"/>
  <c r="AB176" i="20"/>
  <c r="AB175" i="20"/>
  <c r="AB174" i="20"/>
  <c r="AB173" i="20"/>
  <c r="AB172" i="20"/>
  <c r="AB171" i="20"/>
  <c r="AB170" i="20"/>
  <c r="AB169" i="20"/>
  <c r="AB168" i="20"/>
  <c r="AB167" i="20"/>
  <c r="AB166" i="20"/>
  <c r="AB165" i="20"/>
  <c r="AB164" i="20"/>
  <c r="AB163" i="20"/>
  <c r="AB162" i="20"/>
  <c r="AB161" i="20"/>
  <c r="AB160" i="20"/>
  <c r="AB159" i="20"/>
  <c r="AB158" i="20"/>
  <c r="AB157" i="20"/>
  <c r="AB156" i="20"/>
  <c r="AB155" i="20"/>
  <c r="AB154" i="20"/>
  <c r="AB153" i="20"/>
  <c r="AB152" i="20"/>
  <c r="AB151" i="20"/>
  <c r="AB150" i="20"/>
  <c r="AB149" i="20"/>
  <c r="AB148" i="20"/>
  <c r="AB147" i="20"/>
  <c r="AB146" i="20"/>
  <c r="AB145" i="20"/>
  <c r="AB144" i="20"/>
  <c r="AB143" i="20"/>
  <c r="AB142" i="20"/>
  <c r="AB141" i="20"/>
  <c r="AB140" i="20"/>
  <c r="AB139" i="20"/>
  <c r="AB138" i="20"/>
  <c r="AB137" i="20"/>
  <c r="AB136" i="20"/>
  <c r="AB135" i="20"/>
  <c r="AB134" i="20"/>
  <c r="AB133" i="20"/>
  <c r="AB132" i="20"/>
  <c r="AB131" i="20"/>
  <c r="AB130" i="20"/>
  <c r="AB129" i="20"/>
  <c r="AB128" i="20"/>
  <c r="AB127" i="20"/>
  <c r="AB126" i="20"/>
  <c r="AB125" i="20"/>
  <c r="AB124" i="20"/>
  <c r="AB123" i="20"/>
  <c r="AB122" i="20"/>
  <c r="AB121" i="20"/>
  <c r="AB120" i="20"/>
  <c r="AB119" i="20"/>
  <c r="AB118" i="20"/>
  <c r="AB117" i="20"/>
  <c r="AB116" i="20"/>
  <c r="AB115" i="20"/>
  <c r="AB114" i="20"/>
  <c r="AB113" i="20"/>
  <c r="AB112" i="20"/>
  <c r="AB111" i="20"/>
  <c r="AB110" i="20"/>
  <c r="AB109" i="20"/>
  <c r="AB108" i="20"/>
  <c r="AB107" i="20"/>
  <c r="AB106" i="20"/>
  <c r="AB105" i="20"/>
  <c r="AB104" i="20"/>
  <c r="AB103" i="20"/>
  <c r="AB102" i="20"/>
  <c r="AB101" i="20"/>
  <c r="AB100"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61" i="20"/>
  <c r="AB60" i="20"/>
  <c r="AB59" i="20"/>
  <c r="AB58" i="20"/>
  <c r="AB57" i="20"/>
  <c r="AB56"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639" i="20"/>
  <c r="Z638" i="20"/>
  <c r="Z637" i="20"/>
  <c r="Z636" i="20"/>
  <c r="Z635" i="20"/>
  <c r="Z634" i="20"/>
  <c r="Z633" i="20"/>
  <c r="Z632" i="20"/>
  <c r="Z631" i="20"/>
  <c r="Z630" i="20"/>
  <c r="Z629" i="20"/>
  <c r="Z628" i="20"/>
  <c r="Z627" i="20"/>
  <c r="Z626" i="20"/>
  <c r="Z625" i="20"/>
  <c r="Z624" i="20"/>
  <c r="Z623" i="20"/>
  <c r="Z622" i="20"/>
  <c r="Z621" i="20"/>
  <c r="Z620" i="20"/>
  <c r="Z619" i="20"/>
  <c r="Z618" i="20"/>
  <c r="Z617" i="20"/>
  <c r="Z616" i="20"/>
  <c r="Z615" i="20"/>
  <c r="Z614" i="20"/>
  <c r="Z613" i="20"/>
  <c r="Z612" i="20"/>
  <c r="Z611" i="20"/>
  <c r="Z610" i="20"/>
  <c r="Z609" i="20"/>
  <c r="Z608" i="20"/>
  <c r="Z607" i="20"/>
  <c r="Z606" i="20"/>
  <c r="Z605" i="20"/>
  <c r="Z604" i="20"/>
  <c r="Z603" i="20"/>
  <c r="Z602" i="20"/>
  <c r="Z601" i="20"/>
  <c r="Z600" i="20"/>
  <c r="Z599" i="20"/>
  <c r="Z598" i="20"/>
  <c r="Z597" i="20"/>
  <c r="Z596" i="20"/>
  <c r="Z595" i="20"/>
  <c r="Z594" i="20"/>
  <c r="Z593" i="20"/>
  <c r="Z592" i="20"/>
  <c r="Z591" i="20"/>
  <c r="Z590" i="20"/>
  <c r="Z589" i="20"/>
  <c r="Z588" i="20"/>
  <c r="Z587" i="20"/>
  <c r="Z586" i="20"/>
  <c r="Z585" i="20"/>
  <c r="Z584" i="20"/>
  <c r="Z583" i="20"/>
  <c r="Z582" i="20"/>
  <c r="Z581" i="20"/>
  <c r="Z580" i="20"/>
  <c r="Z579" i="20"/>
  <c r="Z578" i="20"/>
  <c r="Z577" i="20"/>
  <c r="Z576" i="20"/>
  <c r="Z575" i="20"/>
  <c r="Z574" i="20"/>
  <c r="Z573" i="20"/>
  <c r="Z572" i="20"/>
  <c r="Z571" i="20"/>
  <c r="Z570" i="20"/>
  <c r="Z569" i="20"/>
  <c r="Z568" i="20"/>
  <c r="Z567" i="20"/>
  <c r="Z566" i="20"/>
  <c r="Z565" i="20"/>
  <c r="Z564" i="20"/>
  <c r="Z563" i="20"/>
  <c r="Z562" i="20"/>
  <c r="Z561" i="20"/>
  <c r="Z560" i="20"/>
  <c r="Z559" i="20"/>
  <c r="Z558" i="20"/>
  <c r="Z557" i="20"/>
  <c r="Z556" i="20"/>
  <c r="Z555" i="20"/>
  <c r="Z554" i="20"/>
  <c r="Z553" i="20"/>
  <c r="Z552" i="20"/>
  <c r="Z551" i="20"/>
  <c r="Z550" i="20"/>
  <c r="Z549" i="20"/>
  <c r="Z548" i="20"/>
  <c r="Z547" i="20"/>
  <c r="Z546" i="20"/>
  <c r="Z545" i="20"/>
  <c r="Z544" i="20"/>
  <c r="Z543" i="20"/>
  <c r="Z542" i="20"/>
  <c r="Z541" i="20"/>
  <c r="Z540" i="20"/>
  <c r="Z539" i="20"/>
  <c r="Z538" i="20"/>
  <c r="Z537" i="20"/>
  <c r="Z536" i="20"/>
  <c r="Z535" i="20"/>
  <c r="Z534" i="20"/>
  <c r="Z533" i="20"/>
  <c r="Z532" i="20"/>
  <c r="Z531" i="20"/>
  <c r="Z530" i="20"/>
  <c r="Z529" i="20"/>
  <c r="Z528" i="20"/>
  <c r="Z527" i="20"/>
  <c r="Z526" i="20"/>
  <c r="Z525" i="20"/>
  <c r="Z524" i="20"/>
  <c r="Z523" i="20"/>
  <c r="Z522" i="20"/>
  <c r="Z521" i="20"/>
  <c r="Z520" i="20"/>
  <c r="Z519" i="20"/>
  <c r="Z518" i="20"/>
  <c r="Z517" i="20"/>
  <c r="Z516" i="20"/>
  <c r="Z515" i="20"/>
  <c r="Z514" i="20"/>
  <c r="Z513" i="20"/>
  <c r="Z512" i="20"/>
  <c r="Z511" i="20"/>
  <c r="Z510" i="20"/>
  <c r="Z509" i="20"/>
  <c r="Z508" i="20"/>
  <c r="Z507" i="20"/>
  <c r="Z506" i="20"/>
  <c r="Z505" i="20"/>
  <c r="Z504" i="20"/>
  <c r="Z503" i="20"/>
  <c r="Z502" i="20"/>
  <c r="Z501" i="20"/>
  <c r="Z500" i="20"/>
  <c r="Z499" i="20"/>
  <c r="Z498" i="20"/>
  <c r="Z497" i="20"/>
  <c r="Z496" i="20"/>
  <c r="Z495" i="20"/>
  <c r="Z494" i="20"/>
  <c r="Z493" i="20"/>
  <c r="Z492" i="20"/>
  <c r="Z491" i="20"/>
  <c r="Z490" i="20"/>
  <c r="Z489" i="20"/>
  <c r="Z488" i="20"/>
  <c r="Z487" i="20"/>
  <c r="Z486" i="20"/>
  <c r="Z485" i="20"/>
  <c r="Z484" i="20"/>
  <c r="Z483" i="20"/>
  <c r="Z482" i="20"/>
  <c r="Z481" i="20"/>
  <c r="Z480" i="20"/>
  <c r="Z479" i="20"/>
  <c r="Z478" i="20"/>
  <c r="Z477" i="20"/>
  <c r="Z476" i="20"/>
  <c r="Z475" i="20"/>
  <c r="Z474" i="20"/>
  <c r="Z473" i="20"/>
  <c r="Z472" i="20"/>
  <c r="Z471" i="20"/>
  <c r="Z470" i="20"/>
  <c r="Z469" i="20"/>
  <c r="Z468" i="20"/>
  <c r="Z467" i="20"/>
  <c r="Z466" i="20"/>
  <c r="Z465" i="20"/>
  <c r="Z464" i="20"/>
  <c r="Z463" i="20"/>
  <c r="Z462" i="20"/>
  <c r="Z461" i="20"/>
  <c r="Z460" i="20"/>
  <c r="Z459" i="20"/>
  <c r="Z458" i="20"/>
  <c r="Z457" i="20"/>
  <c r="Z456" i="20"/>
  <c r="Z455" i="20"/>
  <c r="Z454" i="20"/>
  <c r="Z453" i="20"/>
  <c r="Z452" i="20"/>
  <c r="Z451" i="20"/>
  <c r="Z450" i="20"/>
  <c r="Z449" i="20"/>
  <c r="Z448" i="20"/>
  <c r="Z447" i="20"/>
  <c r="Z446" i="20"/>
  <c r="Z445" i="20"/>
  <c r="Z444" i="20"/>
  <c r="Z443" i="20"/>
  <c r="Z442" i="20"/>
  <c r="Z441" i="20"/>
  <c r="Z440" i="20"/>
  <c r="Z439" i="20"/>
  <c r="Z438" i="20"/>
  <c r="Z437" i="20"/>
  <c r="Z436" i="20"/>
  <c r="Z435" i="20"/>
  <c r="Z434" i="20"/>
  <c r="Z433" i="20"/>
  <c r="Z432" i="20"/>
  <c r="Z431" i="20"/>
  <c r="Z430" i="20"/>
  <c r="Z429" i="20"/>
  <c r="Z428" i="20"/>
  <c r="Z427" i="20"/>
  <c r="Z426" i="20"/>
  <c r="Z425" i="20"/>
  <c r="Z424" i="20"/>
  <c r="Z423" i="20"/>
  <c r="Z422" i="20"/>
  <c r="Z421" i="20"/>
  <c r="Z420" i="20"/>
  <c r="Z419" i="20"/>
  <c r="Z418" i="20"/>
  <c r="Z417" i="20"/>
  <c r="Z416" i="20"/>
  <c r="Z415" i="20"/>
  <c r="Z414" i="20"/>
  <c r="Z413" i="20"/>
  <c r="Z412" i="20"/>
  <c r="Z411" i="20"/>
  <c r="Z410" i="20"/>
  <c r="Z409" i="20"/>
  <c r="Z408" i="20"/>
  <c r="Z407" i="20"/>
  <c r="Z406" i="20"/>
  <c r="Z405" i="20"/>
  <c r="Z404" i="20"/>
  <c r="Z403" i="20"/>
  <c r="Z402" i="20"/>
  <c r="Z401" i="20"/>
  <c r="Z400" i="20"/>
  <c r="Z399" i="20"/>
  <c r="Z398" i="20"/>
  <c r="Z397" i="20"/>
  <c r="Z396" i="20"/>
  <c r="Z395" i="20"/>
  <c r="Z394" i="20"/>
  <c r="Z393" i="20"/>
  <c r="Z392" i="20"/>
  <c r="Z391" i="20"/>
  <c r="Z390" i="20"/>
  <c r="Z389" i="20"/>
  <c r="Z388" i="20"/>
  <c r="Z387" i="20"/>
  <c r="Z386" i="20"/>
  <c r="Z385" i="20"/>
  <c r="Z384" i="20"/>
  <c r="Z383" i="20"/>
  <c r="Z382" i="20"/>
  <c r="Z381" i="20"/>
  <c r="Z380" i="20"/>
  <c r="Z379" i="20"/>
  <c r="Z378" i="20"/>
  <c r="Z377" i="20"/>
  <c r="Z376" i="20"/>
  <c r="Z375" i="20"/>
  <c r="Z374" i="20"/>
  <c r="Z373" i="20"/>
  <c r="Z372" i="20"/>
  <c r="Z371" i="20"/>
  <c r="Z370" i="20"/>
  <c r="Z369" i="20"/>
  <c r="Z368" i="20"/>
  <c r="Z367" i="20"/>
  <c r="Z366" i="20"/>
  <c r="Z365" i="20"/>
  <c r="Z364" i="20"/>
  <c r="Z363" i="20"/>
  <c r="Z362" i="20"/>
  <c r="Z361" i="20"/>
  <c r="Z360" i="20"/>
  <c r="Z359" i="20"/>
  <c r="Z358" i="20"/>
  <c r="Z357" i="20"/>
  <c r="Z356" i="20"/>
  <c r="Z355" i="20"/>
  <c r="Z354" i="20"/>
  <c r="Z353" i="20"/>
  <c r="Z352" i="20"/>
  <c r="Z351" i="20"/>
  <c r="Z350" i="20"/>
  <c r="Z349" i="20"/>
  <c r="Z348" i="20"/>
  <c r="Z347" i="20"/>
  <c r="Z346" i="20"/>
  <c r="Z345" i="20"/>
  <c r="Z344" i="20"/>
  <c r="Z343" i="20"/>
  <c r="Z342" i="20"/>
  <c r="Z341" i="20"/>
  <c r="Z340" i="20"/>
  <c r="Z339" i="20"/>
  <c r="Z338" i="20"/>
  <c r="Z337" i="20"/>
  <c r="Z336" i="20"/>
  <c r="Z335" i="20"/>
  <c r="Z334" i="20"/>
  <c r="Z333" i="20"/>
  <c r="Z332" i="20"/>
  <c r="Z331" i="20"/>
  <c r="Z330" i="20"/>
  <c r="Z329" i="20"/>
  <c r="Z328" i="20"/>
  <c r="Z327" i="20"/>
  <c r="Z326" i="20"/>
  <c r="Z325" i="20"/>
  <c r="Z324" i="20"/>
  <c r="Z323" i="20"/>
  <c r="Z322" i="20"/>
  <c r="Z321" i="20"/>
  <c r="Z320" i="20"/>
  <c r="Z319" i="20"/>
  <c r="Z318" i="20"/>
  <c r="Z317" i="20"/>
  <c r="Z316" i="20"/>
  <c r="Z315" i="20"/>
  <c r="Z314" i="20"/>
  <c r="Z313" i="20"/>
  <c r="Z312" i="20"/>
  <c r="Z311" i="20"/>
  <c r="Z310" i="20"/>
  <c r="Z309" i="20"/>
  <c r="Z308" i="20"/>
  <c r="Z307" i="20"/>
  <c r="Z306" i="20"/>
  <c r="Z305" i="20"/>
  <c r="Z304" i="20"/>
  <c r="Z303" i="20"/>
  <c r="Z302" i="20"/>
  <c r="Z301" i="20"/>
  <c r="Z300" i="20"/>
  <c r="Z299" i="20"/>
  <c r="Z298" i="20"/>
  <c r="Z297" i="20"/>
  <c r="Z296" i="20"/>
  <c r="Z295" i="20"/>
  <c r="Z294" i="20"/>
  <c r="Z293" i="20"/>
  <c r="Z292" i="20"/>
  <c r="Z291" i="20"/>
  <c r="Z290" i="20"/>
  <c r="Z289" i="20"/>
  <c r="Z288" i="20"/>
  <c r="Z287" i="20"/>
  <c r="Z286" i="20"/>
  <c r="Z285" i="20"/>
  <c r="Z284" i="20"/>
  <c r="Z283" i="20"/>
  <c r="Z282" i="20"/>
  <c r="Z281" i="20"/>
  <c r="Z280" i="20"/>
  <c r="Z279" i="20"/>
  <c r="Z278" i="20"/>
  <c r="Z277" i="20"/>
  <c r="Z276" i="20"/>
  <c r="Z275" i="20"/>
  <c r="Z274" i="20"/>
  <c r="Z273" i="20"/>
  <c r="Z272" i="20"/>
  <c r="Z271" i="20"/>
  <c r="Z270" i="20"/>
  <c r="Z269" i="20"/>
  <c r="Z268" i="20"/>
  <c r="Z267" i="20"/>
  <c r="Z266" i="20"/>
  <c r="Z265" i="20"/>
  <c r="Z264" i="20"/>
  <c r="Z263" i="20"/>
  <c r="Z262" i="20"/>
  <c r="Z261" i="20"/>
  <c r="Z260" i="20"/>
  <c r="Z259" i="20"/>
  <c r="Z258" i="20"/>
  <c r="Z257" i="20"/>
  <c r="Z256" i="20"/>
  <c r="Z255" i="20"/>
  <c r="Z254" i="20"/>
  <c r="Z253" i="20"/>
  <c r="Z252" i="20"/>
  <c r="Z251" i="20"/>
  <c r="Z250" i="20"/>
  <c r="Z249" i="20"/>
  <c r="Z248" i="20"/>
  <c r="Z247" i="20"/>
  <c r="Z246" i="20"/>
  <c r="Z245" i="20"/>
  <c r="Z244" i="20"/>
  <c r="Z243" i="20"/>
  <c r="Z242" i="20"/>
  <c r="Z241" i="20"/>
  <c r="Z240" i="20"/>
  <c r="Z239" i="20"/>
  <c r="Z238" i="20"/>
  <c r="Z237" i="20"/>
  <c r="Z236" i="20"/>
  <c r="Z235" i="20"/>
  <c r="Z234" i="20"/>
  <c r="Z233" i="20"/>
  <c r="Z232" i="20"/>
  <c r="Z231" i="20"/>
  <c r="Z230" i="20"/>
  <c r="Z229" i="20"/>
  <c r="Z228" i="20"/>
  <c r="Z227" i="20"/>
  <c r="Z226" i="20"/>
  <c r="Z225" i="20"/>
  <c r="Z224" i="20"/>
  <c r="Z223" i="20"/>
  <c r="Z222" i="20"/>
  <c r="Z221" i="20"/>
  <c r="Z220" i="20"/>
  <c r="Z219" i="20"/>
  <c r="Z218" i="20"/>
  <c r="Z217" i="20"/>
  <c r="Z216" i="20"/>
  <c r="Z215" i="20"/>
  <c r="Z214" i="20"/>
  <c r="Z213" i="20"/>
  <c r="Z212" i="20"/>
  <c r="Z211" i="20"/>
  <c r="Z210" i="20"/>
  <c r="Z209" i="20"/>
  <c r="Z208" i="20"/>
  <c r="Z207" i="20"/>
  <c r="Z206" i="20"/>
  <c r="Z205" i="20"/>
  <c r="Z204" i="20"/>
  <c r="Z203" i="20"/>
  <c r="Z202" i="20"/>
  <c r="Z201" i="20"/>
  <c r="Z200" i="20"/>
  <c r="Z199" i="20"/>
  <c r="Z198" i="20"/>
  <c r="Z197" i="20"/>
  <c r="Z196" i="20"/>
  <c r="Z195" i="20"/>
  <c r="Z194" i="20"/>
  <c r="Z193" i="20"/>
  <c r="Z192" i="20"/>
  <c r="Z191" i="20"/>
  <c r="Z190" i="20"/>
  <c r="Z189" i="20"/>
  <c r="Z188" i="20"/>
  <c r="Z187" i="20"/>
  <c r="Z186" i="20"/>
  <c r="Z185" i="20"/>
  <c r="Z184" i="20"/>
  <c r="Z183" i="20"/>
  <c r="Z182" i="20"/>
  <c r="Z181" i="20"/>
  <c r="Z180" i="20"/>
  <c r="Z179" i="20"/>
  <c r="Z178" i="20"/>
  <c r="Z177" i="20"/>
  <c r="Z176" i="20"/>
  <c r="Z175" i="20"/>
  <c r="Z174" i="20"/>
  <c r="Z173" i="20"/>
  <c r="Z172" i="20"/>
  <c r="Z171" i="20"/>
  <c r="Z170" i="20"/>
  <c r="Z169" i="20"/>
  <c r="Z168" i="20"/>
  <c r="Z167" i="20"/>
  <c r="Z166" i="20"/>
  <c r="Z165" i="20"/>
  <c r="Z164" i="20"/>
  <c r="Z163" i="20"/>
  <c r="Z162" i="20"/>
  <c r="Z161" i="20"/>
  <c r="Z160" i="20"/>
  <c r="Z159" i="20"/>
  <c r="Z158" i="20"/>
  <c r="Z157" i="20"/>
  <c r="Z156" i="20"/>
  <c r="Z155" i="20"/>
  <c r="Z154" i="20"/>
  <c r="Z153" i="20"/>
  <c r="Z152" i="20"/>
  <c r="Z151" i="20"/>
  <c r="Z150" i="20"/>
  <c r="Z149" i="20"/>
  <c r="Z148" i="20"/>
  <c r="Z147" i="20"/>
  <c r="Z146" i="20"/>
  <c r="Z145" i="20"/>
  <c r="Z144" i="20"/>
  <c r="Z143" i="20"/>
  <c r="Z142" i="20"/>
  <c r="Z141" i="20"/>
  <c r="Z140" i="20"/>
  <c r="Z139" i="20"/>
  <c r="Z138" i="20"/>
  <c r="Z137" i="20"/>
  <c r="Z136" i="20"/>
  <c r="Z135" i="20"/>
  <c r="Z134" i="20"/>
  <c r="Z133" i="20"/>
  <c r="Z132" i="20"/>
  <c r="Z131" i="20"/>
  <c r="Z130" i="20"/>
  <c r="Z129" i="20"/>
  <c r="Z128" i="20"/>
  <c r="Z127" i="20"/>
  <c r="Z126" i="20"/>
  <c r="Z125" i="20"/>
  <c r="Z124" i="20"/>
  <c r="Z123" i="20"/>
  <c r="Z122" i="20"/>
  <c r="Z121" i="20"/>
  <c r="Z120" i="20"/>
  <c r="Z119" i="20"/>
  <c r="Z118" i="20"/>
  <c r="Z117" i="20"/>
  <c r="Z116" i="20"/>
  <c r="Z115" i="20"/>
  <c r="Z114" i="20"/>
  <c r="Z113" i="20"/>
  <c r="Z112" i="20"/>
  <c r="Z111" i="20"/>
  <c r="Z110" i="20"/>
  <c r="Z109" i="20"/>
  <c r="Z108" i="20"/>
  <c r="Z107" i="20"/>
  <c r="Z106" i="20"/>
  <c r="Z105" i="20"/>
  <c r="Z104" i="20"/>
  <c r="Z103" i="20"/>
  <c r="Z102" i="20"/>
  <c r="Z101" i="20"/>
  <c r="Z100" i="20"/>
  <c r="Z99" i="20"/>
  <c r="Z98" i="20"/>
  <c r="Z97" i="20"/>
  <c r="Z96" i="20"/>
  <c r="Z95" i="20"/>
  <c r="Z94" i="20"/>
  <c r="Z93" i="20"/>
  <c r="Z92" i="20"/>
  <c r="Z91" i="20"/>
  <c r="Z90" i="20"/>
  <c r="Z89" i="20"/>
  <c r="Z88" i="20"/>
  <c r="Z87" i="20"/>
  <c r="Z86" i="20"/>
  <c r="Z85" i="20"/>
  <c r="Z84" i="20"/>
  <c r="Z83" i="20"/>
  <c r="Z82" i="20"/>
  <c r="Z81" i="20"/>
  <c r="Z80" i="20"/>
  <c r="Z79" i="20"/>
  <c r="Z78" i="20"/>
  <c r="Z77" i="20"/>
  <c r="Z76" i="20"/>
  <c r="Z75" i="20"/>
  <c r="Z74" i="20"/>
  <c r="Z73" i="20"/>
  <c r="Z72" i="20"/>
  <c r="Z71" i="20"/>
  <c r="Z70" i="20"/>
  <c r="Z69" i="20"/>
  <c r="Z68" i="20"/>
  <c r="Z67" i="20"/>
  <c r="Z66" i="20"/>
  <c r="Z65" i="20"/>
  <c r="Z64" i="20"/>
  <c r="Z63" i="20"/>
  <c r="Z62" i="20"/>
  <c r="Z61" i="20"/>
  <c r="Z60" i="20"/>
  <c r="Z59" i="20"/>
  <c r="Z58" i="20"/>
  <c r="Z57" i="20"/>
  <c r="Z56" i="20"/>
  <c r="Z55" i="20"/>
  <c r="Z54" i="20"/>
  <c r="Z53" i="20"/>
  <c r="Z52" i="20"/>
  <c r="Z51" i="20"/>
  <c r="Z50" i="20"/>
  <c r="Z49" i="20"/>
  <c r="Z48" i="20"/>
  <c r="Z47" i="20"/>
  <c r="Z46" i="20"/>
  <c r="Z45" i="20"/>
  <c r="Z44" i="20"/>
  <c r="Z43" i="20"/>
  <c r="Z42" i="20"/>
  <c r="Z41" i="20"/>
  <c r="Z40" i="20"/>
  <c r="Z39" i="20"/>
  <c r="Z38" i="20"/>
  <c r="Z37" i="20"/>
  <c r="Z36" i="20"/>
  <c r="Z35" i="20"/>
  <c r="Z34" i="20"/>
  <c r="Z33" i="20"/>
  <c r="Z32" i="20"/>
  <c r="Z31" i="20"/>
  <c r="Z30" i="20"/>
  <c r="Z29" i="20"/>
  <c r="Z28" i="20"/>
  <c r="Z27" i="20"/>
  <c r="Z26" i="20"/>
  <c r="Y640" i="20"/>
  <c r="Z639" i="20" s="1"/>
  <c r="J2366" i="20"/>
  <c r="Y1250" i="20"/>
  <c r="Z1755" i="20" l="1"/>
  <c r="Z1763" i="20"/>
  <c r="Z1771" i="20"/>
  <c r="Z1779" i="20"/>
  <c r="Z1787" i="20"/>
  <c r="AB1256" i="20"/>
  <c r="AB1264" i="20"/>
  <c r="AB1272" i="20"/>
  <c r="AB1280" i="20"/>
  <c r="AB1288" i="20"/>
  <c r="AB1296" i="20"/>
  <c r="AB1307" i="20"/>
  <c r="AB1330" i="20"/>
  <c r="AB1357" i="20"/>
  <c r="AB1389" i="20"/>
  <c r="AB1421" i="20"/>
  <c r="AB1453" i="20"/>
  <c r="AB1485" i="20"/>
  <c r="AB1517" i="20"/>
  <c r="AB1549" i="20"/>
  <c r="AB1581" i="20"/>
  <c r="AB1613" i="20"/>
  <c r="AB1645" i="20"/>
  <c r="AB1677" i="20"/>
  <c r="AB1709" i="20"/>
  <c r="AB1741" i="20"/>
  <c r="AB1773" i="20"/>
  <c r="Z1756" i="20"/>
  <c r="Z1764" i="20"/>
  <c r="Z1772" i="20"/>
  <c r="Z1780" i="20"/>
  <c r="Z1788" i="20"/>
  <c r="AB1257" i="20"/>
  <c r="AB1265" i="20"/>
  <c r="AB1273" i="20"/>
  <c r="AB1281" i="20"/>
  <c r="AB1289" i="20"/>
  <c r="AB1297" i="20"/>
  <c r="AB1309" i="20"/>
  <c r="AB1331" i="20"/>
  <c r="AB1363" i="20"/>
  <c r="AB1395" i="20"/>
  <c r="AB1427" i="20"/>
  <c r="AB1459" i="20"/>
  <c r="AB1491" i="20"/>
  <c r="AB1523" i="20"/>
  <c r="AB1555" i="20"/>
  <c r="AB1587" i="20"/>
  <c r="AB1619" i="20"/>
  <c r="AB1651" i="20"/>
  <c r="AB1683" i="20"/>
  <c r="AB1715" i="20"/>
  <c r="AB1747" i="20"/>
  <c r="AB1779" i="20"/>
  <c r="AB1258" i="20"/>
  <c r="AB1266" i="20"/>
  <c r="AB1274" i="20"/>
  <c r="AB1282" i="20"/>
  <c r="AB1290" i="20"/>
  <c r="AB1298" i="20"/>
  <c r="AB1314" i="20"/>
  <c r="AB1333" i="20"/>
  <c r="AB1365" i="20"/>
  <c r="AB1397" i="20"/>
  <c r="AB1429" i="20"/>
  <c r="AB1461" i="20"/>
  <c r="AB1493" i="20"/>
  <c r="AB1525" i="20"/>
  <c r="AB1557" i="20"/>
  <c r="AB1589" i="20"/>
  <c r="AB1621" i="20"/>
  <c r="AB1653" i="20"/>
  <c r="AB1685" i="20"/>
  <c r="AB1717" i="20"/>
  <c r="AB1749" i="20"/>
  <c r="AB1781" i="20"/>
  <c r="Z1758" i="20"/>
  <c r="Z1766" i="20"/>
  <c r="Z1774" i="20"/>
  <c r="Z1782" i="20"/>
  <c r="Z1790" i="20"/>
  <c r="AB1259" i="20"/>
  <c r="AB1267" i="20"/>
  <c r="AB1275" i="20"/>
  <c r="AB1283" i="20"/>
  <c r="AB1291" i="20"/>
  <c r="AB1299" i="20"/>
  <c r="AB1315" i="20"/>
  <c r="AB1339" i="20"/>
  <c r="AB1371" i="20"/>
  <c r="AB1403" i="20"/>
  <c r="AB1435" i="20"/>
  <c r="AB1467" i="20"/>
  <c r="AB1499" i="20"/>
  <c r="AB1531" i="20"/>
  <c r="AB1563" i="20"/>
  <c r="AB1595" i="20"/>
  <c r="AB1627" i="20"/>
  <c r="AB1659" i="20"/>
  <c r="AB1691" i="20"/>
  <c r="AB1723" i="20"/>
  <c r="AB1755" i="20"/>
  <c r="AB1787" i="20"/>
  <c r="Z1759" i="20"/>
  <c r="Z1767" i="20"/>
  <c r="Z1775" i="20"/>
  <c r="Z1783" i="20"/>
  <c r="Z1791" i="20"/>
  <c r="AB1260" i="20"/>
  <c r="AB1268" i="20"/>
  <c r="AB1276" i="20"/>
  <c r="AB1284" i="20"/>
  <c r="AB1292" i="20"/>
  <c r="AB1300" i="20"/>
  <c r="AB1317" i="20"/>
  <c r="AB1341" i="20"/>
  <c r="AB1373" i="20"/>
  <c r="AB1405" i="20"/>
  <c r="AB1437" i="20"/>
  <c r="AB1469" i="20"/>
  <c r="AB1501" i="20"/>
  <c r="AB1533" i="20"/>
  <c r="AB1565" i="20"/>
  <c r="AB1597" i="20"/>
  <c r="AB1629" i="20"/>
  <c r="AB1661" i="20"/>
  <c r="AB1693" i="20"/>
  <c r="AB1725" i="20"/>
  <c r="AB1757" i="20"/>
  <c r="AB1789" i="20"/>
  <c r="Z1760" i="20"/>
  <c r="Z1768" i="20"/>
  <c r="Z1776" i="20"/>
  <c r="Z1784" i="20"/>
  <c r="Z1792" i="20"/>
  <c r="AB1795" i="20"/>
  <c r="AB1261" i="20"/>
  <c r="AB1269" i="20"/>
  <c r="AB1277" i="20"/>
  <c r="AB1285" i="20"/>
  <c r="AB1293" i="20"/>
  <c r="AB1301" i="20"/>
  <c r="AB1322" i="20"/>
  <c r="AB1347" i="20"/>
  <c r="AB1379" i="20"/>
  <c r="AB1411" i="20"/>
  <c r="AB1443" i="20"/>
  <c r="AB1475" i="20"/>
  <c r="AB1507" i="20"/>
  <c r="AB1539" i="20"/>
  <c r="AB1571" i="20"/>
  <c r="AB1603" i="20"/>
  <c r="AB1635" i="20"/>
  <c r="AB1667" i="20"/>
  <c r="AB1699" i="20"/>
  <c r="AB1731" i="20"/>
  <c r="AB1763" i="20"/>
  <c r="AB1308" i="20"/>
  <c r="AB1316" i="20"/>
  <c r="AB1324" i="20"/>
  <c r="AB1332" i="20"/>
  <c r="AB1340" i="20"/>
  <c r="AB1348" i="20"/>
  <c r="AB1356" i="20"/>
  <c r="AB1364" i="20"/>
  <c r="AB1372" i="20"/>
  <c r="AB1380" i="20"/>
  <c r="AB1388" i="20"/>
  <c r="AB1396" i="20"/>
  <c r="AB1404" i="20"/>
  <c r="AB1412" i="20"/>
  <c r="AB1420" i="20"/>
  <c r="AB1428" i="20"/>
  <c r="AB1436" i="20"/>
  <c r="AB1444" i="20"/>
  <c r="AB1452" i="20"/>
  <c r="AB1460" i="20"/>
  <c r="AB1468" i="20"/>
  <c r="AB1476" i="20"/>
  <c r="AB1484" i="20"/>
  <c r="AB1492" i="20"/>
  <c r="AB1500" i="20"/>
  <c r="AB1508" i="20"/>
  <c r="AB1516" i="20"/>
  <c r="AB1524" i="20"/>
  <c r="AB1532" i="20"/>
  <c r="AB1540" i="20"/>
  <c r="AB1548" i="20"/>
  <c r="AB1556" i="20"/>
  <c r="AB1564" i="20"/>
  <c r="AB1572" i="20"/>
  <c r="AB1580" i="20"/>
  <c r="AB1588" i="20"/>
  <c r="AB1596" i="20"/>
  <c r="AB1604" i="20"/>
  <c r="AB1612" i="20"/>
  <c r="AB1620" i="20"/>
  <c r="AB1628" i="20"/>
  <c r="AB1636" i="20"/>
  <c r="AB1644" i="20"/>
  <c r="AB1652" i="20"/>
  <c r="AB1660" i="20"/>
  <c r="AB1668" i="20"/>
  <c r="AB1676" i="20"/>
  <c r="AB1684" i="20"/>
  <c r="AB1692" i="20"/>
  <c r="AB1700" i="20"/>
  <c r="AB1708" i="20"/>
  <c r="AB1716" i="20"/>
  <c r="AB1724" i="20"/>
  <c r="AB1732" i="20"/>
  <c r="AB1740" i="20"/>
  <c r="AB1748" i="20"/>
  <c r="AB1756" i="20"/>
  <c r="AB1764" i="20"/>
  <c r="AB1772" i="20"/>
  <c r="AB1780" i="20"/>
  <c r="AB1788" i="20"/>
  <c r="AB1310" i="20"/>
  <c r="AB1318" i="20"/>
  <c r="AB1326" i="20"/>
  <c r="AB1334" i="20"/>
  <c r="AB1342" i="20"/>
  <c r="AB1350" i="20"/>
  <c r="AB1358" i="20"/>
  <c r="AB1366" i="20"/>
  <c r="AB1374" i="20"/>
  <c r="AB1382" i="20"/>
  <c r="AB1390" i="20"/>
  <c r="AB1398" i="20"/>
  <c r="AB1406" i="20"/>
  <c r="AB1414" i="20"/>
  <c r="AB1422" i="20"/>
  <c r="AB1430" i="20"/>
  <c r="AB1438" i="20"/>
  <c r="AB1446" i="20"/>
  <c r="AB1454" i="20"/>
  <c r="AB1462" i="20"/>
  <c r="AB1470" i="20"/>
  <c r="AB1478" i="20"/>
  <c r="AB1486" i="20"/>
  <c r="AB1494" i="20"/>
  <c r="AB1502" i="20"/>
  <c r="AB1510" i="20"/>
  <c r="AB1518" i="20"/>
  <c r="AB1526" i="20"/>
  <c r="AB1534" i="20"/>
  <c r="AB1542" i="20"/>
  <c r="AB1550" i="20"/>
  <c r="AB1558" i="20"/>
  <c r="AB1566" i="20"/>
  <c r="AB1574" i="20"/>
  <c r="AB1582" i="20"/>
  <c r="AB1590" i="20"/>
  <c r="AB1598" i="20"/>
  <c r="AB1606" i="20"/>
  <c r="AB1614" i="20"/>
  <c r="AB1622" i="20"/>
  <c r="AB1630" i="20"/>
  <c r="AB1638" i="20"/>
  <c r="AB1646" i="20"/>
  <c r="AB1654" i="20"/>
  <c r="AB1662" i="20"/>
  <c r="AB1670" i="20"/>
  <c r="AB1678" i="20"/>
  <c r="AB1686" i="20"/>
  <c r="AB1694" i="20"/>
  <c r="AB1702" i="20"/>
  <c r="AB1710" i="20"/>
  <c r="AB1718" i="20"/>
  <c r="AB1726" i="20"/>
  <c r="AB1734" i="20"/>
  <c r="AB1742" i="20"/>
  <c r="AB1750" i="20"/>
  <c r="AB1758" i="20"/>
  <c r="AB1766" i="20"/>
  <c r="AB1774" i="20"/>
  <c r="AB1782" i="20"/>
  <c r="AB1790" i="20"/>
  <c r="AB1303" i="20"/>
  <c r="AB1311" i="20"/>
  <c r="AB1319" i="20"/>
  <c r="AB1327" i="20"/>
  <c r="AB1335" i="20"/>
  <c r="AB1343" i="20"/>
  <c r="AB1351" i="20"/>
  <c r="AB1359" i="20"/>
  <c r="AB1367" i="20"/>
  <c r="AB1375" i="20"/>
  <c r="AB1383" i="20"/>
  <c r="AB1391" i="20"/>
  <c r="AB1399" i="20"/>
  <c r="AB1407" i="20"/>
  <c r="AB1415" i="20"/>
  <c r="AB1423" i="20"/>
  <c r="AB1431" i="20"/>
  <c r="AB1439" i="20"/>
  <c r="AB1447" i="20"/>
  <c r="AB1455" i="20"/>
  <c r="AB1463" i="20"/>
  <c r="AB1471" i="20"/>
  <c r="AB1479" i="20"/>
  <c r="AB1487" i="20"/>
  <c r="AB1495" i="20"/>
  <c r="AB1503" i="20"/>
  <c r="AB1511" i="20"/>
  <c r="AB1519" i="20"/>
  <c r="AB1527" i="20"/>
  <c r="AB1535" i="20"/>
  <c r="AB1543" i="20"/>
  <c r="AB1551" i="20"/>
  <c r="AB1559" i="20"/>
  <c r="AB1567" i="20"/>
  <c r="AB1575" i="20"/>
  <c r="AB1583" i="20"/>
  <c r="AB1591" i="20"/>
  <c r="AB1599" i="20"/>
  <c r="AB1607" i="20"/>
  <c r="AB1615" i="20"/>
  <c r="AB1623" i="20"/>
  <c r="AB1631" i="20"/>
  <c r="AB1639" i="20"/>
  <c r="AB1647" i="20"/>
  <c r="AB1655" i="20"/>
  <c r="AB1663" i="20"/>
  <c r="AB1671" i="20"/>
  <c r="AB1679" i="20"/>
  <c r="AB1687" i="20"/>
  <c r="AB1695" i="20"/>
  <c r="AB1703" i="20"/>
  <c r="AB1711" i="20"/>
  <c r="AB1719" i="20"/>
  <c r="AB1727" i="20"/>
  <c r="AB1735" i="20"/>
  <c r="AB1743" i="20"/>
  <c r="AB1751" i="20"/>
  <c r="AB1759" i="20"/>
  <c r="AB1767" i="20"/>
  <c r="AB1775" i="20"/>
  <c r="AB1783" i="20"/>
  <c r="AB1791" i="20"/>
  <c r="AB1304" i="20"/>
  <c r="AB1312" i="20"/>
  <c r="AB1320" i="20"/>
  <c r="AB1328" i="20"/>
  <c r="AB1336" i="20"/>
  <c r="AB1344" i="20"/>
  <c r="AB1352" i="20"/>
  <c r="AB1360" i="20"/>
  <c r="AB1368" i="20"/>
  <c r="AB1376" i="20"/>
  <c r="AB1384" i="20"/>
  <c r="AB1392" i="20"/>
  <c r="AB1400" i="20"/>
  <c r="AB1408" i="20"/>
  <c r="AB1416" i="20"/>
  <c r="AB1424" i="20"/>
  <c r="AB1432" i="20"/>
  <c r="AB1440" i="20"/>
  <c r="AB1448" i="20"/>
  <c r="AB1456" i="20"/>
  <c r="AB1464" i="20"/>
  <c r="AB1472" i="20"/>
  <c r="AB1480" i="20"/>
  <c r="AB1488" i="20"/>
  <c r="AB1496" i="20"/>
  <c r="AB1504" i="20"/>
  <c r="AB1512" i="20"/>
  <c r="AB1520" i="20"/>
  <c r="AB1528" i="20"/>
  <c r="AB1536" i="20"/>
  <c r="AB1544" i="20"/>
  <c r="AB1552" i="20"/>
  <c r="AB1560" i="20"/>
  <c r="AB1568" i="20"/>
  <c r="AB1576" i="20"/>
  <c r="AB1584" i="20"/>
  <c r="AB1592" i="20"/>
  <c r="AB1600" i="20"/>
  <c r="AB1608" i="20"/>
  <c r="AB1616" i="20"/>
  <c r="AB1624" i="20"/>
  <c r="AB1632" i="20"/>
  <c r="AB1640" i="20"/>
  <c r="AB1648" i="20"/>
  <c r="AB1656" i="20"/>
  <c r="AB1664" i="20"/>
  <c r="AB1672" i="20"/>
  <c r="AB1680" i="20"/>
  <c r="AB1688" i="20"/>
  <c r="AB1696" i="20"/>
  <c r="AB1704" i="20"/>
  <c r="AB1712" i="20"/>
  <c r="AB1720" i="20"/>
  <c r="AB1728" i="20"/>
  <c r="AB1736" i="20"/>
  <c r="AB1744" i="20"/>
  <c r="AB1752" i="20"/>
  <c r="AB1760" i="20"/>
  <c r="AB1768" i="20"/>
  <c r="AB1776" i="20"/>
  <c r="AB1784" i="20"/>
  <c r="AB1792" i="20"/>
  <c r="AB1305" i="20"/>
  <c r="AB1313" i="20"/>
  <c r="AB1321" i="20"/>
  <c r="AB1329" i="20"/>
  <c r="AB1337" i="20"/>
  <c r="AB1345" i="20"/>
  <c r="AB1353" i="20"/>
  <c r="AB1361" i="20"/>
  <c r="AB1369" i="20"/>
  <c r="AB1377" i="20"/>
  <c r="AB1385" i="20"/>
  <c r="AB1393" i="20"/>
  <c r="AB1401" i="20"/>
  <c r="AB1409" i="20"/>
  <c r="AB1417" i="20"/>
  <c r="AB1425" i="20"/>
  <c r="AB1433" i="20"/>
  <c r="AB1441" i="20"/>
  <c r="AB1449" i="20"/>
  <c r="AB1457" i="20"/>
  <c r="AB1465" i="20"/>
  <c r="AB1473" i="20"/>
  <c r="AB1481" i="20"/>
  <c r="AB1489" i="20"/>
  <c r="AB1497" i="20"/>
  <c r="AB1505" i="20"/>
  <c r="AB1513" i="20"/>
  <c r="AB1521" i="20"/>
  <c r="AB1529" i="20"/>
  <c r="AB1537" i="20"/>
  <c r="AB1545" i="20"/>
  <c r="AB1553" i="20"/>
  <c r="AB1561" i="20"/>
  <c r="AB1569" i="20"/>
  <c r="AB1577" i="20"/>
  <c r="AB1585" i="20"/>
  <c r="AB1593" i="20"/>
  <c r="AB1601" i="20"/>
  <c r="AB1609" i="20"/>
  <c r="AB1617" i="20"/>
  <c r="AB1625" i="20"/>
  <c r="AB1633" i="20"/>
  <c r="AB1641" i="20"/>
  <c r="AB1649" i="20"/>
  <c r="AB1657" i="20"/>
  <c r="AB1665" i="20"/>
  <c r="AB1673" i="20"/>
  <c r="AB1681" i="20"/>
  <c r="AB1689" i="20"/>
  <c r="AB1697" i="20"/>
  <c r="AB1705" i="20"/>
  <c r="AB1713" i="20"/>
  <c r="AB1721" i="20"/>
  <c r="AB1729" i="20"/>
  <c r="AB1737" i="20"/>
  <c r="AB1745" i="20"/>
  <c r="AB1753" i="20"/>
  <c r="AB1761" i="20"/>
  <c r="AB1769" i="20"/>
  <c r="AB1777" i="20"/>
  <c r="AB1785" i="20"/>
  <c r="AB1793" i="20"/>
  <c r="AB1338" i="20"/>
  <c r="AB1346" i="20"/>
  <c r="AB1354" i="20"/>
  <c r="AB1362" i="20"/>
  <c r="AB1370" i="20"/>
  <c r="AB1378" i="20"/>
  <c r="AB1386" i="20"/>
  <c r="AB1394" i="20"/>
  <c r="AB1402" i="20"/>
  <c r="AB1410" i="20"/>
  <c r="AB1418" i="20"/>
  <c r="AB1426" i="20"/>
  <c r="AB1434" i="20"/>
  <c r="AB1442" i="20"/>
  <c r="AB1450" i="20"/>
  <c r="AB1458" i="20"/>
  <c r="AB1466" i="20"/>
  <c r="AB1474" i="20"/>
  <c r="AB1482" i="20"/>
  <c r="AB1490" i="20"/>
  <c r="AB1498" i="20"/>
  <c r="AB1506" i="20"/>
  <c r="AB1514" i="20"/>
  <c r="AB1522" i="20"/>
  <c r="AB1530" i="20"/>
  <c r="AB1538" i="20"/>
  <c r="AB1546" i="20"/>
  <c r="AB1554" i="20"/>
  <c r="AB1562" i="20"/>
  <c r="AB1570" i="20"/>
  <c r="AB1578" i="20"/>
  <c r="AB1586" i="20"/>
  <c r="AB1594" i="20"/>
  <c r="AB1602" i="20"/>
  <c r="AB1610" i="20"/>
  <c r="AB1618" i="20"/>
  <c r="AB1626" i="20"/>
  <c r="AB1634" i="20"/>
  <c r="AB1642" i="20"/>
  <c r="AB1650" i="20"/>
  <c r="AB1658" i="20"/>
  <c r="AB1666" i="20"/>
  <c r="AB1674" i="20"/>
  <c r="AB1682" i="20"/>
  <c r="AB1690" i="20"/>
  <c r="AB1698" i="20"/>
  <c r="AB1706" i="20"/>
  <c r="AB1714" i="20"/>
  <c r="AB1722" i="20"/>
  <c r="AB1730" i="20"/>
  <c r="AB1738" i="20"/>
  <c r="AB1746" i="20"/>
  <c r="AB1754" i="20"/>
  <c r="AB1762" i="20"/>
  <c r="AB1770" i="20"/>
  <c r="AB1778" i="20"/>
  <c r="AB1786" i="20"/>
  <c r="X944" i="16"/>
  <c r="X1047" i="16"/>
  <c r="X1139" i="16"/>
  <c r="Y497" i="14"/>
  <c r="X497" i="14"/>
  <c r="W497" i="14"/>
  <c r="V497" i="14"/>
  <c r="U497" i="14"/>
  <c r="Q497" i="14"/>
  <c r="P497" i="14"/>
  <c r="O497" i="14"/>
  <c r="N497" i="14"/>
  <c r="M497" i="14"/>
  <c r="I497" i="14"/>
  <c r="H497" i="14"/>
  <c r="G497" i="14"/>
  <c r="F497" i="14"/>
  <c r="E497" i="14"/>
  <c r="AC1800" i="20" l="1"/>
  <c r="H2910" i="20"/>
  <c r="H2909" i="20"/>
  <c r="H2908" i="20"/>
  <c r="H2907" i="20"/>
  <c r="H2906"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911" i="20"/>
  <c r="T1799" i="20"/>
  <c r="T1798" i="20"/>
  <c r="T1797" i="20"/>
  <c r="T1796" i="20"/>
  <c r="T1795" i="20"/>
  <c r="T1794" i="20"/>
  <c r="T1793" i="20"/>
  <c r="T1792" i="20"/>
  <c r="T1791" i="20"/>
  <c r="T1790" i="20"/>
  <c r="T1789" i="20"/>
  <c r="T1788" i="20"/>
  <c r="T1787" i="20"/>
  <c r="T1786" i="20"/>
  <c r="T1785" i="20"/>
  <c r="T1784" i="20"/>
  <c r="T1783" i="20"/>
  <c r="T1782" i="20"/>
  <c r="T1781" i="20"/>
  <c r="T1780" i="20"/>
  <c r="T1779" i="20"/>
  <c r="T1778" i="20"/>
  <c r="T1777" i="20"/>
  <c r="T1776" i="20"/>
  <c r="T1775" i="20"/>
  <c r="T1774" i="20"/>
  <c r="T1773" i="20"/>
  <c r="T1772" i="20"/>
  <c r="T1771" i="20"/>
  <c r="T1770" i="20"/>
  <c r="T1769" i="20"/>
  <c r="T1768" i="20"/>
  <c r="T1767" i="20"/>
  <c r="T1766" i="20"/>
  <c r="T1765" i="20"/>
  <c r="T1764" i="20"/>
  <c r="T1763" i="20"/>
  <c r="T1762" i="20"/>
  <c r="T1761" i="20"/>
  <c r="T1760" i="20"/>
  <c r="T1759" i="20"/>
  <c r="T1758" i="20"/>
  <c r="T1757" i="20"/>
  <c r="T1756" i="20"/>
  <c r="T1755" i="20"/>
  <c r="T1754" i="20"/>
  <c r="T1753" i="20"/>
  <c r="T1752" i="20"/>
  <c r="T1751" i="20"/>
  <c r="T1750" i="20"/>
  <c r="T1749" i="20"/>
  <c r="T1748" i="20"/>
  <c r="T1747" i="20"/>
  <c r="T1746" i="20"/>
  <c r="T1745" i="20"/>
  <c r="T1744" i="20"/>
  <c r="T1743" i="20"/>
  <c r="T1742" i="20"/>
  <c r="T1741" i="20"/>
  <c r="T1740" i="20"/>
  <c r="T1739" i="20"/>
  <c r="T1738" i="20"/>
  <c r="T1737" i="20"/>
  <c r="T1736" i="20"/>
  <c r="T1735" i="20"/>
  <c r="T1734" i="20"/>
  <c r="T1733" i="20"/>
  <c r="T1732" i="20"/>
  <c r="T1731" i="20"/>
  <c r="T1730" i="20"/>
  <c r="T1729" i="20"/>
  <c r="T1728" i="20"/>
  <c r="T1727" i="20"/>
  <c r="T1726" i="20"/>
  <c r="T1725" i="20"/>
  <c r="T1724" i="20"/>
  <c r="T1723" i="20"/>
  <c r="T1722" i="20"/>
  <c r="T1721" i="20"/>
  <c r="T1720" i="20"/>
  <c r="T1719" i="20"/>
  <c r="T1718" i="20"/>
  <c r="T1717" i="20"/>
  <c r="T1716" i="20"/>
  <c r="T1715" i="20"/>
  <c r="T1714" i="20"/>
  <c r="T1713" i="20"/>
  <c r="T1712" i="20"/>
  <c r="T1711" i="20"/>
  <c r="T1710" i="20"/>
  <c r="T1709" i="20"/>
  <c r="T1708" i="20"/>
  <c r="T1707" i="20"/>
  <c r="T1706" i="20"/>
  <c r="T1705" i="20"/>
  <c r="T1704" i="20"/>
  <c r="T1703" i="20"/>
  <c r="T1702" i="20"/>
  <c r="T1701" i="20"/>
  <c r="T1700" i="20"/>
  <c r="T1699" i="20"/>
  <c r="T1698" i="20"/>
  <c r="T1697" i="20"/>
  <c r="T1696" i="20"/>
  <c r="T1695" i="20"/>
  <c r="T1694" i="20"/>
  <c r="T1693" i="20"/>
  <c r="T1692" i="20"/>
  <c r="T1691" i="20"/>
  <c r="T1690" i="20"/>
  <c r="T1689" i="20"/>
  <c r="T1688" i="20"/>
  <c r="T1687" i="20"/>
  <c r="T1686" i="20"/>
  <c r="T1685" i="20"/>
  <c r="T1684" i="20"/>
  <c r="T1683" i="20"/>
  <c r="T1682" i="20"/>
  <c r="T1681" i="20"/>
  <c r="T1680" i="20"/>
  <c r="T1679" i="20"/>
  <c r="T1678" i="20"/>
  <c r="T1677" i="20"/>
  <c r="T1676" i="20"/>
  <c r="T1675" i="20"/>
  <c r="T1674" i="20"/>
  <c r="T1673" i="20"/>
  <c r="T1672" i="20"/>
  <c r="T1671" i="20"/>
  <c r="T1670" i="20"/>
  <c r="T1669" i="20"/>
  <c r="T1668" i="20"/>
  <c r="T1667" i="20"/>
  <c r="T1666" i="20"/>
  <c r="T1665" i="20"/>
  <c r="T1664" i="20"/>
  <c r="T1663" i="20"/>
  <c r="T1662" i="20"/>
  <c r="T1661" i="20"/>
  <c r="T1660" i="20"/>
  <c r="T1659" i="20"/>
  <c r="T1658" i="20"/>
  <c r="T1657" i="20"/>
  <c r="T1656" i="20"/>
  <c r="T1655" i="20"/>
  <c r="T1654" i="20"/>
  <c r="T1653" i="20"/>
  <c r="T1652" i="20"/>
  <c r="T1651" i="20"/>
  <c r="T1650" i="20"/>
  <c r="T1649" i="20"/>
  <c r="T1648" i="20"/>
  <c r="T1647" i="20"/>
  <c r="T1646" i="20"/>
  <c r="T1645" i="20"/>
  <c r="T1644" i="20"/>
  <c r="T1643" i="20"/>
  <c r="T1642" i="20"/>
  <c r="T1641" i="20"/>
  <c r="T1640" i="20"/>
  <c r="T1639" i="20"/>
  <c r="T1638" i="20"/>
  <c r="T1637" i="20"/>
  <c r="T1636" i="20"/>
  <c r="T1635" i="20"/>
  <c r="T1634" i="20"/>
  <c r="T1633" i="20"/>
  <c r="T1632" i="20"/>
  <c r="T1631" i="20"/>
  <c r="T1630" i="20"/>
  <c r="T1629" i="20"/>
  <c r="T1628" i="20"/>
  <c r="T1627" i="20"/>
  <c r="T1626" i="20"/>
  <c r="T1625" i="20"/>
  <c r="T1624" i="20"/>
  <c r="T1623" i="20"/>
  <c r="T1622" i="20"/>
  <c r="T1621" i="20"/>
  <c r="T1620" i="20"/>
  <c r="T1619" i="20"/>
  <c r="T1618" i="20"/>
  <c r="T1617" i="20"/>
  <c r="T1616" i="20"/>
  <c r="T1615" i="20"/>
  <c r="T1614" i="20"/>
  <c r="T1613" i="20"/>
  <c r="T1612" i="20"/>
  <c r="T1611" i="20"/>
  <c r="T1610" i="20"/>
  <c r="T1609" i="20"/>
  <c r="T1608" i="20"/>
  <c r="T1607" i="20"/>
  <c r="T1606" i="20"/>
  <c r="T1605" i="20"/>
  <c r="T1604" i="20"/>
  <c r="T1603" i="20"/>
  <c r="T1602" i="20"/>
  <c r="T1601" i="20"/>
  <c r="T1600" i="20"/>
  <c r="T1599" i="20"/>
  <c r="T1598" i="20"/>
  <c r="T1597" i="20"/>
  <c r="T1596" i="20"/>
  <c r="T1595" i="20"/>
  <c r="T1594" i="20"/>
  <c r="T1593" i="20"/>
  <c r="T1592" i="20"/>
  <c r="T1591" i="20"/>
  <c r="T1590" i="20"/>
  <c r="T1589" i="20"/>
  <c r="T1588" i="20"/>
  <c r="T1587" i="20"/>
  <c r="T1586" i="20"/>
  <c r="T1585" i="20"/>
  <c r="T1584" i="20"/>
  <c r="T1583" i="20"/>
  <c r="T1582" i="20"/>
  <c r="T1581" i="20"/>
  <c r="T1580" i="20"/>
  <c r="T1579" i="20"/>
  <c r="T1578" i="20"/>
  <c r="T1577" i="20"/>
  <c r="T1576" i="20"/>
  <c r="T1575" i="20"/>
  <c r="T1574" i="20"/>
  <c r="T1573" i="20"/>
  <c r="T1572" i="20"/>
  <c r="T1571" i="20"/>
  <c r="T1570" i="20"/>
  <c r="T1569" i="20"/>
  <c r="T1568" i="20"/>
  <c r="T1567" i="20"/>
  <c r="T1566" i="20"/>
  <c r="T1565" i="20"/>
  <c r="T1564" i="20"/>
  <c r="T1563" i="20"/>
  <c r="T1562" i="20"/>
  <c r="T1561" i="20"/>
  <c r="T1560" i="20"/>
  <c r="T1559" i="20"/>
  <c r="T1558" i="20"/>
  <c r="T1557" i="20"/>
  <c r="T1556" i="20"/>
  <c r="T1555" i="20"/>
  <c r="T1554" i="20"/>
  <c r="T1553" i="20"/>
  <c r="T1552" i="20"/>
  <c r="T1551" i="20"/>
  <c r="T1550" i="20"/>
  <c r="T1549" i="20"/>
  <c r="T1548" i="20"/>
  <c r="T1547" i="20"/>
  <c r="T1546" i="20"/>
  <c r="T1545" i="20"/>
  <c r="T1544" i="20"/>
  <c r="T1543" i="20"/>
  <c r="T1542" i="20"/>
  <c r="T1541" i="20"/>
  <c r="T1540" i="20"/>
  <c r="T1539" i="20"/>
  <c r="T1538" i="20"/>
  <c r="T1537" i="20"/>
  <c r="T1536" i="20"/>
  <c r="T1535" i="20"/>
  <c r="T1534" i="20"/>
  <c r="T1533" i="20"/>
  <c r="T1532" i="20"/>
  <c r="T1531" i="20"/>
  <c r="T1530" i="20"/>
  <c r="T1529" i="20"/>
  <c r="T1528" i="20"/>
  <c r="T1527" i="20"/>
  <c r="T1526" i="20"/>
  <c r="T1525" i="20"/>
  <c r="T1524" i="20"/>
  <c r="T1523" i="20"/>
  <c r="T1522" i="20"/>
  <c r="T1521" i="20"/>
  <c r="T1520" i="20"/>
  <c r="T1519" i="20"/>
  <c r="T1518" i="20"/>
  <c r="T1517" i="20"/>
  <c r="T1516" i="20"/>
  <c r="T1515" i="20"/>
  <c r="T1514" i="20"/>
  <c r="T1513" i="20"/>
  <c r="T1512" i="20"/>
  <c r="T1511" i="20"/>
  <c r="T1510" i="20"/>
  <c r="T1509" i="20"/>
  <c r="T1508" i="20"/>
  <c r="T1507" i="20"/>
  <c r="T1506" i="20"/>
  <c r="T1505" i="20"/>
  <c r="T1504" i="20"/>
  <c r="T1503" i="20"/>
  <c r="T1502" i="20"/>
  <c r="T1501" i="20"/>
  <c r="T1500" i="20"/>
  <c r="T1499" i="20"/>
  <c r="T1498" i="20"/>
  <c r="T1497" i="20"/>
  <c r="T1496" i="20"/>
  <c r="T1495" i="20"/>
  <c r="T1494" i="20"/>
  <c r="T1493" i="20"/>
  <c r="T1492" i="20"/>
  <c r="T1491" i="20"/>
  <c r="T1490" i="20"/>
  <c r="T1489" i="20"/>
  <c r="T1488" i="20"/>
  <c r="T1487" i="20"/>
  <c r="T1486" i="20"/>
  <c r="T1485" i="20"/>
  <c r="T1484" i="20"/>
  <c r="T1483" i="20"/>
  <c r="T1482" i="20"/>
  <c r="T1481" i="20"/>
  <c r="T1480" i="20"/>
  <c r="T1479" i="20"/>
  <c r="T1478" i="20"/>
  <c r="T1477" i="20"/>
  <c r="T1476" i="20"/>
  <c r="T1475" i="20"/>
  <c r="T1474" i="20"/>
  <c r="T1473" i="20"/>
  <c r="T1472" i="20"/>
  <c r="T1471" i="20"/>
  <c r="T1470" i="20"/>
  <c r="T1469" i="20"/>
  <c r="T1468" i="20"/>
  <c r="T1467" i="20"/>
  <c r="T1466" i="20"/>
  <c r="T1465" i="20"/>
  <c r="T1464" i="20"/>
  <c r="T1463" i="20"/>
  <c r="T1462" i="20"/>
  <c r="T1461" i="20"/>
  <c r="T1460" i="20"/>
  <c r="T1459" i="20"/>
  <c r="T1458" i="20"/>
  <c r="T1457" i="20"/>
  <c r="T1456" i="20"/>
  <c r="T1455" i="20"/>
  <c r="T1454" i="20"/>
  <c r="T1453" i="20"/>
  <c r="T1452" i="20"/>
  <c r="T1451" i="20"/>
  <c r="T1450" i="20"/>
  <c r="T1449" i="20"/>
  <c r="T1448" i="20"/>
  <c r="T1447" i="20"/>
  <c r="T1446" i="20"/>
  <c r="T1445" i="20"/>
  <c r="T1444" i="20"/>
  <c r="T1443" i="20"/>
  <c r="T1442" i="20"/>
  <c r="T1441" i="20"/>
  <c r="T1440" i="20"/>
  <c r="T1439" i="20"/>
  <c r="T1438" i="20"/>
  <c r="T1437" i="20"/>
  <c r="T1436" i="20"/>
  <c r="T1435" i="20"/>
  <c r="T1434" i="20"/>
  <c r="T1433" i="20"/>
  <c r="T1432" i="20"/>
  <c r="T1431" i="20"/>
  <c r="T1430" i="20"/>
  <c r="T1429" i="20"/>
  <c r="T1428" i="20"/>
  <c r="T1427" i="20"/>
  <c r="T1426" i="20"/>
  <c r="T1425" i="20"/>
  <c r="T1424" i="20"/>
  <c r="T1423" i="20"/>
  <c r="T1422" i="20"/>
  <c r="T1421" i="20"/>
  <c r="T1420" i="20"/>
  <c r="T1419" i="20"/>
  <c r="T1418" i="20"/>
  <c r="T1417" i="20"/>
  <c r="T1416" i="20"/>
  <c r="T1415" i="20"/>
  <c r="T1414" i="20"/>
  <c r="T1413" i="20"/>
  <c r="T1412" i="20"/>
  <c r="T1411" i="20"/>
  <c r="T1410" i="20"/>
  <c r="T1409" i="20"/>
  <c r="T1408" i="20"/>
  <c r="T1407" i="20"/>
  <c r="T1406" i="20"/>
  <c r="T1405" i="20"/>
  <c r="T1404" i="20"/>
  <c r="T1403" i="20"/>
  <c r="T1402" i="20"/>
  <c r="T1401" i="20"/>
  <c r="T1400" i="20"/>
  <c r="T1399" i="20"/>
  <c r="T1398" i="20"/>
  <c r="T1397" i="20"/>
  <c r="T1396" i="20"/>
  <c r="T1395" i="20"/>
  <c r="T1394" i="20"/>
  <c r="T1393" i="20"/>
  <c r="T1392" i="20"/>
  <c r="T1391" i="20"/>
  <c r="T1390" i="20"/>
  <c r="T1389" i="20"/>
  <c r="T1388" i="20"/>
  <c r="T1387" i="20"/>
  <c r="T1386" i="20"/>
  <c r="T1385" i="20"/>
  <c r="T1384" i="20"/>
  <c r="T1383" i="20"/>
  <c r="T1382" i="20"/>
  <c r="T1381" i="20"/>
  <c r="T1380" i="20"/>
  <c r="T1379" i="20"/>
  <c r="T1378" i="20"/>
  <c r="T1377" i="20"/>
  <c r="T1376" i="20"/>
  <c r="T1375" i="20"/>
  <c r="T1374" i="20"/>
  <c r="T1373" i="20"/>
  <c r="T1372" i="20"/>
  <c r="T1371" i="20"/>
  <c r="T1370" i="20"/>
  <c r="T1369" i="20"/>
  <c r="T1368" i="20"/>
  <c r="T1367" i="20"/>
  <c r="T1366" i="20"/>
  <c r="T1365" i="20"/>
  <c r="T1364" i="20"/>
  <c r="T1363" i="20"/>
  <c r="T1362" i="20"/>
  <c r="T1361" i="20"/>
  <c r="T1360" i="20"/>
  <c r="T1359" i="20"/>
  <c r="T1358" i="20"/>
  <c r="T1357" i="20"/>
  <c r="T1356" i="20"/>
  <c r="T1355" i="20"/>
  <c r="T1354" i="20"/>
  <c r="T1353" i="20"/>
  <c r="T1352" i="20"/>
  <c r="T1351" i="20"/>
  <c r="T1350" i="20"/>
  <c r="T1349" i="20"/>
  <c r="T1348" i="20"/>
  <c r="T1347" i="20"/>
  <c r="T1346" i="20"/>
  <c r="T1345" i="20"/>
  <c r="T1344" i="20"/>
  <c r="T1343" i="20"/>
  <c r="T1342" i="20"/>
  <c r="T1341" i="20"/>
  <c r="T1340" i="20"/>
  <c r="T1339" i="20"/>
  <c r="T1338" i="20"/>
  <c r="T1337" i="20"/>
  <c r="T1336" i="20"/>
  <c r="T1335" i="20"/>
  <c r="T1334" i="20"/>
  <c r="T1333" i="20"/>
  <c r="T1332" i="20"/>
  <c r="T1331" i="20"/>
  <c r="T1330" i="20"/>
  <c r="T1329" i="20"/>
  <c r="T1328" i="20"/>
  <c r="T1327" i="20"/>
  <c r="T1326" i="20"/>
  <c r="T1325" i="20"/>
  <c r="T1324" i="20"/>
  <c r="T1323" i="20"/>
  <c r="T1322" i="20"/>
  <c r="T1321" i="20"/>
  <c r="T1320" i="20"/>
  <c r="T1319" i="20"/>
  <c r="T1318" i="20"/>
  <c r="T1317" i="20"/>
  <c r="T1316" i="20"/>
  <c r="T1315" i="20"/>
  <c r="T1314" i="20"/>
  <c r="T1313" i="20"/>
  <c r="T1312" i="20"/>
  <c r="T1311" i="20"/>
  <c r="T1310" i="20"/>
  <c r="T1309" i="20"/>
  <c r="T1308" i="20"/>
  <c r="T1307" i="20"/>
  <c r="T1306" i="20"/>
  <c r="T1305" i="20"/>
  <c r="T1304" i="20"/>
  <c r="T1303" i="20"/>
  <c r="T1302" i="20"/>
  <c r="T1301" i="20"/>
  <c r="T1300" i="20"/>
  <c r="T1299" i="20"/>
  <c r="T1298" i="20"/>
  <c r="T1297" i="20"/>
  <c r="T1296" i="20"/>
  <c r="T1295" i="20"/>
  <c r="T1294" i="20"/>
  <c r="T1293" i="20"/>
  <c r="T1292" i="20"/>
  <c r="T1291" i="20"/>
  <c r="T1290" i="20"/>
  <c r="T1289" i="20"/>
  <c r="T1288" i="20"/>
  <c r="T1287" i="20"/>
  <c r="T1286" i="20"/>
  <c r="T1285" i="20"/>
  <c r="T1284" i="20"/>
  <c r="T1283" i="20"/>
  <c r="T1282" i="20"/>
  <c r="T1281" i="20"/>
  <c r="T1280" i="20"/>
  <c r="T1279" i="20"/>
  <c r="T1278" i="20"/>
  <c r="T1277" i="20"/>
  <c r="T1276" i="20"/>
  <c r="T1275" i="20"/>
  <c r="T1274" i="20"/>
  <c r="T1273" i="20"/>
  <c r="T1272" i="20"/>
  <c r="T1271" i="20"/>
  <c r="T1270" i="20"/>
  <c r="T1269" i="20"/>
  <c r="T1268" i="20"/>
  <c r="T1267" i="20"/>
  <c r="T1266" i="20"/>
  <c r="T1265" i="20"/>
  <c r="T1264" i="20"/>
  <c r="T1263" i="20"/>
  <c r="T1262" i="20"/>
  <c r="T1261" i="20"/>
  <c r="T1260" i="20"/>
  <c r="T1259" i="20"/>
  <c r="T1258" i="20"/>
  <c r="T1257" i="20"/>
  <c r="T1256" i="20"/>
  <c r="T1255" i="20"/>
  <c r="T1254" i="20"/>
  <c r="P1267" i="20"/>
  <c r="P1268" i="20"/>
  <c r="P1269" i="20"/>
  <c r="P1270" i="20"/>
  <c r="P1271" i="20"/>
  <c r="P1272" i="20"/>
  <c r="F1800" i="20"/>
  <c r="T944" i="16" l="1"/>
  <c r="S944" i="16"/>
  <c r="R944" i="16"/>
  <c r="Q944" i="16"/>
  <c r="P944" i="16"/>
  <c r="O944" i="16"/>
  <c r="N944" i="16"/>
  <c r="M944" i="16"/>
  <c r="L944" i="16"/>
  <c r="J944" i="16"/>
  <c r="I944" i="16"/>
  <c r="H944" i="16"/>
  <c r="G944" i="16"/>
  <c r="F944" i="16"/>
  <c r="T1047" i="16"/>
  <c r="S1047" i="16"/>
  <c r="R1047" i="16"/>
  <c r="Q1047" i="16"/>
  <c r="P1047" i="16"/>
  <c r="O1047" i="16"/>
  <c r="N1047" i="16"/>
  <c r="M1047" i="16"/>
  <c r="L1047" i="16"/>
  <c r="I1047" i="16"/>
  <c r="J1047" i="16"/>
  <c r="H1047" i="16"/>
  <c r="G1047" i="16"/>
  <c r="F1047" i="16"/>
  <c r="I1289" i="17"/>
  <c r="I845" i="17"/>
  <c r="I591" i="17"/>
  <c r="T309" i="16"/>
  <c r="S309" i="16"/>
  <c r="R309" i="16"/>
  <c r="Q309" i="16"/>
  <c r="P309" i="16"/>
  <c r="O309" i="16"/>
  <c r="N309" i="16"/>
  <c r="M309" i="16"/>
  <c r="L309" i="16"/>
  <c r="J309" i="16"/>
  <c r="I309" i="16"/>
  <c r="H309" i="16"/>
  <c r="G309" i="16"/>
  <c r="F309" i="16"/>
  <c r="T1139" i="16"/>
  <c r="S1139" i="16"/>
  <c r="R1139" i="16"/>
  <c r="Q1139" i="16"/>
  <c r="P1139" i="16"/>
  <c r="O1139" i="16"/>
  <c r="N1139" i="16"/>
  <c r="M1139" i="16"/>
  <c r="L1139" i="16"/>
  <c r="J1139" i="16"/>
  <c r="I1139" i="16"/>
  <c r="H1139" i="16"/>
  <c r="G1139" i="16"/>
  <c r="F1139" i="16"/>
  <c r="T841" i="16"/>
  <c r="S841" i="16"/>
  <c r="R841" i="16"/>
  <c r="Q841" i="16"/>
  <c r="P841" i="16"/>
  <c r="O841" i="16"/>
  <c r="N841" i="16"/>
  <c r="M841" i="16"/>
  <c r="L841" i="16"/>
  <c r="J841" i="16"/>
  <c r="I841" i="16"/>
  <c r="H841" i="16"/>
  <c r="G841" i="16"/>
  <c r="F841" i="16"/>
  <c r="S585" i="16"/>
  <c r="R585" i="16"/>
  <c r="T585" i="16"/>
  <c r="P585" i="16"/>
  <c r="Q585" i="16"/>
  <c r="O585" i="16"/>
  <c r="N585" i="16"/>
  <c r="M585" i="16"/>
  <c r="L585" i="16"/>
  <c r="J585" i="16"/>
  <c r="I585" i="16"/>
  <c r="G585" i="16"/>
  <c r="H585" i="16"/>
  <c r="F585" i="16"/>
  <c r="AV1185" i="14"/>
  <c r="AW1185" i="14"/>
  <c r="AX1185" i="14"/>
  <c r="AY1185" i="14"/>
  <c r="AU1185" i="14"/>
  <c r="AN1185" i="14"/>
  <c r="AO1185" i="14"/>
  <c r="AP1185" i="14"/>
  <c r="AQ1185" i="14"/>
  <c r="AM1185" i="14"/>
  <c r="AF1185" i="14"/>
  <c r="AG1185" i="14"/>
  <c r="AH1185" i="14"/>
  <c r="AI1185" i="14"/>
  <c r="AE1185" i="14"/>
  <c r="V1185" i="14"/>
  <c r="W1185" i="14"/>
  <c r="X1185" i="14"/>
  <c r="Y1185" i="14"/>
  <c r="U1185" i="14"/>
  <c r="N1185" i="14"/>
  <c r="O1185" i="14"/>
  <c r="P1185" i="14"/>
  <c r="Q1185" i="14"/>
  <c r="M1185" i="14"/>
  <c r="F1185" i="14"/>
  <c r="G1185" i="14"/>
  <c r="H1185" i="14"/>
  <c r="I1185" i="14"/>
  <c r="E1185" i="14"/>
  <c r="AV851" i="14"/>
  <c r="AW851" i="14"/>
  <c r="AX851" i="14"/>
  <c r="AY851" i="14"/>
  <c r="AU851" i="14"/>
  <c r="AQ851" i="14"/>
  <c r="AP851" i="14"/>
  <c r="AO851" i="14"/>
  <c r="AN851" i="14"/>
  <c r="AM851" i="14"/>
  <c r="AI851" i="14"/>
  <c r="AH851" i="14"/>
  <c r="AG851" i="14"/>
  <c r="AF851" i="14"/>
  <c r="AE851" i="14"/>
  <c r="V851" i="14"/>
  <c r="W851" i="14"/>
  <c r="X851" i="14"/>
  <c r="Y851" i="14"/>
  <c r="U851" i="14"/>
  <c r="Q851" i="14"/>
  <c r="P851" i="14"/>
  <c r="O851" i="14"/>
  <c r="N851" i="14"/>
  <c r="M851" i="14"/>
  <c r="F851" i="14"/>
  <c r="G851" i="14"/>
  <c r="H851" i="14"/>
  <c r="I851" i="14"/>
  <c r="E851" i="14"/>
  <c r="AU497" i="14" l="1"/>
  <c r="AM497" i="14"/>
  <c r="AW497" i="14"/>
  <c r="AX497" i="14"/>
  <c r="AY497" i="14"/>
  <c r="AV497" i="14"/>
  <c r="AQ497" i="14"/>
  <c r="AP497" i="14"/>
  <c r="AO497" i="14"/>
  <c r="AN497" i="14"/>
  <c r="AI497" i="14"/>
  <c r="AH497" i="14"/>
  <c r="AG497" i="14"/>
  <c r="AF497" i="14"/>
  <c r="AE497" i="14"/>
  <c r="F1459" i="17" l="1"/>
  <c r="G1459" i="17"/>
  <c r="H1459" i="17"/>
  <c r="I1459" i="17"/>
  <c r="F845" i="17"/>
  <c r="G845" i="17"/>
  <c r="H845" i="17"/>
  <c r="I1081" i="17" l="1"/>
  <c r="F1081" i="17"/>
  <c r="G1081" i="17"/>
  <c r="H1081" i="17"/>
  <c r="Y3449" i="20" l="1"/>
  <c r="Y2921" i="20"/>
  <c r="Y2366" i="20"/>
  <c r="AB3437" i="20" l="1"/>
  <c r="AB3436" i="20"/>
  <c r="AB3428" i="20"/>
  <c r="AB3420" i="20"/>
  <c r="AB3412" i="20"/>
  <c r="AB3404" i="20"/>
  <c r="AB3396" i="20"/>
  <c r="AB3388" i="20"/>
  <c r="AB3380" i="20"/>
  <c r="AB3372" i="20"/>
  <c r="AB3364" i="20"/>
  <c r="AB3356" i="20"/>
  <c r="AB3348" i="20"/>
  <c r="AB3340" i="20"/>
  <c r="AB3332" i="20"/>
  <c r="AB3324" i="20"/>
  <c r="AB3316" i="20"/>
  <c r="AB3308" i="20"/>
  <c r="AB3300" i="20"/>
  <c r="AB3292" i="20"/>
  <c r="AB3284" i="20"/>
  <c r="AB3276" i="20"/>
  <c r="AB3268" i="20"/>
  <c r="AB3260" i="20"/>
  <c r="AB3252" i="20"/>
  <c r="AB3244" i="20"/>
  <c r="AB3236" i="20"/>
  <c r="AB3228" i="20"/>
  <c r="AB3220" i="20"/>
  <c r="AB3212" i="20"/>
  <c r="AB3204" i="20"/>
  <c r="AB3196" i="20"/>
  <c r="AB3188" i="20"/>
  <c r="AB3180" i="20"/>
  <c r="AB3172" i="20"/>
  <c r="AB3164" i="20"/>
  <c r="AB3156" i="20"/>
  <c r="AB3148" i="20"/>
  <c r="AB3140" i="20"/>
  <c r="AB3132" i="20"/>
  <c r="AB3124" i="20"/>
  <c r="AB3116" i="20"/>
  <c r="AB3108" i="20"/>
  <c r="AB3100" i="20"/>
  <c r="AB3092" i="20"/>
  <c r="AB3084" i="20"/>
  <c r="AB3076" i="20"/>
  <c r="AB3068" i="20"/>
  <c r="AB3060" i="20"/>
  <c r="AB3052" i="20"/>
  <c r="AB3044" i="20"/>
  <c r="AB3036" i="20"/>
  <c r="AB3028" i="20"/>
  <c r="AB3020" i="20"/>
  <c r="AB3012" i="20"/>
  <c r="AB3004" i="20"/>
  <c r="AB2996" i="20"/>
  <c r="AB2988" i="20"/>
  <c r="AB2980" i="20"/>
  <c r="AB2972" i="20"/>
  <c r="AB2964" i="20"/>
  <c r="AB2956" i="20"/>
  <c r="AB2948" i="20"/>
  <c r="AB2940" i="20"/>
  <c r="AB2932" i="20"/>
  <c r="Z3440" i="20"/>
  <c r="Z3432" i="20"/>
  <c r="Z3424" i="20"/>
  <c r="Z3416" i="20"/>
  <c r="Z3408" i="20"/>
  <c r="Z3400" i="20"/>
  <c r="Z3392" i="20"/>
  <c r="Z3384" i="20"/>
  <c r="Z3376" i="20"/>
  <c r="Z3368" i="20"/>
  <c r="Z3360" i="20"/>
  <c r="Z3352" i="20"/>
  <c r="Z3344" i="20"/>
  <c r="Z3336" i="20"/>
  <c r="Z3328" i="20"/>
  <c r="Z3320" i="20"/>
  <c r="Z3312" i="20"/>
  <c r="Z3304" i="20"/>
  <c r="Z3296" i="20"/>
  <c r="AB3435" i="20"/>
  <c r="AB3427" i="20"/>
  <c r="AB3419" i="20"/>
  <c r="AB3411" i="20"/>
  <c r="AB3403" i="20"/>
  <c r="AB3395" i="20"/>
  <c r="AB3387" i="20"/>
  <c r="AB3379" i="20"/>
  <c r="AB3371" i="20"/>
  <c r="AB3363" i="20"/>
  <c r="AB3355" i="20"/>
  <c r="AB3347" i="20"/>
  <c r="AB3339" i="20"/>
  <c r="AB3331" i="20"/>
  <c r="AB3323" i="20"/>
  <c r="AB3315" i="20"/>
  <c r="AB3307" i="20"/>
  <c r="AB3299" i="20"/>
  <c r="AB3291" i="20"/>
  <c r="AB3283" i="20"/>
  <c r="AB3275" i="20"/>
  <c r="AB3267" i="20"/>
  <c r="AB3259" i="20"/>
  <c r="AB3251" i="20"/>
  <c r="AB3243" i="20"/>
  <c r="AB3235" i="20"/>
  <c r="AB3227" i="20"/>
  <c r="AB3219" i="20"/>
  <c r="AB3211" i="20"/>
  <c r="AB3203" i="20"/>
  <c r="AB3195" i="20"/>
  <c r="AB3187" i="20"/>
  <c r="AB3179" i="20"/>
  <c r="AB3171" i="20"/>
  <c r="AB3163" i="20"/>
  <c r="AB3155" i="20"/>
  <c r="AB3147" i="20"/>
  <c r="AB3139" i="20"/>
  <c r="AB3131" i="20"/>
  <c r="AB3123" i="20"/>
  <c r="AB3115" i="20"/>
  <c r="AB3107" i="20"/>
  <c r="AB3099" i="20"/>
  <c r="AB3091" i="20"/>
  <c r="AB3083" i="20"/>
  <c r="AB3075" i="20"/>
  <c r="AB3067" i="20"/>
  <c r="AB3059" i="20"/>
  <c r="AB3051" i="20"/>
  <c r="AB3043" i="20"/>
  <c r="AB3035" i="20"/>
  <c r="AB3027" i="20"/>
  <c r="AB3019" i="20"/>
  <c r="AB3011" i="20"/>
  <c r="AB3003" i="20"/>
  <c r="AB2995" i="20"/>
  <c r="AB2987" i="20"/>
  <c r="AB2979" i="20"/>
  <c r="AB2971" i="20"/>
  <c r="AB2963" i="20"/>
  <c r="AB2955" i="20"/>
  <c r="AB2947" i="20"/>
  <c r="AB2939" i="20"/>
  <c r="AB2931" i="20"/>
  <c r="Z3439" i="20"/>
  <c r="Z3431" i="20"/>
  <c r="Z3423" i="20"/>
  <c r="Z3415" i="20"/>
  <c r="Z3407" i="20"/>
  <c r="Z3399" i="20"/>
  <c r="Z3391" i="20"/>
  <c r="Z3383" i="20"/>
  <c r="Z3375" i="20"/>
  <c r="Z3367" i="20"/>
  <c r="Z3359" i="20"/>
  <c r="Z3351" i="20"/>
  <c r="Z3343" i="20"/>
  <c r="Z3335" i="20"/>
  <c r="Z3327" i="20"/>
  <c r="Z3319" i="20"/>
  <c r="Z3311" i="20"/>
  <c r="Z3303" i="20"/>
  <c r="Z3295" i="20"/>
  <c r="Z3287" i="20"/>
  <c r="AB3434" i="20"/>
  <c r="AB3426" i="20"/>
  <c r="AB3418" i="20"/>
  <c r="AB3410" i="20"/>
  <c r="AB3402" i="20"/>
  <c r="AB3394" i="20"/>
  <c r="AB3386" i="20"/>
  <c r="AB3378" i="20"/>
  <c r="AB3370" i="20"/>
  <c r="AB3362" i="20"/>
  <c r="AB3354" i="20"/>
  <c r="AB3346" i="20"/>
  <c r="AB3338" i="20"/>
  <c r="AB3330" i="20"/>
  <c r="AB3322" i="20"/>
  <c r="AB3314" i="20"/>
  <c r="AB3306" i="20"/>
  <c r="AB3298" i="20"/>
  <c r="AB3290" i="20"/>
  <c r="AB3282" i="20"/>
  <c r="AB3274" i="20"/>
  <c r="AB3433" i="20"/>
  <c r="AB3438" i="20"/>
  <c r="AB3430" i="20"/>
  <c r="AB3422" i="20"/>
  <c r="AB3414" i="20"/>
  <c r="AB3406" i="20"/>
  <c r="AB3398" i="20"/>
  <c r="AB3390" i="20"/>
  <c r="AB3382" i="20"/>
  <c r="AB3374" i="20"/>
  <c r="AB3366" i="20"/>
  <c r="AB3358" i="20"/>
  <c r="AB3350" i="20"/>
  <c r="AB3342" i="20"/>
  <c r="AB3334" i="20"/>
  <c r="AB3326" i="20"/>
  <c r="AB3318" i="20"/>
  <c r="AB3310" i="20"/>
  <c r="AB3302" i="20"/>
  <c r="AB3294" i="20"/>
  <c r="AB3286" i="20"/>
  <c r="AB3278" i="20"/>
  <c r="AB3270" i="20"/>
  <c r="AB3262" i="20"/>
  <c r="AB3254" i="20"/>
  <c r="AB3246" i="20"/>
  <c r="AB3238" i="20"/>
  <c r="AB3230" i="20"/>
  <c r="AB3222" i="20"/>
  <c r="AB3214" i="20"/>
  <c r="AB3206" i="20"/>
  <c r="AB3198" i="20"/>
  <c r="AB3190" i="20"/>
  <c r="AB3182" i="20"/>
  <c r="AB3174" i="20"/>
  <c r="AB3166" i="20"/>
  <c r="AB3158" i="20"/>
  <c r="AB3150" i="20"/>
  <c r="AB3142" i="20"/>
  <c r="AB3134" i="20"/>
  <c r="AB3126" i="20"/>
  <c r="AB3118" i="20"/>
  <c r="AB3110" i="20"/>
  <c r="AB3102" i="20"/>
  <c r="AB3094" i="20"/>
  <c r="AB3086" i="20"/>
  <c r="AB3078" i="20"/>
  <c r="AB3070" i="20"/>
  <c r="AB3062" i="20"/>
  <c r="AB3054" i="20"/>
  <c r="AB3046" i="20"/>
  <c r="AB3038" i="20"/>
  <c r="AB3030" i="20"/>
  <c r="AB3022" i="20"/>
  <c r="AB3014" i="20"/>
  <c r="AB3006" i="20"/>
  <c r="AB2998" i="20"/>
  <c r="AB2990" i="20"/>
  <c r="AB2982" i="20"/>
  <c r="AB2974" i="20"/>
  <c r="AB2966" i="20"/>
  <c r="AB2958" i="20"/>
  <c r="AB2950" i="20"/>
  <c r="AB2942" i="20"/>
  <c r="AB2934" i="20"/>
  <c r="AB2926" i="20"/>
  <c r="Z3434" i="20"/>
  <c r="Z3426" i="20"/>
  <c r="Z3418" i="20"/>
  <c r="Z3410" i="20"/>
  <c r="Z3402" i="20"/>
  <c r="Z3394" i="20"/>
  <c r="Z3386" i="20"/>
  <c r="Z3378" i="20"/>
  <c r="Z3370" i="20"/>
  <c r="Z3362" i="20"/>
  <c r="Z3354" i="20"/>
  <c r="Z3346" i="20"/>
  <c r="Z3338" i="20"/>
  <c r="Z3330" i="20"/>
  <c r="Z3322" i="20"/>
  <c r="Z3314" i="20"/>
  <c r="Z3306" i="20"/>
  <c r="Z3298" i="20"/>
  <c r="Z3290" i="20"/>
  <c r="Z3282" i="20"/>
  <c r="AB3424" i="20"/>
  <c r="AB3408" i="20"/>
  <c r="AB3392" i="20"/>
  <c r="AB3376" i="20"/>
  <c r="AB3360" i="20"/>
  <c r="AB3344" i="20"/>
  <c r="AB3328" i="20"/>
  <c r="AB3312" i="20"/>
  <c r="AB3296" i="20"/>
  <c r="AB3280" i="20"/>
  <c r="AB3265" i="20"/>
  <c r="AB3253" i="20"/>
  <c r="AB3240" i="20"/>
  <c r="AB3226" i="20"/>
  <c r="AB3215" i="20"/>
  <c r="AB3201" i="20"/>
  <c r="AB3189" i="20"/>
  <c r="AB3176" i="20"/>
  <c r="AB3162" i="20"/>
  <c r="AB3151" i="20"/>
  <c r="AB3137" i="20"/>
  <c r="AB3125" i="20"/>
  <c r="AB3112" i="20"/>
  <c r="AB3098" i="20"/>
  <c r="AB3087" i="20"/>
  <c r="AB3073" i="20"/>
  <c r="AB3061" i="20"/>
  <c r="AB3048" i="20"/>
  <c r="AB3034" i="20"/>
  <c r="AB3023" i="20"/>
  <c r="AB3009" i="20"/>
  <c r="AB2997" i="20"/>
  <c r="AB2984" i="20"/>
  <c r="AB2970" i="20"/>
  <c r="AB2959" i="20"/>
  <c r="AB2945" i="20"/>
  <c r="AB2933" i="20"/>
  <c r="Z3436" i="20"/>
  <c r="Z3422" i="20"/>
  <c r="Z3411" i="20"/>
  <c r="Z3397" i="20"/>
  <c r="Z3385" i="20"/>
  <c r="Z3372" i="20"/>
  <c r="Z3358" i="20"/>
  <c r="Z3347" i="20"/>
  <c r="Z3333" i="20"/>
  <c r="Z3321" i="20"/>
  <c r="Z3308" i="20"/>
  <c r="Z3294" i="20"/>
  <c r="Z3284" i="20"/>
  <c r="Z3275" i="20"/>
  <c r="Z3267" i="20"/>
  <c r="Z3259" i="20"/>
  <c r="Z3251" i="20"/>
  <c r="Z3243" i="20"/>
  <c r="Z3235" i="20"/>
  <c r="Z3227" i="20"/>
  <c r="Z3219" i="20"/>
  <c r="Z3211" i="20"/>
  <c r="Z3203" i="20"/>
  <c r="Z3195" i="20"/>
  <c r="Z3187" i="20"/>
  <c r="Z3179" i="20"/>
  <c r="Z3171" i="20"/>
  <c r="Z3163" i="20"/>
  <c r="Z3155" i="20"/>
  <c r="Z3147" i="20"/>
  <c r="Z3139" i="20"/>
  <c r="Z3131" i="20"/>
  <c r="Z3123" i="20"/>
  <c r="Z3115" i="20"/>
  <c r="Z3107" i="20"/>
  <c r="Z3099" i="20"/>
  <c r="Z3091" i="20"/>
  <c r="Z3083" i="20"/>
  <c r="Z3075" i="20"/>
  <c r="Z3067" i="20"/>
  <c r="Z3059" i="20"/>
  <c r="Z3051" i="20"/>
  <c r="Z3043" i="20"/>
  <c r="Z3035" i="20"/>
  <c r="Z3027" i="20"/>
  <c r="Z3019" i="20"/>
  <c r="Z3011" i="20"/>
  <c r="Z3003" i="20"/>
  <c r="AB3423" i="20"/>
  <c r="AB3407" i="20"/>
  <c r="AB3391" i="20"/>
  <c r="AB3375" i="20"/>
  <c r="AB3359" i="20"/>
  <c r="AB3343" i="20"/>
  <c r="AB3327" i="20"/>
  <c r="AB3311" i="20"/>
  <c r="AB3295" i="20"/>
  <c r="AB3279" i="20"/>
  <c r="AB3264" i="20"/>
  <c r="AB3250" i="20"/>
  <c r="AB3239" i="20"/>
  <c r="AB3225" i="20"/>
  <c r="AB3213" i="20"/>
  <c r="AB3200" i="20"/>
  <c r="AB3186" i="20"/>
  <c r="AB3175" i="20"/>
  <c r="AB3161" i="20"/>
  <c r="AB3149" i="20"/>
  <c r="AB3136" i="20"/>
  <c r="AB3122" i="20"/>
  <c r="AB3111" i="20"/>
  <c r="AB3097" i="20"/>
  <c r="AB3085" i="20"/>
  <c r="AB3072" i="20"/>
  <c r="AB3058" i="20"/>
  <c r="AB3047" i="20"/>
  <c r="AB3033" i="20"/>
  <c r="AB3021" i="20"/>
  <c r="AB3008" i="20"/>
  <c r="AB2994" i="20"/>
  <c r="AB2983" i="20"/>
  <c r="AB2969" i="20"/>
  <c r="AB2957" i="20"/>
  <c r="AB2944" i="20"/>
  <c r="AB2930" i="20"/>
  <c r="Z3435" i="20"/>
  <c r="Z3421" i="20"/>
  <c r="Z3409" i="20"/>
  <c r="Z3396" i="20"/>
  <c r="Z3382" i="20"/>
  <c r="Z3371" i="20"/>
  <c r="Z3357" i="20"/>
  <c r="Z3345" i="20"/>
  <c r="Z3332" i="20"/>
  <c r="Z3318" i="20"/>
  <c r="Z3307" i="20"/>
  <c r="Z3293" i="20"/>
  <c r="Z3283" i="20"/>
  <c r="Z3274" i="20"/>
  <c r="Z3266" i="20"/>
  <c r="Z3258" i="20"/>
  <c r="Z3250" i="20"/>
  <c r="Z3242" i="20"/>
  <c r="Z3234" i="20"/>
  <c r="Z3226" i="20"/>
  <c r="Z3218" i="20"/>
  <c r="Z3210" i="20"/>
  <c r="Z3202" i="20"/>
  <c r="Z3194" i="20"/>
  <c r="Z3186" i="20"/>
  <c r="Z3178" i="20"/>
  <c r="Z3170" i="20"/>
  <c r="Z3162" i="20"/>
  <c r="Z3154" i="20"/>
  <c r="Z3146" i="20"/>
  <c r="Z3138" i="20"/>
  <c r="Z3130" i="20"/>
  <c r="Z3122" i="20"/>
  <c r="Z3114" i="20"/>
  <c r="Z3106" i="20"/>
  <c r="Z3098" i="20"/>
  <c r="Z3090" i="20"/>
  <c r="Z3082" i="20"/>
  <c r="Z3074" i="20"/>
  <c r="Z3066" i="20"/>
  <c r="Z3058" i="20"/>
  <c r="Z3050" i="20"/>
  <c r="Z3042" i="20"/>
  <c r="AB3432" i="20"/>
  <c r="AB3416" i="20"/>
  <c r="AB3400" i="20"/>
  <c r="AB3384" i="20"/>
  <c r="AB3368" i="20"/>
  <c r="AB3352" i="20"/>
  <c r="AB3336" i="20"/>
  <c r="AB3320" i="20"/>
  <c r="AB3304" i="20"/>
  <c r="AB3288" i="20"/>
  <c r="AB3272" i="20"/>
  <c r="AB3258" i="20"/>
  <c r="AB3247" i="20"/>
  <c r="AB3233" i="20"/>
  <c r="AB3221" i="20"/>
  <c r="AB3208" i="20"/>
  <c r="AB3194" i="20"/>
  <c r="AB3183" i="20"/>
  <c r="AB3169" i="20"/>
  <c r="AB3157" i="20"/>
  <c r="AB3144" i="20"/>
  <c r="AB3130" i="20"/>
  <c r="AB3119" i="20"/>
  <c r="AB3105" i="20"/>
  <c r="AB3093" i="20"/>
  <c r="AB3080" i="20"/>
  <c r="AB3066" i="20"/>
  <c r="AB3055" i="20"/>
  <c r="AB3041" i="20"/>
  <c r="AB3029" i="20"/>
  <c r="AB3016" i="20"/>
  <c r="AB3002" i="20"/>
  <c r="AB2991" i="20"/>
  <c r="AB2977" i="20"/>
  <c r="AB2965" i="20"/>
  <c r="AB2952" i="20"/>
  <c r="AB2938" i="20"/>
  <c r="AB2927" i="20"/>
  <c r="Z3429" i="20"/>
  <c r="Z3417" i="20"/>
  <c r="Z3404" i="20"/>
  <c r="Z3390" i="20"/>
  <c r="Z3379" i="20"/>
  <c r="Z3365" i="20"/>
  <c r="Z3353" i="20"/>
  <c r="Z3340" i="20"/>
  <c r="Z3326" i="20"/>
  <c r="Z3315" i="20"/>
  <c r="Z3301" i="20"/>
  <c r="Z3289" i="20"/>
  <c r="Z3279" i="20"/>
  <c r="Z3271" i="20"/>
  <c r="Z3263" i="20"/>
  <c r="Z3255" i="20"/>
  <c r="Z3247" i="20"/>
  <c r="Z3239" i="20"/>
  <c r="Z3231" i="20"/>
  <c r="Z3223" i="20"/>
  <c r="Z3215" i="20"/>
  <c r="Z3207" i="20"/>
  <c r="Z3199" i="20"/>
  <c r="Z3191" i="20"/>
  <c r="Z3183" i="20"/>
  <c r="Z3175" i="20"/>
  <c r="Z3167" i="20"/>
  <c r="Z3159" i="20"/>
  <c r="Z3151" i="20"/>
  <c r="Z3143" i="20"/>
  <c r="Z3135" i="20"/>
  <c r="Z3127" i="20"/>
  <c r="Z3119" i="20"/>
  <c r="Z3111" i="20"/>
  <c r="Z3103" i="20"/>
  <c r="Z3095" i="20"/>
  <c r="Z3087" i="20"/>
  <c r="Z3079" i="20"/>
  <c r="Z3071" i="20"/>
  <c r="Z3063" i="20"/>
  <c r="Z3055" i="20"/>
  <c r="Z3047" i="20"/>
  <c r="Z3039" i="20"/>
  <c r="Z3031" i="20"/>
  <c r="AB3429" i="20"/>
  <c r="AB3401" i="20"/>
  <c r="AB3377" i="20"/>
  <c r="AB3351" i="20"/>
  <c r="AB3325" i="20"/>
  <c r="AB3301" i="20"/>
  <c r="AB3273" i="20"/>
  <c r="AB3255" i="20"/>
  <c r="AB3232" i="20"/>
  <c r="AB3210" i="20"/>
  <c r="AB3192" i="20"/>
  <c r="AB3170" i="20"/>
  <c r="AB3152" i="20"/>
  <c r="AB3129" i="20"/>
  <c r="AB3109" i="20"/>
  <c r="AB3089" i="20"/>
  <c r="AB3069" i="20"/>
  <c r="AB3049" i="20"/>
  <c r="AB3026" i="20"/>
  <c r="AB3007" i="20"/>
  <c r="AB2986" i="20"/>
  <c r="AB2967" i="20"/>
  <c r="AB2946" i="20"/>
  <c r="AB2925" i="20"/>
  <c r="Z3420" i="20"/>
  <c r="Z3401" i="20"/>
  <c r="Z3380" i="20"/>
  <c r="Z3361" i="20"/>
  <c r="Z3339" i="20"/>
  <c r="Z3317" i="20"/>
  <c r="Z3299" i="20"/>
  <c r="Z3280" i="20"/>
  <c r="Z3268" i="20"/>
  <c r="Z3254" i="20"/>
  <c r="Z3241" i="20"/>
  <c r="Z3229" i="20"/>
  <c r="Z3216" i="20"/>
  <c r="Z3204" i="20"/>
  <c r="Z3190" i="20"/>
  <c r="Z3177" i="20"/>
  <c r="Z3165" i="20"/>
  <c r="Z3152" i="20"/>
  <c r="Z3140" i="20"/>
  <c r="Z3126" i="20"/>
  <c r="Z3113" i="20"/>
  <c r="Z3101" i="20"/>
  <c r="Z3088" i="20"/>
  <c r="Z3076" i="20"/>
  <c r="Z3062" i="20"/>
  <c r="Z3049" i="20"/>
  <c r="Z3037" i="20"/>
  <c r="Z3026" i="20"/>
  <c r="Z3017" i="20"/>
  <c r="Z3008" i="20"/>
  <c r="Z2999" i="20"/>
  <c r="Z2991" i="20"/>
  <c r="Z2983" i="20"/>
  <c r="Z2975" i="20"/>
  <c r="Z2967" i="20"/>
  <c r="Z2959" i="20"/>
  <c r="Z2951" i="20"/>
  <c r="Z2943" i="20"/>
  <c r="Z2935" i="20"/>
  <c r="Z2927" i="20"/>
  <c r="AB3305" i="20"/>
  <c r="Z3405" i="20"/>
  <c r="Z3257" i="20"/>
  <c r="Z3181" i="20"/>
  <c r="Z3104" i="20"/>
  <c r="Z3053" i="20"/>
  <c r="Z3001" i="20"/>
  <c r="Z2977" i="20"/>
  <c r="Z2945" i="20"/>
  <c r="AB3425" i="20"/>
  <c r="AB3399" i="20"/>
  <c r="AB3373" i="20"/>
  <c r="AB3349" i="20"/>
  <c r="AB3321" i="20"/>
  <c r="AB3297" i="20"/>
  <c r="AB3271" i="20"/>
  <c r="AB3249" i="20"/>
  <c r="AB3231" i="20"/>
  <c r="AB3209" i="20"/>
  <c r="AB3191" i="20"/>
  <c r="AB3168" i="20"/>
  <c r="AB3146" i="20"/>
  <c r="AB3128" i="20"/>
  <c r="AB3106" i="20"/>
  <c r="AB3088" i="20"/>
  <c r="AB3065" i="20"/>
  <c r="AB3045" i="20"/>
  <c r="AB3025" i="20"/>
  <c r="AB3005" i="20"/>
  <c r="AB2985" i="20"/>
  <c r="AB2962" i="20"/>
  <c r="AB2943" i="20"/>
  <c r="Z3438" i="20"/>
  <c r="Z3419" i="20"/>
  <c r="Z3398" i="20"/>
  <c r="Z3377" i="20"/>
  <c r="Z3356" i="20"/>
  <c r="Z3337" i="20"/>
  <c r="Z3316" i="20"/>
  <c r="Z3297" i="20"/>
  <c r="Z3278" i="20"/>
  <c r="Z3265" i="20"/>
  <c r="Z3253" i="20"/>
  <c r="Z3240" i="20"/>
  <c r="Z3228" i="20"/>
  <c r="Z3214" i="20"/>
  <c r="Z3201" i="20"/>
  <c r="Z3189" i="20"/>
  <c r="Z3176" i="20"/>
  <c r="Z3164" i="20"/>
  <c r="Z3150" i="20"/>
  <c r="Z3137" i="20"/>
  <c r="Z3125" i="20"/>
  <c r="Z3112" i="20"/>
  <c r="Z3100" i="20"/>
  <c r="Z3086" i="20"/>
  <c r="Z3073" i="20"/>
  <c r="Z3061" i="20"/>
  <c r="Z3048" i="20"/>
  <c r="Z3036" i="20"/>
  <c r="Z3025" i="20"/>
  <c r="Z3016" i="20"/>
  <c r="Z3007" i="20"/>
  <c r="Z2998" i="20"/>
  <c r="Z2990" i="20"/>
  <c r="Z2982" i="20"/>
  <c r="Z2974" i="20"/>
  <c r="Z2966" i="20"/>
  <c r="Z2958" i="20"/>
  <c r="Z2950" i="20"/>
  <c r="Z2942" i="20"/>
  <c r="Z2934" i="20"/>
  <c r="Z2926" i="20"/>
  <c r="AB3357" i="20"/>
  <c r="AB2973" i="20"/>
  <c r="Z3285" i="20"/>
  <c r="Z3156" i="20"/>
  <c r="Z3040" i="20"/>
  <c r="Z2953" i="20"/>
  <c r="AB3421" i="20"/>
  <c r="AB3397" i="20"/>
  <c r="AB3369" i="20"/>
  <c r="AB3345" i="20"/>
  <c r="AB3319" i="20"/>
  <c r="AB3293" i="20"/>
  <c r="AB3269" i="20"/>
  <c r="AB3248" i="20"/>
  <c r="AB3229" i="20"/>
  <c r="AB3207" i="20"/>
  <c r="AB3185" i="20"/>
  <c r="AB3167" i="20"/>
  <c r="AB3145" i="20"/>
  <c r="AB3127" i="20"/>
  <c r="AB3104" i="20"/>
  <c r="AB3082" i="20"/>
  <c r="AB3064" i="20"/>
  <c r="AB3042" i="20"/>
  <c r="AB3024" i="20"/>
  <c r="AB3001" i="20"/>
  <c r="AB2981" i="20"/>
  <c r="AB2961" i="20"/>
  <c r="AB2941" i="20"/>
  <c r="Z3437" i="20"/>
  <c r="Z3414" i="20"/>
  <c r="Z3395" i="20"/>
  <c r="Z3374" i="20"/>
  <c r="Z3355" i="20"/>
  <c r="Z3334" i="20"/>
  <c r="Z3313" i="20"/>
  <c r="Z3292" i="20"/>
  <c r="Z3277" i="20"/>
  <c r="Z3264" i="20"/>
  <c r="Z3252" i="20"/>
  <c r="Z3238" i="20"/>
  <c r="Z3225" i="20"/>
  <c r="Z3213" i="20"/>
  <c r="Z3200" i="20"/>
  <c r="Z3188" i="20"/>
  <c r="Z3174" i="20"/>
  <c r="Z3161" i="20"/>
  <c r="Z3149" i="20"/>
  <c r="Z3136" i="20"/>
  <c r="Z3124" i="20"/>
  <c r="Z3110" i="20"/>
  <c r="Z3097" i="20"/>
  <c r="Z3085" i="20"/>
  <c r="Z3072" i="20"/>
  <c r="Z3060" i="20"/>
  <c r="Z3046" i="20"/>
  <c r="Z3034" i="20"/>
  <c r="Z3024" i="20"/>
  <c r="Z3015" i="20"/>
  <c r="Z3006" i="20"/>
  <c r="Z2997" i="20"/>
  <c r="Z2989" i="20"/>
  <c r="Z2981" i="20"/>
  <c r="Z2973" i="20"/>
  <c r="Z2965" i="20"/>
  <c r="Z2957" i="20"/>
  <c r="Z2949" i="20"/>
  <c r="Z2941" i="20"/>
  <c r="Z2933" i="20"/>
  <c r="Z2925" i="20"/>
  <c r="AB3281" i="20"/>
  <c r="Z3387" i="20"/>
  <c r="Z3232" i="20"/>
  <c r="Z3193" i="20"/>
  <c r="Z3117" i="20"/>
  <c r="Z3065" i="20"/>
  <c r="Z3010" i="20"/>
  <c r="Z2961" i="20"/>
  <c r="AB3417" i="20"/>
  <c r="AB3393" i="20"/>
  <c r="AB3367" i="20"/>
  <c r="AB3341" i="20"/>
  <c r="AB3317" i="20"/>
  <c r="AB3289" i="20"/>
  <c r="AB3266" i="20"/>
  <c r="AB3245" i="20"/>
  <c r="AB3224" i="20"/>
  <c r="AB3205" i="20"/>
  <c r="AB3184" i="20"/>
  <c r="AB3165" i="20"/>
  <c r="AB3143" i="20"/>
  <c r="AB3121" i="20"/>
  <c r="AB3103" i="20"/>
  <c r="AB3081" i="20"/>
  <c r="AB3063" i="20"/>
  <c r="AB3040" i="20"/>
  <c r="AB3018" i="20"/>
  <c r="AB3000" i="20"/>
  <c r="AB2978" i="20"/>
  <c r="AB2960" i="20"/>
  <c r="AB2937" i="20"/>
  <c r="Z3433" i="20"/>
  <c r="Z3413" i="20"/>
  <c r="Z3393" i="20"/>
  <c r="Z3373" i="20"/>
  <c r="Z3350" i="20"/>
  <c r="Z3331" i="20"/>
  <c r="Z3310" i="20"/>
  <c r="Z3291" i="20"/>
  <c r="Z3276" i="20"/>
  <c r="Z3262" i="20"/>
  <c r="Z3249" i="20"/>
  <c r="Z3237" i="20"/>
  <c r="Z3224" i="20"/>
  <c r="Z3212" i="20"/>
  <c r="Z3198" i="20"/>
  <c r="Z3185" i="20"/>
  <c r="Z3173" i="20"/>
  <c r="Z3160" i="20"/>
  <c r="Z3148" i="20"/>
  <c r="Z3134" i="20"/>
  <c r="Z3121" i="20"/>
  <c r="Z3109" i="20"/>
  <c r="Z3096" i="20"/>
  <c r="Z3084" i="20"/>
  <c r="Z3070" i="20"/>
  <c r="Z3057" i="20"/>
  <c r="Z3045" i="20"/>
  <c r="Z3033" i="20"/>
  <c r="Z3023" i="20"/>
  <c r="Z3014" i="20"/>
  <c r="Z3005" i="20"/>
  <c r="Z2996" i="20"/>
  <c r="Z2988" i="20"/>
  <c r="Z2980" i="20"/>
  <c r="Z2972" i="20"/>
  <c r="Z2964" i="20"/>
  <c r="Z2956" i="20"/>
  <c r="Z2948" i="20"/>
  <c r="Z2940" i="20"/>
  <c r="Z2932" i="20"/>
  <c r="AB3409" i="20"/>
  <c r="Z3342" i="20"/>
  <c r="Z3206" i="20"/>
  <c r="Z3092" i="20"/>
  <c r="Z2993" i="20"/>
  <c r="Z2937" i="20"/>
  <c r="AB3415" i="20"/>
  <c r="AB3389" i="20"/>
  <c r="AB3365" i="20"/>
  <c r="AB3337" i="20"/>
  <c r="AB3313" i="20"/>
  <c r="AB3287" i="20"/>
  <c r="AB3263" i="20"/>
  <c r="AB3242" i="20"/>
  <c r="AB3223" i="20"/>
  <c r="AB3202" i="20"/>
  <c r="AB3181" i="20"/>
  <c r="AB3160" i="20"/>
  <c r="AB3141" i="20"/>
  <c r="AB3120" i="20"/>
  <c r="AB3101" i="20"/>
  <c r="AB3079" i="20"/>
  <c r="AB3057" i="20"/>
  <c r="AB3039" i="20"/>
  <c r="AB3017" i="20"/>
  <c r="AB2999" i="20"/>
  <c r="AB2976" i="20"/>
  <c r="AB2954" i="20"/>
  <c r="AB2936" i="20"/>
  <c r="Z3430" i="20"/>
  <c r="Z3412" i="20"/>
  <c r="Z3389" i="20"/>
  <c r="Z3369" i="20"/>
  <c r="Z3349" i="20"/>
  <c r="Z3329" i="20"/>
  <c r="Z3309" i="20"/>
  <c r="Z3288" i="20"/>
  <c r="Z3273" i="20"/>
  <c r="Z3261" i="20"/>
  <c r="Z3248" i="20"/>
  <c r="Z3236" i="20"/>
  <c r="Z3222" i="20"/>
  <c r="Z3209" i="20"/>
  <c r="Z3197" i="20"/>
  <c r="Z3184" i="20"/>
  <c r="Z3172" i="20"/>
  <c r="Z3158" i="20"/>
  <c r="Z3145" i="20"/>
  <c r="Z3133" i="20"/>
  <c r="Z3120" i="20"/>
  <c r="Z3108" i="20"/>
  <c r="Z3094" i="20"/>
  <c r="Z3081" i="20"/>
  <c r="Z3069" i="20"/>
  <c r="Z3056" i="20"/>
  <c r="Z3044" i="20"/>
  <c r="Z3032" i="20"/>
  <c r="Z3022" i="20"/>
  <c r="Z3013" i="20"/>
  <c r="Z3004" i="20"/>
  <c r="Z2995" i="20"/>
  <c r="Z2987" i="20"/>
  <c r="Z2979" i="20"/>
  <c r="Z2971" i="20"/>
  <c r="Z2963" i="20"/>
  <c r="Z2955" i="20"/>
  <c r="Z2947" i="20"/>
  <c r="Z2939" i="20"/>
  <c r="Z2931" i="20"/>
  <c r="AB3383" i="20"/>
  <c r="AB3237" i="20"/>
  <c r="AB3217" i="20"/>
  <c r="AB3177" i="20"/>
  <c r="AB3135" i="20"/>
  <c r="AB3095" i="20"/>
  <c r="AB3053" i="20"/>
  <c r="AB3013" i="20"/>
  <c r="AB2951" i="20"/>
  <c r="Z3364" i="20"/>
  <c r="Z3302" i="20"/>
  <c r="Z3220" i="20"/>
  <c r="Z3129" i="20"/>
  <c r="Z3020" i="20"/>
  <c r="Z2929" i="20"/>
  <c r="AB3440" i="20"/>
  <c r="AB3413" i="20"/>
  <c r="AB3385" i="20"/>
  <c r="AB3361" i="20"/>
  <c r="AB3335" i="20"/>
  <c r="AB3309" i="20"/>
  <c r="AB3285" i="20"/>
  <c r="AB3261" i="20"/>
  <c r="AB3241" i="20"/>
  <c r="AB3218" i="20"/>
  <c r="AB3199" i="20"/>
  <c r="AB3178" i="20"/>
  <c r="AB3159" i="20"/>
  <c r="AB3138" i="20"/>
  <c r="AB3117" i="20"/>
  <c r="AB3096" i="20"/>
  <c r="AB3077" i="20"/>
  <c r="AB3056" i="20"/>
  <c r="AB3037" i="20"/>
  <c r="AB3015" i="20"/>
  <c r="AB2993" i="20"/>
  <c r="AB2975" i="20"/>
  <c r="AB2953" i="20"/>
  <c r="AB2935" i="20"/>
  <c r="Z3428" i="20"/>
  <c r="Z3406" i="20"/>
  <c r="Z3388" i="20"/>
  <c r="Z3366" i="20"/>
  <c r="Z3348" i="20"/>
  <c r="Z3325" i="20"/>
  <c r="Z3305" i="20"/>
  <c r="Z3286" i="20"/>
  <c r="Z3272" i="20"/>
  <c r="Z3260" i="20"/>
  <c r="Z3246" i="20"/>
  <c r="Z3233" i="20"/>
  <c r="Z3221" i="20"/>
  <c r="Z3208" i="20"/>
  <c r="Z3196" i="20"/>
  <c r="Z3182" i="20"/>
  <c r="Z3169" i="20"/>
  <c r="Z3157" i="20"/>
  <c r="Z3144" i="20"/>
  <c r="Z3132" i="20"/>
  <c r="Z3118" i="20"/>
  <c r="Z3105" i="20"/>
  <c r="Z3093" i="20"/>
  <c r="Z3080" i="20"/>
  <c r="Z3068" i="20"/>
  <c r="Z3054" i="20"/>
  <c r="Z3041" i="20"/>
  <c r="Z3030" i="20"/>
  <c r="Z3021" i="20"/>
  <c r="Z3012" i="20"/>
  <c r="Z3002" i="20"/>
  <c r="Z2994" i="20"/>
  <c r="Z2986" i="20"/>
  <c r="Z2978" i="20"/>
  <c r="Z2970" i="20"/>
  <c r="Z2962" i="20"/>
  <c r="Z2954" i="20"/>
  <c r="Z2946" i="20"/>
  <c r="Z2938" i="20"/>
  <c r="Z2930" i="20"/>
  <c r="AB3439" i="20"/>
  <c r="AB2929" i="20"/>
  <c r="Z3270" i="20"/>
  <c r="Z3142" i="20"/>
  <c r="Z3029" i="20"/>
  <c r="Z2969" i="20"/>
  <c r="AB3431" i="20"/>
  <c r="AB3405" i="20"/>
  <c r="AB3381" i="20"/>
  <c r="AB3353" i="20"/>
  <c r="AB3329" i="20"/>
  <c r="AB3303" i="20"/>
  <c r="AB3277" i="20"/>
  <c r="AB3256" i="20"/>
  <c r="AB3234" i="20"/>
  <c r="AB3216" i="20"/>
  <c r="AB3193" i="20"/>
  <c r="AB3173" i="20"/>
  <c r="AB3153" i="20"/>
  <c r="AB3133" i="20"/>
  <c r="AB3113" i="20"/>
  <c r="AB3090" i="20"/>
  <c r="AB3071" i="20"/>
  <c r="AB3050" i="20"/>
  <c r="AB3031" i="20"/>
  <c r="AB3010" i="20"/>
  <c r="AB2989" i="20"/>
  <c r="AB2968" i="20"/>
  <c r="AB2949" i="20"/>
  <c r="AB2928" i="20"/>
  <c r="Z3425" i="20"/>
  <c r="Z3403" i="20"/>
  <c r="Z3381" i="20"/>
  <c r="Z3363" i="20"/>
  <c r="Z3341" i="20"/>
  <c r="Z3323" i="20"/>
  <c r="Z3300" i="20"/>
  <c r="Z3281" i="20"/>
  <c r="Z3269" i="20"/>
  <c r="Z3256" i="20"/>
  <c r="Z3244" i="20"/>
  <c r="Z3230" i="20"/>
  <c r="Z3217" i="20"/>
  <c r="Z3205" i="20"/>
  <c r="Z3192" i="20"/>
  <c r="Z3180" i="20"/>
  <c r="Z3166" i="20"/>
  <c r="Z3153" i="20"/>
  <c r="Z3141" i="20"/>
  <c r="Z3128" i="20"/>
  <c r="Z3116" i="20"/>
  <c r="Z3102" i="20"/>
  <c r="Z3089" i="20"/>
  <c r="Z3077" i="20"/>
  <c r="Z3064" i="20"/>
  <c r="Z3052" i="20"/>
  <c r="Z3038" i="20"/>
  <c r="Z3028" i="20"/>
  <c r="Z3018" i="20"/>
  <c r="Z3009" i="20"/>
  <c r="Z3000" i="20"/>
  <c r="Z2992" i="20"/>
  <c r="Z2984" i="20"/>
  <c r="Z2976" i="20"/>
  <c r="Z2968" i="20"/>
  <c r="Z2960" i="20"/>
  <c r="Z2952" i="20"/>
  <c r="Z2944" i="20"/>
  <c r="Z2936" i="20"/>
  <c r="Z2928" i="20"/>
  <c r="AB3333" i="20"/>
  <c r="AB3257" i="20"/>
  <c r="AB3197" i="20"/>
  <c r="AB3154" i="20"/>
  <c r="AB3114" i="20"/>
  <c r="AB3074" i="20"/>
  <c r="AB3032" i="20"/>
  <c r="AB2992" i="20"/>
  <c r="Z3427" i="20"/>
  <c r="Z3324" i="20"/>
  <c r="Z3245" i="20"/>
  <c r="Z3168" i="20"/>
  <c r="Z3078" i="20"/>
  <c r="Z2985" i="20"/>
  <c r="Z2911" i="20"/>
  <c r="Z2903" i="20"/>
  <c r="Z2895" i="20"/>
  <c r="Z2887" i="20"/>
  <c r="Z2879" i="20"/>
  <c r="Z2871" i="20"/>
  <c r="Z2863" i="20"/>
  <c r="Z2855" i="20"/>
  <c r="Z2847" i="20"/>
  <c r="Z2839" i="20"/>
  <c r="Z2831" i="20"/>
  <c r="Z2823" i="20"/>
  <c r="Z2815" i="20"/>
  <c r="Z2807" i="20"/>
  <c r="Z2799" i="20"/>
  <c r="Z2791" i="20"/>
  <c r="Z2783" i="20"/>
  <c r="Z2775" i="20"/>
  <c r="Z2767" i="20"/>
  <c r="Z2759" i="20"/>
  <c r="Z2751" i="20"/>
  <c r="Z2743" i="20"/>
  <c r="Z2735" i="20"/>
  <c r="Z2727" i="20"/>
  <c r="Z2719" i="20"/>
  <c r="Z2711" i="20"/>
  <c r="Z2703" i="20"/>
  <c r="Z2695" i="20"/>
  <c r="Z2687" i="20"/>
  <c r="Z2679" i="20"/>
  <c r="Z2671" i="20"/>
  <c r="Z2663" i="20"/>
  <c r="Z2655" i="20"/>
  <c r="Z2647" i="20"/>
  <c r="Z2639" i="20"/>
  <c r="Z2631" i="20"/>
  <c r="Z2623" i="20"/>
  <c r="Z2615" i="20"/>
  <c r="Z2607" i="20"/>
  <c r="Z2599" i="20"/>
  <c r="Z2591" i="20"/>
  <c r="Z2583" i="20"/>
  <c r="Z2575" i="20"/>
  <c r="Z2567" i="20"/>
  <c r="Z2559" i="20"/>
  <c r="Z2551" i="20"/>
  <c r="Z2543" i="20"/>
  <c r="Z2535" i="20"/>
  <c r="Z2527" i="20"/>
  <c r="Z2519" i="20"/>
  <c r="Z2511" i="20"/>
  <c r="Z2503" i="20"/>
  <c r="Z2495" i="20"/>
  <c r="Z2487" i="20"/>
  <c r="Z2479" i="20"/>
  <c r="Z2471" i="20"/>
  <c r="Z2463" i="20"/>
  <c r="Z2455" i="20"/>
  <c r="Z2447" i="20"/>
  <c r="Z2439" i="20"/>
  <c r="Z2431" i="20"/>
  <c r="Z2423" i="20"/>
  <c r="Z2415" i="20"/>
  <c r="Z2407" i="20"/>
  <c r="Z2399" i="20"/>
  <c r="Z2391" i="20"/>
  <c r="Z2383" i="20"/>
  <c r="Z2375" i="20"/>
  <c r="Z2910" i="20"/>
  <c r="Z2902" i="20"/>
  <c r="Z2894" i="20"/>
  <c r="Z2886" i="20"/>
  <c r="Z2878" i="20"/>
  <c r="Z2870" i="20"/>
  <c r="Z2862" i="20"/>
  <c r="Z2854" i="20"/>
  <c r="Z2846" i="20"/>
  <c r="Z2838" i="20"/>
  <c r="Z2830" i="20"/>
  <c r="Z2822" i="20"/>
  <c r="Z2814" i="20"/>
  <c r="Z2806" i="20"/>
  <c r="Z2798" i="20"/>
  <c r="Z2790" i="20"/>
  <c r="Z2782" i="20"/>
  <c r="Z2774" i="20"/>
  <c r="Z2766" i="20"/>
  <c r="Z2758" i="20"/>
  <c r="Z2750" i="20"/>
  <c r="Z2742" i="20"/>
  <c r="Z2734" i="20"/>
  <c r="Z2726" i="20"/>
  <c r="Z2718" i="20"/>
  <c r="Z2710" i="20"/>
  <c r="Z2702" i="20"/>
  <c r="Z2694" i="20"/>
  <c r="Z2686" i="20"/>
  <c r="Z2678" i="20"/>
  <c r="Z2670" i="20"/>
  <c r="Z2662" i="20"/>
  <c r="Z2654" i="20"/>
  <c r="Z2646" i="20"/>
  <c r="Z2638" i="20"/>
  <c r="Z2630" i="20"/>
  <c r="Z2622" i="20"/>
  <c r="Z2614" i="20"/>
  <c r="Z2606" i="20"/>
  <c r="Z2598" i="20"/>
  <c r="Z2590" i="20"/>
  <c r="Z2582" i="20"/>
  <c r="Z2574" i="20"/>
  <c r="Z2566" i="20"/>
  <c r="Z2558" i="20"/>
  <c r="Z2550" i="20"/>
  <c r="Z2542" i="20"/>
  <c r="Z2534" i="20"/>
  <c r="Z2526" i="20"/>
  <c r="Z2518" i="20"/>
  <c r="Z2510" i="20"/>
  <c r="Z2502" i="20"/>
  <c r="Z2494" i="20"/>
  <c r="Z2486" i="20"/>
  <c r="Z2478" i="20"/>
  <c r="Z2470" i="20"/>
  <c r="Z2462" i="20"/>
  <c r="Z2454" i="20"/>
  <c r="Z2446" i="20"/>
  <c r="Z2438" i="20"/>
  <c r="Z2430" i="20"/>
  <c r="Z2422" i="20"/>
  <c r="Z2414" i="20"/>
  <c r="Z2406" i="20"/>
  <c r="Z2398" i="20"/>
  <c r="Z2390" i="20"/>
  <c r="Z2382" i="20"/>
  <c r="Z2374" i="20"/>
  <c r="Z2890" i="20"/>
  <c r="Z2818" i="20"/>
  <c r="Z2786" i="20"/>
  <c r="Z2754" i="20"/>
  <c r="Z2722" i="20"/>
  <c r="Z2690" i="20"/>
  <c r="Z2682" i="20"/>
  <c r="Z2650" i="20"/>
  <c r="Z2618" i="20"/>
  <c r="Z2586" i="20"/>
  <c r="Z2546" i="20"/>
  <c r="Z2514" i="20"/>
  <c r="Z2482" i="20"/>
  <c r="Z2450" i="20"/>
  <c r="Z2426" i="20"/>
  <c r="Z2386" i="20"/>
  <c r="Z2909" i="20"/>
  <c r="Z2901" i="20"/>
  <c r="Z2893" i="20"/>
  <c r="Z2885" i="20"/>
  <c r="Z2877" i="20"/>
  <c r="Z2869" i="20"/>
  <c r="Z2861" i="20"/>
  <c r="Z2853" i="20"/>
  <c r="Z2845" i="20"/>
  <c r="Z2837" i="20"/>
  <c r="Z2829" i="20"/>
  <c r="Z2821" i="20"/>
  <c r="Z2813" i="20"/>
  <c r="Z2805" i="20"/>
  <c r="Z2797" i="20"/>
  <c r="Z2789" i="20"/>
  <c r="Z2781" i="20"/>
  <c r="Z2773" i="20"/>
  <c r="Z2765" i="20"/>
  <c r="Z2757" i="20"/>
  <c r="Z2749" i="20"/>
  <c r="Z2741" i="20"/>
  <c r="Z2733" i="20"/>
  <c r="Z2725" i="20"/>
  <c r="Z2717" i="20"/>
  <c r="Z2709" i="20"/>
  <c r="Z2701" i="20"/>
  <c r="Z2693" i="20"/>
  <c r="Z2685" i="20"/>
  <c r="Z2677" i="20"/>
  <c r="Z2669" i="20"/>
  <c r="Z2661" i="20"/>
  <c r="Z2653" i="20"/>
  <c r="Z2645" i="20"/>
  <c r="Z2637" i="20"/>
  <c r="Z2629" i="20"/>
  <c r="Z2621" i="20"/>
  <c r="Z2613" i="20"/>
  <c r="Z2605" i="20"/>
  <c r="Z2597" i="20"/>
  <c r="Z2589" i="20"/>
  <c r="Z2581" i="20"/>
  <c r="Z2573" i="20"/>
  <c r="Z2565" i="20"/>
  <c r="Z2557" i="20"/>
  <c r="Z2549" i="20"/>
  <c r="Z2541" i="20"/>
  <c r="Z2533" i="20"/>
  <c r="Z2525" i="20"/>
  <c r="Z2517" i="20"/>
  <c r="Z2509" i="20"/>
  <c r="Z2501" i="20"/>
  <c r="Z2493" i="20"/>
  <c r="Z2485" i="20"/>
  <c r="Z2477" i="20"/>
  <c r="Z2469" i="20"/>
  <c r="Z2461" i="20"/>
  <c r="Z2453" i="20"/>
  <c r="Z2445" i="20"/>
  <c r="Z2437" i="20"/>
  <c r="Z2429" i="20"/>
  <c r="Z2421" i="20"/>
  <c r="Z2413" i="20"/>
  <c r="Z2405" i="20"/>
  <c r="Z2397" i="20"/>
  <c r="Z2389" i="20"/>
  <c r="Z2381" i="20"/>
  <c r="Z2373" i="20"/>
  <c r="Z2882" i="20"/>
  <c r="Z2810" i="20"/>
  <c r="Z2762" i="20"/>
  <c r="Z2730" i="20"/>
  <c r="Z2698" i="20"/>
  <c r="Z2666" i="20"/>
  <c r="Z2626" i="20"/>
  <c r="Z2594" i="20"/>
  <c r="Z2562" i="20"/>
  <c r="Z2530" i="20"/>
  <c r="Z2522" i="20"/>
  <c r="Z2490" i="20"/>
  <c r="Z2458" i="20"/>
  <c r="Z2418" i="20"/>
  <c r="Z2394" i="20"/>
  <c r="Z2908" i="20"/>
  <c r="Z2900" i="20"/>
  <c r="Z2892" i="20"/>
  <c r="Z2884" i="20"/>
  <c r="Z2876" i="20"/>
  <c r="Z2868" i="20"/>
  <c r="Z2860" i="20"/>
  <c r="Z2852" i="20"/>
  <c r="Z2844" i="20"/>
  <c r="Z2836" i="20"/>
  <c r="Z2828" i="20"/>
  <c r="Z2820" i="20"/>
  <c r="Z2812" i="20"/>
  <c r="Z2804" i="20"/>
  <c r="Z2796" i="20"/>
  <c r="Z2788" i="20"/>
  <c r="Z2780" i="20"/>
  <c r="Z2772" i="20"/>
  <c r="Z2764" i="20"/>
  <c r="Z2756" i="20"/>
  <c r="Z2748" i="20"/>
  <c r="Z2740" i="20"/>
  <c r="Z2732" i="20"/>
  <c r="Z2724" i="20"/>
  <c r="Z2716" i="20"/>
  <c r="Z2708" i="20"/>
  <c r="Z2700" i="20"/>
  <c r="Z2692" i="20"/>
  <c r="Z2684" i="20"/>
  <c r="Z2676" i="20"/>
  <c r="Z2668" i="20"/>
  <c r="Z2660" i="20"/>
  <c r="Z2652" i="20"/>
  <c r="Z2644" i="20"/>
  <c r="Z2636" i="20"/>
  <c r="Z2628" i="20"/>
  <c r="Z2620" i="20"/>
  <c r="Z2612" i="20"/>
  <c r="Z2604" i="20"/>
  <c r="Z2596" i="20"/>
  <c r="Z2588" i="20"/>
  <c r="Z2580" i="20"/>
  <c r="Z2572" i="20"/>
  <c r="Z2564" i="20"/>
  <c r="Z2556" i="20"/>
  <c r="Z2548" i="20"/>
  <c r="Z2540" i="20"/>
  <c r="Z2532" i="20"/>
  <c r="Z2524" i="20"/>
  <c r="Z2516" i="20"/>
  <c r="Z2508" i="20"/>
  <c r="Z2500" i="20"/>
  <c r="Z2492" i="20"/>
  <c r="Z2484" i="20"/>
  <c r="Z2476" i="20"/>
  <c r="Z2468" i="20"/>
  <c r="Z2460" i="20"/>
  <c r="Z2452" i="20"/>
  <c r="Z2444" i="20"/>
  <c r="Z2436" i="20"/>
  <c r="Z2428" i="20"/>
  <c r="Z2420" i="20"/>
  <c r="Z2412" i="20"/>
  <c r="Z2404" i="20"/>
  <c r="Z2396" i="20"/>
  <c r="Z2388" i="20"/>
  <c r="Z2380" i="20"/>
  <c r="Z2372" i="20"/>
  <c r="Z2898" i="20"/>
  <c r="Z2858" i="20"/>
  <c r="Z2850" i="20"/>
  <c r="Z2834" i="20"/>
  <c r="Z2802" i="20"/>
  <c r="Z2778" i="20"/>
  <c r="Z2746" i="20"/>
  <c r="Z2706" i="20"/>
  <c r="Z2674" i="20"/>
  <c r="Z2634" i="20"/>
  <c r="Z2602" i="20"/>
  <c r="Z2570" i="20"/>
  <c r="Z2538" i="20"/>
  <c r="Z2506" i="20"/>
  <c r="Z2466" i="20"/>
  <c r="Z2434" i="20"/>
  <c r="Z2410" i="20"/>
  <c r="Z2907" i="20"/>
  <c r="Z2899" i="20"/>
  <c r="Z2891" i="20"/>
  <c r="Z2883" i="20"/>
  <c r="Z2875" i="20"/>
  <c r="Z2867" i="20"/>
  <c r="Z2859" i="20"/>
  <c r="Z2851" i="20"/>
  <c r="Z2843" i="20"/>
  <c r="Z2835" i="20"/>
  <c r="Z2827" i="20"/>
  <c r="Z2819" i="20"/>
  <c r="Z2811" i="20"/>
  <c r="Z2803" i="20"/>
  <c r="Z2795" i="20"/>
  <c r="Z2787" i="20"/>
  <c r="Z2779" i="20"/>
  <c r="Z2771" i="20"/>
  <c r="Z2763" i="20"/>
  <c r="Z2755" i="20"/>
  <c r="Z2747" i="20"/>
  <c r="Z2739" i="20"/>
  <c r="Z2731" i="20"/>
  <c r="Z2723" i="20"/>
  <c r="Z2715" i="20"/>
  <c r="Z2707" i="20"/>
  <c r="Z2699" i="20"/>
  <c r="Z2691" i="20"/>
  <c r="Z2683" i="20"/>
  <c r="Z2675" i="20"/>
  <c r="Z2667" i="20"/>
  <c r="Z2659" i="20"/>
  <c r="Z2651" i="20"/>
  <c r="Z2643" i="20"/>
  <c r="Z2635" i="20"/>
  <c r="Z2627" i="20"/>
  <c r="Z2619" i="20"/>
  <c r="Z2611" i="20"/>
  <c r="Z2603" i="20"/>
  <c r="Z2595" i="20"/>
  <c r="Z2587" i="20"/>
  <c r="Z2579" i="20"/>
  <c r="Z2571" i="20"/>
  <c r="Z2563" i="20"/>
  <c r="Z2555" i="20"/>
  <c r="Z2547" i="20"/>
  <c r="Z2539" i="20"/>
  <c r="Z2531" i="20"/>
  <c r="Z2523" i="20"/>
  <c r="Z2515" i="20"/>
  <c r="Z2507" i="20"/>
  <c r="Z2499" i="20"/>
  <c r="Z2491" i="20"/>
  <c r="Z2483" i="20"/>
  <c r="Z2475" i="20"/>
  <c r="Z2467" i="20"/>
  <c r="Z2459" i="20"/>
  <c r="Z2451" i="20"/>
  <c r="Z2443" i="20"/>
  <c r="Z2435" i="20"/>
  <c r="Z2427" i="20"/>
  <c r="Z2419" i="20"/>
  <c r="Z2411" i="20"/>
  <c r="Z2403" i="20"/>
  <c r="Z2395" i="20"/>
  <c r="Z2387" i="20"/>
  <c r="Z2379" i="20"/>
  <c r="Z2371" i="20"/>
  <c r="Z2904" i="20"/>
  <c r="Z2896" i="20"/>
  <c r="Z2888" i="20"/>
  <c r="Z2880" i="20"/>
  <c r="Z2872" i="20"/>
  <c r="Z2864" i="20"/>
  <c r="Z2856" i="20"/>
  <c r="Z2848" i="20"/>
  <c r="Z2840" i="20"/>
  <c r="Z2832" i="20"/>
  <c r="Z2824" i="20"/>
  <c r="Z2816" i="20"/>
  <c r="Z2808" i="20"/>
  <c r="Z2800" i="20"/>
  <c r="Z2792" i="20"/>
  <c r="Z2784" i="20"/>
  <c r="Z2776" i="20"/>
  <c r="Z2768" i="20"/>
  <c r="Z2760" i="20"/>
  <c r="Z2752" i="20"/>
  <c r="Z2744" i="20"/>
  <c r="Z2736" i="20"/>
  <c r="Z2728" i="20"/>
  <c r="Z2720" i="20"/>
  <c r="Z2712" i="20"/>
  <c r="Z2704" i="20"/>
  <c r="Z2696" i="20"/>
  <c r="Z2688" i="20"/>
  <c r="Z2680" i="20"/>
  <c r="Z2672" i="20"/>
  <c r="Z2664" i="20"/>
  <c r="Z2656" i="20"/>
  <c r="Z2648" i="20"/>
  <c r="Z2640" i="20"/>
  <c r="Z2632" i="20"/>
  <c r="Z2624" i="20"/>
  <c r="Z2616" i="20"/>
  <c r="Z2608" i="20"/>
  <c r="Z2600" i="20"/>
  <c r="Z2592" i="20"/>
  <c r="Z2584" i="20"/>
  <c r="Z2576" i="20"/>
  <c r="Z2568" i="20"/>
  <c r="Z2560" i="20"/>
  <c r="Z2552" i="20"/>
  <c r="Z2544" i="20"/>
  <c r="Z2536" i="20"/>
  <c r="Z2528" i="20"/>
  <c r="Z2520" i="20"/>
  <c r="Z2512" i="20"/>
  <c r="Z2504" i="20"/>
  <c r="Z2496" i="20"/>
  <c r="Z2488" i="20"/>
  <c r="Z2480" i="20"/>
  <c r="Z2472" i="20"/>
  <c r="Z2464" i="20"/>
  <c r="Z2456" i="20"/>
  <c r="Z2448" i="20"/>
  <c r="Z2440" i="20"/>
  <c r="Z2432" i="20"/>
  <c r="Z2424" i="20"/>
  <c r="Z2416" i="20"/>
  <c r="Z2408" i="20"/>
  <c r="Z2400" i="20"/>
  <c r="Z2392" i="20"/>
  <c r="Z2384" i="20"/>
  <c r="Z2376" i="20"/>
  <c r="Z2906" i="20"/>
  <c r="Z2866" i="20"/>
  <c r="Z2842" i="20"/>
  <c r="Z2826" i="20"/>
  <c r="Z2794" i="20"/>
  <c r="Z2770" i="20"/>
  <c r="Z2738" i="20"/>
  <c r="Z2714" i="20"/>
  <c r="Z2658" i="20"/>
  <c r="Z2642" i="20"/>
  <c r="Z2610" i="20"/>
  <c r="Z2578" i="20"/>
  <c r="Z2554" i="20"/>
  <c r="Z2498" i="20"/>
  <c r="Z2474" i="20"/>
  <c r="Z2442" i="20"/>
  <c r="Z2402" i="20"/>
  <c r="Z2378" i="20"/>
  <c r="Z2905" i="20"/>
  <c r="Z2849" i="20"/>
  <c r="Z2785" i="20"/>
  <c r="Z2721" i="20"/>
  <c r="Z2657" i="20"/>
  <c r="Z2593" i="20"/>
  <c r="Z2529" i="20"/>
  <c r="Z2465" i="20"/>
  <c r="Z2401" i="20"/>
  <c r="Z2601" i="20"/>
  <c r="Z2897" i="20"/>
  <c r="Z2841" i="20"/>
  <c r="Z2777" i="20"/>
  <c r="Z2713" i="20"/>
  <c r="Z2649" i="20"/>
  <c r="Z2585" i="20"/>
  <c r="Z2521" i="20"/>
  <c r="Z2457" i="20"/>
  <c r="Z2393" i="20"/>
  <c r="Z2857" i="20"/>
  <c r="Z2889" i="20"/>
  <c r="Z2833" i="20"/>
  <c r="Z2769" i="20"/>
  <c r="Z2705" i="20"/>
  <c r="Z2641" i="20"/>
  <c r="Z2577" i="20"/>
  <c r="Z2513" i="20"/>
  <c r="Z2449" i="20"/>
  <c r="Z2385" i="20"/>
  <c r="Z2729" i="20"/>
  <c r="Z2537" i="20"/>
  <c r="Z2409" i="20"/>
  <c r="Z2881" i="20"/>
  <c r="Z2825" i="20"/>
  <c r="Z2761" i="20"/>
  <c r="Z2697" i="20"/>
  <c r="Z2633" i="20"/>
  <c r="Z2569" i="20"/>
  <c r="Z2505" i="20"/>
  <c r="Z2441" i="20"/>
  <c r="Z2377" i="20"/>
  <c r="Z2874" i="20"/>
  <c r="Z2817" i="20"/>
  <c r="Z2753" i="20"/>
  <c r="Z2689" i="20"/>
  <c r="Z2625" i="20"/>
  <c r="Z2561" i="20"/>
  <c r="Z2497" i="20"/>
  <c r="Z2433" i="20"/>
  <c r="Z2370" i="20"/>
  <c r="Z2665" i="20"/>
  <c r="Z2473" i="20"/>
  <c r="Z2873" i="20"/>
  <c r="Z2809" i="20"/>
  <c r="Z2745" i="20"/>
  <c r="Z2681" i="20"/>
  <c r="Z2617" i="20"/>
  <c r="Z2553" i="20"/>
  <c r="Z2489" i="20"/>
  <c r="Z2425" i="20"/>
  <c r="Z2793" i="20"/>
  <c r="Z2865" i="20"/>
  <c r="Z2801" i="20"/>
  <c r="Z2737" i="20"/>
  <c r="Z2673" i="20"/>
  <c r="Z2609" i="20"/>
  <c r="Z2545" i="20"/>
  <c r="Z2481" i="20"/>
  <c r="Z2417" i="20"/>
  <c r="T3441" i="20"/>
  <c r="P3441" i="20"/>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P1792" i="20"/>
  <c r="P1791" i="20"/>
  <c r="P1790" i="20"/>
  <c r="P1789" i="20"/>
  <c r="P1788" i="20"/>
  <c r="P1787" i="20"/>
  <c r="P1786" i="20"/>
  <c r="P1785" i="20"/>
  <c r="P1784" i="20"/>
  <c r="P1783" i="20"/>
  <c r="P1782" i="20"/>
  <c r="P1781" i="20"/>
  <c r="P1780" i="20"/>
  <c r="P1779" i="20"/>
  <c r="P1778" i="20"/>
  <c r="P1777" i="20"/>
  <c r="P1776" i="20"/>
  <c r="P1775" i="20"/>
  <c r="P1774" i="20"/>
  <c r="P1773" i="20"/>
  <c r="P1772" i="20"/>
  <c r="P1771" i="20"/>
  <c r="P1770" i="20"/>
  <c r="P1769" i="20"/>
  <c r="P1768" i="20"/>
  <c r="P1767" i="20"/>
  <c r="P1766" i="20"/>
  <c r="P1765" i="20"/>
  <c r="P1764" i="20"/>
  <c r="P1763" i="20"/>
  <c r="P1762"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P1343" i="20"/>
  <c r="P1342" i="20"/>
  <c r="P1341" i="20"/>
  <c r="P1340" i="20"/>
  <c r="P1339" i="20"/>
  <c r="P1338" i="20"/>
  <c r="P1337" i="20"/>
  <c r="P1336" i="20"/>
  <c r="P1335" i="20"/>
  <c r="P1334" i="20"/>
  <c r="P1333" i="20"/>
  <c r="P1332" i="20"/>
  <c r="P1331" i="20"/>
  <c r="P1330" i="20"/>
  <c r="P1329" i="20"/>
  <c r="P1328" i="20"/>
  <c r="P1327" i="20"/>
  <c r="P1326" i="20"/>
  <c r="P1325" i="20"/>
  <c r="P1324" i="20"/>
  <c r="P1323" i="20"/>
  <c r="P1322" i="20"/>
  <c r="P1321" i="20"/>
  <c r="P1320" i="20"/>
  <c r="P1319" i="20"/>
  <c r="P1318" i="20"/>
  <c r="P1317" i="20"/>
  <c r="P1316" i="20"/>
  <c r="P1315" i="20"/>
  <c r="P1314" i="20"/>
  <c r="P1313" i="20"/>
  <c r="P1312" i="20"/>
  <c r="P1311" i="20"/>
  <c r="P1310" i="20"/>
  <c r="P1309" i="20"/>
  <c r="P1308" i="20"/>
  <c r="P1307" i="20"/>
  <c r="P1306" i="20"/>
  <c r="P1305" i="20"/>
  <c r="P1304" i="20"/>
  <c r="P1303" i="20"/>
  <c r="P1302" i="20"/>
  <c r="P1301" i="20"/>
  <c r="P1300" i="20"/>
  <c r="P1299" i="20"/>
  <c r="P1298" i="20"/>
  <c r="P1297" i="20"/>
  <c r="P1296" i="20"/>
  <c r="P1295" i="20"/>
  <c r="P1294" i="20"/>
  <c r="P1293" i="20"/>
  <c r="P1292" i="20"/>
  <c r="P1291" i="20"/>
  <c r="P1290" i="20"/>
  <c r="P1289" i="20"/>
  <c r="P1288" i="20"/>
  <c r="P1287" i="20"/>
  <c r="P1286" i="20"/>
  <c r="P1285" i="20"/>
  <c r="P1284" i="20"/>
  <c r="P1283" i="20"/>
  <c r="P1282" i="20"/>
  <c r="P1281" i="20"/>
  <c r="P1280" i="20"/>
  <c r="P1279" i="20"/>
  <c r="P1278" i="20"/>
  <c r="P1277" i="20"/>
  <c r="P1276" i="20"/>
  <c r="P1275" i="20"/>
  <c r="P1274" i="20"/>
  <c r="P1273" i="20"/>
  <c r="P1266" i="20"/>
  <c r="P1265" i="20"/>
  <c r="P1264" i="20"/>
  <c r="P1263" i="20"/>
  <c r="P1262" i="20"/>
  <c r="P1261" i="20"/>
  <c r="P1260" i="20"/>
  <c r="P1259" i="20"/>
  <c r="P1258" i="20"/>
  <c r="P1257" i="20"/>
  <c r="P1256" i="20"/>
  <c r="P1255" i="20"/>
  <c r="P1254"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32" i="20"/>
  <c r="P632" i="20"/>
  <c r="T631" i="20"/>
  <c r="P631" i="20"/>
  <c r="T630" i="20"/>
  <c r="P630"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M2921" i="20"/>
  <c r="I342" i="17"/>
  <c r="F342" i="17" l="1"/>
  <c r="G342" i="17"/>
  <c r="H342" i="17"/>
  <c r="M3449" i="20" l="1"/>
  <c r="M2366" i="20"/>
  <c r="M1800" i="20"/>
  <c r="M1250" i="20"/>
  <c r="T3448" i="20"/>
  <c r="T3447" i="20"/>
  <c r="T3446" i="20"/>
  <c r="T3445" i="20"/>
  <c r="T3444" i="20"/>
  <c r="T3443" i="20"/>
  <c r="T3442" i="20"/>
  <c r="T2924" i="20"/>
  <c r="T2920" i="20"/>
  <c r="T2919" i="20"/>
  <c r="T2918" i="20"/>
  <c r="T2917" i="20"/>
  <c r="T2916" i="20"/>
  <c r="T2915" i="20"/>
  <c r="T2914" i="20"/>
  <c r="T2369" i="20"/>
  <c r="T2365" i="20"/>
  <c r="T2364" i="20"/>
  <c r="T2363" i="20"/>
  <c r="T2362" i="20"/>
  <c r="T2361" i="20"/>
  <c r="T2360" i="20"/>
  <c r="T2359" i="20"/>
  <c r="T1803" i="20"/>
  <c r="T643" i="20"/>
  <c r="T25" i="20"/>
  <c r="P3448" i="20"/>
  <c r="P3447" i="20"/>
  <c r="P3446" i="20"/>
  <c r="P3445" i="20"/>
  <c r="P3444" i="20"/>
  <c r="P3443" i="20"/>
  <c r="P3442" i="20"/>
  <c r="P2924" i="20"/>
  <c r="P2920" i="20"/>
  <c r="P2919" i="20"/>
  <c r="P2918" i="20"/>
  <c r="P2917" i="20"/>
  <c r="P2916" i="20"/>
  <c r="P2915" i="20"/>
  <c r="P2914" i="20"/>
  <c r="P2369" i="20"/>
  <c r="P2365" i="20"/>
  <c r="P2364" i="20"/>
  <c r="P2363" i="20"/>
  <c r="P2362" i="20"/>
  <c r="P2361" i="20"/>
  <c r="P2360" i="20"/>
  <c r="P2359" i="20"/>
  <c r="P1803" i="20"/>
  <c r="P643" i="20"/>
  <c r="P25" i="20"/>
  <c r="J3449" i="20"/>
  <c r="F3449" i="20"/>
  <c r="J2921" i="20"/>
  <c r="P2921" i="20" s="1"/>
  <c r="F2921" i="20"/>
  <c r="F2366" i="20"/>
  <c r="J1800" i="20"/>
  <c r="H1800" i="20"/>
  <c r="J1250" i="20"/>
  <c r="H1250" i="20"/>
  <c r="F1250" i="20"/>
  <c r="N640" i="20"/>
  <c r="M640" i="20"/>
  <c r="J640" i="20"/>
  <c r="H640" i="20"/>
  <c r="F640" i="20"/>
  <c r="H3439" i="20" l="1"/>
  <c r="H3431" i="20"/>
  <c r="H3423" i="20"/>
  <c r="H3415" i="20"/>
  <c r="H3407" i="20"/>
  <c r="H3399" i="20"/>
  <c r="H3391" i="20"/>
  <c r="H3383" i="20"/>
  <c r="H3375" i="20"/>
  <c r="H3367" i="20"/>
  <c r="H3359" i="20"/>
  <c r="H3351" i="20"/>
  <c r="H3343" i="20"/>
  <c r="H3335" i="20"/>
  <c r="H3327" i="20"/>
  <c r="H3319" i="20"/>
  <c r="H3311" i="20"/>
  <c r="H3303" i="20"/>
  <c r="H3295" i="20"/>
  <c r="H3287" i="20"/>
  <c r="H3279" i="20"/>
  <c r="H3271" i="20"/>
  <c r="H3263" i="20"/>
  <c r="H3255" i="20"/>
  <c r="H3247" i="20"/>
  <c r="H3239" i="20"/>
  <c r="H3231" i="20"/>
  <c r="H3223" i="20"/>
  <c r="H3215" i="20"/>
  <c r="H3207" i="20"/>
  <c r="H3199" i="20"/>
  <c r="H3191" i="20"/>
  <c r="H3183" i="20"/>
  <c r="H3175" i="20"/>
  <c r="H3167" i="20"/>
  <c r="H3159" i="20"/>
  <c r="H3151" i="20"/>
  <c r="H3143" i="20"/>
  <c r="H3135" i="20"/>
  <c r="H3127" i="20"/>
  <c r="H3119" i="20"/>
  <c r="H3111" i="20"/>
  <c r="H3103" i="20"/>
  <c r="H3095" i="20"/>
  <c r="H3087" i="20"/>
  <c r="H3079" i="20"/>
  <c r="H3071" i="20"/>
  <c r="H3063" i="20"/>
  <c r="H3055" i="20"/>
  <c r="H3047" i="20"/>
  <c r="H3039" i="20"/>
  <c r="H3031" i="20"/>
  <c r="H3023" i="20"/>
  <c r="H3015" i="20"/>
  <c r="H3007" i="20"/>
  <c r="H2999" i="20"/>
  <c r="H2991" i="20"/>
  <c r="H2983" i="20"/>
  <c r="H2975" i="20"/>
  <c r="H2967" i="20"/>
  <c r="H2959" i="20"/>
  <c r="H2951" i="20"/>
  <c r="H2943" i="20"/>
  <c r="H2935" i="20"/>
  <c r="H2927" i="20"/>
  <c r="H3438" i="20"/>
  <c r="H3430" i="20"/>
  <c r="H3422" i="20"/>
  <c r="H3414" i="20"/>
  <c r="H3406" i="20"/>
  <c r="H3398" i="20"/>
  <c r="H3390" i="20"/>
  <c r="H3382" i="20"/>
  <c r="H3374" i="20"/>
  <c r="H3366" i="20"/>
  <c r="H3358" i="20"/>
  <c r="H3350" i="20"/>
  <c r="H3342" i="20"/>
  <c r="H3334" i="20"/>
  <c r="H3326" i="20"/>
  <c r="H3318" i="20"/>
  <c r="H3310" i="20"/>
  <c r="H3302" i="20"/>
  <c r="H3294" i="20"/>
  <c r="H3286" i="20"/>
  <c r="H3278" i="20"/>
  <c r="H3270" i="20"/>
  <c r="H3262" i="20"/>
  <c r="H3254" i="20"/>
  <c r="H3246" i="20"/>
  <c r="H3238" i="20"/>
  <c r="H3230" i="20"/>
  <c r="H3222" i="20"/>
  <c r="H3214" i="20"/>
  <c r="H3206" i="20"/>
  <c r="H3198" i="20"/>
  <c r="H3190" i="20"/>
  <c r="H3182" i="20"/>
  <c r="H3174" i="20"/>
  <c r="H3166" i="20"/>
  <c r="H3158" i="20"/>
  <c r="H3150" i="20"/>
  <c r="H3142" i="20"/>
  <c r="H3134" i="20"/>
  <c r="H3126" i="20"/>
  <c r="H3118" i="20"/>
  <c r="H3110" i="20"/>
  <c r="H3102" i="20"/>
  <c r="H3094" i="20"/>
  <c r="H3086" i="20"/>
  <c r="H3078" i="20"/>
  <c r="H3070" i="20"/>
  <c r="H3062" i="20"/>
  <c r="H3054" i="20"/>
  <c r="H3046" i="20"/>
  <c r="H3038" i="20"/>
  <c r="H3030" i="20"/>
  <c r="H3022" i="20"/>
  <c r="H3014" i="20"/>
  <c r="H3006" i="20"/>
  <c r="H2998" i="20"/>
  <c r="H2990" i="20"/>
  <c r="H2982" i="20"/>
  <c r="H2974" i="20"/>
  <c r="H2966" i="20"/>
  <c r="H2958" i="20"/>
  <c r="H2950" i="20"/>
  <c r="H2942" i="20"/>
  <c r="H2934" i="20"/>
  <c r="H2926" i="20"/>
  <c r="H3437" i="20"/>
  <c r="H3429" i="20"/>
  <c r="H3421" i="20"/>
  <c r="H3413" i="20"/>
  <c r="H3405" i="20"/>
  <c r="H3397" i="20"/>
  <c r="H3389" i="20"/>
  <c r="H3381" i="20"/>
  <c r="H3373" i="20"/>
  <c r="H3365" i="20"/>
  <c r="H3357" i="20"/>
  <c r="H3349" i="20"/>
  <c r="H3341" i="20"/>
  <c r="H3333" i="20"/>
  <c r="H3325" i="20"/>
  <c r="H3317" i="20"/>
  <c r="H3309" i="20"/>
  <c r="H3301" i="20"/>
  <c r="H3293" i="20"/>
  <c r="H3285" i="20"/>
  <c r="H3277" i="20"/>
  <c r="H3269" i="20"/>
  <c r="H3261" i="20"/>
  <c r="H3253" i="20"/>
  <c r="H3245" i="20"/>
  <c r="H3237" i="20"/>
  <c r="H3229" i="20"/>
  <c r="H3221" i="20"/>
  <c r="H3213" i="20"/>
  <c r="H3205" i="20"/>
  <c r="H3197" i="20"/>
  <c r="H3189" i="20"/>
  <c r="H3181" i="20"/>
  <c r="H3173" i="20"/>
  <c r="H3165" i="20"/>
  <c r="H3157" i="20"/>
  <c r="H3149" i="20"/>
  <c r="H3141" i="20"/>
  <c r="H3133" i="20"/>
  <c r="H3125" i="20"/>
  <c r="H3117" i="20"/>
  <c r="H3109" i="20"/>
  <c r="H3101" i="20"/>
  <c r="H3093" i="20"/>
  <c r="H3085" i="20"/>
  <c r="H3077" i="20"/>
  <c r="H3069" i="20"/>
  <c r="H3061" i="20"/>
  <c r="H3053" i="20"/>
  <c r="H3045" i="20"/>
  <c r="H3037" i="20"/>
  <c r="H3029" i="20"/>
  <c r="H3021" i="20"/>
  <c r="H3013" i="20"/>
  <c r="H3005" i="20"/>
  <c r="H2997" i="20"/>
  <c r="H2989" i="20"/>
  <c r="H2981" i="20"/>
  <c r="H2973" i="20"/>
  <c r="H2965" i="20"/>
  <c r="H2957" i="20"/>
  <c r="H2949" i="20"/>
  <c r="H2941" i="20"/>
  <c r="H2933" i="20"/>
  <c r="H2925" i="20"/>
  <c r="H3436" i="20"/>
  <c r="H3428" i="20"/>
  <c r="H3420" i="20"/>
  <c r="H3412" i="20"/>
  <c r="H3404" i="20"/>
  <c r="H3396" i="20"/>
  <c r="H3388" i="20"/>
  <c r="H3380" i="20"/>
  <c r="H3372" i="20"/>
  <c r="H3364" i="20"/>
  <c r="H3356" i="20"/>
  <c r="H3348" i="20"/>
  <c r="H3340" i="20"/>
  <c r="H3332" i="20"/>
  <c r="H3324" i="20"/>
  <c r="H3316" i="20"/>
  <c r="H3308" i="20"/>
  <c r="H3300" i="20"/>
  <c r="H3292" i="20"/>
  <c r="H3284" i="20"/>
  <c r="H3276" i="20"/>
  <c r="H3268" i="20"/>
  <c r="H3260" i="20"/>
  <c r="H3252" i="20"/>
  <c r="H3244" i="20"/>
  <c r="H3236" i="20"/>
  <c r="H3228" i="20"/>
  <c r="H3220" i="20"/>
  <c r="H3212" i="20"/>
  <c r="H3204" i="20"/>
  <c r="H3196" i="20"/>
  <c r="H3188" i="20"/>
  <c r="H3180" i="20"/>
  <c r="H3172" i="20"/>
  <c r="H3164" i="20"/>
  <c r="H3156" i="20"/>
  <c r="H3148" i="20"/>
  <c r="H3140" i="20"/>
  <c r="H3132" i="20"/>
  <c r="H3124" i="20"/>
  <c r="H3116" i="20"/>
  <c r="H3108" i="20"/>
  <c r="H3100" i="20"/>
  <c r="H3092" i="20"/>
  <c r="H3084" i="20"/>
  <c r="H3076" i="20"/>
  <c r="H3068" i="20"/>
  <c r="H3060" i="20"/>
  <c r="H3052" i="20"/>
  <c r="H3044" i="20"/>
  <c r="H3036" i="20"/>
  <c r="H3028" i="20"/>
  <c r="H3020" i="20"/>
  <c r="H3012" i="20"/>
  <c r="H3004" i="20"/>
  <c r="H2996" i="20"/>
  <c r="H2988" i="20"/>
  <c r="H2980" i="20"/>
  <c r="H2972" i="20"/>
  <c r="H2964" i="20"/>
  <c r="H2956" i="20"/>
  <c r="H2948" i="20"/>
  <c r="H2940" i="20"/>
  <c r="H2932" i="20"/>
  <c r="H3440" i="20"/>
  <c r="H3435" i="20"/>
  <c r="H3427" i="20"/>
  <c r="H3419" i="20"/>
  <c r="H3411" i="20"/>
  <c r="H3403" i="20"/>
  <c r="H3395" i="20"/>
  <c r="H3387" i="20"/>
  <c r="H3379" i="20"/>
  <c r="H3371" i="20"/>
  <c r="H3363" i="20"/>
  <c r="H3355" i="20"/>
  <c r="H3347" i="20"/>
  <c r="H3339" i="20"/>
  <c r="H3331" i="20"/>
  <c r="H3323" i="20"/>
  <c r="H3315" i="20"/>
  <c r="H3307" i="20"/>
  <c r="H3299" i="20"/>
  <c r="H3291" i="20"/>
  <c r="H3283" i="20"/>
  <c r="H3275" i="20"/>
  <c r="H3267" i="20"/>
  <c r="H3259" i="20"/>
  <c r="H3251" i="20"/>
  <c r="H3243" i="20"/>
  <c r="H3235" i="20"/>
  <c r="H3227" i="20"/>
  <c r="H3219" i="20"/>
  <c r="H3211" i="20"/>
  <c r="H3203" i="20"/>
  <c r="H3195" i="20"/>
  <c r="H3187" i="20"/>
  <c r="H3179" i="20"/>
  <c r="H3171" i="20"/>
  <c r="H3163" i="20"/>
  <c r="H3155" i="20"/>
  <c r="H3147" i="20"/>
  <c r="H3139" i="20"/>
  <c r="H3131" i="20"/>
  <c r="H3123" i="20"/>
  <c r="H3115" i="20"/>
  <c r="H3107" i="20"/>
  <c r="H3099" i="20"/>
  <c r="H3091" i="20"/>
  <c r="H3083" i="20"/>
  <c r="H3075" i="20"/>
  <c r="H3067" i="20"/>
  <c r="H3059" i="20"/>
  <c r="H3051" i="20"/>
  <c r="H3043" i="20"/>
  <c r="H3035" i="20"/>
  <c r="H3027" i="20"/>
  <c r="H3019" i="20"/>
  <c r="H3011" i="20"/>
  <c r="H3003" i="20"/>
  <c r="H2995" i="20"/>
  <c r="H2987" i="20"/>
  <c r="H2979" i="20"/>
  <c r="H2971" i="20"/>
  <c r="H2963" i="20"/>
  <c r="H2955" i="20"/>
  <c r="H2947" i="20"/>
  <c r="H2939" i="20"/>
  <c r="H2931" i="20"/>
  <c r="H3434" i="20"/>
  <c r="H3426" i="20"/>
  <c r="H3418" i="20"/>
  <c r="H3410" i="20"/>
  <c r="H3402" i="20"/>
  <c r="H3394" i="20"/>
  <c r="H3386" i="20"/>
  <c r="H3378" i="20"/>
  <c r="H3370" i="20"/>
  <c r="H3362" i="20"/>
  <c r="H3354" i="20"/>
  <c r="H3346" i="20"/>
  <c r="H3338" i="20"/>
  <c r="H3330" i="20"/>
  <c r="H3322" i="20"/>
  <c r="H3314" i="20"/>
  <c r="H3306" i="20"/>
  <c r="H3298" i="20"/>
  <c r="H3290" i="20"/>
  <c r="H3282" i="20"/>
  <c r="H3274" i="20"/>
  <c r="H3266" i="20"/>
  <c r="H3258" i="20"/>
  <c r="H3250" i="20"/>
  <c r="H3242" i="20"/>
  <c r="H3234" i="20"/>
  <c r="H3226" i="20"/>
  <c r="H3218" i="20"/>
  <c r="H3210" i="20"/>
  <c r="H3202" i="20"/>
  <c r="H3194" i="20"/>
  <c r="H3186" i="20"/>
  <c r="H3178" i="20"/>
  <c r="H3170" i="20"/>
  <c r="H3162" i="20"/>
  <c r="H3154" i="20"/>
  <c r="H3146" i="20"/>
  <c r="H3138" i="20"/>
  <c r="H3130" i="20"/>
  <c r="H3122" i="20"/>
  <c r="H3114" i="20"/>
  <c r="H3106" i="20"/>
  <c r="H3098" i="20"/>
  <c r="H3090" i="20"/>
  <c r="H3082" i="20"/>
  <c r="H3074" i="20"/>
  <c r="H3066" i="20"/>
  <c r="H3058" i="20"/>
  <c r="H3050" i="20"/>
  <c r="H3042" i="20"/>
  <c r="H3034" i="20"/>
  <c r="H3026" i="20"/>
  <c r="H3018" i="20"/>
  <c r="H3010" i="20"/>
  <c r="H3002" i="20"/>
  <c r="H2994" i="20"/>
  <c r="H2986" i="20"/>
  <c r="H2978" i="20"/>
  <c r="H2970" i="20"/>
  <c r="H2962" i="20"/>
  <c r="H2954" i="20"/>
  <c r="H2946" i="20"/>
  <c r="H2938" i="20"/>
  <c r="H2930" i="20"/>
  <c r="H3433" i="20"/>
  <c r="H3425" i="20"/>
  <c r="H3417" i="20"/>
  <c r="H3409" i="20"/>
  <c r="H3401" i="20"/>
  <c r="H3393" i="20"/>
  <c r="H3385" i="20"/>
  <c r="H3377" i="20"/>
  <c r="H3369" i="20"/>
  <c r="H3361" i="20"/>
  <c r="H3353" i="20"/>
  <c r="H3345" i="20"/>
  <c r="H3337" i="20"/>
  <c r="H3329" i="20"/>
  <c r="H3321" i="20"/>
  <c r="H3313" i="20"/>
  <c r="H3305" i="20"/>
  <c r="H3297" i="20"/>
  <c r="H3289" i="20"/>
  <c r="H3281" i="20"/>
  <c r="H3273" i="20"/>
  <c r="H3265" i="20"/>
  <c r="H3257" i="20"/>
  <c r="H3249" i="20"/>
  <c r="H3241" i="20"/>
  <c r="H3233" i="20"/>
  <c r="H3225" i="20"/>
  <c r="H3217" i="20"/>
  <c r="H3209" i="20"/>
  <c r="H3201" i="20"/>
  <c r="H3193" i="20"/>
  <c r="H3185" i="20"/>
  <c r="H3177" i="20"/>
  <c r="H3169" i="20"/>
  <c r="H3161" i="20"/>
  <c r="H3153" i="20"/>
  <c r="H3145" i="20"/>
  <c r="H3137" i="20"/>
  <c r="H3129" i="20"/>
  <c r="H3121" i="20"/>
  <c r="H3113" i="20"/>
  <c r="H3105" i="20"/>
  <c r="H3097" i="20"/>
  <c r="H3089" i="20"/>
  <c r="H3081" i="20"/>
  <c r="H3073" i="20"/>
  <c r="H3065" i="20"/>
  <c r="H3057" i="20"/>
  <c r="H3049" i="20"/>
  <c r="H3041" i="20"/>
  <c r="H3033" i="20"/>
  <c r="H3025" i="20"/>
  <c r="H3017" i="20"/>
  <c r="H3009" i="20"/>
  <c r="H3001" i="20"/>
  <c r="H2993" i="20"/>
  <c r="H2985" i="20"/>
  <c r="H2977" i="20"/>
  <c r="H2969" i="20"/>
  <c r="H2961" i="20"/>
  <c r="H2953" i="20"/>
  <c r="H2945" i="20"/>
  <c r="H2937" i="20"/>
  <c r="H2929" i="20"/>
  <c r="H3432" i="20"/>
  <c r="H3424" i="20"/>
  <c r="H3416" i="20"/>
  <c r="H3408" i="20"/>
  <c r="H3400" i="20"/>
  <c r="H3392" i="20"/>
  <c r="H3384" i="20"/>
  <c r="H3376" i="20"/>
  <c r="H3368" i="20"/>
  <c r="H3360" i="20"/>
  <c r="H3352" i="20"/>
  <c r="H3344" i="20"/>
  <c r="H3336" i="20"/>
  <c r="H3328" i="20"/>
  <c r="H3320" i="20"/>
  <c r="H3312" i="20"/>
  <c r="H3304" i="20"/>
  <c r="H3296" i="20"/>
  <c r="H3288" i="20"/>
  <c r="H3280" i="20"/>
  <c r="H3272" i="20"/>
  <c r="H3264" i="20"/>
  <c r="H3256" i="20"/>
  <c r="H3248" i="20"/>
  <c r="H3240" i="20"/>
  <c r="H3232" i="20"/>
  <c r="H3224" i="20"/>
  <c r="H3216" i="20"/>
  <c r="H3208" i="20"/>
  <c r="H3200" i="20"/>
  <c r="H3192" i="20"/>
  <c r="H3184" i="20"/>
  <c r="H3176" i="20"/>
  <c r="H3168" i="20"/>
  <c r="H3160" i="20"/>
  <c r="H3152" i="20"/>
  <c r="H3144" i="20"/>
  <c r="H3136" i="20"/>
  <c r="H3128" i="20"/>
  <c r="H3120" i="20"/>
  <c r="H3112" i="20"/>
  <c r="H3104" i="20"/>
  <c r="H3096" i="20"/>
  <c r="H3088" i="20"/>
  <c r="H3080" i="20"/>
  <c r="H3072" i="20"/>
  <c r="H3064" i="20"/>
  <c r="H3056" i="20"/>
  <c r="H3048" i="20"/>
  <c r="H3040" i="20"/>
  <c r="H3032" i="20"/>
  <c r="H3024" i="20"/>
  <c r="H3016" i="20"/>
  <c r="H3008" i="20"/>
  <c r="H3000" i="20"/>
  <c r="H2992" i="20"/>
  <c r="H2984" i="20"/>
  <c r="H2976" i="20"/>
  <c r="H2968" i="20"/>
  <c r="H2960" i="20"/>
  <c r="H2952" i="20"/>
  <c r="H2944" i="20"/>
  <c r="H2936" i="20"/>
  <c r="H2928" i="20"/>
  <c r="H2355" i="20"/>
  <c r="H2347" i="20"/>
  <c r="H2339" i="20"/>
  <c r="H2331" i="20"/>
  <c r="H2323" i="20"/>
  <c r="H2315" i="20"/>
  <c r="H2307" i="20"/>
  <c r="H2299" i="20"/>
  <c r="H2291" i="20"/>
  <c r="H2283" i="20"/>
  <c r="H2275" i="20"/>
  <c r="H2267" i="20"/>
  <c r="H2259" i="20"/>
  <c r="H2251" i="20"/>
  <c r="H2243" i="20"/>
  <c r="H2235" i="20"/>
  <c r="H2227" i="20"/>
  <c r="H2219" i="20"/>
  <c r="H2211" i="20"/>
  <c r="H2203" i="20"/>
  <c r="H2195" i="20"/>
  <c r="H2187" i="20"/>
  <c r="H2179" i="20"/>
  <c r="H2171" i="20"/>
  <c r="H2163" i="20"/>
  <c r="H2155" i="20"/>
  <c r="H2147" i="20"/>
  <c r="H2139" i="20"/>
  <c r="H2131" i="20"/>
  <c r="H2123" i="20"/>
  <c r="H2115" i="20"/>
  <c r="H2107" i="20"/>
  <c r="H2099" i="20"/>
  <c r="H2091" i="20"/>
  <c r="H2083" i="20"/>
  <c r="H2075" i="20"/>
  <c r="H2067" i="20"/>
  <c r="H2059" i="20"/>
  <c r="H2051" i="20"/>
  <c r="H2043" i="20"/>
  <c r="H2035" i="20"/>
  <c r="H2027" i="20"/>
  <c r="H2019" i="20"/>
  <c r="H2011" i="20"/>
  <c r="H2003" i="20"/>
  <c r="H1995" i="20"/>
  <c r="H1987" i="20"/>
  <c r="H1979" i="20"/>
  <c r="H1971" i="20"/>
  <c r="H1963" i="20"/>
  <c r="H1955" i="20"/>
  <c r="H1947" i="20"/>
  <c r="H1939" i="20"/>
  <c r="H1931" i="20"/>
  <c r="H1923" i="20"/>
  <c r="H1915" i="20"/>
  <c r="H1907" i="20"/>
  <c r="H1899" i="20"/>
  <c r="H1891" i="20"/>
  <c r="H1883" i="20"/>
  <c r="H1875" i="20"/>
  <c r="H1867" i="20"/>
  <c r="H1859" i="20"/>
  <c r="H1851" i="20"/>
  <c r="H1843" i="20"/>
  <c r="H1835" i="20"/>
  <c r="H1827" i="20"/>
  <c r="H1819" i="20"/>
  <c r="H1811" i="20"/>
  <c r="H2361" i="20"/>
  <c r="H2032" i="20"/>
  <c r="H2016" i="20"/>
  <c r="H1984" i="20"/>
  <c r="H1960" i="20"/>
  <c r="H1928" i="20"/>
  <c r="H1904" i="20"/>
  <c r="H1880" i="20"/>
  <c r="H1856" i="20"/>
  <c r="H1832" i="20"/>
  <c r="H1808" i="20"/>
  <c r="H2262" i="20"/>
  <c r="H2190" i="20"/>
  <c r="H2354" i="20"/>
  <c r="H2346" i="20"/>
  <c r="H2338" i="20"/>
  <c r="H2330" i="20"/>
  <c r="H2322" i="20"/>
  <c r="H2314" i="20"/>
  <c r="H2306" i="20"/>
  <c r="H2298" i="20"/>
  <c r="H2290" i="20"/>
  <c r="H2282" i="20"/>
  <c r="H2274" i="20"/>
  <c r="H2266" i="20"/>
  <c r="H2258" i="20"/>
  <c r="H2250" i="20"/>
  <c r="H2242" i="20"/>
  <c r="H2234" i="20"/>
  <c r="H2226" i="20"/>
  <c r="H2218" i="20"/>
  <c r="H2210" i="20"/>
  <c r="H2202" i="20"/>
  <c r="H2194" i="20"/>
  <c r="H2186" i="20"/>
  <c r="H2178" i="20"/>
  <c r="H2170" i="20"/>
  <c r="H2162" i="20"/>
  <c r="H2154" i="20"/>
  <c r="H2146" i="20"/>
  <c r="H2138" i="20"/>
  <c r="H2130" i="20"/>
  <c r="H2122" i="20"/>
  <c r="H2114" i="20"/>
  <c r="H2106" i="20"/>
  <c r="H2098" i="20"/>
  <c r="H2090" i="20"/>
  <c r="H2082" i="20"/>
  <c r="H2074" i="20"/>
  <c r="H2066" i="20"/>
  <c r="H2058" i="20"/>
  <c r="H2050" i="20"/>
  <c r="H2042" i="20"/>
  <c r="H2034" i="20"/>
  <c r="H2026" i="20"/>
  <c r="H2018" i="20"/>
  <c r="H2010" i="20"/>
  <c r="H2002" i="20"/>
  <c r="H1994" i="20"/>
  <c r="H1986" i="20"/>
  <c r="H1978" i="20"/>
  <c r="H1970" i="20"/>
  <c r="H1962" i="20"/>
  <c r="H1954" i="20"/>
  <c r="H1946" i="20"/>
  <c r="H1938" i="20"/>
  <c r="H1930" i="20"/>
  <c r="H1922" i="20"/>
  <c r="H1914" i="20"/>
  <c r="H1906" i="20"/>
  <c r="H1898" i="20"/>
  <c r="H1890" i="20"/>
  <c r="H1882" i="20"/>
  <c r="H1874" i="20"/>
  <c r="H1866" i="20"/>
  <c r="H1858" i="20"/>
  <c r="H1850" i="20"/>
  <c r="H1842" i="20"/>
  <c r="H1834" i="20"/>
  <c r="H1826" i="20"/>
  <c r="H1818" i="20"/>
  <c r="H1810" i="20"/>
  <c r="H2040" i="20"/>
  <c r="H2024" i="20"/>
  <c r="H2000" i="20"/>
  <c r="H1968" i="20"/>
  <c r="H1944" i="20"/>
  <c r="H1920" i="20"/>
  <c r="H1896" i="20"/>
  <c r="H1872" i="20"/>
  <c r="H1840" i="20"/>
  <c r="H1816" i="20"/>
  <c r="H2270" i="20"/>
  <c r="H2198" i="20"/>
  <c r="H2166" i="20"/>
  <c r="H2353" i="20"/>
  <c r="H2345" i="20"/>
  <c r="H2337" i="20"/>
  <c r="H2329" i="20"/>
  <c r="H2321" i="20"/>
  <c r="H2313" i="20"/>
  <c r="H2305" i="20"/>
  <c r="H2297" i="20"/>
  <c r="H2289" i="20"/>
  <c r="H2281" i="20"/>
  <c r="H2273" i="20"/>
  <c r="H2265" i="20"/>
  <c r="H2257" i="20"/>
  <c r="H2249" i="20"/>
  <c r="H2241" i="20"/>
  <c r="H2233" i="20"/>
  <c r="H2225" i="20"/>
  <c r="H2217" i="20"/>
  <c r="H2209" i="20"/>
  <c r="H2201" i="20"/>
  <c r="H2193" i="20"/>
  <c r="H2185" i="20"/>
  <c r="H2177" i="20"/>
  <c r="H2169" i="20"/>
  <c r="H2161" i="20"/>
  <c r="H2153" i="20"/>
  <c r="H2145" i="20"/>
  <c r="H2137" i="20"/>
  <c r="H2129" i="20"/>
  <c r="H2121" i="20"/>
  <c r="H2113" i="20"/>
  <c r="H2105" i="20"/>
  <c r="H2097" i="20"/>
  <c r="H2089" i="20"/>
  <c r="H2081" i="20"/>
  <c r="H2073" i="20"/>
  <c r="H2065" i="20"/>
  <c r="H2057" i="20"/>
  <c r="H2049" i="20"/>
  <c r="H2041" i="20"/>
  <c r="H2033" i="20"/>
  <c r="H2025" i="20"/>
  <c r="H2017" i="20"/>
  <c r="H2009" i="20"/>
  <c r="H2001" i="20"/>
  <c r="H1993" i="20"/>
  <c r="H1985" i="20"/>
  <c r="H1977" i="20"/>
  <c r="H1969" i="20"/>
  <c r="H1961" i="20"/>
  <c r="H1953" i="20"/>
  <c r="H1945" i="20"/>
  <c r="H1937" i="20"/>
  <c r="H1929" i="20"/>
  <c r="H1921" i="20"/>
  <c r="H1913" i="20"/>
  <c r="H1905" i="20"/>
  <c r="H1897" i="20"/>
  <c r="H1889" i="20"/>
  <c r="H1881" i="20"/>
  <c r="H1873" i="20"/>
  <c r="H1865" i="20"/>
  <c r="H1857" i="20"/>
  <c r="H1849" i="20"/>
  <c r="H1841" i="20"/>
  <c r="H1833" i="20"/>
  <c r="H1825" i="20"/>
  <c r="H1817" i="20"/>
  <c r="H1809" i="20"/>
  <c r="H2048" i="20"/>
  <c r="H2008" i="20"/>
  <c r="H1992" i="20"/>
  <c r="H1976" i="20"/>
  <c r="H1952" i="20"/>
  <c r="H1936" i="20"/>
  <c r="H1912" i="20"/>
  <c r="H1888" i="20"/>
  <c r="H1864" i="20"/>
  <c r="H1848" i="20"/>
  <c r="H1824" i="20"/>
  <c r="H2278" i="20"/>
  <c r="H2214" i="20"/>
  <c r="H2182" i="20"/>
  <c r="H2158" i="20"/>
  <c r="H2360" i="20"/>
  <c r="H2352" i="20"/>
  <c r="H2344" i="20"/>
  <c r="H2336" i="20"/>
  <c r="H2328" i="20"/>
  <c r="H2320" i="20"/>
  <c r="H2312" i="20"/>
  <c r="H2304" i="20"/>
  <c r="H2296" i="20"/>
  <c r="H2288" i="20"/>
  <c r="H2280" i="20"/>
  <c r="H2272" i="20"/>
  <c r="H2264" i="20"/>
  <c r="H2256" i="20"/>
  <c r="H2248" i="20"/>
  <c r="H2240" i="20"/>
  <c r="H2232" i="20"/>
  <c r="H2224" i="20"/>
  <c r="H2216" i="20"/>
  <c r="H2208" i="20"/>
  <c r="H2200" i="20"/>
  <c r="H2192" i="20"/>
  <c r="H2184" i="20"/>
  <c r="H2176" i="20"/>
  <c r="H2168" i="20"/>
  <c r="H2160" i="20"/>
  <c r="H2152" i="20"/>
  <c r="H2144" i="20"/>
  <c r="H2136" i="20"/>
  <c r="H2128" i="20"/>
  <c r="H2120" i="20"/>
  <c r="H2112" i="20"/>
  <c r="H2104" i="20"/>
  <c r="H2096" i="20"/>
  <c r="H2088" i="20"/>
  <c r="H2080" i="20"/>
  <c r="H2072" i="20"/>
  <c r="H2064" i="20"/>
  <c r="H2056" i="20"/>
  <c r="H2359" i="20"/>
  <c r="H2351" i="20"/>
  <c r="H2343" i="20"/>
  <c r="H2335" i="20"/>
  <c r="H2327" i="20"/>
  <c r="H2319" i="20"/>
  <c r="H2311" i="20"/>
  <c r="H2303" i="20"/>
  <c r="H2295" i="20"/>
  <c r="H2287" i="20"/>
  <c r="H2279" i="20"/>
  <c r="H2271" i="20"/>
  <c r="H2263" i="20"/>
  <c r="H2255" i="20"/>
  <c r="H2247" i="20"/>
  <c r="H2239" i="20"/>
  <c r="H2231" i="20"/>
  <c r="H2223" i="20"/>
  <c r="H2215" i="20"/>
  <c r="H2207" i="20"/>
  <c r="H2199" i="20"/>
  <c r="H2191" i="20"/>
  <c r="H2183" i="20"/>
  <c r="H2175" i="20"/>
  <c r="H2167" i="20"/>
  <c r="H2159" i="20"/>
  <c r="H2151" i="20"/>
  <c r="H2143" i="20"/>
  <c r="H2135" i="20"/>
  <c r="H2127" i="20"/>
  <c r="H2119" i="20"/>
  <c r="H2111" i="20"/>
  <c r="H2103" i="20"/>
  <c r="H2095" i="20"/>
  <c r="H2087" i="20"/>
  <c r="H2079" i="20"/>
  <c r="H2071" i="20"/>
  <c r="H2063" i="20"/>
  <c r="H2055" i="20"/>
  <c r="H2047" i="20"/>
  <c r="H2039" i="20"/>
  <c r="H2031" i="20"/>
  <c r="H2023" i="20"/>
  <c r="H2015" i="20"/>
  <c r="H2007" i="20"/>
  <c r="H1999" i="20"/>
  <c r="H1991" i="20"/>
  <c r="H1983" i="20"/>
  <c r="H1975" i="20"/>
  <c r="H1967" i="20"/>
  <c r="H1959" i="20"/>
  <c r="H1951" i="20"/>
  <c r="H1943" i="20"/>
  <c r="H1935" i="20"/>
  <c r="H1927" i="20"/>
  <c r="H1919" i="20"/>
  <c r="H1911" i="20"/>
  <c r="H1903" i="20"/>
  <c r="H1895" i="20"/>
  <c r="H1887" i="20"/>
  <c r="H1879" i="20"/>
  <c r="H1871" i="20"/>
  <c r="H1863" i="20"/>
  <c r="H1855" i="20"/>
  <c r="H1847" i="20"/>
  <c r="H1839" i="20"/>
  <c r="H1831" i="20"/>
  <c r="H1823" i="20"/>
  <c r="H1815" i="20"/>
  <c r="H1807" i="20"/>
  <c r="H2350" i="20"/>
  <c r="H2342" i="20"/>
  <c r="H2334" i="20"/>
  <c r="H2326" i="20"/>
  <c r="H2318" i="20"/>
  <c r="H2310" i="20"/>
  <c r="H2302" i="20"/>
  <c r="H2294" i="20"/>
  <c r="H2286" i="20"/>
  <c r="H2254" i="20"/>
  <c r="H2246" i="20"/>
  <c r="H2238" i="20"/>
  <c r="H2230" i="20"/>
  <c r="H2222" i="20"/>
  <c r="H2206" i="20"/>
  <c r="H2358" i="20"/>
  <c r="H2340" i="20"/>
  <c r="H2308" i="20"/>
  <c r="H2276" i="20"/>
  <c r="H2244" i="20"/>
  <c r="H2212" i="20"/>
  <c r="H2180" i="20"/>
  <c r="H2150" i="20"/>
  <c r="H2132" i="20"/>
  <c r="H2109" i="20"/>
  <c r="H2086" i="20"/>
  <c r="H2068" i="20"/>
  <c r="H2045" i="20"/>
  <c r="H2022" i="20"/>
  <c r="H2004" i="20"/>
  <c r="H1981" i="20"/>
  <c r="H1958" i="20"/>
  <c r="H1940" i="20"/>
  <c r="H1917" i="20"/>
  <c r="H1894" i="20"/>
  <c r="H1876" i="20"/>
  <c r="H1853" i="20"/>
  <c r="H1830" i="20"/>
  <c r="H1812" i="20"/>
  <c r="H2174" i="20"/>
  <c r="H2126" i="20"/>
  <c r="H2085" i="20"/>
  <c r="H2062" i="20"/>
  <c r="H2021" i="20"/>
  <c r="H1998" i="20"/>
  <c r="H1957" i="20"/>
  <c r="H1934" i="20"/>
  <c r="H1916" i="20"/>
  <c r="H1893" i="20"/>
  <c r="H1870" i="20"/>
  <c r="H1829" i="20"/>
  <c r="H1806" i="20"/>
  <c r="H2332" i="20"/>
  <c r="H2300" i="20"/>
  <c r="H2236" i="20"/>
  <c r="H2173" i="20"/>
  <c r="H2125" i="20"/>
  <c r="H2084" i="20"/>
  <c r="H2038" i="20"/>
  <c r="H2020" i="20"/>
  <c r="H1974" i="20"/>
  <c r="H1933" i="20"/>
  <c r="H1892" i="20"/>
  <c r="H1869" i="20"/>
  <c r="H1828" i="20"/>
  <c r="H2252" i="20"/>
  <c r="H2188" i="20"/>
  <c r="H2134" i="20"/>
  <c r="H2070" i="20"/>
  <c r="H1988" i="20"/>
  <c r="H1901" i="20"/>
  <c r="H1814" i="20"/>
  <c r="H2341" i="20"/>
  <c r="H2181" i="20"/>
  <c r="H2092" i="20"/>
  <c r="H2028" i="20"/>
  <c r="H1918" i="20"/>
  <c r="H1836" i="20"/>
  <c r="H2333" i="20"/>
  <c r="H2301" i="20"/>
  <c r="H2269" i="20"/>
  <c r="H2237" i="20"/>
  <c r="H2205" i="20"/>
  <c r="H2149" i="20"/>
  <c r="H2108" i="20"/>
  <c r="H2044" i="20"/>
  <c r="H1980" i="20"/>
  <c r="H1852" i="20"/>
  <c r="H2268" i="20"/>
  <c r="H2204" i="20"/>
  <c r="H2148" i="20"/>
  <c r="H2102" i="20"/>
  <c r="H2061" i="20"/>
  <c r="H1997" i="20"/>
  <c r="H1956" i="20"/>
  <c r="H1910" i="20"/>
  <c r="H1846" i="20"/>
  <c r="H1805" i="20"/>
  <c r="H2220" i="20"/>
  <c r="H2052" i="20"/>
  <c r="H1965" i="20"/>
  <c r="H1860" i="20"/>
  <c r="H2245" i="20"/>
  <c r="H2110" i="20"/>
  <c r="H2005" i="20"/>
  <c r="H1900" i="20"/>
  <c r="H1982" i="20"/>
  <c r="H2357" i="20"/>
  <c r="H2325" i="20"/>
  <c r="H2293" i="20"/>
  <c r="H2261" i="20"/>
  <c r="H2229" i="20"/>
  <c r="H2197" i="20"/>
  <c r="H2172" i="20"/>
  <c r="H2142" i="20"/>
  <c r="H2124" i="20"/>
  <c r="H2101" i="20"/>
  <c r="H2078" i="20"/>
  <c r="H2060" i="20"/>
  <c r="H2037" i="20"/>
  <c r="H2014" i="20"/>
  <c r="H1996" i="20"/>
  <c r="H1973" i="20"/>
  <c r="H1950" i="20"/>
  <c r="H1932" i="20"/>
  <c r="H1909" i="20"/>
  <c r="H1886" i="20"/>
  <c r="H1868" i="20"/>
  <c r="H1845" i="20"/>
  <c r="H1822" i="20"/>
  <c r="H1804" i="20"/>
  <c r="H2013" i="20"/>
  <c r="H1990" i="20"/>
  <c r="H1972" i="20"/>
  <c r="H1949" i="20"/>
  <c r="H1926" i="20"/>
  <c r="H1908" i="20"/>
  <c r="H1885" i="20"/>
  <c r="H1862" i="20"/>
  <c r="H1844" i="20"/>
  <c r="H1821" i="20"/>
  <c r="H1861" i="20"/>
  <c r="H1838" i="20"/>
  <c r="H2316" i="20"/>
  <c r="H2157" i="20"/>
  <c r="H2093" i="20"/>
  <c r="H2006" i="20"/>
  <c r="H1924" i="20"/>
  <c r="H1878" i="20"/>
  <c r="H2309" i="20"/>
  <c r="H2213" i="20"/>
  <c r="H2133" i="20"/>
  <c r="H2046" i="20"/>
  <c r="H1941" i="20"/>
  <c r="H1854" i="20"/>
  <c r="H2356" i="20"/>
  <c r="H2324" i="20"/>
  <c r="H2292" i="20"/>
  <c r="H2260" i="20"/>
  <c r="H2228" i="20"/>
  <c r="H2196" i="20"/>
  <c r="H2165" i="20"/>
  <c r="H2141" i="20"/>
  <c r="H2118" i="20"/>
  <c r="H2100" i="20"/>
  <c r="H2077" i="20"/>
  <c r="H2054" i="20"/>
  <c r="H2036" i="20"/>
  <c r="H2349" i="20"/>
  <c r="H2317" i="20"/>
  <c r="H2285" i="20"/>
  <c r="H2253" i="20"/>
  <c r="H2221" i="20"/>
  <c r="H2189" i="20"/>
  <c r="H2164" i="20"/>
  <c r="H2140" i="20"/>
  <c r="H2117" i="20"/>
  <c r="H2094" i="20"/>
  <c r="H2076" i="20"/>
  <c r="H2053" i="20"/>
  <c r="H2030" i="20"/>
  <c r="H2012" i="20"/>
  <c r="H1989" i="20"/>
  <c r="H1966" i="20"/>
  <c r="H1948" i="20"/>
  <c r="H1925" i="20"/>
  <c r="H1902" i="20"/>
  <c r="H1884" i="20"/>
  <c r="H1820" i="20"/>
  <c r="H2284" i="20"/>
  <c r="H2116" i="20"/>
  <c r="H2029" i="20"/>
  <c r="H1942" i="20"/>
  <c r="H1837" i="20"/>
  <c r="H2277" i="20"/>
  <c r="H2156" i="20"/>
  <c r="H2069" i="20"/>
  <c r="H1964" i="20"/>
  <c r="H1877" i="20"/>
  <c r="H1813" i="20"/>
  <c r="H2348" i="20"/>
  <c r="T2921" i="20"/>
  <c r="P3449" i="20"/>
  <c r="P1800" i="20"/>
  <c r="T2366" i="20"/>
  <c r="T3449" i="20"/>
  <c r="T1800" i="20"/>
  <c r="T640" i="20"/>
  <c r="T1250" i="20"/>
  <c r="H591" i="17"/>
  <c r="G591" i="17"/>
  <c r="F591" i="17"/>
  <c r="H1289" i="17"/>
  <c r="G1289" i="17"/>
  <c r="F1289" i="17"/>
  <c r="AU501" i="14"/>
  <c r="AU855" i="14" s="1"/>
  <c r="AM501" i="14"/>
  <c r="AM855" i="14" s="1"/>
  <c r="U855" i="14"/>
  <c r="U501" i="14"/>
  <c r="M501" i="14"/>
  <c r="M855" i="14" s="1"/>
  <c r="A17" i="14" l="1"/>
  <c r="A10" i="16" s="1"/>
  <c r="A8" i="13" s="1"/>
  <c r="B11" i="10" l="1"/>
  <c r="E855" i="14"/>
  <c r="E501" i="14"/>
</calcChain>
</file>

<file path=xl/sharedStrings.xml><?xml version="1.0" encoding="utf-8"?>
<sst xmlns="http://schemas.openxmlformats.org/spreadsheetml/2006/main" count="36066" uniqueCount="1065">
  <si>
    <t>P.L. 2022, C. 107 Reporting Requirement , DOCKET NO. AO20060471</t>
  </si>
  <si>
    <t>Atlantic City Electric</t>
  </si>
  <si>
    <t>Electric</t>
  </si>
  <si>
    <t>July- 2019/2023/2024</t>
  </si>
  <si>
    <t xml:space="preserve">Submitted October 30, 2024. Updated with Financials November 13, 2024 </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</si>
  <si>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</si>
  <si>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</si>
  <si>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</si>
  <si>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</si>
  <si>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</si>
  <si>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</si>
  <si>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</si>
  <si>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</si>
  <si>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</si>
  <si>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</si>
  <si>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</si>
  <si>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</si>
  <si>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t>
  </si>
  <si>
    <t xml:space="preserve">ACE does not measure or track demand for residential customers, so it cannot be included in this report. </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</si>
  <si>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</si>
  <si>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</si>
  <si>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</si>
  <si>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</si>
  <si>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</si>
  <si>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ACE will provide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</si>
  <si>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</si>
  <si>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ACE does not keep supply and revenue data by municipality. Expenses are reported in as Total Utility Operating Expenses. The company does not report operating expenses by Service Classification nor Locality. </t>
  </si>
  <si>
    <t>Staff interprets the following words, under the context of Sections 2a(1) &amp; 3a(1) as:</t>
  </si>
  <si>
    <t xml:space="preserve">Definitions: </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</si>
  <si>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</si>
  <si>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</si>
  <si>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</si>
  <si>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</si>
  <si>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</si>
  <si>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</si>
  <si>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</si>
  <si>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</si>
  <si>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</si>
  <si>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</si>
  <si>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</si>
  <si>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</si>
  <si>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</si>
  <si>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</si>
  <si>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</si>
  <si>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</si>
  <si>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</si>
  <si>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</si>
  <si>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</si>
  <si>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</si>
  <si>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</si>
  <si>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</si>
  <si>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</si>
  <si>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</si>
  <si>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</si>
  <si>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</si>
  <si>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</si>
  <si>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</si>
  <si>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</si>
  <si>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</si>
  <si>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</si>
  <si>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</si>
  <si>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</si>
  <si>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</si>
  <si>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</si>
  <si>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</si>
  <si>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</si>
  <si>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</si>
  <si>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</si>
  <si>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</si>
  <si>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</si>
  <si>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</si>
  <si>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</si>
  <si>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</si>
  <si>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</si>
  <si>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</si>
  <si>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</si>
  <si>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</si>
  <si>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</si>
  <si>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</si>
  <si>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</si>
  <si>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</si>
  <si>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</si>
  <si>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</si>
  <si>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</si>
  <si>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</si>
  <si>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</si>
  <si>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</si>
  <si>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</si>
  <si>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</si>
  <si>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</si>
  <si>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</si>
  <si>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</si>
  <si>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</si>
  <si>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</si>
  <si>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</si>
  <si>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</si>
  <si>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</si>
  <si>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</si>
  <si>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</si>
  <si>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</si>
  <si>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</si>
  <si>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</si>
  <si>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</si>
  <si>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</si>
  <si>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</si>
  <si>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</si>
  <si>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</si>
  <si>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</si>
  <si>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</si>
  <si>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08087</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</si>
  <si>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</si>
  <si>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</si>
  <si>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</si>
  <si>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</si>
  <si>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</si>
  <si>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</si>
  <si>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</si>
  <si>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</si>
  <si>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</si>
  <si>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</si>
  <si>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</si>
  <si>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</si>
  <si>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</si>
  <si>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</si>
  <si>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</si>
  <si>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</si>
  <si>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</si>
  <si>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</si>
  <si>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</si>
  <si>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</si>
  <si>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</si>
  <si>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</si>
  <si>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</si>
  <si>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</si>
  <si>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</si>
  <si>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</si>
  <si>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</si>
  <si>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</si>
  <si>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</si>
  <si>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</si>
  <si>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</si>
  <si>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</si>
  <si>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</si>
  <si>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</si>
  <si>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</si>
  <si>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</si>
  <si>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</si>
  <si>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</si>
  <si>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</si>
  <si>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</si>
  <si>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</si>
  <si>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</si>
  <si>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</si>
  <si>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</si>
  <si>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</si>
  <si>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</si>
  <si>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</si>
  <si>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</si>
  <si>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</si>
  <si>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</si>
  <si>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</si>
  <si>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</si>
  <si>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</si>
  <si>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</si>
  <si>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</si>
  <si>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</si>
  <si>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</si>
  <si>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</si>
  <si>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</si>
  <si>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</si>
  <si>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</si>
  <si>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</si>
  <si>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</si>
  <si>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</si>
  <si>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</si>
  <si>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</si>
  <si>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</si>
  <si>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</si>
  <si>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</si>
  <si>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</si>
  <si>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</si>
  <si>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</si>
  <si>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</si>
  <si>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</si>
  <si>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</si>
  <si>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</si>
  <si>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</si>
  <si>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</si>
  <si>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</si>
  <si>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</si>
  <si>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</si>
  <si>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</si>
  <si>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</si>
  <si>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</si>
  <si>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</si>
  <si>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</si>
  <si>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</si>
  <si>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</si>
  <si>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</si>
  <si>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</si>
  <si>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</si>
  <si>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</si>
  <si>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</si>
  <si>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</si>
  <si>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</si>
  <si>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</si>
  <si>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</si>
  <si>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</si>
  <si>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</si>
  <si>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</si>
  <si>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</si>
  <si>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</si>
  <si>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</si>
  <si>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</si>
  <si>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</si>
  <si>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</si>
  <si>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</si>
  <si>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</si>
  <si>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</si>
  <si>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</si>
  <si>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</si>
  <si>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</si>
  <si>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</si>
  <si>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</si>
  <si>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</si>
  <si>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</si>
  <si>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</si>
  <si>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</si>
  <si>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</si>
  <si>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</si>
  <si>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</si>
  <si>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</si>
  <si>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</si>
  <si>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</si>
  <si>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</si>
  <si>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</si>
  <si>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</si>
  <si>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</si>
  <si>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</si>
  <si>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</si>
  <si>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</si>
  <si>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</si>
  <si>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</si>
  <si>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</si>
  <si>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</si>
  <si>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</si>
  <si>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</si>
  <si>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</si>
  <si>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</si>
  <si>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</si>
  <si>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</si>
  <si>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</si>
  <si>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</si>
  <si>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</si>
  <si>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</si>
  <si>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</si>
  <si>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</si>
  <si>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</si>
  <si>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</si>
  <si>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</si>
  <si>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</si>
  <si>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</si>
  <si>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</si>
  <si>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</si>
  <si>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</si>
  <si>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</si>
  <si>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</si>
  <si>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</si>
  <si>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</si>
  <si>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</si>
  <si>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</si>
  <si>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</si>
  <si>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</si>
  <si>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</si>
  <si>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</si>
  <si>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</si>
  <si>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</si>
  <si>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</si>
  <si>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</si>
  <si>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</si>
  <si>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</si>
  <si>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</si>
  <si>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</si>
  <si>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</si>
  <si>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</si>
  <si>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</si>
  <si>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</si>
  <si>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</si>
  <si>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</si>
  <si>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</si>
  <si>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</si>
  <si>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</si>
  <si>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</si>
  <si>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</si>
  <si>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</si>
  <si>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</si>
  <si>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</si>
  <si>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</si>
  <si>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</si>
  <si>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</si>
  <si>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</si>
  <si>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</si>
  <si>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</si>
  <si>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</si>
  <si>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</si>
  <si>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</si>
  <si>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</si>
  <si>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</si>
  <si>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</si>
  <si>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</si>
  <si>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</si>
  <si>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</si>
  <si>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</si>
  <si>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</si>
  <si>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</si>
  <si>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</si>
  <si>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HAMILTON TWP</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</si>
  <si>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</si>
  <si>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</si>
  <si>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</si>
  <si>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</si>
  <si>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</si>
  <si>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</si>
  <si>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</si>
  <si>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</si>
  <si>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</si>
  <si>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</si>
  <si>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</si>
  <si>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</si>
  <si>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</si>
  <si>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</si>
  <si>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</si>
  <si>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</si>
  <si>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</si>
  <si>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</si>
  <si>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</si>
  <si>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</si>
  <si>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</si>
  <si>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</si>
  <si>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</si>
  <si>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</si>
  <si>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</si>
  <si>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</si>
  <si>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</si>
  <si>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</si>
  <si>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</si>
  <si>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</si>
  <si>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</si>
  <si>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</si>
  <si>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</si>
  <si>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</si>
  <si>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</si>
  <si>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</si>
  <si>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</si>
  <si>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</si>
  <si>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</si>
  <si>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</si>
  <si>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</si>
  <si>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</si>
  <si>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</si>
  <si>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</si>
  <si>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</si>
  <si>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</si>
  <si>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</si>
  <si>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</si>
  <si>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</si>
  <si>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</si>
  <si>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</si>
  <si>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</si>
  <si>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</si>
  <si>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</si>
  <si>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</si>
  <si>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</si>
  <si>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</si>
  <si>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</si>
  <si>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</si>
  <si>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</si>
  <si>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</si>
  <si>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</si>
  <si>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</si>
  <si>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</si>
  <si>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</si>
  <si>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</si>
  <si>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</si>
  <si>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</si>
  <si>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</si>
  <si>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</si>
  <si>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</si>
  <si>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</si>
  <si>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</si>
  <si>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</si>
  <si>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</si>
  <si>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</si>
  <si>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</si>
  <si>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</si>
  <si>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</si>
  <si>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</si>
  <si>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</si>
  <si>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</si>
  <si>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</si>
  <si>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</si>
  <si>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08057</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</si>
  <si>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</si>
  <si>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</si>
  <si>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</si>
  <si>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</si>
  <si>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</si>
  <si>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</si>
  <si>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</si>
  <si>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</si>
  <si>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</si>
  <si>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</si>
  <si>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</si>
  <si>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</si>
  <si>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</si>
  <si>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</si>
  <si>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</si>
  <si>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</si>
  <si>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</si>
  <si>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</si>
  <si>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</si>
  <si>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</si>
  <si>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</si>
  <si>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</si>
  <si>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</si>
  <si>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</si>
  <si>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</si>
  <si>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</si>
  <si>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</si>
  <si>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</si>
  <si>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</si>
  <si>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</si>
  <si>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</si>
  <si>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</si>
  <si>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</si>
  <si>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</si>
  <si>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</si>
  <si>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</si>
  <si>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</si>
  <si>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08243</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</si>
  <si>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</si>
  <si>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</si>
  <si>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</si>
  <si>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</si>
  <si>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</si>
  <si>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</si>
  <si>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</si>
  <si>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</si>
  <si>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</si>
  <si>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</si>
  <si>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</si>
  <si>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</si>
  <si>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</si>
  <si>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</si>
  <si>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</si>
  <si>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</si>
  <si>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</si>
  <si>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PETERSBURG</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</si>
  <si>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</si>
  <si>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</si>
  <si>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</si>
  <si>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</si>
  <si>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</si>
  <si>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</si>
  <si>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</si>
  <si>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</si>
  <si>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</si>
  <si>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</si>
  <si>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</si>
  <si>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</si>
  <si>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</si>
  <si>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</si>
  <si>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</si>
  <si>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</si>
  <si>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</si>
  <si>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</si>
  <si>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</si>
  <si>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</si>
  <si>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</si>
  <si>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</si>
  <si>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</si>
  <si>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</si>
  <si>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</si>
  <si>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</si>
  <si>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</si>
  <si>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</si>
  <si>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</si>
  <si>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</si>
  <si>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</si>
  <si>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</si>
  <si>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</si>
  <si>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</si>
  <si>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</si>
  <si>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</si>
  <si>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</si>
  <si>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</si>
  <si>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</si>
  <si>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</si>
  <si>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</si>
  <si>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</si>
  <si>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</si>
  <si>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</si>
  <si>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</si>
  <si>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</si>
  <si>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</si>
  <si>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</si>
  <si>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</si>
  <si>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</si>
  <si>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</si>
  <si>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</si>
  <si>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</si>
  <si>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</si>
  <si>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</si>
  <si>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</si>
  <si>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</si>
  <si>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</si>
  <si>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</si>
  <si>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</si>
  <si>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</si>
  <si>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</si>
  <si>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</si>
  <si>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</si>
  <si>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</si>
  <si>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</si>
  <si>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</si>
  <si>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</si>
  <si>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</si>
  <si>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</si>
  <si>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</si>
  <si>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</si>
  <si>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</si>
  <si>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</si>
  <si>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</si>
  <si>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</si>
  <si>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</si>
  <si>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</si>
  <si>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</si>
  <si>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</si>
  <si>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</si>
  <si>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</si>
  <si>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</si>
  <si>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</si>
  <si>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</si>
  <si>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</si>
  <si>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</si>
  <si>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</si>
  <si>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</si>
  <si>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</si>
  <si>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</si>
  <si>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</si>
  <si>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</si>
  <si>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</si>
  <si>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</si>
  <si>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</si>
  <si>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</si>
  <si>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</si>
  <si>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</si>
  <si>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</si>
  <si>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</si>
  <si>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</si>
  <si>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</si>
  <si>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</si>
  <si>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</si>
  <si>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</si>
  <si>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</si>
  <si>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</si>
  <si>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</si>
  <si>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</si>
  <si>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</si>
  <si>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</si>
  <si>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</si>
  <si>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</si>
  <si>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</si>
  <si>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</si>
  <si>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</si>
  <si>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</si>
  <si>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</si>
  <si>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</si>
  <si>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</si>
  <si>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</si>
  <si>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</si>
  <si>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</si>
  <si>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</si>
  <si>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</si>
  <si>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</si>
  <si>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</si>
  <si>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</si>
  <si>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</si>
  <si>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PENTON</t>
  </si>
  <si>
    <t>STAFFORD TOWNSHIP</t>
  </si>
  <si>
    <t>VICTORY LAKES</t>
  </si>
  <si>
    <t>MONEY ISLAND</t>
  </si>
  <si>
    <t>Non-Residential</t>
  </si>
  <si>
    <t>08404</t>
  </si>
  <si>
    <t>BATSTO</t>
  </si>
  <si>
    <t>08099</t>
  </si>
  <si>
    <t>BERLIN TWP</t>
  </si>
  <si>
    <t>28520</t>
  </si>
  <si>
    <t>CARLLS CORNER</t>
  </si>
  <si>
    <t>CUMBERLAND</t>
  </si>
  <si>
    <t>EAGLESWOOD</t>
  </si>
  <si>
    <t>EMMELVILLE</t>
  </si>
  <si>
    <t>EVESHAM</t>
  </si>
  <si>
    <t>02028</t>
  </si>
  <si>
    <t>GLOUCESTER TOWNSHIP</t>
  </si>
  <si>
    <t>HARRISVILLE</t>
  </si>
  <si>
    <t>KINGS GRANT</t>
  </si>
  <si>
    <t>MALLARD ISLAND</t>
  </si>
  <si>
    <t>MENANTICO</t>
  </si>
  <si>
    <t>MIDDLE TOWNSHIP</t>
  </si>
  <si>
    <t>MOUNT LAUREL</t>
  </si>
  <si>
    <t>08054</t>
  </si>
  <si>
    <t>MULLICA TWP</t>
  </si>
  <si>
    <t>NEW SHARON</t>
  </si>
  <si>
    <t>PEAHALA PARK</t>
  </si>
  <si>
    <t>08238</t>
  </si>
  <si>
    <t>08249</t>
  </si>
  <si>
    <t>99999</t>
  </si>
  <si>
    <t>08362</t>
  </si>
  <si>
    <t>WOODMANSIE</t>
  </si>
  <si>
    <t>WOODRUFF</t>
  </si>
  <si>
    <t>MANUMUSKIN</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</si>
  <si>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</si>
  <si>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</si>
  <si>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</si>
  <si>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</si>
  <si>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</si>
  <si>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</si>
  <si>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</si>
  <si>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</si>
  <si>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</si>
  <si>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</si>
  <si>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</si>
  <si>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</si>
  <si>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[July,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</si>
  <si>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</si>
  <si>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</si>
  <si>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</si>
  <si>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</si>
  <si>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</si>
  <si>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</si>
  <si>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</si>
  <si>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</si>
  <si>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ABSCECON</t>
  </si>
  <si>
    <t>08401-7852</t>
  </si>
  <si>
    <t>BARNEGAT LIGHT</t>
  </si>
  <si>
    <t>BARRINGTON</t>
  </si>
  <si>
    <t>08007</t>
  </si>
  <si>
    <t>BATES MILLS</t>
  </si>
  <si>
    <t>BEACH HAVEN INLET</t>
  </si>
  <si>
    <t>CROSS KEYS SEWELL</t>
  </si>
  <si>
    <t>DEPTFORD TERRACE</t>
  </si>
  <si>
    <t>EGG HARBOR</t>
  </si>
  <si>
    <t>08215-1555</t>
  </si>
  <si>
    <t>EGG HARBOR TWP</t>
  </si>
  <si>
    <t>02025</t>
  </si>
  <si>
    <t>GALLOWAY TOWNSHIP</t>
  </si>
  <si>
    <t>GLASSSBORO</t>
  </si>
  <si>
    <t>GRASSY SOUNDS</t>
  </si>
  <si>
    <t>HAMILTON</t>
  </si>
  <si>
    <t>LAKE</t>
  </si>
  <si>
    <t>LITTLE EGG HARBOR</t>
  </si>
  <si>
    <t>LITTLE EGG HARBOR TWP</t>
  </si>
  <si>
    <t>LONG BCH TWP</t>
  </si>
  <si>
    <t>MANAHAWKEN</t>
  </si>
  <si>
    <t>MARGATE</t>
  </si>
  <si>
    <t>MARLTON LAKES</t>
  </si>
  <si>
    <t>Mays Landiing</t>
  </si>
  <si>
    <t>08330-3140</t>
  </si>
  <si>
    <t>MC KEE CITY</t>
  </si>
  <si>
    <t>MEDFORD TOWNSHIP</t>
  </si>
  <si>
    <t>MYSTIC ISLANDS</t>
  </si>
  <si>
    <t>PENNSGROVE</t>
  </si>
  <si>
    <t>PHILADELPHIA</t>
  </si>
  <si>
    <t>19142</t>
  </si>
  <si>
    <t>08021-6212</t>
  </si>
  <si>
    <t>PITTSGROVE ELMER</t>
  </si>
  <si>
    <t>SEAVIEW PARK</t>
  </si>
  <si>
    <t>SHAMONG PARK</t>
  </si>
  <si>
    <t>08081-9393</t>
  </si>
  <si>
    <t>SOUTHAMPTON</t>
  </si>
  <si>
    <t>STOW CREEK TWP</t>
  </si>
  <si>
    <t>UPPER DEERFIELD</t>
  </si>
  <si>
    <t>UPPER DEERFIELD TWP</t>
  </si>
  <si>
    <t>VENTNOR</t>
  </si>
  <si>
    <t>VOORHEES</t>
  </si>
  <si>
    <t>WILLIAMSTOWN JCT</t>
  </si>
  <si>
    <t>WINSLOW</t>
  </si>
  <si>
    <t>[July, 2023]</t>
  </si>
  <si>
    <t>MT ROYAL</t>
  </si>
  <si>
    <t>Not Available</t>
  </si>
  <si>
    <t>washington township</t>
  </si>
  <si>
    <t xml:space="preserve">ABSECON </t>
  </si>
  <si>
    <t xml:space="preserve">BEACH HAVEN </t>
  </si>
  <si>
    <t xml:space="preserve">BUENA </t>
  </si>
  <si>
    <t xml:space="preserve">WILDWOOD </t>
  </si>
  <si>
    <t>[July, 2019]</t>
  </si>
  <si>
    <t>CROSS KEYS</t>
  </si>
  <si>
    <t xml:space="preserve">LITTLE EGG HARBOR </t>
  </si>
  <si>
    <t>WEDGEWOOD</t>
  </si>
  <si>
    <t>CROSS KEYS WMSTOWN</t>
  </si>
  <si>
    <t>HAVEN BEACH</t>
  </si>
  <si>
    <t>LOGAN TWP</t>
  </si>
  <si>
    <t>LONG BRANCH</t>
  </si>
  <si>
    <t>07740</t>
  </si>
  <si>
    <t>MEDFORD FARMS</t>
  </si>
  <si>
    <t>SEAVIEW HARBOR</t>
  </si>
  <si>
    <t>shamong</t>
  </si>
  <si>
    <t>19067</t>
  </si>
  <si>
    <t>VIRGINIA BEACH</t>
  </si>
  <si>
    <t>23452</t>
  </si>
  <si>
    <t>WASHINGTON TWP</t>
  </si>
  <si>
    <t>WILLIAMSTOWN JUNCTION</t>
  </si>
  <si>
    <t>WOOLWICH TWP</t>
  </si>
  <si>
    <t>BELLE PLAIN</t>
  </si>
  <si>
    <t>#/#</t>
  </si>
  <si>
    <t>WOOLWICH</t>
  </si>
  <si>
    <t>QUINTON TOWNSHIP</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</si>
  <si>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</si>
  <si>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</si>
  <si>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</si>
  <si>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</si>
  <si>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</si>
  <si>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</si>
  <si>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</si>
  <si>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</si>
  <si>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</si>
  <si>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</si>
  <si>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</si>
  <si>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</si>
  <si>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</si>
  <si>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</si>
  <si>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</si>
  <si>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</si>
  <si>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</si>
  <si>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</si>
  <si>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</si>
  <si>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</si>
  <si>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</si>
  <si>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</si>
  <si>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</si>
  <si>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t>
  </si>
  <si>
    <t>ALEXANDRIA</t>
  </si>
  <si>
    <t>22301</t>
  </si>
  <si>
    <t>AVALON MANOR</t>
  </si>
  <si>
    <t>BAY SIDE</t>
  </si>
  <si>
    <t>BETHLEHEM</t>
  </si>
  <si>
    <t>18018</t>
  </si>
  <si>
    <t>BROOKLYN</t>
  </si>
  <si>
    <t>11218</t>
  </si>
  <si>
    <t>BIRCHES</t>
  </si>
  <si>
    <t>BUENA VISTA TWP</t>
  </si>
  <si>
    <t>BUTLER</t>
  </si>
  <si>
    <t>CAMDEN</t>
  </si>
  <si>
    <t>08104</t>
  </si>
  <si>
    <t>CAPE MAY CH</t>
  </si>
  <si>
    <t>CAPE MAY COURTHOUSE</t>
  </si>
  <si>
    <t>DAVISTOWN</t>
  </si>
  <si>
    <t>DEERFLD TWP BRIDGTN</t>
  </si>
  <si>
    <t>CHERRY HILL</t>
  </si>
  <si>
    <t>08002</t>
  </si>
  <si>
    <t>DELRAY BEACH</t>
  </si>
  <si>
    <t>33484</t>
  </si>
  <si>
    <t>08003</t>
  </si>
  <si>
    <t>CHESTER SPRINGS</t>
  </si>
  <si>
    <t>19425</t>
  </si>
  <si>
    <t>08021-5735</t>
  </si>
  <si>
    <t>EHT HARBOR TOWNSHIP</t>
  </si>
  <si>
    <t>DEERFIELD STREET</t>
  </si>
  <si>
    <t>DEERFIELD TWP</t>
  </si>
  <si>
    <t>DO NOT USE</t>
  </si>
  <si>
    <t>EGG HABOR CITY</t>
  </si>
  <si>
    <t>08234-9335</t>
  </si>
  <si>
    <t>GLASSBO</t>
  </si>
  <si>
    <t>EGG HARBOR TWNSHP</t>
  </si>
  <si>
    <t>ELK</t>
  </si>
  <si>
    <t>ELK TOWNSHIP</t>
  </si>
  <si>
    <t>ESTELLE MANOR</t>
  </si>
  <si>
    <t>ESTELVILLE</t>
  </si>
  <si>
    <t>FAIRLESS HILLS</t>
  </si>
  <si>
    <t>19030</t>
  </si>
  <si>
    <t>FALLON</t>
  </si>
  <si>
    <t>MANAHWKIN</t>
  </si>
  <si>
    <t>08028-2316</t>
  </si>
  <si>
    <t>MARLOTN</t>
  </si>
  <si>
    <t>08037-2901</t>
  </si>
  <si>
    <t>N WILDWOOD</t>
  </si>
  <si>
    <t>KUNKLETOWN</t>
  </si>
  <si>
    <t>18058</t>
  </si>
  <si>
    <t>LAFAYETTE HILL</t>
  </si>
  <si>
    <t>19444</t>
  </si>
  <si>
    <t>08021-1910</t>
  </si>
  <si>
    <t>LITTLE EGG HARBOR TW</t>
  </si>
  <si>
    <t>PITTSGROVE BRIDGTN</t>
  </si>
  <si>
    <t>MAPLE GLEN</t>
  </si>
  <si>
    <t>19002</t>
  </si>
  <si>
    <t>MARTINSVILLE</t>
  </si>
  <si>
    <t>08836</t>
  </si>
  <si>
    <t>08330-3820</t>
  </si>
  <si>
    <t>mount laurel</t>
  </si>
  <si>
    <t>MT LAUREL</t>
  </si>
  <si>
    <t>NORTHFILED</t>
  </si>
  <si>
    <t>Oceanview</t>
  </si>
  <si>
    <t>TOMS RIVER</t>
  </si>
  <si>
    <t>08755</t>
  </si>
  <si>
    <t>PALMYRA</t>
  </si>
  <si>
    <t>08065</t>
  </si>
  <si>
    <t>TOWNBANK</t>
  </si>
  <si>
    <t>TRENTON</t>
  </si>
  <si>
    <t>08629</t>
  </si>
  <si>
    <t>PERKASIE</t>
  </si>
  <si>
    <t>UPPER DEERFIELD TWNSHP</t>
  </si>
  <si>
    <t>19103</t>
  </si>
  <si>
    <t>PITSGROVE</t>
  </si>
  <si>
    <t>PITTSGROVE MONROEVIL</t>
  </si>
  <si>
    <t>08232-1281</t>
  </si>
  <si>
    <t>QUINTON TWP BRIDGTN</t>
  </si>
  <si>
    <t>QUINTON TWP SALEM</t>
  </si>
  <si>
    <t>RARITAN</t>
  </si>
  <si>
    <t>08869</t>
  </si>
  <si>
    <t>RIDLEY PARK</t>
  </si>
  <si>
    <t>19078</t>
  </si>
  <si>
    <t>02016</t>
  </si>
  <si>
    <t>08080-9412</t>
  </si>
  <si>
    <t>SICKERLVILLE</t>
  </si>
  <si>
    <t>08081-9254</t>
  </si>
  <si>
    <t>SOUDERTON</t>
  </si>
  <si>
    <t>18964</t>
  </si>
  <si>
    <t>WAPPINGERS FALLS</t>
  </si>
  <si>
    <t>12590</t>
  </si>
  <si>
    <t>WATERFORD WORKS</t>
  </si>
  <si>
    <t>WILMINGTON</t>
  </si>
  <si>
    <t>19808</t>
  </si>
  <si>
    <t>WOODBURY</t>
  </si>
  <si>
    <t xml:space="preserve">Total Number of Customers </t>
  </si>
  <si>
    <t>Total Dollar Amount</t>
  </si>
  <si>
    <t>Average Amount Owed</t>
  </si>
  <si>
    <t xml:space="preserve"> ABSECON</t>
  </si>
  <si>
    <t>#</t>
  </si>
  <si>
    <t xml:space="preserve"> EGG HARBOR TOWNSHIP</t>
  </si>
  <si>
    <t xml:space="preserve"> Mays Landing</t>
  </si>
  <si>
    <t xml:space="preserve"> PLEASANTVILLE</t>
  </si>
  <si>
    <t/>
  </si>
  <si>
    <t>FAWN LAKES</t>
  </si>
  <si>
    <t>Estelle Manor</t>
  </si>
  <si>
    <t>HURFVILLE</t>
  </si>
  <si>
    <t>LITTLE EGG</t>
  </si>
  <si>
    <t>QUINTON TWP</t>
  </si>
  <si>
    <t>UNKNOWN_ACE_CITY</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</si>
  <si>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</si>
  <si>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</si>
  <si>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</si>
  <si>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</si>
  <si>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</si>
  <si>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</si>
  <si>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</si>
  <si>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Staff interprets the following words, under the context of Sections 2a(12) &amp; 3a(12), as follows:</t>
  </si>
  <si>
    <t xml:space="preserve">Customer count is not unique count.   </t>
  </si>
  <si>
    <t>1. Late Fee - a charge that a customer incurs when they fail to pay a bill or make a payment by the due date.</t>
  </si>
  <si>
    <t xml:space="preserve">Total dollars can  include more than one DPA type (deposit, arrears) on one account.   </t>
  </si>
  <si>
    <t xml:space="preserve">2. Penalty - a charge that a customers incurs for violating the terms of an agreement or contract. </t>
  </si>
  <si>
    <t xml:space="preserve">Average amount is calculated on total dollars / DPA type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</si>
  <si>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</si>
  <si>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</si>
  <si>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</si>
  <si>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</si>
  <si>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</si>
  <si>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</si>
  <si>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</si>
  <si>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</si>
  <si>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</si>
  <si>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</si>
  <si>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</si>
  <si>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</si>
  <si>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</si>
  <si>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</si>
  <si>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</si>
  <si>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</si>
  <si>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</si>
  <si>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</si>
  <si>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</si>
  <si>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</si>
  <si>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</si>
  <si>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</si>
  <si>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</si>
  <si>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</si>
  <si>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[July.  2019]</t>
  </si>
  <si>
    <t>Number of Customers in Deferred Payment Agreements</t>
  </si>
  <si>
    <t>Total Deferred Payment Agreements Dollar Amounts</t>
  </si>
  <si>
    <t>Total Dollar Amount of Arrears entered into a Deferred Payment Agreements</t>
  </si>
  <si>
    <t>[July,  2019]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</si>
  <si>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</si>
  <si>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</si>
  <si>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</si>
  <si>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</si>
  <si>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</si>
  <si>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</si>
  <si>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</si>
  <si>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</si>
  <si>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</si>
  <si>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</si>
  <si>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</si>
  <si>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 xml:space="preserve">Notes: </t>
  </si>
  <si>
    <t>Program data starts on row 27.</t>
  </si>
  <si>
    <t>Utility Assistance Program</t>
  </si>
  <si>
    <t>Terms of Eligibility:</t>
  </si>
  <si>
    <t>Available Budget:</t>
  </si>
  <si>
    <t>Description of Enhancements to Programs to meet Increases in Demand</t>
  </si>
  <si>
    <t>[May 2024] Residential Number of Customers that Applied</t>
  </si>
  <si>
    <t>[May 2023] Residential Number of Customers that Applied</t>
  </si>
  <si>
    <t>[May 2019] Residential Number of Customers that Applied</t>
  </si>
  <si>
    <t>[May 2024] Number of Residential Customers that Receive Assistance for Arrears</t>
  </si>
  <si>
    <t>The Amount (Dollars) of Funds Credited Towards the Accounts of Residents Participating in each Assistance Program</t>
  </si>
  <si>
    <t>[May 2023] Number of Residential Customers that Receive Assistance for Arrears</t>
  </si>
  <si>
    <t>[May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</si>
  <si>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</si>
  <si>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</si>
  <si>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</si>
  <si>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</si>
  <si>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</si>
  <si>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</si>
  <si>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</si>
  <si>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</si>
  <si>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</si>
  <si>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Bill of Rights | Atlantic City Electric - An Exelon Company</t>
  </si>
  <si>
    <t>credit letter insert</t>
  </si>
  <si>
    <t>All It Takes Is One Call insert - provides information on available bill payment programs, in-person payment locations, methods of contacting the company and available energy assistance programs with their contact information.</t>
  </si>
  <si>
    <t>N</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</si>
  <si>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</si>
  <si>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</si>
  <si>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</si>
  <si>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</si>
  <si>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</si>
  <si>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Energy assistance programs and bill payment assistance options</t>
  </si>
  <si>
    <t>Assistance Programs | Atlantic City Electric - An Exelon Company</t>
  </si>
  <si>
    <t>Assistance Finder</t>
  </si>
  <si>
    <t>Assistance Finder (atlanticcityelectric.com)</t>
  </si>
  <si>
    <t>Social media</t>
  </si>
  <si>
    <t>Bill payment assistance</t>
  </si>
  <si>
    <t>Bill Payment Assistance | Atlantic City Electric - An Exelon Company</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</si>
  <si>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</si>
  <si>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</si>
  <si>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</si>
  <si>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</si>
  <si>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NJ 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</si>
  <si>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</si>
  <si>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</si>
  <si>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 Galloway, Smithville</t>
  </si>
  <si>
    <t xml:space="preserve">ALLOWAY </t>
  </si>
  <si>
    <t>Atlantic City</t>
  </si>
  <si>
    <t>Blackwood, Turnersville</t>
  </si>
  <si>
    <t>Bridgeton, Seabrook</t>
  </si>
  <si>
    <t>Cape May Court House</t>
  </si>
  <si>
    <t>Carneys Point, Penns Grove</t>
  </si>
  <si>
    <t>Clementon, Laurel Springs, Pine Valley, Pine Hill, Lindenwold</t>
  </si>
  <si>
    <t>Corbin City, Woodbine</t>
  </si>
  <si>
    <t>Deerfield</t>
  </si>
  <si>
    <t>Erial, Sicklerville</t>
  </si>
  <si>
    <t>Landisville</t>
  </si>
  <si>
    <t>Little Egg Harbor Twp, Mystic Island, Tuckerton</t>
  </si>
  <si>
    <t>Malaga</t>
  </si>
  <si>
    <t>Mannington, Salem</t>
  </si>
  <si>
    <t>Mickleton</t>
  </si>
  <si>
    <t>Millville, Laurel Lake</t>
  </si>
  <si>
    <t>Mount Royal</t>
  </si>
  <si>
    <t>Norma</t>
  </si>
  <si>
    <t>Paulsboro</t>
  </si>
  <si>
    <t>Sea Isle City, Townsends Inlet</t>
  </si>
  <si>
    <t>Wildwood, North Wildwood, West Wildwood, Wildwood Crest</t>
  </si>
  <si>
    <t>Williamstown, Collings Lakes</t>
  </si>
  <si>
    <t>Woodstown, Pilesgrove</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</si>
  <si>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</si>
  <si>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</si>
  <si>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</si>
  <si>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</si>
  <si>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</si>
  <si>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Income limits set permanently at 60% SMI October 1, 2023.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</si>
  <si>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Absecon</t>
  </si>
  <si>
    <t xml:space="preserve">ALBION </t>
  </si>
  <si>
    <t>Avalon</t>
  </si>
  <si>
    <t>Cape May, North Cape May, West Cape May, Fishing Creek</t>
  </si>
  <si>
    <t>Chesilhurst, Waterford Works</t>
  </si>
  <si>
    <t>Del Haven, Villas</t>
  </si>
  <si>
    <t>Delmont</t>
  </si>
  <si>
    <t>Elmer, Pittsgrove, Centerton</t>
  </si>
  <si>
    <t>GLASS</t>
  </si>
  <si>
    <t>Goshen</t>
  </si>
  <si>
    <t xml:space="preserve">GRENLOCH </t>
  </si>
  <si>
    <t>Hammonton, Batsto, Folsom</t>
  </si>
  <si>
    <t>Hi Nella, Somerdale</t>
  </si>
  <si>
    <t>Kirkwood, Voorhees</t>
  </si>
  <si>
    <t xml:space="preserve">LEESBURG </t>
  </si>
  <si>
    <t>Medford, Medford Lakes</t>
  </si>
  <si>
    <t xml:space="preserve">MILMAY </t>
  </si>
  <si>
    <t>Newfield, Willow Grove</t>
  </si>
  <si>
    <t>Newtonville</t>
  </si>
  <si>
    <t>Pedricktown</t>
  </si>
  <si>
    <t>Rio Grande</t>
  </si>
  <si>
    <t>Ship Botton, Surf City, Beach Haven, Harvey Cedars, Long Beach Twp</t>
  </si>
  <si>
    <t>Southampton, Tabernacle, Shamong</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</si>
  <si>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</si>
  <si>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</si>
  <si>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</si>
  <si>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 xml:space="preserve">MARLTON </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</si>
  <si>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</si>
  <si>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</si>
  <si>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</si>
  <si>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</si>
  <si>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</si>
  <si>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</si>
  <si>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</si>
  <si>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</si>
  <si>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</si>
  <si>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</si>
  <si>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</si>
  <si>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</si>
  <si>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</si>
  <si>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</si>
  <si>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</si>
  <si>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</si>
  <si>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</si>
  <si>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</si>
  <si>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</si>
  <si>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</si>
  <si>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</si>
  <si>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</si>
  <si>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</si>
  <si>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https://azure-na-assets.contentstack.com/v3/assets/blt407b5f1850a51a1b/blt433389f747df102f/66abca980e7d8cf6403efea7/NJ_Tariff_Section_IV_EFF_6.1.24_3_BGS_and_Combined_UpdateV2_.pdf?branch=prod_alias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</si>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</sst>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00;\(&quot;$&quot;#,##0.00\)"/>
  </numFmts>
  <fonts count="2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sz val="11"/>
      <color theme="1"/>
      <name val="Calibri"/>
      <family val="2"/>
    </font>
    <font>
      <sz val="10"/>
      <color indexed="8"/>
      <name val="Arial"/>
      <family val="2"/>
    </font>
    <font>
      <sz val="12"/>
      <name val="Calibri"/>
      <family val="2"/>
      <scheme val="minor"/>
    </font>
    <font>
      <sz val="11"/>
      <color indexed="8"/>
      <name val="Calibri"/>
      <family val="2"/>
    </font>
    <font>
      <b/>
      <sz val="11"/>
      <color rgb="FFFF0000"/>
      <name val="Calibri"/>
      <family val="2"/>
      <scheme val="minor"/>
    </font>
    <font>
      <b/>
      <u/>
      <sz val="11"/>
      <color rgb="FFFF0000"/>
      <name val="Calibri"/>
      <family val="2"/>
      <scheme val="minor"/>
    </font>
    <font>
      <sz val="1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gray0625"/>
    </fill>
    <fill>
      <patternFill patternType="solid">
        <fgColor rgb="FFFFFFFF"/>
        <bgColor rgb="FF000000"/>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medium">
        <color indexed="64"/>
      </right>
      <top style="thin">
        <color indexed="64"/>
      </top>
      <bottom/>
      <diagonal/>
    </border>
    <border>
      <left style="thin">
        <color indexed="64"/>
      </left>
      <right style="thin">
        <color rgb="FF000000"/>
      </right>
      <top/>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s>
  <cellStyleXfs count="6">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3" fillId="0" borderId="0"/>
    <xf numFmtId="44" fontId="19" fillId="0" borderId="0" applyFont="0" applyFill="0" applyBorder="0" applyAlignment="0" applyProtection="0"/>
    <xf numFmtId="0" fontId="23" fillId="0" borderId="0"/>
  </cellStyleXfs>
  <cellXfs count="524">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7" fillId="0" borderId="57"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0" xfId="0" applyNumberFormat="1" applyFont="1" applyBorder="1"/>
    <xf numFmtId="8" fontId="7" fillId="0" borderId="45"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43" fontId="7" fillId="6" borderId="0" xfId="1" applyFont="1" applyFill="1" applyAlignment="1">
      <alignment horizontal="right"/>
    </xf>
    <xf numFmtId="43" fontId="7" fillId="6" borderId="0" xfId="1" applyFont="1" applyFill="1"/>
    <xf numFmtId="2" fontId="7" fillId="0" borderId="29" xfId="1" applyNumberFormat="1" applyFont="1" applyBorder="1"/>
    <xf numFmtId="2" fontId="7" fillId="6" borderId="0" xfId="1" applyNumberFormat="1" applyFont="1" applyFill="1"/>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7" xfId="1" applyFont="1" applyBorder="1"/>
    <xf numFmtId="43" fontId="7" fillId="6" borderId="26" xfId="1" applyFont="1" applyFill="1" applyBorder="1"/>
    <xf numFmtId="43" fontId="7" fillId="6" borderId="0" xfId="1" applyFont="1" applyFill="1" applyAlignment="1">
      <alignment vertic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43" fontId="7" fillId="0" borderId="48" xfId="0" applyNumberFormat="1" applyFont="1" applyBorder="1" applyAlignment="1">
      <alignment horizontal="center"/>
    </xf>
    <xf numFmtId="0" fontId="7" fillId="0" borderId="56" xfId="0" applyFont="1" applyBorder="1"/>
    <xf numFmtId="0" fontId="20" fillId="0" borderId="0" xfId="2"/>
    <xf numFmtId="0" fontId="15" fillId="0" borderId="58" xfId="0" applyFont="1" applyBorder="1" applyAlignment="1">
      <alignment horizontal="left" indent="1"/>
    </xf>
    <xf numFmtId="0" fontId="7" fillId="8" borderId="60" xfId="0" applyFont="1" applyFill="1" applyBorder="1"/>
    <xf numFmtId="0" fontId="7" fillId="0" borderId="60" xfId="0" applyFont="1" applyBorder="1"/>
    <xf numFmtId="0" fontId="7" fillId="0" borderId="58" xfId="0" applyFont="1" applyBorder="1"/>
    <xf numFmtId="0" fontId="7" fillId="0" borderId="60" xfId="0" applyFont="1" applyBorder="1" applyAlignment="1">
      <alignment horizontal="center"/>
    </xf>
    <xf numFmtId="0" fontId="7" fillId="0" borderId="23" xfId="0" applyFont="1" applyBorder="1" applyAlignment="1">
      <alignment horizontal="center"/>
    </xf>
    <xf numFmtId="164" fontId="7" fillId="0" borderId="5" xfId="1" applyNumberFormat="1" applyFont="1" applyBorder="1"/>
    <xf numFmtId="164" fontId="7" fillId="0" borderId="3" xfId="1" applyNumberFormat="1" applyFont="1" applyBorder="1"/>
    <xf numFmtId="164" fontId="7" fillId="0" borderId="18" xfId="1" applyNumberFormat="1" applyFont="1" applyBorder="1"/>
    <xf numFmtId="1" fontId="9" fillId="6" borderId="0" xfId="0" applyNumberFormat="1" applyFont="1" applyFill="1"/>
    <xf numFmtId="1" fontId="1" fillId="6" borderId="27" xfId="0" applyNumberFormat="1" applyFont="1" applyFill="1" applyBorder="1" applyAlignment="1">
      <alignment horizontal="left" vertical="center" wrapText="1"/>
    </xf>
    <xf numFmtId="1" fontId="7" fillId="6" borderId="23" xfId="0" applyNumberFormat="1" applyFont="1" applyFill="1" applyBorder="1"/>
    <xf numFmtId="1" fontId="7" fillId="0" borderId="23" xfId="0" applyNumberFormat="1" applyFont="1" applyBorder="1"/>
    <xf numFmtId="1" fontId="1" fillId="4" borderId="3" xfId="0" applyNumberFormat="1" applyFont="1" applyFill="1" applyBorder="1" applyAlignment="1">
      <alignment horizontal="center" vertical="center" wrapText="1"/>
    </xf>
    <xf numFmtId="1" fontId="7" fillId="0" borderId="58" xfId="1" applyNumberFormat="1" applyFont="1" applyBorder="1" applyAlignment="1">
      <alignment horizontal="right"/>
    </xf>
    <xf numFmtId="1" fontId="1" fillId="5" borderId="3" xfId="0" applyNumberFormat="1" applyFont="1" applyFill="1" applyBorder="1" applyAlignment="1">
      <alignment horizontal="center" vertical="center" wrapText="1"/>
    </xf>
    <xf numFmtId="1" fontId="7" fillId="0" borderId="46" xfId="0" applyNumberFormat="1" applyFont="1" applyBorder="1"/>
    <xf numFmtId="1" fontId="1" fillId="6" borderId="0" xfId="0" applyNumberFormat="1" applyFont="1" applyFill="1" applyAlignment="1">
      <alignment vertical="top" wrapText="1"/>
    </xf>
    <xf numFmtId="1" fontId="7" fillId="2" borderId="0" xfId="0" applyNumberFormat="1" applyFont="1" applyFill="1"/>
    <xf numFmtId="1" fontId="7" fillId="0" borderId="29" xfId="0" applyNumberFormat="1" applyFont="1" applyBorder="1"/>
    <xf numFmtId="1" fontId="7" fillId="0" borderId="60" xfId="0" applyNumberFormat="1" applyFont="1" applyBorder="1"/>
    <xf numFmtId="1" fontId="7" fillId="0" borderId="0" xfId="0" applyNumberFormat="1" applyFont="1"/>
    <xf numFmtId="1" fontId="7" fillId="0" borderId="29" xfId="1" applyNumberFormat="1" applyFont="1" applyBorder="1" applyAlignment="1">
      <alignment horizontal="right"/>
    </xf>
    <xf numFmtId="1" fontId="7" fillId="0" borderId="60" xfId="1" applyNumberFormat="1" applyFont="1" applyBorder="1" applyAlignment="1">
      <alignment horizontal="right"/>
    </xf>
    <xf numFmtId="1" fontId="9" fillId="5" borderId="3" xfId="0" applyNumberFormat="1" applyFont="1" applyFill="1" applyBorder="1" applyAlignment="1">
      <alignment horizontal="center" vertical="center" wrapText="1"/>
    </xf>
    <xf numFmtId="5" fontId="7" fillId="0" borderId="30" xfId="0" applyNumberFormat="1" applyFont="1" applyBorder="1"/>
    <xf numFmtId="37" fontId="7" fillId="0" borderId="3" xfId="0" applyNumberFormat="1" applyFont="1" applyBorder="1"/>
    <xf numFmtId="5" fontId="7" fillId="0" borderId="3" xfId="0" applyNumberFormat="1" applyFont="1" applyBorder="1"/>
    <xf numFmtId="0" fontId="20" fillId="0" borderId="1" xfId="2" applyBorder="1"/>
    <xf numFmtId="0" fontId="0" fillId="0" borderId="4" xfId="0" applyBorder="1"/>
    <xf numFmtId="0" fontId="20" fillId="0" borderId="3" xfId="2" applyBorder="1"/>
    <xf numFmtId="1" fontId="7" fillId="0" borderId="29" xfId="0" applyNumberFormat="1" applyFont="1" applyBorder="1" applyAlignment="1">
      <alignment horizontal="center"/>
    </xf>
    <xf numFmtId="44" fontId="7" fillId="0" borderId="3" xfId="4" applyFont="1" applyBorder="1"/>
    <xf numFmtId="164" fontId="2" fillId="0" borderId="3" xfId="0" applyNumberFormat="1" applyFont="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22" fillId="0" borderId="0" xfId="0" applyFont="1"/>
    <xf numFmtId="0" fontId="2" fillId="6" borderId="3" xfId="0" applyFont="1" applyFill="1" applyBorder="1"/>
    <xf numFmtId="166" fontId="7" fillId="6" borderId="3" xfId="0" applyNumberFormat="1" applyFont="1" applyFill="1" applyBorder="1"/>
    <xf numFmtId="44" fontId="7" fillId="6" borderId="3" xfId="4" applyFont="1" applyFill="1" applyBorder="1"/>
    <xf numFmtId="6" fontId="7" fillId="6" borderId="3" xfId="0" applyNumberFormat="1" applyFont="1" applyFill="1" applyBorder="1"/>
    <xf numFmtId="164" fontId="7" fillId="6" borderId="28" xfId="0" applyNumberFormat="1" applyFont="1" applyFill="1" applyBorder="1"/>
    <xf numFmtId="164" fontId="7" fillId="6" borderId="29" xfId="0" applyNumberFormat="1" applyFont="1" applyFill="1" applyBorder="1"/>
    <xf numFmtId="15" fontId="7" fillId="6" borderId="0" xfId="0" applyNumberFormat="1" applyFont="1" applyFill="1" applyAlignment="1">
      <alignment horizontal="left"/>
    </xf>
    <xf numFmtId="0" fontId="24" fillId="0" borderId="3" xfId="0" applyFont="1" applyBorder="1" applyAlignment="1">
      <alignment vertical="center"/>
    </xf>
    <xf numFmtId="0" fontId="23" fillId="0" borderId="3" xfId="3" applyBorder="1" applyAlignment="1">
      <alignment horizontal="left"/>
    </xf>
    <xf numFmtId="0" fontId="23" fillId="0" borderId="3" xfId="3" applyBorder="1"/>
    <xf numFmtId="0" fontId="23" fillId="0" borderId="3" xfId="3" applyBorder="1" applyAlignment="1">
      <alignment horizontal="center"/>
    </xf>
    <xf numFmtId="0" fontId="23" fillId="0" borderId="3" xfId="3" applyBorder="1" applyAlignment="1">
      <alignment wrapText="1"/>
    </xf>
    <xf numFmtId="2" fontId="9" fillId="6" borderId="0" xfId="1" applyNumberFormat="1" applyFont="1" applyFill="1" applyAlignment="1">
      <alignment vertical="top" wrapText="1"/>
    </xf>
    <xf numFmtId="2" fontId="7" fillId="2" borderId="0" xfId="1" applyNumberFormat="1" applyFont="1" applyFill="1"/>
    <xf numFmtId="2" fontId="7" fillId="6" borderId="0" xfId="1" applyNumberFormat="1" applyFont="1" applyFill="1" applyAlignment="1">
      <alignment horizontal="right"/>
    </xf>
    <xf numFmtId="2" fontId="1" fillId="4" borderId="2" xfId="1" applyNumberFormat="1" applyFont="1" applyFill="1" applyBorder="1" applyAlignment="1">
      <alignment horizontal="center" vertical="center" wrapText="1"/>
    </xf>
    <xf numFmtId="2" fontId="7" fillId="0" borderId="3" xfId="1" applyNumberFormat="1" applyFont="1" applyBorder="1"/>
    <xf numFmtId="2" fontId="7" fillId="0" borderId="29" xfId="1" applyNumberFormat="1" applyFont="1" applyBorder="1" applyAlignment="1">
      <alignment horizontal="center"/>
    </xf>
    <xf numFmtId="2" fontId="9" fillId="5" borderId="3" xfId="1" applyNumberFormat="1" applyFont="1" applyFill="1" applyBorder="1" applyAlignment="1">
      <alignment horizontal="center" vertical="center" wrapText="1"/>
    </xf>
    <xf numFmtId="2" fontId="7" fillId="0" borderId="0" xfId="1" applyNumberFormat="1" applyFont="1"/>
    <xf numFmtId="164" fontId="0" fillId="0" borderId="3" xfId="1" applyNumberFormat="1" applyFont="1" applyBorder="1"/>
    <xf numFmtId="44" fontId="7" fillId="0" borderId="57" xfId="4" applyFont="1" applyBorder="1"/>
    <xf numFmtId="44" fontId="7" fillId="0" borderId="30" xfId="4" applyFont="1" applyBorder="1"/>
    <xf numFmtId="165" fontId="0" fillId="0" borderId="3" xfId="1" applyNumberFormat="1" applyFont="1" applyBorder="1"/>
    <xf numFmtId="165" fontId="0" fillId="0" borderId="56" xfId="1" applyNumberFormat="1" applyFont="1" applyBorder="1"/>
    <xf numFmtId="164" fontId="7" fillId="0" borderId="29" xfId="1" applyNumberFormat="1" applyFont="1" applyBorder="1"/>
    <xf numFmtId="164" fontId="7" fillId="6" borderId="0" xfId="1" applyNumberFormat="1" applyFont="1" applyFill="1"/>
    <xf numFmtId="44" fontId="0" fillId="0" borderId="3" xfId="4" applyFont="1" applyBorder="1"/>
    <xf numFmtId="165" fontId="7" fillId="6" borderId="0" xfId="1" applyNumberFormat="1" applyFont="1" applyFill="1"/>
    <xf numFmtId="165" fontId="2" fillId="0" borderId="3" xfId="1" applyNumberFormat="1" applyFont="1" applyBorder="1" applyAlignment="1">
      <alignment horizontal="center" vertical="center"/>
    </xf>
    <xf numFmtId="165" fontId="7" fillId="6" borderId="3" xfId="1" applyNumberFormat="1" applyFont="1" applyFill="1" applyBorder="1"/>
    <xf numFmtId="165" fontId="7" fillId="6" borderId="57" xfId="1" applyNumberFormat="1" applyFont="1" applyFill="1" applyBorder="1"/>
    <xf numFmtId="165" fontId="7" fillId="6" borderId="26" xfId="1" applyNumberFormat="1" applyFont="1" applyFill="1" applyBorder="1"/>
    <xf numFmtId="165" fontId="7" fillId="0" borderId="29" xfId="1" applyNumberFormat="1" applyFont="1" applyBorder="1"/>
    <xf numFmtId="165" fontId="7" fillId="0" borderId="0" xfId="1" applyNumberFormat="1" applyFont="1"/>
    <xf numFmtId="165" fontId="7" fillId="6" borderId="0" xfId="4" applyNumberFormat="1" applyFont="1" applyFill="1"/>
    <xf numFmtId="165" fontId="2" fillId="0" borderId="3" xfId="4" applyNumberFormat="1" applyFont="1" applyBorder="1" applyAlignment="1">
      <alignment horizontal="center" vertical="center"/>
    </xf>
    <xf numFmtId="165" fontId="7" fillId="6" borderId="3" xfId="4" applyNumberFormat="1" applyFont="1" applyFill="1" applyBorder="1"/>
    <xf numFmtId="165" fontId="7" fillId="6" borderId="57" xfId="4" applyNumberFormat="1" applyFont="1" applyFill="1" applyBorder="1"/>
    <xf numFmtId="165" fontId="7" fillId="6" borderId="26" xfId="4" applyNumberFormat="1" applyFont="1" applyFill="1" applyBorder="1"/>
    <xf numFmtId="165" fontId="0" fillId="0" borderId="3" xfId="4" applyNumberFormat="1" applyFont="1" applyBorder="1"/>
    <xf numFmtId="165" fontId="7" fillId="0" borderId="29" xfId="4" applyNumberFormat="1" applyFont="1" applyBorder="1"/>
    <xf numFmtId="165" fontId="7" fillId="0" borderId="0" xfId="4" applyNumberFormat="1" applyFont="1"/>
    <xf numFmtId="0" fontId="0" fillId="0" borderId="61" xfId="0" applyBorder="1"/>
    <xf numFmtId="0" fontId="0" fillId="0" borderId="62" xfId="0" applyBorder="1"/>
    <xf numFmtId="1" fontId="0" fillId="0" borderId="62" xfId="0" applyNumberFormat="1" applyBorder="1"/>
    <xf numFmtId="164" fontId="1" fillId="6" borderId="0" xfId="1" applyNumberFormat="1" applyFont="1" applyFill="1" applyAlignment="1">
      <alignment vertical="center" wrapText="1"/>
    </xf>
    <xf numFmtId="164" fontId="1" fillId="4" borderId="3" xfId="1" applyNumberFormat="1" applyFont="1" applyFill="1" applyBorder="1" applyAlignment="1">
      <alignment horizontal="center" vertical="center" wrapText="1"/>
    </xf>
    <xf numFmtId="164" fontId="0" fillId="0" borderId="62" xfId="1" applyNumberFormat="1" applyFont="1" applyBorder="1"/>
    <xf numFmtId="164" fontId="7" fillId="0" borderId="60" xfId="1" applyNumberFormat="1" applyFont="1" applyBorder="1" applyAlignment="1">
      <alignment horizontal="right"/>
    </xf>
    <xf numFmtId="164" fontId="1" fillId="5" borderId="3" xfId="1" applyNumberFormat="1" applyFont="1" applyFill="1" applyBorder="1" applyAlignment="1">
      <alignment horizontal="center" vertical="center" wrapText="1"/>
    </xf>
    <xf numFmtId="164" fontId="7" fillId="0" borderId="0" xfId="1" applyNumberFormat="1" applyFont="1"/>
    <xf numFmtId="165" fontId="7" fillId="6" borderId="0" xfId="1" applyNumberFormat="1" applyFont="1" applyFill="1" applyAlignment="1">
      <alignment horizontal="right"/>
    </xf>
    <xf numFmtId="165" fontId="1" fillId="4" borderId="3" xfId="1" applyNumberFormat="1" applyFont="1" applyFill="1" applyBorder="1" applyAlignment="1">
      <alignment horizontal="center" vertical="center" wrapText="1"/>
    </xf>
    <xf numFmtId="165" fontId="7" fillId="0" borderId="3" xfId="1" applyNumberFormat="1" applyFont="1" applyBorder="1"/>
    <xf numFmtId="165" fontId="0" fillId="0" borderId="63" xfId="0" applyNumberFormat="1" applyBorder="1"/>
    <xf numFmtId="165" fontId="7" fillId="0" borderId="29" xfId="1" applyNumberFormat="1" applyFont="1" applyBorder="1" applyAlignment="1">
      <alignment horizontal="right"/>
    </xf>
    <xf numFmtId="165" fontId="7" fillId="0" borderId="60" xfId="1" applyNumberFormat="1" applyFont="1" applyBorder="1" applyAlignment="1">
      <alignment horizontal="right"/>
    </xf>
    <xf numFmtId="165" fontId="9" fillId="5" borderId="3" xfId="1" applyNumberFormat="1" applyFont="1" applyFill="1" applyBorder="1" applyAlignment="1">
      <alignment horizontal="center" vertical="center" wrapText="1"/>
    </xf>
    <xf numFmtId="165" fontId="7" fillId="0" borderId="29" xfId="1" applyNumberFormat="1" applyFont="1" applyBorder="1" applyAlignment="1">
      <alignment horizontal="center"/>
    </xf>
    <xf numFmtId="165" fontId="1" fillId="6" borderId="0" xfId="1" applyNumberFormat="1" applyFont="1" applyFill="1" applyAlignment="1">
      <alignment vertical="center" wrapText="1"/>
    </xf>
    <xf numFmtId="165" fontId="0" fillId="0" borderId="62" xfId="0" applyNumberFormat="1" applyBorder="1"/>
    <xf numFmtId="165" fontId="7" fillId="0" borderId="3" xfId="0" applyNumberFormat="1" applyFont="1" applyBorder="1"/>
    <xf numFmtId="165" fontId="1" fillId="5" borderId="3" xfId="1" applyNumberFormat="1" applyFont="1" applyFill="1" applyBorder="1" applyAlignment="1">
      <alignment horizontal="center" vertical="center" wrapText="1"/>
    </xf>
    <xf numFmtId="165" fontId="8" fillId="6" borderId="0" xfId="1" applyNumberFormat="1" applyFont="1" applyFill="1"/>
    <xf numFmtId="165" fontId="1" fillId="6" borderId="0" xfId="1" applyNumberFormat="1" applyFont="1" applyFill="1" applyAlignment="1">
      <alignment horizontal="left" vertical="center" wrapText="1"/>
    </xf>
    <xf numFmtId="165" fontId="7" fillId="0" borderId="48" xfId="1" applyNumberFormat="1" applyFont="1" applyBorder="1"/>
    <xf numFmtId="165" fontId="1" fillId="6" borderId="0" xfId="1" applyNumberFormat="1" applyFont="1" applyFill="1" applyAlignment="1">
      <alignment vertical="top" wrapText="1"/>
    </xf>
    <xf numFmtId="165" fontId="7" fillId="2" borderId="0" xfId="1" applyNumberFormat="1" applyFont="1" applyFill="1"/>
    <xf numFmtId="1" fontId="9" fillId="6" borderId="0" xfId="0" applyNumberFormat="1" applyFont="1" applyFill="1" applyAlignment="1">
      <alignment horizontal="left" vertical="top"/>
    </xf>
    <xf numFmtId="1" fontId="9" fillId="2" borderId="0" xfId="0" applyNumberFormat="1" applyFont="1" applyFill="1" applyAlignment="1">
      <alignment horizontal="left" vertical="top"/>
    </xf>
    <xf numFmtId="1" fontId="1" fillId="4" borderId="2" xfId="0" applyNumberFormat="1" applyFont="1" applyFill="1" applyBorder="1" applyAlignment="1">
      <alignment horizontal="center" vertical="center" wrapText="1"/>
    </xf>
    <xf numFmtId="1" fontId="7" fillId="6" borderId="0" xfId="1" applyNumberFormat="1" applyFont="1" applyFill="1"/>
    <xf numFmtId="1" fontId="8" fillId="6" borderId="0" xfId="1" applyNumberFormat="1" applyFont="1" applyFill="1"/>
    <xf numFmtId="1" fontId="10" fillId="6" borderId="0" xfId="1" applyNumberFormat="1" applyFont="1" applyFill="1"/>
    <xf numFmtId="1" fontId="1" fillId="6" borderId="0" xfId="1" applyNumberFormat="1" applyFont="1" applyFill="1" applyAlignment="1">
      <alignment horizontal="left" vertical="center" wrapText="1"/>
    </xf>
    <xf numFmtId="1" fontId="2" fillId="2" borderId="0" xfId="1" applyNumberFormat="1" applyFont="1" applyFill="1" applyAlignment="1">
      <alignment horizontal="left" wrapText="1"/>
    </xf>
    <xf numFmtId="1" fontId="7" fillId="2" borderId="0" xfId="1" applyNumberFormat="1" applyFont="1" applyFill="1"/>
    <xf numFmtId="1" fontId="2" fillId="6" borderId="0" xfId="1" applyNumberFormat="1" applyFont="1" applyFill="1" applyAlignment="1">
      <alignment horizontal="left" wrapText="1"/>
    </xf>
    <xf numFmtId="1" fontId="2" fillId="0" borderId="3" xfId="1" applyNumberFormat="1" applyFont="1" applyBorder="1" applyAlignment="1">
      <alignment horizontal="center" vertical="center"/>
    </xf>
    <xf numFmtId="1" fontId="7" fillId="0" borderId="3" xfId="1" applyNumberFormat="1" applyFont="1" applyBorder="1"/>
    <xf numFmtId="1" fontId="7" fillId="0" borderId="26" xfId="1" applyNumberFormat="1" applyFont="1" applyBorder="1"/>
    <xf numFmtId="1" fontId="0" fillId="0" borderId="3" xfId="1" applyNumberFormat="1" applyFont="1" applyBorder="1"/>
    <xf numFmtId="44" fontId="7" fillId="6" borderId="0" xfId="4" applyFont="1" applyFill="1"/>
    <xf numFmtId="44" fontId="1" fillId="6" borderId="0" xfId="4" applyFont="1" applyFill="1" applyAlignment="1">
      <alignment horizontal="left" vertical="center" wrapText="1"/>
    </xf>
    <xf numFmtId="44" fontId="2" fillId="0" borderId="3" xfId="4" applyFont="1" applyBorder="1" applyAlignment="1">
      <alignment horizontal="center" vertical="center"/>
    </xf>
    <xf numFmtId="44" fontId="7" fillId="0" borderId="0" xfId="4" applyFont="1" applyBorder="1"/>
    <xf numFmtId="44" fontId="7" fillId="0" borderId="26" xfId="4" applyFont="1" applyBorder="1"/>
    <xf numFmtId="44" fontId="2" fillId="0" borderId="4" xfId="4" applyFont="1" applyBorder="1" applyAlignment="1">
      <alignment horizontal="center" vertical="center"/>
    </xf>
    <xf numFmtId="44" fontId="7" fillId="0" borderId="4" xfId="4" applyFont="1" applyBorder="1"/>
    <xf numFmtId="44" fontId="7" fillId="0" borderId="29" xfId="4" applyFont="1" applyBorder="1"/>
    <xf numFmtId="44" fontId="7" fillId="0" borderId="0" xfId="4" applyFont="1"/>
    <xf numFmtId="1" fontId="2" fillId="0" borderId="3" xfId="0" applyNumberFormat="1" applyFont="1" applyBorder="1" applyAlignment="1">
      <alignment horizontal="center" vertical="center"/>
    </xf>
    <xf numFmtId="1" fontId="7" fillId="6" borderId="3" xfId="1" applyNumberFormat="1" applyFont="1" applyFill="1" applyBorder="1"/>
    <xf numFmtId="1" fontId="7" fillId="6" borderId="26" xfId="1" applyNumberFormat="1" applyFont="1" applyFill="1" applyBorder="1"/>
    <xf numFmtId="1" fontId="7" fillId="6" borderId="3" xfId="0" applyNumberFormat="1" applyFont="1" applyFill="1" applyBorder="1"/>
    <xf numFmtId="1" fontId="7" fillId="6" borderId="26" xfId="0" applyNumberFormat="1" applyFont="1" applyFill="1" applyBorder="1"/>
    <xf numFmtId="165" fontId="7" fillId="6" borderId="0" xfId="0" applyNumberFormat="1" applyFont="1" applyFill="1"/>
    <xf numFmtId="165" fontId="1" fillId="9" borderId="0" xfId="0" applyNumberFormat="1" applyFont="1" applyFill="1" applyAlignment="1">
      <alignment vertical="center"/>
    </xf>
    <xf numFmtId="165" fontId="2" fillId="0" borderId="3" xfId="0" applyNumberFormat="1" applyFont="1" applyBorder="1" applyAlignment="1">
      <alignment horizontal="center" vertical="center"/>
    </xf>
    <xf numFmtId="165" fontId="15" fillId="0" borderId="46" xfId="0" applyNumberFormat="1" applyFont="1" applyBorder="1"/>
    <xf numFmtId="165" fontId="7" fillId="6" borderId="30" xfId="0" applyNumberFormat="1" applyFont="1" applyFill="1" applyBorder="1"/>
    <xf numFmtId="165" fontId="7" fillId="6" borderId="3" xfId="0" applyNumberFormat="1" applyFont="1" applyFill="1" applyBorder="1"/>
    <xf numFmtId="165" fontId="7" fillId="6" borderId="26" xfId="0" applyNumberFormat="1" applyFont="1" applyFill="1" applyBorder="1"/>
    <xf numFmtId="165" fontId="7" fillId="0" borderId="0" xfId="0" applyNumberFormat="1" applyFont="1"/>
    <xf numFmtId="3" fontId="7" fillId="0" borderId="3" xfId="0" applyNumberFormat="1" applyFont="1" applyBorder="1"/>
    <xf numFmtId="0" fontId="7" fillId="0" borderId="64" xfId="0" applyFont="1" applyBorder="1"/>
    <xf numFmtId="165" fontId="7" fillId="0" borderId="32" xfId="0" applyNumberFormat="1" applyFont="1" applyBorder="1"/>
    <xf numFmtId="0" fontId="7" fillId="0" borderId="65" xfId="0" applyFont="1" applyBorder="1"/>
    <xf numFmtId="165" fontId="7" fillId="0" borderId="2" xfId="0" applyNumberFormat="1" applyFont="1" applyBorder="1"/>
    <xf numFmtId="0" fontId="7" fillId="0" borderId="66" xfId="0" applyFont="1" applyBorder="1"/>
    <xf numFmtId="0" fontId="7" fillId="0" borderId="67" xfId="0" applyFont="1" applyBorder="1"/>
    <xf numFmtId="0" fontId="7" fillId="0" borderId="68" xfId="0" applyFont="1" applyBorder="1"/>
    <xf numFmtId="165" fontId="7" fillId="0" borderId="69" xfId="0" applyNumberFormat="1" applyFont="1" applyBorder="1"/>
    <xf numFmtId="165" fontId="7" fillId="0" borderId="67" xfId="0" applyNumberFormat="1" applyFont="1" applyBorder="1"/>
    <xf numFmtId="0" fontId="0" fillId="0" borderId="56" xfId="0" applyBorder="1"/>
    <xf numFmtId="0" fontId="25" fillId="0" borderId="3" xfId="3" applyFont="1" applyBorder="1" applyAlignment="1">
      <alignment wrapText="1"/>
    </xf>
    <xf numFmtId="167" fontId="25" fillId="0" borderId="3" xfId="3" applyNumberFormat="1" applyFont="1" applyBorder="1" applyAlignment="1">
      <alignment horizontal="right" wrapText="1"/>
    </xf>
    <xf numFmtId="0" fontId="25" fillId="0" borderId="3" xfId="5" applyFont="1" applyBorder="1" applyAlignment="1">
      <alignment wrapText="1"/>
    </xf>
    <xf numFmtId="0" fontId="25" fillId="0" borderId="3" xfId="5" applyFont="1" applyBorder="1" applyAlignment="1">
      <alignment horizontal="right" wrapText="1"/>
    </xf>
    <xf numFmtId="167" fontId="25" fillId="0" borderId="3" xfId="5" applyNumberFormat="1" applyFont="1" applyBorder="1" applyAlignment="1">
      <alignment horizontal="right" wrapText="1"/>
    </xf>
    <xf numFmtId="0" fontId="25" fillId="0" borderId="3" xfId="3" applyFont="1" applyBorder="1" applyAlignment="1">
      <alignment horizontal="right" wrapText="1"/>
    </xf>
    <xf numFmtId="0" fontId="23" fillId="0" borderId="3" xfId="5" applyBorder="1"/>
    <xf numFmtId="0" fontId="7" fillId="10" borderId="24" xfId="0" applyFont="1" applyFill="1" applyBorder="1"/>
    <xf numFmtId="0" fontId="7" fillId="10" borderId="3" xfId="0" applyFont="1" applyFill="1" applyBorder="1"/>
    <xf numFmtId="0" fontId="7" fillId="10" borderId="11" xfId="0" applyFont="1" applyFill="1" applyBorder="1"/>
    <xf numFmtId="0" fontId="7" fillId="10" borderId="1" xfId="0" applyFont="1" applyFill="1" applyBorder="1"/>
    <xf numFmtId="0" fontId="7" fillId="10" borderId="34" xfId="0" applyFont="1" applyFill="1" applyBorder="1"/>
    <xf numFmtId="0" fontId="7" fillId="10" borderId="38" xfId="0" applyFont="1" applyFill="1" applyBorder="1"/>
    <xf numFmtId="0" fontId="7" fillId="10" borderId="39" xfId="0" applyFont="1" applyFill="1" applyBorder="1"/>
    <xf numFmtId="0" fontId="2" fillId="11" borderId="0" xfId="0" applyFont="1" applyFill="1"/>
    <xf numFmtId="0" fontId="1" fillId="11" borderId="0" xfId="0" applyFont="1" applyFill="1"/>
    <xf numFmtId="0" fontId="2" fillId="0" borderId="23" xfId="0" applyFont="1" applyBorder="1" applyAlignment="1">
      <alignment vertical="top" wrapText="1"/>
    </xf>
    <xf numFmtId="0" fontId="2" fillId="0" borderId="0" xfId="0" applyFont="1" applyAlignment="1">
      <alignment vertical="top" wrapText="1"/>
    </xf>
    <xf numFmtId="0" fontId="21" fillId="0" borderId="1" xfId="0" applyFont="1" applyBorder="1" applyAlignment="1">
      <alignment wrapText="1"/>
    </xf>
    <xf numFmtId="43" fontId="7" fillId="0" borderId="1" xfId="0" applyNumberFormat="1" applyFont="1" applyBorder="1" applyAlignment="1">
      <alignment horizontal="center"/>
    </xf>
    <xf numFmtId="0" fontId="7" fillId="0" borderId="48" xfId="0" applyFont="1" applyBorder="1"/>
    <xf numFmtId="0" fontId="1" fillId="0" borderId="0" xfId="0" applyFont="1" applyAlignment="1">
      <alignment horizontal="left" vertical="top" wrapText="1"/>
    </xf>
    <xf numFmtId="0" fontId="9" fillId="0" borderId="0" xfId="0" applyFont="1" applyAlignment="1">
      <alignment horizontal="left" vertical="top" wrapText="1"/>
    </xf>
    <xf numFmtId="0" fontId="2" fillId="11" borderId="0" xfId="0" applyFont="1" applyFill="1" applyAlignment="1">
      <alignment horizontal="left" wrapText="1"/>
    </xf>
    <xf numFmtId="1" fontId="7" fillId="0" borderId="26" xfId="0" applyNumberFormat="1" applyFont="1" applyBorder="1"/>
    <xf numFmtId="165" fontId="7" fillId="0" borderId="26" xfId="1" applyNumberFormat="1" applyFont="1" applyBorder="1"/>
    <xf numFmtId="164" fontId="7" fillId="0" borderId="26" xfId="1" applyNumberFormat="1" applyFont="1" applyBorder="1"/>
    <xf numFmtId="1" fontId="7" fillId="0" borderId="56" xfId="0" applyNumberFormat="1" applyFont="1" applyBorder="1"/>
    <xf numFmtId="165" fontId="7" fillId="0" borderId="56" xfId="1" applyNumberFormat="1" applyFont="1" applyBorder="1"/>
    <xf numFmtId="164" fontId="7" fillId="0" borderId="56" xfId="1" applyNumberFormat="1" applyFont="1" applyBorder="1"/>
    <xf numFmtId="165" fontId="7" fillId="0" borderId="0" xfId="1" applyNumberFormat="1" applyFont="1" applyBorder="1"/>
    <xf numFmtId="164" fontId="7" fillId="0" borderId="0" xfId="1" applyNumberFormat="1" applyFont="1" applyBorder="1"/>
    <xf numFmtId="1" fontId="7" fillId="0" borderId="28" xfId="0" applyNumberFormat="1" applyFont="1" applyBorder="1"/>
    <xf numFmtId="165" fontId="7" fillId="0" borderId="29" xfId="0" applyNumberFormat="1" applyFont="1" applyBorder="1"/>
    <xf numFmtId="43" fontId="7" fillId="6" borderId="44" xfId="1" applyFont="1" applyFill="1" applyBorder="1" applyAlignment="1">
      <alignment horizontal="right"/>
    </xf>
    <xf numFmtId="17" fontId="7" fillId="0" borderId="0" xfId="0" applyNumberFormat="1" applyFont="1"/>
    <xf numFmtId="0" fontId="15" fillId="0" borderId="0" xfId="0" applyFont="1" applyAlignment="1">
      <alignment horizontal="left" indent="1"/>
    </xf>
    <xf numFmtId="1" fontId="0" fillId="0" borderId="0" xfId="1" applyNumberFormat="1" applyFont="1" applyBorder="1"/>
    <xf numFmtId="0" fontId="15" fillId="0" borderId="0" xfId="0" applyFont="1"/>
    <xf numFmtId="44" fontId="0" fillId="0" borderId="0" xfId="4" applyFont="1" applyBorder="1"/>
    <xf numFmtId="165" fontId="0" fillId="0" borderId="0" xfId="4" applyNumberFormat="1" applyFont="1" applyBorder="1"/>
    <xf numFmtId="165" fontId="0" fillId="0" borderId="0" xfId="1" applyNumberFormat="1" applyFont="1" applyBorder="1"/>
    <xf numFmtId="165" fontId="15" fillId="0" borderId="0" xfId="0" applyNumberFormat="1" applyFont="1"/>
    <xf numFmtId="164" fontId="0" fillId="0" borderId="0" xfId="1" applyNumberFormat="1" applyFont="1" applyBorder="1"/>
    <xf numFmtId="0" fontId="26" fillId="0" borderId="3" xfId="0" applyFont="1" applyBorder="1"/>
    <xf numFmtId="0" fontId="27" fillId="0" borderId="1" xfId="2" applyFont="1" applyBorder="1"/>
    <xf numFmtId="0" fontId="0" fillId="6" borderId="0" xfId="0" applyFill="1" applyAlignment="1">
      <alignment vertical="center" wrapText="1"/>
    </xf>
    <xf numFmtId="0" fontId="0" fillId="0" borderId="0" xfId="0" applyAlignment="1">
      <alignment vertical="center" wrapText="1"/>
    </xf>
    <xf numFmtId="0" fontId="0" fillId="0" borderId="59" xfId="0" applyBorder="1" applyAlignment="1">
      <alignment vertical="center" wrapText="1"/>
    </xf>
    <xf numFmtId="0" fontId="2" fillId="0" borderId="0" xfId="0" applyFont="1" applyAlignment="1">
      <alignment wrapText="1"/>
    </xf>
    <xf numFmtId="0" fontId="7" fillId="0" borderId="3" xfId="0" applyFont="1" applyBorder="1" applyAlignment="1">
      <alignment wrapText="1"/>
    </xf>
    <xf numFmtId="0" fontId="2" fillId="0" borderId="0" xfId="0" applyFont="1" applyAlignment="1">
      <alignment vertical="center" wrapText="1"/>
    </xf>
    <xf numFmtId="44" fontId="2" fillId="0" borderId="0" xfId="4" applyFont="1" applyBorder="1" applyAlignment="1">
      <alignment horizontal="center" vertical="center"/>
    </xf>
    <xf numFmtId="0" fontId="2" fillId="0" borderId="0" xfId="0" applyFont="1" applyAlignment="1">
      <alignment horizontal="center" vertical="center"/>
    </xf>
    <xf numFmtId="0" fontId="28" fillId="0" borderId="3" xfId="0" applyFont="1" applyBorder="1"/>
    <xf numFmtId="0" fontId="28" fillId="0" borderId="3" xfId="0" applyFont="1" applyBorder="1" applyAlignment="1">
      <alignment wrapText="1"/>
    </xf>
    <xf numFmtId="43" fontId="21" fillId="0" borderId="1" xfId="0" applyNumberFormat="1" applyFont="1" applyBorder="1"/>
    <xf numFmtId="43" fontId="21" fillId="0" borderId="43" xfId="0" applyNumberFormat="1" applyFont="1" applyBorder="1"/>
    <xf numFmtId="164" fontId="21" fillId="0" borderId="43" xfId="0" applyNumberFormat="1" applyFont="1" applyBorder="1"/>
    <xf numFmtId="164" fontId="21" fillId="0" borderId="1" xfId="0" applyNumberFormat="1" applyFont="1" applyBorder="1"/>
    <xf numFmtId="4" fontId="7" fillId="0" borderId="3" xfId="1" applyNumberFormat="1" applyFont="1" applyBorder="1"/>
    <xf numFmtId="4" fontId="0" fillId="0" borderId="62" xfId="1" applyNumberFormat="1" applyFont="1" applyBorder="1"/>
    <xf numFmtId="4" fontId="7" fillId="0" borderId="26" xfId="1" applyNumberFormat="1" applyFont="1" applyBorder="1"/>
    <xf numFmtId="4" fontId="7" fillId="0" borderId="29" xfId="1" applyNumberFormat="1" applyFont="1" applyBorder="1"/>
    <xf numFmtId="6" fontId="7" fillId="0" borderId="3" xfId="0" applyNumberFormat="1" applyFont="1" applyBorder="1"/>
    <xf numFmtId="164" fontId="7" fillId="0" borderId="26" xfId="0" applyNumberFormat="1" applyFont="1" applyBorder="1"/>
    <xf numFmtId="0" fontId="7" fillId="0" borderId="0" xfId="0" applyFont="1" applyAlignment="1">
      <alignment horizontal="left" vertical="top"/>
    </xf>
    <xf numFmtId="0" fontId="7" fillId="6"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65" fontId="1" fillId="3" borderId="5" xfId="0" applyNumberFormat="1" applyFont="1" applyFill="1" applyBorder="1" applyAlignment="1">
      <alignment horizontal="center" vertical="center"/>
    </xf>
    <xf numFmtId="165" fontId="1" fillId="3" borderId="6" xfId="0" applyNumberFormat="1" applyFont="1" applyFill="1" applyBorder="1" applyAlignment="1">
      <alignment horizontal="center" vertical="center"/>
    </xf>
    <xf numFmtId="165" fontId="1" fillId="3" borderId="4" xfId="0" applyNumberFormat="1"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0" xfId="0"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6">
    <cellStyle name="Comma" xfId="1" builtinId="3"/>
    <cellStyle name="Currency" xfId="4" builtinId="4"/>
    <cellStyle name="Hyperlink" xfId="2" builtinId="8"/>
    <cellStyle name="Normal" xfId="0" builtinId="0"/>
    <cellStyle name="Normal_Sheet1" xfId="3" xr:uid="{6541395D-635D-40A7-AD0A-6DB6DC9E5C9D}"/>
    <cellStyle name="Normal_Sheet1_1" xfId="5" xr:uid="{BA2B28DD-807E-4132-B68F-96B1D1E29DC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bill-of-rights" TargetMode="External"/><Relationship Id="rId7" Type="http://schemas.openxmlformats.org/officeDocument/2006/relationships/printerSettings" Target="../printerSettings/printerSettings6.bin"/><Relationship Id="rId2" Type="http://schemas.openxmlformats.org/officeDocument/2006/relationships/hyperlink" Target="https://www.atlanticcityelectric.com/bill-of-rights" TargetMode="External"/><Relationship Id="rId1" Type="http://schemas.openxmlformats.org/officeDocument/2006/relationships/hyperlink" Target="https://www.atlanticcityelectric.com/my-account/customer-support/assistance-programs" TargetMode="External"/><Relationship Id="rId6" Type="http://schemas.openxmlformats.org/officeDocument/2006/relationships/hyperlink" Target="https://www.atlanticcityelectric.com/my-account/customer-support/assistance-programs/bill-payment-assistance" TargetMode="External"/><Relationship Id="rId5" Type="http://schemas.openxmlformats.org/officeDocument/2006/relationships/hyperlink" Target="https://secure.atlanticcityelectric.com/assistance/landing" TargetMode="External"/><Relationship Id="rId4" Type="http://schemas.openxmlformats.org/officeDocument/2006/relationships/hyperlink" Target="https://www.atlanticcityelectric.com/bill-of-right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abca980e7d8cf6403efea7/NJ_Tariff_Section_IV_EFF_6.1.24_3_BGS_and_Combined_UpdateV2_.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51" t="s">
        <v>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54"/>
  <sheetViews>
    <sheetView tabSelected="1" topLeftCell="A16" zoomScale="70" zoomScaleNormal="70" zoomScaleSheetLayoutView="85" zoomScalePageLayoutView="70" workbookViewId="0">
      <selection activeCell="B21" sqref="B21"/>
    </sheetView>
  </sheetViews>
  <sheetFormatPr defaultColWidth="0" defaultRowHeight="12.75" zeroHeight="1" x14ac:dyDescent="0.2"/>
  <cols>
    <col min="1" max="1" width="18" style="3" customWidth="1"/>
    <col min="2" max="11" width="22.42578125" style="4" customWidth="1"/>
    <col min="12" max="12" width="2.5703125" style="3" customWidth="1"/>
    <col min="13" max="13" width="28.28515625" style="58" customWidth="1"/>
    <col min="14" max="14" width="26.710937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1" width="8.7109375" style="4" customWidth="1"/>
    <col min="32" max="32" width="13.28515625" style="4" bestFit="1" customWidth="1"/>
    <col min="33" max="33" width="5.28515625" style="3" customWidth="1"/>
    <col min="34" max="37" width="8.7109375" style="73" customWidth="1"/>
    <col min="38" max="38" width="8.28515625" style="3" customWidth="1"/>
    <col min="39" max="16382" width="8.7109375" style="4" hidden="1"/>
    <col min="16383" max="16383" width="3.28515625" style="4" hidden="1"/>
    <col min="16384" max="16384" width="10.7109375" style="4" hidden="1"/>
  </cols>
  <sheetData>
    <row r="1" spans="1:38" ht="13.5" thickBot="1" x14ac:dyDescent="0.25">
      <c r="A1" s="149" t="s">
        <v>5</v>
      </c>
      <c r="B1" s="51"/>
      <c r="C1" s="51"/>
      <c r="D1" s="51"/>
      <c r="E1" s="3"/>
      <c r="F1" s="3"/>
      <c r="G1" s="3"/>
      <c r="H1" s="3"/>
      <c r="I1" s="3"/>
      <c r="J1" s="3"/>
      <c r="K1" s="3"/>
      <c r="M1" s="60" t="s">
        <v>6</v>
      </c>
      <c r="N1" s="3"/>
      <c r="P1" s="60" t="s">
        <v>7</v>
      </c>
      <c r="Q1" s="60"/>
      <c r="R1" s="3"/>
      <c r="S1" s="3"/>
      <c r="T1" s="3"/>
      <c r="U1" s="3"/>
      <c r="V1" s="3"/>
      <c r="W1" s="3"/>
      <c r="Y1" s="60" t="s">
        <v>8</v>
      </c>
      <c r="Z1" s="60"/>
      <c r="AB1" s="60" t="s">
        <v>9</v>
      </c>
      <c r="AC1" s="3"/>
      <c r="AD1" s="3"/>
      <c r="AE1" s="3"/>
      <c r="AF1" s="3"/>
    </row>
    <row r="2" spans="1:38" ht="13.15" customHeight="1" x14ac:dyDescent="0.2">
      <c r="A2" s="429" t="s">
        <v>10</v>
      </c>
      <c r="B2" s="430"/>
      <c r="C2" s="431"/>
      <c r="D2" s="85"/>
      <c r="E2" s="85"/>
      <c r="F2" s="85"/>
      <c r="G2" s="85"/>
      <c r="H2" s="85"/>
      <c r="I2" s="85"/>
      <c r="J2" s="85"/>
      <c r="K2" s="85"/>
      <c r="L2" s="85"/>
      <c r="M2" s="447" t="s">
        <v>11</v>
      </c>
      <c r="N2" s="448"/>
      <c r="O2" s="64"/>
      <c r="P2" s="438" t="s">
        <v>12</v>
      </c>
      <c r="Q2" s="439"/>
      <c r="R2" s="440"/>
      <c r="S2" s="3"/>
      <c r="T2" s="3"/>
      <c r="U2" s="64"/>
      <c r="V2" s="18"/>
      <c r="W2" s="18"/>
      <c r="X2" s="18"/>
      <c r="Y2" s="429" t="s">
        <v>13</v>
      </c>
      <c r="Z2" s="431"/>
      <c r="AA2" s="81"/>
      <c r="AB2" s="429" t="s">
        <v>14</v>
      </c>
      <c r="AC2" s="430"/>
      <c r="AD2" s="430"/>
      <c r="AE2" s="431"/>
      <c r="AF2" s="73"/>
      <c r="AG2" s="73"/>
      <c r="AL2" s="73"/>
    </row>
    <row r="3" spans="1:38" ht="14.65" customHeight="1" thickBot="1" x14ac:dyDescent="0.25">
      <c r="A3" s="432"/>
      <c r="B3" s="433"/>
      <c r="C3" s="434"/>
      <c r="D3" s="52"/>
      <c r="E3" s="52"/>
      <c r="F3" s="52"/>
      <c r="G3" s="52"/>
      <c r="H3" s="52"/>
      <c r="I3" s="52"/>
      <c r="J3" s="52"/>
      <c r="K3" s="52"/>
      <c r="L3" s="52"/>
      <c r="M3" s="449"/>
      <c r="N3" s="450"/>
      <c r="O3" s="64"/>
      <c r="P3" s="441"/>
      <c r="Q3" s="442"/>
      <c r="R3" s="443"/>
      <c r="S3" s="3"/>
      <c r="T3" s="3"/>
      <c r="U3" s="64"/>
      <c r="V3" s="18"/>
      <c r="W3" s="18"/>
      <c r="X3" s="18"/>
      <c r="Y3" s="435"/>
      <c r="Z3" s="437"/>
      <c r="AA3" s="81"/>
      <c r="AB3" s="435"/>
      <c r="AC3" s="436"/>
      <c r="AD3" s="436"/>
      <c r="AE3" s="437"/>
      <c r="AF3" s="73"/>
      <c r="AG3" s="73"/>
      <c r="AL3" s="73"/>
    </row>
    <row r="4" spans="1:38" ht="14.65" customHeight="1" x14ac:dyDescent="0.2">
      <c r="A4" s="53"/>
      <c r="B4" s="53"/>
      <c r="C4" s="53"/>
      <c r="D4" s="53"/>
      <c r="E4" s="53"/>
      <c r="F4" s="53"/>
      <c r="G4" s="53"/>
      <c r="H4" s="53"/>
      <c r="I4" s="53"/>
      <c r="J4" s="53"/>
      <c r="K4" s="53"/>
      <c r="L4" s="53"/>
      <c r="M4" s="449"/>
      <c r="N4" s="450"/>
      <c r="O4" s="64"/>
      <c r="P4" s="441"/>
      <c r="Q4" s="442"/>
      <c r="R4" s="443"/>
      <c r="S4" s="3"/>
      <c r="T4" s="3"/>
      <c r="U4" s="64"/>
      <c r="V4" s="18"/>
      <c r="W4" s="18"/>
      <c r="X4" s="18"/>
      <c r="Y4" s="435"/>
      <c r="Z4" s="437"/>
      <c r="AA4" s="81"/>
      <c r="AB4" s="435"/>
      <c r="AC4" s="436"/>
      <c r="AD4" s="436"/>
      <c r="AE4" s="437"/>
      <c r="AF4" s="73"/>
      <c r="AG4" s="73"/>
      <c r="AL4" s="73"/>
    </row>
    <row r="5" spans="1:38" ht="15" customHeight="1" thickBot="1" x14ac:dyDescent="0.25">
      <c r="A5" s="5" t="s">
        <v>15</v>
      </c>
      <c r="B5" s="54"/>
      <c r="C5" s="54"/>
      <c r="D5" s="54"/>
      <c r="E5" s="54"/>
      <c r="F5" s="54"/>
      <c r="G5" s="54"/>
      <c r="H5" s="54"/>
      <c r="I5" s="53"/>
      <c r="J5" s="53"/>
      <c r="K5" s="53"/>
      <c r="L5" s="53"/>
      <c r="M5" s="449"/>
      <c r="N5" s="450"/>
      <c r="O5" s="64"/>
      <c r="P5" s="444"/>
      <c r="Q5" s="445"/>
      <c r="R5" s="446"/>
      <c r="S5" s="3"/>
      <c r="T5" s="3"/>
      <c r="U5" s="64"/>
      <c r="V5" s="18"/>
      <c r="W5" s="18"/>
      <c r="X5" s="18"/>
      <c r="Y5" s="435"/>
      <c r="Z5" s="437"/>
      <c r="AA5" s="81"/>
      <c r="AB5" s="432"/>
      <c r="AC5" s="433"/>
      <c r="AD5" s="433"/>
      <c r="AE5" s="434"/>
      <c r="AF5" s="73"/>
      <c r="AG5" s="73"/>
      <c r="AL5" s="73"/>
    </row>
    <row r="6" spans="1:38" ht="15" customHeight="1" thickBot="1" x14ac:dyDescent="0.25">
      <c r="A6" s="3" t="s">
        <v>16</v>
      </c>
      <c r="B6" s="375"/>
      <c r="C6" s="375"/>
      <c r="D6" s="375"/>
      <c r="E6" s="375"/>
      <c r="F6" s="376" t="s">
        <v>17</v>
      </c>
      <c r="G6" s="376" t="s">
        <v>17</v>
      </c>
      <c r="H6" s="3"/>
      <c r="I6" s="53"/>
      <c r="J6" s="53"/>
      <c r="K6" s="53"/>
      <c r="L6" s="53"/>
      <c r="M6" s="451"/>
      <c r="N6" s="452"/>
      <c r="O6" s="64"/>
      <c r="Q6" s="3"/>
      <c r="R6" s="8"/>
      <c r="S6" s="3"/>
      <c r="T6" s="3"/>
      <c r="U6" s="3"/>
      <c r="V6" s="8"/>
      <c r="W6" s="8"/>
      <c r="X6" s="8"/>
      <c r="Y6" s="432"/>
      <c r="Z6" s="434"/>
      <c r="AA6" s="81"/>
      <c r="AB6" s="150"/>
      <c r="AC6" s="73"/>
      <c r="AD6" s="73"/>
      <c r="AE6" s="73"/>
      <c r="AF6" s="73"/>
      <c r="AG6" s="73"/>
      <c r="AL6" s="73"/>
    </row>
    <row r="7" spans="1:38" ht="15" customHeight="1" thickBot="1" x14ac:dyDescent="0.25">
      <c r="A7" s="3" t="s">
        <v>18</v>
      </c>
      <c r="B7" s="375"/>
      <c r="C7" s="375"/>
      <c r="D7" s="375"/>
      <c r="E7" s="375"/>
      <c r="F7" s="376"/>
      <c r="G7" s="376"/>
      <c r="H7" s="3"/>
      <c r="I7" s="53"/>
      <c r="J7" s="53"/>
      <c r="K7" s="53"/>
      <c r="L7" s="53"/>
      <c r="M7" s="382"/>
      <c r="N7" s="382"/>
      <c r="O7" s="64"/>
      <c r="Q7" s="3"/>
      <c r="R7" s="8"/>
      <c r="S7" s="3"/>
      <c r="T7" s="3"/>
      <c r="U7" s="3"/>
      <c r="V7" s="8"/>
      <c r="W7" s="8"/>
      <c r="X7" s="8"/>
      <c r="Y7" s="383"/>
      <c r="Z7" s="383"/>
      <c r="AA7" s="81"/>
      <c r="AB7" s="459" t="s">
        <v>19</v>
      </c>
      <c r="AC7" s="460"/>
      <c r="AD7" s="460"/>
      <c r="AE7" s="460"/>
      <c r="AF7" s="73"/>
      <c r="AG7" s="73"/>
      <c r="AL7" s="73"/>
    </row>
    <row r="8" spans="1:38" ht="15" customHeight="1" x14ac:dyDescent="0.2">
      <c r="A8" s="375" t="s">
        <v>20</v>
      </c>
      <c r="B8" s="53"/>
      <c r="C8" s="53"/>
      <c r="D8" s="53"/>
      <c r="E8" s="53"/>
      <c r="F8" s="199"/>
      <c r="G8" s="53"/>
      <c r="H8" s="199"/>
      <c r="I8" s="53"/>
      <c r="J8" s="53"/>
      <c r="K8" s="53"/>
      <c r="L8" s="53"/>
      <c r="M8" s="453" t="s">
        <v>21</v>
      </c>
      <c r="N8" s="454"/>
      <c r="O8" s="64"/>
      <c r="P8" s="50" t="s">
        <v>22</v>
      </c>
      <c r="Q8" s="3"/>
      <c r="R8" s="3"/>
      <c r="S8" s="3"/>
      <c r="T8" s="3"/>
      <c r="U8" s="3"/>
      <c r="V8" s="3"/>
      <c r="W8" s="3"/>
      <c r="Y8" s="148"/>
      <c r="Z8" s="200"/>
      <c r="AA8" s="81"/>
      <c r="AB8" s="459"/>
      <c r="AC8" s="460"/>
      <c r="AD8" s="460"/>
      <c r="AE8" s="460"/>
    </row>
    <row r="9" spans="1:38" ht="14.45" customHeight="1" x14ac:dyDescent="0.25">
      <c r="A9" s="375" t="s">
        <v>23</v>
      </c>
      <c r="B9" s="53"/>
      <c r="C9" s="53"/>
      <c r="D9" s="53"/>
      <c r="E9" s="53"/>
      <c r="F9" s="199"/>
      <c r="G9" s="53"/>
      <c r="H9" s="199"/>
      <c r="I9" s="53"/>
      <c r="J9" s="53"/>
      <c r="K9" s="53"/>
      <c r="L9" s="53"/>
      <c r="M9" s="455"/>
      <c r="N9" s="456"/>
      <c r="P9" s="244" t="s">
        <v>24</v>
      </c>
      <c r="Q9" s="3"/>
      <c r="R9" s="3"/>
      <c r="S9" s="3"/>
      <c r="T9" s="3"/>
      <c r="U9" s="3"/>
      <c r="V9" s="3"/>
      <c r="W9" s="3"/>
      <c r="Y9" s="457" t="s">
        <v>25</v>
      </c>
      <c r="Z9" s="458"/>
      <c r="AA9" s="81"/>
      <c r="AB9" s="459"/>
      <c r="AC9" s="460"/>
      <c r="AD9" s="460"/>
      <c r="AE9" s="460"/>
      <c r="AF9" s="3"/>
    </row>
    <row r="10" spans="1:38" x14ac:dyDescent="0.2">
      <c r="A10" s="3" t="s">
        <v>26</v>
      </c>
      <c r="C10" s="53"/>
      <c r="D10" s="53"/>
      <c r="E10" s="53"/>
      <c r="F10" s="53"/>
      <c r="G10" s="53"/>
      <c r="H10" s="53"/>
      <c r="I10" s="53"/>
      <c r="J10" s="53"/>
      <c r="K10" s="53"/>
      <c r="L10" s="53"/>
      <c r="M10" s="89"/>
      <c r="N10" s="3"/>
      <c r="P10" s="50"/>
      <c r="Q10" s="3"/>
      <c r="R10" s="3"/>
      <c r="S10" s="3"/>
      <c r="T10" s="3"/>
      <c r="U10" s="3"/>
      <c r="V10" s="3"/>
      <c r="W10" s="3"/>
      <c r="Y10" s="457"/>
      <c r="Z10" s="458"/>
      <c r="AA10" s="81"/>
      <c r="AB10" s="459"/>
      <c r="AC10" s="460"/>
      <c r="AD10" s="460"/>
      <c r="AE10" s="460"/>
      <c r="AF10" s="3"/>
    </row>
    <row r="11" spans="1:38" ht="175.9" customHeight="1" x14ac:dyDescent="0.2">
      <c r="B11" s="4" t="s">
        <v>27</v>
      </c>
      <c r="C11" s="53"/>
      <c r="D11" s="53"/>
      <c r="E11" s="53"/>
      <c r="F11" s="53"/>
      <c r="G11" s="53"/>
      <c r="H11" s="53"/>
      <c r="I11" s="53"/>
      <c r="J11" s="53"/>
      <c r="K11" s="53"/>
      <c r="L11" s="53"/>
      <c r="M11" s="89"/>
      <c r="N11" s="3"/>
      <c r="P11" s="50"/>
      <c r="Q11" s="3"/>
      <c r="R11" s="3"/>
      <c r="S11" s="3"/>
      <c r="T11" s="3"/>
      <c r="U11" s="3"/>
      <c r="V11" s="3"/>
      <c r="W11" s="3"/>
      <c r="Y11" s="457"/>
      <c r="Z11" s="458"/>
      <c r="AA11" s="81"/>
      <c r="AB11" s="459"/>
      <c r="AC11" s="460"/>
      <c r="AD11" s="460"/>
      <c r="AE11" s="460"/>
      <c r="AF11" s="3"/>
    </row>
    <row r="12" spans="1:38" x14ac:dyDescent="0.2">
      <c r="C12" s="53"/>
      <c r="D12" s="53"/>
      <c r="E12" s="53"/>
      <c r="F12" s="53"/>
      <c r="G12" s="53"/>
      <c r="H12" s="53"/>
      <c r="I12" s="53"/>
      <c r="J12" s="53"/>
      <c r="K12" s="53"/>
      <c r="L12" s="53"/>
      <c r="M12" s="89"/>
      <c r="N12" s="3"/>
      <c r="P12" s="50"/>
      <c r="Q12" s="3"/>
      <c r="R12" s="3"/>
      <c r="S12" s="3"/>
      <c r="T12" s="3"/>
      <c r="U12" s="3"/>
      <c r="V12" s="3"/>
      <c r="W12" s="3"/>
      <c r="Y12" s="457"/>
      <c r="Z12" s="458"/>
      <c r="AA12" s="81"/>
      <c r="AB12" s="377"/>
      <c r="AC12" s="378"/>
      <c r="AD12" s="378"/>
      <c r="AE12" s="378"/>
      <c r="AF12" s="3"/>
    </row>
    <row r="13" spans="1:38" x14ac:dyDescent="0.2">
      <c r="C13" s="53"/>
      <c r="D13" s="53"/>
      <c r="E13" s="53"/>
      <c r="F13" s="53"/>
      <c r="G13" s="53"/>
      <c r="H13" s="53"/>
      <c r="I13" s="53"/>
      <c r="J13" s="53"/>
      <c r="K13" s="53"/>
      <c r="L13" s="53"/>
      <c r="M13" s="89"/>
      <c r="N13" s="3"/>
      <c r="P13" s="50"/>
      <c r="Q13" s="3"/>
      <c r="R13" s="3"/>
      <c r="S13" s="3"/>
      <c r="T13" s="3"/>
      <c r="U13" s="3"/>
      <c r="V13" s="3"/>
      <c r="W13" s="3"/>
      <c r="Y13" s="457"/>
      <c r="Z13" s="458"/>
      <c r="AA13" s="4"/>
      <c r="AB13" s="377"/>
      <c r="AC13" s="378"/>
      <c r="AD13" s="378"/>
      <c r="AE13" s="378"/>
      <c r="AF13" s="3"/>
    </row>
    <row r="14" spans="1:38" x14ac:dyDescent="0.2">
      <c r="C14" s="53"/>
      <c r="D14" s="53"/>
      <c r="E14" s="53"/>
      <c r="F14" s="53"/>
      <c r="G14" s="53"/>
      <c r="H14" s="53"/>
      <c r="I14" s="53"/>
      <c r="J14" s="53"/>
      <c r="K14" s="53"/>
      <c r="L14" s="53"/>
      <c r="M14" s="89"/>
      <c r="N14" s="3"/>
      <c r="P14" s="50"/>
      <c r="Q14" s="3"/>
      <c r="R14" s="3"/>
      <c r="S14" s="3"/>
      <c r="T14" s="3"/>
      <c r="U14" s="3"/>
      <c r="V14" s="3"/>
      <c r="W14" s="3"/>
      <c r="Y14" s="457"/>
      <c r="Z14" s="458"/>
      <c r="AA14" s="81"/>
      <c r="AB14" s="377"/>
      <c r="AC14" s="378"/>
      <c r="AD14" s="378"/>
      <c r="AE14" s="378"/>
      <c r="AF14" s="3"/>
    </row>
    <row r="15" spans="1:38" x14ac:dyDescent="0.2">
      <c r="A15" s="53" t="s">
        <v>28</v>
      </c>
      <c r="B15" s="144" t="s">
        <v>29</v>
      </c>
      <c r="C15" s="53"/>
      <c r="D15" s="53"/>
      <c r="E15" s="53"/>
      <c r="F15" s="53"/>
      <c r="G15" s="53"/>
      <c r="H15" s="53"/>
      <c r="I15" s="53"/>
      <c r="J15" s="53"/>
      <c r="K15" s="53"/>
      <c r="L15" s="53"/>
      <c r="M15" s="89"/>
      <c r="N15" s="3"/>
      <c r="P15" s="50"/>
      <c r="Q15" s="3"/>
      <c r="R15" s="3"/>
      <c r="S15" s="3"/>
      <c r="T15" s="3"/>
      <c r="U15" s="3"/>
      <c r="V15" s="3"/>
      <c r="W15" s="3"/>
      <c r="Y15" s="457"/>
      <c r="Z15" s="458"/>
      <c r="AA15" s="81"/>
      <c r="AB15" s="89" t="s">
        <v>28</v>
      </c>
      <c r="AC15" s="427" t="s">
        <v>30</v>
      </c>
      <c r="AD15" s="428"/>
      <c r="AE15" s="3"/>
      <c r="AF15" s="3"/>
    </row>
    <row r="16" spans="1:38" x14ac:dyDescent="0.2">
      <c r="A16" s="53"/>
      <c r="B16" s="144" t="s">
        <v>31</v>
      </c>
      <c r="C16" s="53"/>
      <c r="D16" s="53"/>
      <c r="E16" s="53"/>
      <c r="F16" s="53"/>
      <c r="G16" s="53"/>
      <c r="H16" s="53"/>
      <c r="I16" s="53"/>
      <c r="J16" s="53"/>
      <c r="K16" s="53"/>
      <c r="L16" s="53"/>
      <c r="M16" s="89"/>
      <c r="N16" s="3"/>
      <c r="P16" s="50"/>
      <c r="Q16" s="3"/>
      <c r="R16" s="3"/>
      <c r="S16" s="3"/>
      <c r="T16" s="3"/>
      <c r="U16" s="3"/>
      <c r="V16" s="3"/>
      <c r="W16" s="3"/>
      <c r="Y16" s="457"/>
      <c r="Z16" s="458"/>
      <c r="AA16" s="81"/>
      <c r="AB16" s="89"/>
      <c r="AC16" s="144" t="s">
        <v>32</v>
      </c>
      <c r="AD16" s="51"/>
      <c r="AE16" s="3"/>
      <c r="AF16" s="3"/>
    </row>
    <row r="17" spans="1:32" x14ac:dyDescent="0.2">
      <c r="A17" s="53"/>
      <c r="B17" s="144" t="s">
        <v>33</v>
      </c>
      <c r="C17" s="53"/>
      <c r="D17" s="53"/>
      <c r="E17" s="53"/>
      <c r="F17" s="53"/>
      <c r="G17" s="53"/>
      <c r="H17" s="53"/>
      <c r="I17" s="53"/>
      <c r="J17" s="53"/>
      <c r="K17" s="53"/>
      <c r="L17" s="53"/>
      <c r="M17" s="89"/>
      <c r="N17" s="3"/>
      <c r="P17" s="50"/>
      <c r="Q17" s="3"/>
      <c r="R17" s="3"/>
      <c r="S17" s="3"/>
      <c r="T17" s="3"/>
      <c r="U17" s="3"/>
      <c r="V17" s="3"/>
      <c r="W17" s="3"/>
      <c r="Y17" s="457"/>
      <c r="Z17" s="458"/>
      <c r="AA17" s="81"/>
      <c r="AB17" s="89"/>
      <c r="AC17" s="144" t="s">
        <v>34</v>
      </c>
      <c r="AD17" s="51"/>
      <c r="AE17" s="3"/>
      <c r="AF17" s="3"/>
    </row>
    <row r="18" spans="1:32" ht="40.9" customHeight="1" x14ac:dyDescent="0.2">
      <c r="A18" s="53"/>
      <c r="B18" s="144" t="s">
        <v>35</v>
      </c>
      <c r="C18" s="53"/>
      <c r="D18" s="53"/>
      <c r="E18" s="53"/>
      <c r="F18" s="53"/>
      <c r="G18" s="53"/>
      <c r="H18" s="53"/>
      <c r="I18" s="53"/>
      <c r="J18" s="53"/>
      <c r="K18" s="53"/>
      <c r="L18" s="53"/>
      <c r="M18" s="89"/>
      <c r="N18" s="3"/>
      <c r="P18" s="50"/>
      <c r="Q18" s="3"/>
      <c r="R18" s="3"/>
      <c r="S18" s="3"/>
      <c r="T18" s="3"/>
      <c r="U18" s="3"/>
      <c r="V18" s="3"/>
      <c r="W18" s="3"/>
      <c r="Y18" s="457"/>
      <c r="Z18" s="458"/>
      <c r="AA18" s="81"/>
      <c r="AC18" s="427" t="s">
        <v>36</v>
      </c>
      <c r="AD18" s="51"/>
      <c r="AE18" s="3"/>
      <c r="AF18" s="3"/>
    </row>
    <row r="19" spans="1:32" ht="12" customHeight="1" x14ac:dyDescent="0.2">
      <c r="A19" s="53"/>
      <c r="B19" s="144"/>
      <c r="C19" s="53"/>
      <c r="D19" s="53"/>
      <c r="E19" s="53"/>
      <c r="F19" s="53"/>
      <c r="G19" s="53"/>
      <c r="H19" s="53"/>
      <c r="I19" s="53"/>
      <c r="J19" s="53"/>
      <c r="K19" s="53"/>
      <c r="L19" s="53"/>
      <c r="M19" s="89"/>
      <c r="N19" s="3"/>
      <c r="P19" s="50"/>
      <c r="Q19" s="3"/>
      <c r="R19" s="3"/>
      <c r="S19" s="3"/>
      <c r="T19" s="3"/>
      <c r="U19" s="3"/>
      <c r="V19" s="3"/>
      <c r="W19" s="3"/>
      <c r="Z19" s="81"/>
      <c r="AA19" s="81"/>
      <c r="AC19" s="144" t="s">
        <v>37</v>
      </c>
      <c r="AD19" s="51"/>
      <c r="AE19" s="3"/>
      <c r="AF19" s="3"/>
    </row>
    <row r="20" spans="1:32" x14ac:dyDescent="0.2">
      <c r="A20" s="53"/>
      <c r="B20" s="53"/>
      <c r="C20" s="53"/>
      <c r="D20" s="53"/>
      <c r="E20" s="53"/>
      <c r="F20" s="53"/>
      <c r="G20" s="53"/>
      <c r="H20" s="53"/>
      <c r="I20" s="53"/>
      <c r="J20" s="53"/>
      <c r="K20" s="124" t="s">
        <v>38</v>
      </c>
      <c r="L20" s="53"/>
      <c r="M20" s="89"/>
      <c r="N20" s="124"/>
      <c r="P20" s="50"/>
      <c r="Q20" s="3"/>
      <c r="R20" s="3"/>
      <c r="S20" s="3"/>
      <c r="T20" s="3"/>
      <c r="U20" s="3"/>
      <c r="V20" s="3"/>
      <c r="W20" s="124" t="s">
        <v>38</v>
      </c>
      <c r="Y20" s="50"/>
      <c r="AA20" s="124"/>
      <c r="AC20" s="144" t="s">
        <v>39</v>
      </c>
      <c r="AD20" s="3"/>
      <c r="AE20" s="3"/>
      <c r="AF20" s="3"/>
    </row>
    <row r="21" spans="1:32" x14ac:dyDescent="0.2">
      <c r="B21" s="53"/>
      <c r="C21" s="53"/>
      <c r="D21" s="53"/>
      <c r="E21" s="53"/>
      <c r="F21" s="53"/>
      <c r="G21" s="53"/>
      <c r="H21" s="53"/>
      <c r="I21" s="53"/>
      <c r="J21" s="53"/>
      <c r="K21" s="53"/>
      <c r="L21" s="53"/>
      <c r="M21" s="89"/>
      <c r="N21" s="3"/>
      <c r="P21" s="50"/>
      <c r="Q21" s="3"/>
      <c r="R21" s="3"/>
      <c r="S21" s="3"/>
      <c r="T21" s="3"/>
      <c r="U21" s="3"/>
      <c r="V21" s="3"/>
      <c r="W21" s="3"/>
      <c r="Y21" s="50"/>
      <c r="Z21" s="3"/>
      <c r="AC21" s="3"/>
      <c r="AD21" s="3"/>
      <c r="AE21" s="3"/>
      <c r="AF21" s="3"/>
    </row>
    <row r="22" spans="1:32" x14ac:dyDescent="0.2">
      <c r="B22" s="53"/>
      <c r="C22" s="53"/>
      <c r="D22" s="53"/>
      <c r="E22" s="53"/>
      <c r="F22" s="53"/>
      <c r="G22" s="53"/>
      <c r="H22" s="53"/>
      <c r="I22" s="53"/>
      <c r="L22" s="53"/>
      <c r="M22" s="89"/>
      <c r="N22" s="74" t="s">
        <v>40</v>
      </c>
      <c r="O22" s="74"/>
      <c r="P22" s="50"/>
      <c r="Q22" s="74" t="s">
        <v>40</v>
      </c>
      <c r="R22" s="3"/>
      <c r="S22" s="74" t="s">
        <v>40</v>
      </c>
      <c r="T22" s="3"/>
      <c r="U22" s="74" t="s">
        <v>40</v>
      </c>
      <c r="V22" s="3"/>
      <c r="W22" s="74" t="s">
        <v>40</v>
      </c>
      <c r="X22" s="74"/>
      <c r="Y22" s="50"/>
      <c r="AB22" s="89"/>
      <c r="AC22" s="3"/>
      <c r="AD22" s="3"/>
      <c r="AE22" s="3"/>
      <c r="AF22" s="3"/>
    </row>
    <row r="23" spans="1:32" ht="76.5" x14ac:dyDescent="0.2">
      <c r="B23" s="3"/>
      <c r="C23" s="3"/>
      <c r="D23" s="3"/>
      <c r="E23" s="3"/>
      <c r="F23" s="3"/>
      <c r="G23" s="88" t="s">
        <v>41</v>
      </c>
      <c r="H23" s="3"/>
      <c r="I23" s="88" t="s">
        <v>41</v>
      </c>
      <c r="J23" s="3"/>
      <c r="K23" s="3"/>
      <c r="M23" s="83" t="s">
        <v>42</v>
      </c>
      <c r="N23" s="88" t="s">
        <v>41</v>
      </c>
      <c r="O23" s="86"/>
      <c r="P23" s="87" t="s">
        <v>42</v>
      </c>
      <c r="Q23" s="88" t="s">
        <v>41</v>
      </c>
      <c r="R23" s="87" t="s">
        <v>42</v>
      </c>
      <c r="S23" s="88" t="s">
        <v>41</v>
      </c>
      <c r="T23" s="87" t="s">
        <v>42</v>
      </c>
      <c r="U23" s="88" t="s">
        <v>41</v>
      </c>
      <c r="V23" s="87" t="s">
        <v>42</v>
      </c>
      <c r="W23" s="88" t="s">
        <v>41</v>
      </c>
      <c r="X23" s="86"/>
      <c r="Y23" s="50"/>
      <c r="Z23" s="3"/>
      <c r="AB23" s="145"/>
      <c r="AC23" s="3"/>
      <c r="AD23" s="3"/>
      <c r="AE23" s="3"/>
      <c r="AF23" s="3"/>
    </row>
    <row r="24" spans="1:32" ht="64.5" thickBot="1" x14ac:dyDescent="0.25">
      <c r="A24" s="152" t="s">
        <v>1</v>
      </c>
      <c r="B24" s="77" t="s">
        <v>43</v>
      </c>
      <c r="C24" s="77" t="s">
        <v>44</v>
      </c>
      <c r="D24" s="77" t="s">
        <v>45</v>
      </c>
      <c r="E24" s="77" t="s">
        <v>46</v>
      </c>
      <c r="F24" s="77" t="s">
        <v>47</v>
      </c>
      <c r="G24" s="77" t="s">
        <v>47</v>
      </c>
      <c r="H24" s="77" t="s">
        <v>48</v>
      </c>
      <c r="I24" s="77" t="s">
        <v>48</v>
      </c>
      <c r="J24" s="77" t="s">
        <v>49</v>
      </c>
      <c r="K24" s="77" t="s">
        <v>50</v>
      </c>
      <c r="L24" s="61"/>
      <c r="M24" s="68" t="s">
        <v>51</v>
      </c>
      <c r="N24" s="68" t="s">
        <v>51</v>
      </c>
      <c r="O24" s="70"/>
      <c r="P24" s="68" t="s">
        <v>52</v>
      </c>
      <c r="Q24" s="68" t="s">
        <v>52</v>
      </c>
      <c r="R24" s="68" t="s">
        <v>53</v>
      </c>
      <c r="S24" s="68" t="s">
        <v>53</v>
      </c>
      <c r="T24" s="68" t="s">
        <v>54</v>
      </c>
      <c r="U24" s="68" t="s">
        <v>54</v>
      </c>
      <c r="V24" s="68" t="s">
        <v>55</v>
      </c>
      <c r="W24" s="68" t="s">
        <v>55</v>
      </c>
      <c r="X24" s="70"/>
      <c r="Y24" s="49" t="s">
        <v>56</v>
      </c>
      <c r="Z24" s="49" t="s">
        <v>57</v>
      </c>
      <c r="AB24" s="49" t="s">
        <v>58</v>
      </c>
      <c r="AC24" s="49" t="s">
        <v>59</v>
      </c>
      <c r="AD24" s="49" t="s">
        <v>60</v>
      </c>
      <c r="AE24" s="3"/>
      <c r="AF24" s="3"/>
    </row>
    <row r="25" spans="1:32" ht="13.5" thickBot="1" x14ac:dyDescent="0.25">
      <c r="A25" s="202">
        <v>45497</v>
      </c>
      <c r="B25" s="10"/>
      <c r="C25" s="10" t="s">
        <v>61</v>
      </c>
      <c r="D25" s="10"/>
      <c r="E25" s="10" t="s">
        <v>61</v>
      </c>
      <c r="F25" s="10"/>
      <c r="G25" s="10"/>
      <c r="H25" s="10"/>
      <c r="I25" s="10"/>
      <c r="J25" s="10"/>
      <c r="K25" s="96">
        <v>177943927</v>
      </c>
      <c r="M25" s="10"/>
      <c r="N25" s="69"/>
      <c r="P25" s="246" t="e">
        <f>J25/M25</f>
        <v>#DIV/0!</v>
      </c>
      <c r="Q25" s="10"/>
      <c r="R25" s="10"/>
      <c r="S25" s="10"/>
      <c r="T25" s="167" t="e">
        <f>F25/M25</f>
        <v>#DIV/0!</v>
      </c>
      <c r="U25" s="10"/>
      <c r="V25" s="10"/>
      <c r="W25" s="10"/>
      <c r="Y25" s="167"/>
      <c r="Z25" s="425"/>
      <c r="AA25" s="4"/>
      <c r="AB25" s="10"/>
      <c r="AC25" s="167"/>
      <c r="AD25" s="23"/>
      <c r="AE25" s="3"/>
      <c r="AF25" s="3"/>
    </row>
    <row r="26" spans="1:32" x14ac:dyDescent="0.2">
      <c r="A26" s="55"/>
      <c r="B26" s="10"/>
      <c r="C26" s="10" t="s">
        <v>62</v>
      </c>
      <c r="D26" s="10"/>
      <c r="E26" s="10" t="s">
        <v>63</v>
      </c>
      <c r="F26" s="10">
        <v>4586926</v>
      </c>
      <c r="G26" s="10"/>
      <c r="H26" s="10"/>
      <c r="I26" s="10"/>
      <c r="J26" s="10">
        <v>1107003.9600000011</v>
      </c>
      <c r="K26" s="238"/>
      <c r="M26" s="10">
        <v>4465</v>
      </c>
      <c r="N26" s="69"/>
      <c r="P26" s="247">
        <f t="shared" ref="P26:P89" si="0">J26/M26</f>
        <v>247.92921836506184</v>
      </c>
      <c r="Q26" s="10"/>
      <c r="R26" s="10"/>
      <c r="S26" s="10"/>
      <c r="T26" s="179">
        <f t="shared" ref="T26:T89" si="1">F26/M26</f>
        <v>1027.3070548712205</v>
      </c>
      <c r="U26" s="10"/>
      <c r="V26" s="10"/>
      <c r="W26" s="10"/>
      <c r="Y26" s="10">
        <v>1107003.9600000011</v>
      </c>
      <c r="Z26" s="92">
        <f t="shared" ref="Z26:Z89" si="2">ROUND($Z$640*Y26/$Y$640,2)</f>
        <v>1002495.22</v>
      </c>
      <c r="AA26" s="4"/>
      <c r="AB26" s="92">
        <f t="shared" ref="AB26:AB89" si="3">ROUND($AB$640*Y26/$Y$640,2)</f>
        <v>1389806.94</v>
      </c>
      <c r="AC26" s="426">
        <v>1440077.33</v>
      </c>
      <c r="AD26" s="245"/>
      <c r="AE26" s="3"/>
      <c r="AF26" s="3"/>
    </row>
    <row r="27" spans="1:32" x14ac:dyDescent="0.2">
      <c r="A27" s="55"/>
      <c r="B27" s="10"/>
      <c r="C27" s="10" t="s">
        <v>62</v>
      </c>
      <c r="D27" s="10"/>
      <c r="E27" s="10" t="s">
        <v>64</v>
      </c>
      <c r="F27" s="10">
        <v>874</v>
      </c>
      <c r="G27" s="10"/>
      <c r="H27" s="10"/>
      <c r="I27" s="10"/>
      <c r="J27" s="10">
        <v>213.8</v>
      </c>
      <c r="K27" s="238"/>
      <c r="M27" s="10">
        <v>1</v>
      </c>
      <c r="N27" s="69"/>
      <c r="P27" s="247">
        <f t="shared" si="0"/>
        <v>213.8</v>
      </c>
      <c r="Q27" s="10"/>
      <c r="R27" s="10"/>
      <c r="S27" s="10"/>
      <c r="T27" s="179">
        <f t="shared" si="1"/>
        <v>874</v>
      </c>
      <c r="U27" s="10"/>
      <c r="V27" s="10"/>
      <c r="W27" s="10"/>
      <c r="Y27" s="10">
        <v>213.8</v>
      </c>
      <c r="Z27" s="92">
        <f t="shared" si="2"/>
        <v>193.62</v>
      </c>
      <c r="AA27" s="4"/>
      <c r="AB27" s="92">
        <f t="shared" si="3"/>
        <v>268.42</v>
      </c>
      <c r="AC27" s="426">
        <v>278.13</v>
      </c>
      <c r="AD27" s="245"/>
      <c r="AE27" s="3"/>
      <c r="AF27" s="3"/>
    </row>
    <row r="28" spans="1:32" x14ac:dyDescent="0.2">
      <c r="A28" s="55"/>
      <c r="B28" s="10"/>
      <c r="C28" s="10" t="s">
        <v>62</v>
      </c>
      <c r="D28" s="10"/>
      <c r="E28" s="10" t="s">
        <v>65</v>
      </c>
      <c r="F28" s="10">
        <v>220705</v>
      </c>
      <c r="G28" s="10"/>
      <c r="H28" s="10"/>
      <c r="I28" s="10"/>
      <c r="J28" s="10">
        <v>54163.819999999978</v>
      </c>
      <c r="K28" s="238"/>
      <c r="M28" s="10">
        <v>189</v>
      </c>
      <c r="N28" s="69"/>
      <c r="P28" s="247">
        <f t="shared" si="0"/>
        <v>286.58105820105806</v>
      </c>
      <c r="Q28" s="10"/>
      <c r="R28" s="10"/>
      <c r="S28" s="10"/>
      <c r="T28" s="179">
        <f t="shared" si="1"/>
        <v>1167.7513227513227</v>
      </c>
      <c r="U28" s="10"/>
      <c r="V28" s="10"/>
      <c r="W28" s="10"/>
      <c r="Y28" s="10">
        <v>54163.819999999978</v>
      </c>
      <c r="Z28" s="92">
        <f t="shared" si="2"/>
        <v>49050.38</v>
      </c>
      <c r="AA28" s="4"/>
      <c r="AB28" s="92">
        <f t="shared" si="3"/>
        <v>68000.89</v>
      </c>
      <c r="AC28" s="426">
        <v>70460.53</v>
      </c>
      <c r="AD28" s="245"/>
      <c r="AE28" s="3"/>
      <c r="AF28" s="3"/>
    </row>
    <row r="29" spans="1:32" x14ac:dyDescent="0.2">
      <c r="A29" s="55"/>
      <c r="B29" s="10"/>
      <c r="C29" s="10" t="s">
        <v>66</v>
      </c>
      <c r="D29" s="10"/>
      <c r="E29" s="10" t="s">
        <v>63</v>
      </c>
      <c r="F29" s="10">
        <v>1009256</v>
      </c>
      <c r="G29" s="10"/>
      <c r="H29" s="10"/>
      <c r="I29" s="10"/>
      <c r="J29" s="10">
        <v>244466.08000000034</v>
      </c>
      <c r="K29" s="238"/>
      <c r="M29" s="10">
        <v>905</v>
      </c>
      <c r="N29" s="69"/>
      <c r="P29" s="247">
        <f t="shared" si="0"/>
        <v>270.12826519337051</v>
      </c>
      <c r="Q29" s="10"/>
      <c r="R29" s="10"/>
      <c r="S29" s="10"/>
      <c r="T29" s="179">
        <f t="shared" si="1"/>
        <v>1115.2</v>
      </c>
      <c r="U29" s="10"/>
      <c r="V29" s="10"/>
      <c r="W29" s="10"/>
      <c r="Y29" s="10">
        <v>244466.08000000034</v>
      </c>
      <c r="Z29" s="92">
        <f t="shared" si="2"/>
        <v>221386.81</v>
      </c>
      <c r="AA29" s="4"/>
      <c r="AB29" s="92">
        <f t="shared" si="3"/>
        <v>306919.09999999998</v>
      </c>
      <c r="AC29" s="426">
        <v>318020.59999999998</v>
      </c>
      <c r="AD29" s="245"/>
      <c r="AE29" s="3"/>
      <c r="AF29" s="3"/>
    </row>
    <row r="30" spans="1:32" x14ac:dyDescent="0.2">
      <c r="A30" s="55"/>
      <c r="B30" s="10"/>
      <c r="C30" s="10" t="s">
        <v>66</v>
      </c>
      <c r="D30" s="10"/>
      <c r="E30" s="10" t="s">
        <v>65</v>
      </c>
      <c r="F30" s="10">
        <v>3148</v>
      </c>
      <c r="G30" s="10"/>
      <c r="H30" s="10"/>
      <c r="I30" s="10"/>
      <c r="J30" s="10">
        <v>789.26</v>
      </c>
      <c r="K30" s="238"/>
      <c r="M30" s="10">
        <v>2</v>
      </c>
      <c r="N30" s="69"/>
      <c r="P30" s="247">
        <f t="shared" si="0"/>
        <v>394.63</v>
      </c>
      <c r="Q30" s="10"/>
      <c r="R30" s="10"/>
      <c r="S30" s="10"/>
      <c r="T30" s="179">
        <f t="shared" si="1"/>
        <v>1574</v>
      </c>
      <c r="U30" s="10"/>
      <c r="V30" s="10"/>
      <c r="W30" s="10"/>
      <c r="Y30" s="10">
        <v>789.26</v>
      </c>
      <c r="Z30" s="92">
        <f t="shared" si="2"/>
        <v>714.75</v>
      </c>
      <c r="AA30" s="4"/>
      <c r="AB30" s="92">
        <f t="shared" si="3"/>
        <v>990.89</v>
      </c>
      <c r="AC30" s="426">
        <v>1026.73</v>
      </c>
      <c r="AD30" s="245"/>
      <c r="AE30" s="3"/>
      <c r="AF30" s="3"/>
    </row>
    <row r="31" spans="1:32" x14ac:dyDescent="0.2">
      <c r="A31" s="55"/>
      <c r="B31" s="10"/>
      <c r="C31" s="10" t="s">
        <v>67</v>
      </c>
      <c r="D31" s="10"/>
      <c r="E31" s="10" t="s">
        <v>68</v>
      </c>
      <c r="F31" s="10">
        <v>571597</v>
      </c>
      <c r="G31" s="10"/>
      <c r="H31" s="10"/>
      <c r="I31" s="10"/>
      <c r="J31" s="10">
        <v>137158.97999999984</v>
      </c>
      <c r="K31" s="238"/>
      <c r="M31" s="10">
        <v>532</v>
      </c>
      <c r="N31" s="69"/>
      <c r="P31" s="247">
        <f t="shared" si="0"/>
        <v>257.81763157894704</v>
      </c>
      <c r="Q31" s="10"/>
      <c r="R31" s="10"/>
      <c r="S31" s="10"/>
      <c r="T31" s="179">
        <f t="shared" si="1"/>
        <v>1074.4304511278197</v>
      </c>
      <c r="U31" s="10"/>
      <c r="V31" s="10"/>
      <c r="W31" s="10"/>
      <c r="Y31" s="10">
        <v>137158.97999999984</v>
      </c>
      <c r="Z31" s="92">
        <f t="shared" si="2"/>
        <v>124210.23</v>
      </c>
      <c r="AA31" s="4"/>
      <c r="AB31" s="92">
        <f t="shared" si="3"/>
        <v>172198.57</v>
      </c>
      <c r="AC31" s="426">
        <v>178427.13</v>
      </c>
      <c r="AD31" s="245"/>
      <c r="AE31" s="3"/>
      <c r="AF31" s="3"/>
    </row>
    <row r="32" spans="1:32" x14ac:dyDescent="0.2">
      <c r="A32" s="55"/>
      <c r="B32" s="10"/>
      <c r="C32" s="10" t="s">
        <v>69</v>
      </c>
      <c r="D32" s="10"/>
      <c r="E32" s="10" t="s">
        <v>70</v>
      </c>
      <c r="F32" s="10">
        <v>23434</v>
      </c>
      <c r="G32" s="10"/>
      <c r="H32" s="10"/>
      <c r="I32" s="10"/>
      <c r="J32" s="10">
        <v>5155.1000000000004</v>
      </c>
      <c r="K32" s="238"/>
      <c r="M32" s="10">
        <v>20</v>
      </c>
      <c r="N32" s="69"/>
      <c r="P32" s="247">
        <f t="shared" si="0"/>
        <v>257.755</v>
      </c>
      <c r="Q32" s="10"/>
      <c r="R32" s="10"/>
      <c r="S32" s="10"/>
      <c r="T32" s="179">
        <f t="shared" si="1"/>
        <v>1171.7</v>
      </c>
      <c r="U32" s="10"/>
      <c r="V32" s="10"/>
      <c r="W32" s="10"/>
      <c r="Y32" s="10">
        <v>5155.1000000000004</v>
      </c>
      <c r="Z32" s="92">
        <f t="shared" si="2"/>
        <v>4668.42</v>
      </c>
      <c r="AA32" s="4"/>
      <c r="AB32" s="92">
        <f t="shared" si="3"/>
        <v>6472.06</v>
      </c>
      <c r="AC32" s="426">
        <v>6706.16</v>
      </c>
      <c r="AD32" s="245"/>
      <c r="AE32" s="3"/>
      <c r="AF32" s="3"/>
    </row>
    <row r="33" spans="1:32" x14ac:dyDescent="0.2">
      <c r="A33" s="55"/>
      <c r="B33" s="10"/>
      <c r="C33" s="10" t="s">
        <v>71</v>
      </c>
      <c r="D33" s="10"/>
      <c r="E33" s="10" t="s">
        <v>72</v>
      </c>
      <c r="F33" s="10">
        <v>1355947</v>
      </c>
      <c r="G33" s="10"/>
      <c r="H33" s="10"/>
      <c r="I33" s="10"/>
      <c r="J33" s="10">
        <v>333688.87999999971</v>
      </c>
      <c r="K33" s="238"/>
      <c r="M33" s="10">
        <v>966</v>
      </c>
      <c r="N33" s="69"/>
      <c r="P33" s="247">
        <f t="shared" si="0"/>
        <v>345.43362318840548</v>
      </c>
      <c r="Q33" s="10"/>
      <c r="R33" s="10"/>
      <c r="S33" s="10"/>
      <c r="T33" s="179">
        <f t="shared" si="1"/>
        <v>1403.6718426501036</v>
      </c>
      <c r="U33" s="10"/>
      <c r="V33" s="10"/>
      <c r="W33" s="10"/>
      <c r="Y33" s="10">
        <v>333688.87999999971</v>
      </c>
      <c r="Z33" s="92">
        <f t="shared" si="2"/>
        <v>302186.37</v>
      </c>
      <c r="AA33" s="4"/>
      <c r="AB33" s="92">
        <f t="shared" si="3"/>
        <v>418935.38</v>
      </c>
      <c r="AC33" s="426">
        <v>434088.6</v>
      </c>
      <c r="AD33" s="245"/>
      <c r="AE33" s="3"/>
      <c r="AF33" s="3"/>
    </row>
    <row r="34" spans="1:32" x14ac:dyDescent="0.2">
      <c r="A34" s="55"/>
      <c r="B34" s="10"/>
      <c r="C34" s="10" t="s">
        <v>71</v>
      </c>
      <c r="D34" s="10"/>
      <c r="E34" s="10" t="s">
        <v>73</v>
      </c>
      <c r="F34" s="10">
        <v>1695</v>
      </c>
      <c r="G34" s="10"/>
      <c r="H34" s="10"/>
      <c r="I34" s="10"/>
      <c r="J34" s="10">
        <v>432.76</v>
      </c>
      <c r="K34" s="238"/>
      <c r="M34" s="10">
        <v>2</v>
      </c>
      <c r="N34" s="69"/>
      <c r="P34" s="247">
        <f t="shared" si="0"/>
        <v>216.38</v>
      </c>
      <c r="Q34" s="10"/>
      <c r="R34" s="10"/>
      <c r="S34" s="10"/>
      <c r="T34" s="179">
        <f t="shared" si="1"/>
        <v>847.5</v>
      </c>
      <c r="U34" s="10"/>
      <c r="V34" s="10"/>
      <c r="W34" s="10"/>
      <c r="Y34" s="10">
        <v>432.76</v>
      </c>
      <c r="Z34" s="92">
        <f t="shared" si="2"/>
        <v>391.9</v>
      </c>
      <c r="AA34" s="4"/>
      <c r="AB34" s="92">
        <f t="shared" si="3"/>
        <v>543.32000000000005</v>
      </c>
      <c r="AC34" s="426">
        <v>562.97</v>
      </c>
      <c r="AD34" s="245"/>
      <c r="AE34" s="3"/>
      <c r="AF34" s="3"/>
    </row>
    <row r="35" spans="1:32" x14ac:dyDescent="0.2">
      <c r="A35" s="55"/>
      <c r="B35" s="10"/>
      <c r="C35" s="10" t="s">
        <v>71</v>
      </c>
      <c r="D35" s="10"/>
      <c r="E35" s="10" t="s">
        <v>70</v>
      </c>
      <c r="F35" s="10">
        <v>834</v>
      </c>
      <c r="G35" s="10"/>
      <c r="H35" s="10"/>
      <c r="I35" s="10"/>
      <c r="J35" s="10">
        <v>203.5</v>
      </c>
      <c r="K35" s="238"/>
      <c r="M35" s="10">
        <v>1</v>
      </c>
      <c r="N35" s="69"/>
      <c r="P35" s="247">
        <f t="shared" si="0"/>
        <v>203.5</v>
      </c>
      <c r="Q35" s="10"/>
      <c r="R35" s="10"/>
      <c r="S35" s="10"/>
      <c r="T35" s="179">
        <f t="shared" si="1"/>
        <v>834</v>
      </c>
      <c r="U35" s="10"/>
      <c r="V35" s="10"/>
      <c r="W35" s="10"/>
      <c r="Y35" s="10">
        <v>203.5</v>
      </c>
      <c r="Z35" s="92">
        <f t="shared" si="2"/>
        <v>184.29</v>
      </c>
      <c r="AA35" s="4"/>
      <c r="AB35" s="92">
        <f t="shared" si="3"/>
        <v>255.49</v>
      </c>
      <c r="AC35" s="426">
        <v>264.73</v>
      </c>
      <c r="AD35" s="245"/>
      <c r="AE35" s="3"/>
      <c r="AF35" s="3"/>
    </row>
    <row r="36" spans="1:32" x14ac:dyDescent="0.2">
      <c r="A36" s="55"/>
      <c r="B36" s="10"/>
      <c r="C36" s="10" t="s">
        <v>74</v>
      </c>
      <c r="D36" s="10"/>
      <c r="E36" s="10" t="s">
        <v>75</v>
      </c>
      <c r="F36" s="10">
        <v>31298</v>
      </c>
      <c r="G36" s="10"/>
      <c r="H36" s="10"/>
      <c r="I36" s="10"/>
      <c r="J36" s="10">
        <v>7846.99</v>
      </c>
      <c r="K36" s="238"/>
      <c r="M36" s="10">
        <v>29</v>
      </c>
      <c r="N36" s="69"/>
      <c r="P36" s="247">
        <f t="shared" si="0"/>
        <v>270.58586206896553</v>
      </c>
      <c r="Q36" s="10"/>
      <c r="R36" s="10"/>
      <c r="S36" s="10"/>
      <c r="T36" s="179">
        <f t="shared" si="1"/>
        <v>1079.2413793103449</v>
      </c>
      <c r="U36" s="10"/>
      <c r="V36" s="10"/>
      <c r="W36" s="10"/>
      <c r="Y36" s="10">
        <v>7846.99</v>
      </c>
      <c r="Z36" s="92">
        <f t="shared" si="2"/>
        <v>7106.18</v>
      </c>
      <c r="AA36" s="4"/>
      <c r="AB36" s="92">
        <f t="shared" si="3"/>
        <v>9851.64</v>
      </c>
      <c r="AC36" s="426">
        <v>10207.98</v>
      </c>
      <c r="AD36" s="245"/>
      <c r="AE36" s="3"/>
      <c r="AF36" s="3"/>
    </row>
    <row r="37" spans="1:32" x14ac:dyDescent="0.2">
      <c r="A37" s="55"/>
      <c r="B37" s="10"/>
      <c r="C37" s="10" t="s">
        <v>76</v>
      </c>
      <c r="D37" s="10"/>
      <c r="E37" s="10" t="s">
        <v>77</v>
      </c>
      <c r="F37" s="10">
        <v>199</v>
      </c>
      <c r="G37" s="10"/>
      <c r="H37" s="10"/>
      <c r="I37" s="10"/>
      <c r="J37" s="10">
        <v>52.73</v>
      </c>
      <c r="K37" s="238"/>
      <c r="M37" s="10">
        <v>1</v>
      </c>
      <c r="N37" s="69"/>
      <c r="P37" s="247">
        <f t="shared" si="0"/>
        <v>52.73</v>
      </c>
      <c r="Q37" s="10"/>
      <c r="R37" s="10"/>
      <c r="S37" s="10"/>
      <c r="T37" s="179">
        <f t="shared" si="1"/>
        <v>199</v>
      </c>
      <c r="U37" s="10"/>
      <c r="V37" s="10"/>
      <c r="W37" s="10"/>
      <c r="Y37" s="10">
        <v>52.73</v>
      </c>
      <c r="Z37" s="92">
        <f t="shared" si="2"/>
        <v>47.75</v>
      </c>
      <c r="AA37" s="4"/>
      <c r="AB37" s="92">
        <f t="shared" si="3"/>
        <v>66.2</v>
      </c>
      <c r="AC37" s="426">
        <v>68.59</v>
      </c>
      <c r="AD37" s="245"/>
      <c r="AE37" s="3"/>
      <c r="AF37" s="3"/>
    </row>
    <row r="38" spans="1:32" x14ac:dyDescent="0.2">
      <c r="A38" s="55"/>
      <c r="B38" s="10"/>
      <c r="C38" s="10" t="s">
        <v>78</v>
      </c>
      <c r="D38" s="10"/>
      <c r="E38" s="10" t="s">
        <v>79</v>
      </c>
      <c r="F38" s="10">
        <v>51166</v>
      </c>
      <c r="G38" s="10"/>
      <c r="H38" s="10"/>
      <c r="I38" s="10"/>
      <c r="J38" s="10">
        <v>10888.259999999998</v>
      </c>
      <c r="K38" s="238"/>
      <c r="M38" s="10">
        <v>29</v>
      </c>
      <c r="N38" s="69"/>
      <c r="P38" s="247">
        <f t="shared" si="0"/>
        <v>375.45724137931029</v>
      </c>
      <c r="Q38" s="10"/>
      <c r="R38" s="10"/>
      <c r="S38" s="10"/>
      <c r="T38" s="179">
        <f t="shared" si="1"/>
        <v>1764.344827586207</v>
      </c>
      <c r="U38" s="10"/>
      <c r="V38" s="10"/>
      <c r="W38" s="10"/>
      <c r="Y38" s="10">
        <v>10888.259999999998</v>
      </c>
      <c r="Z38" s="92">
        <f t="shared" si="2"/>
        <v>9860.33</v>
      </c>
      <c r="AA38" s="4"/>
      <c r="AB38" s="92">
        <f t="shared" si="3"/>
        <v>13669.85</v>
      </c>
      <c r="AC38" s="426">
        <v>14164.3</v>
      </c>
      <c r="AD38" s="245"/>
      <c r="AE38" s="3"/>
      <c r="AF38" s="3"/>
    </row>
    <row r="39" spans="1:32" x14ac:dyDescent="0.2">
      <c r="A39" s="55"/>
      <c r="B39" s="10"/>
      <c r="C39" s="10" t="s">
        <v>80</v>
      </c>
      <c r="D39" s="10"/>
      <c r="E39" s="10" t="s">
        <v>81</v>
      </c>
      <c r="F39" s="10">
        <v>5299452</v>
      </c>
      <c r="G39" s="10"/>
      <c r="H39" s="10"/>
      <c r="I39" s="10"/>
      <c r="J39" s="10">
        <v>1277074.1499999969</v>
      </c>
      <c r="K39" s="238"/>
      <c r="M39" s="10">
        <v>4032</v>
      </c>
      <c r="N39" s="69"/>
      <c r="P39" s="247">
        <f t="shared" si="0"/>
        <v>316.73466021825317</v>
      </c>
      <c r="Q39" s="10"/>
      <c r="R39" s="10"/>
      <c r="S39" s="10"/>
      <c r="T39" s="179">
        <f t="shared" si="1"/>
        <v>1314.3482142857142</v>
      </c>
      <c r="U39" s="10"/>
      <c r="V39" s="10"/>
      <c r="W39" s="10"/>
      <c r="Y39" s="10">
        <v>1277074.1499999969</v>
      </c>
      <c r="Z39" s="92">
        <f t="shared" si="2"/>
        <v>1156509.6200000001</v>
      </c>
      <c r="AA39" s="4"/>
      <c r="AB39" s="92">
        <f t="shared" si="3"/>
        <v>1603324.46</v>
      </c>
      <c r="AC39" s="426">
        <v>1661317.95</v>
      </c>
      <c r="AD39" s="245"/>
      <c r="AE39" s="3"/>
      <c r="AF39" s="3"/>
    </row>
    <row r="40" spans="1:32" x14ac:dyDescent="0.2">
      <c r="A40" s="55"/>
      <c r="B40" s="10"/>
      <c r="C40" s="10" t="s">
        <v>82</v>
      </c>
      <c r="D40" s="10"/>
      <c r="E40" s="10" t="s">
        <v>83</v>
      </c>
      <c r="F40" s="10">
        <v>8877757</v>
      </c>
      <c r="G40" s="10"/>
      <c r="H40" s="10"/>
      <c r="I40" s="10"/>
      <c r="J40" s="10">
        <v>2103966.5099999979</v>
      </c>
      <c r="K40" s="238"/>
      <c r="M40" s="10">
        <v>16651</v>
      </c>
      <c r="N40" s="69"/>
      <c r="P40" s="247">
        <f t="shared" si="0"/>
        <v>126.35676596000228</v>
      </c>
      <c r="Q40" s="10"/>
      <c r="R40" s="10"/>
      <c r="S40" s="10"/>
      <c r="T40" s="179">
        <f t="shared" si="1"/>
        <v>533.16659660080472</v>
      </c>
      <c r="U40" s="10"/>
      <c r="V40" s="10"/>
      <c r="W40" s="10"/>
      <c r="Y40" s="10">
        <v>2103966.5099999979</v>
      </c>
      <c r="Z40" s="92">
        <f t="shared" si="2"/>
        <v>1905337.68</v>
      </c>
      <c r="AA40" s="4"/>
      <c r="AB40" s="92">
        <f t="shared" si="3"/>
        <v>2641460.5299999998</v>
      </c>
      <c r="AC40" s="426">
        <v>2737004.21</v>
      </c>
      <c r="AD40" s="245"/>
      <c r="AE40" s="3"/>
      <c r="AF40" s="3"/>
    </row>
    <row r="41" spans="1:32" x14ac:dyDescent="0.2">
      <c r="A41" s="55"/>
      <c r="B41" s="10"/>
      <c r="C41" s="10" t="s">
        <v>82</v>
      </c>
      <c r="D41" s="10"/>
      <c r="E41" s="10" t="s">
        <v>84</v>
      </c>
      <c r="F41" s="10">
        <v>1086</v>
      </c>
      <c r="G41" s="10"/>
      <c r="H41" s="10"/>
      <c r="I41" s="10"/>
      <c r="J41" s="10">
        <v>269.17</v>
      </c>
      <c r="K41" s="238"/>
      <c r="M41" s="10">
        <v>1</v>
      </c>
      <c r="N41" s="69"/>
      <c r="P41" s="247">
        <f t="shared" si="0"/>
        <v>269.17</v>
      </c>
      <c r="Q41" s="10"/>
      <c r="R41" s="10"/>
      <c r="S41" s="10"/>
      <c r="T41" s="179">
        <f t="shared" si="1"/>
        <v>1086</v>
      </c>
      <c r="U41" s="10"/>
      <c r="V41" s="10"/>
      <c r="W41" s="10"/>
      <c r="Y41" s="10">
        <v>269.17</v>
      </c>
      <c r="Z41" s="92">
        <f t="shared" si="2"/>
        <v>243.76</v>
      </c>
      <c r="AA41" s="4"/>
      <c r="AB41" s="92">
        <f t="shared" si="3"/>
        <v>337.93</v>
      </c>
      <c r="AC41" s="426">
        <v>350.15</v>
      </c>
      <c r="AD41" s="245"/>
      <c r="AE41" s="3"/>
      <c r="AF41" s="3"/>
    </row>
    <row r="42" spans="1:32" x14ac:dyDescent="0.2">
      <c r="A42" s="55"/>
      <c r="B42" s="10"/>
      <c r="C42" s="10" t="s">
        <v>85</v>
      </c>
      <c r="D42" s="10"/>
      <c r="E42" s="10" t="s">
        <v>86</v>
      </c>
      <c r="F42" s="10">
        <v>2473</v>
      </c>
      <c r="G42" s="10"/>
      <c r="H42" s="10"/>
      <c r="I42" s="10"/>
      <c r="J42" s="10">
        <v>626.07000000000005</v>
      </c>
      <c r="K42" s="238"/>
      <c r="M42" s="10">
        <v>1</v>
      </c>
      <c r="N42" s="69"/>
      <c r="P42" s="247">
        <f t="shared" si="0"/>
        <v>626.07000000000005</v>
      </c>
      <c r="Q42" s="10"/>
      <c r="R42" s="10"/>
      <c r="S42" s="10"/>
      <c r="T42" s="179">
        <f t="shared" si="1"/>
        <v>2473</v>
      </c>
      <c r="U42" s="10"/>
      <c r="V42" s="10"/>
      <c r="W42" s="10"/>
      <c r="Y42" s="10">
        <v>626.07000000000005</v>
      </c>
      <c r="Z42" s="92">
        <f t="shared" si="2"/>
        <v>566.96</v>
      </c>
      <c r="AA42" s="4"/>
      <c r="AB42" s="92">
        <f t="shared" si="3"/>
        <v>786.01</v>
      </c>
      <c r="AC42" s="426">
        <v>814.44</v>
      </c>
      <c r="AD42" s="245"/>
      <c r="AE42" s="3"/>
      <c r="AF42" s="3"/>
    </row>
    <row r="43" spans="1:32" x14ac:dyDescent="0.2">
      <c r="A43" s="55"/>
      <c r="B43" s="10"/>
      <c r="C43" s="10" t="s">
        <v>87</v>
      </c>
      <c r="D43" s="10"/>
      <c r="E43" s="10" t="s">
        <v>88</v>
      </c>
      <c r="F43" s="10">
        <v>3022</v>
      </c>
      <c r="G43" s="10"/>
      <c r="H43" s="10"/>
      <c r="I43" s="10"/>
      <c r="J43" s="10">
        <v>758.06999999999994</v>
      </c>
      <c r="K43" s="238"/>
      <c r="M43" s="10">
        <v>3</v>
      </c>
      <c r="N43" s="69"/>
      <c r="P43" s="247">
        <f t="shared" si="0"/>
        <v>252.68999999999997</v>
      </c>
      <c r="Q43" s="10"/>
      <c r="R43" s="10"/>
      <c r="S43" s="10"/>
      <c r="T43" s="179">
        <f t="shared" si="1"/>
        <v>1007.3333333333334</v>
      </c>
      <c r="U43" s="10"/>
      <c r="V43" s="10"/>
      <c r="W43" s="10"/>
      <c r="Y43" s="10">
        <v>758.06999999999994</v>
      </c>
      <c r="Z43" s="92">
        <f t="shared" si="2"/>
        <v>686.5</v>
      </c>
      <c r="AA43" s="4"/>
      <c r="AB43" s="92">
        <f t="shared" si="3"/>
        <v>951.73</v>
      </c>
      <c r="AC43" s="426">
        <v>986.15</v>
      </c>
      <c r="AD43" s="245"/>
      <c r="AE43" s="3"/>
      <c r="AF43" s="3"/>
    </row>
    <row r="44" spans="1:32" x14ac:dyDescent="0.2">
      <c r="A44" s="55"/>
      <c r="B44" s="10"/>
      <c r="C44" s="10" t="s">
        <v>89</v>
      </c>
      <c r="D44" s="10"/>
      <c r="E44" s="10" t="s">
        <v>90</v>
      </c>
      <c r="F44" s="10">
        <v>65449</v>
      </c>
      <c r="G44" s="10"/>
      <c r="H44" s="10"/>
      <c r="I44" s="10"/>
      <c r="J44" s="10">
        <v>15473.570000000002</v>
      </c>
      <c r="K44" s="238"/>
      <c r="M44" s="10">
        <v>56</v>
      </c>
      <c r="N44" s="69"/>
      <c r="P44" s="247">
        <f t="shared" si="0"/>
        <v>276.31375000000003</v>
      </c>
      <c r="Q44" s="10"/>
      <c r="R44" s="10"/>
      <c r="S44" s="10"/>
      <c r="T44" s="179">
        <f t="shared" si="1"/>
        <v>1168.7321428571429</v>
      </c>
      <c r="U44" s="10"/>
      <c r="V44" s="10"/>
      <c r="W44" s="10"/>
      <c r="Y44" s="10">
        <v>15473.570000000002</v>
      </c>
      <c r="Z44" s="92">
        <f t="shared" si="2"/>
        <v>14012.76</v>
      </c>
      <c r="AA44" s="4"/>
      <c r="AB44" s="92">
        <f t="shared" si="3"/>
        <v>19426.560000000001</v>
      </c>
      <c r="AC44" s="426">
        <v>20129.23</v>
      </c>
      <c r="AD44" s="245"/>
      <c r="AE44" s="3"/>
      <c r="AF44" s="3"/>
    </row>
    <row r="45" spans="1:32" x14ac:dyDescent="0.2">
      <c r="A45" s="55"/>
      <c r="B45" s="10"/>
      <c r="C45" s="10" t="s">
        <v>91</v>
      </c>
      <c r="D45" s="10"/>
      <c r="E45" s="10" t="s">
        <v>92</v>
      </c>
      <c r="F45" s="10">
        <v>303229</v>
      </c>
      <c r="G45" s="10"/>
      <c r="H45" s="10"/>
      <c r="I45" s="10"/>
      <c r="J45" s="10">
        <v>73717.300000000017</v>
      </c>
      <c r="K45" s="238"/>
      <c r="M45" s="10">
        <v>228</v>
      </c>
      <c r="N45" s="69"/>
      <c r="P45" s="247">
        <f t="shared" si="0"/>
        <v>323.32149122807027</v>
      </c>
      <c r="Q45" s="10"/>
      <c r="R45" s="10"/>
      <c r="S45" s="10"/>
      <c r="T45" s="179">
        <f t="shared" si="1"/>
        <v>1329.9517543859649</v>
      </c>
      <c r="U45" s="10"/>
      <c r="V45" s="10"/>
      <c r="W45" s="10"/>
      <c r="Y45" s="10">
        <v>73717.300000000017</v>
      </c>
      <c r="Z45" s="92">
        <f t="shared" si="2"/>
        <v>66757.88</v>
      </c>
      <c r="AA45" s="4"/>
      <c r="AB45" s="92">
        <f t="shared" si="3"/>
        <v>92549.64</v>
      </c>
      <c r="AC45" s="426">
        <v>95897.23</v>
      </c>
      <c r="AD45" s="245"/>
      <c r="AE45" s="3"/>
      <c r="AF45" s="3"/>
    </row>
    <row r="46" spans="1:32" x14ac:dyDescent="0.2">
      <c r="A46" s="55"/>
      <c r="B46" s="10"/>
      <c r="C46" s="10" t="s">
        <v>91</v>
      </c>
      <c r="D46" s="10"/>
      <c r="E46" s="10" t="s">
        <v>93</v>
      </c>
      <c r="F46" s="10">
        <v>11042</v>
      </c>
      <c r="G46" s="10"/>
      <c r="H46" s="10"/>
      <c r="I46" s="10"/>
      <c r="J46" s="10">
        <v>2794.4900000000002</v>
      </c>
      <c r="K46" s="238"/>
      <c r="M46" s="10">
        <v>10</v>
      </c>
      <c r="N46" s="69"/>
      <c r="P46" s="247">
        <f t="shared" si="0"/>
        <v>279.44900000000001</v>
      </c>
      <c r="Q46" s="10"/>
      <c r="R46" s="10"/>
      <c r="S46" s="10"/>
      <c r="T46" s="179">
        <f t="shared" si="1"/>
        <v>1104.2</v>
      </c>
      <c r="U46" s="10"/>
      <c r="V46" s="10"/>
      <c r="W46" s="10"/>
      <c r="Y46" s="10">
        <v>2794.4900000000002</v>
      </c>
      <c r="Z46" s="92">
        <f t="shared" si="2"/>
        <v>2530.67</v>
      </c>
      <c r="AA46" s="4"/>
      <c r="AB46" s="92">
        <f t="shared" si="3"/>
        <v>3508.39</v>
      </c>
      <c r="AC46" s="426">
        <v>3635.29</v>
      </c>
      <c r="AD46" s="245"/>
      <c r="AE46" s="3"/>
      <c r="AF46" s="3"/>
    </row>
    <row r="47" spans="1:32" x14ac:dyDescent="0.2">
      <c r="A47" s="55"/>
      <c r="B47" s="10"/>
      <c r="C47" s="10" t="s">
        <v>94</v>
      </c>
      <c r="D47" s="10"/>
      <c r="E47" s="10" t="s">
        <v>95</v>
      </c>
      <c r="F47" s="10">
        <v>2409</v>
      </c>
      <c r="G47" s="10"/>
      <c r="H47" s="10"/>
      <c r="I47" s="10"/>
      <c r="J47" s="10">
        <v>611.32000000000005</v>
      </c>
      <c r="K47" s="238"/>
      <c r="M47" s="10">
        <v>1</v>
      </c>
      <c r="N47" s="69"/>
      <c r="P47" s="247">
        <f t="shared" si="0"/>
        <v>611.32000000000005</v>
      </c>
      <c r="Q47" s="10"/>
      <c r="R47" s="10"/>
      <c r="S47" s="10"/>
      <c r="T47" s="179">
        <f t="shared" si="1"/>
        <v>2409</v>
      </c>
      <c r="U47" s="10"/>
      <c r="V47" s="10"/>
      <c r="W47" s="10"/>
      <c r="Y47" s="10">
        <v>611.32000000000005</v>
      </c>
      <c r="Z47" s="92">
        <f t="shared" si="2"/>
        <v>553.61</v>
      </c>
      <c r="AA47" s="4"/>
      <c r="AB47" s="92">
        <f t="shared" si="3"/>
        <v>767.49</v>
      </c>
      <c r="AC47" s="426">
        <v>795.25</v>
      </c>
      <c r="AD47" s="245"/>
      <c r="AE47" s="3"/>
      <c r="AF47" s="3"/>
    </row>
    <row r="48" spans="1:32" x14ac:dyDescent="0.2">
      <c r="A48" s="55"/>
      <c r="B48" s="10"/>
      <c r="C48" s="10" t="s">
        <v>94</v>
      </c>
      <c r="D48" s="10"/>
      <c r="E48" s="10" t="s">
        <v>96</v>
      </c>
      <c r="F48" s="10">
        <v>6780819</v>
      </c>
      <c r="G48" s="10"/>
      <c r="H48" s="10"/>
      <c r="I48" s="10"/>
      <c r="J48" s="10">
        <v>1664776.3599999975</v>
      </c>
      <c r="K48" s="238"/>
      <c r="M48" s="10">
        <v>5635</v>
      </c>
      <c r="N48" s="69"/>
      <c r="P48" s="247">
        <f t="shared" si="0"/>
        <v>295.43502395740859</v>
      </c>
      <c r="Q48" s="10"/>
      <c r="R48" s="10"/>
      <c r="S48" s="10"/>
      <c r="T48" s="179">
        <f t="shared" si="1"/>
        <v>1203.3396628216503</v>
      </c>
      <c r="U48" s="10"/>
      <c r="V48" s="10"/>
      <c r="W48" s="10"/>
      <c r="Y48" s="10">
        <v>1664776.3599999975</v>
      </c>
      <c r="Z48" s="92">
        <f t="shared" si="2"/>
        <v>1507610.09</v>
      </c>
      <c r="AA48" s="4"/>
      <c r="AB48" s="92">
        <f t="shared" si="3"/>
        <v>2090071.79</v>
      </c>
      <c r="AC48" s="426">
        <v>2165671.31</v>
      </c>
      <c r="AD48" s="245"/>
      <c r="AE48" s="3"/>
      <c r="AF48" s="3"/>
    </row>
    <row r="49" spans="1:32" x14ac:dyDescent="0.2">
      <c r="A49" s="55"/>
      <c r="B49" s="10"/>
      <c r="C49" s="10" t="s">
        <v>94</v>
      </c>
      <c r="D49" s="10"/>
      <c r="E49" s="10" t="s">
        <v>97</v>
      </c>
      <c r="F49" s="10">
        <v>6211</v>
      </c>
      <c r="G49" s="10"/>
      <c r="H49" s="10"/>
      <c r="I49" s="10"/>
      <c r="J49" s="10">
        <v>1578.24</v>
      </c>
      <c r="K49" s="238"/>
      <c r="M49" s="10">
        <v>2</v>
      </c>
      <c r="N49" s="69"/>
      <c r="P49" s="247">
        <f t="shared" si="0"/>
        <v>789.12</v>
      </c>
      <c r="Q49" s="10"/>
      <c r="R49" s="10"/>
      <c r="S49" s="10"/>
      <c r="T49" s="179">
        <f t="shared" si="1"/>
        <v>3105.5</v>
      </c>
      <c r="U49" s="10"/>
      <c r="V49" s="10"/>
      <c r="W49" s="10"/>
      <c r="Y49" s="10">
        <v>1578.24</v>
      </c>
      <c r="Z49" s="92">
        <f t="shared" si="2"/>
        <v>1429.24</v>
      </c>
      <c r="AA49" s="4"/>
      <c r="AB49" s="92">
        <f t="shared" si="3"/>
        <v>1981.43</v>
      </c>
      <c r="AC49" s="426">
        <v>2053.1</v>
      </c>
      <c r="AD49" s="245"/>
      <c r="AE49" s="3"/>
      <c r="AF49" s="3"/>
    </row>
    <row r="50" spans="1:32" x14ac:dyDescent="0.2">
      <c r="A50" s="55"/>
      <c r="B50" s="10"/>
      <c r="C50" s="10" t="s">
        <v>94</v>
      </c>
      <c r="D50" s="10"/>
      <c r="E50" s="10" t="s">
        <v>98</v>
      </c>
      <c r="F50" s="10">
        <v>1835</v>
      </c>
      <c r="G50" s="10"/>
      <c r="H50" s="10"/>
      <c r="I50" s="10"/>
      <c r="J50" s="10">
        <v>462.29</v>
      </c>
      <c r="K50" s="238"/>
      <c r="M50" s="10">
        <v>1</v>
      </c>
      <c r="N50" s="69"/>
      <c r="P50" s="247">
        <f t="shared" si="0"/>
        <v>462.29</v>
      </c>
      <c r="Q50" s="10"/>
      <c r="R50" s="10"/>
      <c r="S50" s="10"/>
      <c r="T50" s="179">
        <f t="shared" si="1"/>
        <v>1835</v>
      </c>
      <c r="U50" s="10"/>
      <c r="V50" s="10"/>
      <c r="W50" s="10"/>
      <c r="Y50" s="10">
        <v>462.29</v>
      </c>
      <c r="Z50" s="92">
        <f t="shared" si="2"/>
        <v>418.65</v>
      </c>
      <c r="AA50" s="4"/>
      <c r="AB50" s="92">
        <f t="shared" si="3"/>
        <v>580.39</v>
      </c>
      <c r="AC50" s="426">
        <v>601.38</v>
      </c>
      <c r="AD50" s="245"/>
      <c r="AE50" s="3"/>
      <c r="AF50" s="3"/>
    </row>
    <row r="51" spans="1:32" x14ac:dyDescent="0.2">
      <c r="A51" s="55"/>
      <c r="B51" s="10"/>
      <c r="C51" s="10" t="s">
        <v>99</v>
      </c>
      <c r="D51" s="10"/>
      <c r="E51" s="10" t="s">
        <v>100</v>
      </c>
      <c r="F51" s="10">
        <v>15635</v>
      </c>
      <c r="G51" s="10"/>
      <c r="H51" s="10"/>
      <c r="I51" s="10"/>
      <c r="J51" s="10">
        <v>3922.3100000000009</v>
      </c>
      <c r="K51" s="238"/>
      <c r="M51" s="10">
        <v>18</v>
      </c>
      <c r="N51" s="69"/>
      <c r="P51" s="247">
        <f t="shared" si="0"/>
        <v>217.90611111111116</v>
      </c>
      <c r="Q51" s="10"/>
      <c r="R51" s="10"/>
      <c r="S51" s="10"/>
      <c r="T51" s="179">
        <f t="shared" si="1"/>
        <v>868.61111111111109</v>
      </c>
      <c r="U51" s="10"/>
      <c r="V51" s="10"/>
      <c r="W51" s="10"/>
      <c r="Y51" s="10">
        <v>3922.3100000000009</v>
      </c>
      <c r="Z51" s="92">
        <f t="shared" si="2"/>
        <v>3552.02</v>
      </c>
      <c r="AA51" s="4"/>
      <c r="AB51" s="92">
        <f t="shared" si="3"/>
        <v>4924.33</v>
      </c>
      <c r="AC51" s="426">
        <v>5102.45</v>
      </c>
      <c r="AD51" s="245"/>
      <c r="AE51" s="3"/>
      <c r="AF51" s="3"/>
    </row>
    <row r="52" spans="1:32" x14ac:dyDescent="0.2">
      <c r="A52" s="55"/>
      <c r="B52" s="10"/>
      <c r="C52" s="10" t="s">
        <v>99</v>
      </c>
      <c r="D52" s="10"/>
      <c r="E52" s="10" t="s">
        <v>77</v>
      </c>
      <c r="F52" s="10">
        <v>5810064</v>
      </c>
      <c r="G52" s="10"/>
      <c r="H52" s="10"/>
      <c r="I52" s="10"/>
      <c r="J52" s="10">
        <v>1424092.7000000079</v>
      </c>
      <c r="K52" s="238"/>
      <c r="M52" s="10">
        <v>5315</v>
      </c>
      <c r="N52" s="69"/>
      <c r="P52" s="247">
        <f t="shared" si="0"/>
        <v>267.93841956726396</v>
      </c>
      <c r="Q52" s="10"/>
      <c r="R52" s="10"/>
      <c r="S52" s="10"/>
      <c r="T52" s="179">
        <f t="shared" si="1"/>
        <v>1093.1446848541862</v>
      </c>
      <c r="U52" s="10"/>
      <c r="V52" s="10"/>
      <c r="W52" s="10"/>
      <c r="Y52" s="10">
        <v>1424092.7000000079</v>
      </c>
      <c r="Z52" s="92">
        <f t="shared" si="2"/>
        <v>1289648.6100000001</v>
      </c>
      <c r="AA52" s="4"/>
      <c r="AB52" s="92">
        <f t="shared" si="3"/>
        <v>1787901.39</v>
      </c>
      <c r="AC52" s="426">
        <v>1852571.17</v>
      </c>
      <c r="AD52" s="245"/>
      <c r="AE52" s="3"/>
      <c r="AF52" s="3"/>
    </row>
    <row r="53" spans="1:32" x14ac:dyDescent="0.2">
      <c r="A53" s="55"/>
      <c r="B53" s="10"/>
      <c r="C53" s="10" t="s">
        <v>101</v>
      </c>
      <c r="D53" s="10"/>
      <c r="E53" s="10" t="s">
        <v>102</v>
      </c>
      <c r="F53" s="10">
        <v>3769202</v>
      </c>
      <c r="G53" s="10"/>
      <c r="H53" s="10"/>
      <c r="I53" s="10"/>
      <c r="J53" s="10">
        <v>923269.94999999402</v>
      </c>
      <c r="K53" s="238"/>
      <c r="M53" s="10">
        <v>3607</v>
      </c>
      <c r="N53" s="69"/>
      <c r="P53" s="247">
        <f t="shared" si="0"/>
        <v>255.96616301635544</v>
      </c>
      <c r="Q53" s="10"/>
      <c r="R53" s="10"/>
      <c r="S53" s="10"/>
      <c r="T53" s="179">
        <f t="shared" si="1"/>
        <v>1044.968672026615</v>
      </c>
      <c r="U53" s="10"/>
      <c r="V53" s="10"/>
      <c r="W53" s="10"/>
      <c r="Y53" s="10">
        <v>923269.94999999402</v>
      </c>
      <c r="Z53" s="92">
        <f t="shared" si="2"/>
        <v>836106.95</v>
      </c>
      <c r="AA53" s="4"/>
      <c r="AB53" s="92">
        <f t="shared" si="3"/>
        <v>1159134.96</v>
      </c>
      <c r="AC53" s="426">
        <v>1201061.77</v>
      </c>
      <c r="AD53" s="245"/>
      <c r="AE53" s="3"/>
      <c r="AF53" s="3"/>
    </row>
    <row r="54" spans="1:32" x14ac:dyDescent="0.2">
      <c r="A54" s="55"/>
      <c r="B54" s="10"/>
      <c r="C54" s="10" t="s">
        <v>101</v>
      </c>
      <c r="D54" s="10"/>
      <c r="E54" s="10" t="s">
        <v>103</v>
      </c>
      <c r="F54" s="10">
        <v>938227</v>
      </c>
      <c r="G54" s="10"/>
      <c r="H54" s="10"/>
      <c r="I54" s="10"/>
      <c r="J54" s="10">
        <v>233111.42000000039</v>
      </c>
      <c r="K54" s="238"/>
      <c r="M54" s="10">
        <v>1302</v>
      </c>
      <c r="N54" s="69"/>
      <c r="P54" s="247">
        <f t="shared" si="0"/>
        <v>179.04102918586818</v>
      </c>
      <c r="Q54" s="10"/>
      <c r="R54" s="10"/>
      <c r="S54" s="10"/>
      <c r="T54" s="179">
        <f t="shared" si="1"/>
        <v>720.60445468509988</v>
      </c>
      <c r="U54" s="10"/>
      <c r="V54" s="10"/>
      <c r="W54" s="10"/>
      <c r="Y54" s="10">
        <v>233111.42000000039</v>
      </c>
      <c r="Z54" s="92">
        <f t="shared" si="2"/>
        <v>211104.11</v>
      </c>
      <c r="AA54" s="4"/>
      <c r="AB54" s="92">
        <f t="shared" si="3"/>
        <v>292663.7</v>
      </c>
      <c r="AC54" s="426">
        <v>303249.57</v>
      </c>
      <c r="AD54" s="245"/>
      <c r="AE54" s="3"/>
      <c r="AF54" s="3"/>
    </row>
    <row r="55" spans="1:32" x14ac:dyDescent="0.2">
      <c r="A55" s="55"/>
      <c r="B55" s="10"/>
      <c r="C55" s="10" t="s">
        <v>101</v>
      </c>
      <c r="D55" s="10"/>
      <c r="E55" s="10" t="s">
        <v>104</v>
      </c>
      <c r="F55" s="10">
        <v>6030</v>
      </c>
      <c r="G55" s="10"/>
      <c r="H55" s="10"/>
      <c r="I55" s="10"/>
      <c r="J55" s="10">
        <v>1500.25</v>
      </c>
      <c r="K55" s="238"/>
      <c r="M55" s="10">
        <v>5</v>
      </c>
      <c r="N55" s="69"/>
      <c r="P55" s="247">
        <f t="shared" si="0"/>
        <v>300.05</v>
      </c>
      <c r="Q55" s="10"/>
      <c r="R55" s="10"/>
      <c r="S55" s="10"/>
      <c r="T55" s="179">
        <f t="shared" si="1"/>
        <v>1206</v>
      </c>
      <c r="U55" s="10"/>
      <c r="V55" s="10"/>
      <c r="W55" s="10"/>
      <c r="Y55" s="10">
        <v>1500.25</v>
      </c>
      <c r="Z55" s="92">
        <f t="shared" si="2"/>
        <v>1358.62</v>
      </c>
      <c r="AA55" s="4"/>
      <c r="AB55" s="92">
        <f t="shared" si="3"/>
        <v>1883.51</v>
      </c>
      <c r="AC55" s="426">
        <v>1951.64</v>
      </c>
      <c r="AD55" s="245"/>
      <c r="AE55" s="3"/>
      <c r="AF55" s="3"/>
    </row>
    <row r="56" spans="1:32" x14ac:dyDescent="0.2">
      <c r="A56" s="55"/>
      <c r="B56" s="10"/>
      <c r="C56" s="10" t="s">
        <v>101</v>
      </c>
      <c r="D56" s="10"/>
      <c r="E56" s="10" t="s">
        <v>105</v>
      </c>
      <c r="F56" s="10">
        <v>15972</v>
      </c>
      <c r="G56" s="10"/>
      <c r="H56" s="10"/>
      <c r="I56" s="10"/>
      <c r="J56" s="10">
        <v>3992.1</v>
      </c>
      <c r="K56" s="238"/>
      <c r="M56" s="10">
        <v>17</v>
      </c>
      <c r="N56" s="69"/>
      <c r="P56" s="247">
        <f t="shared" si="0"/>
        <v>234.82941176470587</v>
      </c>
      <c r="Q56" s="10"/>
      <c r="R56" s="10"/>
      <c r="S56" s="10"/>
      <c r="T56" s="179">
        <f t="shared" si="1"/>
        <v>939.52941176470586</v>
      </c>
      <c r="U56" s="10"/>
      <c r="V56" s="10"/>
      <c r="W56" s="10"/>
      <c r="Y56" s="10">
        <v>3992.1</v>
      </c>
      <c r="Z56" s="92">
        <f t="shared" si="2"/>
        <v>3615.22</v>
      </c>
      <c r="AA56" s="4"/>
      <c r="AB56" s="92">
        <f t="shared" si="3"/>
        <v>5011.95</v>
      </c>
      <c r="AC56" s="426">
        <v>5193.24</v>
      </c>
      <c r="AD56" s="245"/>
      <c r="AE56" s="3"/>
      <c r="AF56" s="3"/>
    </row>
    <row r="57" spans="1:32" x14ac:dyDescent="0.2">
      <c r="A57" s="55"/>
      <c r="B57" s="10"/>
      <c r="C57" s="10" t="s">
        <v>106</v>
      </c>
      <c r="D57" s="10"/>
      <c r="E57" s="10" t="s">
        <v>107</v>
      </c>
      <c r="F57" s="10">
        <v>736092</v>
      </c>
      <c r="G57" s="10"/>
      <c r="H57" s="10"/>
      <c r="I57" s="10"/>
      <c r="J57" s="10">
        <v>179494.58000000002</v>
      </c>
      <c r="K57" s="238"/>
      <c r="M57" s="10">
        <v>496</v>
      </c>
      <c r="N57" s="69"/>
      <c r="P57" s="247">
        <f t="shared" si="0"/>
        <v>361.88423387096776</v>
      </c>
      <c r="Q57" s="10"/>
      <c r="R57" s="10"/>
      <c r="S57" s="10"/>
      <c r="T57" s="179">
        <f t="shared" si="1"/>
        <v>1484.0564516129032</v>
      </c>
      <c r="U57" s="10"/>
      <c r="V57" s="10"/>
      <c r="W57" s="10"/>
      <c r="Y57" s="10">
        <v>179494.58000000002</v>
      </c>
      <c r="Z57" s="92">
        <f t="shared" si="2"/>
        <v>162549.06</v>
      </c>
      <c r="AA57" s="4"/>
      <c r="AB57" s="92">
        <f t="shared" si="3"/>
        <v>225349.52</v>
      </c>
      <c r="AC57" s="426">
        <v>233500.59</v>
      </c>
      <c r="AD57" s="245"/>
      <c r="AE57" s="3"/>
      <c r="AF57" s="3"/>
    </row>
    <row r="58" spans="1:32" x14ac:dyDescent="0.2">
      <c r="A58" s="55"/>
      <c r="B58" s="10"/>
      <c r="C58" s="10" t="s">
        <v>108</v>
      </c>
      <c r="D58" s="10"/>
      <c r="E58" s="10" t="s">
        <v>109</v>
      </c>
      <c r="F58" s="10">
        <v>865</v>
      </c>
      <c r="G58" s="10"/>
      <c r="H58" s="10"/>
      <c r="I58" s="10"/>
      <c r="J58" s="10">
        <v>212.21</v>
      </c>
      <c r="K58" s="238"/>
      <c r="M58" s="10">
        <v>1</v>
      </c>
      <c r="N58" s="69"/>
      <c r="P58" s="247">
        <f t="shared" si="0"/>
        <v>212.21</v>
      </c>
      <c r="Q58" s="10"/>
      <c r="R58" s="10"/>
      <c r="S58" s="10"/>
      <c r="T58" s="179">
        <f t="shared" si="1"/>
        <v>865</v>
      </c>
      <c r="U58" s="10"/>
      <c r="V58" s="10"/>
      <c r="W58" s="10"/>
      <c r="Y58" s="10">
        <v>212.21</v>
      </c>
      <c r="Z58" s="92">
        <f t="shared" si="2"/>
        <v>192.18</v>
      </c>
      <c r="AA58" s="4"/>
      <c r="AB58" s="92">
        <f t="shared" si="3"/>
        <v>266.42</v>
      </c>
      <c r="AC58" s="426">
        <v>276.06</v>
      </c>
      <c r="AD58" s="245"/>
      <c r="AE58" s="3"/>
      <c r="AF58" s="3"/>
    </row>
    <row r="59" spans="1:32" x14ac:dyDescent="0.2">
      <c r="A59" s="55"/>
      <c r="B59" s="10"/>
      <c r="C59" s="10" t="s">
        <v>108</v>
      </c>
      <c r="D59" s="10"/>
      <c r="E59" s="10" t="s">
        <v>110</v>
      </c>
      <c r="F59" s="10">
        <v>1061</v>
      </c>
      <c r="G59" s="10"/>
      <c r="H59" s="10"/>
      <c r="I59" s="10"/>
      <c r="J59" s="10">
        <v>262.75</v>
      </c>
      <c r="K59" s="238"/>
      <c r="M59" s="10">
        <v>1</v>
      </c>
      <c r="N59" s="69"/>
      <c r="P59" s="247">
        <f t="shared" si="0"/>
        <v>262.75</v>
      </c>
      <c r="Q59" s="10"/>
      <c r="R59" s="10"/>
      <c r="S59" s="10"/>
      <c r="T59" s="179">
        <f t="shared" si="1"/>
        <v>1061</v>
      </c>
      <c r="U59" s="10"/>
      <c r="V59" s="10"/>
      <c r="W59" s="10"/>
      <c r="Y59" s="10">
        <v>262.75</v>
      </c>
      <c r="Z59" s="92">
        <f t="shared" si="2"/>
        <v>237.94</v>
      </c>
      <c r="AA59" s="4"/>
      <c r="AB59" s="92">
        <f t="shared" si="3"/>
        <v>329.87</v>
      </c>
      <c r="AC59" s="426">
        <v>341.8</v>
      </c>
      <c r="AD59" s="245"/>
      <c r="AE59" s="3"/>
      <c r="AF59" s="3"/>
    </row>
    <row r="60" spans="1:32" x14ac:dyDescent="0.2">
      <c r="A60" s="55"/>
      <c r="B60" s="10"/>
      <c r="C60" s="10" t="s">
        <v>111</v>
      </c>
      <c r="D60" s="10"/>
      <c r="E60" s="10" t="s">
        <v>79</v>
      </c>
      <c r="F60" s="10">
        <v>32847</v>
      </c>
      <c r="G60" s="10"/>
      <c r="H60" s="10"/>
      <c r="I60" s="10"/>
      <c r="J60" s="10">
        <v>7859.1000000000022</v>
      </c>
      <c r="K60" s="238"/>
      <c r="M60" s="10">
        <v>26</v>
      </c>
      <c r="N60" s="69"/>
      <c r="P60" s="247">
        <f t="shared" si="0"/>
        <v>302.27307692307699</v>
      </c>
      <c r="Q60" s="10"/>
      <c r="R60" s="10"/>
      <c r="S60" s="10"/>
      <c r="T60" s="179">
        <f t="shared" si="1"/>
        <v>1263.3461538461538</v>
      </c>
      <c r="U60" s="10"/>
      <c r="V60" s="10"/>
      <c r="W60" s="10"/>
      <c r="Y60" s="10">
        <v>7859.1000000000022</v>
      </c>
      <c r="Z60" s="92">
        <f t="shared" si="2"/>
        <v>7117.15</v>
      </c>
      <c r="AA60" s="4"/>
      <c r="AB60" s="92">
        <f t="shared" si="3"/>
        <v>9866.84</v>
      </c>
      <c r="AC60" s="426">
        <v>10223.73</v>
      </c>
      <c r="AD60" s="245"/>
      <c r="AE60" s="3"/>
      <c r="AF60" s="3"/>
    </row>
    <row r="61" spans="1:32" x14ac:dyDescent="0.2">
      <c r="A61" s="55"/>
      <c r="B61" s="10"/>
      <c r="C61" s="10" t="s">
        <v>112</v>
      </c>
      <c r="D61" s="10"/>
      <c r="E61" s="10" t="s">
        <v>105</v>
      </c>
      <c r="F61" s="10">
        <v>514</v>
      </c>
      <c r="G61" s="10"/>
      <c r="H61" s="10"/>
      <c r="I61" s="10"/>
      <c r="J61" s="10">
        <v>127.73</v>
      </c>
      <c r="K61" s="238"/>
      <c r="M61" s="10">
        <v>1</v>
      </c>
      <c r="N61" s="69"/>
      <c r="P61" s="247">
        <f t="shared" si="0"/>
        <v>127.73</v>
      </c>
      <c r="Q61" s="10"/>
      <c r="R61" s="10"/>
      <c r="S61" s="10"/>
      <c r="T61" s="179">
        <f t="shared" si="1"/>
        <v>514</v>
      </c>
      <c r="U61" s="10"/>
      <c r="V61" s="10"/>
      <c r="W61" s="10"/>
      <c r="Y61" s="10">
        <v>127.73</v>
      </c>
      <c r="Z61" s="92">
        <f t="shared" si="2"/>
        <v>115.67</v>
      </c>
      <c r="AA61" s="4"/>
      <c r="AB61" s="92">
        <f t="shared" si="3"/>
        <v>160.36000000000001</v>
      </c>
      <c r="AC61" s="426">
        <v>166.16</v>
      </c>
      <c r="AD61" s="245"/>
      <c r="AE61" s="3"/>
      <c r="AF61" s="3"/>
    </row>
    <row r="62" spans="1:32" x14ac:dyDescent="0.2">
      <c r="A62" s="55"/>
      <c r="B62" s="10"/>
      <c r="C62" s="10" t="s">
        <v>113</v>
      </c>
      <c r="D62" s="10"/>
      <c r="E62" s="10" t="s">
        <v>102</v>
      </c>
      <c r="F62" s="10">
        <v>1814</v>
      </c>
      <c r="G62" s="10"/>
      <c r="H62" s="10"/>
      <c r="I62" s="10"/>
      <c r="J62" s="10">
        <v>457.58</v>
      </c>
      <c r="K62" s="238"/>
      <c r="M62" s="10">
        <v>1</v>
      </c>
      <c r="N62" s="69"/>
      <c r="P62" s="247">
        <f t="shared" si="0"/>
        <v>457.58</v>
      </c>
      <c r="Q62" s="10"/>
      <c r="R62" s="10"/>
      <c r="S62" s="10"/>
      <c r="T62" s="179">
        <f t="shared" si="1"/>
        <v>1814</v>
      </c>
      <c r="U62" s="10"/>
      <c r="V62" s="10"/>
      <c r="W62" s="10"/>
      <c r="Y62" s="10">
        <v>457.58</v>
      </c>
      <c r="Z62" s="92">
        <f t="shared" si="2"/>
        <v>414.38</v>
      </c>
      <c r="AA62" s="4"/>
      <c r="AB62" s="92">
        <f t="shared" si="3"/>
        <v>574.48</v>
      </c>
      <c r="AC62" s="426">
        <v>595.26</v>
      </c>
      <c r="AD62" s="245"/>
      <c r="AE62" s="3"/>
      <c r="AF62" s="3"/>
    </row>
    <row r="63" spans="1:32" x14ac:dyDescent="0.2">
      <c r="A63" s="55"/>
      <c r="B63" s="10"/>
      <c r="C63" s="10" t="s">
        <v>113</v>
      </c>
      <c r="D63" s="10"/>
      <c r="E63" s="10" t="s">
        <v>104</v>
      </c>
      <c r="F63" s="10">
        <v>4802787</v>
      </c>
      <c r="G63" s="10"/>
      <c r="H63" s="10"/>
      <c r="I63" s="10"/>
      <c r="J63" s="10">
        <v>1188288.6600000006</v>
      </c>
      <c r="K63" s="238"/>
      <c r="M63" s="10">
        <v>5423</v>
      </c>
      <c r="N63" s="69"/>
      <c r="P63" s="247">
        <f t="shared" si="0"/>
        <v>219.12016595980097</v>
      </c>
      <c r="Q63" s="10"/>
      <c r="R63" s="10"/>
      <c r="S63" s="10"/>
      <c r="T63" s="179">
        <f t="shared" si="1"/>
        <v>885.63286004056795</v>
      </c>
      <c r="U63" s="10"/>
      <c r="V63" s="10"/>
      <c r="W63" s="10"/>
      <c r="Y63" s="10">
        <v>1188288.6600000006</v>
      </c>
      <c r="Z63" s="92">
        <f t="shared" si="2"/>
        <v>1076106.08</v>
      </c>
      <c r="AA63" s="4"/>
      <c r="AB63" s="92">
        <f t="shared" si="3"/>
        <v>1491857.2</v>
      </c>
      <c r="AC63" s="426">
        <v>1545818.83</v>
      </c>
      <c r="AD63" s="245"/>
      <c r="AE63" s="3"/>
      <c r="AF63" s="3"/>
    </row>
    <row r="64" spans="1:32" x14ac:dyDescent="0.2">
      <c r="A64" s="55"/>
      <c r="B64" s="10"/>
      <c r="C64" s="10" t="s">
        <v>114</v>
      </c>
      <c r="D64" s="10"/>
      <c r="E64" s="10" t="s">
        <v>104</v>
      </c>
      <c r="F64" s="10">
        <v>17560</v>
      </c>
      <c r="G64" s="10"/>
      <c r="H64" s="10"/>
      <c r="I64" s="10"/>
      <c r="J64" s="10">
        <v>4403.0999999999995</v>
      </c>
      <c r="K64" s="238"/>
      <c r="M64" s="10">
        <v>19</v>
      </c>
      <c r="N64" s="69"/>
      <c r="P64" s="247">
        <f t="shared" si="0"/>
        <v>231.74210526315787</v>
      </c>
      <c r="Q64" s="10"/>
      <c r="R64" s="10"/>
      <c r="S64" s="10"/>
      <c r="T64" s="179">
        <f t="shared" si="1"/>
        <v>924.21052631578948</v>
      </c>
      <c r="U64" s="10"/>
      <c r="V64" s="10"/>
      <c r="W64" s="10"/>
      <c r="Y64" s="10">
        <v>4403.0999999999995</v>
      </c>
      <c r="Z64" s="92">
        <f t="shared" si="2"/>
        <v>3987.42</v>
      </c>
      <c r="AA64" s="4"/>
      <c r="AB64" s="92">
        <f t="shared" si="3"/>
        <v>5527.95</v>
      </c>
      <c r="AC64" s="426">
        <v>5727.9</v>
      </c>
      <c r="AD64" s="245"/>
      <c r="AE64" s="3"/>
      <c r="AF64" s="3"/>
    </row>
    <row r="65" spans="1:32" x14ac:dyDescent="0.2">
      <c r="A65" s="55"/>
      <c r="B65" s="10"/>
      <c r="C65" s="10" t="s">
        <v>115</v>
      </c>
      <c r="D65" s="10"/>
      <c r="E65" s="10" t="s">
        <v>102</v>
      </c>
      <c r="F65" s="10">
        <v>1909</v>
      </c>
      <c r="G65" s="10"/>
      <c r="H65" s="10"/>
      <c r="I65" s="10"/>
      <c r="J65" s="10">
        <v>481.36</v>
      </c>
      <c r="K65" s="238"/>
      <c r="M65" s="10">
        <v>1</v>
      </c>
      <c r="N65" s="69"/>
      <c r="P65" s="247">
        <f t="shared" si="0"/>
        <v>481.36</v>
      </c>
      <c r="Q65" s="10"/>
      <c r="R65" s="10"/>
      <c r="S65" s="10"/>
      <c r="T65" s="179">
        <f t="shared" si="1"/>
        <v>1909</v>
      </c>
      <c r="U65" s="10"/>
      <c r="V65" s="10"/>
      <c r="W65" s="10"/>
      <c r="Y65" s="10">
        <v>481.36</v>
      </c>
      <c r="Z65" s="92">
        <f t="shared" si="2"/>
        <v>435.92</v>
      </c>
      <c r="AA65" s="4"/>
      <c r="AB65" s="92">
        <f t="shared" si="3"/>
        <v>604.33000000000004</v>
      </c>
      <c r="AC65" s="426">
        <v>626.19000000000005</v>
      </c>
      <c r="AD65" s="245"/>
      <c r="AE65" s="3"/>
      <c r="AF65" s="3"/>
    </row>
    <row r="66" spans="1:32" x14ac:dyDescent="0.2">
      <c r="A66" s="55"/>
      <c r="B66" s="10"/>
      <c r="C66" s="10" t="s">
        <v>115</v>
      </c>
      <c r="D66" s="10"/>
      <c r="E66" s="10" t="s">
        <v>104</v>
      </c>
      <c r="F66" s="10">
        <v>89616</v>
      </c>
      <c r="G66" s="10"/>
      <c r="H66" s="10"/>
      <c r="I66" s="10"/>
      <c r="J66" s="10">
        <v>22284.59</v>
      </c>
      <c r="K66" s="238"/>
      <c r="M66" s="10">
        <v>91</v>
      </c>
      <c r="N66" s="69"/>
      <c r="P66" s="247">
        <f t="shared" si="0"/>
        <v>244.88560439560439</v>
      </c>
      <c r="Q66" s="10"/>
      <c r="R66" s="10"/>
      <c r="S66" s="10"/>
      <c r="T66" s="179">
        <f t="shared" si="1"/>
        <v>984.79120879120876</v>
      </c>
      <c r="U66" s="10"/>
      <c r="V66" s="10"/>
      <c r="W66" s="10"/>
      <c r="Y66" s="10">
        <v>22284.59</v>
      </c>
      <c r="Z66" s="92">
        <f t="shared" si="2"/>
        <v>20180.77</v>
      </c>
      <c r="AA66" s="4"/>
      <c r="AB66" s="92">
        <f t="shared" si="3"/>
        <v>27977.57</v>
      </c>
      <c r="AC66" s="426">
        <v>28989.54</v>
      </c>
      <c r="AD66" s="245"/>
      <c r="AE66" s="3"/>
      <c r="AF66" s="3"/>
    </row>
    <row r="67" spans="1:32" x14ac:dyDescent="0.2">
      <c r="A67" s="55"/>
      <c r="B67" s="10"/>
      <c r="C67" s="10" t="s">
        <v>116</v>
      </c>
      <c r="D67" s="10"/>
      <c r="E67" s="10" t="s">
        <v>104</v>
      </c>
      <c r="F67" s="10">
        <v>17000</v>
      </c>
      <c r="G67" s="10"/>
      <c r="H67" s="10"/>
      <c r="I67" s="10"/>
      <c r="J67" s="10">
        <v>4258.7899999999991</v>
      </c>
      <c r="K67" s="238"/>
      <c r="M67" s="10">
        <v>14</v>
      </c>
      <c r="N67" s="69"/>
      <c r="P67" s="247">
        <f t="shared" si="0"/>
        <v>304.19928571428562</v>
      </c>
      <c r="Q67" s="10"/>
      <c r="R67" s="10"/>
      <c r="S67" s="10"/>
      <c r="T67" s="179">
        <f t="shared" si="1"/>
        <v>1214.2857142857142</v>
      </c>
      <c r="U67" s="10"/>
      <c r="V67" s="10"/>
      <c r="W67" s="10"/>
      <c r="Y67" s="10">
        <v>4258.7899999999991</v>
      </c>
      <c r="Z67" s="92">
        <f t="shared" si="2"/>
        <v>3856.73</v>
      </c>
      <c r="AA67" s="4"/>
      <c r="AB67" s="92">
        <f t="shared" si="3"/>
        <v>5346.77</v>
      </c>
      <c r="AC67" s="426">
        <v>5540.17</v>
      </c>
      <c r="AD67" s="245"/>
      <c r="AE67" s="3"/>
      <c r="AF67" s="3"/>
    </row>
    <row r="68" spans="1:32" x14ac:dyDescent="0.2">
      <c r="A68" s="55"/>
      <c r="B68" s="10"/>
      <c r="C68" s="10" t="s">
        <v>117</v>
      </c>
      <c r="D68" s="10"/>
      <c r="E68" s="10" t="s">
        <v>104</v>
      </c>
      <c r="F68" s="10">
        <v>23503</v>
      </c>
      <c r="G68" s="10"/>
      <c r="H68" s="10"/>
      <c r="I68" s="10"/>
      <c r="J68" s="10">
        <v>5884.38</v>
      </c>
      <c r="K68" s="238"/>
      <c r="M68" s="10">
        <v>24</v>
      </c>
      <c r="N68" s="69"/>
      <c r="P68" s="247">
        <f t="shared" si="0"/>
        <v>245.1825</v>
      </c>
      <c r="Q68" s="10"/>
      <c r="R68" s="10"/>
      <c r="S68" s="10"/>
      <c r="T68" s="179">
        <f t="shared" si="1"/>
        <v>979.29166666666663</v>
      </c>
      <c r="U68" s="10"/>
      <c r="V68" s="10"/>
      <c r="W68" s="10"/>
      <c r="Y68" s="10">
        <v>5884.38</v>
      </c>
      <c r="Z68" s="92">
        <f t="shared" si="2"/>
        <v>5328.85</v>
      </c>
      <c r="AA68" s="4"/>
      <c r="AB68" s="92">
        <f t="shared" si="3"/>
        <v>7387.64</v>
      </c>
      <c r="AC68" s="426">
        <v>7654.86</v>
      </c>
      <c r="AD68" s="245"/>
      <c r="AE68" s="3"/>
      <c r="AF68" s="3"/>
    </row>
    <row r="69" spans="1:32" x14ac:dyDescent="0.2">
      <c r="A69" s="55"/>
      <c r="B69" s="10"/>
      <c r="C69" s="10" t="s">
        <v>118</v>
      </c>
      <c r="D69" s="10"/>
      <c r="E69" s="10" t="s">
        <v>104</v>
      </c>
      <c r="F69" s="10">
        <v>1453</v>
      </c>
      <c r="G69" s="10"/>
      <c r="H69" s="10"/>
      <c r="I69" s="10"/>
      <c r="J69" s="10">
        <v>257.02999999999997</v>
      </c>
      <c r="K69" s="238"/>
      <c r="M69" s="10">
        <v>2</v>
      </c>
      <c r="N69" s="69"/>
      <c r="P69" s="247">
        <f t="shared" si="0"/>
        <v>128.51499999999999</v>
      </c>
      <c r="Q69" s="10"/>
      <c r="R69" s="10"/>
      <c r="S69" s="10"/>
      <c r="T69" s="179">
        <f t="shared" si="1"/>
        <v>726.5</v>
      </c>
      <c r="U69" s="10"/>
      <c r="V69" s="10"/>
      <c r="W69" s="10"/>
      <c r="Y69" s="10">
        <v>257.02999999999997</v>
      </c>
      <c r="Z69" s="92">
        <f t="shared" si="2"/>
        <v>232.76</v>
      </c>
      <c r="AA69" s="4"/>
      <c r="AB69" s="92">
        <f t="shared" si="3"/>
        <v>322.69</v>
      </c>
      <c r="AC69" s="426">
        <v>334.36</v>
      </c>
      <c r="AD69" s="245"/>
      <c r="AE69" s="3"/>
      <c r="AF69" s="3"/>
    </row>
    <row r="70" spans="1:32" x14ac:dyDescent="0.2">
      <c r="A70" s="55"/>
      <c r="B70" s="10"/>
      <c r="C70" s="10" t="s">
        <v>118</v>
      </c>
      <c r="D70" s="10"/>
      <c r="E70" s="10" t="s">
        <v>105</v>
      </c>
      <c r="F70" s="10">
        <v>4317175</v>
      </c>
      <c r="G70" s="10"/>
      <c r="H70" s="10"/>
      <c r="I70" s="10"/>
      <c r="J70" s="10">
        <v>1071367.9300000023</v>
      </c>
      <c r="K70" s="238"/>
      <c r="M70" s="10">
        <v>4074</v>
      </c>
      <c r="N70" s="69"/>
      <c r="P70" s="247">
        <f t="shared" si="0"/>
        <v>262.97690967108548</v>
      </c>
      <c r="Q70" s="10"/>
      <c r="R70" s="10"/>
      <c r="S70" s="10"/>
      <c r="T70" s="179">
        <f t="shared" si="1"/>
        <v>1059.6894943544428</v>
      </c>
      <c r="U70" s="10"/>
      <c r="V70" s="10"/>
      <c r="W70" s="10"/>
      <c r="Y70" s="10">
        <v>1071367.9300000023</v>
      </c>
      <c r="Z70" s="92">
        <f t="shared" si="2"/>
        <v>970223.47</v>
      </c>
      <c r="AA70" s="4"/>
      <c r="AB70" s="92">
        <f t="shared" si="3"/>
        <v>1345067.08</v>
      </c>
      <c r="AC70" s="426">
        <v>1393719.2</v>
      </c>
      <c r="AD70" s="245"/>
      <c r="AE70" s="3"/>
      <c r="AF70" s="3"/>
    </row>
    <row r="71" spans="1:32" x14ac:dyDescent="0.2">
      <c r="A71" s="55"/>
      <c r="B71" s="10"/>
      <c r="C71" s="10" t="s">
        <v>119</v>
      </c>
      <c r="D71" s="10"/>
      <c r="E71" s="10" t="s">
        <v>120</v>
      </c>
      <c r="F71" s="10">
        <v>2121</v>
      </c>
      <c r="G71" s="10"/>
      <c r="H71" s="10"/>
      <c r="I71" s="10"/>
      <c r="J71" s="10">
        <v>529.05999999999995</v>
      </c>
      <c r="K71" s="238"/>
      <c r="M71" s="10">
        <v>3</v>
      </c>
      <c r="N71" s="69"/>
      <c r="P71" s="247">
        <f t="shared" si="0"/>
        <v>176.35333333333332</v>
      </c>
      <c r="Q71" s="10"/>
      <c r="R71" s="10"/>
      <c r="S71" s="10"/>
      <c r="T71" s="179">
        <f t="shared" si="1"/>
        <v>707</v>
      </c>
      <c r="U71" s="10"/>
      <c r="V71" s="10"/>
      <c r="W71" s="10"/>
      <c r="Y71" s="10">
        <v>529.05999999999995</v>
      </c>
      <c r="Z71" s="92">
        <f t="shared" si="2"/>
        <v>479.11</v>
      </c>
      <c r="AA71" s="4"/>
      <c r="AB71" s="92">
        <f t="shared" si="3"/>
        <v>664.22</v>
      </c>
      <c r="AC71" s="426">
        <v>688.25</v>
      </c>
      <c r="AD71" s="245"/>
      <c r="AE71" s="3"/>
      <c r="AF71" s="3"/>
    </row>
    <row r="72" spans="1:32" x14ac:dyDescent="0.2">
      <c r="A72" s="55"/>
      <c r="B72" s="10"/>
      <c r="C72" s="10" t="s">
        <v>121</v>
      </c>
      <c r="D72" s="10"/>
      <c r="E72" s="10" t="s">
        <v>90</v>
      </c>
      <c r="F72" s="10">
        <v>2643</v>
      </c>
      <c r="G72" s="10"/>
      <c r="H72" s="10"/>
      <c r="I72" s="10"/>
      <c r="J72" s="10">
        <v>670.63</v>
      </c>
      <c r="K72" s="238"/>
      <c r="M72" s="10">
        <v>1</v>
      </c>
      <c r="N72" s="69"/>
      <c r="P72" s="247">
        <f t="shared" si="0"/>
        <v>670.63</v>
      </c>
      <c r="Q72" s="10"/>
      <c r="R72" s="10"/>
      <c r="S72" s="10"/>
      <c r="T72" s="179">
        <f t="shared" si="1"/>
        <v>2643</v>
      </c>
      <c r="U72" s="10"/>
      <c r="V72" s="10"/>
      <c r="W72" s="10"/>
      <c r="Y72" s="10">
        <v>670.63</v>
      </c>
      <c r="Z72" s="92">
        <f t="shared" si="2"/>
        <v>607.32000000000005</v>
      </c>
      <c r="AA72" s="4"/>
      <c r="AB72" s="92">
        <f t="shared" si="3"/>
        <v>841.95</v>
      </c>
      <c r="AC72" s="426">
        <v>872.4</v>
      </c>
      <c r="AD72" s="245"/>
      <c r="AE72" s="3"/>
      <c r="AF72" s="3"/>
    </row>
    <row r="73" spans="1:32" x14ac:dyDescent="0.2">
      <c r="A73" s="55"/>
      <c r="B73" s="10"/>
      <c r="C73" s="10" t="s">
        <v>122</v>
      </c>
      <c r="D73" s="10"/>
      <c r="E73" s="10" t="s">
        <v>79</v>
      </c>
      <c r="F73" s="10">
        <v>5435</v>
      </c>
      <c r="G73" s="10"/>
      <c r="H73" s="10"/>
      <c r="I73" s="10"/>
      <c r="J73" s="10">
        <v>1283.8499999999999</v>
      </c>
      <c r="K73" s="238"/>
      <c r="M73" s="10">
        <v>4</v>
      </c>
      <c r="N73" s="69"/>
      <c r="P73" s="247">
        <f t="shared" si="0"/>
        <v>320.96249999999998</v>
      </c>
      <c r="Q73" s="10"/>
      <c r="R73" s="10"/>
      <c r="S73" s="10"/>
      <c r="T73" s="179">
        <f t="shared" si="1"/>
        <v>1358.75</v>
      </c>
      <c r="U73" s="10"/>
      <c r="V73" s="10"/>
      <c r="W73" s="10"/>
      <c r="Y73" s="10">
        <v>1283.8499999999999</v>
      </c>
      <c r="Z73" s="92">
        <f t="shared" si="2"/>
        <v>1162.6500000000001</v>
      </c>
      <c r="AA73" s="4"/>
      <c r="AB73" s="92">
        <f t="shared" si="3"/>
        <v>1611.83</v>
      </c>
      <c r="AC73" s="426">
        <v>1670.13</v>
      </c>
      <c r="AD73" s="245"/>
      <c r="AE73" s="3"/>
      <c r="AF73" s="3"/>
    </row>
    <row r="74" spans="1:32" x14ac:dyDescent="0.2">
      <c r="A74" s="55"/>
      <c r="B74" s="10"/>
      <c r="C74" s="10" t="s">
        <v>123</v>
      </c>
      <c r="D74" s="10"/>
      <c r="E74" s="10" t="s">
        <v>124</v>
      </c>
      <c r="F74" s="10">
        <v>567624</v>
      </c>
      <c r="G74" s="10"/>
      <c r="H74" s="10"/>
      <c r="I74" s="10"/>
      <c r="J74" s="10">
        <v>139529.7900000001</v>
      </c>
      <c r="K74" s="238"/>
      <c r="M74" s="10">
        <v>412</v>
      </c>
      <c r="N74" s="69"/>
      <c r="P74" s="247">
        <f t="shared" si="0"/>
        <v>338.66453883495171</v>
      </c>
      <c r="Q74" s="10"/>
      <c r="R74" s="10"/>
      <c r="S74" s="10"/>
      <c r="T74" s="179">
        <f t="shared" si="1"/>
        <v>1377.7281553398059</v>
      </c>
      <c r="U74" s="10"/>
      <c r="V74" s="10"/>
      <c r="W74" s="10"/>
      <c r="Y74" s="10">
        <v>139529.7900000001</v>
      </c>
      <c r="Z74" s="92">
        <f t="shared" si="2"/>
        <v>126357.22</v>
      </c>
      <c r="AA74" s="4"/>
      <c r="AB74" s="92">
        <f t="shared" si="3"/>
        <v>175175.05</v>
      </c>
      <c r="AC74" s="426">
        <v>181511.27</v>
      </c>
      <c r="AD74" s="245"/>
      <c r="AE74" s="3"/>
      <c r="AF74" s="3"/>
    </row>
    <row r="75" spans="1:32" x14ac:dyDescent="0.2">
      <c r="A75" s="55"/>
      <c r="B75" s="10"/>
      <c r="C75" s="10" t="s">
        <v>125</v>
      </c>
      <c r="D75" s="10"/>
      <c r="E75" s="10" t="s">
        <v>120</v>
      </c>
      <c r="F75" s="10">
        <v>260415</v>
      </c>
      <c r="G75" s="10"/>
      <c r="H75" s="10"/>
      <c r="I75" s="10"/>
      <c r="J75" s="10">
        <v>63814.360000000008</v>
      </c>
      <c r="K75" s="238"/>
      <c r="M75" s="10">
        <v>267</v>
      </c>
      <c r="N75" s="69"/>
      <c r="P75" s="247">
        <f t="shared" si="0"/>
        <v>239.00509363295882</v>
      </c>
      <c r="Q75" s="10"/>
      <c r="R75" s="10"/>
      <c r="S75" s="10"/>
      <c r="T75" s="179">
        <f t="shared" si="1"/>
        <v>975.33707865168537</v>
      </c>
      <c r="U75" s="10"/>
      <c r="V75" s="10"/>
      <c r="W75" s="10"/>
      <c r="Y75" s="10">
        <v>63814.360000000008</v>
      </c>
      <c r="Z75" s="92">
        <f t="shared" si="2"/>
        <v>57789.85</v>
      </c>
      <c r="AA75" s="4"/>
      <c r="AB75" s="92">
        <f t="shared" si="3"/>
        <v>80116.820000000007</v>
      </c>
      <c r="AC75" s="426">
        <v>83014.710000000006</v>
      </c>
      <c r="AD75" s="245"/>
      <c r="AE75" s="3"/>
      <c r="AF75" s="3"/>
    </row>
    <row r="76" spans="1:32" x14ac:dyDescent="0.2">
      <c r="A76" s="55"/>
      <c r="B76" s="10"/>
      <c r="C76" s="10" t="s">
        <v>126</v>
      </c>
      <c r="D76" s="10"/>
      <c r="E76" s="10" t="s">
        <v>127</v>
      </c>
      <c r="F76" s="10">
        <v>304206</v>
      </c>
      <c r="G76" s="10"/>
      <c r="H76" s="10"/>
      <c r="I76" s="10"/>
      <c r="J76" s="10">
        <v>74951.490000000049</v>
      </c>
      <c r="K76" s="238"/>
      <c r="M76" s="10">
        <v>253</v>
      </c>
      <c r="N76" s="69"/>
      <c r="P76" s="247">
        <f t="shared" si="0"/>
        <v>296.25094861660097</v>
      </c>
      <c r="Q76" s="10"/>
      <c r="R76" s="10"/>
      <c r="S76" s="10"/>
      <c r="T76" s="179">
        <f t="shared" si="1"/>
        <v>1202.395256916996</v>
      </c>
      <c r="U76" s="10"/>
      <c r="V76" s="10"/>
      <c r="W76" s="10"/>
      <c r="Y76" s="10">
        <v>74951.490000000049</v>
      </c>
      <c r="Z76" s="92">
        <f t="shared" si="2"/>
        <v>67875.56</v>
      </c>
      <c r="AA76" s="4"/>
      <c r="AB76" s="92">
        <f t="shared" si="3"/>
        <v>94099.12</v>
      </c>
      <c r="AC76" s="426">
        <v>97502.76</v>
      </c>
      <c r="AD76" s="245"/>
      <c r="AE76" s="3"/>
      <c r="AF76" s="3"/>
    </row>
    <row r="77" spans="1:32" x14ac:dyDescent="0.2">
      <c r="A77" s="55"/>
      <c r="B77" s="10"/>
      <c r="C77" s="10" t="s">
        <v>128</v>
      </c>
      <c r="D77" s="10"/>
      <c r="E77" s="10" t="s">
        <v>68</v>
      </c>
      <c r="F77" s="10">
        <v>5774507</v>
      </c>
      <c r="G77" s="10"/>
      <c r="H77" s="10"/>
      <c r="I77" s="10"/>
      <c r="J77" s="10">
        <v>1401054.2299999984</v>
      </c>
      <c r="K77" s="238"/>
      <c r="M77" s="10">
        <v>4691</v>
      </c>
      <c r="N77" s="69"/>
      <c r="P77" s="247">
        <f t="shared" si="0"/>
        <v>298.66856320613908</v>
      </c>
      <c r="Q77" s="10"/>
      <c r="R77" s="10"/>
      <c r="S77" s="10"/>
      <c r="T77" s="179">
        <f t="shared" si="1"/>
        <v>1230.9756981453847</v>
      </c>
      <c r="U77" s="10"/>
      <c r="V77" s="10"/>
      <c r="W77" s="10"/>
      <c r="Y77" s="10">
        <v>1401054.2299999984</v>
      </c>
      <c r="Z77" s="92">
        <f t="shared" si="2"/>
        <v>1268785.1299999999</v>
      </c>
      <c r="AA77" s="4"/>
      <c r="AB77" s="92">
        <f t="shared" si="3"/>
        <v>1758977.35</v>
      </c>
      <c r="AC77" s="426">
        <v>1822600.92</v>
      </c>
      <c r="AD77" s="245"/>
      <c r="AE77" s="3"/>
      <c r="AF77" s="3"/>
    </row>
    <row r="78" spans="1:32" x14ac:dyDescent="0.2">
      <c r="A78" s="55"/>
      <c r="B78" s="10"/>
      <c r="C78" s="10" t="s">
        <v>128</v>
      </c>
      <c r="D78" s="10"/>
      <c r="E78" s="10" t="s">
        <v>73</v>
      </c>
      <c r="F78" s="10">
        <v>1733</v>
      </c>
      <c r="G78" s="10"/>
      <c r="H78" s="10"/>
      <c r="I78" s="10"/>
      <c r="J78" s="10">
        <v>435.64</v>
      </c>
      <c r="K78" s="238"/>
      <c r="M78" s="10">
        <v>1</v>
      </c>
      <c r="N78" s="69"/>
      <c r="P78" s="247">
        <f t="shared" si="0"/>
        <v>435.64</v>
      </c>
      <c r="Q78" s="10"/>
      <c r="R78" s="10"/>
      <c r="S78" s="10"/>
      <c r="T78" s="179">
        <f t="shared" si="1"/>
        <v>1733</v>
      </c>
      <c r="U78" s="10"/>
      <c r="V78" s="10"/>
      <c r="W78" s="10"/>
      <c r="Y78" s="10">
        <v>435.64</v>
      </c>
      <c r="Z78" s="92">
        <f t="shared" si="2"/>
        <v>394.51</v>
      </c>
      <c r="AA78" s="4"/>
      <c r="AB78" s="92">
        <f t="shared" si="3"/>
        <v>546.92999999999995</v>
      </c>
      <c r="AC78" s="426">
        <v>566.71</v>
      </c>
      <c r="AD78" s="245"/>
      <c r="AE78" s="3"/>
      <c r="AF78" s="3"/>
    </row>
    <row r="79" spans="1:32" x14ac:dyDescent="0.2">
      <c r="A79" s="55"/>
      <c r="B79" s="10"/>
      <c r="C79" s="10" t="s">
        <v>128</v>
      </c>
      <c r="D79" s="10"/>
      <c r="E79" s="10" t="s">
        <v>75</v>
      </c>
      <c r="F79" s="10">
        <v>10989</v>
      </c>
      <c r="G79" s="10"/>
      <c r="H79" s="10"/>
      <c r="I79" s="10"/>
      <c r="J79" s="10">
        <v>2756.5600000000004</v>
      </c>
      <c r="K79" s="238"/>
      <c r="M79" s="10">
        <v>11</v>
      </c>
      <c r="N79" s="69"/>
      <c r="P79" s="247">
        <f t="shared" si="0"/>
        <v>250.59636363636366</v>
      </c>
      <c r="Q79" s="10"/>
      <c r="R79" s="10"/>
      <c r="S79" s="10"/>
      <c r="T79" s="179">
        <f t="shared" si="1"/>
        <v>999</v>
      </c>
      <c r="U79" s="10"/>
      <c r="V79" s="10"/>
      <c r="W79" s="10"/>
      <c r="Y79" s="10">
        <v>2756.5600000000004</v>
      </c>
      <c r="Z79" s="92">
        <f t="shared" si="2"/>
        <v>2496.3200000000002</v>
      </c>
      <c r="AA79" s="4"/>
      <c r="AB79" s="92">
        <f t="shared" si="3"/>
        <v>3460.77</v>
      </c>
      <c r="AC79" s="426">
        <v>3585.95</v>
      </c>
      <c r="AD79" s="245"/>
      <c r="AE79" s="3"/>
      <c r="AF79" s="3"/>
    </row>
    <row r="80" spans="1:32" x14ac:dyDescent="0.2">
      <c r="A80" s="55"/>
      <c r="B80" s="10"/>
      <c r="C80" s="10" t="s">
        <v>129</v>
      </c>
      <c r="D80" s="10"/>
      <c r="E80" s="10" t="s">
        <v>107</v>
      </c>
      <c r="F80" s="10">
        <v>761</v>
      </c>
      <c r="G80" s="10"/>
      <c r="H80" s="10"/>
      <c r="I80" s="10"/>
      <c r="J80" s="10">
        <v>86.04</v>
      </c>
      <c r="K80" s="238"/>
      <c r="M80" s="10">
        <v>1</v>
      </c>
      <c r="N80" s="69"/>
      <c r="P80" s="247">
        <f t="shared" si="0"/>
        <v>86.04</v>
      </c>
      <c r="Q80" s="10"/>
      <c r="R80" s="10"/>
      <c r="S80" s="10"/>
      <c r="T80" s="179">
        <f t="shared" si="1"/>
        <v>761</v>
      </c>
      <c r="U80" s="10"/>
      <c r="V80" s="10"/>
      <c r="W80" s="10"/>
      <c r="Y80" s="10">
        <v>86.04</v>
      </c>
      <c r="Z80" s="92">
        <f t="shared" si="2"/>
        <v>77.92</v>
      </c>
      <c r="AA80" s="4"/>
      <c r="AB80" s="92">
        <f t="shared" si="3"/>
        <v>108.02</v>
      </c>
      <c r="AC80" s="426">
        <v>111.93</v>
      </c>
      <c r="AD80" s="245"/>
      <c r="AE80" s="3"/>
      <c r="AF80" s="3"/>
    </row>
    <row r="81" spans="1:32" x14ac:dyDescent="0.2">
      <c r="A81" s="55"/>
      <c r="B81" s="10"/>
      <c r="C81" s="10" t="s">
        <v>130</v>
      </c>
      <c r="D81" s="10"/>
      <c r="E81" s="10" t="s">
        <v>131</v>
      </c>
      <c r="F81" s="10">
        <v>859</v>
      </c>
      <c r="G81" s="10"/>
      <c r="H81" s="10"/>
      <c r="I81" s="10"/>
      <c r="J81" s="10">
        <v>216.04999999999998</v>
      </c>
      <c r="K81" s="238"/>
      <c r="M81" s="10">
        <v>2</v>
      </c>
      <c r="N81" s="69"/>
      <c r="P81" s="247">
        <f t="shared" si="0"/>
        <v>108.02499999999999</v>
      </c>
      <c r="Q81" s="10"/>
      <c r="R81" s="10"/>
      <c r="S81" s="10"/>
      <c r="T81" s="179">
        <f t="shared" si="1"/>
        <v>429.5</v>
      </c>
      <c r="U81" s="10"/>
      <c r="V81" s="10"/>
      <c r="W81" s="10"/>
      <c r="Y81" s="10">
        <v>216.04999999999998</v>
      </c>
      <c r="Z81" s="92">
        <f t="shared" si="2"/>
        <v>195.65</v>
      </c>
      <c r="AA81" s="4"/>
      <c r="AB81" s="92">
        <f t="shared" si="3"/>
        <v>271.24</v>
      </c>
      <c r="AC81" s="426">
        <v>281.05</v>
      </c>
      <c r="AD81" s="245"/>
      <c r="AE81" s="3"/>
      <c r="AF81" s="3"/>
    </row>
    <row r="82" spans="1:32" x14ac:dyDescent="0.2">
      <c r="A82" s="55"/>
      <c r="B82" s="10"/>
      <c r="C82" s="10" t="s">
        <v>130</v>
      </c>
      <c r="D82" s="10"/>
      <c r="E82" s="10" t="s">
        <v>107</v>
      </c>
      <c r="F82" s="10">
        <v>29402</v>
      </c>
      <c r="G82" s="10"/>
      <c r="H82" s="10"/>
      <c r="I82" s="10"/>
      <c r="J82" s="10">
        <v>6830.5599999999995</v>
      </c>
      <c r="K82" s="238"/>
      <c r="M82" s="10">
        <v>26</v>
      </c>
      <c r="N82" s="69"/>
      <c r="P82" s="247">
        <f t="shared" si="0"/>
        <v>262.71384615384613</v>
      </c>
      <c r="Q82" s="10"/>
      <c r="R82" s="10"/>
      <c r="S82" s="10"/>
      <c r="T82" s="179">
        <f t="shared" si="1"/>
        <v>1130.8461538461538</v>
      </c>
      <c r="U82" s="10"/>
      <c r="V82" s="10"/>
      <c r="W82" s="10"/>
      <c r="Y82" s="10">
        <v>6830.5599999999995</v>
      </c>
      <c r="Z82" s="92">
        <f t="shared" si="2"/>
        <v>6185.71</v>
      </c>
      <c r="AA82" s="4"/>
      <c r="AB82" s="92">
        <f t="shared" si="3"/>
        <v>8575.5400000000009</v>
      </c>
      <c r="AC82" s="426">
        <v>8885.7199999999993</v>
      </c>
      <c r="AD82" s="245"/>
      <c r="AE82" s="3"/>
      <c r="AF82" s="3"/>
    </row>
    <row r="83" spans="1:32" x14ac:dyDescent="0.2">
      <c r="A83" s="55"/>
      <c r="B83" s="10"/>
      <c r="C83" s="10" t="s">
        <v>132</v>
      </c>
      <c r="D83" s="10"/>
      <c r="E83" s="10" t="s">
        <v>133</v>
      </c>
      <c r="F83" s="10">
        <v>141</v>
      </c>
      <c r="G83" s="10"/>
      <c r="H83" s="10"/>
      <c r="I83" s="10"/>
      <c r="J83" s="10">
        <v>39.1</v>
      </c>
      <c r="K83" s="238"/>
      <c r="M83" s="10">
        <v>1</v>
      </c>
      <c r="N83" s="69"/>
      <c r="P83" s="247">
        <f t="shared" si="0"/>
        <v>39.1</v>
      </c>
      <c r="Q83" s="10"/>
      <c r="R83" s="10"/>
      <c r="S83" s="10"/>
      <c r="T83" s="179">
        <f t="shared" si="1"/>
        <v>141</v>
      </c>
      <c r="U83" s="10"/>
      <c r="V83" s="10"/>
      <c r="W83" s="10"/>
      <c r="Y83" s="10">
        <v>39.1</v>
      </c>
      <c r="Z83" s="92">
        <f t="shared" si="2"/>
        <v>35.409999999999997</v>
      </c>
      <c r="AA83" s="4"/>
      <c r="AB83" s="92">
        <f t="shared" si="3"/>
        <v>49.09</v>
      </c>
      <c r="AC83" s="426">
        <v>50.87</v>
      </c>
      <c r="AD83" s="245"/>
      <c r="AE83" s="3"/>
      <c r="AF83" s="3"/>
    </row>
    <row r="84" spans="1:32" x14ac:dyDescent="0.2">
      <c r="A84" s="55"/>
      <c r="B84" s="10"/>
      <c r="C84" s="10" t="s">
        <v>132</v>
      </c>
      <c r="D84" s="10"/>
      <c r="E84" s="10" t="s">
        <v>134</v>
      </c>
      <c r="F84" s="10">
        <v>2971</v>
      </c>
      <c r="G84" s="10"/>
      <c r="H84" s="10"/>
      <c r="I84" s="10"/>
      <c r="J84" s="10">
        <v>676.65000000000009</v>
      </c>
      <c r="K84" s="238"/>
      <c r="M84" s="10">
        <v>4</v>
      </c>
      <c r="N84" s="69"/>
      <c r="P84" s="247">
        <f t="shared" si="0"/>
        <v>169.16250000000002</v>
      </c>
      <c r="Q84" s="10"/>
      <c r="R84" s="10"/>
      <c r="S84" s="10"/>
      <c r="T84" s="179">
        <f t="shared" si="1"/>
        <v>742.75</v>
      </c>
      <c r="U84" s="10"/>
      <c r="V84" s="10"/>
      <c r="W84" s="10"/>
      <c r="Y84" s="10">
        <v>676.65000000000009</v>
      </c>
      <c r="Z84" s="92">
        <f t="shared" si="2"/>
        <v>612.77</v>
      </c>
      <c r="AA84" s="4"/>
      <c r="AB84" s="92">
        <f t="shared" si="3"/>
        <v>849.51</v>
      </c>
      <c r="AC84" s="426">
        <v>880.24</v>
      </c>
      <c r="AD84" s="245"/>
      <c r="AE84" s="3"/>
      <c r="AF84" s="3"/>
    </row>
    <row r="85" spans="1:32" x14ac:dyDescent="0.2">
      <c r="A85" s="55"/>
      <c r="B85" s="10"/>
      <c r="C85" s="10" t="s">
        <v>135</v>
      </c>
      <c r="D85" s="10"/>
      <c r="E85" s="10" t="s">
        <v>131</v>
      </c>
      <c r="F85" s="10">
        <v>2328204</v>
      </c>
      <c r="G85" s="10"/>
      <c r="H85" s="10"/>
      <c r="I85" s="10"/>
      <c r="J85" s="10">
        <v>564337.07000000053</v>
      </c>
      <c r="K85" s="238"/>
      <c r="M85" s="10">
        <v>2226</v>
      </c>
      <c r="N85" s="69"/>
      <c r="P85" s="247">
        <f t="shared" si="0"/>
        <v>253.52069631626259</v>
      </c>
      <c r="Q85" s="10"/>
      <c r="R85" s="10"/>
      <c r="S85" s="10"/>
      <c r="T85" s="179">
        <f t="shared" si="1"/>
        <v>1045.9137466307277</v>
      </c>
      <c r="U85" s="10"/>
      <c r="V85" s="10"/>
      <c r="W85" s="10"/>
      <c r="Y85" s="10">
        <v>564337.07000000053</v>
      </c>
      <c r="Z85" s="92">
        <f t="shared" si="2"/>
        <v>511059.79</v>
      </c>
      <c r="AA85" s="4"/>
      <c r="AB85" s="92">
        <f t="shared" si="3"/>
        <v>708506.57</v>
      </c>
      <c r="AC85" s="426">
        <v>734133.8</v>
      </c>
      <c r="AD85" s="245"/>
      <c r="AE85" s="3"/>
      <c r="AF85" s="3"/>
    </row>
    <row r="86" spans="1:32" x14ac:dyDescent="0.2">
      <c r="A86" s="55"/>
      <c r="B86" s="10"/>
      <c r="C86" s="10" t="s">
        <v>135</v>
      </c>
      <c r="D86" s="10"/>
      <c r="E86" s="10" t="s">
        <v>73</v>
      </c>
      <c r="F86" s="10">
        <v>1099</v>
      </c>
      <c r="G86" s="10"/>
      <c r="H86" s="10"/>
      <c r="I86" s="10"/>
      <c r="J86" s="10">
        <v>271.82</v>
      </c>
      <c r="K86" s="238"/>
      <c r="M86" s="10">
        <v>1</v>
      </c>
      <c r="N86" s="69"/>
      <c r="P86" s="247">
        <f t="shared" si="0"/>
        <v>271.82</v>
      </c>
      <c r="Q86" s="10"/>
      <c r="R86" s="10"/>
      <c r="S86" s="10"/>
      <c r="T86" s="179">
        <f t="shared" si="1"/>
        <v>1099</v>
      </c>
      <c r="U86" s="10"/>
      <c r="V86" s="10"/>
      <c r="W86" s="10"/>
      <c r="Y86" s="10">
        <v>271.82</v>
      </c>
      <c r="Z86" s="92">
        <f t="shared" si="2"/>
        <v>246.16</v>
      </c>
      <c r="AA86" s="4"/>
      <c r="AB86" s="92">
        <f t="shared" si="3"/>
        <v>341.26</v>
      </c>
      <c r="AC86" s="426">
        <v>353.6</v>
      </c>
      <c r="AD86" s="245"/>
      <c r="AE86" s="3"/>
      <c r="AF86" s="3"/>
    </row>
    <row r="87" spans="1:32" x14ac:dyDescent="0.2">
      <c r="A87" s="55"/>
      <c r="B87" s="10"/>
      <c r="C87" s="10" t="s">
        <v>136</v>
      </c>
      <c r="D87" s="10"/>
      <c r="E87" s="10" t="s">
        <v>79</v>
      </c>
      <c r="F87" s="10">
        <v>752780</v>
      </c>
      <c r="G87" s="10"/>
      <c r="H87" s="10"/>
      <c r="I87" s="10"/>
      <c r="J87" s="10">
        <v>185699.35000000009</v>
      </c>
      <c r="K87" s="238"/>
      <c r="M87" s="10">
        <v>520</v>
      </c>
      <c r="N87" s="69"/>
      <c r="P87" s="247">
        <f t="shared" si="0"/>
        <v>357.11413461538478</v>
      </c>
      <c r="Q87" s="10"/>
      <c r="R87" s="10"/>
      <c r="S87" s="10"/>
      <c r="T87" s="179">
        <f t="shared" si="1"/>
        <v>1447.6538461538462</v>
      </c>
      <c r="U87" s="10"/>
      <c r="V87" s="10"/>
      <c r="W87" s="10"/>
      <c r="Y87" s="10">
        <v>185699.35000000009</v>
      </c>
      <c r="Z87" s="92">
        <f t="shared" si="2"/>
        <v>168168.06</v>
      </c>
      <c r="AA87" s="4"/>
      <c r="AB87" s="92">
        <f t="shared" si="3"/>
        <v>233139.41</v>
      </c>
      <c r="AC87" s="426">
        <v>241572.24</v>
      </c>
      <c r="AD87" s="245"/>
      <c r="AE87" s="3"/>
      <c r="AF87" s="3"/>
    </row>
    <row r="88" spans="1:32" x14ac:dyDescent="0.2">
      <c r="A88" s="55"/>
      <c r="B88" s="10"/>
      <c r="C88" s="10" t="s">
        <v>137</v>
      </c>
      <c r="D88" s="10"/>
      <c r="E88" s="10" t="s">
        <v>88</v>
      </c>
      <c r="F88" s="10">
        <v>1</v>
      </c>
      <c r="G88" s="10"/>
      <c r="H88" s="10"/>
      <c r="I88" s="10"/>
      <c r="J88" s="10">
        <v>6.12</v>
      </c>
      <c r="K88" s="238"/>
      <c r="M88" s="10">
        <v>1</v>
      </c>
      <c r="N88" s="69"/>
      <c r="P88" s="247">
        <f t="shared" si="0"/>
        <v>6.12</v>
      </c>
      <c r="Q88" s="10"/>
      <c r="R88" s="10"/>
      <c r="S88" s="10"/>
      <c r="T88" s="179">
        <f t="shared" si="1"/>
        <v>1</v>
      </c>
      <c r="U88" s="10"/>
      <c r="V88" s="10"/>
      <c r="W88" s="10"/>
      <c r="Y88" s="10">
        <v>6.12</v>
      </c>
      <c r="Z88" s="92">
        <f t="shared" si="2"/>
        <v>5.54</v>
      </c>
      <c r="AA88" s="4"/>
      <c r="AB88" s="92">
        <f t="shared" si="3"/>
        <v>7.68</v>
      </c>
      <c r="AC88" s="426">
        <v>7.96</v>
      </c>
      <c r="AD88" s="245"/>
      <c r="AE88" s="3"/>
      <c r="AF88" s="3"/>
    </row>
    <row r="89" spans="1:32" x14ac:dyDescent="0.2">
      <c r="A89" s="55"/>
      <c r="B89" s="10"/>
      <c r="C89" s="10" t="s">
        <v>138</v>
      </c>
      <c r="D89" s="10"/>
      <c r="E89" s="10" t="s">
        <v>79</v>
      </c>
      <c r="F89" s="10">
        <v>278006</v>
      </c>
      <c r="G89" s="10"/>
      <c r="H89" s="10"/>
      <c r="I89" s="10"/>
      <c r="J89" s="10">
        <v>68739.01999999999</v>
      </c>
      <c r="K89" s="238"/>
      <c r="M89" s="10">
        <v>202</v>
      </c>
      <c r="N89" s="69"/>
      <c r="P89" s="247">
        <f t="shared" si="0"/>
        <v>340.29217821782174</v>
      </c>
      <c r="Q89" s="10"/>
      <c r="R89" s="10"/>
      <c r="S89" s="10"/>
      <c r="T89" s="179">
        <f t="shared" si="1"/>
        <v>1376.2673267326732</v>
      </c>
      <c r="U89" s="10"/>
      <c r="V89" s="10"/>
      <c r="W89" s="10"/>
      <c r="Y89" s="10">
        <v>68739.01999999999</v>
      </c>
      <c r="Z89" s="92">
        <f t="shared" si="2"/>
        <v>62249.59</v>
      </c>
      <c r="AA89" s="4"/>
      <c r="AB89" s="92">
        <f t="shared" si="3"/>
        <v>86299.57</v>
      </c>
      <c r="AC89" s="426">
        <v>89421.09</v>
      </c>
      <c r="AD89" s="245"/>
      <c r="AE89" s="3"/>
      <c r="AF89" s="3"/>
    </row>
    <row r="90" spans="1:32" x14ac:dyDescent="0.2">
      <c r="A90" s="55"/>
      <c r="B90" s="10"/>
      <c r="C90" s="10" t="s">
        <v>139</v>
      </c>
      <c r="D90" s="10"/>
      <c r="E90" s="10" t="s">
        <v>140</v>
      </c>
      <c r="F90" s="10">
        <v>7228</v>
      </c>
      <c r="G90" s="10"/>
      <c r="H90" s="10"/>
      <c r="I90" s="10"/>
      <c r="J90" s="10">
        <v>1583.46</v>
      </c>
      <c r="K90" s="238"/>
      <c r="M90" s="10">
        <v>4</v>
      </c>
      <c r="N90" s="69"/>
      <c r="P90" s="247">
        <f t="shared" ref="P90:P153" si="4">J90/M90</f>
        <v>395.86500000000001</v>
      </c>
      <c r="Q90" s="10"/>
      <c r="R90" s="10"/>
      <c r="S90" s="10"/>
      <c r="T90" s="179">
        <f t="shared" ref="T90:T153" si="5">F90/M90</f>
        <v>1807</v>
      </c>
      <c r="U90" s="10"/>
      <c r="V90" s="10"/>
      <c r="W90" s="10"/>
      <c r="Y90" s="10">
        <v>1583.46</v>
      </c>
      <c r="Z90" s="92">
        <f t="shared" ref="Z90:Z153" si="6">ROUND($Z$640*Y90/$Y$640,2)</f>
        <v>1433.97</v>
      </c>
      <c r="AA90" s="4"/>
      <c r="AB90" s="92">
        <f t="shared" ref="AB90:AB153" si="7">ROUND($AB$640*Y90/$Y$640,2)</f>
        <v>1987.98</v>
      </c>
      <c r="AC90" s="426">
        <v>2059.89</v>
      </c>
      <c r="AD90" s="245"/>
      <c r="AE90" s="3"/>
      <c r="AF90" s="3"/>
    </row>
    <row r="91" spans="1:32" x14ac:dyDescent="0.2">
      <c r="A91" s="55"/>
      <c r="B91" s="10"/>
      <c r="C91" s="10" t="s">
        <v>141</v>
      </c>
      <c r="D91" s="10"/>
      <c r="E91" s="10" t="s">
        <v>104</v>
      </c>
      <c r="F91" s="10">
        <v>1267838</v>
      </c>
      <c r="G91" s="10"/>
      <c r="H91" s="10"/>
      <c r="I91" s="10"/>
      <c r="J91" s="10">
        <v>314589.26999999979</v>
      </c>
      <c r="K91" s="238"/>
      <c r="M91" s="10">
        <v>1417</v>
      </c>
      <c r="N91" s="69"/>
      <c r="P91" s="247">
        <f t="shared" si="4"/>
        <v>222.01077628793209</v>
      </c>
      <c r="Q91" s="10"/>
      <c r="R91" s="10"/>
      <c r="S91" s="10"/>
      <c r="T91" s="179">
        <f t="shared" si="5"/>
        <v>894.73394495412845</v>
      </c>
      <c r="U91" s="10"/>
      <c r="V91" s="10"/>
      <c r="W91" s="10"/>
      <c r="Y91" s="10">
        <v>314589.26999999979</v>
      </c>
      <c r="Z91" s="92">
        <f t="shared" si="6"/>
        <v>284889.89</v>
      </c>
      <c r="AA91" s="4"/>
      <c r="AB91" s="92">
        <f t="shared" si="7"/>
        <v>394956.45</v>
      </c>
      <c r="AC91" s="426">
        <v>409242.33</v>
      </c>
      <c r="AD91" s="245"/>
      <c r="AE91" s="3"/>
      <c r="AF91" s="3"/>
    </row>
    <row r="92" spans="1:32" x14ac:dyDescent="0.2">
      <c r="A92" s="55"/>
      <c r="B92" s="10"/>
      <c r="C92" s="10" t="s">
        <v>142</v>
      </c>
      <c r="D92" s="10"/>
      <c r="E92" s="10" t="s">
        <v>143</v>
      </c>
      <c r="F92" s="10">
        <v>226551</v>
      </c>
      <c r="G92" s="10"/>
      <c r="H92" s="10"/>
      <c r="I92" s="10"/>
      <c r="J92" s="10">
        <v>54460.67000000002</v>
      </c>
      <c r="K92" s="238"/>
      <c r="M92" s="10">
        <v>263</v>
      </c>
      <c r="N92" s="69"/>
      <c r="P92" s="247">
        <f t="shared" si="4"/>
        <v>207.07479087452478</v>
      </c>
      <c r="Q92" s="10"/>
      <c r="R92" s="10"/>
      <c r="S92" s="10"/>
      <c r="T92" s="179">
        <f t="shared" si="5"/>
        <v>861.41064638783268</v>
      </c>
      <c r="U92" s="10"/>
      <c r="V92" s="10"/>
      <c r="W92" s="10"/>
      <c r="Y92" s="10">
        <v>54460.67000000002</v>
      </c>
      <c r="Z92" s="92">
        <f t="shared" si="6"/>
        <v>49319.21</v>
      </c>
      <c r="AA92" s="4"/>
      <c r="AB92" s="92">
        <f t="shared" si="7"/>
        <v>68373.570000000007</v>
      </c>
      <c r="AC92" s="426">
        <v>70846.7</v>
      </c>
      <c r="AD92" s="245"/>
      <c r="AE92" s="3"/>
      <c r="AF92" s="3"/>
    </row>
    <row r="93" spans="1:32" x14ac:dyDescent="0.2">
      <c r="A93" s="55"/>
      <c r="B93" s="10"/>
      <c r="C93" s="10" t="s">
        <v>144</v>
      </c>
      <c r="D93" s="10"/>
      <c r="E93" s="10" t="s">
        <v>145</v>
      </c>
      <c r="F93" s="10">
        <v>14614819</v>
      </c>
      <c r="G93" s="10"/>
      <c r="H93" s="10"/>
      <c r="I93" s="10"/>
      <c r="J93" s="10">
        <v>3487553.3600000013</v>
      </c>
      <c r="K93" s="238"/>
      <c r="M93" s="10">
        <v>12559</v>
      </c>
      <c r="N93" s="69"/>
      <c r="P93" s="247">
        <f t="shared" si="4"/>
        <v>277.69355521936473</v>
      </c>
      <c r="Q93" s="10"/>
      <c r="R93" s="10"/>
      <c r="S93" s="10"/>
      <c r="T93" s="179">
        <f t="shared" si="5"/>
        <v>1163.6928895612707</v>
      </c>
      <c r="U93" s="10"/>
      <c r="V93" s="10"/>
      <c r="W93" s="10"/>
      <c r="Y93" s="10">
        <v>3487553.3600000013</v>
      </c>
      <c r="Z93" s="92">
        <f t="shared" si="6"/>
        <v>3158304.47</v>
      </c>
      <c r="AA93" s="4"/>
      <c r="AB93" s="92">
        <f t="shared" si="7"/>
        <v>4378508.16</v>
      </c>
      <c r="AC93" s="426">
        <v>4536882.2</v>
      </c>
      <c r="AD93" s="245"/>
      <c r="AE93" s="3"/>
      <c r="AF93" s="3"/>
    </row>
    <row r="94" spans="1:32" x14ac:dyDescent="0.2">
      <c r="A94" s="55"/>
      <c r="B94" s="10"/>
      <c r="C94" s="10" t="s">
        <v>146</v>
      </c>
      <c r="D94" s="10"/>
      <c r="E94" s="10" t="s">
        <v>147</v>
      </c>
      <c r="F94" s="10">
        <v>1122</v>
      </c>
      <c r="G94" s="10"/>
      <c r="H94" s="10"/>
      <c r="I94" s="10"/>
      <c r="J94" s="10">
        <v>278.45999999999998</v>
      </c>
      <c r="K94" s="238"/>
      <c r="M94" s="10">
        <v>1</v>
      </c>
      <c r="N94" s="69"/>
      <c r="P94" s="247">
        <f t="shared" si="4"/>
        <v>278.45999999999998</v>
      </c>
      <c r="Q94" s="10"/>
      <c r="R94" s="10"/>
      <c r="S94" s="10"/>
      <c r="T94" s="179">
        <f t="shared" si="5"/>
        <v>1122</v>
      </c>
      <c r="U94" s="10"/>
      <c r="V94" s="10"/>
      <c r="W94" s="10"/>
      <c r="Y94" s="10">
        <v>278.45999999999998</v>
      </c>
      <c r="Z94" s="92">
        <f t="shared" si="6"/>
        <v>252.17</v>
      </c>
      <c r="AA94" s="4"/>
      <c r="AB94" s="92">
        <f t="shared" si="7"/>
        <v>349.6</v>
      </c>
      <c r="AC94" s="426">
        <v>362.25</v>
      </c>
      <c r="AD94" s="245"/>
      <c r="AE94" s="3"/>
      <c r="AF94" s="3"/>
    </row>
    <row r="95" spans="1:32" x14ac:dyDescent="0.2">
      <c r="A95" s="55"/>
      <c r="B95" s="10"/>
      <c r="C95" s="10" t="s">
        <v>146</v>
      </c>
      <c r="D95" s="10"/>
      <c r="E95" s="10" t="s">
        <v>148</v>
      </c>
      <c r="F95" s="10">
        <v>8383094</v>
      </c>
      <c r="G95" s="10"/>
      <c r="H95" s="10"/>
      <c r="I95" s="10"/>
      <c r="J95" s="10">
        <v>2065010.9199999992</v>
      </c>
      <c r="K95" s="238"/>
      <c r="M95" s="10">
        <v>9212</v>
      </c>
      <c r="N95" s="69"/>
      <c r="P95" s="247">
        <f t="shared" si="4"/>
        <v>224.16531914893608</v>
      </c>
      <c r="Q95" s="10"/>
      <c r="R95" s="10"/>
      <c r="S95" s="10"/>
      <c r="T95" s="179">
        <f t="shared" si="5"/>
        <v>910.01888840642641</v>
      </c>
      <c r="U95" s="10"/>
      <c r="V95" s="10"/>
      <c r="W95" s="10"/>
      <c r="Y95" s="10">
        <v>2065010.9199999992</v>
      </c>
      <c r="Z95" s="92">
        <f t="shared" si="6"/>
        <v>1870059.77</v>
      </c>
      <c r="AA95" s="4"/>
      <c r="AB95" s="92">
        <f t="shared" si="7"/>
        <v>2592553.0699999998</v>
      </c>
      <c r="AC95" s="426">
        <v>2686327.72</v>
      </c>
      <c r="AD95" s="245"/>
      <c r="AE95" s="3"/>
      <c r="AF95" s="3"/>
    </row>
    <row r="96" spans="1:32" x14ac:dyDescent="0.2">
      <c r="A96" s="55"/>
      <c r="B96" s="10"/>
      <c r="C96" s="10" t="s">
        <v>146</v>
      </c>
      <c r="D96" s="10"/>
      <c r="E96" s="10" t="s">
        <v>100</v>
      </c>
      <c r="F96" s="10">
        <v>859</v>
      </c>
      <c r="G96" s="10"/>
      <c r="H96" s="10"/>
      <c r="I96" s="10"/>
      <c r="J96" s="10">
        <v>210.64</v>
      </c>
      <c r="K96" s="238"/>
      <c r="M96" s="10">
        <v>1</v>
      </c>
      <c r="N96" s="69"/>
      <c r="P96" s="247">
        <f t="shared" si="4"/>
        <v>210.64</v>
      </c>
      <c r="Q96" s="10"/>
      <c r="R96" s="10"/>
      <c r="S96" s="10"/>
      <c r="T96" s="179">
        <f t="shared" si="5"/>
        <v>859</v>
      </c>
      <c r="U96" s="10"/>
      <c r="V96" s="10"/>
      <c r="W96" s="10"/>
      <c r="Y96" s="10">
        <v>210.64</v>
      </c>
      <c r="Z96" s="92">
        <f t="shared" si="6"/>
        <v>190.75</v>
      </c>
      <c r="AA96" s="4"/>
      <c r="AB96" s="92">
        <f t="shared" si="7"/>
        <v>264.45</v>
      </c>
      <c r="AC96" s="426">
        <v>274.02</v>
      </c>
      <c r="AD96" s="245"/>
      <c r="AE96" s="3"/>
      <c r="AF96" s="3"/>
    </row>
    <row r="97" spans="1:32" x14ac:dyDescent="0.2">
      <c r="A97" s="55"/>
      <c r="B97" s="10"/>
      <c r="C97" s="10" t="s">
        <v>146</v>
      </c>
      <c r="D97" s="10"/>
      <c r="E97" s="10" t="s">
        <v>83</v>
      </c>
      <c r="F97" s="10">
        <v>1148</v>
      </c>
      <c r="G97" s="10"/>
      <c r="H97" s="10"/>
      <c r="I97" s="10"/>
      <c r="J97" s="10">
        <v>284.47000000000003</v>
      </c>
      <c r="K97" s="238"/>
      <c r="M97" s="10">
        <v>1</v>
      </c>
      <c r="N97" s="69"/>
      <c r="P97" s="247">
        <f t="shared" si="4"/>
        <v>284.47000000000003</v>
      </c>
      <c r="Q97" s="10"/>
      <c r="R97" s="10"/>
      <c r="S97" s="10"/>
      <c r="T97" s="179">
        <f t="shared" si="5"/>
        <v>1148</v>
      </c>
      <c r="U97" s="10"/>
      <c r="V97" s="10"/>
      <c r="W97" s="10"/>
      <c r="Y97" s="10">
        <v>284.47000000000003</v>
      </c>
      <c r="Z97" s="92">
        <f t="shared" si="6"/>
        <v>257.61</v>
      </c>
      <c r="AA97" s="4"/>
      <c r="AB97" s="92">
        <f t="shared" si="7"/>
        <v>357.14</v>
      </c>
      <c r="AC97" s="426">
        <v>370.06</v>
      </c>
      <c r="AD97" s="245"/>
      <c r="AE97" s="3"/>
      <c r="AF97" s="3"/>
    </row>
    <row r="98" spans="1:32" x14ac:dyDescent="0.2">
      <c r="A98" s="55"/>
      <c r="B98" s="10"/>
      <c r="C98" s="10" t="s">
        <v>149</v>
      </c>
      <c r="D98" s="10"/>
      <c r="E98" s="10" t="s">
        <v>104</v>
      </c>
      <c r="F98" s="10">
        <v>47968</v>
      </c>
      <c r="G98" s="10"/>
      <c r="H98" s="10"/>
      <c r="I98" s="10"/>
      <c r="J98" s="10">
        <v>11671.94</v>
      </c>
      <c r="K98" s="238"/>
      <c r="M98" s="10">
        <v>52</v>
      </c>
      <c r="N98" s="69"/>
      <c r="P98" s="247">
        <f t="shared" si="4"/>
        <v>224.46038461538461</v>
      </c>
      <c r="Q98" s="10"/>
      <c r="R98" s="10"/>
      <c r="S98" s="10"/>
      <c r="T98" s="179">
        <f t="shared" si="5"/>
        <v>922.46153846153845</v>
      </c>
      <c r="U98" s="10"/>
      <c r="V98" s="10"/>
      <c r="W98" s="10"/>
      <c r="Y98" s="10">
        <v>11671.94</v>
      </c>
      <c r="Z98" s="92">
        <f t="shared" si="6"/>
        <v>10570.03</v>
      </c>
      <c r="AA98" s="4"/>
      <c r="AB98" s="92">
        <f t="shared" si="7"/>
        <v>14653.74</v>
      </c>
      <c r="AC98" s="426">
        <v>15183.78</v>
      </c>
      <c r="AD98" s="245"/>
      <c r="AE98" s="3"/>
      <c r="AF98" s="3"/>
    </row>
    <row r="99" spans="1:32" x14ac:dyDescent="0.2">
      <c r="A99" s="55"/>
      <c r="B99" s="10"/>
      <c r="C99" s="10" t="s">
        <v>150</v>
      </c>
      <c r="D99" s="10"/>
      <c r="E99" s="10" t="s">
        <v>102</v>
      </c>
      <c r="F99" s="10">
        <v>10456</v>
      </c>
      <c r="G99" s="10"/>
      <c r="H99" s="10"/>
      <c r="I99" s="10"/>
      <c r="J99" s="10">
        <v>2692.72</v>
      </c>
      <c r="K99" s="238"/>
      <c r="M99" s="10">
        <v>10</v>
      </c>
      <c r="N99" s="69"/>
      <c r="P99" s="247">
        <f t="shared" si="4"/>
        <v>269.27199999999999</v>
      </c>
      <c r="Q99" s="10"/>
      <c r="R99" s="10"/>
      <c r="S99" s="10"/>
      <c r="T99" s="179">
        <f t="shared" si="5"/>
        <v>1045.5999999999999</v>
      </c>
      <c r="U99" s="10"/>
      <c r="V99" s="10"/>
      <c r="W99" s="10"/>
      <c r="Y99" s="10">
        <v>2692.72</v>
      </c>
      <c r="Z99" s="92">
        <f t="shared" si="6"/>
        <v>2438.5100000000002</v>
      </c>
      <c r="AA99" s="4"/>
      <c r="AB99" s="92">
        <f t="shared" si="7"/>
        <v>3380.62</v>
      </c>
      <c r="AC99" s="426">
        <v>3502.9</v>
      </c>
      <c r="AD99" s="245"/>
      <c r="AE99" s="3"/>
      <c r="AF99" s="3"/>
    </row>
    <row r="100" spans="1:32" x14ac:dyDescent="0.2">
      <c r="A100" s="55"/>
      <c r="B100" s="10"/>
      <c r="C100" s="10" t="s">
        <v>151</v>
      </c>
      <c r="D100" s="10"/>
      <c r="E100" s="10" t="s">
        <v>140</v>
      </c>
      <c r="F100" s="10">
        <v>2118</v>
      </c>
      <c r="G100" s="10"/>
      <c r="H100" s="10"/>
      <c r="I100" s="10"/>
      <c r="J100" s="10">
        <v>535.57000000000005</v>
      </c>
      <c r="K100" s="238"/>
      <c r="M100" s="10">
        <v>1</v>
      </c>
      <c r="N100" s="69"/>
      <c r="P100" s="247">
        <f t="shared" si="4"/>
        <v>535.57000000000005</v>
      </c>
      <c r="Q100" s="10"/>
      <c r="R100" s="10"/>
      <c r="S100" s="10"/>
      <c r="T100" s="179">
        <f t="shared" si="5"/>
        <v>2118</v>
      </c>
      <c r="U100" s="10"/>
      <c r="V100" s="10"/>
      <c r="W100" s="10"/>
      <c r="Y100" s="10">
        <v>535.57000000000005</v>
      </c>
      <c r="Z100" s="92">
        <f t="shared" si="6"/>
        <v>485.01</v>
      </c>
      <c r="AA100" s="4"/>
      <c r="AB100" s="92">
        <f t="shared" si="7"/>
        <v>672.39</v>
      </c>
      <c r="AC100" s="426">
        <v>696.71</v>
      </c>
      <c r="AD100" s="245"/>
      <c r="AE100" s="3"/>
      <c r="AF100" s="3"/>
    </row>
    <row r="101" spans="1:32" x14ac:dyDescent="0.2">
      <c r="A101" s="55"/>
      <c r="B101" s="10"/>
      <c r="C101" s="10" t="s">
        <v>151</v>
      </c>
      <c r="D101" s="10"/>
      <c r="E101" s="10" t="s">
        <v>145</v>
      </c>
      <c r="F101" s="10">
        <v>176583</v>
      </c>
      <c r="G101" s="10"/>
      <c r="H101" s="10"/>
      <c r="I101" s="10"/>
      <c r="J101" s="10">
        <v>42762.050000000025</v>
      </c>
      <c r="K101" s="238"/>
      <c r="M101" s="10">
        <v>145</v>
      </c>
      <c r="N101" s="69"/>
      <c r="P101" s="247">
        <f t="shared" si="4"/>
        <v>294.91068965517258</v>
      </c>
      <c r="Q101" s="10"/>
      <c r="R101" s="10"/>
      <c r="S101" s="10"/>
      <c r="T101" s="179">
        <f t="shared" si="5"/>
        <v>1217.8137931034482</v>
      </c>
      <c r="U101" s="10"/>
      <c r="V101" s="10"/>
      <c r="W101" s="10"/>
      <c r="Y101" s="10">
        <v>42762.050000000025</v>
      </c>
      <c r="Z101" s="92">
        <f t="shared" si="6"/>
        <v>38725.019999999997</v>
      </c>
      <c r="AA101" s="4"/>
      <c r="AB101" s="92">
        <f t="shared" si="7"/>
        <v>53686.34</v>
      </c>
      <c r="AC101" s="426">
        <v>55628.22</v>
      </c>
      <c r="AD101" s="245"/>
      <c r="AE101" s="3"/>
      <c r="AF101" s="3"/>
    </row>
    <row r="102" spans="1:32" x14ac:dyDescent="0.2">
      <c r="A102" s="55"/>
      <c r="B102" s="10"/>
      <c r="C102" s="10" t="s">
        <v>151</v>
      </c>
      <c r="D102" s="10"/>
      <c r="E102" s="10" t="s">
        <v>70</v>
      </c>
      <c r="F102" s="10">
        <v>2291</v>
      </c>
      <c r="G102" s="10"/>
      <c r="H102" s="10"/>
      <c r="I102" s="10"/>
      <c r="J102" s="10">
        <v>568.30999999999995</v>
      </c>
      <c r="K102" s="238"/>
      <c r="M102" s="10">
        <v>2</v>
      </c>
      <c r="N102" s="69"/>
      <c r="P102" s="247">
        <f t="shared" si="4"/>
        <v>284.15499999999997</v>
      </c>
      <c r="Q102" s="10"/>
      <c r="R102" s="10"/>
      <c r="S102" s="10"/>
      <c r="T102" s="179">
        <f t="shared" si="5"/>
        <v>1145.5</v>
      </c>
      <c r="U102" s="10"/>
      <c r="V102" s="10"/>
      <c r="W102" s="10"/>
      <c r="Y102" s="10">
        <v>568.30999999999995</v>
      </c>
      <c r="Z102" s="92">
        <f t="shared" si="6"/>
        <v>514.66</v>
      </c>
      <c r="AA102" s="4"/>
      <c r="AB102" s="92">
        <f t="shared" si="7"/>
        <v>713.49</v>
      </c>
      <c r="AC102" s="426">
        <v>739.3</v>
      </c>
      <c r="AD102" s="245"/>
      <c r="AE102" s="3"/>
      <c r="AF102" s="3"/>
    </row>
    <row r="103" spans="1:32" x14ac:dyDescent="0.2">
      <c r="A103" s="55"/>
      <c r="B103" s="10"/>
      <c r="C103" s="10" t="s">
        <v>152</v>
      </c>
      <c r="D103" s="10"/>
      <c r="E103" s="10" t="s">
        <v>153</v>
      </c>
      <c r="F103" s="10">
        <v>1348962</v>
      </c>
      <c r="G103" s="10"/>
      <c r="H103" s="10"/>
      <c r="I103" s="10"/>
      <c r="J103" s="10">
        <v>326595.55999999942</v>
      </c>
      <c r="K103" s="238"/>
      <c r="M103" s="10">
        <v>1198</v>
      </c>
      <c r="N103" s="69"/>
      <c r="P103" s="247">
        <f t="shared" si="4"/>
        <v>272.61732888146861</v>
      </c>
      <c r="Q103" s="10"/>
      <c r="R103" s="10"/>
      <c r="S103" s="10"/>
      <c r="T103" s="179">
        <f t="shared" si="5"/>
        <v>1126.0116861435727</v>
      </c>
      <c r="U103" s="10"/>
      <c r="V103" s="10"/>
      <c r="W103" s="10"/>
      <c r="Y103" s="10">
        <v>326595.55999999942</v>
      </c>
      <c r="Z103" s="92">
        <f t="shared" si="6"/>
        <v>295762.71000000002</v>
      </c>
      <c r="AA103" s="4"/>
      <c r="AB103" s="92">
        <f t="shared" si="7"/>
        <v>410029.95</v>
      </c>
      <c r="AC103" s="426">
        <v>424861.05</v>
      </c>
      <c r="AD103" s="245"/>
      <c r="AE103" s="3"/>
      <c r="AF103" s="3"/>
    </row>
    <row r="104" spans="1:32" x14ac:dyDescent="0.2">
      <c r="A104" s="55"/>
      <c r="B104" s="10"/>
      <c r="C104" s="10" t="s">
        <v>152</v>
      </c>
      <c r="D104" s="10"/>
      <c r="E104" s="10" t="s">
        <v>154</v>
      </c>
      <c r="F104" s="10">
        <v>2635</v>
      </c>
      <c r="G104" s="10"/>
      <c r="H104" s="10"/>
      <c r="I104" s="10"/>
      <c r="J104" s="10">
        <v>656.31999999999994</v>
      </c>
      <c r="K104" s="238"/>
      <c r="M104" s="10">
        <v>2</v>
      </c>
      <c r="N104" s="69"/>
      <c r="P104" s="247">
        <f t="shared" si="4"/>
        <v>328.15999999999997</v>
      </c>
      <c r="Q104" s="10"/>
      <c r="R104" s="10"/>
      <c r="S104" s="10"/>
      <c r="T104" s="179">
        <f t="shared" si="5"/>
        <v>1317.5</v>
      </c>
      <c r="U104" s="10"/>
      <c r="V104" s="10"/>
      <c r="W104" s="10"/>
      <c r="Y104" s="10">
        <v>656.31999999999994</v>
      </c>
      <c r="Z104" s="92">
        <f t="shared" si="6"/>
        <v>594.36</v>
      </c>
      <c r="AA104" s="4"/>
      <c r="AB104" s="92">
        <f t="shared" si="7"/>
        <v>823.99</v>
      </c>
      <c r="AC104" s="426">
        <v>853.79</v>
      </c>
      <c r="AD104" s="245"/>
      <c r="AE104" s="3"/>
      <c r="AF104" s="3"/>
    </row>
    <row r="105" spans="1:32" x14ac:dyDescent="0.2">
      <c r="A105" s="55"/>
      <c r="B105" s="10"/>
      <c r="C105" s="10" t="s">
        <v>152</v>
      </c>
      <c r="D105" s="10"/>
      <c r="E105" s="10" t="s">
        <v>155</v>
      </c>
      <c r="F105" s="10">
        <v>1163</v>
      </c>
      <c r="G105" s="10"/>
      <c r="H105" s="10"/>
      <c r="I105" s="10"/>
      <c r="J105" s="10">
        <v>288.31</v>
      </c>
      <c r="K105" s="238"/>
      <c r="M105" s="10">
        <v>1</v>
      </c>
      <c r="N105" s="69"/>
      <c r="P105" s="247">
        <f t="shared" si="4"/>
        <v>288.31</v>
      </c>
      <c r="Q105" s="10"/>
      <c r="R105" s="10"/>
      <c r="S105" s="10"/>
      <c r="T105" s="179">
        <f t="shared" si="5"/>
        <v>1163</v>
      </c>
      <c r="U105" s="10"/>
      <c r="V105" s="10"/>
      <c r="W105" s="10"/>
      <c r="Y105" s="10">
        <v>288.31</v>
      </c>
      <c r="Z105" s="92">
        <f t="shared" si="6"/>
        <v>261.08999999999997</v>
      </c>
      <c r="AA105" s="4"/>
      <c r="AB105" s="92">
        <f t="shared" si="7"/>
        <v>361.96</v>
      </c>
      <c r="AC105" s="426">
        <v>375.05</v>
      </c>
      <c r="AD105" s="245"/>
      <c r="AE105" s="3"/>
      <c r="AF105" s="3"/>
    </row>
    <row r="106" spans="1:32" x14ac:dyDescent="0.2">
      <c r="A106" s="55"/>
      <c r="B106" s="10"/>
      <c r="C106" s="10" t="s">
        <v>152</v>
      </c>
      <c r="D106" s="10"/>
      <c r="E106" s="10" t="s">
        <v>156</v>
      </c>
      <c r="F106" s="10">
        <v>7281</v>
      </c>
      <c r="G106" s="10"/>
      <c r="H106" s="10"/>
      <c r="I106" s="10"/>
      <c r="J106" s="10">
        <v>1844.72</v>
      </c>
      <c r="K106" s="238"/>
      <c r="M106" s="10">
        <v>3</v>
      </c>
      <c r="N106" s="69"/>
      <c r="P106" s="247">
        <f t="shared" si="4"/>
        <v>614.90666666666664</v>
      </c>
      <c r="Q106" s="10"/>
      <c r="R106" s="10"/>
      <c r="S106" s="10"/>
      <c r="T106" s="179">
        <f t="shared" si="5"/>
        <v>2427</v>
      </c>
      <c r="U106" s="10"/>
      <c r="V106" s="10"/>
      <c r="W106" s="10"/>
      <c r="Y106" s="10">
        <v>1844.72</v>
      </c>
      <c r="Z106" s="92">
        <f t="shared" si="6"/>
        <v>1670.57</v>
      </c>
      <c r="AA106" s="4"/>
      <c r="AB106" s="92">
        <f t="shared" si="7"/>
        <v>2315.9899999999998</v>
      </c>
      <c r="AC106" s="426">
        <v>2399.7600000000002</v>
      </c>
      <c r="AD106" s="245"/>
      <c r="AE106" s="3"/>
      <c r="AF106" s="3"/>
    </row>
    <row r="107" spans="1:32" x14ac:dyDescent="0.2">
      <c r="A107" s="55"/>
      <c r="B107" s="10"/>
      <c r="C107" s="10" t="s">
        <v>152</v>
      </c>
      <c r="D107" s="10"/>
      <c r="E107" s="10" t="s">
        <v>157</v>
      </c>
      <c r="F107" s="10">
        <v>2801</v>
      </c>
      <c r="G107" s="10"/>
      <c r="H107" s="10"/>
      <c r="I107" s="10"/>
      <c r="J107" s="10">
        <v>701.17</v>
      </c>
      <c r="K107" s="238"/>
      <c r="M107" s="10">
        <v>2</v>
      </c>
      <c r="N107" s="69"/>
      <c r="P107" s="247">
        <f t="shared" si="4"/>
        <v>350.58499999999998</v>
      </c>
      <c r="Q107" s="10"/>
      <c r="R107" s="10"/>
      <c r="S107" s="10"/>
      <c r="T107" s="179">
        <f t="shared" si="5"/>
        <v>1400.5</v>
      </c>
      <c r="U107" s="10"/>
      <c r="V107" s="10"/>
      <c r="W107" s="10"/>
      <c r="Y107" s="10">
        <v>701.17</v>
      </c>
      <c r="Z107" s="92">
        <f t="shared" si="6"/>
        <v>634.97</v>
      </c>
      <c r="AA107" s="4"/>
      <c r="AB107" s="92">
        <f t="shared" si="7"/>
        <v>880.3</v>
      </c>
      <c r="AC107" s="426">
        <v>912.14</v>
      </c>
      <c r="AD107" s="245"/>
      <c r="AE107" s="3"/>
      <c r="AF107" s="3"/>
    </row>
    <row r="108" spans="1:32" x14ac:dyDescent="0.2">
      <c r="A108" s="55"/>
      <c r="B108" s="10"/>
      <c r="C108" s="10" t="s">
        <v>152</v>
      </c>
      <c r="D108" s="10"/>
      <c r="E108" s="10" t="s">
        <v>98</v>
      </c>
      <c r="F108" s="10">
        <v>1254</v>
      </c>
      <c r="G108" s="10"/>
      <c r="H108" s="10"/>
      <c r="I108" s="10"/>
      <c r="J108" s="10">
        <v>311.76</v>
      </c>
      <c r="K108" s="238"/>
      <c r="M108" s="10">
        <v>1</v>
      </c>
      <c r="N108" s="69"/>
      <c r="P108" s="247">
        <f t="shared" si="4"/>
        <v>311.76</v>
      </c>
      <c r="Q108" s="10"/>
      <c r="R108" s="10"/>
      <c r="S108" s="10"/>
      <c r="T108" s="179">
        <f t="shared" si="5"/>
        <v>1254</v>
      </c>
      <c r="U108" s="10"/>
      <c r="V108" s="10"/>
      <c r="W108" s="10"/>
      <c r="Y108" s="10">
        <v>311.76</v>
      </c>
      <c r="Z108" s="92">
        <f t="shared" si="6"/>
        <v>282.33</v>
      </c>
      <c r="AA108" s="4"/>
      <c r="AB108" s="92">
        <f t="shared" si="7"/>
        <v>391.4</v>
      </c>
      <c r="AC108" s="426">
        <v>405.56</v>
      </c>
      <c r="AD108" s="245"/>
      <c r="AE108" s="3"/>
      <c r="AF108" s="3"/>
    </row>
    <row r="109" spans="1:32" x14ac:dyDescent="0.2">
      <c r="A109" s="55"/>
      <c r="B109" s="10"/>
      <c r="C109" s="10" t="s">
        <v>158</v>
      </c>
      <c r="D109" s="10"/>
      <c r="E109" s="10" t="s">
        <v>153</v>
      </c>
      <c r="F109" s="10">
        <v>98628</v>
      </c>
      <c r="G109" s="10"/>
      <c r="H109" s="10"/>
      <c r="I109" s="10"/>
      <c r="J109" s="10">
        <v>24421.020000000004</v>
      </c>
      <c r="K109" s="238"/>
      <c r="M109" s="10">
        <v>67</v>
      </c>
      <c r="N109" s="69"/>
      <c r="P109" s="247">
        <f t="shared" si="4"/>
        <v>364.49283582089561</v>
      </c>
      <c r="Q109" s="10"/>
      <c r="R109" s="10"/>
      <c r="S109" s="10"/>
      <c r="T109" s="179">
        <f t="shared" si="5"/>
        <v>1472.0597014925372</v>
      </c>
      <c r="U109" s="10"/>
      <c r="V109" s="10"/>
      <c r="W109" s="10"/>
      <c r="Y109" s="10">
        <v>24421.020000000004</v>
      </c>
      <c r="Z109" s="92">
        <f t="shared" si="6"/>
        <v>22115.51</v>
      </c>
      <c r="AA109" s="4"/>
      <c r="AB109" s="92">
        <f t="shared" si="7"/>
        <v>30659.78</v>
      </c>
      <c r="AC109" s="426">
        <v>31768.77</v>
      </c>
      <c r="AD109" s="245"/>
      <c r="AE109" s="3"/>
      <c r="AF109" s="3"/>
    </row>
    <row r="110" spans="1:32" x14ac:dyDescent="0.2">
      <c r="A110" s="55"/>
      <c r="B110" s="10"/>
      <c r="C110" s="10" t="s">
        <v>158</v>
      </c>
      <c r="D110" s="10"/>
      <c r="E110" s="10" t="s">
        <v>157</v>
      </c>
      <c r="F110" s="10">
        <v>967</v>
      </c>
      <c r="G110" s="10"/>
      <c r="H110" s="10"/>
      <c r="I110" s="10"/>
      <c r="J110" s="10">
        <v>239.55</v>
      </c>
      <c r="K110" s="238"/>
      <c r="M110" s="10">
        <v>1</v>
      </c>
      <c r="N110" s="69"/>
      <c r="P110" s="247">
        <f t="shared" si="4"/>
        <v>239.55</v>
      </c>
      <c r="Q110" s="10"/>
      <c r="R110" s="10"/>
      <c r="S110" s="10"/>
      <c r="T110" s="179">
        <f t="shared" si="5"/>
        <v>967</v>
      </c>
      <c r="U110" s="10"/>
      <c r="V110" s="10"/>
      <c r="W110" s="10"/>
      <c r="Y110" s="10">
        <v>239.55</v>
      </c>
      <c r="Z110" s="92">
        <f t="shared" si="6"/>
        <v>216.93</v>
      </c>
      <c r="AA110" s="4"/>
      <c r="AB110" s="92">
        <f t="shared" si="7"/>
        <v>300.75</v>
      </c>
      <c r="AC110" s="426">
        <v>311.63</v>
      </c>
      <c r="AD110" s="245"/>
      <c r="AE110" s="3"/>
      <c r="AF110" s="3"/>
    </row>
    <row r="111" spans="1:32" x14ac:dyDescent="0.2">
      <c r="A111" s="55"/>
      <c r="B111" s="10"/>
      <c r="C111" s="10" t="s">
        <v>159</v>
      </c>
      <c r="D111" s="10"/>
      <c r="E111" s="10" t="s">
        <v>107</v>
      </c>
      <c r="F111" s="10">
        <v>3637</v>
      </c>
      <c r="G111" s="10"/>
      <c r="H111" s="10"/>
      <c r="I111" s="10"/>
      <c r="J111" s="10">
        <v>914.6</v>
      </c>
      <c r="K111" s="238"/>
      <c r="M111" s="10">
        <v>2</v>
      </c>
      <c r="N111" s="69"/>
      <c r="P111" s="247">
        <f t="shared" si="4"/>
        <v>457.3</v>
      </c>
      <c r="Q111" s="10"/>
      <c r="R111" s="10"/>
      <c r="S111" s="10"/>
      <c r="T111" s="179">
        <f t="shared" si="5"/>
        <v>1818.5</v>
      </c>
      <c r="U111" s="10"/>
      <c r="V111" s="10"/>
      <c r="W111" s="10"/>
      <c r="Y111" s="10">
        <v>914.6</v>
      </c>
      <c r="Z111" s="92">
        <f t="shared" si="6"/>
        <v>828.26</v>
      </c>
      <c r="AA111" s="4"/>
      <c r="AB111" s="92">
        <f t="shared" si="7"/>
        <v>1148.25</v>
      </c>
      <c r="AC111" s="426">
        <v>1189.78</v>
      </c>
      <c r="AD111" s="245"/>
      <c r="AE111" s="3"/>
      <c r="AF111" s="3"/>
    </row>
    <row r="112" spans="1:32" x14ac:dyDescent="0.2">
      <c r="A112" s="55"/>
      <c r="B112" s="10"/>
      <c r="C112" s="10" t="s">
        <v>160</v>
      </c>
      <c r="D112" s="10"/>
      <c r="E112" s="10" t="s">
        <v>97</v>
      </c>
      <c r="F112" s="10">
        <v>664352</v>
      </c>
      <c r="G112" s="10"/>
      <c r="H112" s="10"/>
      <c r="I112" s="10"/>
      <c r="J112" s="10">
        <v>160245.88</v>
      </c>
      <c r="K112" s="238"/>
      <c r="M112" s="10">
        <v>642</v>
      </c>
      <c r="N112" s="69"/>
      <c r="P112" s="247">
        <f t="shared" si="4"/>
        <v>249.60417445482867</v>
      </c>
      <c r="Q112" s="10"/>
      <c r="R112" s="10"/>
      <c r="S112" s="10"/>
      <c r="T112" s="179">
        <f t="shared" si="5"/>
        <v>1034.816199376947</v>
      </c>
      <c r="U112" s="10"/>
      <c r="V112" s="10"/>
      <c r="W112" s="10"/>
      <c r="Y112" s="10">
        <v>160245.88</v>
      </c>
      <c r="Z112" s="92">
        <f t="shared" si="6"/>
        <v>145117.57</v>
      </c>
      <c r="AA112" s="4"/>
      <c r="AB112" s="92">
        <f t="shared" si="7"/>
        <v>201183.41</v>
      </c>
      <c r="AC112" s="426">
        <v>208460.37</v>
      </c>
      <c r="AD112" s="245"/>
      <c r="AE112" s="3"/>
      <c r="AF112" s="3"/>
    </row>
    <row r="113" spans="1:32" x14ac:dyDescent="0.2">
      <c r="A113" s="55"/>
      <c r="B113" s="10"/>
      <c r="C113" s="10" t="s">
        <v>161</v>
      </c>
      <c r="D113" s="10"/>
      <c r="E113" s="10" t="s">
        <v>162</v>
      </c>
      <c r="F113" s="10">
        <v>995</v>
      </c>
      <c r="G113" s="10"/>
      <c r="H113" s="10"/>
      <c r="I113" s="10"/>
      <c r="J113" s="10">
        <v>245.34</v>
      </c>
      <c r="K113" s="238"/>
      <c r="M113" s="10">
        <v>1</v>
      </c>
      <c r="N113" s="69"/>
      <c r="P113" s="247">
        <f t="shared" si="4"/>
        <v>245.34</v>
      </c>
      <c r="Q113" s="10"/>
      <c r="R113" s="10"/>
      <c r="S113" s="10"/>
      <c r="T113" s="179">
        <f t="shared" si="5"/>
        <v>995</v>
      </c>
      <c r="U113" s="10"/>
      <c r="V113" s="10"/>
      <c r="W113" s="10"/>
      <c r="Y113" s="10">
        <v>245.34</v>
      </c>
      <c r="Z113" s="92">
        <f t="shared" si="6"/>
        <v>222.18</v>
      </c>
      <c r="AA113" s="4"/>
      <c r="AB113" s="92">
        <f t="shared" si="7"/>
        <v>308.02</v>
      </c>
      <c r="AC113" s="426">
        <v>319.16000000000003</v>
      </c>
      <c r="AD113" s="245"/>
      <c r="AE113" s="3"/>
      <c r="AF113" s="3"/>
    </row>
    <row r="114" spans="1:32" x14ac:dyDescent="0.2">
      <c r="A114" s="55"/>
      <c r="B114" s="10"/>
      <c r="C114" s="10" t="s">
        <v>163</v>
      </c>
      <c r="D114" s="10"/>
      <c r="E114" s="10" t="s">
        <v>164</v>
      </c>
      <c r="F114" s="10">
        <v>7395</v>
      </c>
      <c r="G114" s="10"/>
      <c r="H114" s="10"/>
      <c r="I114" s="10"/>
      <c r="J114" s="10">
        <v>1627.29</v>
      </c>
      <c r="K114" s="238"/>
      <c r="M114" s="10">
        <v>9</v>
      </c>
      <c r="N114" s="69"/>
      <c r="P114" s="247">
        <f t="shared" si="4"/>
        <v>180.81</v>
      </c>
      <c r="Q114" s="10"/>
      <c r="R114" s="10"/>
      <c r="S114" s="10"/>
      <c r="T114" s="179">
        <f t="shared" si="5"/>
        <v>821.66666666666663</v>
      </c>
      <c r="U114" s="10"/>
      <c r="V114" s="10"/>
      <c r="W114" s="10"/>
      <c r="Y114" s="10">
        <v>1627.29</v>
      </c>
      <c r="Z114" s="92">
        <f t="shared" si="6"/>
        <v>1473.66</v>
      </c>
      <c r="AA114" s="4"/>
      <c r="AB114" s="92">
        <f t="shared" si="7"/>
        <v>2043.01</v>
      </c>
      <c r="AC114" s="426">
        <v>2116.91</v>
      </c>
      <c r="AD114" s="245"/>
      <c r="AE114" s="3"/>
      <c r="AF114" s="3"/>
    </row>
    <row r="115" spans="1:32" x14ac:dyDescent="0.2">
      <c r="A115" s="55"/>
      <c r="B115" s="10"/>
      <c r="C115" s="10" t="s">
        <v>165</v>
      </c>
      <c r="D115" s="10"/>
      <c r="E115" s="10" t="s">
        <v>64</v>
      </c>
      <c r="F115" s="10">
        <v>4629615</v>
      </c>
      <c r="G115" s="10"/>
      <c r="H115" s="10"/>
      <c r="I115" s="10"/>
      <c r="J115" s="10">
        <v>1133656.8500000029</v>
      </c>
      <c r="K115" s="238"/>
      <c r="M115" s="10">
        <v>4903</v>
      </c>
      <c r="N115" s="69"/>
      <c r="P115" s="247">
        <f t="shared" si="4"/>
        <v>231.21697940036771</v>
      </c>
      <c r="Q115" s="10"/>
      <c r="R115" s="10"/>
      <c r="S115" s="10"/>
      <c r="T115" s="179">
        <f t="shared" si="5"/>
        <v>944.24128084846018</v>
      </c>
      <c r="U115" s="10"/>
      <c r="V115" s="10"/>
      <c r="W115" s="10"/>
      <c r="Y115" s="10">
        <v>1133656.8500000029</v>
      </c>
      <c r="Z115" s="92">
        <f t="shared" si="6"/>
        <v>1026631.89</v>
      </c>
      <c r="AA115" s="4"/>
      <c r="AB115" s="92">
        <f t="shared" si="7"/>
        <v>1423268.77</v>
      </c>
      <c r="AC115" s="426">
        <v>1474749.51</v>
      </c>
      <c r="AD115" s="245"/>
      <c r="AE115" s="3"/>
      <c r="AF115" s="3"/>
    </row>
    <row r="116" spans="1:32" x14ac:dyDescent="0.2">
      <c r="A116" s="55"/>
      <c r="B116" s="10"/>
      <c r="C116" s="10" t="s">
        <v>165</v>
      </c>
      <c r="D116" s="10"/>
      <c r="E116" s="10" t="s">
        <v>166</v>
      </c>
      <c r="F116" s="10"/>
      <c r="G116" s="10"/>
      <c r="H116" s="10"/>
      <c r="I116" s="10"/>
      <c r="J116" s="10">
        <v>6.33</v>
      </c>
      <c r="K116" s="238"/>
      <c r="M116" s="10">
        <v>1</v>
      </c>
      <c r="N116" s="69"/>
      <c r="P116" s="247">
        <f t="shared" si="4"/>
        <v>6.33</v>
      </c>
      <c r="Q116" s="10"/>
      <c r="R116" s="10"/>
      <c r="S116" s="10"/>
      <c r="T116" s="179">
        <f t="shared" si="5"/>
        <v>0</v>
      </c>
      <c r="U116" s="10"/>
      <c r="V116" s="10"/>
      <c r="W116" s="10"/>
      <c r="Y116" s="10">
        <v>6.33</v>
      </c>
      <c r="Z116" s="92">
        <f t="shared" si="6"/>
        <v>5.73</v>
      </c>
      <c r="AA116" s="4"/>
      <c r="AB116" s="92">
        <f t="shared" si="7"/>
        <v>7.95</v>
      </c>
      <c r="AC116" s="426">
        <v>8.24</v>
      </c>
      <c r="AD116" s="245"/>
      <c r="AE116" s="3"/>
      <c r="AF116" s="3"/>
    </row>
    <row r="117" spans="1:32" x14ac:dyDescent="0.2">
      <c r="A117" s="55"/>
      <c r="B117" s="10"/>
      <c r="C117" s="10" t="s">
        <v>165</v>
      </c>
      <c r="D117" s="10"/>
      <c r="E117" s="10" t="s">
        <v>167</v>
      </c>
      <c r="F117" s="10">
        <v>25328</v>
      </c>
      <c r="G117" s="10"/>
      <c r="H117" s="10"/>
      <c r="I117" s="10"/>
      <c r="J117" s="10">
        <v>6201.13</v>
      </c>
      <c r="K117" s="238"/>
      <c r="M117" s="10">
        <v>37</v>
      </c>
      <c r="N117" s="69"/>
      <c r="P117" s="247">
        <f t="shared" si="4"/>
        <v>167.59810810810811</v>
      </c>
      <c r="Q117" s="10"/>
      <c r="R117" s="10"/>
      <c r="S117" s="10"/>
      <c r="T117" s="179">
        <f t="shared" si="5"/>
        <v>684.54054054054052</v>
      </c>
      <c r="U117" s="10"/>
      <c r="V117" s="10"/>
      <c r="W117" s="10"/>
      <c r="Y117" s="10">
        <v>6201.13</v>
      </c>
      <c r="Z117" s="92">
        <f t="shared" si="6"/>
        <v>5615.7</v>
      </c>
      <c r="AA117" s="4"/>
      <c r="AB117" s="92">
        <f t="shared" si="7"/>
        <v>7785.31</v>
      </c>
      <c r="AC117" s="426">
        <v>8066.91</v>
      </c>
      <c r="AD117" s="245"/>
      <c r="AE117" s="3"/>
      <c r="AF117" s="3"/>
    </row>
    <row r="118" spans="1:32" x14ac:dyDescent="0.2">
      <c r="A118" s="55"/>
      <c r="B118" s="10"/>
      <c r="C118" s="10" t="s">
        <v>168</v>
      </c>
      <c r="D118" s="10"/>
      <c r="E118" s="10" t="s">
        <v>64</v>
      </c>
      <c r="F118" s="10">
        <v>27</v>
      </c>
      <c r="G118" s="10"/>
      <c r="H118" s="10"/>
      <c r="I118" s="10"/>
      <c r="J118" s="10">
        <v>12.7</v>
      </c>
      <c r="K118" s="238"/>
      <c r="M118" s="10">
        <v>1</v>
      </c>
      <c r="N118" s="69"/>
      <c r="P118" s="247">
        <f t="shared" si="4"/>
        <v>12.7</v>
      </c>
      <c r="Q118" s="10"/>
      <c r="R118" s="10"/>
      <c r="S118" s="10"/>
      <c r="T118" s="179">
        <f t="shared" si="5"/>
        <v>27</v>
      </c>
      <c r="U118" s="10"/>
      <c r="V118" s="10"/>
      <c r="W118" s="10"/>
      <c r="Y118" s="10">
        <v>12.7</v>
      </c>
      <c r="Z118" s="92">
        <f t="shared" si="6"/>
        <v>11.5</v>
      </c>
      <c r="AA118" s="4"/>
      <c r="AB118" s="92">
        <f t="shared" si="7"/>
        <v>15.94</v>
      </c>
      <c r="AC118" s="426">
        <v>16.52</v>
      </c>
      <c r="AD118" s="245"/>
      <c r="AE118" s="3"/>
      <c r="AF118" s="3"/>
    </row>
    <row r="119" spans="1:32" x14ac:dyDescent="0.2">
      <c r="A119" s="55"/>
      <c r="B119" s="10"/>
      <c r="C119" s="10" t="s">
        <v>169</v>
      </c>
      <c r="D119" s="10"/>
      <c r="E119" s="10" t="s">
        <v>64</v>
      </c>
      <c r="F119" s="10">
        <v>344189</v>
      </c>
      <c r="G119" s="10"/>
      <c r="H119" s="10"/>
      <c r="I119" s="10"/>
      <c r="J119" s="10">
        <v>85304.509999999893</v>
      </c>
      <c r="K119" s="238"/>
      <c r="M119" s="10">
        <v>309</v>
      </c>
      <c r="N119" s="69"/>
      <c r="P119" s="247">
        <f t="shared" si="4"/>
        <v>276.06637540453039</v>
      </c>
      <c r="Q119" s="10"/>
      <c r="R119" s="10"/>
      <c r="S119" s="10"/>
      <c r="T119" s="179">
        <f t="shared" si="5"/>
        <v>1113.8802588996764</v>
      </c>
      <c r="U119" s="10"/>
      <c r="V119" s="10"/>
      <c r="W119" s="10"/>
      <c r="Y119" s="10">
        <v>85304.509999999893</v>
      </c>
      <c r="Z119" s="92">
        <f t="shared" si="6"/>
        <v>77251.179999999993</v>
      </c>
      <c r="AA119" s="4"/>
      <c r="AB119" s="92">
        <f t="shared" si="7"/>
        <v>107097</v>
      </c>
      <c r="AC119" s="426">
        <v>110970.78</v>
      </c>
      <c r="AD119" s="245"/>
      <c r="AE119" s="3"/>
      <c r="AF119" s="3"/>
    </row>
    <row r="120" spans="1:32" x14ac:dyDescent="0.2">
      <c r="A120" s="55"/>
      <c r="B120" s="10"/>
      <c r="C120" s="10" t="s">
        <v>169</v>
      </c>
      <c r="D120" s="10"/>
      <c r="E120" s="10" t="s">
        <v>170</v>
      </c>
      <c r="F120" s="10">
        <v>392</v>
      </c>
      <c r="G120" s="10"/>
      <c r="H120" s="10"/>
      <c r="I120" s="10"/>
      <c r="J120" s="10">
        <v>99.05</v>
      </c>
      <c r="K120" s="238"/>
      <c r="M120" s="10">
        <v>1</v>
      </c>
      <c r="N120" s="69"/>
      <c r="P120" s="247">
        <f t="shared" si="4"/>
        <v>99.05</v>
      </c>
      <c r="Q120" s="10"/>
      <c r="R120" s="10"/>
      <c r="S120" s="10"/>
      <c r="T120" s="179">
        <f t="shared" si="5"/>
        <v>392</v>
      </c>
      <c r="U120" s="10"/>
      <c r="V120" s="10"/>
      <c r="W120" s="10"/>
      <c r="Y120" s="10">
        <v>99.05</v>
      </c>
      <c r="Z120" s="92">
        <f t="shared" si="6"/>
        <v>89.7</v>
      </c>
      <c r="AA120" s="4"/>
      <c r="AB120" s="92">
        <f t="shared" si="7"/>
        <v>124.35</v>
      </c>
      <c r="AC120" s="426">
        <v>128.85</v>
      </c>
      <c r="AD120" s="245"/>
      <c r="AE120" s="3"/>
      <c r="AF120" s="3"/>
    </row>
    <row r="121" spans="1:32" x14ac:dyDescent="0.2">
      <c r="A121" s="55"/>
      <c r="B121" s="10"/>
      <c r="C121" s="10" t="s">
        <v>171</v>
      </c>
      <c r="D121" s="10"/>
      <c r="E121" s="10" t="s">
        <v>63</v>
      </c>
      <c r="F121" s="10">
        <v>5171</v>
      </c>
      <c r="G121" s="10"/>
      <c r="H121" s="10"/>
      <c r="I121" s="10"/>
      <c r="J121" s="10">
        <v>1299.5899999999999</v>
      </c>
      <c r="K121" s="238"/>
      <c r="M121" s="10">
        <v>3</v>
      </c>
      <c r="N121" s="69"/>
      <c r="P121" s="247">
        <f t="shared" si="4"/>
        <v>433.19666666666666</v>
      </c>
      <c r="Q121" s="10"/>
      <c r="R121" s="10"/>
      <c r="S121" s="10"/>
      <c r="T121" s="179">
        <f t="shared" si="5"/>
        <v>1723.6666666666667</v>
      </c>
      <c r="U121" s="10"/>
      <c r="V121" s="10"/>
      <c r="W121" s="10"/>
      <c r="Y121" s="10">
        <v>1299.5899999999999</v>
      </c>
      <c r="Z121" s="92">
        <f t="shared" si="6"/>
        <v>1176.9000000000001</v>
      </c>
      <c r="AA121" s="4"/>
      <c r="AB121" s="92">
        <f t="shared" si="7"/>
        <v>1631.59</v>
      </c>
      <c r="AC121" s="426">
        <v>1690.61</v>
      </c>
      <c r="AD121" s="245"/>
      <c r="AE121" s="3"/>
      <c r="AF121" s="3"/>
    </row>
    <row r="122" spans="1:32" x14ac:dyDescent="0.2">
      <c r="A122" s="55"/>
      <c r="B122" s="10"/>
      <c r="C122" s="10" t="s">
        <v>171</v>
      </c>
      <c r="D122" s="10"/>
      <c r="E122" s="10" t="s">
        <v>64</v>
      </c>
      <c r="F122" s="10">
        <v>7322</v>
      </c>
      <c r="G122" s="10"/>
      <c r="H122" s="10"/>
      <c r="I122" s="10"/>
      <c r="J122" s="10">
        <v>1635.5800000000002</v>
      </c>
      <c r="K122" s="238"/>
      <c r="M122" s="10">
        <v>8</v>
      </c>
      <c r="N122" s="69"/>
      <c r="P122" s="247">
        <f t="shared" si="4"/>
        <v>204.44750000000002</v>
      </c>
      <c r="Q122" s="10"/>
      <c r="R122" s="10"/>
      <c r="S122" s="10"/>
      <c r="T122" s="179">
        <f t="shared" si="5"/>
        <v>915.25</v>
      </c>
      <c r="U122" s="10"/>
      <c r="V122" s="10"/>
      <c r="W122" s="10"/>
      <c r="Y122" s="10">
        <v>1635.5800000000002</v>
      </c>
      <c r="Z122" s="92">
        <f t="shared" si="6"/>
        <v>1481.17</v>
      </c>
      <c r="AA122" s="4"/>
      <c r="AB122" s="92">
        <f t="shared" si="7"/>
        <v>2053.42</v>
      </c>
      <c r="AC122" s="426">
        <v>2127.69</v>
      </c>
      <c r="AD122" s="245"/>
      <c r="AE122" s="3"/>
      <c r="AF122" s="3"/>
    </row>
    <row r="123" spans="1:32" x14ac:dyDescent="0.2">
      <c r="A123" s="55"/>
      <c r="B123" s="10"/>
      <c r="C123" s="10" t="s">
        <v>171</v>
      </c>
      <c r="D123" s="10"/>
      <c r="E123" s="10" t="s">
        <v>97</v>
      </c>
      <c r="F123" s="10">
        <v>5402660</v>
      </c>
      <c r="G123" s="10"/>
      <c r="H123" s="10"/>
      <c r="I123" s="10"/>
      <c r="J123" s="10">
        <v>1313646.3999999994</v>
      </c>
      <c r="K123" s="238"/>
      <c r="M123" s="10">
        <v>4702</v>
      </c>
      <c r="N123" s="69"/>
      <c r="P123" s="247">
        <f t="shared" si="4"/>
        <v>279.38034878774977</v>
      </c>
      <c r="Q123" s="10"/>
      <c r="R123" s="10"/>
      <c r="S123" s="10"/>
      <c r="T123" s="179">
        <f t="shared" si="5"/>
        <v>1149.0131858783495</v>
      </c>
      <c r="U123" s="10"/>
      <c r="V123" s="10"/>
      <c r="W123" s="10"/>
      <c r="Y123" s="10">
        <v>1313646.3999999994</v>
      </c>
      <c r="Z123" s="92">
        <f t="shared" si="6"/>
        <v>1189629.2</v>
      </c>
      <c r="AA123" s="4"/>
      <c r="AB123" s="92">
        <f t="shared" si="7"/>
        <v>1649239.71</v>
      </c>
      <c r="AC123" s="426">
        <v>1708893.99</v>
      </c>
      <c r="AD123" s="245"/>
      <c r="AE123" s="3"/>
      <c r="AF123" s="3"/>
    </row>
    <row r="124" spans="1:32" x14ac:dyDescent="0.2">
      <c r="A124" s="55"/>
      <c r="B124" s="10"/>
      <c r="C124" s="10" t="s">
        <v>171</v>
      </c>
      <c r="D124" s="10"/>
      <c r="E124" s="10" t="s">
        <v>170</v>
      </c>
      <c r="F124" s="10">
        <v>1355</v>
      </c>
      <c r="G124" s="10"/>
      <c r="H124" s="10"/>
      <c r="I124" s="10"/>
      <c r="J124" s="10">
        <v>333.84000000000003</v>
      </c>
      <c r="K124" s="238"/>
      <c r="M124" s="10">
        <v>2</v>
      </c>
      <c r="N124" s="69"/>
      <c r="P124" s="247">
        <f t="shared" si="4"/>
        <v>166.92000000000002</v>
      </c>
      <c r="Q124" s="10"/>
      <c r="R124" s="10"/>
      <c r="S124" s="10"/>
      <c r="T124" s="179">
        <f t="shared" si="5"/>
        <v>677.5</v>
      </c>
      <c r="U124" s="10"/>
      <c r="V124" s="10"/>
      <c r="W124" s="10"/>
      <c r="Y124" s="10">
        <v>333.84000000000003</v>
      </c>
      <c r="Z124" s="92">
        <f t="shared" si="6"/>
        <v>302.32</v>
      </c>
      <c r="AA124" s="4"/>
      <c r="AB124" s="92">
        <f t="shared" si="7"/>
        <v>419.13</v>
      </c>
      <c r="AC124" s="426">
        <v>434.29</v>
      </c>
      <c r="AD124" s="245"/>
      <c r="AE124" s="3"/>
      <c r="AF124" s="3"/>
    </row>
    <row r="125" spans="1:32" x14ac:dyDescent="0.2">
      <c r="A125" s="55"/>
      <c r="B125" s="10"/>
      <c r="C125" s="10" t="s">
        <v>171</v>
      </c>
      <c r="D125" s="10"/>
      <c r="E125" s="10" t="s">
        <v>167</v>
      </c>
      <c r="F125" s="10">
        <v>1310</v>
      </c>
      <c r="G125" s="10"/>
      <c r="H125" s="10"/>
      <c r="I125" s="10"/>
      <c r="J125" s="10">
        <v>326.19</v>
      </c>
      <c r="K125" s="238"/>
      <c r="M125" s="10">
        <v>1</v>
      </c>
      <c r="N125" s="69"/>
      <c r="P125" s="247">
        <f t="shared" si="4"/>
        <v>326.19</v>
      </c>
      <c r="Q125" s="10"/>
      <c r="R125" s="10"/>
      <c r="S125" s="10"/>
      <c r="T125" s="179">
        <f t="shared" si="5"/>
        <v>1310</v>
      </c>
      <c r="U125" s="10"/>
      <c r="V125" s="10"/>
      <c r="W125" s="10"/>
      <c r="Y125" s="10">
        <v>326.19</v>
      </c>
      <c r="Z125" s="92">
        <f t="shared" si="6"/>
        <v>295.39999999999998</v>
      </c>
      <c r="AA125" s="4"/>
      <c r="AB125" s="92">
        <f t="shared" si="7"/>
        <v>409.52</v>
      </c>
      <c r="AC125" s="426">
        <v>424.33</v>
      </c>
      <c r="AD125" s="245"/>
      <c r="AE125" s="3"/>
      <c r="AF125" s="3"/>
    </row>
    <row r="126" spans="1:32" x14ac:dyDescent="0.2">
      <c r="A126" s="55"/>
      <c r="B126" s="10"/>
      <c r="C126" s="10" t="s">
        <v>171</v>
      </c>
      <c r="D126" s="10"/>
      <c r="E126" s="10" t="s">
        <v>127</v>
      </c>
      <c r="F126" s="10">
        <v>3179</v>
      </c>
      <c r="G126" s="10"/>
      <c r="H126" s="10"/>
      <c r="I126" s="10"/>
      <c r="J126" s="10">
        <v>808.79</v>
      </c>
      <c r="K126" s="238"/>
      <c r="M126" s="10">
        <v>1</v>
      </c>
      <c r="N126" s="69"/>
      <c r="P126" s="247">
        <f t="shared" si="4"/>
        <v>808.79</v>
      </c>
      <c r="Q126" s="10"/>
      <c r="R126" s="10"/>
      <c r="S126" s="10"/>
      <c r="T126" s="179">
        <f t="shared" si="5"/>
        <v>3179</v>
      </c>
      <c r="U126" s="10"/>
      <c r="V126" s="10"/>
      <c r="W126" s="10"/>
      <c r="Y126" s="10">
        <v>808.79</v>
      </c>
      <c r="Z126" s="92">
        <f t="shared" si="6"/>
        <v>732.43</v>
      </c>
      <c r="AA126" s="4"/>
      <c r="AB126" s="92">
        <f t="shared" si="7"/>
        <v>1015.41</v>
      </c>
      <c r="AC126" s="426">
        <v>1052.1400000000001</v>
      </c>
      <c r="AD126" s="245"/>
      <c r="AE126" s="3"/>
      <c r="AF126" s="3"/>
    </row>
    <row r="127" spans="1:32" x14ac:dyDescent="0.2">
      <c r="A127" s="55"/>
      <c r="B127" s="10"/>
      <c r="C127" s="10" t="s">
        <v>172</v>
      </c>
      <c r="D127" s="10"/>
      <c r="E127" s="10" t="s">
        <v>64</v>
      </c>
      <c r="F127" s="10">
        <v>4044</v>
      </c>
      <c r="G127" s="10"/>
      <c r="H127" s="10"/>
      <c r="I127" s="10"/>
      <c r="J127" s="10">
        <v>1012.8199999999999</v>
      </c>
      <c r="K127" s="238"/>
      <c r="M127" s="10">
        <v>4</v>
      </c>
      <c r="N127" s="69"/>
      <c r="P127" s="247">
        <f t="shared" si="4"/>
        <v>253.20499999999998</v>
      </c>
      <c r="Q127" s="10"/>
      <c r="R127" s="10"/>
      <c r="S127" s="10"/>
      <c r="T127" s="179">
        <f t="shared" si="5"/>
        <v>1011</v>
      </c>
      <c r="U127" s="10"/>
      <c r="V127" s="10"/>
      <c r="W127" s="10"/>
      <c r="Y127" s="10">
        <v>1012.8199999999999</v>
      </c>
      <c r="Z127" s="92">
        <f t="shared" si="6"/>
        <v>917.2</v>
      </c>
      <c r="AA127" s="4"/>
      <c r="AB127" s="92">
        <f t="shared" si="7"/>
        <v>1271.56</v>
      </c>
      <c r="AC127" s="426">
        <v>1317.55</v>
      </c>
      <c r="AD127" s="245"/>
      <c r="AE127" s="3"/>
      <c r="AF127" s="3"/>
    </row>
    <row r="128" spans="1:32" x14ac:dyDescent="0.2">
      <c r="A128" s="55"/>
      <c r="B128" s="10"/>
      <c r="C128" s="10" t="s">
        <v>172</v>
      </c>
      <c r="D128" s="10"/>
      <c r="E128" s="10" t="s">
        <v>166</v>
      </c>
      <c r="F128" s="10">
        <v>558719</v>
      </c>
      <c r="G128" s="10"/>
      <c r="H128" s="10"/>
      <c r="I128" s="10"/>
      <c r="J128" s="10">
        <v>137213.09000000005</v>
      </c>
      <c r="K128" s="238"/>
      <c r="M128" s="10">
        <v>685</v>
      </c>
      <c r="N128" s="69"/>
      <c r="P128" s="247">
        <f t="shared" si="4"/>
        <v>200.31108029197088</v>
      </c>
      <c r="Q128" s="10"/>
      <c r="R128" s="10"/>
      <c r="S128" s="10"/>
      <c r="T128" s="179">
        <f t="shared" si="5"/>
        <v>815.64817518248174</v>
      </c>
      <c r="U128" s="10"/>
      <c r="V128" s="10"/>
      <c r="W128" s="10"/>
      <c r="Y128" s="10">
        <v>137213.09000000005</v>
      </c>
      <c r="Z128" s="92">
        <f t="shared" si="6"/>
        <v>124259.24</v>
      </c>
      <c r="AA128" s="4"/>
      <c r="AB128" s="92">
        <f t="shared" si="7"/>
        <v>172266.51</v>
      </c>
      <c r="AC128" s="426">
        <v>178497.52</v>
      </c>
      <c r="AD128" s="245"/>
      <c r="AE128" s="3"/>
      <c r="AF128" s="3"/>
    </row>
    <row r="129" spans="1:32" x14ac:dyDescent="0.2">
      <c r="A129" s="55"/>
      <c r="B129" s="10"/>
      <c r="C129" s="10" t="s">
        <v>173</v>
      </c>
      <c r="D129" s="10"/>
      <c r="E129" s="10" t="s">
        <v>100</v>
      </c>
      <c r="F129" s="10">
        <v>127769</v>
      </c>
      <c r="G129" s="10"/>
      <c r="H129" s="10"/>
      <c r="I129" s="10"/>
      <c r="J129" s="10">
        <v>30650.320000000011</v>
      </c>
      <c r="K129" s="238"/>
      <c r="M129" s="10">
        <v>168</v>
      </c>
      <c r="N129" s="69"/>
      <c r="P129" s="247">
        <f t="shared" si="4"/>
        <v>182.44238095238103</v>
      </c>
      <c r="Q129" s="10"/>
      <c r="R129" s="10"/>
      <c r="S129" s="10"/>
      <c r="T129" s="179">
        <f t="shared" si="5"/>
        <v>760.52976190476193</v>
      </c>
      <c r="U129" s="10"/>
      <c r="V129" s="10"/>
      <c r="W129" s="10"/>
      <c r="Y129" s="10">
        <v>30650.320000000011</v>
      </c>
      <c r="Z129" s="92">
        <f t="shared" si="6"/>
        <v>27756.720000000001</v>
      </c>
      <c r="AA129" s="4"/>
      <c r="AB129" s="92">
        <f t="shared" si="7"/>
        <v>38480.47</v>
      </c>
      <c r="AC129" s="426">
        <v>39872.339999999997</v>
      </c>
      <c r="AD129" s="245"/>
      <c r="AE129" s="3"/>
      <c r="AF129" s="3"/>
    </row>
    <row r="130" spans="1:32" x14ac:dyDescent="0.2">
      <c r="A130" s="55"/>
      <c r="B130" s="10"/>
      <c r="C130" s="10" t="s">
        <v>173</v>
      </c>
      <c r="D130" s="10"/>
      <c r="E130" s="10" t="s">
        <v>77</v>
      </c>
      <c r="F130" s="10">
        <v>257578</v>
      </c>
      <c r="G130" s="10"/>
      <c r="H130" s="10"/>
      <c r="I130" s="10"/>
      <c r="J130" s="10">
        <v>62090.640000000021</v>
      </c>
      <c r="K130" s="238"/>
      <c r="M130" s="10">
        <v>340</v>
      </c>
      <c r="N130" s="69"/>
      <c r="P130" s="247">
        <f t="shared" si="4"/>
        <v>182.61952941176477</v>
      </c>
      <c r="Q130" s="10"/>
      <c r="R130" s="10"/>
      <c r="S130" s="10"/>
      <c r="T130" s="179">
        <f t="shared" si="5"/>
        <v>757.58235294117651</v>
      </c>
      <c r="U130" s="10"/>
      <c r="V130" s="10"/>
      <c r="W130" s="10"/>
      <c r="Y130" s="10">
        <v>62090.640000000021</v>
      </c>
      <c r="Z130" s="92">
        <f t="shared" si="6"/>
        <v>56228.86</v>
      </c>
      <c r="AA130" s="4"/>
      <c r="AB130" s="92">
        <f t="shared" si="7"/>
        <v>77952.75</v>
      </c>
      <c r="AC130" s="426">
        <v>80772.36</v>
      </c>
      <c r="AD130" s="245"/>
      <c r="AE130" s="3"/>
      <c r="AF130" s="3"/>
    </row>
    <row r="131" spans="1:32" x14ac:dyDescent="0.2">
      <c r="A131" s="55"/>
      <c r="B131" s="10"/>
      <c r="C131" s="10" t="s">
        <v>173</v>
      </c>
      <c r="D131" s="10"/>
      <c r="E131" s="10" t="s">
        <v>120</v>
      </c>
      <c r="F131" s="10">
        <v>462</v>
      </c>
      <c r="G131" s="10"/>
      <c r="H131" s="10"/>
      <c r="I131" s="10"/>
      <c r="J131" s="10">
        <v>114.86</v>
      </c>
      <c r="K131" s="238"/>
      <c r="M131" s="10">
        <v>1</v>
      </c>
      <c r="N131" s="69"/>
      <c r="P131" s="247">
        <f t="shared" si="4"/>
        <v>114.86</v>
      </c>
      <c r="Q131" s="10"/>
      <c r="R131" s="10"/>
      <c r="S131" s="10"/>
      <c r="T131" s="179">
        <f t="shared" si="5"/>
        <v>462</v>
      </c>
      <c r="U131" s="10"/>
      <c r="V131" s="10"/>
      <c r="W131" s="10"/>
      <c r="Y131" s="10">
        <v>114.86</v>
      </c>
      <c r="Z131" s="92">
        <f t="shared" si="6"/>
        <v>104.02</v>
      </c>
      <c r="AA131" s="4"/>
      <c r="AB131" s="92">
        <f t="shared" si="7"/>
        <v>144.19999999999999</v>
      </c>
      <c r="AC131" s="426">
        <v>149.41999999999999</v>
      </c>
      <c r="AD131" s="245"/>
      <c r="AE131" s="3"/>
      <c r="AF131" s="3"/>
    </row>
    <row r="132" spans="1:32" x14ac:dyDescent="0.2">
      <c r="A132" s="55"/>
      <c r="B132" s="10"/>
      <c r="C132" s="10" t="s">
        <v>174</v>
      </c>
      <c r="D132" s="10"/>
      <c r="E132" s="10" t="s">
        <v>175</v>
      </c>
      <c r="F132" s="10">
        <v>179000</v>
      </c>
      <c r="G132" s="10"/>
      <c r="H132" s="10"/>
      <c r="I132" s="10"/>
      <c r="J132" s="10">
        <v>42157.469999999987</v>
      </c>
      <c r="K132" s="238"/>
      <c r="M132" s="10">
        <v>142</v>
      </c>
      <c r="N132" s="69"/>
      <c r="P132" s="247">
        <f t="shared" si="4"/>
        <v>296.88359154929566</v>
      </c>
      <c r="Q132" s="10"/>
      <c r="R132" s="10"/>
      <c r="S132" s="10"/>
      <c r="T132" s="179">
        <f t="shared" si="5"/>
        <v>1260.5633802816901</v>
      </c>
      <c r="U132" s="10"/>
      <c r="V132" s="10"/>
      <c r="W132" s="10"/>
      <c r="Y132" s="10">
        <v>42157.469999999987</v>
      </c>
      <c r="Z132" s="92">
        <f t="shared" si="6"/>
        <v>38177.519999999997</v>
      </c>
      <c r="AA132" s="4"/>
      <c r="AB132" s="92">
        <f t="shared" si="7"/>
        <v>52927.31</v>
      </c>
      <c r="AC132" s="426">
        <v>54841.73</v>
      </c>
      <c r="AD132" s="245"/>
      <c r="AE132" s="3"/>
      <c r="AF132" s="3"/>
    </row>
    <row r="133" spans="1:32" x14ac:dyDescent="0.2">
      <c r="A133" s="55"/>
      <c r="B133" s="10"/>
      <c r="C133" s="10" t="s">
        <v>176</v>
      </c>
      <c r="D133" s="10"/>
      <c r="E133" s="10" t="s">
        <v>177</v>
      </c>
      <c r="F133" s="10">
        <v>2165866</v>
      </c>
      <c r="G133" s="10"/>
      <c r="H133" s="10"/>
      <c r="I133" s="10"/>
      <c r="J133" s="10">
        <v>515158.88999999961</v>
      </c>
      <c r="K133" s="238"/>
      <c r="M133" s="10">
        <v>2418</v>
      </c>
      <c r="N133" s="69"/>
      <c r="P133" s="247">
        <f t="shared" si="4"/>
        <v>213.05165012406931</v>
      </c>
      <c r="Q133" s="10"/>
      <c r="R133" s="10"/>
      <c r="S133" s="10"/>
      <c r="T133" s="179">
        <f t="shared" si="5"/>
        <v>895.72622001654258</v>
      </c>
      <c r="U133" s="10"/>
      <c r="V133" s="10"/>
      <c r="W133" s="10"/>
      <c r="Y133" s="10">
        <v>515158.88999999961</v>
      </c>
      <c r="Z133" s="92">
        <f t="shared" si="6"/>
        <v>466524.37</v>
      </c>
      <c r="AA133" s="4"/>
      <c r="AB133" s="92">
        <f t="shared" si="7"/>
        <v>646764.99</v>
      </c>
      <c r="AC133" s="426">
        <v>670158.98</v>
      </c>
      <c r="AD133" s="245"/>
      <c r="AE133" s="3"/>
      <c r="AF133" s="3"/>
    </row>
    <row r="134" spans="1:32" x14ac:dyDescent="0.2">
      <c r="A134" s="55"/>
      <c r="B134" s="10"/>
      <c r="C134" s="10" t="s">
        <v>178</v>
      </c>
      <c r="D134" s="10"/>
      <c r="E134" s="10" t="s">
        <v>179</v>
      </c>
      <c r="F134" s="10">
        <v>590567</v>
      </c>
      <c r="G134" s="10"/>
      <c r="H134" s="10"/>
      <c r="I134" s="10"/>
      <c r="J134" s="10">
        <v>141510.61000000019</v>
      </c>
      <c r="K134" s="238"/>
      <c r="M134" s="10">
        <v>453</v>
      </c>
      <c r="N134" s="69"/>
      <c r="P134" s="247">
        <f t="shared" si="4"/>
        <v>312.38545253863174</v>
      </c>
      <c r="Q134" s="10"/>
      <c r="R134" s="10"/>
      <c r="S134" s="10"/>
      <c r="T134" s="179">
        <f t="shared" si="5"/>
        <v>1303.6799116997793</v>
      </c>
      <c r="U134" s="10"/>
      <c r="V134" s="10"/>
      <c r="W134" s="10"/>
      <c r="Y134" s="10">
        <v>141510.61000000019</v>
      </c>
      <c r="Z134" s="92">
        <f t="shared" si="6"/>
        <v>128151.03999999999</v>
      </c>
      <c r="AA134" s="4"/>
      <c r="AB134" s="92">
        <f t="shared" si="7"/>
        <v>177661.9</v>
      </c>
      <c r="AC134" s="426">
        <v>184088.07</v>
      </c>
      <c r="AD134" s="245"/>
      <c r="AE134" s="3"/>
      <c r="AF134" s="3"/>
    </row>
    <row r="135" spans="1:32" x14ac:dyDescent="0.2">
      <c r="A135" s="55"/>
      <c r="B135" s="10"/>
      <c r="C135" s="10" t="s">
        <v>180</v>
      </c>
      <c r="D135" s="10"/>
      <c r="E135" s="10" t="s">
        <v>105</v>
      </c>
      <c r="F135" s="10">
        <v>546</v>
      </c>
      <c r="G135" s="10"/>
      <c r="H135" s="10"/>
      <c r="I135" s="10"/>
      <c r="J135" s="10">
        <v>140.14000000000001</v>
      </c>
      <c r="K135" s="238"/>
      <c r="M135" s="10">
        <v>2</v>
      </c>
      <c r="N135" s="69"/>
      <c r="P135" s="247">
        <f t="shared" si="4"/>
        <v>70.070000000000007</v>
      </c>
      <c r="Q135" s="10"/>
      <c r="R135" s="10"/>
      <c r="S135" s="10"/>
      <c r="T135" s="179">
        <f t="shared" si="5"/>
        <v>273</v>
      </c>
      <c r="U135" s="10"/>
      <c r="V135" s="10"/>
      <c r="W135" s="10"/>
      <c r="Y135" s="10">
        <v>140.14000000000001</v>
      </c>
      <c r="Z135" s="92">
        <f t="shared" si="6"/>
        <v>126.91</v>
      </c>
      <c r="AA135" s="4"/>
      <c r="AB135" s="92">
        <f t="shared" si="7"/>
        <v>175.94</v>
      </c>
      <c r="AC135" s="426">
        <v>182.3</v>
      </c>
      <c r="AD135" s="245"/>
      <c r="AE135" s="3"/>
      <c r="AF135" s="3"/>
    </row>
    <row r="136" spans="1:32" x14ac:dyDescent="0.2">
      <c r="A136" s="55"/>
      <c r="B136" s="10"/>
      <c r="C136" s="10" t="s">
        <v>181</v>
      </c>
      <c r="D136" s="10"/>
      <c r="E136" s="10" t="s">
        <v>182</v>
      </c>
      <c r="F136" s="10">
        <v>2477046</v>
      </c>
      <c r="G136" s="10"/>
      <c r="H136" s="10"/>
      <c r="I136" s="10"/>
      <c r="J136" s="10">
        <v>599208.41000000027</v>
      </c>
      <c r="K136" s="238"/>
      <c r="M136" s="10">
        <v>1485</v>
      </c>
      <c r="N136" s="69"/>
      <c r="P136" s="247">
        <f t="shared" si="4"/>
        <v>403.50734680134696</v>
      </c>
      <c r="Q136" s="10"/>
      <c r="R136" s="10"/>
      <c r="S136" s="10"/>
      <c r="T136" s="179">
        <f t="shared" si="5"/>
        <v>1668.0444444444445</v>
      </c>
      <c r="U136" s="10"/>
      <c r="V136" s="10"/>
      <c r="W136" s="10"/>
      <c r="Y136" s="10">
        <v>599208.41000000027</v>
      </c>
      <c r="Z136" s="92">
        <f t="shared" si="6"/>
        <v>542639.04</v>
      </c>
      <c r="AA136" s="4"/>
      <c r="AB136" s="92">
        <f t="shared" si="7"/>
        <v>752286.39</v>
      </c>
      <c r="AC136" s="426">
        <v>779497.17</v>
      </c>
      <c r="AD136" s="245"/>
      <c r="AE136" s="3"/>
      <c r="AF136" s="3"/>
    </row>
    <row r="137" spans="1:32" x14ac:dyDescent="0.2">
      <c r="A137" s="55"/>
      <c r="B137" s="10"/>
      <c r="C137" s="10" t="s">
        <v>181</v>
      </c>
      <c r="D137" s="10"/>
      <c r="E137" s="10" t="s">
        <v>73</v>
      </c>
      <c r="F137" s="10">
        <v>1683</v>
      </c>
      <c r="G137" s="10"/>
      <c r="H137" s="10"/>
      <c r="I137" s="10"/>
      <c r="J137" s="10">
        <v>422.38</v>
      </c>
      <c r="K137" s="238"/>
      <c r="M137" s="10">
        <v>1</v>
      </c>
      <c r="N137" s="69"/>
      <c r="P137" s="247">
        <f t="shared" si="4"/>
        <v>422.38</v>
      </c>
      <c r="Q137" s="10"/>
      <c r="R137" s="10"/>
      <c r="S137" s="10"/>
      <c r="T137" s="179">
        <f t="shared" si="5"/>
        <v>1683</v>
      </c>
      <c r="U137" s="10"/>
      <c r="V137" s="10"/>
      <c r="W137" s="10"/>
      <c r="Y137" s="10">
        <v>422.38</v>
      </c>
      <c r="Z137" s="92">
        <f t="shared" si="6"/>
        <v>382.5</v>
      </c>
      <c r="AA137" s="4"/>
      <c r="AB137" s="92">
        <f t="shared" si="7"/>
        <v>530.28</v>
      </c>
      <c r="AC137" s="426">
        <v>549.46</v>
      </c>
      <c r="AD137" s="245"/>
      <c r="AE137" s="3"/>
      <c r="AF137" s="3"/>
    </row>
    <row r="138" spans="1:32" x14ac:dyDescent="0.2">
      <c r="A138" s="55"/>
      <c r="B138" s="10"/>
      <c r="C138" s="10" t="s">
        <v>183</v>
      </c>
      <c r="D138" s="10"/>
      <c r="E138" s="10" t="s">
        <v>105</v>
      </c>
      <c r="F138" s="10">
        <v>3076</v>
      </c>
      <c r="G138" s="10"/>
      <c r="H138" s="10"/>
      <c r="I138" s="10"/>
      <c r="J138" s="10">
        <v>797.26</v>
      </c>
      <c r="K138" s="238"/>
      <c r="M138" s="10">
        <v>1</v>
      </c>
      <c r="N138" s="69"/>
      <c r="P138" s="247">
        <f t="shared" si="4"/>
        <v>797.26</v>
      </c>
      <c r="Q138" s="10"/>
      <c r="R138" s="10"/>
      <c r="S138" s="10"/>
      <c r="T138" s="179">
        <f t="shared" si="5"/>
        <v>3076</v>
      </c>
      <c r="U138" s="10"/>
      <c r="V138" s="10"/>
      <c r="W138" s="10"/>
      <c r="Y138" s="10">
        <v>797.26</v>
      </c>
      <c r="Z138" s="92">
        <f t="shared" si="6"/>
        <v>721.99</v>
      </c>
      <c r="AA138" s="4"/>
      <c r="AB138" s="92">
        <f t="shared" si="7"/>
        <v>1000.93</v>
      </c>
      <c r="AC138" s="426">
        <v>1037.1300000000001</v>
      </c>
      <c r="AD138" s="245"/>
      <c r="AE138" s="3"/>
      <c r="AF138" s="3"/>
    </row>
    <row r="139" spans="1:32" x14ac:dyDescent="0.2">
      <c r="A139" s="55"/>
      <c r="B139" s="10"/>
      <c r="C139" s="10" t="s">
        <v>183</v>
      </c>
      <c r="D139" s="10"/>
      <c r="E139" s="10" t="s">
        <v>86</v>
      </c>
      <c r="F139" s="10">
        <v>692218</v>
      </c>
      <c r="G139" s="10"/>
      <c r="H139" s="10"/>
      <c r="I139" s="10"/>
      <c r="J139" s="10">
        <v>169781.75000000012</v>
      </c>
      <c r="K139" s="238"/>
      <c r="M139" s="10">
        <v>477</v>
      </c>
      <c r="N139" s="69"/>
      <c r="P139" s="247">
        <f t="shared" si="4"/>
        <v>355.93658280922455</v>
      </c>
      <c r="Q139" s="10"/>
      <c r="R139" s="10"/>
      <c r="S139" s="10"/>
      <c r="T139" s="179">
        <f t="shared" si="5"/>
        <v>1451.1907756813416</v>
      </c>
      <c r="U139" s="10"/>
      <c r="V139" s="10"/>
      <c r="W139" s="10"/>
      <c r="Y139" s="10">
        <v>169781.75000000012</v>
      </c>
      <c r="Z139" s="92">
        <f t="shared" si="6"/>
        <v>153753.19</v>
      </c>
      <c r="AA139" s="4"/>
      <c r="AB139" s="92">
        <f t="shared" si="7"/>
        <v>213155.38</v>
      </c>
      <c r="AC139" s="426">
        <v>220865.38</v>
      </c>
      <c r="AD139" s="245"/>
      <c r="AE139" s="3"/>
      <c r="AF139" s="3"/>
    </row>
    <row r="140" spans="1:32" x14ac:dyDescent="0.2">
      <c r="A140" s="55"/>
      <c r="B140" s="10"/>
      <c r="C140" s="10" t="s">
        <v>184</v>
      </c>
      <c r="D140" s="10"/>
      <c r="E140" s="10" t="s">
        <v>185</v>
      </c>
      <c r="F140" s="10">
        <v>1191910</v>
      </c>
      <c r="G140" s="10"/>
      <c r="H140" s="10"/>
      <c r="I140" s="10"/>
      <c r="J140" s="10">
        <v>291641.50999999966</v>
      </c>
      <c r="K140" s="238"/>
      <c r="M140" s="10">
        <v>938</v>
      </c>
      <c r="N140" s="69"/>
      <c r="P140" s="247">
        <f t="shared" si="4"/>
        <v>310.91845415778215</v>
      </c>
      <c r="Q140" s="10"/>
      <c r="R140" s="10"/>
      <c r="S140" s="10"/>
      <c r="T140" s="179">
        <f t="shared" si="5"/>
        <v>1270.6929637526653</v>
      </c>
      <c r="U140" s="10"/>
      <c r="V140" s="10"/>
      <c r="W140" s="10"/>
      <c r="Y140" s="10">
        <v>291641.50999999966</v>
      </c>
      <c r="Z140" s="92">
        <f t="shared" si="6"/>
        <v>264108.56</v>
      </c>
      <c r="AA140" s="4"/>
      <c r="AB140" s="92">
        <f t="shared" si="7"/>
        <v>366146.29</v>
      </c>
      <c r="AC140" s="426">
        <v>379390.09</v>
      </c>
      <c r="AD140" s="245"/>
      <c r="AE140" s="3"/>
      <c r="AF140" s="3"/>
    </row>
    <row r="141" spans="1:32" x14ac:dyDescent="0.2">
      <c r="A141" s="55"/>
      <c r="B141" s="10"/>
      <c r="C141" s="10" t="s">
        <v>184</v>
      </c>
      <c r="D141" s="10"/>
      <c r="E141" s="10" t="s">
        <v>175</v>
      </c>
      <c r="F141" s="10">
        <v>1851</v>
      </c>
      <c r="G141" s="10"/>
      <c r="H141" s="10"/>
      <c r="I141" s="10"/>
      <c r="J141" s="10">
        <v>457.71000000000004</v>
      </c>
      <c r="K141" s="238"/>
      <c r="M141" s="10">
        <v>2</v>
      </c>
      <c r="N141" s="69"/>
      <c r="P141" s="247">
        <f t="shared" si="4"/>
        <v>228.85500000000002</v>
      </c>
      <c r="Q141" s="10"/>
      <c r="R141" s="10"/>
      <c r="S141" s="10"/>
      <c r="T141" s="179">
        <f t="shared" si="5"/>
        <v>925.5</v>
      </c>
      <c r="U141" s="10"/>
      <c r="V141" s="10"/>
      <c r="W141" s="10"/>
      <c r="Y141" s="10">
        <v>457.71000000000004</v>
      </c>
      <c r="Z141" s="92">
        <f t="shared" si="6"/>
        <v>414.5</v>
      </c>
      <c r="AA141" s="4"/>
      <c r="AB141" s="92">
        <f t="shared" si="7"/>
        <v>574.64</v>
      </c>
      <c r="AC141" s="426">
        <v>595.42999999999995</v>
      </c>
      <c r="AD141" s="245"/>
      <c r="AE141" s="3"/>
      <c r="AF141" s="3"/>
    </row>
    <row r="142" spans="1:32" x14ac:dyDescent="0.2">
      <c r="A142" s="55"/>
      <c r="B142" s="10"/>
      <c r="C142" s="10" t="s">
        <v>186</v>
      </c>
      <c r="D142" s="10"/>
      <c r="E142" s="10" t="s">
        <v>187</v>
      </c>
      <c r="F142" s="10">
        <v>5477</v>
      </c>
      <c r="G142" s="10"/>
      <c r="H142" s="10"/>
      <c r="I142" s="10"/>
      <c r="J142" s="10">
        <v>1378.07</v>
      </c>
      <c r="K142" s="238"/>
      <c r="M142" s="10">
        <v>5</v>
      </c>
      <c r="N142" s="69"/>
      <c r="P142" s="247">
        <f t="shared" si="4"/>
        <v>275.61399999999998</v>
      </c>
      <c r="Q142" s="10"/>
      <c r="R142" s="10"/>
      <c r="S142" s="10"/>
      <c r="T142" s="179">
        <f t="shared" si="5"/>
        <v>1095.4000000000001</v>
      </c>
      <c r="U142" s="10"/>
      <c r="V142" s="10"/>
      <c r="W142" s="10"/>
      <c r="Y142" s="10">
        <v>1378.07</v>
      </c>
      <c r="Z142" s="92">
        <f t="shared" si="6"/>
        <v>1247.97</v>
      </c>
      <c r="AA142" s="4"/>
      <c r="AB142" s="92">
        <f t="shared" si="7"/>
        <v>1730.12</v>
      </c>
      <c r="AC142" s="426">
        <v>1792.7</v>
      </c>
      <c r="AD142" s="245"/>
      <c r="AE142" s="3"/>
      <c r="AF142" s="3"/>
    </row>
    <row r="143" spans="1:32" x14ac:dyDescent="0.2">
      <c r="A143" s="55"/>
      <c r="B143" s="10"/>
      <c r="C143" s="10" t="s">
        <v>188</v>
      </c>
      <c r="D143" s="10"/>
      <c r="E143" s="10" t="s">
        <v>175</v>
      </c>
      <c r="F143" s="10">
        <v>6343</v>
      </c>
      <c r="G143" s="10"/>
      <c r="H143" s="10"/>
      <c r="I143" s="10"/>
      <c r="J143" s="10">
        <v>1185</v>
      </c>
      <c r="K143" s="238"/>
      <c r="M143" s="10">
        <v>3</v>
      </c>
      <c r="N143" s="69"/>
      <c r="P143" s="247">
        <f t="shared" si="4"/>
        <v>395</v>
      </c>
      <c r="Q143" s="10"/>
      <c r="R143" s="10"/>
      <c r="S143" s="10"/>
      <c r="T143" s="179">
        <f t="shared" si="5"/>
        <v>2114.3333333333335</v>
      </c>
      <c r="U143" s="10"/>
      <c r="V143" s="10"/>
      <c r="W143" s="10"/>
      <c r="Y143" s="10">
        <v>1185</v>
      </c>
      <c r="Z143" s="92">
        <f t="shared" si="6"/>
        <v>1073.1300000000001</v>
      </c>
      <c r="AA143" s="4"/>
      <c r="AB143" s="92">
        <f t="shared" si="7"/>
        <v>1487.73</v>
      </c>
      <c r="AC143" s="426">
        <v>1541.54</v>
      </c>
      <c r="AD143" s="245"/>
      <c r="AE143" s="3"/>
      <c r="AF143" s="3"/>
    </row>
    <row r="144" spans="1:32" x14ac:dyDescent="0.2">
      <c r="A144" s="55"/>
      <c r="B144" s="10"/>
      <c r="C144" s="10" t="s">
        <v>189</v>
      </c>
      <c r="D144" s="10"/>
      <c r="E144" s="10" t="s">
        <v>70</v>
      </c>
      <c r="F144" s="10">
        <v>474835</v>
      </c>
      <c r="G144" s="10"/>
      <c r="H144" s="10"/>
      <c r="I144" s="10"/>
      <c r="J144" s="10">
        <v>113065.53000000013</v>
      </c>
      <c r="K144" s="238"/>
      <c r="M144" s="10">
        <v>352</v>
      </c>
      <c r="N144" s="69"/>
      <c r="P144" s="247">
        <f t="shared" si="4"/>
        <v>321.20889204545489</v>
      </c>
      <c r="Q144" s="10"/>
      <c r="R144" s="10"/>
      <c r="S144" s="10"/>
      <c r="T144" s="179">
        <f t="shared" si="5"/>
        <v>1348.9630681818182</v>
      </c>
      <c r="U144" s="10"/>
      <c r="V144" s="10"/>
      <c r="W144" s="10"/>
      <c r="Y144" s="10">
        <v>113065.53000000013</v>
      </c>
      <c r="Z144" s="92">
        <f t="shared" si="6"/>
        <v>102391.37</v>
      </c>
      <c r="AA144" s="4"/>
      <c r="AB144" s="92">
        <f t="shared" si="7"/>
        <v>141950.04</v>
      </c>
      <c r="AC144" s="426">
        <v>147084.48000000001</v>
      </c>
      <c r="AD144" s="245"/>
      <c r="AE144" s="3"/>
      <c r="AF144" s="3"/>
    </row>
    <row r="145" spans="1:32" x14ac:dyDescent="0.2">
      <c r="A145" s="55"/>
      <c r="B145" s="10"/>
      <c r="C145" s="10" t="s">
        <v>190</v>
      </c>
      <c r="D145" s="10"/>
      <c r="E145" s="10" t="s">
        <v>107</v>
      </c>
      <c r="F145" s="10">
        <v>12992</v>
      </c>
      <c r="G145" s="10"/>
      <c r="H145" s="10"/>
      <c r="I145" s="10"/>
      <c r="J145" s="10">
        <v>3275.44</v>
      </c>
      <c r="K145" s="238"/>
      <c r="M145" s="10">
        <v>20</v>
      </c>
      <c r="N145" s="69"/>
      <c r="P145" s="247">
        <f t="shared" si="4"/>
        <v>163.77199999999999</v>
      </c>
      <c r="Q145" s="10"/>
      <c r="R145" s="10"/>
      <c r="S145" s="10"/>
      <c r="T145" s="179">
        <f t="shared" si="5"/>
        <v>649.6</v>
      </c>
      <c r="U145" s="10"/>
      <c r="V145" s="10"/>
      <c r="W145" s="10"/>
      <c r="Y145" s="10">
        <v>3275.44</v>
      </c>
      <c r="Z145" s="92">
        <f t="shared" si="6"/>
        <v>2966.22</v>
      </c>
      <c r="AA145" s="4"/>
      <c r="AB145" s="92">
        <f t="shared" si="7"/>
        <v>4112.21</v>
      </c>
      <c r="AC145" s="426">
        <v>4260.95</v>
      </c>
      <c r="AD145" s="245"/>
      <c r="AE145" s="3"/>
      <c r="AF145" s="3"/>
    </row>
    <row r="146" spans="1:32" x14ac:dyDescent="0.2">
      <c r="A146" s="55"/>
      <c r="B146" s="10"/>
      <c r="C146" s="10" t="s">
        <v>191</v>
      </c>
      <c r="D146" s="10"/>
      <c r="E146" s="10" t="s">
        <v>192</v>
      </c>
      <c r="F146" s="10">
        <v>571670</v>
      </c>
      <c r="G146" s="10"/>
      <c r="H146" s="10"/>
      <c r="I146" s="10"/>
      <c r="J146" s="10">
        <v>141139.93000000002</v>
      </c>
      <c r="K146" s="238"/>
      <c r="M146" s="10">
        <v>410</v>
      </c>
      <c r="N146" s="69"/>
      <c r="P146" s="247">
        <f t="shared" si="4"/>
        <v>344.24373170731712</v>
      </c>
      <c r="Q146" s="10"/>
      <c r="R146" s="10"/>
      <c r="S146" s="10"/>
      <c r="T146" s="179">
        <f t="shared" si="5"/>
        <v>1394.3170731707316</v>
      </c>
      <c r="U146" s="10"/>
      <c r="V146" s="10"/>
      <c r="W146" s="10"/>
      <c r="Y146" s="10">
        <v>141139.93000000002</v>
      </c>
      <c r="Z146" s="92">
        <f t="shared" si="6"/>
        <v>127815.36</v>
      </c>
      <c r="AA146" s="4"/>
      <c r="AB146" s="92">
        <f t="shared" si="7"/>
        <v>177196.52</v>
      </c>
      <c r="AC146" s="426">
        <v>183605.86</v>
      </c>
      <c r="AD146" s="245"/>
      <c r="AE146" s="3"/>
      <c r="AF146" s="3"/>
    </row>
    <row r="147" spans="1:32" x14ac:dyDescent="0.2">
      <c r="A147" s="55"/>
      <c r="B147" s="10"/>
      <c r="C147" s="10" t="s">
        <v>191</v>
      </c>
      <c r="D147" s="10"/>
      <c r="E147" s="10" t="s">
        <v>86</v>
      </c>
      <c r="F147" s="10">
        <v>624</v>
      </c>
      <c r="G147" s="10"/>
      <c r="H147" s="10"/>
      <c r="I147" s="10"/>
      <c r="J147" s="10">
        <v>153.01</v>
      </c>
      <c r="K147" s="238"/>
      <c r="M147" s="10">
        <v>1</v>
      </c>
      <c r="N147" s="69"/>
      <c r="P147" s="247">
        <f t="shared" si="4"/>
        <v>153.01</v>
      </c>
      <c r="Q147" s="10"/>
      <c r="R147" s="10"/>
      <c r="S147" s="10"/>
      <c r="T147" s="179">
        <f t="shared" si="5"/>
        <v>624</v>
      </c>
      <c r="U147" s="10"/>
      <c r="V147" s="10"/>
      <c r="W147" s="10"/>
      <c r="Y147" s="10">
        <v>153.01</v>
      </c>
      <c r="Z147" s="92">
        <f t="shared" si="6"/>
        <v>138.56</v>
      </c>
      <c r="AA147" s="4"/>
      <c r="AB147" s="92">
        <f t="shared" si="7"/>
        <v>192.1</v>
      </c>
      <c r="AC147" s="426">
        <v>199.05</v>
      </c>
      <c r="AD147" s="245"/>
      <c r="AE147" s="3"/>
      <c r="AF147" s="3"/>
    </row>
    <row r="148" spans="1:32" x14ac:dyDescent="0.2">
      <c r="A148" s="55"/>
      <c r="B148" s="10"/>
      <c r="C148" s="10" t="s">
        <v>193</v>
      </c>
      <c r="D148" s="10"/>
      <c r="E148" s="10" t="s">
        <v>194</v>
      </c>
      <c r="F148" s="10">
        <v>732776</v>
      </c>
      <c r="G148" s="10"/>
      <c r="H148" s="10"/>
      <c r="I148" s="10"/>
      <c r="J148" s="10">
        <v>174070.88000000009</v>
      </c>
      <c r="K148" s="238"/>
      <c r="M148" s="10">
        <v>634</v>
      </c>
      <c r="N148" s="69"/>
      <c r="P148" s="247">
        <f t="shared" si="4"/>
        <v>274.55974763406954</v>
      </c>
      <c r="Q148" s="10"/>
      <c r="R148" s="10"/>
      <c r="S148" s="10"/>
      <c r="T148" s="179">
        <f t="shared" si="5"/>
        <v>1155.7981072555206</v>
      </c>
      <c r="U148" s="10"/>
      <c r="V148" s="10"/>
      <c r="W148" s="10"/>
      <c r="Y148" s="10">
        <v>174070.88000000009</v>
      </c>
      <c r="Z148" s="92">
        <f t="shared" si="6"/>
        <v>157637.4</v>
      </c>
      <c r="AA148" s="4"/>
      <c r="AB148" s="92">
        <f t="shared" si="7"/>
        <v>218540.25</v>
      </c>
      <c r="AC148" s="426">
        <v>226445.02</v>
      </c>
      <c r="AD148" s="245"/>
      <c r="AE148" s="3"/>
      <c r="AF148" s="3"/>
    </row>
    <row r="149" spans="1:32" x14ac:dyDescent="0.2">
      <c r="A149" s="55"/>
      <c r="B149" s="10"/>
      <c r="C149" s="10" t="s">
        <v>195</v>
      </c>
      <c r="D149" s="10"/>
      <c r="E149" s="10" t="s">
        <v>196</v>
      </c>
      <c r="F149" s="10">
        <v>1907</v>
      </c>
      <c r="G149" s="10"/>
      <c r="H149" s="10"/>
      <c r="I149" s="10"/>
      <c r="J149" s="10">
        <v>501.23</v>
      </c>
      <c r="K149" s="238"/>
      <c r="M149" s="10">
        <v>4</v>
      </c>
      <c r="N149" s="69"/>
      <c r="P149" s="247">
        <f t="shared" si="4"/>
        <v>125.3075</v>
      </c>
      <c r="Q149" s="10"/>
      <c r="R149" s="10"/>
      <c r="S149" s="10"/>
      <c r="T149" s="179">
        <f t="shared" si="5"/>
        <v>476.75</v>
      </c>
      <c r="U149" s="10"/>
      <c r="V149" s="10"/>
      <c r="W149" s="10"/>
      <c r="Y149" s="10">
        <v>501.23</v>
      </c>
      <c r="Z149" s="92">
        <f t="shared" si="6"/>
        <v>453.91</v>
      </c>
      <c r="AA149" s="4"/>
      <c r="AB149" s="92">
        <f t="shared" si="7"/>
        <v>629.28</v>
      </c>
      <c r="AC149" s="426">
        <v>652.04</v>
      </c>
      <c r="AD149" s="245"/>
      <c r="AE149" s="3"/>
      <c r="AF149" s="3"/>
    </row>
    <row r="150" spans="1:32" x14ac:dyDescent="0.2">
      <c r="A150" s="55"/>
      <c r="B150" s="10"/>
      <c r="C150" s="10" t="s">
        <v>197</v>
      </c>
      <c r="D150" s="10"/>
      <c r="E150" s="10" t="s">
        <v>198</v>
      </c>
      <c r="F150" s="10">
        <v>1158434</v>
      </c>
      <c r="G150" s="10"/>
      <c r="H150" s="10"/>
      <c r="I150" s="10"/>
      <c r="J150" s="10">
        <v>280906.17999999918</v>
      </c>
      <c r="K150" s="238"/>
      <c r="M150" s="10">
        <v>1310</v>
      </c>
      <c r="N150" s="69"/>
      <c r="P150" s="247">
        <f t="shared" si="4"/>
        <v>214.43219847328183</v>
      </c>
      <c r="Q150" s="10"/>
      <c r="R150" s="10"/>
      <c r="S150" s="10"/>
      <c r="T150" s="179">
        <f t="shared" si="5"/>
        <v>884.30076335877868</v>
      </c>
      <c r="U150" s="10"/>
      <c r="V150" s="10"/>
      <c r="W150" s="10"/>
      <c r="Y150" s="10">
        <v>280906.17999999918</v>
      </c>
      <c r="Z150" s="92">
        <f t="shared" si="6"/>
        <v>254386.72</v>
      </c>
      <c r="AA150" s="4"/>
      <c r="AB150" s="92">
        <f t="shared" si="7"/>
        <v>352668.44</v>
      </c>
      <c r="AC150" s="426">
        <v>365424.73</v>
      </c>
      <c r="AD150" s="245"/>
      <c r="AE150" s="3"/>
      <c r="AF150" s="3"/>
    </row>
    <row r="151" spans="1:32" x14ac:dyDescent="0.2">
      <c r="A151" s="55"/>
      <c r="B151" s="10"/>
      <c r="C151" s="10" t="s">
        <v>197</v>
      </c>
      <c r="D151" s="10"/>
      <c r="E151" s="10" t="s">
        <v>90</v>
      </c>
      <c r="F151" s="10">
        <v>1566</v>
      </c>
      <c r="G151" s="10"/>
      <c r="H151" s="10"/>
      <c r="I151" s="10"/>
      <c r="J151" s="10">
        <v>386.36</v>
      </c>
      <c r="K151" s="238"/>
      <c r="M151" s="10">
        <v>3</v>
      </c>
      <c r="N151" s="69"/>
      <c r="P151" s="247">
        <f t="shared" si="4"/>
        <v>128.78666666666666</v>
      </c>
      <c r="Q151" s="10"/>
      <c r="R151" s="10"/>
      <c r="S151" s="10"/>
      <c r="T151" s="179">
        <f t="shared" si="5"/>
        <v>522</v>
      </c>
      <c r="U151" s="10"/>
      <c r="V151" s="10"/>
      <c r="W151" s="10"/>
      <c r="Y151" s="10">
        <v>386.36</v>
      </c>
      <c r="Z151" s="92">
        <f t="shared" si="6"/>
        <v>349.88</v>
      </c>
      <c r="AA151" s="4"/>
      <c r="AB151" s="92">
        <f t="shared" si="7"/>
        <v>485.06</v>
      </c>
      <c r="AC151" s="426">
        <v>502.6</v>
      </c>
      <c r="AD151" s="245"/>
      <c r="AE151" s="3"/>
      <c r="AF151" s="3"/>
    </row>
    <row r="152" spans="1:32" x14ac:dyDescent="0.2">
      <c r="A152" s="55"/>
      <c r="B152" s="10"/>
      <c r="C152" s="10" t="s">
        <v>199</v>
      </c>
      <c r="D152" s="10"/>
      <c r="E152" s="10" t="s">
        <v>200</v>
      </c>
      <c r="F152" s="10">
        <v>3807120</v>
      </c>
      <c r="G152" s="10"/>
      <c r="H152" s="10"/>
      <c r="I152" s="10"/>
      <c r="J152" s="10">
        <v>914425.2500000007</v>
      </c>
      <c r="K152" s="238"/>
      <c r="M152" s="10">
        <v>3372</v>
      </c>
      <c r="N152" s="69"/>
      <c r="P152" s="247">
        <f t="shared" si="4"/>
        <v>271.18186536180332</v>
      </c>
      <c r="Q152" s="10"/>
      <c r="R152" s="10"/>
      <c r="S152" s="10"/>
      <c r="T152" s="179">
        <f t="shared" si="5"/>
        <v>1129.0391459074733</v>
      </c>
      <c r="U152" s="10"/>
      <c r="V152" s="10"/>
      <c r="W152" s="10"/>
      <c r="Y152" s="10">
        <v>914425.2500000007</v>
      </c>
      <c r="Z152" s="92">
        <f t="shared" si="6"/>
        <v>828097.25</v>
      </c>
      <c r="AA152" s="4"/>
      <c r="AB152" s="92">
        <f t="shared" si="7"/>
        <v>1148030.73</v>
      </c>
      <c r="AC152" s="426">
        <v>1189555.8899999999</v>
      </c>
      <c r="AD152" s="245"/>
      <c r="AE152" s="3"/>
      <c r="AF152" s="3"/>
    </row>
    <row r="153" spans="1:32" x14ac:dyDescent="0.2">
      <c r="A153" s="55"/>
      <c r="B153" s="10"/>
      <c r="C153" s="10" t="s">
        <v>199</v>
      </c>
      <c r="D153" s="10"/>
      <c r="E153" s="10" t="s">
        <v>201</v>
      </c>
      <c r="F153" s="10">
        <v>1016</v>
      </c>
      <c r="G153" s="10"/>
      <c r="H153" s="10"/>
      <c r="I153" s="10"/>
      <c r="J153" s="10">
        <v>251.13</v>
      </c>
      <c r="K153" s="238"/>
      <c r="M153" s="10">
        <v>1</v>
      </c>
      <c r="N153" s="69"/>
      <c r="P153" s="247">
        <f t="shared" si="4"/>
        <v>251.13</v>
      </c>
      <c r="Q153" s="10"/>
      <c r="R153" s="10"/>
      <c r="S153" s="10"/>
      <c r="T153" s="179">
        <f t="shared" si="5"/>
        <v>1016</v>
      </c>
      <c r="U153" s="10"/>
      <c r="V153" s="10"/>
      <c r="W153" s="10"/>
      <c r="Y153" s="10">
        <v>251.13</v>
      </c>
      <c r="Z153" s="92">
        <f t="shared" si="6"/>
        <v>227.42</v>
      </c>
      <c r="AA153" s="4"/>
      <c r="AB153" s="92">
        <f t="shared" si="7"/>
        <v>315.29000000000002</v>
      </c>
      <c r="AC153" s="426">
        <v>326.69</v>
      </c>
      <c r="AD153" s="245"/>
      <c r="AE153" s="3"/>
      <c r="AF153" s="3"/>
    </row>
    <row r="154" spans="1:32" x14ac:dyDescent="0.2">
      <c r="A154" s="55"/>
      <c r="B154" s="10"/>
      <c r="C154" s="10" t="s">
        <v>202</v>
      </c>
      <c r="D154" s="10"/>
      <c r="E154" s="10" t="s">
        <v>203</v>
      </c>
      <c r="F154" s="10">
        <v>5620474</v>
      </c>
      <c r="G154" s="10"/>
      <c r="H154" s="10"/>
      <c r="I154" s="10"/>
      <c r="J154" s="10">
        <v>1335410.8000000005</v>
      </c>
      <c r="K154" s="238"/>
      <c r="M154" s="10">
        <v>6028</v>
      </c>
      <c r="N154" s="69"/>
      <c r="P154" s="247">
        <f t="shared" ref="P154:P217" si="8">J154/M154</f>
        <v>221.53463835434647</v>
      </c>
      <c r="Q154" s="10"/>
      <c r="R154" s="10"/>
      <c r="S154" s="10"/>
      <c r="T154" s="179">
        <f t="shared" ref="T154:T217" si="9">F154/M154</f>
        <v>932.39449236894495</v>
      </c>
      <c r="U154" s="10"/>
      <c r="V154" s="10"/>
      <c r="W154" s="10"/>
      <c r="Y154" s="10">
        <v>1335410.8000000005</v>
      </c>
      <c r="Z154" s="92">
        <f t="shared" ref="Z154:Z217" si="10">ROUND($Z$640*Y154/$Y$640,2)</f>
        <v>1209338.8899999999</v>
      </c>
      <c r="AA154" s="4"/>
      <c r="AB154" s="92">
        <f t="shared" ref="AB154:AB217" si="11">ROUND($AB$640*Y154/$Y$640,2)</f>
        <v>1676564.19</v>
      </c>
      <c r="AC154" s="426">
        <v>1737206.82</v>
      </c>
      <c r="AD154" s="245"/>
      <c r="AE154" s="3"/>
      <c r="AF154" s="3"/>
    </row>
    <row r="155" spans="1:32" x14ac:dyDescent="0.2">
      <c r="A155" s="55"/>
      <c r="B155" s="10"/>
      <c r="C155" s="10" t="s">
        <v>204</v>
      </c>
      <c r="D155" s="10"/>
      <c r="E155" s="10" t="s">
        <v>97</v>
      </c>
      <c r="F155" s="10">
        <v>578813</v>
      </c>
      <c r="G155" s="10"/>
      <c r="H155" s="10"/>
      <c r="I155" s="10"/>
      <c r="J155" s="10">
        <v>142661.06999999998</v>
      </c>
      <c r="K155" s="238"/>
      <c r="M155" s="10">
        <v>373</v>
      </c>
      <c r="N155" s="69"/>
      <c r="P155" s="247">
        <f t="shared" si="8"/>
        <v>382.46935656836456</v>
      </c>
      <c r="Q155" s="10"/>
      <c r="R155" s="10"/>
      <c r="S155" s="10"/>
      <c r="T155" s="179">
        <f t="shared" si="9"/>
        <v>1551.7774798927614</v>
      </c>
      <c r="U155" s="10"/>
      <c r="V155" s="10"/>
      <c r="W155" s="10"/>
      <c r="Y155" s="10">
        <v>142661.06999999998</v>
      </c>
      <c r="Z155" s="92">
        <f t="shared" si="10"/>
        <v>129192.89</v>
      </c>
      <c r="AA155" s="4"/>
      <c r="AB155" s="92">
        <f t="shared" si="11"/>
        <v>179106.27</v>
      </c>
      <c r="AC155" s="426">
        <v>185584.68</v>
      </c>
      <c r="AD155" s="245"/>
      <c r="AE155" s="3"/>
      <c r="AF155" s="3"/>
    </row>
    <row r="156" spans="1:32" x14ac:dyDescent="0.2">
      <c r="A156" s="55"/>
      <c r="B156" s="10"/>
      <c r="C156" s="10" t="s">
        <v>204</v>
      </c>
      <c r="D156" s="10"/>
      <c r="E156" s="10" t="s">
        <v>205</v>
      </c>
      <c r="F156" s="10">
        <v>747</v>
      </c>
      <c r="G156" s="10"/>
      <c r="H156" s="10"/>
      <c r="I156" s="10"/>
      <c r="J156" s="10">
        <v>182.84</v>
      </c>
      <c r="K156" s="238"/>
      <c r="M156" s="10">
        <v>1</v>
      </c>
      <c r="N156" s="69"/>
      <c r="P156" s="247">
        <f t="shared" si="8"/>
        <v>182.84</v>
      </c>
      <c r="Q156" s="10"/>
      <c r="R156" s="10"/>
      <c r="S156" s="10"/>
      <c r="T156" s="179">
        <f t="shared" si="9"/>
        <v>747</v>
      </c>
      <c r="U156" s="10"/>
      <c r="V156" s="10"/>
      <c r="W156" s="10"/>
      <c r="Y156" s="10">
        <v>182.84</v>
      </c>
      <c r="Z156" s="92">
        <f t="shared" si="10"/>
        <v>165.58</v>
      </c>
      <c r="AA156" s="4"/>
      <c r="AB156" s="92">
        <f t="shared" si="11"/>
        <v>229.55</v>
      </c>
      <c r="AC156" s="426">
        <v>237.85</v>
      </c>
      <c r="AD156" s="245"/>
      <c r="AE156" s="3"/>
      <c r="AF156" s="3"/>
    </row>
    <row r="157" spans="1:32" x14ac:dyDescent="0.2">
      <c r="A157" s="55"/>
      <c r="B157" s="10"/>
      <c r="C157" s="10" t="s">
        <v>206</v>
      </c>
      <c r="D157" s="10"/>
      <c r="E157" s="10" t="s">
        <v>145</v>
      </c>
      <c r="F157" s="10">
        <v>1704</v>
      </c>
      <c r="G157" s="10"/>
      <c r="H157" s="10"/>
      <c r="I157" s="10"/>
      <c r="J157" s="10">
        <v>432.84000000000003</v>
      </c>
      <c r="K157" s="238"/>
      <c r="M157" s="10">
        <v>2</v>
      </c>
      <c r="N157" s="69"/>
      <c r="P157" s="247">
        <f t="shared" si="8"/>
        <v>216.42000000000002</v>
      </c>
      <c r="Q157" s="10"/>
      <c r="R157" s="10"/>
      <c r="S157" s="10"/>
      <c r="T157" s="179">
        <f t="shared" si="9"/>
        <v>852</v>
      </c>
      <c r="U157" s="10"/>
      <c r="V157" s="10"/>
      <c r="W157" s="10"/>
      <c r="Y157" s="10">
        <v>432.84000000000003</v>
      </c>
      <c r="Z157" s="92">
        <f t="shared" si="10"/>
        <v>391.98</v>
      </c>
      <c r="AA157" s="4"/>
      <c r="AB157" s="92">
        <f t="shared" si="11"/>
        <v>543.41999999999996</v>
      </c>
      <c r="AC157" s="426">
        <v>563.08000000000004</v>
      </c>
      <c r="AD157" s="245"/>
      <c r="AE157" s="3"/>
      <c r="AF157" s="3"/>
    </row>
    <row r="158" spans="1:32" x14ac:dyDescent="0.2">
      <c r="A158" s="55"/>
      <c r="B158" s="10"/>
      <c r="C158" s="10" t="s">
        <v>207</v>
      </c>
      <c r="D158" s="10"/>
      <c r="E158" s="10" t="s">
        <v>64</v>
      </c>
      <c r="F158" s="10">
        <v>1742123</v>
      </c>
      <c r="G158" s="10"/>
      <c r="H158" s="10"/>
      <c r="I158" s="10"/>
      <c r="J158" s="10">
        <v>424344.15999999875</v>
      </c>
      <c r="K158" s="238"/>
      <c r="M158" s="10">
        <v>1837</v>
      </c>
      <c r="N158" s="69"/>
      <c r="P158" s="247">
        <f t="shared" si="8"/>
        <v>230.99845400108805</v>
      </c>
      <c r="Q158" s="10"/>
      <c r="R158" s="10"/>
      <c r="S158" s="10"/>
      <c r="T158" s="179">
        <f t="shared" si="9"/>
        <v>948.35220468154603</v>
      </c>
      <c r="U158" s="10"/>
      <c r="V158" s="10"/>
      <c r="W158" s="10"/>
      <c r="Y158" s="10">
        <v>424344.15999999875</v>
      </c>
      <c r="Z158" s="92">
        <f t="shared" si="10"/>
        <v>384283.17</v>
      </c>
      <c r="AA158" s="4"/>
      <c r="AB158" s="92">
        <f t="shared" si="11"/>
        <v>532750.09</v>
      </c>
      <c r="AC158" s="426">
        <v>552020.06999999995</v>
      </c>
      <c r="AD158" s="245"/>
      <c r="AE158" s="3"/>
      <c r="AF158" s="3"/>
    </row>
    <row r="159" spans="1:32" x14ac:dyDescent="0.2">
      <c r="A159" s="55"/>
      <c r="B159" s="10"/>
      <c r="C159" s="10" t="s">
        <v>208</v>
      </c>
      <c r="D159" s="10"/>
      <c r="E159" s="10" t="s">
        <v>179</v>
      </c>
      <c r="F159" s="10">
        <v>1281230</v>
      </c>
      <c r="G159" s="10"/>
      <c r="H159" s="10"/>
      <c r="I159" s="10"/>
      <c r="J159" s="10">
        <v>301353.17999999953</v>
      </c>
      <c r="K159" s="238"/>
      <c r="M159" s="10">
        <v>999</v>
      </c>
      <c r="N159" s="69"/>
      <c r="P159" s="247">
        <f t="shared" si="8"/>
        <v>301.65483483483439</v>
      </c>
      <c r="Q159" s="10"/>
      <c r="R159" s="10"/>
      <c r="S159" s="10"/>
      <c r="T159" s="179">
        <f t="shared" si="9"/>
        <v>1282.5125125125126</v>
      </c>
      <c r="U159" s="10"/>
      <c r="V159" s="10"/>
      <c r="W159" s="10"/>
      <c r="Y159" s="10">
        <v>301353.17999999953</v>
      </c>
      <c r="Z159" s="92">
        <f t="shared" si="10"/>
        <v>272903.38</v>
      </c>
      <c r="AA159" s="4"/>
      <c r="AB159" s="92">
        <f t="shared" si="11"/>
        <v>378338.97</v>
      </c>
      <c r="AC159" s="426">
        <v>392023.78</v>
      </c>
      <c r="AD159" s="245"/>
      <c r="AE159" s="3"/>
      <c r="AF159" s="3"/>
    </row>
    <row r="160" spans="1:32" x14ac:dyDescent="0.2">
      <c r="A160" s="55"/>
      <c r="B160" s="10"/>
      <c r="C160" s="10" t="s">
        <v>209</v>
      </c>
      <c r="D160" s="10"/>
      <c r="E160" s="10" t="s">
        <v>210</v>
      </c>
      <c r="F160" s="10">
        <v>420962</v>
      </c>
      <c r="G160" s="10"/>
      <c r="H160" s="10"/>
      <c r="I160" s="10"/>
      <c r="J160" s="10">
        <v>104268.87999999999</v>
      </c>
      <c r="K160" s="238"/>
      <c r="M160" s="10">
        <v>330</v>
      </c>
      <c r="N160" s="69"/>
      <c r="P160" s="247">
        <f t="shared" si="8"/>
        <v>315.96630303030298</v>
      </c>
      <c r="Q160" s="10"/>
      <c r="R160" s="10"/>
      <c r="S160" s="10"/>
      <c r="T160" s="179">
        <f t="shared" si="9"/>
        <v>1275.6424242424243</v>
      </c>
      <c r="U160" s="10"/>
      <c r="V160" s="10"/>
      <c r="W160" s="10"/>
      <c r="Y160" s="10">
        <v>104268.87999999999</v>
      </c>
      <c r="Z160" s="92">
        <f t="shared" si="10"/>
        <v>94425.18</v>
      </c>
      <c r="AA160" s="4"/>
      <c r="AB160" s="92">
        <f t="shared" si="11"/>
        <v>130906.14</v>
      </c>
      <c r="AC160" s="426">
        <v>135641.12</v>
      </c>
      <c r="AD160" s="245"/>
      <c r="AE160" s="3"/>
      <c r="AF160" s="3"/>
    </row>
    <row r="161" spans="1:32" x14ac:dyDescent="0.2">
      <c r="A161" s="55"/>
      <c r="B161" s="10"/>
      <c r="C161" s="10" t="s">
        <v>209</v>
      </c>
      <c r="D161" s="10"/>
      <c r="E161" s="10" t="s">
        <v>211</v>
      </c>
      <c r="F161" s="10"/>
      <c r="G161" s="10"/>
      <c r="H161" s="10"/>
      <c r="I161" s="10"/>
      <c r="J161" s="10">
        <v>6.75</v>
      </c>
      <c r="K161" s="238"/>
      <c r="M161" s="10">
        <v>1</v>
      </c>
      <c r="N161" s="69"/>
      <c r="P161" s="247">
        <f t="shared" si="8"/>
        <v>6.75</v>
      </c>
      <c r="Q161" s="10"/>
      <c r="R161" s="10"/>
      <c r="S161" s="10"/>
      <c r="T161" s="179">
        <f t="shared" si="9"/>
        <v>0</v>
      </c>
      <c r="U161" s="10"/>
      <c r="V161" s="10"/>
      <c r="W161" s="10"/>
      <c r="Y161" s="10">
        <v>6.75</v>
      </c>
      <c r="Z161" s="92">
        <f t="shared" si="10"/>
        <v>6.11</v>
      </c>
      <c r="AA161" s="4"/>
      <c r="AB161" s="92">
        <f t="shared" si="11"/>
        <v>8.4700000000000006</v>
      </c>
      <c r="AC161" s="426">
        <v>8.7799999999999994</v>
      </c>
      <c r="AD161" s="245"/>
      <c r="AE161" s="3"/>
      <c r="AF161" s="3"/>
    </row>
    <row r="162" spans="1:32" x14ac:dyDescent="0.2">
      <c r="A162" s="55"/>
      <c r="B162" s="10"/>
      <c r="C162" s="10" t="s">
        <v>212</v>
      </c>
      <c r="D162" s="10"/>
      <c r="E162" s="10" t="s">
        <v>63</v>
      </c>
      <c r="F162" s="10">
        <v>3655</v>
      </c>
      <c r="G162" s="10"/>
      <c r="H162" s="10"/>
      <c r="I162" s="10"/>
      <c r="J162" s="10">
        <v>910.61999999999989</v>
      </c>
      <c r="K162" s="238"/>
      <c r="M162" s="10">
        <v>3</v>
      </c>
      <c r="N162" s="69"/>
      <c r="P162" s="247">
        <f t="shared" si="8"/>
        <v>303.53999999999996</v>
      </c>
      <c r="Q162" s="10"/>
      <c r="R162" s="10"/>
      <c r="S162" s="10"/>
      <c r="T162" s="179">
        <f t="shared" si="9"/>
        <v>1218.3333333333333</v>
      </c>
      <c r="U162" s="10"/>
      <c r="V162" s="10"/>
      <c r="W162" s="10"/>
      <c r="Y162" s="10">
        <v>910.61999999999989</v>
      </c>
      <c r="Z162" s="92">
        <f t="shared" si="10"/>
        <v>824.65</v>
      </c>
      <c r="AA162" s="4"/>
      <c r="AB162" s="92">
        <f t="shared" si="11"/>
        <v>1143.25</v>
      </c>
      <c r="AC162" s="426">
        <v>1184.5999999999999</v>
      </c>
      <c r="AD162" s="245"/>
      <c r="AE162" s="3"/>
      <c r="AF162" s="3"/>
    </row>
    <row r="163" spans="1:32" x14ac:dyDescent="0.2">
      <c r="A163" s="55"/>
      <c r="B163" s="10"/>
      <c r="C163" s="10" t="s">
        <v>213</v>
      </c>
      <c r="D163" s="10"/>
      <c r="E163" s="10" t="s">
        <v>127</v>
      </c>
      <c r="F163" s="10">
        <v>285824</v>
      </c>
      <c r="G163" s="10"/>
      <c r="H163" s="10"/>
      <c r="I163" s="10"/>
      <c r="J163" s="10">
        <v>69310.899999999965</v>
      </c>
      <c r="K163" s="238"/>
      <c r="M163" s="10">
        <v>236</v>
      </c>
      <c r="N163" s="69"/>
      <c r="P163" s="247">
        <f t="shared" si="8"/>
        <v>293.690254237288</v>
      </c>
      <c r="Q163" s="10"/>
      <c r="R163" s="10"/>
      <c r="S163" s="10"/>
      <c r="T163" s="179">
        <f t="shared" si="9"/>
        <v>1211.1186440677966</v>
      </c>
      <c r="U163" s="10"/>
      <c r="V163" s="10"/>
      <c r="W163" s="10"/>
      <c r="Y163" s="10">
        <v>69310.899999999965</v>
      </c>
      <c r="Z163" s="92">
        <f t="shared" si="10"/>
        <v>62767.48</v>
      </c>
      <c r="AA163" s="4"/>
      <c r="AB163" s="92">
        <f t="shared" si="11"/>
        <v>87017.55</v>
      </c>
      <c r="AC163" s="426">
        <v>90165.04</v>
      </c>
      <c r="AD163" s="245"/>
      <c r="AE163" s="3"/>
      <c r="AF163" s="3"/>
    </row>
    <row r="164" spans="1:32" x14ac:dyDescent="0.2">
      <c r="A164" s="55"/>
      <c r="B164" s="10"/>
      <c r="C164" s="10" t="s">
        <v>214</v>
      </c>
      <c r="D164" s="10"/>
      <c r="E164" s="10" t="s">
        <v>79</v>
      </c>
      <c r="F164" s="10">
        <v>4687</v>
      </c>
      <c r="G164" s="10"/>
      <c r="H164" s="10"/>
      <c r="I164" s="10"/>
      <c r="J164" s="10">
        <v>1171.92</v>
      </c>
      <c r="K164" s="238"/>
      <c r="M164" s="10">
        <v>5</v>
      </c>
      <c r="N164" s="69"/>
      <c r="P164" s="247">
        <f t="shared" si="8"/>
        <v>234.38400000000001</v>
      </c>
      <c r="Q164" s="10"/>
      <c r="R164" s="10"/>
      <c r="S164" s="10"/>
      <c r="T164" s="179">
        <f t="shared" si="9"/>
        <v>937.4</v>
      </c>
      <c r="U164" s="10"/>
      <c r="V164" s="10"/>
      <c r="W164" s="10"/>
      <c r="Y164" s="10">
        <v>1171.92</v>
      </c>
      <c r="Z164" s="92">
        <f t="shared" si="10"/>
        <v>1061.28</v>
      </c>
      <c r="AA164" s="4"/>
      <c r="AB164" s="92">
        <f t="shared" si="11"/>
        <v>1471.31</v>
      </c>
      <c r="AC164" s="426">
        <v>1524.53</v>
      </c>
      <c r="AD164" s="245"/>
      <c r="AE164" s="3"/>
      <c r="AF164" s="3"/>
    </row>
    <row r="165" spans="1:32" x14ac:dyDescent="0.2">
      <c r="A165" s="55"/>
      <c r="B165" s="10"/>
      <c r="C165" s="10" t="s">
        <v>215</v>
      </c>
      <c r="D165" s="10"/>
      <c r="E165" s="10" t="s">
        <v>70</v>
      </c>
      <c r="F165" s="10">
        <v>119783</v>
      </c>
      <c r="G165" s="10"/>
      <c r="H165" s="10"/>
      <c r="I165" s="10"/>
      <c r="J165" s="10">
        <v>29533.750000000007</v>
      </c>
      <c r="K165" s="238"/>
      <c r="M165" s="10">
        <v>102</v>
      </c>
      <c r="N165" s="69"/>
      <c r="P165" s="247">
        <f t="shared" si="8"/>
        <v>289.54656862745105</v>
      </c>
      <c r="Q165" s="10"/>
      <c r="R165" s="10"/>
      <c r="S165" s="10"/>
      <c r="T165" s="179">
        <f t="shared" si="9"/>
        <v>1174.3431372549019</v>
      </c>
      <c r="U165" s="10"/>
      <c r="V165" s="10"/>
      <c r="W165" s="10"/>
      <c r="Y165" s="10">
        <v>29533.750000000007</v>
      </c>
      <c r="Z165" s="92">
        <f t="shared" si="10"/>
        <v>26745.56</v>
      </c>
      <c r="AA165" s="4"/>
      <c r="AB165" s="92">
        <f t="shared" si="11"/>
        <v>37078.65</v>
      </c>
      <c r="AC165" s="426">
        <v>38419.81</v>
      </c>
      <c r="AD165" s="245"/>
      <c r="AE165" s="3"/>
      <c r="AF165" s="3"/>
    </row>
    <row r="166" spans="1:32" x14ac:dyDescent="0.2">
      <c r="A166" s="55"/>
      <c r="B166" s="10"/>
      <c r="C166" s="10" t="s">
        <v>216</v>
      </c>
      <c r="D166" s="10"/>
      <c r="E166" s="10" t="s">
        <v>147</v>
      </c>
      <c r="F166" s="10">
        <v>169236</v>
      </c>
      <c r="G166" s="10"/>
      <c r="H166" s="10"/>
      <c r="I166" s="10"/>
      <c r="J166" s="10">
        <v>40234.290000000008</v>
      </c>
      <c r="K166" s="238"/>
      <c r="M166" s="10">
        <v>205</v>
      </c>
      <c r="N166" s="69"/>
      <c r="P166" s="247">
        <f t="shared" si="8"/>
        <v>196.26482926829271</v>
      </c>
      <c r="Q166" s="10"/>
      <c r="R166" s="10"/>
      <c r="S166" s="10"/>
      <c r="T166" s="179">
        <f t="shared" si="9"/>
        <v>825.54146341463411</v>
      </c>
      <c r="U166" s="10"/>
      <c r="V166" s="10"/>
      <c r="W166" s="10"/>
      <c r="Y166" s="10">
        <v>40234.290000000008</v>
      </c>
      <c r="Z166" s="92">
        <f t="shared" si="10"/>
        <v>36435.9</v>
      </c>
      <c r="AA166" s="4"/>
      <c r="AB166" s="92">
        <f t="shared" si="11"/>
        <v>50512.82</v>
      </c>
      <c r="AC166" s="426">
        <v>52339.91</v>
      </c>
      <c r="AD166" s="245"/>
      <c r="AE166" s="3"/>
      <c r="AF166" s="3"/>
    </row>
    <row r="167" spans="1:32" x14ac:dyDescent="0.2">
      <c r="A167" s="55"/>
      <c r="B167" s="10"/>
      <c r="C167" s="10" t="s">
        <v>217</v>
      </c>
      <c r="D167" s="10"/>
      <c r="E167" s="10" t="s">
        <v>145</v>
      </c>
      <c r="F167" s="10">
        <v>11521</v>
      </c>
      <c r="G167" s="10"/>
      <c r="H167" s="10"/>
      <c r="I167" s="10"/>
      <c r="J167" s="10">
        <v>2897.33</v>
      </c>
      <c r="K167" s="238"/>
      <c r="M167" s="10">
        <v>8</v>
      </c>
      <c r="N167" s="69"/>
      <c r="P167" s="247">
        <f t="shared" si="8"/>
        <v>362.16624999999999</v>
      </c>
      <c r="Q167" s="10"/>
      <c r="R167" s="10"/>
      <c r="S167" s="10"/>
      <c r="T167" s="179">
        <f t="shared" si="9"/>
        <v>1440.125</v>
      </c>
      <c r="U167" s="10"/>
      <c r="V167" s="10"/>
      <c r="W167" s="10"/>
      <c r="Y167" s="10">
        <v>2897.33</v>
      </c>
      <c r="Z167" s="92">
        <f t="shared" si="10"/>
        <v>2623.8</v>
      </c>
      <c r="AA167" s="4"/>
      <c r="AB167" s="92">
        <f t="shared" si="11"/>
        <v>3637.5</v>
      </c>
      <c r="AC167" s="426">
        <v>3769.07</v>
      </c>
      <c r="AD167" s="245"/>
      <c r="AE167" s="3"/>
      <c r="AF167" s="3"/>
    </row>
    <row r="168" spans="1:32" x14ac:dyDescent="0.2">
      <c r="A168" s="55"/>
      <c r="B168" s="10"/>
      <c r="C168" s="10" t="s">
        <v>217</v>
      </c>
      <c r="D168" s="10"/>
      <c r="E168" s="10" t="s">
        <v>218</v>
      </c>
      <c r="F168" s="10">
        <v>308370</v>
      </c>
      <c r="G168" s="10"/>
      <c r="H168" s="10"/>
      <c r="I168" s="10"/>
      <c r="J168" s="10">
        <v>76254.510000000053</v>
      </c>
      <c r="K168" s="238"/>
      <c r="M168" s="10">
        <v>237</v>
      </c>
      <c r="N168" s="69"/>
      <c r="P168" s="247">
        <f t="shared" si="8"/>
        <v>321.74898734177236</v>
      </c>
      <c r="Q168" s="10"/>
      <c r="R168" s="10"/>
      <c r="S168" s="10"/>
      <c r="T168" s="179">
        <f t="shared" si="9"/>
        <v>1301.1392405063291</v>
      </c>
      <c r="U168" s="10"/>
      <c r="V168" s="10"/>
      <c r="W168" s="10"/>
      <c r="Y168" s="10">
        <v>76254.510000000053</v>
      </c>
      <c r="Z168" s="92">
        <f t="shared" si="10"/>
        <v>69055.56</v>
      </c>
      <c r="AA168" s="4"/>
      <c r="AB168" s="92">
        <f t="shared" si="11"/>
        <v>95735.02</v>
      </c>
      <c r="AC168" s="426">
        <v>99197.83</v>
      </c>
      <c r="AD168" s="245"/>
      <c r="AE168" s="3"/>
      <c r="AF168" s="3"/>
    </row>
    <row r="169" spans="1:32" x14ac:dyDescent="0.2">
      <c r="A169" s="55"/>
      <c r="B169" s="10"/>
      <c r="C169" s="10" t="s">
        <v>217</v>
      </c>
      <c r="D169" s="10"/>
      <c r="E169" s="10" t="s">
        <v>219</v>
      </c>
      <c r="F169" s="10">
        <v>1099</v>
      </c>
      <c r="G169" s="10"/>
      <c r="H169" s="10"/>
      <c r="I169" s="10"/>
      <c r="J169" s="10">
        <v>271.82</v>
      </c>
      <c r="K169" s="238"/>
      <c r="M169" s="10">
        <v>1</v>
      </c>
      <c r="N169" s="69"/>
      <c r="P169" s="247">
        <f t="shared" si="8"/>
        <v>271.82</v>
      </c>
      <c r="Q169" s="10"/>
      <c r="R169" s="10"/>
      <c r="S169" s="10"/>
      <c r="T169" s="179">
        <f t="shared" si="9"/>
        <v>1099</v>
      </c>
      <c r="U169" s="10"/>
      <c r="V169" s="10"/>
      <c r="W169" s="10"/>
      <c r="Y169" s="10">
        <v>271.82</v>
      </c>
      <c r="Z169" s="92">
        <f t="shared" si="10"/>
        <v>246.16</v>
      </c>
      <c r="AA169" s="4"/>
      <c r="AB169" s="92">
        <f t="shared" si="11"/>
        <v>341.26</v>
      </c>
      <c r="AC169" s="426">
        <v>353.6</v>
      </c>
      <c r="AD169" s="245"/>
      <c r="AE169" s="3"/>
      <c r="AF169" s="3"/>
    </row>
    <row r="170" spans="1:32" x14ac:dyDescent="0.2">
      <c r="A170" s="55"/>
      <c r="B170" s="10"/>
      <c r="C170" s="10" t="s">
        <v>220</v>
      </c>
      <c r="D170" s="10"/>
      <c r="E170" s="10" t="s">
        <v>97</v>
      </c>
      <c r="F170" s="10">
        <v>9</v>
      </c>
      <c r="G170" s="10"/>
      <c r="H170" s="10"/>
      <c r="I170" s="10"/>
      <c r="J170" s="10">
        <v>16.049999999999997</v>
      </c>
      <c r="K170" s="238"/>
      <c r="M170" s="10">
        <v>2</v>
      </c>
      <c r="N170" s="69"/>
      <c r="P170" s="247">
        <f t="shared" si="8"/>
        <v>8.0249999999999986</v>
      </c>
      <c r="Q170" s="10"/>
      <c r="R170" s="10"/>
      <c r="S170" s="10"/>
      <c r="T170" s="179">
        <f t="shared" si="9"/>
        <v>4.5</v>
      </c>
      <c r="U170" s="10"/>
      <c r="V170" s="10"/>
      <c r="W170" s="10"/>
      <c r="Y170" s="10">
        <v>16.049999999999997</v>
      </c>
      <c r="Z170" s="92">
        <f t="shared" si="10"/>
        <v>14.53</v>
      </c>
      <c r="AA170" s="4"/>
      <c r="AB170" s="92">
        <f t="shared" si="11"/>
        <v>20.149999999999999</v>
      </c>
      <c r="AC170" s="426">
        <v>20.88</v>
      </c>
      <c r="AD170" s="245"/>
      <c r="AE170" s="3"/>
      <c r="AF170" s="3"/>
    </row>
    <row r="171" spans="1:32" x14ac:dyDescent="0.2">
      <c r="A171" s="55"/>
      <c r="B171" s="10"/>
      <c r="C171" s="10" t="s">
        <v>220</v>
      </c>
      <c r="D171" s="10"/>
      <c r="E171" s="10" t="s">
        <v>170</v>
      </c>
      <c r="F171" s="10">
        <v>727153</v>
      </c>
      <c r="G171" s="10"/>
      <c r="H171" s="10"/>
      <c r="I171" s="10"/>
      <c r="J171" s="10">
        <v>177050.8299999999</v>
      </c>
      <c r="K171" s="238"/>
      <c r="M171" s="10">
        <v>670</v>
      </c>
      <c r="N171" s="69"/>
      <c r="P171" s="247">
        <f t="shared" si="8"/>
        <v>264.25497014925361</v>
      </c>
      <c r="Q171" s="10"/>
      <c r="R171" s="10"/>
      <c r="S171" s="10"/>
      <c r="T171" s="179">
        <f t="shared" si="9"/>
        <v>1085.3029850746268</v>
      </c>
      <c r="U171" s="10"/>
      <c r="V171" s="10"/>
      <c r="W171" s="10"/>
      <c r="Y171" s="10">
        <v>177050.8299999999</v>
      </c>
      <c r="Z171" s="92">
        <f t="shared" si="10"/>
        <v>160336.01999999999</v>
      </c>
      <c r="AA171" s="4"/>
      <c r="AB171" s="92">
        <f t="shared" si="11"/>
        <v>222281.47</v>
      </c>
      <c r="AC171" s="426">
        <v>230321.56</v>
      </c>
      <c r="AD171" s="245"/>
      <c r="AE171" s="3"/>
      <c r="AF171" s="3"/>
    </row>
    <row r="172" spans="1:32" x14ac:dyDescent="0.2">
      <c r="A172" s="55"/>
      <c r="B172" s="10"/>
      <c r="C172" s="10" t="s">
        <v>221</v>
      </c>
      <c r="D172" s="10"/>
      <c r="E172" s="10" t="s">
        <v>222</v>
      </c>
      <c r="F172" s="10">
        <v>98465</v>
      </c>
      <c r="G172" s="10"/>
      <c r="H172" s="10"/>
      <c r="I172" s="10"/>
      <c r="J172" s="10">
        <v>23952.350000000017</v>
      </c>
      <c r="K172" s="238"/>
      <c r="M172" s="10">
        <v>120</v>
      </c>
      <c r="N172" s="69"/>
      <c r="P172" s="247">
        <f t="shared" si="8"/>
        <v>199.6029166666668</v>
      </c>
      <c r="Q172" s="10"/>
      <c r="R172" s="10"/>
      <c r="S172" s="10"/>
      <c r="T172" s="179">
        <f t="shared" si="9"/>
        <v>820.54166666666663</v>
      </c>
      <c r="U172" s="10"/>
      <c r="V172" s="10"/>
      <c r="W172" s="10"/>
      <c r="Y172" s="10">
        <v>23952.350000000017</v>
      </c>
      <c r="Z172" s="92">
        <f t="shared" si="10"/>
        <v>21691.08</v>
      </c>
      <c r="AA172" s="4"/>
      <c r="AB172" s="92">
        <f t="shared" si="11"/>
        <v>30071.39</v>
      </c>
      <c r="AC172" s="426">
        <v>31159.1</v>
      </c>
      <c r="AD172" s="245"/>
      <c r="AE172" s="3"/>
      <c r="AF172" s="3"/>
    </row>
    <row r="173" spans="1:32" x14ac:dyDescent="0.2">
      <c r="A173" s="55"/>
      <c r="B173" s="10"/>
      <c r="C173" s="10" t="s">
        <v>223</v>
      </c>
      <c r="D173" s="10"/>
      <c r="E173" s="10" t="s">
        <v>205</v>
      </c>
      <c r="F173" s="10">
        <v>814626</v>
      </c>
      <c r="G173" s="10"/>
      <c r="H173" s="10"/>
      <c r="I173" s="10"/>
      <c r="J173" s="10">
        <v>198365.39999999976</v>
      </c>
      <c r="K173" s="238"/>
      <c r="M173" s="10">
        <v>896</v>
      </c>
      <c r="N173" s="69"/>
      <c r="P173" s="247">
        <f t="shared" si="8"/>
        <v>221.38995535714258</v>
      </c>
      <c r="Q173" s="10"/>
      <c r="R173" s="10"/>
      <c r="S173" s="10"/>
      <c r="T173" s="179">
        <f t="shared" si="9"/>
        <v>909.18080357142856</v>
      </c>
      <c r="U173" s="10"/>
      <c r="V173" s="10"/>
      <c r="W173" s="10"/>
      <c r="Y173" s="10">
        <v>198365.39999999976</v>
      </c>
      <c r="Z173" s="92">
        <f t="shared" si="10"/>
        <v>179638.35</v>
      </c>
      <c r="AA173" s="4"/>
      <c r="AB173" s="92">
        <f t="shared" si="11"/>
        <v>249041.21</v>
      </c>
      <c r="AC173" s="426">
        <v>258049.22</v>
      </c>
      <c r="AD173" s="245"/>
      <c r="AE173" s="3"/>
      <c r="AF173" s="3"/>
    </row>
    <row r="174" spans="1:32" x14ac:dyDescent="0.2">
      <c r="A174" s="55"/>
      <c r="B174" s="10"/>
      <c r="C174" s="10" t="s">
        <v>223</v>
      </c>
      <c r="D174" s="10"/>
      <c r="E174" s="10" t="s">
        <v>224</v>
      </c>
      <c r="F174" s="10">
        <v>1425</v>
      </c>
      <c r="G174" s="10"/>
      <c r="H174" s="10"/>
      <c r="I174" s="10"/>
      <c r="J174" s="10">
        <v>356.22</v>
      </c>
      <c r="K174" s="238"/>
      <c r="M174" s="10">
        <v>1</v>
      </c>
      <c r="N174" s="69"/>
      <c r="P174" s="247">
        <f t="shared" si="8"/>
        <v>356.22</v>
      </c>
      <c r="Q174" s="10"/>
      <c r="R174" s="10"/>
      <c r="S174" s="10"/>
      <c r="T174" s="179">
        <f t="shared" si="9"/>
        <v>1425</v>
      </c>
      <c r="U174" s="10"/>
      <c r="V174" s="10"/>
      <c r="W174" s="10"/>
      <c r="Y174" s="10">
        <v>356.22</v>
      </c>
      <c r="Z174" s="92">
        <f t="shared" si="10"/>
        <v>322.58999999999997</v>
      </c>
      <c r="AA174" s="4"/>
      <c r="AB174" s="92">
        <f t="shared" si="11"/>
        <v>447.22</v>
      </c>
      <c r="AC174" s="426">
        <v>463.4</v>
      </c>
      <c r="AD174" s="245"/>
      <c r="AE174" s="3"/>
      <c r="AF174" s="3"/>
    </row>
    <row r="175" spans="1:32" x14ac:dyDescent="0.2">
      <c r="A175" s="55"/>
      <c r="B175" s="10"/>
      <c r="C175" s="10" t="s">
        <v>223</v>
      </c>
      <c r="D175" s="10"/>
      <c r="E175" s="10" t="s">
        <v>225</v>
      </c>
      <c r="F175" s="10">
        <v>4104</v>
      </c>
      <c r="G175" s="10"/>
      <c r="H175" s="10"/>
      <c r="I175" s="10"/>
      <c r="J175" s="10">
        <v>1035.03</v>
      </c>
      <c r="K175" s="238"/>
      <c r="M175" s="10">
        <v>2</v>
      </c>
      <c r="N175" s="69"/>
      <c r="P175" s="247">
        <f t="shared" si="8"/>
        <v>517.51499999999999</v>
      </c>
      <c r="Q175" s="10"/>
      <c r="R175" s="10"/>
      <c r="S175" s="10"/>
      <c r="T175" s="179">
        <f t="shared" si="9"/>
        <v>2052</v>
      </c>
      <c r="U175" s="10"/>
      <c r="V175" s="10"/>
      <c r="W175" s="10"/>
      <c r="Y175" s="10">
        <v>1035.03</v>
      </c>
      <c r="Z175" s="92">
        <f t="shared" si="10"/>
        <v>937.32</v>
      </c>
      <c r="AA175" s="4"/>
      <c r="AB175" s="92">
        <f t="shared" si="11"/>
        <v>1299.45</v>
      </c>
      <c r="AC175" s="426">
        <v>1346.45</v>
      </c>
      <c r="AD175" s="245"/>
      <c r="AE175" s="3"/>
      <c r="AF175" s="3"/>
    </row>
    <row r="176" spans="1:32" x14ac:dyDescent="0.2">
      <c r="A176" s="55"/>
      <c r="B176" s="10"/>
      <c r="C176" s="10" t="s">
        <v>223</v>
      </c>
      <c r="D176" s="10"/>
      <c r="E176" s="10" t="s">
        <v>127</v>
      </c>
      <c r="F176" s="10">
        <v>1597</v>
      </c>
      <c r="G176" s="10"/>
      <c r="H176" s="10"/>
      <c r="I176" s="10"/>
      <c r="J176" s="10">
        <v>406.9</v>
      </c>
      <c r="K176" s="238"/>
      <c r="M176" s="10">
        <v>2</v>
      </c>
      <c r="N176" s="69"/>
      <c r="P176" s="247">
        <f t="shared" si="8"/>
        <v>203.45</v>
      </c>
      <c r="Q176" s="10"/>
      <c r="R176" s="10"/>
      <c r="S176" s="10"/>
      <c r="T176" s="179">
        <f t="shared" si="9"/>
        <v>798.5</v>
      </c>
      <c r="U176" s="10"/>
      <c r="V176" s="10"/>
      <c r="W176" s="10"/>
      <c r="Y176" s="10">
        <v>406.9</v>
      </c>
      <c r="Z176" s="92">
        <f t="shared" si="10"/>
        <v>368.49</v>
      </c>
      <c r="AA176" s="4"/>
      <c r="AB176" s="92">
        <f t="shared" si="11"/>
        <v>510.85</v>
      </c>
      <c r="AC176" s="426">
        <v>529.33000000000004</v>
      </c>
      <c r="AD176" s="245"/>
      <c r="AE176" s="3"/>
      <c r="AF176" s="3"/>
    </row>
    <row r="177" spans="1:32" x14ac:dyDescent="0.2">
      <c r="A177" s="55"/>
      <c r="B177" s="10"/>
      <c r="C177" s="10" t="s">
        <v>226</v>
      </c>
      <c r="D177" s="10"/>
      <c r="E177" s="10" t="s">
        <v>227</v>
      </c>
      <c r="F177" s="10">
        <v>316878</v>
      </c>
      <c r="G177" s="10"/>
      <c r="H177" s="10"/>
      <c r="I177" s="10"/>
      <c r="J177" s="10">
        <v>76229.12000000001</v>
      </c>
      <c r="K177" s="238"/>
      <c r="M177" s="10">
        <v>211</v>
      </c>
      <c r="N177" s="69"/>
      <c r="P177" s="247">
        <f t="shared" si="8"/>
        <v>361.27545023696689</v>
      </c>
      <c r="Q177" s="10"/>
      <c r="R177" s="10"/>
      <c r="S177" s="10"/>
      <c r="T177" s="179">
        <f t="shared" si="9"/>
        <v>1501.7914691943129</v>
      </c>
      <c r="U177" s="10"/>
      <c r="V177" s="10"/>
      <c r="W177" s="10"/>
      <c r="Y177" s="10">
        <v>76229.12000000001</v>
      </c>
      <c r="Z177" s="92">
        <f t="shared" si="10"/>
        <v>69032.570000000007</v>
      </c>
      <c r="AA177" s="4"/>
      <c r="AB177" s="92">
        <f t="shared" si="11"/>
        <v>95703.14</v>
      </c>
      <c r="AC177" s="426">
        <v>99164.800000000003</v>
      </c>
      <c r="AD177" s="245"/>
      <c r="AE177" s="3"/>
      <c r="AF177" s="3"/>
    </row>
    <row r="178" spans="1:32" x14ac:dyDescent="0.2">
      <c r="A178" s="55"/>
      <c r="B178" s="10"/>
      <c r="C178" s="10" t="s">
        <v>226</v>
      </c>
      <c r="D178" s="10"/>
      <c r="E178" s="10" t="s">
        <v>75</v>
      </c>
      <c r="F178" s="10">
        <v>524</v>
      </c>
      <c r="G178" s="10"/>
      <c r="H178" s="10"/>
      <c r="I178" s="10"/>
      <c r="J178" s="10">
        <v>129.88999999999999</v>
      </c>
      <c r="K178" s="238"/>
      <c r="M178" s="10">
        <v>1</v>
      </c>
      <c r="N178" s="69"/>
      <c r="P178" s="247">
        <f t="shared" si="8"/>
        <v>129.88999999999999</v>
      </c>
      <c r="Q178" s="10"/>
      <c r="R178" s="10"/>
      <c r="S178" s="10"/>
      <c r="T178" s="179">
        <f t="shared" si="9"/>
        <v>524</v>
      </c>
      <c r="U178" s="10"/>
      <c r="V178" s="10"/>
      <c r="W178" s="10"/>
      <c r="Y178" s="10">
        <v>129.88999999999999</v>
      </c>
      <c r="Z178" s="92">
        <f t="shared" si="10"/>
        <v>117.63</v>
      </c>
      <c r="AA178" s="4"/>
      <c r="AB178" s="92">
        <f t="shared" si="11"/>
        <v>163.07</v>
      </c>
      <c r="AC178" s="426">
        <v>168.97</v>
      </c>
      <c r="AD178" s="245"/>
      <c r="AE178" s="3"/>
      <c r="AF178" s="3"/>
    </row>
    <row r="179" spans="1:32" x14ac:dyDescent="0.2">
      <c r="A179" s="55"/>
      <c r="B179" s="10"/>
      <c r="C179" s="10" t="s">
        <v>226</v>
      </c>
      <c r="D179" s="10"/>
      <c r="E179" s="10" t="s">
        <v>228</v>
      </c>
      <c r="F179" s="10">
        <v>2344</v>
      </c>
      <c r="G179" s="10"/>
      <c r="H179" s="10"/>
      <c r="I179" s="10"/>
      <c r="J179" s="10">
        <v>592.80999999999995</v>
      </c>
      <c r="K179" s="238"/>
      <c r="M179" s="10">
        <v>1</v>
      </c>
      <c r="N179" s="69"/>
      <c r="P179" s="247">
        <f t="shared" si="8"/>
        <v>592.80999999999995</v>
      </c>
      <c r="Q179" s="10"/>
      <c r="R179" s="10"/>
      <c r="S179" s="10"/>
      <c r="T179" s="179">
        <f t="shared" si="9"/>
        <v>2344</v>
      </c>
      <c r="U179" s="10"/>
      <c r="V179" s="10"/>
      <c r="W179" s="10"/>
      <c r="Y179" s="10">
        <v>592.80999999999995</v>
      </c>
      <c r="Z179" s="92">
        <f t="shared" si="10"/>
        <v>536.84</v>
      </c>
      <c r="AA179" s="4"/>
      <c r="AB179" s="92">
        <f t="shared" si="11"/>
        <v>744.25</v>
      </c>
      <c r="AC179" s="426">
        <v>771.17</v>
      </c>
      <c r="AD179" s="245"/>
      <c r="AE179" s="3"/>
      <c r="AF179" s="3"/>
    </row>
    <row r="180" spans="1:32" x14ac:dyDescent="0.2">
      <c r="A180" s="55"/>
      <c r="B180" s="10"/>
      <c r="C180" s="10" t="s">
        <v>226</v>
      </c>
      <c r="D180" s="10"/>
      <c r="E180" s="10" t="s">
        <v>229</v>
      </c>
      <c r="F180" s="10">
        <v>2887</v>
      </c>
      <c r="G180" s="10"/>
      <c r="H180" s="10"/>
      <c r="I180" s="10"/>
      <c r="J180" s="10">
        <v>714.1400000000001</v>
      </c>
      <c r="K180" s="238"/>
      <c r="M180" s="10">
        <v>3</v>
      </c>
      <c r="N180" s="69"/>
      <c r="P180" s="247">
        <f t="shared" si="8"/>
        <v>238.04666666666671</v>
      </c>
      <c r="Q180" s="10"/>
      <c r="R180" s="10"/>
      <c r="S180" s="10"/>
      <c r="T180" s="179">
        <f t="shared" si="9"/>
        <v>962.33333333333337</v>
      </c>
      <c r="U180" s="10"/>
      <c r="V180" s="10"/>
      <c r="W180" s="10"/>
      <c r="Y180" s="10">
        <v>714.1400000000001</v>
      </c>
      <c r="Z180" s="92">
        <f t="shared" si="10"/>
        <v>646.72</v>
      </c>
      <c r="AA180" s="4"/>
      <c r="AB180" s="92">
        <f t="shared" si="11"/>
        <v>896.58</v>
      </c>
      <c r="AC180" s="426">
        <v>929.01</v>
      </c>
      <c r="AD180" s="245"/>
      <c r="AE180" s="3"/>
      <c r="AF180" s="3"/>
    </row>
    <row r="181" spans="1:32" x14ac:dyDescent="0.2">
      <c r="A181" s="55"/>
      <c r="B181" s="10"/>
      <c r="C181" s="10" t="s">
        <v>230</v>
      </c>
      <c r="D181" s="10"/>
      <c r="E181" s="10" t="s">
        <v>211</v>
      </c>
      <c r="F181" s="10">
        <v>617597</v>
      </c>
      <c r="G181" s="10"/>
      <c r="H181" s="10"/>
      <c r="I181" s="10"/>
      <c r="J181" s="10">
        <v>151525.84</v>
      </c>
      <c r="K181" s="238"/>
      <c r="M181" s="10">
        <v>496</v>
      </c>
      <c r="N181" s="69"/>
      <c r="P181" s="247">
        <f t="shared" si="8"/>
        <v>305.49564516129033</v>
      </c>
      <c r="Q181" s="10"/>
      <c r="R181" s="10"/>
      <c r="S181" s="10"/>
      <c r="T181" s="179">
        <f t="shared" si="9"/>
        <v>1245.1552419354839</v>
      </c>
      <c r="U181" s="10"/>
      <c r="V181" s="10"/>
      <c r="W181" s="10"/>
      <c r="Y181" s="10">
        <v>151525.84</v>
      </c>
      <c r="Z181" s="92">
        <f t="shared" si="10"/>
        <v>137220.76</v>
      </c>
      <c r="AA181" s="4"/>
      <c r="AB181" s="92">
        <f t="shared" si="11"/>
        <v>190235.69</v>
      </c>
      <c r="AC181" s="426">
        <v>197116.66</v>
      </c>
      <c r="AD181" s="245"/>
      <c r="AE181" s="3"/>
      <c r="AF181" s="3"/>
    </row>
    <row r="182" spans="1:32" x14ac:dyDescent="0.2">
      <c r="A182" s="55"/>
      <c r="B182" s="10"/>
      <c r="C182" s="10" t="s">
        <v>231</v>
      </c>
      <c r="D182" s="10"/>
      <c r="E182" s="10" t="s">
        <v>167</v>
      </c>
      <c r="F182" s="10">
        <v>37700</v>
      </c>
      <c r="G182" s="10"/>
      <c r="H182" s="10"/>
      <c r="I182" s="10"/>
      <c r="J182" s="10">
        <v>9306.19</v>
      </c>
      <c r="K182" s="238"/>
      <c r="M182" s="10">
        <v>69</v>
      </c>
      <c r="N182" s="69"/>
      <c r="P182" s="247">
        <f t="shared" si="8"/>
        <v>134.87231884057971</v>
      </c>
      <c r="Q182" s="10"/>
      <c r="R182" s="10"/>
      <c r="S182" s="10"/>
      <c r="T182" s="179">
        <f t="shared" si="9"/>
        <v>546.37681159420288</v>
      </c>
      <c r="U182" s="10"/>
      <c r="V182" s="10"/>
      <c r="W182" s="10"/>
      <c r="Y182" s="10">
        <v>9306.19</v>
      </c>
      <c r="Z182" s="92">
        <f t="shared" si="10"/>
        <v>8427.6200000000008</v>
      </c>
      <c r="AA182" s="4"/>
      <c r="AB182" s="92">
        <f t="shared" si="11"/>
        <v>11683.61</v>
      </c>
      <c r="AC182" s="426">
        <v>12106.22</v>
      </c>
      <c r="AD182" s="245"/>
      <c r="AE182" s="3"/>
      <c r="AF182" s="3"/>
    </row>
    <row r="183" spans="1:32" x14ac:dyDescent="0.2">
      <c r="A183" s="55"/>
      <c r="B183" s="10"/>
      <c r="C183" s="10" t="s">
        <v>232</v>
      </c>
      <c r="D183" s="10"/>
      <c r="E183" s="10" t="s">
        <v>97</v>
      </c>
      <c r="F183" s="10">
        <v>174864</v>
      </c>
      <c r="G183" s="10"/>
      <c r="H183" s="10"/>
      <c r="I183" s="10"/>
      <c r="J183" s="10">
        <v>42648.57</v>
      </c>
      <c r="K183" s="238"/>
      <c r="M183" s="10">
        <v>317</v>
      </c>
      <c r="N183" s="69"/>
      <c r="P183" s="247">
        <f t="shared" si="8"/>
        <v>134.53807570977918</v>
      </c>
      <c r="Q183" s="10"/>
      <c r="R183" s="10"/>
      <c r="S183" s="10"/>
      <c r="T183" s="179">
        <f t="shared" si="9"/>
        <v>551.62145110410097</v>
      </c>
      <c r="U183" s="10"/>
      <c r="V183" s="10"/>
      <c r="W183" s="10"/>
      <c r="Y183" s="10">
        <v>42648.57</v>
      </c>
      <c r="Z183" s="92">
        <f t="shared" si="10"/>
        <v>38622.25</v>
      </c>
      <c r="AA183" s="4"/>
      <c r="AB183" s="92">
        <f t="shared" si="11"/>
        <v>53543.87</v>
      </c>
      <c r="AC183" s="426">
        <v>55480.59</v>
      </c>
      <c r="AD183" s="245"/>
      <c r="AE183" s="3"/>
      <c r="AF183" s="3"/>
    </row>
    <row r="184" spans="1:32" x14ac:dyDescent="0.2">
      <c r="A184" s="55"/>
      <c r="B184" s="10"/>
      <c r="C184" s="10" t="s">
        <v>232</v>
      </c>
      <c r="D184" s="10"/>
      <c r="E184" s="10" t="s">
        <v>167</v>
      </c>
      <c r="F184" s="10">
        <v>73</v>
      </c>
      <c r="G184" s="10"/>
      <c r="H184" s="10"/>
      <c r="I184" s="10"/>
      <c r="J184" s="10">
        <v>24.33</v>
      </c>
      <c r="K184" s="238"/>
      <c r="M184" s="10">
        <v>1</v>
      </c>
      <c r="N184" s="69"/>
      <c r="P184" s="247">
        <f t="shared" si="8"/>
        <v>24.33</v>
      </c>
      <c r="Q184" s="10"/>
      <c r="R184" s="10"/>
      <c r="S184" s="10"/>
      <c r="T184" s="179">
        <f t="shared" si="9"/>
        <v>73</v>
      </c>
      <c r="U184" s="10"/>
      <c r="V184" s="10"/>
      <c r="W184" s="10"/>
      <c r="Y184" s="10">
        <v>24.33</v>
      </c>
      <c r="Z184" s="92">
        <f t="shared" si="10"/>
        <v>22.03</v>
      </c>
      <c r="AA184" s="4"/>
      <c r="AB184" s="92">
        <f t="shared" si="11"/>
        <v>30.55</v>
      </c>
      <c r="AC184" s="426">
        <v>31.66</v>
      </c>
      <c r="AD184" s="245"/>
      <c r="AE184" s="3"/>
      <c r="AF184" s="3"/>
    </row>
    <row r="185" spans="1:32" x14ac:dyDescent="0.2">
      <c r="A185" s="55"/>
      <c r="B185" s="10"/>
      <c r="C185" s="10" t="s">
        <v>233</v>
      </c>
      <c r="D185" s="10"/>
      <c r="E185" s="10" t="s">
        <v>234</v>
      </c>
      <c r="F185" s="10"/>
      <c r="G185" s="10"/>
      <c r="H185" s="10"/>
      <c r="I185" s="10"/>
      <c r="J185" s="10">
        <v>5.91</v>
      </c>
      <c r="K185" s="238"/>
      <c r="M185" s="10">
        <v>1</v>
      </c>
      <c r="N185" s="69"/>
      <c r="P185" s="247">
        <f t="shared" si="8"/>
        <v>5.91</v>
      </c>
      <c r="Q185" s="10"/>
      <c r="R185" s="10"/>
      <c r="S185" s="10"/>
      <c r="T185" s="179">
        <f t="shared" si="9"/>
        <v>0</v>
      </c>
      <c r="U185" s="10"/>
      <c r="V185" s="10"/>
      <c r="W185" s="10"/>
      <c r="Y185" s="10">
        <v>5.91</v>
      </c>
      <c r="Z185" s="92">
        <f t="shared" si="10"/>
        <v>5.35</v>
      </c>
      <c r="AA185" s="4"/>
      <c r="AB185" s="92">
        <f t="shared" si="11"/>
        <v>7.42</v>
      </c>
      <c r="AC185" s="426">
        <v>7.69</v>
      </c>
      <c r="AD185" s="245"/>
      <c r="AE185" s="3"/>
      <c r="AF185" s="3"/>
    </row>
    <row r="186" spans="1:32" x14ac:dyDescent="0.2">
      <c r="A186" s="55"/>
      <c r="B186" s="10"/>
      <c r="C186" s="10" t="s">
        <v>233</v>
      </c>
      <c r="D186" s="10"/>
      <c r="E186" s="10" t="s">
        <v>235</v>
      </c>
      <c r="F186" s="10">
        <v>182383</v>
      </c>
      <c r="G186" s="10"/>
      <c r="H186" s="10"/>
      <c r="I186" s="10"/>
      <c r="J186" s="10">
        <v>44105.940000000046</v>
      </c>
      <c r="K186" s="238"/>
      <c r="M186" s="10">
        <v>199</v>
      </c>
      <c r="N186" s="69"/>
      <c r="P186" s="247">
        <f t="shared" si="8"/>
        <v>221.6378894472364</v>
      </c>
      <c r="Q186" s="10"/>
      <c r="R186" s="10"/>
      <c r="S186" s="10"/>
      <c r="T186" s="179">
        <f t="shared" si="9"/>
        <v>916.4974874371859</v>
      </c>
      <c r="U186" s="10"/>
      <c r="V186" s="10"/>
      <c r="W186" s="10"/>
      <c r="Y186" s="10">
        <v>44105.940000000046</v>
      </c>
      <c r="Z186" s="92">
        <f t="shared" si="10"/>
        <v>39942.04</v>
      </c>
      <c r="AA186" s="4"/>
      <c r="AB186" s="92">
        <f t="shared" si="11"/>
        <v>55373.55</v>
      </c>
      <c r="AC186" s="426">
        <v>57376.45</v>
      </c>
      <c r="AD186" s="245"/>
      <c r="AE186" s="3"/>
      <c r="AF186" s="3"/>
    </row>
    <row r="187" spans="1:32" x14ac:dyDescent="0.2">
      <c r="A187" s="55"/>
      <c r="B187" s="10"/>
      <c r="C187" s="10" t="s">
        <v>236</v>
      </c>
      <c r="D187" s="10"/>
      <c r="E187" s="10" t="s">
        <v>237</v>
      </c>
      <c r="F187" s="10">
        <v>226637</v>
      </c>
      <c r="G187" s="10"/>
      <c r="H187" s="10"/>
      <c r="I187" s="10"/>
      <c r="J187" s="10">
        <v>56010.250000000065</v>
      </c>
      <c r="K187" s="238"/>
      <c r="M187" s="10">
        <v>215</v>
      </c>
      <c r="N187" s="69"/>
      <c r="P187" s="247">
        <f t="shared" si="8"/>
        <v>260.51279069767475</v>
      </c>
      <c r="Q187" s="10"/>
      <c r="R187" s="10"/>
      <c r="S187" s="10"/>
      <c r="T187" s="179">
        <f t="shared" si="9"/>
        <v>1054.1255813953489</v>
      </c>
      <c r="U187" s="10"/>
      <c r="V187" s="10"/>
      <c r="W187" s="10"/>
      <c r="Y187" s="10">
        <v>56010.250000000065</v>
      </c>
      <c r="Z187" s="92">
        <f t="shared" si="10"/>
        <v>50722.5</v>
      </c>
      <c r="AA187" s="4"/>
      <c r="AB187" s="92">
        <f t="shared" si="11"/>
        <v>70319.02</v>
      </c>
      <c r="AC187" s="426">
        <v>72862.509999999995</v>
      </c>
      <c r="AD187" s="245"/>
      <c r="AE187" s="3"/>
      <c r="AF187" s="3"/>
    </row>
    <row r="188" spans="1:32" x14ac:dyDescent="0.2">
      <c r="A188" s="55"/>
      <c r="B188" s="10"/>
      <c r="C188" s="10" t="s">
        <v>236</v>
      </c>
      <c r="D188" s="10"/>
      <c r="E188" s="10" t="s">
        <v>70</v>
      </c>
      <c r="F188" s="10">
        <v>6546</v>
      </c>
      <c r="G188" s="10"/>
      <c r="H188" s="10"/>
      <c r="I188" s="10"/>
      <c r="J188" s="10">
        <v>1556.47</v>
      </c>
      <c r="K188" s="238"/>
      <c r="M188" s="10">
        <v>3</v>
      </c>
      <c r="N188" s="69"/>
      <c r="P188" s="247">
        <f t="shared" si="8"/>
        <v>518.82333333333338</v>
      </c>
      <c r="Q188" s="10"/>
      <c r="R188" s="10"/>
      <c r="S188" s="10"/>
      <c r="T188" s="179">
        <f t="shared" si="9"/>
        <v>2182</v>
      </c>
      <c r="U188" s="10"/>
      <c r="V188" s="10"/>
      <c r="W188" s="10"/>
      <c r="Y188" s="10">
        <v>1556.47</v>
      </c>
      <c r="Z188" s="92">
        <f t="shared" si="10"/>
        <v>1409.53</v>
      </c>
      <c r="AA188" s="4"/>
      <c r="AB188" s="92">
        <f t="shared" si="11"/>
        <v>1954.1</v>
      </c>
      <c r="AC188" s="426">
        <v>2024.78</v>
      </c>
      <c r="AD188" s="245"/>
      <c r="AE188" s="3"/>
      <c r="AF188" s="3"/>
    </row>
    <row r="189" spans="1:32" x14ac:dyDescent="0.2">
      <c r="A189" s="55"/>
      <c r="B189" s="10"/>
      <c r="C189" s="10" t="s">
        <v>238</v>
      </c>
      <c r="D189" s="10"/>
      <c r="E189" s="10" t="s">
        <v>77</v>
      </c>
      <c r="F189" s="10">
        <v>929</v>
      </c>
      <c r="G189" s="10"/>
      <c r="H189" s="10"/>
      <c r="I189" s="10"/>
      <c r="J189" s="10">
        <v>229.04</v>
      </c>
      <c r="K189" s="238"/>
      <c r="M189" s="10">
        <v>1</v>
      </c>
      <c r="N189" s="69"/>
      <c r="P189" s="247">
        <f t="shared" si="8"/>
        <v>229.04</v>
      </c>
      <c r="Q189" s="10"/>
      <c r="R189" s="10"/>
      <c r="S189" s="10"/>
      <c r="T189" s="179">
        <f t="shared" si="9"/>
        <v>929</v>
      </c>
      <c r="U189" s="10"/>
      <c r="V189" s="10"/>
      <c r="W189" s="10"/>
      <c r="Y189" s="10">
        <v>229.04</v>
      </c>
      <c r="Z189" s="92">
        <f t="shared" si="10"/>
        <v>207.42</v>
      </c>
      <c r="AA189" s="4"/>
      <c r="AB189" s="92">
        <f t="shared" si="11"/>
        <v>287.55</v>
      </c>
      <c r="AC189" s="426">
        <v>297.95</v>
      </c>
      <c r="AD189" s="245"/>
      <c r="AE189" s="3"/>
      <c r="AF189" s="3"/>
    </row>
    <row r="190" spans="1:32" x14ac:dyDescent="0.2">
      <c r="A190" s="55"/>
      <c r="B190" s="10"/>
      <c r="C190" s="10" t="s">
        <v>238</v>
      </c>
      <c r="D190" s="10"/>
      <c r="E190" s="10" t="s">
        <v>239</v>
      </c>
      <c r="F190" s="10">
        <v>943120</v>
      </c>
      <c r="G190" s="10"/>
      <c r="H190" s="10"/>
      <c r="I190" s="10"/>
      <c r="J190" s="10">
        <v>229015.78000000061</v>
      </c>
      <c r="K190" s="238"/>
      <c r="M190" s="10">
        <v>1002</v>
      </c>
      <c r="N190" s="69"/>
      <c r="P190" s="247">
        <f t="shared" si="8"/>
        <v>228.55866267465132</v>
      </c>
      <c r="Q190" s="10"/>
      <c r="R190" s="10"/>
      <c r="S190" s="10"/>
      <c r="T190" s="179">
        <f t="shared" si="9"/>
        <v>941.23752495009978</v>
      </c>
      <c r="U190" s="10"/>
      <c r="V190" s="10"/>
      <c r="W190" s="10"/>
      <c r="Y190" s="10">
        <v>229015.78000000061</v>
      </c>
      <c r="Z190" s="92">
        <f t="shared" si="10"/>
        <v>207395.12</v>
      </c>
      <c r="AA190" s="4"/>
      <c r="AB190" s="92">
        <f t="shared" si="11"/>
        <v>287521.75</v>
      </c>
      <c r="AC190" s="426">
        <v>297921.63</v>
      </c>
      <c r="AD190" s="245"/>
      <c r="AE190" s="3"/>
      <c r="AF190" s="3"/>
    </row>
    <row r="191" spans="1:32" x14ac:dyDescent="0.2">
      <c r="A191" s="55"/>
      <c r="B191" s="10"/>
      <c r="C191" s="10" t="s">
        <v>238</v>
      </c>
      <c r="D191" s="10"/>
      <c r="E191" s="10" t="s">
        <v>120</v>
      </c>
      <c r="F191" s="10">
        <v>4042</v>
      </c>
      <c r="G191" s="10"/>
      <c r="H191" s="10"/>
      <c r="I191" s="10"/>
      <c r="J191" s="10">
        <v>1000.28</v>
      </c>
      <c r="K191" s="238"/>
      <c r="M191" s="10">
        <v>6</v>
      </c>
      <c r="N191" s="69"/>
      <c r="P191" s="247">
        <f t="shared" si="8"/>
        <v>166.71333333333334</v>
      </c>
      <c r="Q191" s="10"/>
      <c r="R191" s="10"/>
      <c r="S191" s="10"/>
      <c r="T191" s="179">
        <f t="shared" si="9"/>
        <v>673.66666666666663</v>
      </c>
      <c r="U191" s="10"/>
      <c r="V191" s="10"/>
      <c r="W191" s="10"/>
      <c r="Y191" s="10">
        <v>1000.28</v>
      </c>
      <c r="Z191" s="92">
        <f t="shared" si="10"/>
        <v>905.85</v>
      </c>
      <c r="AA191" s="4"/>
      <c r="AB191" s="92">
        <f t="shared" si="11"/>
        <v>1255.82</v>
      </c>
      <c r="AC191" s="426">
        <v>1301.24</v>
      </c>
      <c r="AD191" s="245"/>
      <c r="AE191" s="3"/>
      <c r="AF191" s="3"/>
    </row>
    <row r="192" spans="1:32" x14ac:dyDescent="0.2">
      <c r="A192" s="55"/>
      <c r="B192" s="10"/>
      <c r="C192" s="10" t="s">
        <v>240</v>
      </c>
      <c r="D192" s="10"/>
      <c r="E192" s="10" t="s">
        <v>179</v>
      </c>
      <c r="F192" s="10">
        <v>11137</v>
      </c>
      <c r="G192" s="10"/>
      <c r="H192" s="10"/>
      <c r="I192" s="10"/>
      <c r="J192" s="10">
        <v>2516.8700000000003</v>
      </c>
      <c r="K192" s="238"/>
      <c r="M192" s="10">
        <v>6</v>
      </c>
      <c r="N192" s="69"/>
      <c r="P192" s="247">
        <f t="shared" si="8"/>
        <v>419.47833333333341</v>
      </c>
      <c r="Q192" s="10"/>
      <c r="R192" s="10"/>
      <c r="S192" s="10"/>
      <c r="T192" s="179">
        <f t="shared" si="9"/>
        <v>1856.1666666666667</v>
      </c>
      <c r="U192" s="10"/>
      <c r="V192" s="10"/>
      <c r="W192" s="10"/>
      <c r="Y192" s="10">
        <v>2516.8700000000003</v>
      </c>
      <c r="Z192" s="92">
        <f t="shared" si="10"/>
        <v>2279.2600000000002</v>
      </c>
      <c r="AA192" s="4"/>
      <c r="AB192" s="92">
        <f t="shared" si="11"/>
        <v>3159.85</v>
      </c>
      <c r="AC192" s="426">
        <v>3274.14</v>
      </c>
      <c r="AD192" s="245"/>
      <c r="AE192" s="3"/>
      <c r="AF192" s="3"/>
    </row>
    <row r="193" spans="1:32" x14ac:dyDescent="0.2">
      <c r="A193" s="55"/>
      <c r="B193" s="10"/>
      <c r="C193" s="10" t="s">
        <v>241</v>
      </c>
      <c r="D193" s="10"/>
      <c r="E193" s="10" t="s">
        <v>153</v>
      </c>
      <c r="F193" s="10">
        <v>52091</v>
      </c>
      <c r="G193" s="10"/>
      <c r="H193" s="10"/>
      <c r="I193" s="10"/>
      <c r="J193" s="10">
        <v>12633.520000000002</v>
      </c>
      <c r="K193" s="238"/>
      <c r="M193" s="10">
        <v>40</v>
      </c>
      <c r="N193" s="69"/>
      <c r="P193" s="247">
        <f t="shared" si="8"/>
        <v>315.83800000000008</v>
      </c>
      <c r="Q193" s="10"/>
      <c r="R193" s="10"/>
      <c r="S193" s="10"/>
      <c r="T193" s="179">
        <f t="shared" si="9"/>
        <v>1302.2750000000001</v>
      </c>
      <c r="U193" s="10"/>
      <c r="V193" s="10"/>
      <c r="W193" s="10"/>
      <c r="Y193" s="10">
        <v>12633.520000000002</v>
      </c>
      <c r="Z193" s="92">
        <f t="shared" si="10"/>
        <v>11440.83</v>
      </c>
      <c r="AA193" s="4"/>
      <c r="AB193" s="92">
        <f t="shared" si="11"/>
        <v>15860.97</v>
      </c>
      <c r="AC193" s="426">
        <v>16434.669999999998</v>
      </c>
      <c r="AD193" s="245"/>
      <c r="AE193" s="3"/>
      <c r="AF193" s="3"/>
    </row>
    <row r="194" spans="1:32" x14ac:dyDescent="0.2">
      <c r="A194" s="55"/>
      <c r="B194" s="10"/>
      <c r="C194" s="10" t="s">
        <v>242</v>
      </c>
      <c r="D194" s="10"/>
      <c r="E194" s="10" t="s">
        <v>81</v>
      </c>
      <c r="F194" s="10">
        <v>2468</v>
      </c>
      <c r="G194" s="10"/>
      <c r="H194" s="10"/>
      <c r="I194" s="10"/>
      <c r="J194" s="10">
        <v>613.21</v>
      </c>
      <c r="K194" s="238"/>
      <c r="M194" s="10">
        <v>2</v>
      </c>
      <c r="N194" s="69"/>
      <c r="P194" s="247">
        <f t="shared" si="8"/>
        <v>306.60500000000002</v>
      </c>
      <c r="Q194" s="10"/>
      <c r="R194" s="10"/>
      <c r="S194" s="10"/>
      <c r="T194" s="179">
        <f t="shared" si="9"/>
        <v>1234</v>
      </c>
      <c r="U194" s="10"/>
      <c r="V194" s="10"/>
      <c r="W194" s="10"/>
      <c r="Y194" s="10">
        <v>613.21</v>
      </c>
      <c r="Z194" s="92">
        <f t="shared" si="10"/>
        <v>555.32000000000005</v>
      </c>
      <c r="AA194" s="4"/>
      <c r="AB194" s="92">
        <f t="shared" si="11"/>
        <v>769.86</v>
      </c>
      <c r="AC194" s="426">
        <v>797.71</v>
      </c>
      <c r="AD194" s="245"/>
      <c r="AE194" s="3"/>
      <c r="AF194" s="3"/>
    </row>
    <row r="195" spans="1:32" x14ac:dyDescent="0.2">
      <c r="A195" s="55"/>
      <c r="B195" s="10"/>
      <c r="C195" s="10" t="s">
        <v>243</v>
      </c>
      <c r="D195" s="10"/>
      <c r="E195" s="10" t="s">
        <v>68</v>
      </c>
      <c r="F195" s="10">
        <v>5194</v>
      </c>
      <c r="G195" s="10"/>
      <c r="H195" s="10"/>
      <c r="I195" s="10"/>
      <c r="J195" s="10">
        <v>1309.48</v>
      </c>
      <c r="K195" s="238"/>
      <c r="M195" s="10">
        <v>3</v>
      </c>
      <c r="N195" s="69"/>
      <c r="P195" s="247">
        <f t="shared" si="8"/>
        <v>436.49333333333334</v>
      </c>
      <c r="Q195" s="10"/>
      <c r="R195" s="10"/>
      <c r="S195" s="10"/>
      <c r="T195" s="179">
        <f t="shared" si="9"/>
        <v>1731.3333333333333</v>
      </c>
      <c r="U195" s="10"/>
      <c r="V195" s="10"/>
      <c r="W195" s="10"/>
      <c r="Y195" s="10">
        <v>1309.48</v>
      </c>
      <c r="Z195" s="92">
        <f t="shared" si="10"/>
        <v>1185.8599999999999</v>
      </c>
      <c r="AA195" s="4"/>
      <c r="AB195" s="92">
        <f t="shared" si="11"/>
        <v>1644.01</v>
      </c>
      <c r="AC195" s="426">
        <v>1703.48</v>
      </c>
      <c r="AD195" s="245"/>
      <c r="AE195" s="3"/>
      <c r="AF195" s="3"/>
    </row>
    <row r="196" spans="1:32" x14ac:dyDescent="0.2">
      <c r="A196" s="55"/>
      <c r="B196" s="10"/>
      <c r="C196" s="10" t="s">
        <v>243</v>
      </c>
      <c r="D196" s="10"/>
      <c r="E196" s="10" t="s">
        <v>75</v>
      </c>
      <c r="F196" s="10">
        <v>1385</v>
      </c>
      <c r="G196" s="10"/>
      <c r="H196" s="10"/>
      <c r="I196" s="10"/>
      <c r="J196" s="10">
        <v>347.25</v>
      </c>
      <c r="K196" s="238"/>
      <c r="M196" s="10">
        <v>2</v>
      </c>
      <c r="N196" s="69"/>
      <c r="P196" s="247">
        <f t="shared" si="8"/>
        <v>173.625</v>
      </c>
      <c r="Q196" s="10"/>
      <c r="R196" s="10"/>
      <c r="S196" s="10"/>
      <c r="T196" s="179">
        <f t="shared" si="9"/>
        <v>692.5</v>
      </c>
      <c r="U196" s="10"/>
      <c r="V196" s="10"/>
      <c r="W196" s="10"/>
      <c r="Y196" s="10">
        <v>347.25</v>
      </c>
      <c r="Z196" s="92">
        <f t="shared" si="10"/>
        <v>314.47000000000003</v>
      </c>
      <c r="AA196" s="4"/>
      <c r="AB196" s="92">
        <f t="shared" si="11"/>
        <v>435.96</v>
      </c>
      <c r="AC196" s="426">
        <v>451.73</v>
      </c>
      <c r="AD196" s="245"/>
      <c r="AE196" s="3"/>
      <c r="AF196" s="3"/>
    </row>
    <row r="197" spans="1:32" x14ac:dyDescent="0.2">
      <c r="A197" s="55"/>
      <c r="B197" s="10"/>
      <c r="C197" s="10" t="s">
        <v>244</v>
      </c>
      <c r="D197" s="10"/>
      <c r="E197" s="10" t="s">
        <v>157</v>
      </c>
      <c r="F197" s="10">
        <v>3346</v>
      </c>
      <c r="G197" s="10"/>
      <c r="H197" s="10"/>
      <c r="I197" s="10"/>
      <c r="J197" s="10">
        <v>862.03</v>
      </c>
      <c r="K197" s="238"/>
      <c r="M197" s="10">
        <v>4</v>
      </c>
      <c r="N197" s="69"/>
      <c r="P197" s="247">
        <f t="shared" si="8"/>
        <v>215.50749999999999</v>
      </c>
      <c r="Q197" s="10"/>
      <c r="R197" s="10"/>
      <c r="S197" s="10"/>
      <c r="T197" s="179">
        <f t="shared" si="9"/>
        <v>836.5</v>
      </c>
      <c r="U197" s="10"/>
      <c r="V197" s="10"/>
      <c r="W197" s="10"/>
      <c r="Y197" s="10">
        <v>862.03</v>
      </c>
      <c r="Z197" s="92">
        <f t="shared" si="10"/>
        <v>780.65</v>
      </c>
      <c r="AA197" s="4"/>
      <c r="AB197" s="92">
        <f t="shared" si="11"/>
        <v>1082.25</v>
      </c>
      <c r="AC197" s="426">
        <v>1121.4000000000001</v>
      </c>
      <c r="AD197" s="245"/>
      <c r="AE197" s="3"/>
      <c r="AF197" s="3"/>
    </row>
    <row r="198" spans="1:32" x14ac:dyDescent="0.2">
      <c r="A198" s="55"/>
      <c r="B198" s="10"/>
      <c r="C198" s="10" t="s">
        <v>245</v>
      </c>
      <c r="D198" s="10"/>
      <c r="E198" s="10" t="s">
        <v>246</v>
      </c>
      <c r="F198" s="10">
        <v>24101</v>
      </c>
      <c r="G198" s="10"/>
      <c r="H198" s="10"/>
      <c r="I198" s="10"/>
      <c r="J198" s="10">
        <v>5015.96</v>
      </c>
      <c r="K198" s="238"/>
      <c r="M198" s="10">
        <v>19</v>
      </c>
      <c r="N198" s="69"/>
      <c r="P198" s="247">
        <f t="shared" si="8"/>
        <v>263.99789473684211</v>
      </c>
      <c r="Q198" s="10"/>
      <c r="R198" s="10"/>
      <c r="S198" s="10"/>
      <c r="T198" s="179">
        <f t="shared" si="9"/>
        <v>1268.4736842105262</v>
      </c>
      <c r="U198" s="10"/>
      <c r="V198" s="10"/>
      <c r="W198" s="10"/>
      <c r="Y198" s="10">
        <v>5015.96</v>
      </c>
      <c r="Z198" s="92">
        <f t="shared" si="10"/>
        <v>4542.42</v>
      </c>
      <c r="AA198" s="4"/>
      <c r="AB198" s="92">
        <f t="shared" si="11"/>
        <v>6297.37</v>
      </c>
      <c r="AC198" s="426">
        <v>6525.15</v>
      </c>
      <c r="AD198" s="245"/>
      <c r="AE198" s="3"/>
      <c r="AF198" s="3"/>
    </row>
    <row r="199" spans="1:32" x14ac:dyDescent="0.2">
      <c r="A199" s="55"/>
      <c r="B199" s="10"/>
      <c r="C199" s="10" t="s">
        <v>247</v>
      </c>
      <c r="D199" s="10"/>
      <c r="E199" s="10" t="s">
        <v>210</v>
      </c>
      <c r="F199" s="10">
        <v>1393</v>
      </c>
      <c r="G199" s="10"/>
      <c r="H199" s="10"/>
      <c r="I199" s="10"/>
      <c r="J199" s="10">
        <v>362.59</v>
      </c>
      <c r="K199" s="238"/>
      <c r="M199" s="10">
        <v>1</v>
      </c>
      <c r="N199" s="69"/>
      <c r="P199" s="247">
        <f t="shared" si="8"/>
        <v>362.59</v>
      </c>
      <c r="Q199" s="10"/>
      <c r="R199" s="10"/>
      <c r="S199" s="10"/>
      <c r="T199" s="179">
        <f t="shared" si="9"/>
        <v>1393</v>
      </c>
      <c r="U199" s="10"/>
      <c r="V199" s="10"/>
      <c r="W199" s="10"/>
      <c r="Y199" s="10">
        <v>362.59</v>
      </c>
      <c r="Z199" s="92">
        <f t="shared" si="10"/>
        <v>328.36</v>
      </c>
      <c r="AA199" s="4"/>
      <c r="AB199" s="92">
        <f t="shared" si="11"/>
        <v>455.22</v>
      </c>
      <c r="AC199" s="426">
        <v>471.69</v>
      </c>
      <c r="AD199" s="245"/>
      <c r="AE199" s="3"/>
      <c r="AF199" s="3"/>
    </row>
    <row r="200" spans="1:32" x14ac:dyDescent="0.2">
      <c r="A200" s="55"/>
      <c r="B200" s="10"/>
      <c r="C200" s="10" t="s">
        <v>247</v>
      </c>
      <c r="D200" s="10"/>
      <c r="E200" s="10" t="s">
        <v>205</v>
      </c>
      <c r="F200" s="10">
        <v>774</v>
      </c>
      <c r="G200" s="10"/>
      <c r="H200" s="10"/>
      <c r="I200" s="10"/>
      <c r="J200" s="10">
        <v>189.2</v>
      </c>
      <c r="K200" s="238"/>
      <c r="M200" s="10">
        <v>1</v>
      </c>
      <c r="N200" s="69"/>
      <c r="P200" s="247">
        <f t="shared" si="8"/>
        <v>189.2</v>
      </c>
      <c r="Q200" s="10"/>
      <c r="R200" s="10"/>
      <c r="S200" s="10"/>
      <c r="T200" s="179">
        <f t="shared" si="9"/>
        <v>774</v>
      </c>
      <c r="U200" s="10"/>
      <c r="V200" s="10"/>
      <c r="W200" s="10"/>
      <c r="Y200" s="10">
        <v>189.2</v>
      </c>
      <c r="Z200" s="92">
        <f t="shared" si="10"/>
        <v>171.34</v>
      </c>
      <c r="AA200" s="4"/>
      <c r="AB200" s="92">
        <f t="shared" si="11"/>
        <v>237.53</v>
      </c>
      <c r="AC200" s="426">
        <v>246.12</v>
      </c>
      <c r="AD200" s="245"/>
      <c r="AE200" s="3"/>
      <c r="AF200" s="3"/>
    </row>
    <row r="201" spans="1:32" x14ac:dyDescent="0.2">
      <c r="A201" s="55"/>
      <c r="B201" s="10"/>
      <c r="C201" s="10" t="s">
        <v>247</v>
      </c>
      <c r="D201" s="10"/>
      <c r="E201" s="10" t="s">
        <v>211</v>
      </c>
      <c r="F201" s="10">
        <v>2318812</v>
      </c>
      <c r="G201" s="10"/>
      <c r="H201" s="10"/>
      <c r="I201" s="10"/>
      <c r="J201" s="10">
        <v>557622.91999999969</v>
      </c>
      <c r="K201" s="238"/>
      <c r="M201" s="10">
        <v>2390</v>
      </c>
      <c r="N201" s="69"/>
      <c r="P201" s="247">
        <f t="shared" si="8"/>
        <v>233.31502928870279</v>
      </c>
      <c r="Q201" s="10"/>
      <c r="R201" s="10"/>
      <c r="S201" s="10"/>
      <c r="T201" s="179">
        <f t="shared" si="9"/>
        <v>970.21422594142257</v>
      </c>
      <c r="U201" s="10"/>
      <c r="V201" s="10"/>
      <c r="W201" s="10"/>
      <c r="Y201" s="10">
        <v>557622.91999999969</v>
      </c>
      <c r="Z201" s="92">
        <f t="shared" si="10"/>
        <v>504979.5</v>
      </c>
      <c r="AA201" s="4"/>
      <c r="AB201" s="92">
        <f t="shared" si="11"/>
        <v>700077.18</v>
      </c>
      <c r="AC201" s="426">
        <v>725399.51</v>
      </c>
      <c r="AD201" s="245"/>
      <c r="AE201" s="3"/>
      <c r="AF201" s="3"/>
    </row>
    <row r="202" spans="1:32" x14ac:dyDescent="0.2">
      <c r="A202" s="55"/>
      <c r="B202" s="10"/>
      <c r="C202" s="10" t="s">
        <v>247</v>
      </c>
      <c r="D202" s="10"/>
      <c r="E202" s="10" t="s">
        <v>77</v>
      </c>
      <c r="F202" s="10">
        <v>285</v>
      </c>
      <c r="G202" s="10"/>
      <c r="H202" s="10"/>
      <c r="I202" s="10"/>
      <c r="J202" s="10">
        <v>73.86</v>
      </c>
      <c r="K202" s="238"/>
      <c r="M202" s="10">
        <v>1</v>
      </c>
      <c r="N202" s="69"/>
      <c r="P202" s="247">
        <f t="shared" si="8"/>
        <v>73.86</v>
      </c>
      <c r="Q202" s="10"/>
      <c r="R202" s="10"/>
      <c r="S202" s="10"/>
      <c r="T202" s="179">
        <f t="shared" si="9"/>
        <v>285</v>
      </c>
      <c r="U202" s="10"/>
      <c r="V202" s="10"/>
      <c r="W202" s="10"/>
      <c r="Y202" s="10">
        <v>73.86</v>
      </c>
      <c r="Z202" s="92">
        <f t="shared" si="10"/>
        <v>66.89</v>
      </c>
      <c r="AA202" s="4"/>
      <c r="AB202" s="92">
        <f t="shared" si="11"/>
        <v>92.73</v>
      </c>
      <c r="AC202" s="426">
        <v>96.08</v>
      </c>
      <c r="AD202" s="245"/>
      <c r="AE202" s="3"/>
      <c r="AF202" s="3"/>
    </row>
    <row r="203" spans="1:32" x14ac:dyDescent="0.2">
      <c r="A203" s="55"/>
      <c r="B203" s="10"/>
      <c r="C203" s="10" t="s">
        <v>247</v>
      </c>
      <c r="D203" s="10"/>
      <c r="E203" s="10" t="s">
        <v>196</v>
      </c>
      <c r="F203" s="10">
        <v>679</v>
      </c>
      <c r="G203" s="10"/>
      <c r="H203" s="10"/>
      <c r="I203" s="10"/>
      <c r="J203" s="10">
        <v>166.85</v>
      </c>
      <c r="K203" s="238"/>
      <c r="M203" s="10">
        <v>1</v>
      </c>
      <c r="N203" s="69"/>
      <c r="P203" s="247">
        <f t="shared" si="8"/>
        <v>166.85</v>
      </c>
      <c r="Q203" s="10"/>
      <c r="R203" s="10"/>
      <c r="S203" s="10"/>
      <c r="T203" s="179">
        <f t="shared" si="9"/>
        <v>679</v>
      </c>
      <c r="U203" s="10"/>
      <c r="V203" s="10"/>
      <c r="W203" s="10"/>
      <c r="Y203" s="10">
        <v>166.85</v>
      </c>
      <c r="Z203" s="92">
        <f t="shared" si="10"/>
        <v>151.1</v>
      </c>
      <c r="AA203" s="4"/>
      <c r="AB203" s="92">
        <f t="shared" si="11"/>
        <v>209.47</v>
      </c>
      <c r="AC203" s="426">
        <v>217.05</v>
      </c>
      <c r="AD203" s="245"/>
      <c r="AE203" s="3"/>
      <c r="AF203" s="3"/>
    </row>
    <row r="204" spans="1:32" x14ac:dyDescent="0.2">
      <c r="A204" s="55"/>
      <c r="B204" s="10"/>
      <c r="C204" s="10" t="s">
        <v>248</v>
      </c>
      <c r="D204" s="10"/>
      <c r="E204" s="10" t="s">
        <v>100</v>
      </c>
      <c r="F204" s="10">
        <v>2194</v>
      </c>
      <c r="G204" s="10"/>
      <c r="H204" s="10"/>
      <c r="I204" s="10"/>
      <c r="J204" s="10">
        <v>543.34</v>
      </c>
      <c r="K204" s="238"/>
      <c r="M204" s="10">
        <v>2</v>
      </c>
      <c r="N204" s="69"/>
      <c r="P204" s="247">
        <f t="shared" si="8"/>
        <v>271.67</v>
      </c>
      <c r="Q204" s="10"/>
      <c r="R204" s="10"/>
      <c r="S204" s="10"/>
      <c r="T204" s="179">
        <f t="shared" si="9"/>
        <v>1097</v>
      </c>
      <c r="U204" s="10"/>
      <c r="V204" s="10"/>
      <c r="W204" s="10"/>
      <c r="Y204" s="10">
        <v>543.34</v>
      </c>
      <c r="Z204" s="92">
        <f t="shared" si="10"/>
        <v>492.04</v>
      </c>
      <c r="AA204" s="4"/>
      <c r="AB204" s="92">
        <f t="shared" si="11"/>
        <v>682.15</v>
      </c>
      <c r="AC204" s="426">
        <v>706.82</v>
      </c>
      <c r="AD204" s="245"/>
      <c r="AE204" s="3"/>
      <c r="AF204" s="3"/>
    </row>
    <row r="205" spans="1:32" x14ac:dyDescent="0.2">
      <c r="A205" s="55"/>
      <c r="B205" s="10"/>
      <c r="C205" s="10" t="s">
        <v>248</v>
      </c>
      <c r="D205" s="10"/>
      <c r="E205" s="10" t="s">
        <v>77</v>
      </c>
      <c r="F205" s="10">
        <v>6345219</v>
      </c>
      <c r="G205" s="10"/>
      <c r="H205" s="10"/>
      <c r="I205" s="10"/>
      <c r="J205" s="10">
        <v>1537821.4100000036</v>
      </c>
      <c r="K205" s="238"/>
      <c r="M205" s="10">
        <v>6571</v>
      </c>
      <c r="N205" s="69"/>
      <c r="P205" s="247">
        <f t="shared" si="8"/>
        <v>234.03156444985598</v>
      </c>
      <c r="Q205" s="10"/>
      <c r="R205" s="10"/>
      <c r="S205" s="10"/>
      <c r="T205" s="179">
        <f t="shared" si="9"/>
        <v>965.63978085527322</v>
      </c>
      <c r="U205" s="10"/>
      <c r="V205" s="10"/>
      <c r="W205" s="10"/>
      <c r="Y205" s="10">
        <v>1537821.4100000036</v>
      </c>
      <c r="Z205" s="92">
        <f t="shared" si="10"/>
        <v>1392640.55</v>
      </c>
      <c r="AA205" s="4"/>
      <c r="AB205" s="92">
        <f t="shared" si="11"/>
        <v>1930684.04</v>
      </c>
      <c r="AC205" s="426">
        <v>2000518.38</v>
      </c>
      <c r="AD205" s="245"/>
      <c r="AE205" s="3"/>
      <c r="AF205" s="3"/>
    </row>
    <row r="206" spans="1:32" x14ac:dyDescent="0.2">
      <c r="A206" s="55"/>
      <c r="B206" s="10"/>
      <c r="C206" s="10" t="s">
        <v>248</v>
      </c>
      <c r="D206" s="10"/>
      <c r="E206" s="10" t="s">
        <v>120</v>
      </c>
      <c r="F206" s="10">
        <v>2836</v>
      </c>
      <c r="G206" s="10"/>
      <c r="H206" s="10"/>
      <c r="I206" s="10"/>
      <c r="J206" s="10">
        <v>700.21</v>
      </c>
      <c r="K206" s="238"/>
      <c r="M206" s="10">
        <v>3</v>
      </c>
      <c r="N206" s="69"/>
      <c r="P206" s="247">
        <f t="shared" si="8"/>
        <v>233.40333333333334</v>
      </c>
      <c r="Q206" s="10"/>
      <c r="R206" s="10"/>
      <c r="S206" s="10"/>
      <c r="T206" s="179">
        <f t="shared" si="9"/>
        <v>945.33333333333337</v>
      </c>
      <c r="U206" s="10"/>
      <c r="V206" s="10"/>
      <c r="W206" s="10"/>
      <c r="Y206" s="10">
        <v>700.21</v>
      </c>
      <c r="Z206" s="92">
        <f t="shared" si="10"/>
        <v>634.11</v>
      </c>
      <c r="AA206" s="4"/>
      <c r="AB206" s="92">
        <f t="shared" si="11"/>
        <v>879.09</v>
      </c>
      <c r="AC206" s="426">
        <v>910.89</v>
      </c>
      <c r="AD206" s="245"/>
      <c r="AE206" s="3"/>
      <c r="AF206" s="3"/>
    </row>
    <row r="207" spans="1:32" x14ac:dyDescent="0.2">
      <c r="A207" s="55"/>
      <c r="B207" s="10"/>
      <c r="C207" s="10" t="s">
        <v>249</v>
      </c>
      <c r="D207" s="10"/>
      <c r="E207" s="10" t="s">
        <v>127</v>
      </c>
      <c r="F207" s="10">
        <v>182325</v>
      </c>
      <c r="G207" s="10"/>
      <c r="H207" s="10"/>
      <c r="I207" s="10"/>
      <c r="J207" s="10">
        <v>44754.719999999994</v>
      </c>
      <c r="K207" s="238"/>
      <c r="M207" s="10">
        <v>157</v>
      </c>
      <c r="N207" s="69"/>
      <c r="P207" s="247">
        <f t="shared" si="8"/>
        <v>285.06191082802542</v>
      </c>
      <c r="Q207" s="10"/>
      <c r="R207" s="10"/>
      <c r="S207" s="10"/>
      <c r="T207" s="179">
        <f t="shared" si="9"/>
        <v>1161.3057324840765</v>
      </c>
      <c r="U207" s="10"/>
      <c r="V207" s="10"/>
      <c r="W207" s="10"/>
      <c r="Y207" s="10">
        <v>44754.719999999994</v>
      </c>
      <c r="Z207" s="92">
        <f t="shared" si="10"/>
        <v>40529.57</v>
      </c>
      <c r="AA207" s="4"/>
      <c r="AB207" s="92">
        <f t="shared" si="11"/>
        <v>56188.07</v>
      </c>
      <c r="AC207" s="426">
        <v>58220.44</v>
      </c>
      <c r="AD207" s="245"/>
      <c r="AE207" s="3"/>
      <c r="AF207" s="3"/>
    </row>
    <row r="208" spans="1:32" x14ac:dyDescent="0.2">
      <c r="A208" s="55"/>
      <c r="B208" s="10"/>
      <c r="C208" s="10" t="s">
        <v>250</v>
      </c>
      <c r="D208" s="10"/>
      <c r="E208" s="10" t="s">
        <v>92</v>
      </c>
      <c r="F208" s="10">
        <v>3583</v>
      </c>
      <c r="G208" s="10"/>
      <c r="H208" s="10"/>
      <c r="I208" s="10"/>
      <c r="J208" s="10">
        <v>892.31</v>
      </c>
      <c r="K208" s="238"/>
      <c r="M208" s="10">
        <v>3</v>
      </c>
      <c r="N208" s="69"/>
      <c r="P208" s="247">
        <f t="shared" si="8"/>
        <v>297.43666666666667</v>
      </c>
      <c r="Q208" s="10"/>
      <c r="R208" s="10"/>
      <c r="S208" s="10"/>
      <c r="T208" s="179">
        <f t="shared" si="9"/>
        <v>1194.3333333333333</v>
      </c>
      <c r="U208" s="10"/>
      <c r="V208" s="10"/>
      <c r="W208" s="10"/>
      <c r="Y208" s="10">
        <v>892.31</v>
      </c>
      <c r="Z208" s="92">
        <f t="shared" si="10"/>
        <v>808.07</v>
      </c>
      <c r="AA208" s="4"/>
      <c r="AB208" s="92">
        <f t="shared" si="11"/>
        <v>1120.27</v>
      </c>
      <c r="AC208" s="426">
        <v>1160.79</v>
      </c>
      <c r="AD208" s="245"/>
      <c r="AE208" s="3"/>
      <c r="AF208" s="3"/>
    </row>
    <row r="209" spans="1:32" x14ac:dyDescent="0.2">
      <c r="A209" s="55"/>
      <c r="B209" s="10"/>
      <c r="C209" s="10" t="s">
        <v>251</v>
      </c>
      <c r="D209" s="10"/>
      <c r="E209" s="10" t="s">
        <v>79</v>
      </c>
      <c r="F209" s="10">
        <v>473082</v>
      </c>
      <c r="G209" s="10"/>
      <c r="H209" s="10"/>
      <c r="I209" s="10"/>
      <c r="J209" s="10">
        <v>114715.92999999998</v>
      </c>
      <c r="K209" s="238"/>
      <c r="M209" s="10">
        <v>473</v>
      </c>
      <c r="N209" s="69"/>
      <c r="P209" s="247">
        <f t="shared" si="8"/>
        <v>242.52839323467225</v>
      </c>
      <c r="Q209" s="10"/>
      <c r="R209" s="10"/>
      <c r="S209" s="10"/>
      <c r="T209" s="179">
        <f t="shared" si="9"/>
        <v>1000.1733615221988</v>
      </c>
      <c r="U209" s="10"/>
      <c r="V209" s="10"/>
      <c r="W209" s="10"/>
      <c r="Y209" s="10">
        <v>114715.92999999998</v>
      </c>
      <c r="Z209" s="92">
        <f t="shared" si="10"/>
        <v>103885.96</v>
      </c>
      <c r="AA209" s="4"/>
      <c r="AB209" s="92">
        <f t="shared" si="11"/>
        <v>144022.06</v>
      </c>
      <c r="AC209" s="426">
        <v>149231.45000000001</v>
      </c>
      <c r="AD209" s="245"/>
      <c r="AE209" s="3"/>
      <c r="AF209" s="3"/>
    </row>
    <row r="210" spans="1:32" x14ac:dyDescent="0.2">
      <c r="A210" s="55"/>
      <c r="B210" s="10"/>
      <c r="C210" s="10" t="s">
        <v>252</v>
      </c>
      <c r="D210" s="10"/>
      <c r="E210" s="10" t="s">
        <v>70</v>
      </c>
      <c r="F210" s="10">
        <v>3864993</v>
      </c>
      <c r="G210" s="10"/>
      <c r="H210" s="10"/>
      <c r="I210" s="10"/>
      <c r="J210" s="10">
        <v>936925.39999999804</v>
      </c>
      <c r="K210" s="238"/>
      <c r="M210" s="10">
        <v>2839</v>
      </c>
      <c r="N210" s="69"/>
      <c r="P210" s="247">
        <f t="shared" si="8"/>
        <v>330.0195139133491</v>
      </c>
      <c r="Q210" s="10"/>
      <c r="R210" s="10"/>
      <c r="S210" s="10"/>
      <c r="T210" s="179">
        <f t="shared" si="9"/>
        <v>1361.3923916872138</v>
      </c>
      <c r="U210" s="10"/>
      <c r="V210" s="10"/>
      <c r="W210" s="10"/>
      <c r="Y210" s="10">
        <v>936925.39999999804</v>
      </c>
      <c r="Z210" s="92">
        <f t="shared" si="10"/>
        <v>848473.24</v>
      </c>
      <c r="AA210" s="4"/>
      <c r="AB210" s="92">
        <f t="shared" si="11"/>
        <v>1176278.92</v>
      </c>
      <c r="AC210" s="426">
        <v>1218825.8400000001</v>
      </c>
      <c r="AD210" s="245"/>
      <c r="AE210" s="3"/>
      <c r="AF210" s="3"/>
    </row>
    <row r="211" spans="1:32" x14ac:dyDescent="0.2">
      <c r="A211" s="55"/>
      <c r="B211" s="10"/>
      <c r="C211" s="10" t="s">
        <v>253</v>
      </c>
      <c r="D211" s="10"/>
      <c r="E211" s="10" t="s">
        <v>79</v>
      </c>
      <c r="F211" s="10"/>
      <c r="G211" s="10"/>
      <c r="H211" s="10"/>
      <c r="I211" s="10"/>
      <c r="J211" s="10">
        <v>5.7</v>
      </c>
      <c r="K211" s="238"/>
      <c r="M211" s="10">
        <v>1</v>
      </c>
      <c r="N211" s="69"/>
      <c r="P211" s="247">
        <f t="shared" si="8"/>
        <v>5.7</v>
      </c>
      <c r="Q211" s="10"/>
      <c r="R211" s="10"/>
      <c r="S211" s="10"/>
      <c r="T211" s="179">
        <f t="shared" si="9"/>
        <v>0</v>
      </c>
      <c r="U211" s="10"/>
      <c r="V211" s="10"/>
      <c r="W211" s="10"/>
      <c r="Y211" s="10">
        <v>5.7</v>
      </c>
      <c r="Z211" s="92">
        <f t="shared" si="10"/>
        <v>5.16</v>
      </c>
      <c r="AA211" s="4"/>
      <c r="AB211" s="92">
        <f t="shared" si="11"/>
        <v>7.16</v>
      </c>
      <c r="AC211" s="426">
        <v>7.42</v>
      </c>
      <c r="AD211" s="245"/>
      <c r="AE211" s="3"/>
      <c r="AF211" s="3"/>
    </row>
    <row r="212" spans="1:32" x14ac:dyDescent="0.2">
      <c r="A212" s="55"/>
      <c r="B212" s="10"/>
      <c r="C212" s="10" t="s">
        <v>254</v>
      </c>
      <c r="D212" s="10"/>
      <c r="E212" s="10" t="s">
        <v>164</v>
      </c>
      <c r="F212" s="10">
        <v>13957</v>
      </c>
      <c r="G212" s="10"/>
      <c r="H212" s="10"/>
      <c r="I212" s="10"/>
      <c r="J212" s="10">
        <v>3524.1300000000006</v>
      </c>
      <c r="K212" s="238"/>
      <c r="M212" s="10">
        <v>10</v>
      </c>
      <c r="N212" s="69"/>
      <c r="P212" s="247">
        <f t="shared" si="8"/>
        <v>352.41300000000007</v>
      </c>
      <c r="Q212" s="10"/>
      <c r="R212" s="10"/>
      <c r="S212" s="10"/>
      <c r="T212" s="179">
        <f t="shared" si="9"/>
        <v>1395.7</v>
      </c>
      <c r="U212" s="10"/>
      <c r="V212" s="10"/>
      <c r="W212" s="10"/>
      <c r="Y212" s="10">
        <v>3524.1300000000006</v>
      </c>
      <c r="Z212" s="92">
        <f t="shared" si="10"/>
        <v>3191.43</v>
      </c>
      <c r="AA212" s="4"/>
      <c r="AB212" s="92">
        <f t="shared" si="11"/>
        <v>4424.43</v>
      </c>
      <c r="AC212" s="426">
        <v>4584.47</v>
      </c>
      <c r="AD212" s="245"/>
      <c r="AE212" s="3"/>
      <c r="AF212" s="3"/>
    </row>
    <row r="213" spans="1:32" x14ac:dyDescent="0.2">
      <c r="A213" s="55"/>
      <c r="B213" s="10"/>
      <c r="C213" s="10" t="s">
        <v>255</v>
      </c>
      <c r="D213" s="10"/>
      <c r="E213" s="10" t="s">
        <v>256</v>
      </c>
      <c r="F213" s="10">
        <v>813401</v>
      </c>
      <c r="G213" s="10"/>
      <c r="H213" s="10"/>
      <c r="I213" s="10"/>
      <c r="J213" s="10">
        <v>199108.79000000007</v>
      </c>
      <c r="K213" s="238"/>
      <c r="M213" s="10">
        <v>674</v>
      </c>
      <c r="N213" s="69"/>
      <c r="P213" s="247">
        <f t="shared" si="8"/>
        <v>295.41363501483687</v>
      </c>
      <c r="Q213" s="10"/>
      <c r="R213" s="10"/>
      <c r="S213" s="10"/>
      <c r="T213" s="179">
        <f t="shared" si="9"/>
        <v>1206.8264094955489</v>
      </c>
      <c r="U213" s="10"/>
      <c r="V213" s="10"/>
      <c r="W213" s="10"/>
      <c r="Y213" s="10">
        <v>199108.79000000007</v>
      </c>
      <c r="Z213" s="92">
        <f t="shared" si="10"/>
        <v>180311.56</v>
      </c>
      <c r="AA213" s="4"/>
      <c r="AB213" s="92">
        <f t="shared" si="11"/>
        <v>249974.52</v>
      </c>
      <c r="AC213" s="426">
        <v>259016.29</v>
      </c>
      <c r="AD213" s="245"/>
      <c r="AE213" s="3"/>
      <c r="AF213" s="3"/>
    </row>
    <row r="214" spans="1:32" x14ac:dyDescent="0.2">
      <c r="A214" s="55"/>
      <c r="B214" s="10"/>
      <c r="C214" s="10" t="s">
        <v>257</v>
      </c>
      <c r="D214" s="10"/>
      <c r="E214" s="10" t="s">
        <v>258</v>
      </c>
      <c r="F214" s="10">
        <v>1253</v>
      </c>
      <c r="G214" s="10"/>
      <c r="H214" s="10"/>
      <c r="I214" s="10"/>
      <c r="J214" s="10">
        <v>311.48</v>
      </c>
      <c r="K214" s="238"/>
      <c r="M214" s="10">
        <v>1</v>
      </c>
      <c r="N214" s="69"/>
      <c r="P214" s="247">
        <f t="shared" si="8"/>
        <v>311.48</v>
      </c>
      <c r="Q214" s="10"/>
      <c r="R214" s="10"/>
      <c r="S214" s="10"/>
      <c r="T214" s="179">
        <f t="shared" si="9"/>
        <v>1253</v>
      </c>
      <c r="U214" s="10"/>
      <c r="V214" s="10"/>
      <c r="W214" s="10"/>
      <c r="Y214" s="10">
        <v>311.48</v>
      </c>
      <c r="Z214" s="92">
        <f t="shared" si="10"/>
        <v>282.07</v>
      </c>
      <c r="AA214" s="4"/>
      <c r="AB214" s="92">
        <f t="shared" si="11"/>
        <v>391.05</v>
      </c>
      <c r="AC214" s="426">
        <v>405.19</v>
      </c>
      <c r="AD214" s="245"/>
      <c r="AE214" s="3"/>
      <c r="AF214" s="3"/>
    </row>
    <row r="215" spans="1:32" x14ac:dyDescent="0.2">
      <c r="A215" s="55"/>
      <c r="B215" s="10"/>
      <c r="C215" s="10" t="s">
        <v>257</v>
      </c>
      <c r="D215" s="10"/>
      <c r="E215" s="10" t="s">
        <v>259</v>
      </c>
      <c r="F215" s="10">
        <v>6600</v>
      </c>
      <c r="G215" s="10"/>
      <c r="H215" s="10"/>
      <c r="I215" s="10"/>
      <c r="J215" s="10">
        <v>1579.29</v>
      </c>
      <c r="K215" s="238"/>
      <c r="M215" s="10">
        <v>4</v>
      </c>
      <c r="N215" s="69"/>
      <c r="P215" s="247">
        <f t="shared" si="8"/>
        <v>394.82249999999999</v>
      </c>
      <c r="Q215" s="10"/>
      <c r="R215" s="10"/>
      <c r="S215" s="10"/>
      <c r="T215" s="179">
        <f t="shared" si="9"/>
        <v>1650</v>
      </c>
      <c r="U215" s="10"/>
      <c r="V215" s="10"/>
      <c r="W215" s="10"/>
      <c r="Y215" s="10">
        <v>1579.29</v>
      </c>
      <c r="Z215" s="92">
        <f t="shared" si="10"/>
        <v>1430.19</v>
      </c>
      <c r="AA215" s="4"/>
      <c r="AB215" s="92">
        <f t="shared" si="11"/>
        <v>1982.75</v>
      </c>
      <c r="AC215" s="426">
        <v>2054.4699999999998</v>
      </c>
      <c r="AD215" s="245"/>
      <c r="AE215" s="3"/>
      <c r="AF215" s="3"/>
    </row>
    <row r="216" spans="1:32" x14ac:dyDescent="0.2">
      <c r="A216" s="55"/>
      <c r="B216" s="10"/>
      <c r="C216" s="10" t="s">
        <v>260</v>
      </c>
      <c r="D216" s="10"/>
      <c r="E216" s="10" t="s">
        <v>77</v>
      </c>
      <c r="F216" s="10">
        <v>94580</v>
      </c>
      <c r="G216" s="10"/>
      <c r="H216" s="10"/>
      <c r="I216" s="10"/>
      <c r="J216" s="10">
        <v>22616.989999999994</v>
      </c>
      <c r="K216" s="238"/>
      <c r="M216" s="10">
        <v>72</v>
      </c>
      <c r="N216" s="69"/>
      <c r="P216" s="247">
        <f t="shared" si="8"/>
        <v>314.12486111111104</v>
      </c>
      <c r="Q216" s="10"/>
      <c r="R216" s="10"/>
      <c r="S216" s="10"/>
      <c r="T216" s="179">
        <f t="shared" si="9"/>
        <v>1313.6111111111111</v>
      </c>
      <c r="U216" s="10"/>
      <c r="V216" s="10"/>
      <c r="W216" s="10"/>
      <c r="Y216" s="10">
        <v>22616.989999999994</v>
      </c>
      <c r="Z216" s="92">
        <f t="shared" si="10"/>
        <v>20481.79</v>
      </c>
      <c r="AA216" s="4"/>
      <c r="AB216" s="92">
        <f t="shared" si="11"/>
        <v>28394.880000000001</v>
      </c>
      <c r="AC216" s="426">
        <v>29421.94</v>
      </c>
      <c r="AD216" s="245"/>
      <c r="AE216" s="3"/>
      <c r="AF216" s="3"/>
    </row>
    <row r="217" spans="1:32" x14ac:dyDescent="0.2">
      <c r="A217" s="55"/>
      <c r="B217" s="10"/>
      <c r="C217" s="10" t="s">
        <v>260</v>
      </c>
      <c r="D217" s="10"/>
      <c r="E217" s="10" t="s">
        <v>120</v>
      </c>
      <c r="F217" s="10">
        <v>435012</v>
      </c>
      <c r="G217" s="10"/>
      <c r="H217" s="10"/>
      <c r="I217" s="10"/>
      <c r="J217" s="10">
        <v>105150.87999999999</v>
      </c>
      <c r="K217" s="238"/>
      <c r="M217" s="10">
        <v>390</v>
      </c>
      <c r="N217" s="69"/>
      <c r="P217" s="247">
        <f t="shared" si="8"/>
        <v>269.61764102564098</v>
      </c>
      <c r="Q217" s="10"/>
      <c r="R217" s="10"/>
      <c r="S217" s="10"/>
      <c r="T217" s="179">
        <f t="shared" si="9"/>
        <v>1115.4153846153847</v>
      </c>
      <c r="U217" s="10"/>
      <c r="V217" s="10"/>
      <c r="W217" s="10"/>
      <c r="Y217" s="10">
        <v>105150.87999999999</v>
      </c>
      <c r="Z217" s="92">
        <f t="shared" si="10"/>
        <v>95223.92</v>
      </c>
      <c r="AA217" s="4"/>
      <c r="AB217" s="92">
        <f t="shared" si="11"/>
        <v>132013.46</v>
      </c>
      <c r="AC217" s="426">
        <v>136788.49</v>
      </c>
      <c r="AD217" s="245"/>
      <c r="AE217" s="3"/>
      <c r="AF217" s="3"/>
    </row>
    <row r="218" spans="1:32" x14ac:dyDescent="0.2">
      <c r="A218" s="55"/>
      <c r="B218" s="10"/>
      <c r="C218" s="10" t="s">
        <v>261</v>
      </c>
      <c r="D218" s="10"/>
      <c r="E218" s="10" t="s">
        <v>262</v>
      </c>
      <c r="F218" s="10">
        <v>1924</v>
      </c>
      <c r="G218" s="10"/>
      <c r="H218" s="10"/>
      <c r="I218" s="10"/>
      <c r="J218" s="10">
        <v>484.51</v>
      </c>
      <c r="K218" s="238"/>
      <c r="M218" s="10">
        <v>1</v>
      </c>
      <c r="N218" s="69"/>
      <c r="P218" s="247">
        <f t="shared" ref="P218:P281" si="12">J218/M218</f>
        <v>484.51</v>
      </c>
      <c r="Q218" s="10"/>
      <c r="R218" s="10"/>
      <c r="S218" s="10"/>
      <c r="T218" s="179">
        <f t="shared" ref="T218:T281" si="13">F218/M218</f>
        <v>1924</v>
      </c>
      <c r="U218" s="10"/>
      <c r="V218" s="10"/>
      <c r="W218" s="10"/>
      <c r="Y218" s="10">
        <v>484.51</v>
      </c>
      <c r="Z218" s="92">
        <f t="shared" ref="Z218:Z281" si="14">ROUND($Z$640*Y218/$Y$640,2)</f>
        <v>438.77</v>
      </c>
      <c r="AA218" s="4"/>
      <c r="AB218" s="92">
        <f t="shared" ref="AB218:AB281" si="15">ROUND($AB$640*Y218/$Y$640,2)</f>
        <v>608.29</v>
      </c>
      <c r="AC218" s="426">
        <v>630.29</v>
      </c>
      <c r="AD218" s="245"/>
      <c r="AE218" s="3"/>
      <c r="AF218" s="3"/>
    </row>
    <row r="219" spans="1:32" x14ac:dyDescent="0.2">
      <c r="A219" s="55"/>
      <c r="B219" s="10"/>
      <c r="C219" s="10" t="s">
        <v>261</v>
      </c>
      <c r="D219" s="10"/>
      <c r="E219" s="10" t="s">
        <v>203</v>
      </c>
      <c r="F219" s="10">
        <v>912</v>
      </c>
      <c r="G219" s="10"/>
      <c r="H219" s="10"/>
      <c r="I219" s="10"/>
      <c r="J219" s="10">
        <v>224.34</v>
      </c>
      <c r="K219" s="238"/>
      <c r="M219" s="10">
        <v>1</v>
      </c>
      <c r="N219" s="69"/>
      <c r="P219" s="247">
        <f t="shared" si="12"/>
        <v>224.34</v>
      </c>
      <c r="Q219" s="10"/>
      <c r="R219" s="10"/>
      <c r="S219" s="10"/>
      <c r="T219" s="179">
        <f t="shared" si="13"/>
        <v>912</v>
      </c>
      <c r="U219" s="10"/>
      <c r="V219" s="10"/>
      <c r="W219" s="10"/>
      <c r="Y219" s="10">
        <v>224.34</v>
      </c>
      <c r="Z219" s="92">
        <f t="shared" si="14"/>
        <v>203.16</v>
      </c>
      <c r="AA219" s="4"/>
      <c r="AB219" s="92">
        <f t="shared" si="15"/>
        <v>281.64999999999998</v>
      </c>
      <c r="AC219" s="426">
        <v>291.83999999999997</v>
      </c>
      <c r="AD219" s="245"/>
      <c r="AE219" s="3"/>
      <c r="AF219" s="3"/>
    </row>
    <row r="220" spans="1:32" x14ac:dyDescent="0.2">
      <c r="A220" s="55"/>
      <c r="B220" s="10"/>
      <c r="C220" s="10" t="s">
        <v>261</v>
      </c>
      <c r="D220" s="10"/>
      <c r="E220" s="10" t="s">
        <v>73</v>
      </c>
      <c r="F220" s="10">
        <v>7542616</v>
      </c>
      <c r="G220" s="10"/>
      <c r="H220" s="10"/>
      <c r="I220" s="10"/>
      <c r="J220" s="10">
        <v>1823842.0499999968</v>
      </c>
      <c r="K220" s="238"/>
      <c r="M220" s="10">
        <v>6264</v>
      </c>
      <c r="N220" s="69"/>
      <c r="P220" s="247">
        <f t="shared" si="12"/>
        <v>291.16252394635961</v>
      </c>
      <c r="Q220" s="10"/>
      <c r="R220" s="10"/>
      <c r="S220" s="10"/>
      <c r="T220" s="179">
        <f t="shared" si="13"/>
        <v>1204.1213282247766</v>
      </c>
      <c r="U220" s="10"/>
      <c r="V220" s="10"/>
      <c r="W220" s="10"/>
      <c r="Y220" s="10">
        <v>1823842.0499999968</v>
      </c>
      <c r="Z220" s="92">
        <f t="shared" si="14"/>
        <v>1651658.89</v>
      </c>
      <c r="AA220" s="4"/>
      <c r="AB220" s="92">
        <f t="shared" si="15"/>
        <v>2289773.5099999998</v>
      </c>
      <c r="AC220" s="426">
        <v>2372596.39</v>
      </c>
      <c r="AD220" s="245"/>
      <c r="AE220" s="3"/>
      <c r="AF220" s="3"/>
    </row>
    <row r="221" spans="1:32" x14ac:dyDescent="0.2">
      <c r="A221" s="55"/>
      <c r="B221" s="10"/>
      <c r="C221" s="10" t="s">
        <v>261</v>
      </c>
      <c r="D221" s="10"/>
      <c r="E221" s="10" t="s">
        <v>263</v>
      </c>
      <c r="F221" s="10">
        <v>486</v>
      </c>
      <c r="G221" s="10"/>
      <c r="H221" s="10"/>
      <c r="I221" s="10"/>
      <c r="J221" s="10">
        <v>120.94</v>
      </c>
      <c r="K221" s="238"/>
      <c r="M221" s="10">
        <v>1</v>
      </c>
      <c r="N221" s="69"/>
      <c r="P221" s="247">
        <f t="shared" si="12"/>
        <v>120.94</v>
      </c>
      <c r="Q221" s="10"/>
      <c r="R221" s="10"/>
      <c r="S221" s="10"/>
      <c r="T221" s="179">
        <f t="shared" si="13"/>
        <v>486</v>
      </c>
      <c r="U221" s="10"/>
      <c r="V221" s="10"/>
      <c r="W221" s="10"/>
      <c r="Y221" s="10">
        <v>120.94</v>
      </c>
      <c r="Z221" s="92">
        <f t="shared" si="14"/>
        <v>109.52</v>
      </c>
      <c r="AA221" s="4"/>
      <c r="AB221" s="92">
        <f t="shared" si="15"/>
        <v>151.84</v>
      </c>
      <c r="AC221" s="426">
        <v>157.33000000000001</v>
      </c>
      <c r="AD221" s="245"/>
      <c r="AE221" s="3"/>
      <c r="AF221" s="3"/>
    </row>
    <row r="222" spans="1:32" x14ac:dyDescent="0.2">
      <c r="A222" s="55"/>
      <c r="B222" s="10"/>
      <c r="C222" s="10" t="s">
        <v>264</v>
      </c>
      <c r="D222" s="10"/>
      <c r="E222" s="10" t="s">
        <v>64</v>
      </c>
      <c r="F222" s="10">
        <v>1924599</v>
      </c>
      <c r="G222" s="10"/>
      <c r="H222" s="10"/>
      <c r="I222" s="10"/>
      <c r="J222" s="10">
        <v>470269.98999999784</v>
      </c>
      <c r="K222" s="238"/>
      <c r="M222" s="10">
        <v>1757</v>
      </c>
      <c r="N222" s="69"/>
      <c r="P222" s="247">
        <f t="shared" si="12"/>
        <v>267.65508821855315</v>
      </c>
      <c r="Q222" s="10"/>
      <c r="R222" s="10"/>
      <c r="S222" s="10"/>
      <c r="T222" s="179">
        <f t="shared" si="13"/>
        <v>1095.3892999430848</v>
      </c>
      <c r="U222" s="10"/>
      <c r="V222" s="10"/>
      <c r="W222" s="10"/>
      <c r="Y222" s="10">
        <v>470269.98999999784</v>
      </c>
      <c r="Z222" s="92">
        <f t="shared" si="14"/>
        <v>425873.29</v>
      </c>
      <c r="AA222" s="4"/>
      <c r="AB222" s="92">
        <f t="shared" si="15"/>
        <v>590408.44999999995</v>
      </c>
      <c r="AC222" s="426">
        <v>611763.98</v>
      </c>
      <c r="AD222" s="245"/>
      <c r="AE222" s="3"/>
      <c r="AF222" s="3"/>
    </row>
    <row r="223" spans="1:32" x14ac:dyDescent="0.2">
      <c r="A223" s="55"/>
      <c r="B223" s="10"/>
      <c r="C223" s="10" t="s">
        <v>264</v>
      </c>
      <c r="D223" s="10"/>
      <c r="E223" s="10" t="s">
        <v>167</v>
      </c>
      <c r="F223" s="10">
        <v>1774</v>
      </c>
      <c r="G223" s="10"/>
      <c r="H223" s="10"/>
      <c r="I223" s="10"/>
      <c r="J223" s="10">
        <v>445.83</v>
      </c>
      <c r="K223" s="238"/>
      <c r="M223" s="10">
        <v>1</v>
      </c>
      <c r="N223" s="69"/>
      <c r="P223" s="247">
        <f t="shared" si="12"/>
        <v>445.83</v>
      </c>
      <c r="Q223" s="10"/>
      <c r="R223" s="10"/>
      <c r="S223" s="10"/>
      <c r="T223" s="179">
        <f t="shared" si="13"/>
        <v>1774</v>
      </c>
      <c r="U223" s="10"/>
      <c r="V223" s="10"/>
      <c r="W223" s="10"/>
      <c r="Y223" s="10">
        <v>445.83</v>
      </c>
      <c r="Z223" s="92">
        <f t="shared" si="14"/>
        <v>403.74</v>
      </c>
      <c r="AA223" s="4"/>
      <c r="AB223" s="92">
        <f t="shared" si="15"/>
        <v>559.72</v>
      </c>
      <c r="AC223" s="426">
        <v>579.97</v>
      </c>
      <c r="AD223" s="245"/>
      <c r="AE223" s="3"/>
      <c r="AF223" s="3"/>
    </row>
    <row r="224" spans="1:32" x14ac:dyDescent="0.2">
      <c r="A224" s="55"/>
      <c r="B224" s="10"/>
      <c r="C224" s="10" t="s">
        <v>264</v>
      </c>
      <c r="D224" s="10"/>
      <c r="E224" s="10" t="s">
        <v>265</v>
      </c>
      <c r="F224" s="10">
        <v>59</v>
      </c>
      <c r="G224" s="10"/>
      <c r="H224" s="10"/>
      <c r="I224" s="10"/>
      <c r="J224" s="10">
        <v>20.440000000000001</v>
      </c>
      <c r="K224" s="238"/>
      <c r="M224" s="10">
        <v>1</v>
      </c>
      <c r="N224" s="69"/>
      <c r="P224" s="247">
        <f t="shared" si="12"/>
        <v>20.440000000000001</v>
      </c>
      <c r="Q224" s="10"/>
      <c r="R224" s="10"/>
      <c r="S224" s="10"/>
      <c r="T224" s="179">
        <f t="shared" si="13"/>
        <v>59</v>
      </c>
      <c r="U224" s="10"/>
      <c r="V224" s="10"/>
      <c r="W224" s="10"/>
      <c r="Y224" s="10">
        <v>20.440000000000001</v>
      </c>
      <c r="Z224" s="92">
        <f t="shared" si="14"/>
        <v>18.510000000000002</v>
      </c>
      <c r="AA224" s="4"/>
      <c r="AB224" s="92">
        <f t="shared" si="15"/>
        <v>25.66</v>
      </c>
      <c r="AC224" s="426">
        <v>26.59</v>
      </c>
      <c r="AD224" s="245"/>
      <c r="AE224" s="3"/>
      <c r="AF224" s="3"/>
    </row>
    <row r="225" spans="1:32" x14ac:dyDescent="0.2">
      <c r="A225" s="55"/>
      <c r="B225" s="10"/>
      <c r="C225" s="10" t="s">
        <v>266</v>
      </c>
      <c r="D225" s="10"/>
      <c r="E225" s="10" t="s">
        <v>211</v>
      </c>
      <c r="F225" s="10">
        <v>1998</v>
      </c>
      <c r="G225" s="10"/>
      <c r="H225" s="10"/>
      <c r="I225" s="10"/>
      <c r="J225" s="10">
        <v>503.95</v>
      </c>
      <c r="K225" s="238"/>
      <c r="M225" s="10">
        <v>1</v>
      </c>
      <c r="N225" s="69"/>
      <c r="P225" s="247">
        <f t="shared" si="12"/>
        <v>503.95</v>
      </c>
      <c r="Q225" s="10"/>
      <c r="R225" s="10"/>
      <c r="S225" s="10"/>
      <c r="T225" s="179">
        <f t="shared" si="13"/>
        <v>1998</v>
      </c>
      <c r="U225" s="10"/>
      <c r="V225" s="10"/>
      <c r="W225" s="10"/>
      <c r="Y225" s="10">
        <v>503.95</v>
      </c>
      <c r="Z225" s="92">
        <f t="shared" si="14"/>
        <v>456.37</v>
      </c>
      <c r="AA225" s="4"/>
      <c r="AB225" s="92">
        <f t="shared" si="15"/>
        <v>632.69000000000005</v>
      </c>
      <c r="AC225" s="426">
        <v>655.57</v>
      </c>
      <c r="AD225" s="245"/>
      <c r="AE225" s="3"/>
      <c r="AF225" s="3"/>
    </row>
    <row r="226" spans="1:32" x14ac:dyDescent="0.2">
      <c r="A226" s="55"/>
      <c r="B226" s="10"/>
      <c r="C226" s="10" t="s">
        <v>266</v>
      </c>
      <c r="D226" s="10"/>
      <c r="E226" s="10" t="s">
        <v>267</v>
      </c>
      <c r="F226" s="10">
        <v>647574</v>
      </c>
      <c r="G226" s="10"/>
      <c r="H226" s="10"/>
      <c r="I226" s="10"/>
      <c r="J226" s="10">
        <v>160961.46000000011</v>
      </c>
      <c r="K226" s="238"/>
      <c r="M226" s="10">
        <v>716</v>
      </c>
      <c r="N226" s="69"/>
      <c r="P226" s="247">
        <f t="shared" si="12"/>
        <v>224.80650837988841</v>
      </c>
      <c r="Q226" s="10"/>
      <c r="R226" s="10"/>
      <c r="S226" s="10"/>
      <c r="T226" s="179">
        <f t="shared" si="13"/>
        <v>904.43296089385478</v>
      </c>
      <c r="U226" s="10"/>
      <c r="V226" s="10"/>
      <c r="W226" s="10"/>
      <c r="Y226" s="10">
        <v>160961.46000000011</v>
      </c>
      <c r="Z226" s="92">
        <f t="shared" si="14"/>
        <v>145765.6</v>
      </c>
      <c r="AA226" s="4"/>
      <c r="AB226" s="92">
        <f t="shared" si="15"/>
        <v>202081.8</v>
      </c>
      <c r="AC226" s="426">
        <v>209391.26</v>
      </c>
      <c r="AD226" s="245"/>
      <c r="AE226" s="3"/>
      <c r="AF226" s="3"/>
    </row>
    <row r="227" spans="1:32" x14ac:dyDescent="0.2">
      <c r="A227" s="55"/>
      <c r="B227" s="10"/>
      <c r="C227" s="10" t="s">
        <v>266</v>
      </c>
      <c r="D227" s="10"/>
      <c r="E227" s="10" t="s">
        <v>120</v>
      </c>
      <c r="F227" s="10">
        <v>8396</v>
      </c>
      <c r="G227" s="10"/>
      <c r="H227" s="10"/>
      <c r="I227" s="10"/>
      <c r="J227" s="10">
        <v>2115.9</v>
      </c>
      <c r="K227" s="238"/>
      <c r="M227" s="10">
        <v>6</v>
      </c>
      <c r="N227" s="69"/>
      <c r="P227" s="247">
        <f t="shared" si="12"/>
        <v>352.65000000000003</v>
      </c>
      <c r="Q227" s="10"/>
      <c r="R227" s="10"/>
      <c r="S227" s="10"/>
      <c r="T227" s="179">
        <f t="shared" si="13"/>
        <v>1399.3333333333333</v>
      </c>
      <c r="U227" s="10"/>
      <c r="V227" s="10"/>
      <c r="W227" s="10"/>
      <c r="Y227" s="10">
        <v>2115.9</v>
      </c>
      <c r="Z227" s="92">
        <f t="shared" si="14"/>
        <v>1916.14</v>
      </c>
      <c r="AA227" s="4"/>
      <c r="AB227" s="92">
        <f t="shared" si="15"/>
        <v>2656.44</v>
      </c>
      <c r="AC227" s="426">
        <v>2752.53</v>
      </c>
      <c r="AD227" s="245"/>
      <c r="AE227" s="3"/>
      <c r="AF227" s="3"/>
    </row>
    <row r="228" spans="1:32" x14ac:dyDescent="0.2">
      <c r="A228" s="55"/>
      <c r="B228" s="10"/>
      <c r="C228" s="10" t="s">
        <v>268</v>
      </c>
      <c r="D228" s="10"/>
      <c r="E228" s="10" t="s">
        <v>269</v>
      </c>
      <c r="F228" s="10">
        <v>250032</v>
      </c>
      <c r="G228" s="10"/>
      <c r="H228" s="10"/>
      <c r="I228" s="10"/>
      <c r="J228" s="10">
        <v>60504.55</v>
      </c>
      <c r="K228" s="238"/>
      <c r="M228" s="10">
        <v>197</v>
      </c>
      <c r="N228" s="69"/>
      <c r="P228" s="247">
        <f t="shared" si="12"/>
        <v>307.1296954314721</v>
      </c>
      <c r="Q228" s="10"/>
      <c r="R228" s="10"/>
      <c r="S228" s="10"/>
      <c r="T228" s="179">
        <f t="shared" si="13"/>
        <v>1269.1979695431471</v>
      </c>
      <c r="U228" s="10"/>
      <c r="V228" s="10"/>
      <c r="W228" s="10"/>
      <c r="Y228" s="10">
        <v>60504.55</v>
      </c>
      <c r="Z228" s="92">
        <f t="shared" si="14"/>
        <v>54792.51</v>
      </c>
      <c r="AA228" s="4"/>
      <c r="AB228" s="92">
        <f t="shared" si="15"/>
        <v>75961.47</v>
      </c>
      <c r="AC228" s="426">
        <v>78709.06</v>
      </c>
      <c r="AD228" s="245"/>
      <c r="AE228" s="3"/>
      <c r="AF228" s="3"/>
    </row>
    <row r="229" spans="1:32" x14ac:dyDescent="0.2">
      <c r="A229" s="55"/>
      <c r="B229" s="10"/>
      <c r="C229" s="10" t="s">
        <v>270</v>
      </c>
      <c r="D229" s="10"/>
      <c r="E229" s="10" t="s">
        <v>271</v>
      </c>
      <c r="F229" s="10">
        <v>1669</v>
      </c>
      <c r="G229" s="10"/>
      <c r="H229" s="10"/>
      <c r="I229" s="10"/>
      <c r="J229" s="10">
        <v>418.75</v>
      </c>
      <c r="K229" s="238"/>
      <c r="M229" s="10">
        <v>1</v>
      </c>
      <c r="N229" s="69"/>
      <c r="P229" s="247">
        <f t="shared" si="12"/>
        <v>418.75</v>
      </c>
      <c r="Q229" s="10"/>
      <c r="R229" s="10"/>
      <c r="S229" s="10"/>
      <c r="T229" s="179">
        <f t="shared" si="13"/>
        <v>1669</v>
      </c>
      <c r="U229" s="10"/>
      <c r="V229" s="10"/>
      <c r="W229" s="10"/>
      <c r="Y229" s="10">
        <v>418.75</v>
      </c>
      <c r="Z229" s="92">
        <f t="shared" si="14"/>
        <v>379.22</v>
      </c>
      <c r="AA229" s="4"/>
      <c r="AB229" s="92">
        <f t="shared" si="15"/>
        <v>525.73</v>
      </c>
      <c r="AC229" s="426">
        <v>544.75</v>
      </c>
      <c r="AD229" s="245"/>
      <c r="AE229" s="3"/>
      <c r="AF229" s="3"/>
    </row>
    <row r="230" spans="1:32" x14ac:dyDescent="0.2">
      <c r="A230" s="55"/>
      <c r="B230" s="10"/>
      <c r="C230" s="10" t="s">
        <v>270</v>
      </c>
      <c r="D230" s="10"/>
      <c r="E230" s="10" t="s">
        <v>145</v>
      </c>
      <c r="F230" s="10">
        <v>128368</v>
      </c>
      <c r="G230" s="10"/>
      <c r="H230" s="10"/>
      <c r="I230" s="10"/>
      <c r="J230" s="10">
        <v>31644.869999999995</v>
      </c>
      <c r="K230" s="238"/>
      <c r="M230" s="10">
        <v>121</v>
      </c>
      <c r="N230" s="69"/>
      <c r="P230" s="247">
        <f t="shared" si="12"/>
        <v>261.52785123966936</v>
      </c>
      <c r="Q230" s="10"/>
      <c r="R230" s="10"/>
      <c r="S230" s="10"/>
      <c r="T230" s="179">
        <f t="shared" si="13"/>
        <v>1060.8925619834711</v>
      </c>
      <c r="U230" s="10"/>
      <c r="V230" s="10"/>
      <c r="W230" s="10"/>
      <c r="Y230" s="10">
        <v>31644.869999999995</v>
      </c>
      <c r="Z230" s="92">
        <f t="shared" si="14"/>
        <v>28657.38</v>
      </c>
      <c r="AA230" s="4"/>
      <c r="AB230" s="92">
        <f t="shared" si="15"/>
        <v>39729.089999999997</v>
      </c>
      <c r="AC230" s="426">
        <v>41166.120000000003</v>
      </c>
      <c r="AD230" s="245"/>
      <c r="AE230" s="3"/>
      <c r="AF230" s="3"/>
    </row>
    <row r="231" spans="1:32" x14ac:dyDescent="0.2">
      <c r="A231" s="55"/>
      <c r="B231" s="10"/>
      <c r="C231" s="10" t="s">
        <v>270</v>
      </c>
      <c r="D231" s="10"/>
      <c r="E231" s="10" t="s">
        <v>272</v>
      </c>
      <c r="F231" s="10">
        <v>2424</v>
      </c>
      <c r="G231" s="10"/>
      <c r="H231" s="10"/>
      <c r="I231" s="10"/>
      <c r="J231" s="10">
        <v>613.41999999999996</v>
      </c>
      <c r="K231" s="238"/>
      <c r="M231" s="10">
        <v>1</v>
      </c>
      <c r="N231" s="69"/>
      <c r="P231" s="247">
        <f t="shared" si="12"/>
        <v>613.41999999999996</v>
      </c>
      <c r="Q231" s="10"/>
      <c r="R231" s="10"/>
      <c r="S231" s="10"/>
      <c r="T231" s="179">
        <f t="shared" si="13"/>
        <v>2424</v>
      </c>
      <c r="U231" s="10"/>
      <c r="V231" s="10"/>
      <c r="W231" s="10"/>
      <c r="Y231" s="10">
        <v>613.41999999999996</v>
      </c>
      <c r="Z231" s="92">
        <f t="shared" si="14"/>
        <v>555.51</v>
      </c>
      <c r="AA231" s="4"/>
      <c r="AB231" s="92">
        <f t="shared" si="15"/>
        <v>770.13</v>
      </c>
      <c r="AC231" s="426">
        <v>797.99</v>
      </c>
      <c r="AD231" s="245"/>
      <c r="AE231" s="3"/>
      <c r="AF231" s="3"/>
    </row>
    <row r="232" spans="1:32" x14ac:dyDescent="0.2">
      <c r="A232" s="55"/>
      <c r="B232" s="10"/>
      <c r="C232" s="10" t="s">
        <v>273</v>
      </c>
      <c r="D232" s="10"/>
      <c r="E232" s="10" t="s">
        <v>145</v>
      </c>
      <c r="F232" s="10">
        <v>1213</v>
      </c>
      <c r="G232" s="10"/>
      <c r="H232" s="10"/>
      <c r="I232" s="10"/>
      <c r="J232" s="10">
        <v>306.71999999999997</v>
      </c>
      <c r="K232" s="238"/>
      <c r="M232" s="10">
        <v>2</v>
      </c>
      <c r="N232" s="69"/>
      <c r="P232" s="247">
        <f t="shared" si="12"/>
        <v>153.35999999999999</v>
      </c>
      <c r="Q232" s="10"/>
      <c r="R232" s="10"/>
      <c r="S232" s="10"/>
      <c r="T232" s="179">
        <f t="shared" si="13"/>
        <v>606.5</v>
      </c>
      <c r="U232" s="10"/>
      <c r="V232" s="10"/>
      <c r="W232" s="10"/>
      <c r="Y232" s="10">
        <v>306.71999999999997</v>
      </c>
      <c r="Z232" s="92">
        <f t="shared" si="14"/>
        <v>277.76</v>
      </c>
      <c r="AA232" s="4"/>
      <c r="AB232" s="92">
        <f t="shared" si="15"/>
        <v>385.08</v>
      </c>
      <c r="AC232" s="426">
        <v>399.01</v>
      </c>
      <c r="AD232" s="245"/>
      <c r="AE232" s="3"/>
      <c r="AF232" s="3"/>
    </row>
    <row r="233" spans="1:32" x14ac:dyDescent="0.2">
      <c r="A233" s="55"/>
      <c r="B233" s="10"/>
      <c r="C233" s="10" t="s">
        <v>273</v>
      </c>
      <c r="D233" s="10"/>
      <c r="E233" s="10" t="s">
        <v>272</v>
      </c>
      <c r="F233" s="10">
        <v>347929</v>
      </c>
      <c r="G233" s="10"/>
      <c r="H233" s="10"/>
      <c r="I233" s="10"/>
      <c r="J233" s="10">
        <v>83870.750000000073</v>
      </c>
      <c r="K233" s="238"/>
      <c r="M233" s="10">
        <v>301</v>
      </c>
      <c r="N233" s="69"/>
      <c r="P233" s="247">
        <f t="shared" si="12"/>
        <v>278.64036544850524</v>
      </c>
      <c r="Q233" s="10"/>
      <c r="R233" s="10"/>
      <c r="S233" s="10"/>
      <c r="T233" s="179">
        <f t="shared" si="13"/>
        <v>1155.9102990033223</v>
      </c>
      <c r="U233" s="10"/>
      <c r="V233" s="10"/>
      <c r="W233" s="10"/>
      <c r="Y233" s="10">
        <v>83870.750000000073</v>
      </c>
      <c r="Z233" s="92">
        <f t="shared" si="14"/>
        <v>75952.78</v>
      </c>
      <c r="AA233" s="4"/>
      <c r="AB233" s="92">
        <f t="shared" si="15"/>
        <v>105296.96000000001</v>
      </c>
      <c r="AC233" s="426">
        <v>109105.63</v>
      </c>
      <c r="AD233" s="245"/>
      <c r="AE233" s="3"/>
      <c r="AF233" s="3"/>
    </row>
    <row r="234" spans="1:32" x14ac:dyDescent="0.2">
      <c r="A234" s="55"/>
      <c r="B234" s="10"/>
      <c r="C234" s="10" t="s">
        <v>274</v>
      </c>
      <c r="D234" s="10"/>
      <c r="E234" s="10" t="s">
        <v>107</v>
      </c>
      <c r="F234" s="10">
        <v>2008</v>
      </c>
      <c r="G234" s="10"/>
      <c r="H234" s="10"/>
      <c r="I234" s="10"/>
      <c r="J234" s="10">
        <v>503.07000000000005</v>
      </c>
      <c r="K234" s="238"/>
      <c r="M234" s="10">
        <v>3</v>
      </c>
      <c r="N234" s="69"/>
      <c r="P234" s="247">
        <f t="shared" si="12"/>
        <v>167.69000000000003</v>
      </c>
      <c r="Q234" s="10"/>
      <c r="R234" s="10"/>
      <c r="S234" s="10"/>
      <c r="T234" s="179">
        <f t="shared" si="13"/>
        <v>669.33333333333337</v>
      </c>
      <c r="U234" s="10"/>
      <c r="V234" s="10"/>
      <c r="W234" s="10"/>
      <c r="Y234" s="10">
        <v>503.07000000000005</v>
      </c>
      <c r="Z234" s="92">
        <f t="shared" si="14"/>
        <v>455.58</v>
      </c>
      <c r="AA234" s="4"/>
      <c r="AB234" s="92">
        <f t="shared" si="15"/>
        <v>631.59</v>
      </c>
      <c r="AC234" s="426">
        <v>654.44000000000005</v>
      </c>
      <c r="AD234" s="245"/>
      <c r="AE234" s="3"/>
      <c r="AF234" s="3"/>
    </row>
    <row r="235" spans="1:32" x14ac:dyDescent="0.2">
      <c r="A235" s="55"/>
      <c r="B235" s="10"/>
      <c r="C235" s="10" t="s">
        <v>275</v>
      </c>
      <c r="D235" s="10"/>
      <c r="E235" s="10" t="s">
        <v>100</v>
      </c>
      <c r="F235" s="10">
        <v>17216</v>
      </c>
      <c r="G235" s="10"/>
      <c r="H235" s="10"/>
      <c r="I235" s="10"/>
      <c r="J235" s="10">
        <v>4124.1299999999992</v>
      </c>
      <c r="K235" s="238"/>
      <c r="M235" s="10">
        <v>20</v>
      </c>
      <c r="N235" s="69"/>
      <c r="P235" s="247">
        <f t="shared" si="12"/>
        <v>206.20649999999995</v>
      </c>
      <c r="Q235" s="10"/>
      <c r="R235" s="10"/>
      <c r="S235" s="10"/>
      <c r="T235" s="179">
        <f t="shared" si="13"/>
        <v>860.8</v>
      </c>
      <c r="U235" s="10"/>
      <c r="V235" s="10"/>
      <c r="W235" s="10"/>
      <c r="Y235" s="10">
        <v>4124.1299999999992</v>
      </c>
      <c r="Z235" s="92">
        <f t="shared" si="14"/>
        <v>3734.78</v>
      </c>
      <c r="AA235" s="4"/>
      <c r="AB235" s="92">
        <f t="shared" si="15"/>
        <v>5177.71</v>
      </c>
      <c r="AC235" s="426">
        <v>5364.99</v>
      </c>
      <c r="AD235" s="245"/>
      <c r="AE235" s="3"/>
      <c r="AF235" s="3"/>
    </row>
    <row r="236" spans="1:32" x14ac:dyDescent="0.2">
      <c r="A236" s="55"/>
      <c r="B236" s="10"/>
      <c r="C236" s="10" t="s">
        <v>276</v>
      </c>
      <c r="D236" s="10"/>
      <c r="E236" s="10" t="s">
        <v>277</v>
      </c>
      <c r="F236" s="10">
        <v>745</v>
      </c>
      <c r="G236" s="10"/>
      <c r="H236" s="10"/>
      <c r="I236" s="10"/>
      <c r="J236" s="10">
        <v>182.14</v>
      </c>
      <c r="K236" s="238"/>
      <c r="M236" s="10">
        <v>1</v>
      </c>
      <c r="N236" s="69"/>
      <c r="P236" s="247">
        <f t="shared" si="12"/>
        <v>182.14</v>
      </c>
      <c r="Q236" s="10"/>
      <c r="R236" s="10"/>
      <c r="S236" s="10"/>
      <c r="T236" s="179">
        <f t="shared" si="13"/>
        <v>745</v>
      </c>
      <c r="U236" s="10"/>
      <c r="V236" s="10"/>
      <c r="W236" s="10"/>
      <c r="Y236" s="10">
        <v>182.14</v>
      </c>
      <c r="Z236" s="92">
        <f t="shared" si="14"/>
        <v>164.94</v>
      </c>
      <c r="AA236" s="4"/>
      <c r="AB236" s="92">
        <f t="shared" si="15"/>
        <v>228.67</v>
      </c>
      <c r="AC236" s="426">
        <v>236.94</v>
      </c>
      <c r="AD236" s="245"/>
      <c r="AE236" s="3"/>
      <c r="AF236" s="3"/>
    </row>
    <row r="237" spans="1:32" x14ac:dyDescent="0.2">
      <c r="A237" s="55"/>
      <c r="B237" s="10"/>
      <c r="C237" s="10" t="s">
        <v>276</v>
      </c>
      <c r="D237" s="10"/>
      <c r="E237" s="10" t="s">
        <v>105</v>
      </c>
      <c r="F237" s="10">
        <v>6168</v>
      </c>
      <c r="G237" s="10"/>
      <c r="H237" s="10"/>
      <c r="I237" s="10"/>
      <c r="J237" s="10">
        <v>1287.69</v>
      </c>
      <c r="K237" s="238"/>
      <c r="M237" s="10">
        <v>6</v>
      </c>
      <c r="N237" s="69"/>
      <c r="P237" s="247">
        <f t="shared" si="12"/>
        <v>214.61500000000001</v>
      </c>
      <c r="Q237" s="10"/>
      <c r="R237" s="10"/>
      <c r="S237" s="10"/>
      <c r="T237" s="179">
        <f t="shared" si="13"/>
        <v>1028</v>
      </c>
      <c r="U237" s="10"/>
      <c r="V237" s="10"/>
      <c r="W237" s="10"/>
      <c r="Y237" s="10">
        <v>1287.69</v>
      </c>
      <c r="Z237" s="92">
        <f t="shared" si="14"/>
        <v>1166.1199999999999</v>
      </c>
      <c r="AA237" s="4"/>
      <c r="AB237" s="92">
        <f t="shared" si="15"/>
        <v>1616.65</v>
      </c>
      <c r="AC237" s="426">
        <v>1675.13</v>
      </c>
      <c r="AD237" s="245"/>
      <c r="AE237" s="3"/>
      <c r="AF237" s="3"/>
    </row>
    <row r="238" spans="1:32" x14ac:dyDescent="0.2">
      <c r="A238" s="55"/>
      <c r="B238" s="10"/>
      <c r="C238" s="10" t="s">
        <v>278</v>
      </c>
      <c r="D238" s="10"/>
      <c r="E238" s="10" t="s">
        <v>277</v>
      </c>
      <c r="F238" s="10">
        <v>26094</v>
      </c>
      <c r="G238" s="10"/>
      <c r="H238" s="10"/>
      <c r="I238" s="10"/>
      <c r="J238" s="10">
        <v>6296.2700000000013</v>
      </c>
      <c r="K238" s="238"/>
      <c r="M238" s="10">
        <v>36</v>
      </c>
      <c r="N238" s="69"/>
      <c r="P238" s="247">
        <f t="shared" si="12"/>
        <v>174.89638888888894</v>
      </c>
      <c r="Q238" s="10"/>
      <c r="R238" s="10"/>
      <c r="S238" s="10"/>
      <c r="T238" s="179">
        <f t="shared" si="13"/>
        <v>724.83333333333337</v>
      </c>
      <c r="U238" s="10"/>
      <c r="V238" s="10"/>
      <c r="W238" s="10"/>
      <c r="Y238" s="10">
        <v>6296.2700000000013</v>
      </c>
      <c r="Z238" s="92">
        <f t="shared" si="14"/>
        <v>5701.86</v>
      </c>
      <c r="AA238" s="4"/>
      <c r="AB238" s="92">
        <f t="shared" si="15"/>
        <v>7904.76</v>
      </c>
      <c r="AC238" s="426">
        <v>8190.68</v>
      </c>
      <c r="AD238" s="245"/>
      <c r="AE238" s="3"/>
      <c r="AF238" s="3"/>
    </row>
    <row r="239" spans="1:32" x14ac:dyDescent="0.2">
      <c r="A239" s="55"/>
      <c r="B239" s="10"/>
      <c r="C239" s="10" t="s">
        <v>279</v>
      </c>
      <c r="D239" s="10"/>
      <c r="E239" s="10" t="s">
        <v>93</v>
      </c>
      <c r="F239" s="10">
        <v>105127</v>
      </c>
      <c r="G239" s="10"/>
      <c r="H239" s="10"/>
      <c r="I239" s="10"/>
      <c r="J239" s="10">
        <v>25157.680000000004</v>
      </c>
      <c r="K239" s="238"/>
      <c r="M239" s="10">
        <v>95</v>
      </c>
      <c r="N239" s="69"/>
      <c r="P239" s="247">
        <f t="shared" si="12"/>
        <v>264.81768421052635</v>
      </c>
      <c r="Q239" s="10"/>
      <c r="R239" s="10"/>
      <c r="S239" s="10"/>
      <c r="T239" s="179">
        <f t="shared" si="13"/>
        <v>1106.5999999999999</v>
      </c>
      <c r="U239" s="10"/>
      <c r="V239" s="10"/>
      <c r="W239" s="10"/>
      <c r="Y239" s="10">
        <v>25157.680000000004</v>
      </c>
      <c r="Z239" s="92">
        <f t="shared" si="14"/>
        <v>22782.62</v>
      </c>
      <c r="AA239" s="4"/>
      <c r="AB239" s="92">
        <f t="shared" si="15"/>
        <v>31584.639999999999</v>
      </c>
      <c r="AC239" s="426">
        <v>32727.08</v>
      </c>
      <c r="AD239" s="245"/>
      <c r="AE239" s="3"/>
      <c r="AF239" s="3"/>
    </row>
    <row r="240" spans="1:32" x14ac:dyDescent="0.2">
      <c r="A240" s="55"/>
      <c r="B240" s="10"/>
      <c r="C240" s="10" t="s">
        <v>280</v>
      </c>
      <c r="D240" s="10"/>
      <c r="E240" s="10" t="s">
        <v>64</v>
      </c>
      <c r="F240" s="10">
        <v>837501</v>
      </c>
      <c r="G240" s="10"/>
      <c r="H240" s="10"/>
      <c r="I240" s="10"/>
      <c r="J240" s="10">
        <v>205585.6100000001</v>
      </c>
      <c r="K240" s="238"/>
      <c r="M240" s="10">
        <v>686</v>
      </c>
      <c r="N240" s="69"/>
      <c r="P240" s="247">
        <f t="shared" si="12"/>
        <v>299.68747813411096</v>
      </c>
      <c r="Q240" s="10"/>
      <c r="R240" s="10"/>
      <c r="S240" s="10"/>
      <c r="T240" s="179">
        <f t="shared" si="13"/>
        <v>1220.8469387755101</v>
      </c>
      <c r="U240" s="10"/>
      <c r="V240" s="10"/>
      <c r="W240" s="10"/>
      <c r="Y240" s="10">
        <v>205585.6100000001</v>
      </c>
      <c r="Z240" s="92">
        <f t="shared" si="14"/>
        <v>186176.92</v>
      </c>
      <c r="AA240" s="4"/>
      <c r="AB240" s="92">
        <f t="shared" si="15"/>
        <v>258105.95</v>
      </c>
      <c r="AC240" s="426">
        <v>267441.84000000003</v>
      </c>
      <c r="AD240" s="245"/>
      <c r="AE240" s="3"/>
      <c r="AF240" s="3"/>
    </row>
    <row r="241" spans="1:32" x14ac:dyDescent="0.2">
      <c r="A241" s="55"/>
      <c r="B241" s="10"/>
      <c r="C241" s="10" t="s">
        <v>280</v>
      </c>
      <c r="D241" s="10"/>
      <c r="E241" s="10" t="s">
        <v>170</v>
      </c>
      <c r="F241" s="10">
        <v>31666</v>
      </c>
      <c r="G241" s="10"/>
      <c r="H241" s="10"/>
      <c r="I241" s="10"/>
      <c r="J241" s="10">
        <v>7708.8700000000008</v>
      </c>
      <c r="K241" s="238"/>
      <c r="M241" s="10">
        <v>36</v>
      </c>
      <c r="N241" s="69"/>
      <c r="P241" s="247">
        <f t="shared" si="12"/>
        <v>214.13527777777779</v>
      </c>
      <c r="Q241" s="10"/>
      <c r="R241" s="10"/>
      <c r="S241" s="10"/>
      <c r="T241" s="179">
        <f t="shared" si="13"/>
        <v>879.61111111111109</v>
      </c>
      <c r="U241" s="10"/>
      <c r="V241" s="10"/>
      <c r="W241" s="10"/>
      <c r="Y241" s="10">
        <v>7708.8700000000008</v>
      </c>
      <c r="Z241" s="92">
        <f t="shared" si="14"/>
        <v>6981.1</v>
      </c>
      <c r="AA241" s="4"/>
      <c r="AB241" s="92">
        <f t="shared" si="15"/>
        <v>9678.23</v>
      </c>
      <c r="AC241" s="426">
        <v>10028.299999999999</v>
      </c>
      <c r="AD241" s="245"/>
      <c r="AE241" s="3"/>
      <c r="AF241" s="3"/>
    </row>
    <row r="242" spans="1:32" x14ac:dyDescent="0.2">
      <c r="A242" s="55"/>
      <c r="B242" s="10"/>
      <c r="C242" s="10" t="s">
        <v>281</v>
      </c>
      <c r="D242" s="10"/>
      <c r="E242" s="10" t="s">
        <v>68</v>
      </c>
      <c r="F242" s="10">
        <v>8004</v>
      </c>
      <c r="G242" s="10"/>
      <c r="H242" s="10"/>
      <c r="I242" s="10"/>
      <c r="J242" s="10">
        <v>2000.54</v>
      </c>
      <c r="K242" s="238"/>
      <c r="M242" s="10">
        <v>6</v>
      </c>
      <c r="N242" s="69"/>
      <c r="P242" s="247">
        <f t="shared" si="12"/>
        <v>333.42333333333335</v>
      </c>
      <c r="Q242" s="10"/>
      <c r="R242" s="10"/>
      <c r="S242" s="10"/>
      <c r="T242" s="179">
        <f t="shared" si="13"/>
        <v>1334</v>
      </c>
      <c r="U242" s="10"/>
      <c r="V242" s="10"/>
      <c r="W242" s="10"/>
      <c r="Y242" s="10">
        <v>2000.54</v>
      </c>
      <c r="Z242" s="92">
        <f t="shared" si="14"/>
        <v>1811.68</v>
      </c>
      <c r="AA242" s="4"/>
      <c r="AB242" s="92">
        <f t="shared" si="15"/>
        <v>2511.61</v>
      </c>
      <c r="AC242" s="426">
        <v>2602.46</v>
      </c>
      <c r="AD242" s="245"/>
      <c r="AE242" s="3"/>
      <c r="AF242" s="3"/>
    </row>
    <row r="243" spans="1:32" x14ac:dyDescent="0.2">
      <c r="A243" s="55"/>
      <c r="B243" s="10"/>
      <c r="C243" s="10" t="s">
        <v>282</v>
      </c>
      <c r="D243" s="10"/>
      <c r="E243" s="10" t="s">
        <v>79</v>
      </c>
      <c r="F243" s="10">
        <v>531334</v>
      </c>
      <c r="G243" s="10"/>
      <c r="H243" s="10"/>
      <c r="I243" s="10"/>
      <c r="J243" s="10">
        <v>129772.70999999989</v>
      </c>
      <c r="K243" s="238"/>
      <c r="M243" s="10">
        <v>359</v>
      </c>
      <c r="N243" s="69"/>
      <c r="P243" s="247">
        <f t="shared" si="12"/>
        <v>361.48387186629498</v>
      </c>
      <c r="Q243" s="10"/>
      <c r="R243" s="10"/>
      <c r="S243" s="10"/>
      <c r="T243" s="179">
        <f t="shared" si="13"/>
        <v>1480.0389972144847</v>
      </c>
      <c r="U243" s="10"/>
      <c r="V243" s="10"/>
      <c r="W243" s="10"/>
      <c r="Y243" s="10">
        <v>129772.70999999989</v>
      </c>
      <c r="Z243" s="92">
        <f t="shared" si="14"/>
        <v>117521.28</v>
      </c>
      <c r="AA243" s="4"/>
      <c r="AB243" s="92">
        <f t="shared" si="15"/>
        <v>162925.35999999999</v>
      </c>
      <c r="AC243" s="426">
        <v>168818.5</v>
      </c>
      <c r="AD243" s="245"/>
      <c r="AE243" s="3"/>
      <c r="AF243" s="3"/>
    </row>
    <row r="244" spans="1:32" x14ac:dyDescent="0.2">
      <c r="A244" s="55"/>
      <c r="B244" s="10"/>
      <c r="C244" s="10" t="s">
        <v>283</v>
      </c>
      <c r="D244" s="10"/>
      <c r="E244" s="10" t="s">
        <v>157</v>
      </c>
      <c r="F244" s="10">
        <v>768</v>
      </c>
      <c r="G244" s="10"/>
      <c r="H244" s="10"/>
      <c r="I244" s="10"/>
      <c r="J244" s="10">
        <v>199.59</v>
      </c>
      <c r="K244" s="238"/>
      <c r="M244" s="10">
        <v>3</v>
      </c>
      <c r="N244" s="69"/>
      <c r="P244" s="247">
        <f t="shared" si="12"/>
        <v>66.53</v>
      </c>
      <c r="Q244" s="10"/>
      <c r="R244" s="10"/>
      <c r="S244" s="10"/>
      <c r="T244" s="179">
        <f t="shared" si="13"/>
        <v>256</v>
      </c>
      <c r="U244" s="10"/>
      <c r="V244" s="10"/>
      <c r="W244" s="10"/>
      <c r="Y244" s="10">
        <v>199.59</v>
      </c>
      <c r="Z244" s="92">
        <f t="shared" si="14"/>
        <v>180.75</v>
      </c>
      <c r="AA244" s="4"/>
      <c r="AB244" s="92">
        <f t="shared" si="15"/>
        <v>250.58</v>
      </c>
      <c r="AC244" s="426">
        <v>259.64</v>
      </c>
      <c r="AD244" s="245"/>
      <c r="AE244" s="3"/>
      <c r="AF244" s="3"/>
    </row>
    <row r="245" spans="1:32" x14ac:dyDescent="0.2">
      <c r="A245" s="55"/>
      <c r="B245" s="10"/>
      <c r="C245" s="10" t="s">
        <v>284</v>
      </c>
      <c r="D245" s="10"/>
      <c r="E245" s="10" t="s">
        <v>285</v>
      </c>
      <c r="F245" s="10">
        <v>182213</v>
      </c>
      <c r="G245" s="10"/>
      <c r="H245" s="10"/>
      <c r="I245" s="10"/>
      <c r="J245" s="10">
        <v>44777.460000000021</v>
      </c>
      <c r="K245" s="238"/>
      <c r="M245" s="10">
        <v>309</v>
      </c>
      <c r="N245" s="69"/>
      <c r="P245" s="247">
        <f t="shared" si="12"/>
        <v>144.91087378640785</v>
      </c>
      <c r="Q245" s="10"/>
      <c r="R245" s="10"/>
      <c r="S245" s="10"/>
      <c r="T245" s="179">
        <f t="shared" si="13"/>
        <v>589.68608414239486</v>
      </c>
      <c r="U245" s="10"/>
      <c r="V245" s="10"/>
      <c r="W245" s="10"/>
      <c r="Y245" s="10">
        <v>44777.460000000021</v>
      </c>
      <c r="Z245" s="92">
        <f t="shared" si="14"/>
        <v>40550.160000000003</v>
      </c>
      <c r="AA245" s="4"/>
      <c r="AB245" s="92">
        <f t="shared" si="15"/>
        <v>56216.62</v>
      </c>
      <c r="AC245" s="426">
        <v>58250.02</v>
      </c>
      <c r="AD245" s="245"/>
      <c r="AE245" s="3"/>
      <c r="AF245" s="3"/>
    </row>
    <row r="246" spans="1:32" x14ac:dyDescent="0.2">
      <c r="A246" s="55"/>
      <c r="B246" s="10"/>
      <c r="C246" s="10" t="s">
        <v>286</v>
      </c>
      <c r="D246" s="10"/>
      <c r="E246" s="10" t="s">
        <v>201</v>
      </c>
      <c r="F246" s="10">
        <v>7825</v>
      </c>
      <c r="G246" s="10"/>
      <c r="H246" s="10"/>
      <c r="I246" s="10"/>
      <c r="J246" s="10">
        <v>1958.0699999999997</v>
      </c>
      <c r="K246" s="238"/>
      <c r="M246" s="10">
        <v>6</v>
      </c>
      <c r="N246" s="69"/>
      <c r="P246" s="247">
        <f t="shared" si="12"/>
        <v>326.34499999999997</v>
      </c>
      <c r="Q246" s="10"/>
      <c r="R246" s="10"/>
      <c r="S246" s="10"/>
      <c r="T246" s="179">
        <f t="shared" si="13"/>
        <v>1304.1666666666667</v>
      </c>
      <c r="U246" s="10"/>
      <c r="V246" s="10"/>
      <c r="W246" s="10"/>
      <c r="Y246" s="10">
        <v>1958.0699999999997</v>
      </c>
      <c r="Z246" s="92">
        <f t="shared" si="14"/>
        <v>1773.21</v>
      </c>
      <c r="AA246" s="4"/>
      <c r="AB246" s="92">
        <f t="shared" si="15"/>
        <v>2458.29</v>
      </c>
      <c r="AC246" s="426">
        <v>2547.21</v>
      </c>
      <c r="AD246" s="245"/>
      <c r="AE246" s="3"/>
      <c r="AF246" s="3"/>
    </row>
    <row r="247" spans="1:32" x14ac:dyDescent="0.2">
      <c r="A247" s="55"/>
      <c r="B247" s="10"/>
      <c r="C247" s="10" t="s">
        <v>286</v>
      </c>
      <c r="D247" s="10"/>
      <c r="E247" s="10" t="s">
        <v>287</v>
      </c>
      <c r="F247" s="10">
        <v>188445</v>
      </c>
      <c r="G247" s="10"/>
      <c r="H247" s="10"/>
      <c r="I247" s="10"/>
      <c r="J247" s="10">
        <v>46984.58</v>
      </c>
      <c r="K247" s="238"/>
      <c r="M247" s="10">
        <v>147</v>
      </c>
      <c r="N247" s="69"/>
      <c r="P247" s="247">
        <f t="shared" si="12"/>
        <v>319.6229931972789</v>
      </c>
      <c r="Q247" s="10"/>
      <c r="R247" s="10"/>
      <c r="S247" s="10"/>
      <c r="T247" s="179">
        <f t="shared" si="13"/>
        <v>1281.9387755102041</v>
      </c>
      <c r="U247" s="10"/>
      <c r="V247" s="10"/>
      <c r="W247" s="10"/>
      <c r="Y247" s="10">
        <v>46984.58</v>
      </c>
      <c r="Z247" s="92">
        <f t="shared" si="14"/>
        <v>42548.91</v>
      </c>
      <c r="AA247" s="4"/>
      <c r="AB247" s="92">
        <f t="shared" si="15"/>
        <v>58987.59</v>
      </c>
      <c r="AC247" s="426">
        <v>61121.22</v>
      </c>
      <c r="AD247" s="245"/>
      <c r="AE247" s="3"/>
      <c r="AF247" s="3"/>
    </row>
    <row r="248" spans="1:32" x14ac:dyDescent="0.2">
      <c r="A248" s="55"/>
      <c r="B248" s="10"/>
      <c r="C248" s="10" t="s">
        <v>286</v>
      </c>
      <c r="D248" s="10"/>
      <c r="E248" s="10" t="s">
        <v>288</v>
      </c>
      <c r="F248" s="10">
        <v>8738</v>
      </c>
      <c r="G248" s="10"/>
      <c r="H248" s="10"/>
      <c r="I248" s="10"/>
      <c r="J248" s="10">
        <v>2211.9299999999998</v>
      </c>
      <c r="K248" s="238"/>
      <c r="M248" s="10">
        <v>4</v>
      </c>
      <c r="N248" s="69"/>
      <c r="P248" s="247">
        <f t="shared" si="12"/>
        <v>552.98249999999996</v>
      </c>
      <c r="Q248" s="10"/>
      <c r="R248" s="10"/>
      <c r="S248" s="10"/>
      <c r="T248" s="179">
        <f t="shared" si="13"/>
        <v>2184.5</v>
      </c>
      <c r="U248" s="10"/>
      <c r="V248" s="10"/>
      <c r="W248" s="10"/>
      <c r="Y248" s="10">
        <v>2211.9299999999998</v>
      </c>
      <c r="Z248" s="92">
        <f t="shared" si="14"/>
        <v>2003.11</v>
      </c>
      <c r="AA248" s="4"/>
      <c r="AB248" s="92">
        <f t="shared" si="15"/>
        <v>2777.01</v>
      </c>
      <c r="AC248" s="426">
        <v>2877.46</v>
      </c>
      <c r="AD248" s="245"/>
      <c r="AE248" s="3"/>
      <c r="AF248" s="3"/>
    </row>
    <row r="249" spans="1:32" x14ac:dyDescent="0.2">
      <c r="A249" s="55"/>
      <c r="B249" s="10"/>
      <c r="C249" s="10" t="s">
        <v>289</v>
      </c>
      <c r="D249" s="10"/>
      <c r="E249" s="10" t="s">
        <v>201</v>
      </c>
      <c r="F249" s="10">
        <v>5391419</v>
      </c>
      <c r="G249" s="10"/>
      <c r="H249" s="10"/>
      <c r="I249" s="10"/>
      <c r="J249" s="10">
        <v>1313816.9499999981</v>
      </c>
      <c r="K249" s="238"/>
      <c r="M249" s="10">
        <v>3994</v>
      </c>
      <c r="N249" s="69"/>
      <c r="P249" s="247">
        <f t="shared" si="12"/>
        <v>328.94765898848226</v>
      </c>
      <c r="Q249" s="10"/>
      <c r="R249" s="10"/>
      <c r="S249" s="10"/>
      <c r="T249" s="179">
        <f t="shared" si="13"/>
        <v>1349.879569354031</v>
      </c>
      <c r="U249" s="10"/>
      <c r="V249" s="10"/>
      <c r="W249" s="10"/>
      <c r="Y249" s="10">
        <v>1313816.9499999981</v>
      </c>
      <c r="Z249" s="92">
        <f t="shared" si="14"/>
        <v>1189783.6499999999</v>
      </c>
      <c r="AA249" s="4"/>
      <c r="AB249" s="92">
        <f t="shared" si="15"/>
        <v>1649453.83</v>
      </c>
      <c r="AC249" s="426">
        <v>1709115.85</v>
      </c>
      <c r="AD249" s="245"/>
      <c r="AE249" s="3"/>
      <c r="AF249" s="3"/>
    </row>
    <row r="250" spans="1:32" x14ac:dyDescent="0.2">
      <c r="A250" s="55"/>
      <c r="B250" s="10"/>
      <c r="C250" s="10" t="s">
        <v>289</v>
      </c>
      <c r="D250" s="10"/>
      <c r="E250" s="10" t="s">
        <v>93</v>
      </c>
      <c r="F250" s="10">
        <v>1075</v>
      </c>
      <c r="G250" s="10"/>
      <c r="H250" s="10"/>
      <c r="I250" s="10"/>
      <c r="J250" s="10">
        <v>266.66000000000003</v>
      </c>
      <c r="K250" s="238"/>
      <c r="M250" s="10">
        <v>1</v>
      </c>
      <c r="N250" s="69"/>
      <c r="P250" s="247">
        <f t="shared" si="12"/>
        <v>266.66000000000003</v>
      </c>
      <c r="Q250" s="10"/>
      <c r="R250" s="10"/>
      <c r="S250" s="10"/>
      <c r="T250" s="179">
        <f t="shared" si="13"/>
        <v>1075</v>
      </c>
      <c r="U250" s="10"/>
      <c r="V250" s="10"/>
      <c r="W250" s="10"/>
      <c r="Y250" s="10">
        <v>266.66000000000003</v>
      </c>
      <c r="Z250" s="92">
        <f t="shared" si="14"/>
        <v>241.49</v>
      </c>
      <c r="AA250" s="4"/>
      <c r="AB250" s="92">
        <f t="shared" si="15"/>
        <v>334.78</v>
      </c>
      <c r="AC250" s="426">
        <v>346.89</v>
      </c>
      <c r="AD250" s="245"/>
      <c r="AE250" s="3"/>
      <c r="AF250" s="3"/>
    </row>
    <row r="251" spans="1:32" x14ac:dyDescent="0.2">
      <c r="A251" s="55"/>
      <c r="B251" s="10"/>
      <c r="C251" s="10" t="s">
        <v>289</v>
      </c>
      <c r="D251" s="10"/>
      <c r="E251" s="10" t="s">
        <v>287</v>
      </c>
      <c r="F251" s="10">
        <v>6377</v>
      </c>
      <c r="G251" s="10"/>
      <c r="H251" s="10"/>
      <c r="I251" s="10"/>
      <c r="J251" s="10">
        <v>1620.51</v>
      </c>
      <c r="K251" s="238"/>
      <c r="M251" s="10">
        <v>1</v>
      </c>
      <c r="N251" s="69"/>
      <c r="P251" s="247">
        <f t="shared" si="12"/>
        <v>1620.51</v>
      </c>
      <c r="Q251" s="10"/>
      <c r="R251" s="10"/>
      <c r="S251" s="10"/>
      <c r="T251" s="179">
        <f t="shared" si="13"/>
        <v>6377</v>
      </c>
      <c r="U251" s="10"/>
      <c r="V251" s="10"/>
      <c r="W251" s="10"/>
      <c r="Y251" s="10">
        <v>1620.51</v>
      </c>
      <c r="Z251" s="92">
        <f t="shared" si="14"/>
        <v>1467.52</v>
      </c>
      <c r="AA251" s="4"/>
      <c r="AB251" s="92">
        <f t="shared" si="15"/>
        <v>2034.5</v>
      </c>
      <c r="AC251" s="426">
        <v>2108.09</v>
      </c>
      <c r="AD251" s="245"/>
      <c r="AE251" s="3"/>
      <c r="AF251" s="3"/>
    </row>
    <row r="252" spans="1:32" x14ac:dyDescent="0.2">
      <c r="A252" s="55"/>
      <c r="B252" s="10"/>
      <c r="C252" s="10" t="s">
        <v>290</v>
      </c>
      <c r="D252" s="10"/>
      <c r="E252" s="10" t="s">
        <v>201</v>
      </c>
      <c r="F252" s="10">
        <v>26307</v>
      </c>
      <c r="G252" s="10"/>
      <c r="H252" s="10"/>
      <c r="I252" s="10"/>
      <c r="J252" s="10">
        <v>6367.8400000000011</v>
      </c>
      <c r="K252" s="238"/>
      <c r="M252" s="10">
        <v>26</v>
      </c>
      <c r="N252" s="69"/>
      <c r="P252" s="247">
        <f t="shared" si="12"/>
        <v>244.91692307692313</v>
      </c>
      <c r="Q252" s="10"/>
      <c r="R252" s="10"/>
      <c r="S252" s="10"/>
      <c r="T252" s="179">
        <f t="shared" si="13"/>
        <v>1011.8076923076923</v>
      </c>
      <c r="U252" s="10"/>
      <c r="V252" s="10"/>
      <c r="W252" s="10"/>
      <c r="Y252" s="10">
        <v>6367.8400000000011</v>
      </c>
      <c r="Z252" s="92">
        <f t="shared" si="14"/>
        <v>5766.67</v>
      </c>
      <c r="AA252" s="4"/>
      <c r="AB252" s="92">
        <f t="shared" si="15"/>
        <v>7994.61</v>
      </c>
      <c r="AC252" s="426">
        <v>8283.7800000000007</v>
      </c>
      <c r="AD252" s="245"/>
      <c r="AE252" s="3"/>
      <c r="AF252" s="3"/>
    </row>
    <row r="253" spans="1:32" x14ac:dyDescent="0.2">
      <c r="A253" s="55"/>
      <c r="B253" s="10"/>
      <c r="C253" s="10" t="s">
        <v>291</v>
      </c>
      <c r="D253" s="10"/>
      <c r="E253" s="10" t="s">
        <v>269</v>
      </c>
      <c r="F253" s="10">
        <v>1474</v>
      </c>
      <c r="G253" s="10"/>
      <c r="H253" s="10"/>
      <c r="I253" s="10"/>
      <c r="J253" s="10">
        <v>368.49</v>
      </c>
      <c r="K253" s="238"/>
      <c r="M253" s="10">
        <v>1</v>
      </c>
      <c r="N253" s="69"/>
      <c r="P253" s="247">
        <f t="shared" si="12"/>
        <v>368.49</v>
      </c>
      <c r="Q253" s="10"/>
      <c r="R253" s="10"/>
      <c r="S253" s="10"/>
      <c r="T253" s="179">
        <f t="shared" si="13"/>
        <v>1474</v>
      </c>
      <c r="U253" s="10"/>
      <c r="V253" s="10"/>
      <c r="W253" s="10"/>
      <c r="Y253" s="10">
        <v>368.49</v>
      </c>
      <c r="Z253" s="92">
        <f t="shared" si="14"/>
        <v>333.7</v>
      </c>
      <c r="AA253" s="4"/>
      <c r="AB253" s="92">
        <f t="shared" si="15"/>
        <v>462.63</v>
      </c>
      <c r="AC253" s="426">
        <v>479.36</v>
      </c>
      <c r="AD253" s="245"/>
      <c r="AE253" s="3"/>
      <c r="AF253" s="3"/>
    </row>
    <row r="254" spans="1:32" x14ac:dyDescent="0.2">
      <c r="A254" s="55"/>
      <c r="B254" s="10"/>
      <c r="C254" s="10" t="s">
        <v>291</v>
      </c>
      <c r="D254" s="10"/>
      <c r="E254" s="10" t="s">
        <v>63</v>
      </c>
      <c r="F254" s="10">
        <v>49088</v>
      </c>
      <c r="G254" s="10"/>
      <c r="H254" s="10"/>
      <c r="I254" s="10"/>
      <c r="J254" s="10">
        <v>12019.51</v>
      </c>
      <c r="K254" s="238"/>
      <c r="M254" s="10">
        <v>94</v>
      </c>
      <c r="N254" s="69"/>
      <c r="P254" s="247">
        <f t="shared" si="12"/>
        <v>127.86712765957446</v>
      </c>
      <c r="Q254" s="10"/>
      <c r="R254" s="10"/>
      <c r="S254" s="10"/>
      <c r="T254" s="179">
        <f t="shared" si="13"/>
        <v>522.21276595744678</v>
      </c>
      <c r="U254" s="10"/>
      <c r="V254" s="10"/>
      <c r="W254" s="10"/>
      <c r="Y254" s="10">
        <v>12019.51</v>
      </c>
      <c r="Z254" s="92">
        <f t="shared" si="14"/>
        <v>10884.79</v>
      </c>
      <c r="AA254" s="4"/>
      <c r="AB254" s="92">
        <f t="shared" si="15"/>
        <v>15090.1</v>
      </c>
      <c r="AC254" s="426">
        <v>15635.92</v>
      </c>
      <c r="AD254" s="245"/>
      <c r="AE254" s="3"/>
      <c r="AF254" s="3"/>
    </row>
    <row r="255" spans="1:32" x14ac:dyDescent="0.2">
      <c r="A255" s="55"/>
      <c r="B255" s="10"/>
      <c r="C255" s="10" t="s">
        <v>291</v>
      </c>
      <c r="D255" s="10"/>
      <c r="E255" s="10" t="s">
        <v>65</v>
      </c>
      <c r="F255" s="10">
        <v>6148841</v>
      </c>
      <c r="G255" s="10"/>
      <c r="H255" s="10"/>
      <c r="I255" s="10"/>
      <c r="J255" s="10">
        <v>1487969.9800000044</v>
      </c>
      <c r="K255" s="238"/>
      <c r="M255" s="10">
        <v>6204</v>
      </c>
      <c r="N255" s="69"/>
      <c r="P255" s="247">
        <f t="shared" si="12"/>
        <v>239.84042230818898</v>
      </c>
      <c r="Q255" s="10"/>
      <c r="R255" s="10"/>
      <c r="S255" s="10"/>
      <c r="T255" s="179">
        <f t="shared" si="13"/>
        <v>991.10912314635721</v>
      </c>
      <c r="U255" s="10"/>
      <c r="V255" s="10"/>
      <c r="W255" s="10"/>
      <c r="Y255" s="10">
        <v>1487969.9800000044</v>
      </c>
      <c r="Z255" s="92">
        <f t="shared" si="14"/>
        <v>1347495.44</v>
      </c>
      <c r="AA255" s="4"/>
      <c r="AB255" s="92">
        <f t="shared" si="15"/>
        <v>1868097.21</v>
      </c>
      <c r="AC255" s="426">
        <v>1935667.73</v>
      </c>
      <c r="AD255" s="245"/>
      <c r="AE255" s="3"/>
      <c r="AF255" s="3"/>
    </row>
    <row r="256" spans="1:32" x14ac:dyDescent="0.2">
      <c r="A256" s="55"/>
      <c r="B256" s="10"/>
      <c r="C256" s="10" t="s">
        <v>291</v>
      </c>
      <c r="D256" s="10"/>
      <c r="E256" s="10" t="s">
        <v>211</v>
      </c>
      <c r="F256" s="10">
        <v>3479</v>
      </c>
      <c r="G256" s="10"/>
      <c r="H256" s="10"/>
      <c r="I256" s="10"/>
      <c r="J256" s="10">
        <v>875.36</v>
      </c>
      <c r="K256" s="238"/>
      <c r="M256" s="10">
        <v>2</v>
      </c>
      <c r="N256" s="69"/>
      <c r="P256" s="247">
        <f t="shared" si="12"/>
        <v>437.68</v>
      </c>
      <c r="Q256" s="10"/>
      <c r="R256" s="10"/>
      <c r="S256" s="10"/>
      <c r="T256" s="179">
        <f t="shared" si="13"/>
        <v>1739.5</v>
      </c>
      <c r="U256" s="10"/>
      <c r="V256" s="10"/>
      <c r="W256" s="10"/>
      <c r="Y256" s="10">
        <v>875.36</v>
      </c>
      <c r="Z256" s="92">
        <f t="shared" si="14"/>
        <v>792.72</v>
      </c>
      <c r="AA256" s="4"/>
      <c r="AB256" s="92">
        <f t="shared" si="15"/>
        <v>1098.99</v>
      </c>
      <c r="AC256" s="426">
        <v>1138.74</v>
      </c>
      <c r="AD256" s="245"/>
      <c r="AE256" s="3"/>
      <c r="AF256" s="3"/>
    </row>
    <row r="257" spans="1:32" x14ac:dyDescent="0.2">
      <c r="A257" s="55"/>
      <c r="B257" s="10"/>
      <c r="C257" s="10" t="s">
        <v>291</v>
      </c>
      <c r="D257" s="10"/>
      <c r="E257" s="10" t="s">
        <v>292</v>
      </c>
      <c r="F257" s="10">
        <v>5254</v>
      </c>
      <c r="G257" s="10"/>
      <c r="H257" s="10"/>
      <c r="I257" s="10"/>
      <c r="J257" s="10">
        <v>1352.76</v>
      </c>
      <c r="K257" s="238"/>
      <c r="M257" s="10">
        <v>1</v>
      </c>
      <c r="N257" s="69"/>
      <c r="P257" s="247">
        <f t="shared" si="12"/>
        <v>1352.76</v>
      </c>
      <c r="Q257" s="10"/>
      <c r="R257" s="10"/>
      <c r="S257" s="10"/>
      <c r="T257" s="179">
        <f t="shared" si="13"/>
        <v>5254</v>
      </c>
      <c r="U257" s="10"/>
      <c r="V257" s="10"/>
      <c r="W257" s="10"/>
      <c r="Y257" s="10">
        <v>1352.76</v>
      </c>
      <c r="Z257" s="92">
        <f t="shared" si="14"/>
        <v>1225.05</v>
      </c>
      <c r="AA257" s="4"/>
      <c r="AB257" s="92">
        <f t="shared" si="15"/>
        <v>1698.35</v>
      </c>
      <c r="AC257" s="426">
        <v>1759.78</v>
      </c>
      <c r="AD257" s="245"/>
      <c r="AE257" s="3"/>
      <c r="AF257" s="3"/>
    </row>
    <row r="258" spans="1:32" x14ac:dyDescent="0.2">
      <c r="A258" s="55"/>
      <c r="B258" s="10"/>
      <c r="C258" s="10" t="s">
        <v>291</v>
      </c>
      <c r="D258" s="10"/>
      <c r="E258" s="10" t="s">
        <v>293</v>
      </c>
      <c r="F258" s="10">
        <v>1037</v>
      </c>
      <c r="G258" s="10"/>
      <c r="H258" s="10"/>
      <c r="I258" s="10"/>
      <c r="J258" s="10">
        <v>255.81</v>
      </c>
      <c r="K258" s="238"/>
      <c r="M258" s="10">
        <v>1</v>
      </c>
      <c r="N258" s="69"/>
      <c r="P258" s="247">
        <f t="shared" si="12"/>
        <v>255.81</v>
      </c>
      <c r="Q258" s="10"/>
      <c r="R258" s="10"/>
      <c r="S258" s="10"/>
      <c r="T258" s="179">
        <f t="shared" si="13"/>
        <v>1037</v>
      </c>
      <c r="U258" s="10"/>
      <c r="V258" s="10"/>
      <c r="W258" s="10"/>
      <c r="Y258" s="10">
        <v>255.81</v>
      </c>
      <c r="Z258" s="92">
        <f t="shared" si="14"/>
        <v>231.66</v>
      </c>
      <c r="AA258" s="4"/>
      <c r="AB258" s="92">
        <f t="shared" si="15"/>
        <v>321.16000000000003</v>
      </c>
      <c r="AC258" s="426">
        <v>332.78</v>
      </c>
      <c r="AD258" s="245"/>
      <c r="AE258" s="3"/>
      <c r="AF258" s="3"/>
    </row>
    <row r="259" spans="1:32" x14ac:dyDescent="0.2">
      <c r="A259" s="55"/>
      <c r="B259" s="10"/>
      <c r="C259" s="10" t="s">
        <v>291</v>
      </c>
      <c r="D259" s="10"/>
      <c r="E259" s="10" t="s">
        <v>120</v>
      </c>
      <c r="F259" s="10">
        <v>450</v>
      </c>
      <c r="G259" s="10"/>
      <c r="H259" s="10"/>
      <c r="I259" s="10"/>
      <c r="J259" s="10">
        <v>112.25</v>
      </c>
      <c r="K259" s="238"/>
      <c r="M259" s="10">
        <v>1</v>
      </c>
      <c r="N259" s="69"/>
      <c r="P259" s="247">
        <f t="shared" si="12"/>
        <v>112.25</v>
      </c>
      <c r="Q259" s="10"/>
      <c r="R259" s="10"/>
      <c r="S259" s="10"/>
      <c r="T259" s="179">
        <f t="shared" si="13"/>
        <v>450</v>
      </c>
      <c r="U259" s="10"/>
      <c r="V259" s="10"/>
      <c r="W259" s="10"/>
      <c r="Y259" s="10">
        <v>112.25</v>
      </c>
      <c r="Z259" s="92">
        <f t="shared" si="14"/>
        <v>101.65</v>
      </c>
      <c r="AA259" s="4"/>
      <c r="AB259" s="92">
        <f t="shared" si="15"/>
        <v>140.93</v>
      </c>
      <c r="AC259" s="426">
        <v>146.03</v>
      </c>
      <c r="AD259" s="245"/>
      <c r="AE259" s="3"/>
      <c r="AF259" s="3"/>
    </row>
    <row r="260" spans="1:32" x14ac:dyDescent="0.2">
      <c r="A260" s="55"/>
      <c r="B260" s="10"/>
      <c r="C260" s="10" t="s">
        <v>294</v>
      </c>
      <c r="D260" s="10"/>
      <c r="E260" s="10" t="s">
        <v>295</v>
      </c>
      <c r="F260" s="10">
        <v>30737</v>
      </c>
      <c r="G260" s="10"/>
      <c r="H260" s="10"/>
      <c r="I260" s="10"/>
      <c r="J260" s="10">
        <v>7887.0100000000011</v>
      </c>
      <c r="K260" s="238"/>
      <c r="M260" s="10">
        <v>59</v>
      </c>
      <c r="N260" s="69"/>
      <c r="P260" s="247">
        <f t="shared" si="12"/>
        <v>133.67813559322036</v>
      </c>
      <c r="Q260" s="10"/>
      <c r="R260" s="10"/>
      <c r="S260" s="10"/>
      <c r="T260" s="179">
        <f t="shared" si="13"/>
        <v>520.96610169491521</v>
      </c>
      <c r="U260" s="10"/>
      <c r="V260" s="10"/>
      <c r="W260" s="10"/>
      <c r="Y260" s="10">
        <v>7887.0100000000011</v>
      </c>
      <c r="Z260" s="92">
        <f t="shared" si="14"/>
        <v>7142.42</v>
      </c>
      <c r="AA260" s="4"/>
      <c r="AB260" s="92">
        <f t="shared" si="15"/>
        <v>9901.8799999999992</v>
      </c>
      <c r="AC260" s="426">
        <v>10260.040000000001</v>
      </c>
      <c r="AD260" s="245"/>
      <c r="AE260" s="3"/>
      <c r="AF260" s="3"/>
    </row>
    <row r="261" spans="1:32" x14ac:dyDescent="0.2">
      <c r="A261" s="55"/>
      <c r="B261" s="10"/>
      <c r="C261" s="10" t="s">
        <v>296</v>
      </c>
      <c r="D261" s="10"/>
      <c r="E261" s="10" t="s">
        <v>65</v>
      </c>
      <c r="F261" s="10">
        <v>5225</v>
      </c>
      <c r="G261" s="10"/>
      <c r="H261" s="10"/>
      <c r="I261" s="10"/>
      <c r="J261" s="10">
        <v>1351.59</v>
      </c>
      <c r="K261" s="238"/>
      <c r="M261" s="10">
        <v>1</v>
      </c>
      <c r="N261" s="69"/>
      <c r="P261" s="247">
        <f t="shared" si="12"/>
        <v>1351.59</v>
      </c>
      <c r="Q261" s="10"/>
      <c r="R261" s="10"/>
      <c r="S261" s="10"/>
      <c r="T261" s="179">
        <f t="shared" si="13"/>
        <v>5225</v>
      </c>
      <c r="U261" s="10"/>
      <c r="V261" s="10"/>
      <c r="W261" s="10"/>
      <c r="Y261" s="10">
        <v>1351.59</v>
      </c>
      <c r="Z261" s="92">
        <f t="shared" si="14"/>
        <v>1223.99</v>
      </c>
      <c r="AA261" s="4"/>
      <c r="AB261" s="92">
        <f t="shared" si="15"/>
        <v>1696.88</v>
      </c>
      <c r="AC261" s="426">
        <v>1758.26</v>
      </c>
      <c r="AD261" s="245"/>
      <c r="AE261" s="3"/>
      <c r="AF261" s="3"/>
    </row>
    <row r="262" spans="1:32" x14ac:dyDescent="0.2">
      <c r="A262" s="55"/>
      <c r="B262" s="10"/>
      <c r="C262" s="10" t="s">
        <v>296</v>
      </c>
      <c r="D262" s="10"/>
      <c r="E262" s="10" t="s">
        <v>211</v>
      </c>
      <c r="F262" s="10">
        <v>1166588</v>
      </c>
      <c r="G262" s="10"/>
      <c r="H262" s="10"/>
      <c r="I262" s="10"/>
      <c r="J262" s="10">
        <v>288106.06999999983</v>
      </c>
      <c r="K262" s="238"/>
      <c r="M262" s="10">
        <v>895</v>
      </c>
      <c r="N262" s="69"/>
      <c r="P262" s="247">
        <f t="shared" si="12"/>
        <v>321.90622346368696</v>
      </c>
      <c r="Q262" s="10"/>
      <c r="R262" s="10"/>
      <c r="S262" s="10"/>
      <c r="T262" s="179">
        <f t="shared" si="13"/>
        <v>1303.450279329609</v>
      </c>
      <c r="U262" s="10"/>
      <c r="V262" s="10"/>
      <c r="W262" s="10"/>
      <c r="Y262" s="10">
        <v>288106.06999999983</v>
      </c>
      <c r="Z262" s="92">
        <f t="shared" si="14"/>
        <v>260906.89</v>
      </c>
      <c r="AA262" s="4"/>
      <c r="AB262" s="92">
        <f t="shared" si="15"/>
        <v>361707.66</v>
      </c>
      <c r="AC262" s="426">
        <v>374790.91</v>
      </c>
      <c r="AD262" s="245"/>
      <c r="AE262" s="3"/>
      <c r="AF262" s="3"/>
    </row>
    <row r="263" spans="1:32" x14ac:dyDescent="0.2">
      <c r="A263" s="55"/>
      <c r="B263" s="10"/>
      <c r="C263" s="10" t="s">
        <v>297</v>
      </c>
      <c r="D263" s="10"/>
      <c r="E263" s="10" t="s">
        <v>298</v>
      </c>
      <c r="F263" s="10">
        <v>995712</v>
      </c>
      <c r="G263" s="10"/>
      <c r="H263" s="10"/>
      <c r="I263" s="10"/>
      <c r="J263" s="10">
        <v>240664.10999999996</v>
      </c>
      <c r="K263" s="238"/>
      <c r="M263" s="10">
        <v>909</v>
      </c>
      <c r="N263" s="69"/>
      <c r="P263" s="247">
        <f t="shared" si="12"/>
        <v>264.75699669966991</v>
      </c>
      <c r="Q263" s="10"/>
      <c r="R263" s="10"/>
      <c r="S263" s="10"/>
      <c r="T263" s="179">
        <f t="shared" si="13"/>
        <v>1095.3927392739274</v>
      </c>
      <c r="U263" s="10"/>
      <c r="V263" s="10"/>
      <c r="W263" s="10"/>
      <c r="Y263" s="10">
        <v>240664.10999999996</v>
      </c>
      <c r="Z263" s="92">
        <f t="shared" si="14"/>
        <v>217943.77</v>
      </c>
      <c r="AA263" s="4"/>
      <c r="AB263" s="92">
        <f t="shared" si="15"/>
        <v>302145.84999999998</v>
      </c>
      <c r="AC263" s="426">
        <v>313074.7</v>
      </c>
      <c r="AD263" s="245"/>
      <c r="AE263" s="3"/>
      <c r="AF263" s="3"/>
    </row>
    <row r="264" spans="1:32" x14ac:dyDescent="0.2">
      <c r="A264" s="55"/>
      <c r="B264" s="10"/>
      <c r="C264" s="10" t="s">
        <v>299</v>
      </c>
      <c r="D264" s="10"/>
      <c r="E264" s="10" t="s">
        <v>300</v>
      </c>
      <c r="F264" s="10">
        <v>1773666</v>
      </c>
      <c r="G264" s="10"/>
      <c r="H264" s="10"/>
      <c r="I264" s="10"/>
      <c r="J264" s="10">
        <v>425809.42999999865</v>
      </c>
      <c r="K264" s="238"/>
      <c r="M264" s="10">
        <v>2016</v>
      </c>
      <c r="N264" s="69"/>
      <c r="P264" s="247">
        <f t="shared" si="12"/>
        <v>211.21499503968187</v>
      </c>
      <c r="Q264" s="10"/>
      <c r="R264" s="10"/>
      <c r="S264" s="10"/>
      <c r="T264" s="179">
        <f t="shared" si="13"/>
        <v>879.79464285714289</v>
      </c>
      <c r="U264" s="10"/>
      <c r="V264" s="10"/>
      <c r="W264" s="10"/>
      <c r="Y264" s="10">
        <v>425809.42999999865</v>
      </c>
      <c r="Z264" s="92">
        <f t="shared" si="14"/>
        <v>385610.11</v>
      </c>
      <c r="AA264" s="4"/>
      <c r="AB264" s="92">
        <f t="shared" si="15"/>
        <v>534589.68999999994</v>
      </c>
      <c r="AC264" s="426">
        <v>553926.21</v>
      </c>
      <c r="AD264" s="245"/>
      <c r="AE264" s="3"/>
      <c r="AF264" s="3"/>
    </row>
    <row r="265" spans="1:32" x14ac:dyDescent="0.2">
      <c r="A265" s="55"/>
      <c r="B265" s="10"/>
      <c r="C265" s="10" t="s">
        <v>301</v>
      </c>
      <c r="D265" s="10"/>
      <c r="E265" s="10" t="s">
        <v>92</v>
      </c>
      <c r="F265" s="10">
        <v>8585116</v>
      </c>
      <c r="G265" s="10"/>
      <c r="H265" s="10"/>
      <c r="I265" s="10"/>
      <c r="J265" s="10">
        <v>2046632.1300000001</v>
      </c>
      <c r="K265" s="238"/>
      <c r="M265" s="10">
        <v>7955</v>
      </c>
      <c r="N265" s="69"/>
      <c r="P265" s="247">
        <f t="shared" si="12"/>
        <v>257.27619484600882</v>
      </c>
      <c r="Q265" s="10"/>
      <c r="R265" s="10"/>
      <c r="S265" s="10"/>
      <c r="T265" s="179">
        <f t="shared" si="13"/>
        <v>1079.210056568196</v>
      </c>
      <c r="U265" s="10"/>
      <c r="V265" s="10"/>
      <c r="W265" s="10"/>
      <c r="Y265" s="10">
        <v>2046632.1300000001</v>
      </c>
      <c r="Z265" s="92">
        <f t="shared" si="14"/>
        <v>1853416.06</v>
      </c>
      <c r="AA265" s="4"/>
      <c r="AB265" s="92">
        <f t="shared" si="15"/>
        <v>2569479.11</v>
      </c>
      <c r="AC265" s="426">
        <v>2662419.16</v>
      </c>
      <c r="AD265" s="245"/>
      <c r="AE265" s="3"/>
      <c r="AF265" s="3"/>
    </row>
    <row r="266" spans="1:32" x14ac:dyDescent="0.2">
      <c r="A266" s="55"/>
      <c r="B266" s="10"/>
      <c r="C266" s="10" t="s">
        <v>301</v>
      </c>
      <c r="D266" s="10"/>
      <c r="E266" s="10" t="s">
        <v>179</v>
      </c>
      <c r="F266" s="10">
        <v>617</v>
      </c>
      <c r="G266" s="10"/>
      <c r="H266" s="10"/>
      <c r="I266" s="10"/>
      <c r="J266" s="10">
        <v>158.77000000000001</v>
      </c>
      <c r="K266" s="238"/>
      <c r="M266" s="10">
        <v>2</v>
      </c>
      <c r="N266" s="69"/>
      <c r="P266" s="247">
        <f t="shared" si="12"/>
        <v>79.385000000000005</v>
      </c>
      <c r="Q266" s="10"/>
      <c r="R266" s="10"/>
      <c r="S266" s="10"/>
      <c r="T266" s="179">
        <f t="shared" si="13"/>
        <v>308.5</v>
      </c>
      <c r="U266" s="10"/>
      <c r="V266" s="10"/>
      <c r="W266" s="10"/>
      <c r="Y266" s="10">
        <v>158.77000000000001</v>
      </c>
      <c r="Z266" s="92">
        <f t="shared" si="14"/>
        <v>143.78</v>
      </c>
      <c r="AA266" s="4"/>
      <c r="AB266" s="92">
        <f t="shared" si="15"/>
        <v>199.33</v>
      </c>
      <c r="AC266" s="426">
        <v>206.54</v>
      </c>
      <c r="AD266" s="245"/>
      <c r="AE266" s="3"/>
      <c r="AF266" s="3"/>
    </row>
    <row r="267" spans="1:32" x14ac:dyDescent="0.2">
      <c r="A267" s="55"/>
      <c r="B267" s="10"/>
      <c r="C267" s="10" t="s">
        <v>301</v>
      </c>
      <c r="D267" s="10"/>
      <c r="E267" s="10" t="s">
        <v>229</v>
      </c>
      <c r="F267" s="10">
        <v>839</v>
      </c>
      <c r="G267" s="10"/>
      <c r="H267" s="10"/>
      <c r="I267" s="10"/>
      <c r="J267" s="10">
        <v>204.78</v>
      </c>
      <c r="K267" s="238"/>
      <c r="M267" s="10">
        <v>1</v>
      </c>
      <c r="N267" s="69"/>
      <c r="P267" s="247">
        <f t="shared" si="12"/>
        <v>204.78</v>
      </c>
      <c r="Q267" s="10"/>
      <c r="R267" s="10"/>
      <c r="S267" s="10"/>
      <c r="T267" s="179">
        <f t="shared" si="13"/>
        <v>839</v>
      </c>
      <c r="U267" s="10"/>
      <c r="V267" s="10"/>
      <c r="W267" s="10"/>
      <c r="Y267" s="10">
        <v>204.78</v>
      </c>
      <c r="Z267" s="92">
        <f t="shared" si="14"/>
        <v>185.45</v>
      </c>
      <c r="AA267" s="4"/>
      <c r="AB267" s="92">
        <f t="shared" si="15"/>
        <v>257.08999999999997</v>
      </c>
      <c r="AC267" s="426">
        <v>266.39</v>
      </c>
      <c r="AD267" s="245"/>
      <c r="AE267" s="3"/>
      <c r="AF267" s="3"/>
    </row>
    <row r="268" spans="1:32" x14ac:dyDescent="0.2">
      <c r="A268" s="55"/>
      <c r="B268" s="10"/>
      <c r="C268" s="10" t="s">
        <v>301</v>
      </c>
      <c r="D268" s="10"/>
      <c r="E268" s="10" t="s">
        <v>302</v>
      </c>
      <c r="F268" s="10">
        <v>3301</v>
      </c>
      <c r="G268" s="10"/>
      <c r="H268" s="10"/>
      <c r="I268" s="10"/>
      <c r="J268" s="10">
        <v>830.08</v>
      </c>
      <c r="K268" s="238"/>
      <c r="M268" s="10">
        <v>2</v>
      </c>
      <c r="N268" s="69"/>
      <c r="P268" s="247">
        <f t="shared" si="12"/>
        <v>415.04</v>
      </c>
      <c r="Q268" s="10"/>
      <c r="R268" s="10"/>
      <c r="S268" s="10"/>
      <c r="T268" s="179">
        <f t="shared" si="13"/>
        <v>1650.5</v>
      </c>
      <c r="U268" s="10"/>
      <c r="V268" s="10"/>
      <c r="W268" s="10"/>
      <c r="Y268" s="10">
        <v>830.08</v>
      </c>
      <c r="Z268" s="92">
        <f t="shared" si="14"/>
        <v>751.71</v>
      </c>
      <c r="AA268" s="4"/>
      <c r="AB268" s="92">
        <f t="shared" si="15"/>
        <v>1042.1400000000001</v>
      </c>
      <c r="AC268" s="426">
        <v>1079.8399999999999</v>
      </c>
      <c r="AD268" s="245"/>
      <c r="AE268" s="3"/>
      <c r="AF268" s="3"/>
    </row>
    <row r="269" spans="1:32" x14ac:dyDescent="0.2">
      <c r="A269" s="55"/>
      <c r="B269" s="10"/>
      <c r="C269" s="10" t="s">
        <v>301</v>
      </c>
      <c r="D269" s="10"/>
      <c r="E269" s="10" t="s">
        <v>93</v>
      </c>
      <c r="F269" s="10">
        <v>1604</v>
      </c>
      <c r="G269" s="10"/>
      <c r="H269" s="10"/>
      <c r="I269" s="10"/>
      <c r="J269" s="10">
        <v>397.69</v>
      </c>
      <c r="K269" s="238"/>
      <c r="M269" s="10">
        <v>2</v>
      </c>
      <c r="N269" s="69"/>
      <c r="P269" s="247">
        <f t="shared" si="12"/>
        <v>198.845</v>
      </c>
      <c r="Q269" s="10"/>
      <c r="R269" s="10"/>
      <c r="S269" s="10"/>
      <c r="T269" s="179">
        <f t="shared" si="13"/>
        <v>802</v>
      </c>
      <c r="U269" s="10"/>
      <c r="V269" s="10"/>
      <c r="W269" s="10"/>
      <c r="Y269" s="10">
        <v>397.69</v>
      </c>
      <c r="Z269" s="92">
        <f t="shared" si="14"/>
        <v>360.15</v>
      </c>
      <c r="AA269" s="4"/>
      <c r="AB269" s="92">
        <f t="shared" si="15"/>
        <v>499.29</v>
      </c>
      <c r="AC269" s="426">
        <v>517.35</v>
      </c>
      <c r="AD269" s="245"/>
      <c r="AE269" s="3"/>
      <c r="AF269" s="3"/>
    </row>
    <row r="270" spans="1:32" x14ac:dyDescent="0.2">
      <c r="A270" s="55"/>
      <c r="B270" s="10"/>
      <c r="C270" s="10" t="s">
        <v>303</v>
      </c>
      <c r="D270" s="10"/>
      <c r="E270" s="10" t="s">
        <v>97</v>
      </c>
      <c r="F270" s="10">
        <v>2972</v>
      </c>
      <c r="G270" s="10"/>
      <c r="H270" s="10"/>
      <c r="I270" s="10"/>
      <c r="J270" s="10">
        <v>745.29000000000008</v>
      </c>
      <c r="K270" s="238"/>
      <c r="M270" s="10">
        <v>2</v>
      </c>
      <c r="N270" s="69"/>
      <c r="P270" s="247">
        <f t="shared" si="12"/>
        <v>372.64500000000004</v>
      </c>
      <c r="Q270" s="10"/>
      <c r="R270" s="10"/>
      <c r="S270" s="10"/>
      <c r="T270" s="179">
        <f t="shared" si="13"/>
        <v>1486</v>
      </c>
      <c r="U270" s="10"/>
      <c r="V270" s="10"/>
      <c r="W270" s="10"/>
      <c r="Y270" s="10">
        <v>745.29000000000008</v>
      </c>
      <c r="Z270" s="92">
        <f t="shared" si="14"/>
        <v>674.93</v>
      </c>
      <c r="AA270" s="4"/>
      <c r="AB270" s="92">
        <f t="shared" si="15"/>
        <v>935.69</v>
      </c>
      <c r="AC270" s="426">
        <v>969.53</v>
      </c>
      <c r="AD270" s="245"/>
      <c r="AE270" s="3"/>
      <c r="AF270" s="3"/>
    </row>
    <row r="271" spans="1:32" x14ac:dyDescent="0.2">
      <c r="A271" s="55"/>
      <c r="B271" s="10"/>
      <c r="C271" s="10" t="s">
        <v>303</v>
      </c>
      <c r="D271" s="10"/>
      <c r="E271" s="10" t="s">
        <v>304</v>
      </c>
      <c r="F271" s="10">
        <v>348541</v>
      </c>
      <c r="G271" s="10"/>
      <c r="H271" s="10"/>
      <c r="I271" s="10"/>
      <c r="J271" s="10">
        <v>82774.779999999984</v>
      </c>
      <c r="K271" s="238"/>
      <c r="M271" s="10">
        <v>285</v>
      </c>
      <c r="N271" s="69"/>
      <c r="P271" s="247">
        <f t="shared" si="12"/>
        <v>290.43782456140343</v>
      </c>
      <c r="Q271" s="10"/>
      <c r="R271" s="10"/>
      <c r="S271" s="10"/>
      <c r="T271" s="179">
        <f t="shared" si="13"/>
        <v>1222.9508771929825</v>
      </c>
      <c r="U271" s="10"/>
      <c r="V271" s="10"/>
      <c r="W271" s="10"/>
      <c r="Y271" s="10">
        <v>82774.779999999984</v>
      </c>
      <c r="Z271" s="92">
        <f t="shared" si="14"/>
        <v>74960.27</v>
      </c>
      <c r="AA271" s="4"/>
      <c r="AB271" s="92">
        <f t="shared" si="15"/>
        <v>103921</v>
      </c>
      <c r="AC271" s="426">
        <v>107679.9</v>
      </c>
      <c r="AD271" s="245"/>
      <c r="AE271" s="3"/>
      <c r="AF271" s="3"/>
    </row>
    <row r="272" spans="1:32" x14ac:dyDescent="0.2">
      <c r="A272" s="55"/>
      <c r="B272" s="10"/>
      <c r="C272" s="10" t="s">
        <v>305</v>
      </c>
      <c r="D272" s="10"/>
      <c r="E272" s="10" t="s">
        <v>145</v>
      </c>
      <c r="F272" s="10">
        <v>4811</v>
      </c>
      <c r="G272" s="10"/>
      <c r="H272" s="10"/>
      <c r="I272" s="10"/>
      <c r="J272" s="10">
        <v>1210.95</v>
      </c>
      <c r="K272" s="238"/>
      <c r="M272" s="10">
        <v>6</v>
      </c>
      <c r="N272" s="69"/>
      <c r="P272" s="247">
        <f t="shared" si="12"/>
        <v>201.82500000000002</v>
      </c>
      <c r="Q272" s="10"/>
      <c r="R272" s="10"/>
      <c r="S272" s="10"/>
      <c r="T272" s="179">
        <f t="shared" si="13"/>
        <v>801.83333333333337</v>
      </c>
      <c r="U272" s="10"/>
      <c r="V272" s="10"/>
      <c r="W272" s="10"/>
      <c r="Y272" s="10">
        <v>1210.95</v>
      </c>
      <c r="Z272" s="92">
        <f t="shared" si="14"/>
        <v>1096.6300000000001</v>
      </c>
      <c r="AA272" s="4"/>
      <c r="AB272" s="92">
        <f t="shared" si="15"/>
        <v>1520.31</v>
      </c>
      <c r="AC272" s="426">
        <v>1575.3</v>
      </c>
      <c r="AD272" s="245"/>
      <c r="AE272" s="3"/>
      <c r="AF272" s="3"/>
    </row>
    <row r="273" spans="1:32" x14ac:dyDescent="0.2">
      <c r="A273" s="55"/>
      <c r="B273" s="10"/>
      <c r="C273" s="10" t="s">
        <v>306</v>
      </c>
      <c r="D273" s="10"/>
      <c r="E273" s="10" t="s">
        <v>167</v>
      </c>
      <c r="F273" s="10">
        <v>23654</v>
      </c>
      <c r="G273" s="10"/>
      <c r="H273" s="10"/>
      <c r="I273" s="10"/>
      <c r="J273" s="10">
        <v>6028.3100000000013</v>
      </c>
      <c r="K273" s="238"/>
      <c r="M273" s="10">
        <v>51</v>
      </c>
      <c r="N273" s="69"/>
      <c r="P273" s="247">
        <f t="shared" si="12"/>
        <v>118.20215686274513</v>
      </c>
      <c r="Q273" s="10"/>
      <c r="R273" s="10"/>
      <c r="S273" s="10"/>
      <c r="T273" s="179">
        <f t="shared" si="13"/>
        <v>463.80392156862746</v>
      </c>
      <c r="U273" s="10"/>
      <c r="V273" s="10"/>
      <c r="W273" s="10"/>
      <c r="Y273" s="10">
        <v>6028.3100000000013</v>
      </c>
      <c r="Z273" s="92">
        <f t="shared" si="14"/>
        <v>5459.2</v>
      </c>
      <c r="AA273" s="4"/>
      <c r="AB273" s="92">
        <f t="shared" si="15"/>
        <v>7568.34</v>
      </c>
      <c r="AC273" s="426">
        <v>7842.09</v>
      </c>
      <c r="AD273" s="245"/>
      <c r="AE273" s="3"/>
      <c r="AF273" s="3"/>
    </row>
    <row r="274" spans="1:32" x14ac:dyDescent="0.2">
      <c r="A274" s="55"/>
      <c r="B274" s="10"/>
      <c r="C274" s="10" t="s">
        <v>307</v>
      </c>
      <c r="D274" s="10"/>
      <c r="E274" s="10" t="s">
        <v>211</v>
      </c>
      <c r="F274" s="10">
        <v>255517</v>
      </c>
      <c r="G274" s="10"/>
      <c r="H274" s="10"/>
      <c r="I274" s="10"/>
      <c r="J274" s="10">
        <v>63661.210000000006</v>
      </c>
      <c r="K274" s="238"/>
      <c r="M274" s="10">
        <v>400</v>
      </c>
      <c r="N274" s="69"/>
      <c r="P274" s="247">
        <f t="shared" si="12"/>
        <v>159.15302500000001</v>
      </c>
      <c r="Q274" s="10"/>
      <c r="R274" s="10"/>
      <c r="S274" s="10"/>
      <c r="T274" s="179">
        <f t="shared" si="13"/>
        <v>638.79250000000002</v>
      </c>
      <c r="U274" s="10"/>
      <c r="V274" s="10"/>
      <c r="W274" s="10"/>
      <c r="Y274" s="10">
        <v>63661.210000000006</v>
      </c>
      <c r="Z274" s="92">
        <f t="shared" si="14"/>
        <v>57651.16</v>
      </c>
      <c r="AA274" s="4"/>
      <c r="AB274" s="92">
        <f t="shared" si="15"/>
        <v>79924.55</v>
      </c>
      <c r="AC274" s="426">
        <v>82815.48</v>
      </c>
      <c r="AD274" s="245"/>
      <c r="AE274" s="3"/>
      <c r="AF274" s="3"/>
    </row>
    <row r="275" spans="1:32" x14ac:dyDescent="0.2">
      <c r="A275" s="55"/>
      <c r="B275" s="10"/>
      <c r="C275" s="10" t="s">
        <v>308</v>
      </c>
      <c r="D275" s="10"/>
      <c r="E275" s="10" t="s">
        <v>97</v>
      </c>
      <c r="F275" s="10">
        <v>1218</v>
      </c>
      <c r="G275" s="10"/>
      <c r="H275" s="10"/>
      <c r="I275" s="10"/>
      <c r="J275" s="10">
        <v>302.45999999999998</v>
      </c>
      <c r="K275" s="238"/>
      <c r="M275" s="10">
        <v>1</v>
      </c>
      <c r="N275" s="69"/>
      <c r="P275" s="247">
        <f t="shared" si="12"/>
        <v>302.45999999999998</v>
      </c>
      <c r="Q275" s="10"/>
      <c r="R275" s="10"/>
      <c r="S275" s="10"/>
      <c r="T275" s="179">
        <f t="shared" si="13"/>
        <v>1218</v>
      </c>
      <c r="U275" s="10"/>
      <c r="V275" s="10"/>
      <c r="W275" s="10"/>
      <c r="Y275" s="10">
        <v>302.45999999999998</v>
      </c>
      <c r="Z275" s="92">
        <f t="shared" si="14"/>
        <v>273.91000000000003</v>
      </c>
      <c r="AA275" s="4"/>
      <c r="AB275" s="92">
        <f t="shared" si="15"/>
        <v>379.73</v>
      </c>
      <c r="AC275" s="426">
        <v>393.47</v>
      </c>
      <c r="AD275" s="245"/>
      <c r="AE275" s="3"/>
      <c r="AF275" s="3"/>
    </row>
    <row r="276" spans="1:32" x14ac:dyDescent="0.2">
      <c r="A276" s="55"/>
      <c r="B276" s="10"/>
      <c r="C276" s="10" t="s">
        <v>308</v>
      </c>
      <c r="D276" s="10"/>
      <c r="E276" s="10" t="s">
        <v>309</v>
      </c>
      <c r="F276" s="10">
        <v>574193</v>
      </c>
      <c r="G276" s="10"/>
      <c r="H276" s="10"/>
      <c r="I276" s="10"/>
      <c r="J276" s="10">
        <v>137488.80999999997</v>
      </c>
      <c r="K276" s="238"/>
      <c r="M276" s="10">
        <v>495</v>
      </c>
      <c r="N276" s="69"/>
      <c r="P276" s="247">
        <f t="shared" si="12"/>
        <v>277.75517171717166</v>
      </c>
      <c r="Q276" s="10"/>
      <c r="R276" s="10"/>
      <c r="S276" s="10"/>
      <c r="T276" s="179">
        <f t="shared" si="13"/>
        <v>1159.9858585858585</v>
      </c>
      <c r="U276" s="10"/>
      <c r="V276" s="10"/>
      <c r="W276" s="10"/>
      <c r="Y276" s="10">
        <v>137488.80999999997</v>
      </c>
      <c r="Z276" s="92">
        <f t="shared" si="14"/>
        <v>124508.93</v>
      </c>
      <c r="AA276" s="4"/>
      <c r="AB276" s="92">
        <f t="shared" si="15"/>
        <v>172612.66</v>
      </c>
      <c r="AC276" s="426">
        <v>178856.19</v>
      </c>
      <c r="AD276" s="245"/>
      <c r="AE276" s="3"/>
      <c r="AF276" s="3"/>
    </row>
    <row r="277" spans="1:32" x14ac:dyDescent="0.2">
      <c r="A277" s="55"/>
      <c r="B277" s="10"/>
      <c r="C277" s="10" t="s">
        <v>308</v>
      </c>
      <c r="D277" s="10"/>
      <c r="E277" s="10" t="s">
        <v>170</v>
      </c>
      <c r="F277" s="10">
        <v>885</v>
      </c>
      <c r="G277" s="10"/>
      <c r="H277" s="10"/>
      <c r="I277" s="10"/>
      <c r="J277" s="10">
        <v>216.64</v>
      </c>
      <c r="K277" s="238"/>
      <c r="M277" s="10">
        <v>1</v>
      </c>
      <c r="N277" s="69"/>
      <c r="P277" s="247">
        <f t="shared" si="12"/>
        <v>216.64</v>
      </c>
      <c r="Q277" s="10"/>
      <c r="R277" s="10"/>
      <c r="S277" s="10"/>
      <c r="T277" s="179">
        <f t="shared" si="13"/>
        <v>885</v>
      </c>
      <c r="U277" s="10"/>
      <c r="V277" s="10"/>
      <c r="W277" s="10"/>
      <c r="Y277" s="10">
        <v>216.64</v>
      </c>
      <c r="Z277" s="92">
        <f t="shared" si="14"/>
        <v>196.19</v>
      </c>
      <c r="AA277" s="4"/>
      <c r="AB277" s="92">
        <f t="shared" si="15"/>
        <v>271.98</v>
      </c>
      <c r="AC277" s="426">
        <v>281.82</v>
      </c>
      <c r="AD277" s="245"/>
      <c r="AE277" s="3"/>
      <c r="AF277" s="3"/>
    </row>
    <row r="278" spans="1:32" x14ac:dyDescent="0.2">
      <c r="A278" s="55"/>
      <c r="B278" s="10"/>
      <c r="C278" s="10" t="s">
        <v>310</v>
      </c>
      <c r="D278" s="10"/>
      <c r="E278" s="10" t="s">
        <v>224</v>
      </c>
      <c r="F278" s="10">
        <v>1326</v>
      </c>
      <c r="G278" s="10"/>
      <c r="H278" s="10"/>
      <c r="I278" s="10"/>
      <c r="J278" s="10">
        <v>336.96</v>
      </c>
      <c r="K278" s="238"/>
      <c r="M278" s="10">
        <v>2</v>
      </c>
      <c r="N278" s="69"/>
      <c r="P278" s="247">
        <f t="shared" si="12"/>
        <v>168.48</v>
      </c>
      <c r="Q278" s="10"/>
      <c r="R278" s="10"/>
      <c r="S278" s="10"/>
      <c r="T278" s="179">
        <f t="shared" si="13"/>
        <v>663</v>
      </c>
      <c r="U278" s="10"/>
      <c r="V278" s="10"/>
      <c r="W278" s="10"/>
      <c r="Y278" s="10">
        <v>336.96</v>
      </c>
      <c r="Z278" s="92">
        <f t="shared" si="14"/>
        <v>305.14999999999998</v>
      </c>
      <c r="AA278" s="4"/>
      <c r="AB278" s="92">
        <f t="shared" si="15"/>
        <v>423.04</v>
      </c>
      <c r="AC278" s="426">
        <v>438.34</v>
      </c>
      <c r="AD278" s="245"/>
      <c r="AE278" s="3"/>
      <c r="AF278" s="3"/>
    </row>
    <row r="279" spans="1:32" x14ac:dyDescent="0.2">
      <c r="A279" s="55"/>
      <c r="B279" s="10"/>
      <c r="C279" s="10" t="s">
        <v>310</v>
      </c>
      <c r="D279" s="10"/>
      <c r="E279" s="10" t="s">
        <v>127</v>
      </c>
      <c r="F279" s="10">
        <v>1140</v>
      </c>
      <c r="G279" s="10"/>
      <c r="H279" s="10"/>
      <c r="I279" s="10"/>
      <c r="J279" s="10">
        <v>283.12</v>
      </c>
      <c r="K279" s="238"/>
      <c r="M279" s="10">
        <v>1</v>
      </c>
      <c r="N279" s="69"/>
      <c r="P279" s="247">
        <f t="shared" si="12"/>
        <v>283.12</v>
      </c>
      <c r="Q279" s="10"/>
      <c r="R279" s="10"/>
      <c r="S279" s="10"/>
      <c r="T279" s="179">
        <f t="shared" si="13"/>
        <v>1140</v>
      </c>
      <c r="U279" s="10"/>
      <c r="V279" s="10"/>
      <c r="W279" s="10"/>
      <c r="Y279" s="10">
        <v>283.12</v>
      </c>
      <c r="Z279" s="92">
        <f t="shared" si="14"/>
        <v>256.39</v>
      </c>
      <c r="AA279" s="4"/>
      <c r="AB279" s="92">
        <f t="shared" si="15"/>
        <v>355.45</v>
      </c>
      <c r="AC279" s="426">
        <v>368.31</v>
      </c>
      <c r="AD279" s="245"/>
      <c r="AE279" s="3"/>
      <c r="AF279" s="3"/>
    </row>
    <row r="280" spans="1:32" x14ac:dyDescent="0.2">
      <c r="A280" s="55"/>
      <c r="B280" s="10"/>
      <c r="C280" s="10" t="s">
        <v>311</v>
      </c>
      <c r="D280" s="10"/>
      <c r="E280" s="10" t="s">
        <v>312</v>
      </c>
      <c r="F280" s="10">
        <v>397719</v>
      </c>
      <c r="G280" s="10"/>
      <c r="H280" s="10"/>
      <c r="I280" s="10"/>
      <c r="J280" s="10">
        <v>97582.129999999917</v>
      </c>
      <c r="K280" s="238"/>
      <c r="M280" s="10">
        <v>296</v>
      </c>
      <c r="N280" s="69"/>
      <c r="P280" s="247">
        <f t="shared" si="12"/>
        <v>329.66935810810782</v>
      </c>
      <c r="Q280" s="10"/>
      <c r="R280" s="10"/>
      <c r="S280" s="10"/>
      <c r="T280" s="179">
        <f t="shared" si="13"/>
        <v>1343.6452702702702</v>
      </c>
      <c r="U280" s="10"/>
      <c r="V280" s="10"/>
      <c r="W280" s="10"/>
      <c r="Y280" s="10">
        <v>97582.129999999917</v>
      </c>
      <c r="Z280" s="92">
        <f t="shared" si="14"/>
        <v>88369.71</v>
      </c>
      <c r="AA280" s="4"/>
      <c r="AB280" s="92">
        <f t="shared" si="15"/>
        <v>122511.14</v>
      </c>
      <c r="AC280" s="426">
        <v>126942.46</v>
      </c>
      <c r="AD280" s="245"/>
      <c r="AE280" s="3"/>
      <c r="AF280" s="3"/>
    </row>
    <row r="281" spans="1:32" x14ac:dyDescent="0.2">
      <c r="A281" s="55"/>
      <c r="B281" s="10"/>
      <c r="C281" s="10" t="s">
        <v>313</v>
      </c>
      <c r="D281" s="10"/>
      <c r="E281" s="10" t="s">
        <v>314</v>
      </c>
      <c r="F281" s="10">
        <v>326188</v>
      </c>
      <c r="G281" s="10"/>
      <c r="H281" s="10"/>
      <c r="I281" s="10"/>
      <c r="J281" s="10">
        <v>77947.010000000024</v>
      </c>
      <c r="K281" s="238"/>
      <c r="M281" s="10">
        <v>224</v>
      </c>
      <c r="N281" s="69"/>
      <c r="P281" s="247">
        <f t="shared" si="12"/>
        <v>347.97772321428585</v>
      </c>
      <c r="Q281" s="10"/>
      <c r="R281" s="10"/>
      <c r="S281" s="10"/>
      <c r="T281" s="179">
        <f t="shared" si="13"/>
        <v>1456.1964285714287</v>
      </c>
      <c r="U281" s="10"/>
      <c r="V281" s="10"/>
      <c r="W281" s="10"/>
      <c r="Y281" s="10">
        <v>77947.010000000024</v>
      </c>
      <c r="Z281" s="92">
        <f t="shared" si="14"/>
        <v>70588.28</v>
      </c>
      <c r="AA281" s="4"/>
      <c r="AB281" s="92">
        <f t="shared" si="15"/>
        <v>97859.9</v>
      </c>
      <c r="AC281" s="426">
        <v>101399.57</v>
      </c>
      <c r="AD281" s="245"/>
      <c r="AE281" s="3"/>
      <c r="AF281" s="3"/>
    </row>
    <row r="282" spans="1:32" x14ac:dyDescent="0.2">
      <c r="A282" s="55"/>
      <c r="B282" s="10"/>
      <c r="C282" s="10" t="s">
        <v>315</v>
      </c>
      <c r="D282" s="10"/>
      <c r="E282" s="10" t="s">
        <v>134</v>
      </c>
      <c r="F282" s="10">
        <v>16463</v>
      </c>
      <c r="G282" s="10"/>
      <c r="H282" s="10"/>
      <c r="I282" s="10"/>
      <c r="J282" s="10">
        <v>4135.4400000000005</v>
      </c>
      <c r="K282" s="238"/>
      <c r="M282" s="10">
        <v>19</v>
      </c>
      <c r="N282" s="69"/>
      <c r="P282" s="247">
        <f t="shared" ref="P282:P345" si="16">J282/M282</f>
        <v>217.65473684210528</v>
      </c>
      <c r="Q282" s="10"/>
      <c r="R282" s="10"/>
      <c r="S282" s="10"/>
      <c r="T282" s="179">
        <f t="shared" ref="T282:T345" si="17">F282/M282</f>
        <v>866.47368421052636</v>
      </c>
      <c r="U282" s="10"/>
      <c r="V282" s="10"/>
      <c r="W282" s="10"/>
      <c r="Y282" s="10">
        <v>4135.4400000000005</v>
      </c>
      <c r="Z282" s="92">
        <f t="shared" ref="Z282:Z345" si="18">ROUND($Z$640*Y282/$Y$640,2)</f>
        <v>3745.03</v>
      </c>
      <c r="AA282" s="4"/>
      <c r="AB282" s="92">
        <f t="shared" ref="AB282:AB345" si="19">ROUND($AB$640*Y282/$Y$640,2)</f>
        <v>5191.91</v>
      </c>
      <c r="AC282" s="426">
        <v>5379.71</v>
      </c>
      <c r="AD282" s="245"/>
      <c r="AE282" s="3"/>
      <c r="AF282" s="3"/>
    </row>
    <row r="283" spans="1:32" x14ac:dyDescent="0.2">
      <c r="A283" s="55"/>
      <c r="B283" s="10"/>
      <c r="C283" s="10" t="s">
        <v>316</v>
      </c>
      <c r="D283" s="10"/>
      <c r="E283" s="10" t="s">
        <v>120</v>
      </c>
      <c r="F283" s="10">
        <v>462</v>
      </c>
      <c r="G283" s="10"/>
      <c r="H283" s="10"/>
      <c r="I283" s="10"/>
      <c r="J283" s="10">
        <v>115.33</v>
      </c>
      <c r="K283" s="238"/>
      <c r="M283" s="10">
        <v>2</v>
      </c>
      <c r="N283" s="69"/>
      <c r="P283" s="247">
        <f t="shared" si="16"/>
        <v>57.664999999999999</v>
      </c>
      <c r="Q283" s="10"/>
      <c r="R283" s="10"/>
      <c r="S283" s="10"/>
      <c r="T283" s="179">
        <f t="shared" si="17"/>
        <v>231</v>
      </c>
      <c r="U283" s="10"/>
      <c r="V283" s="10"/>
      <c r="W283" s="10"/>
      <c r="Y283" s="10">
        <v>115.33</v>
      </c>
      <c r="Z283" s="92">
        <f t="shared" si="18"/>
        <v>104.44</v>
      </c>
      <c r="AA283" s="4"/>
      <c r="AB283" s="92">
        <f t="shared" si="19"/>
        <v>144.79</v>
      </c>
      <c r="AC283" s="426">
        <v>150.03</v>
      </c>
      <c r="AD283" s="245"/>
      <c r="AE283" s="3"/>
      <c r="AF283" s="3"/>
    </row>
    <row r="284" spans="1:32" x14ac:dyDescent="0.2">
      <c r="A284" s="55"/>
      <c r="B284" s="10"/>
      <c r="C284" s="10" t="s">
        <v>317</v>
      </c>
      <c r="D284" s="10"/>
      <c r="E284" s="10" t="s">
        <v>79</v>
      </c>
      <c r="F284" s="10">
        <v>8371320</v>
      </c>
      <c r="G284" s="10"/>
      <c r="H284" s="10"/>
      <c r="I284" s="10"/>
      <c r="J284" s="10">
        <v>2034068.4999999998</v>
      </c>
      <c r="K284" s="238"/>
      <c r="M284" s="10">
        <v>6520</v>
      </c>
      <c r="N284" s="69"/>
      <c r="P284" s="247">
        <f t="shared" si="16"/>
        <v>311.97369631901836</v>
      </c>
      <c r="Q284" s="10"/>
      <c r="R284" s="10"/>
      <c r="S284" s="10"/>
      <c r="T284" s="179">
        <f t="shared" si="17"/>
        <v>1283.9447852760736</v>
      </c>
      <c r="U284" s="10"/>
      <c r="V284" s="10"/>
      <c r="W284" s="10"/>
      <c r="Y284" s="10">
        <v>2034068.4999999998</v>
      </c>
      <c r="Z284" s="92">
        <f t="shared" si="18"/>
        <v>1842038.52</v>
      </c>
      <c r="AA284" s="4"/>
      <c r="AB284" s="92">
        <f t="shared" si="19"/>
        <v>2553705.88</v>
      </c>
      <c r="AC284" s="426">
        <v>2646075.4</v>
      </c>
      <c r="AD284" s="245"/>
      <c r="AE284" s="3"/>
      <c r="AF284" s="3"/>
    </row>
    <row r="285" spans="1:32" x14ac:dyDescent="0.2">
      <c r="A285" s="55"/>
      <c r="B285" s="10"/>
      <c r="C285" s="10" t="s">
        <v>317</v>
      </c>
      <c r="D285" s="10"/>
      <c r="E285" s="10" t="s">
        <v>179</v>
      </c>
      <c r="F285" s="10">
        <v>3029</v>
      </c>
      <c r="G285" s="10"/>
      <c r="H285" s="10"/>
      <c r="I285" s="10"/>
      <c r="J285" s="10">
        <v>758.61</v>
      </c>
      <c r="K285" s="238"/>
      <c r="M285" s="10">
        <v>2</v>
      </c>
      <c r="N285" s="69"/>
      <c r="P285" s="247">
        <f t="shared" si="16"/>
        <v>379.30500000000001</v>
      </c>
      <c r="Q285" s="10"/>
      <c r="R285" s="10"/>
      <c r="S285" s="10"/>
      <c r="T285" s="179">
        <f t="shared" si="17"/>
        <v>1514.5</v>
      </c>
      <c r="U285" s="10"/>
      <c r="V285" s="10"/>
      <c r="W285" s="10"/>
      <c r="Y285" s="10">
        <v>758.61</v>
      </c>
      <c r="Z285" s="92">
        <f t="shared" si="18"/>
        <v>686.99</v>
      </c>
      <c r="AA285" s="4"/>
      <c r="AB285" s="92">
        <f t="shared" si="19"/>
        <v>952.41</v>
      </c>
      <c r="AC285" s="426">
        <v>986.86</v>
      </c>
      <c r="AD285" s="245"/>
      <c r="AE285" s="3"/>
      <c r="AF285" s="3"/>
    </row>
    <row r="286" spans="1:32" x14ac:dyDescent="0.2">
      <c r="A286" s="55"/>
      <c r="B286" s="10"/>
      <c r="C286" s="10" t="s">
        <v>318</v>
      </c>
      <c r="D286" s="10"/>
      <c r="E286" s="10" t="s">
        <v>319</v>
      </c>
      <c r="F286" s="10">
        <v>185823</v>
      </c>
      <c r="G286" s="10"/>
      <c r="H286" s="10"/>
      <c r="I286" s="10"/>
      <c r="J286" s="10">
        <v>45242.16</v>
      </c>
      <c r="K286" s="238"/>
      <c r="M286" s="10">
        <v>161</v>
      </c>
      <c r="N286" s="69"/>
      <c r="P286" s="247">
        <f t="shared" si="16"/>
        <v>281.00720496894411</v>
      </c>
      <c r="Q286" s="10"/>
      <c r="R286" s="10"/>
      <c r="S286" s="10"/>
      <c r="T286" s="179">
        <f t="shared" si="17"/>
        <v>1154.1801242236024</v>
      </c>
      <c r="U286" s="10"/>
      <c r="V286" s="10"/>
      <c r="W286" s="10"/>
      <c r="Y286" s="10">
        <v>45242.16</v>
      </c>
      <c r="Z286" s="92">
        <f t="shared" si="18"/>
        <v>40970.99</v>
      </c>
      <c r="AA286" s="4"/>
      <c r="AB286" s="92">
        <f t="shared" si="19"/>
        <v>56800.04</v>
      </c>
      <c r="AC286" s="426">
        <v>58854.54</v>
      </c>
      <c r="AD286" s="245"/>
      <c r="AE286" s="3"/>
      <c r="AF286" s="3"/>
    </row>
    <row r="287" spans="1:32" x14ac:dyDescent="0.2">
      <c r="A287" s="55"/>
      <c r="B287" s="10"/>
      <c r="C287" s="10" t="s">
        <v>320</v>
      </c>
      <c r="D287" s="10"/>
      <c r="E287" s="10" t="s">
        <v>287</v>
      </c>
      <c r="F287" s="10">
        <v>275410</v>
      </c>
      <c r="G287" s="10"/>
      <c r="H287" s="10"/>
      <c r="I287" s="10"/>
      <c r="J287" s="10">
        <v>64587.819999999978</v>
      </c>
      <c r="K287" s="238"/>
      <c r="M287" s="10">
        <v>246</v>
      </c>
      <c r="N287" s="69"/>
      <c r="P287" s="247">
        <f t="shared" si="16"/>
        <v>262.55211382113811</v>
      </c>
      <c r="Q287" s="10"/>
      <c r="R287" s="10"/>
      <c r="S287" s="10"/>
      <c r="T287" s="179">
        <f t="shared" si="17"/>
        <v>1119.5528455284552</v>
      </c>
      <c r="U287" s="10"/>
      <c r="V287" s="10"/>
      <c r="W287" s="10"/>
      <c r="Y287" s="10">
        <v>64587.819999999978</v>
      </c>
      <c r="Z287" s="92">
        <f t="shared" si="18"/>
        <v>58490.29</v>
      </c>
      <c r="AA287" s="4"/>
      <c r="AB287" s="92">
        <f t="shared" si="19"/>
        <v>81087.88</v>
      </c>
      <c r="AC287" s="426">
        <v>84020.89</v>
      </c>
      <c r="AD287" s="245"/>
      <c r="AE287" s="3"/>
      <c r="AF287" s="3"/>
    </row>
    <row r="288" spans="1:32" x14ac:dyDescent="0.2">
      <c r="A288" s="55"/>
      <c r="B288" s="10"/>
      <c r="C288" s="10" t="s">
        <v>321</v>
      </c>
      <c r="D288" s="10"/>
      <c r="E288" s="10" t="s">
        <v>93</v>
      </c>
      <c r="F288" s="10">
        <v>4350</v>
      </c>
      <c r="G288" s="10"/>
      <c r="H288" s="10"/>
      <c r="I288" s="10"/>
      <c r="J288" s="10">
        <v>1084.0999999999999</v>
      </c>
      <c r="K288" s="238"/>
      <c r="M288" s="10">
        <v>5</v>
      </c>
      <c r="N288" s="69"/>
      <c r="P288" s="247">
        <f t="shared" si="16"/>
        <v>216.82</v>
      </c>
      <c r="Q288" s="10"/>
      <c r="R288" s="10"/>
      <c r="S288" s="10"/>
      <c r="T288" s="179">
        <f t="shared" si="17"/>
        <v>870</v>
      </c>
      <c r="U288" s="10"/>
      <c r="V288" s="10"/>
      <c r="W288" s="10"/>
      <c r="Y288" s="10">
        <v>1084.0999999999999</v>
      </c>
      <c r="Z288" s="92">
        <f t="shared" si="18"/>
        <v>981.75</v>
      </c>
      <c r="AA288" s="4"/>
      <c r="AB288" s="92">
        <f t="shared" si="19"/>
        <v>1361.05</v>
      </c>
      <c r="AC288" s="426">
        <v>1410.28</v>
      </c>
      <c r="AD288" s="245"/>
      <c r="AE288" s="3"/>
      <c r="AF288" s="3"/>
    </row>
    <row r="289" spans="1:32" x14ac:dyDescent="0.2">
      <c r="A289" s="55"/>
      <c r="B289" s="10"/>
      <c r="C289" s="10" t="s">
        <v>322</v>
      </c>
      <c r="D289" s="10"/>
      <c r="E289" s="10" t="s">
        <v>164</v>
      </c>
      <c r="F289" s="10">
        <v>47851</v>
      </c>
      <c r="G289" s="10"/>
      <c r="H289" s="10"/>
      <c r="I289" s="10"/>
      <c r="J289" s="10">
        <v>11158.64</v>
      </c>
      <c r="K289" s="238"/>
      <c r="M289" s="10">
        <v>56</v>
      </c>
      <c r="N289" s="69"/>
      <c r="P289" s="247">
        <f t="shared" si="16"/>
        <v>199.26142857142855</v>
      </c>
      <c r="Q289" s="10"/>
      <c r="R289" s="10"/>
      <c r="S289" s="10"/>
      <c r="T289" s="179">
        <f t="shared" si="17"/>
        <v>854.48214285714289</v>
      </c>
      <c r="U289" s="10"/>
      <c r="V289" s="10"/>
      <c r="W289" s="10"/>
      <c r="Y289" s="10">
        <v>11158.64</v>
      </c>
      <c r="Z289" s="92">
        <f t="shared" si="18"/>
        <v>10105.19</v>
      </c>
      <c r="AA289" s="4"/>
      <c r="AB289" s="92">
        <f t="shared" si="19"/>
        <v>14009.3</v>
      </c>
      <c r="AC289" s="426">
        <v>14516.03</v>
      </c>
      <c r="AD289" s="245"/>
      <c r="AE289" s="3"/>
      <c r="AF289" s="3"/>
    </row>
    <row r="290" spans="1:32" x14ac:dyDescent="0.2">
      <c r="A290" s="55"/>
      <c r="B290" s="10"/>
      <c r="C290" s="10" t="s">
        <v>323</v>
      </c>
      <c r="D290" s="10"/>
      <c r="E290" s="10" t="s">
        <v>324</v>
      </c>
      <c r="F290" s="10">
        <v>1606</v>
      </c>
      <c r="G290" s="10"/>
      <c r="H290" s="10"/>
      <c r="I290" s="10"/>
      <c r="J290" s="10">
        <v>404.29</v>
      </c>
      <c r="K290" s="238"/>
      <c r="M290" s="10">
        <v>1</v>
      </c>
      <c r="N290" s="69"/>
      <c r="P290" s="247">
        <f t="shared" si="16"/>
        <v>404.29</v>
      </c>
      <c r="Q290" s="10"/>
      <c r="R290" s="10"/>
      <c r="S290" s="10"/>
      <c r="T290" s="179">
        <f t="shared" si="17"/>
        <v>1606</v>
      </c>
      <c r="U290" s="10"/>
      <c r="V290" s="10"/>
      <c r="W290" s="10"/>
      <c r="Y290" s="10">
        <v>404.29</v>
      </c>
      <c r="Z290" s="92">
        <f t="shared" si="18"/>
        <v>366.12</v>
      </c>
      <c r="AA290" s="4"/>
      <c r="AB290" s="92">
        <f t="shared" si="19"/>
        <v>507.57</v>
      </c>
      <c r="AC290" s="426">
        <v>525.92999999999995</v>
      </c>
      <c r="AD290" s="245"/>
      <c r="AE290" s="3"/>
      <c r="AF290" s="3"/>
    </row>
    <row r="291" spans="1:32" x14ac:dyDescent="0.2">
      <c r="A291" s="55"/>
      <c r="B291" s="10"/>
      <c r="C291" s="10" t="s">
        <v>325</v>
      </c>
      <c r="D291" s="10"/>
      <c r="E291" s="10" t="s">
        <v>326</v>
      </c>
      <c r="F291" s="10">
        <v>283053</v>
      </c>
      <c r="G291" s="10"/>
      <c r="H291" s="10"/>
      <c r="I291" s="10"/>
      <c r="J291" s="10">
        <v>70239.000000000015</v>
      </c>
      <c r="K291" s="238"/>
      <c r="M291" s="10">
        <v>209</v>
      </c>
      <c r="N291" s="69"/>
      <c r="P291" s="247">
        <f t="shared" si="16"/>
        <v>336.07177033492832</v>
      </c>
      <c r="Q291" s="10"/>
      <c r="R291" s="10"/>
      <c r="S291" s="10"/>
      <c r="T291" s="179">
        <f t="shared" si="17"/>
        <v>1354.3205741626793</v>
      </c>
      <c r="U291" s="10"/>
      <c r="V291" s="10"/>
      <c r="W291" s="10"/>
      <c r="Y291" s="10">
        <v>70239.000000000015</v>
      </c>
      <c r="Z291" s="92">
        <f t="shared" si="18"/>
        <v>63607.96</v>
      </c>
      <c r="AA291" s="4"/>
      <c r="AB291" s="92">
        <f t="shared" si="19"/>
        <v>88182.75</v>
      </c>
      <c r="AC291" s="426">
        <v>91372.39</v>
      </c>
      <c r="AD291" s="245"/>
      <c r="AE291" s="3"/>
      <c r="AF291" s="3"/>
    </row>
    <row r="292" spans="1:32" x14ac:dyDescent="0.2">
      <c r="A292" s="55"/>
      <c r="B292" s="10"/>
      <c r="C292" s="10" t="s">
        <v>327</v>
      </c>
      <c r="D292" s="10"/>
      <c r="E292" s="10" t="s">
        <v>104</v>
      </c>
      <c r="F292" s="10">
        <v>1011301</v>
      </c>
      <c r="G292" s="10"/>
      <c r="H292" s="10"/>
      <c r="I292" s="10"/>
      <c r="J292" s="10">
        <v>249869.07999999993</v>
      </c>
      <c r="K292" s="238"/>
      <c r="M292" s="10">
        <v>1216</v>
      </c>
      <c r="N292" s="69"/>
      <c r="P292" s="247">
        <f t="shared" si="16"/>
        <v>205.48444078947364</v>
      </c>
      <c r="Q292" s="10"/>
      <c r="R292" s="10"/>
      <c r="S292" s="10"/>
      <c r="T292" s="179">
        <f t="shared" si="17"/>
        <v>831.6620065789474</v>
      </c>
      <c r="U292" s="10"/>
      <c r="V292" s="10"/>
      <c r="W292" s="10"/>
      <c r="Y292" s="10">
        <v>249869.07999999993</v>
      </c>
      <c r="Z292" s="92">
        <f t="shared" si="18"/>
        <v>226279.73</v>
      </c>
      <c r="AA292" s="4"/>
      <c r="AB292" s="92">
        <f t="shared" si="19"/>
        <v>313702.38</v>
      </c>
      <c r="AC292" s="426">
        <v>325049.24</v>
      </c>
      <c r="AD292" s="245"/>
      <c r="AE292" s="3"/>
      <c r="AF292" s="3"/>
    </row>
    <row r="293" spans="1:32" x14ac:dyDescent="0.2">
      <c r="A293" s="55"/>
      <c r="B293" s="10"/>
      <c r="C293" s="10" t="s">
        <v>328</v>
      </c>
      <c r="D293" s="10"/>
      <c r="E293" s="10" t="s">
        <v>104</v>
      </c>
      <c r="F293" s="10">
        <v>27386</v>
      </c>
      <c r="G293" s="10"/>
      <c r="H293" s="10"/>
      <c r="I293" s="10"/>
      <c r="J293" s="10">
        <v>6933.1899999999987</v>
      </c>
      <c r="K293" s="238"/>
      <c r="M293" s="10">
        <v>16</v>
      </c>
      <c r="N293" s="69"/>
      <c r="P293" s="247">
        <f t="shared" si="16"/>
        <v>433.32437499999992</v>
      </c>
      <c r="Q293" s="10"/>
      <c r="R293" s="10"/>
      <c r="S293" s="10"/>
      <c r="T293" s="179">
        <f t="shared" si="17"/>
        <v>1711.625</v>
      </c>
      <c r="U293" s="10"/>
      <c r="V293" s="10"/>
      <c r="W293" s="10"/>
      <c r="Y293" s="10">
        <v>6933.1899999999987</v>
      </c>
      <c r="Z293" s="92">
        <f t="shared" si="18"/>
        <v>6278.65</v>
      </c>
      <c r="AA293" s="4"/>
      <c r="AB293" s="92">
        <f t="shared" si="19"/>
        <v>8704.39</v>
      </c>
      <c r="AC293" s="426">
        <v>9019.23</v>
      </c>
      <c r="AD293" s="245"/>
      <c r="AE293" s="3"/>
      <c r="AF293" s="3"/>
    </row>
    <row r="294" spans="1:32" x14ac:dyDescent="0.2">
      <c r="A294" s="55"/>
      <c r="B294" s="10"/>
      <c r="C294" s="10" t="s">
        <v>329</v>
      </c>
      <c r="D294" s="10"/>
      <c r="E294" s="10" t="s">
        <v>267</v>
      </c>
      <c r="F294" s="10">
        <v>1862</v>
      </c>
      <c r="G294" s="10"/>
      <c r="H294" s="10"/>
      <c r="I294" s="10"/>
      <c r="J294" s="10">
        <v>468.92</v>
      </c>
      <c r="K294" s="238"/>
      <c r="M294" s="10">
        <v>1</v>
      </c>
      <c r="N294" s="69"/>
      <c r="P294" s="247">
        <f t="shared" si="16"/>
        <v>468.92</v>
      </c>
      <c r="Q294" s="10"/>
      <c r="R294" s="10"/>
      <c r="S294" s="10"/>
      <c r="T294" s="179">
        <f t="shared" si="17"/>
        <v>1862</v>
      </c>
      <c r="U294" s="10"/>
      <c r="V294" s="10"/>
      <c r="W294" s="10"/>
      <c r="Y294" s="10">
        <v>468.92</v>
      </c>
      <c r="Z294" s="92">
        <f t="shared" si="18"/>
        <v>424.65</v>
      </c>
      <c r="AA294" s="4"/>
      <c r="AB294" s="92">
        <f t="shared" si="19"/>
        <v>588.71</v>
      </c>
      <c r="AC294" s="426">
        <v>610</v>
      </c>
      <c r="AD294" s="245"/>
      <c r="AE294" s="3"/>
      <c r="AF294" s="3"/>
    </row>
    <row r="295" spans="1:32" x14ac:dyDescent="0.2">
      <c r="A295" s="55"/>
      <c r="B295" s="10"/>
      <c r="C295" s="10" t="s">
        <v>330</v>
      </c>
      <c r="D295" s="10"/>
      <c r="E295" s="10" t="s">
        <v>331</v>
      </c>
      <c r="F295" s="10">
        <v>199240</v>
      </c>
      <c r="G295" s="10"/>
      <c r="H295" s="10"/>
      <c r="I295" s="10"/>
      <c r="J295" s="10">
        <v>48697.060000000034</v>
      </c>
      <c r="K295" s="238"/>
      <c r="M295" s="10">
        <v>224</v>
      </c>
      <c r="N295" s="69"/>
      <c r="P295" s="247">
        <f t="shared" si="16"/>
        <v>217.39758928571445</v>
      </c>
      <c r="Q295" s="10"/>
      <c r="R295" s="10"/>
      <c r="S295" s="10"/>
      <c r="T295" s="179">
        <f t="shared" si="17"/>
        <v>889.46428571428567</v>
      </c>
      <c r="U295" s="10"/>
      <c r="V295" s="10"/>
      <c r="W295" s="10"/>
      <c r="Y295" s="10">
        <v>48697.060000000034</v>
      </c>
      <c r="Z295" s="92">
        <f t="shared" si="18"/>
        <v>44099.72</v>
      </c>
      <c r="AA295" s="4"/>
      <c r="AB295" s="92">
        <f t="shared" si="19"/>
        <v>61137.55</v>
      </c>
      <c r="AC295" s="426">
        <v>63348.94</v>
      </c>
      <c r="AD295" s="245"/>
      <c r="AE295" s="3"/>
      <c r="AF295" s="3"/>
    </row>
    <row r="296" spans="1:32" x14ac:dyDescent="0.2">
      <c r="A296" s="55"/>
      <c r="B296" s="10"/>
      <c r="C296" s="10" t="s">
        <v>332</v>
      </c>
      <c r="D296" s="10"/>
      <c r="E296" s="10" t="s">
        <v>333</v>
      </c>
      <c r="F296" s="10">
        <v>152521</v>
      </c>
      <c r="G296" s="10"/>
      <c r="H296" s="10"/>
      <c r="I296" s="10"/>
      <c r="J296" s="10">
        <v>35923.570000000007</v>
      </c>
      <c r="K296" s="238"/>
      <c r="M296" s="10">
        <v>247</v>
      </c>
      <c r="N296" s="69"/>
      <c r="P296" s="247">
        <f t="shared" si="16"/>
        <v>145.43955465587047</v>
      </c>
      <c r="Q296" s="10"/>
      <c r="R296" s="10"/>
      <c r="S296" s="10"/>
      <c r="T296" s="179">
        <f t="shared" si="17"/>
        <v>617.49392712550605</v>
      </c>
      <c r="U296" s="10"/>
      <c r="V296" s="10"/>
      <c r="W296" s="10"/>
      <c r="Y296" s="10">
        <v>35923.570000000007</v>
      </c>
      <c r="Z296" s="92">
        <f t="shared" si="18"/>
        <v>32532.14</v>
      </c>
      <c r="AA296" s="4"/>
      <c r="AB296" s="92">
        <f t="shared" si="19"/>
        <v>45100.86</v>
      </c>
      <c r="AC296" s="426">
        <v>46732.19</v>
      </c>
      <c r="AD296" s="245"/>
      <c r="AE296" s="3"/>
      <c r="AF296" s="3"/>
    </row>
    <row r="297" spans="1:32" x14ac:dyDescent="0.2">
      <c r="A297" s="55"/>
      <c r="B297" s="10"/>
      <c r="C297" s="10" t="s">
        <v>334</v>
      </c>
      <c r="D297" s="10"/>
      <c r="E297" s="10" t="s">
        <v>103</v>
      </c>
      <c r="F297" s="10">
        <v>4784</v>
      </c>
      <c r="G297" s="10"/>
      <c r="H297" s="10"/>
      <c r="I297" s="10"/>
      <c r="J297" s="10">
        <v>1194.8499999999999</v>
      </c>
      <c r="K297" s="238"/>
      <c r="M297" s="10">
        <v>4</v>
      </c>
      <c r="N297" s="69"/>
      <c r="P297" s="247">
        <f t="shared" si="16"/>
        <v>298.71249999999998</v>
      </c>
      <c r="Q297" s="10"/>
      <c r="R297" s="10"/>
      <c r="S297" s="10"/>
      <c r="T297" s="179">
        <f t="shared" si="17"/>
        <v>1196</v>
      </c>
      <c r="U297" s="10"/>
      <c r="V297" s="10"/>
      <c r="W297" s="10"/>
      <c r="Y297" s="10">
        <v>1194.8499999999999</v>
      </c>
      <c r="Z297" s="92">
        <f t="shared" si="18"/>
        <v>1082.05</v>
      </c>
      <c r="AA297" s="4"/>
      <c r="AB297" s="92">
        <f t="shared" si="19"/>
        <v>1500.09</v>
      </c>
      <c r="AC297" s="426">
        <v>1554.35</v>
      </c>
      <c r="AD297" s="245"/>
      <c r="AE297" s="3"/>
      <c r="AF297" s="3"/>
    </row>
    <row r="298" spans="1:32" x14ac:dyDescent="0.2">
      <c r="A298" s="55"/>
      <c r="B298" s="10"/>
      <c r="C298" s="10" t="s">
        <v>334</v>
      </c>
      <c r="D298" s="10"/>
      <c r="E298" s="10" t="s">
        <v>104</v>
      </c>
      <c r="F298" s="10">
        <v>360635</v>
      </c>
      <c r="G298" s="10"/>
      <c r="H298" s="10"/>
      <c r="I298" s="10"/>
      <c r="J298" s="10">
        <v>89163.680000000022</v>
      </c>
      <c r="K298" s="238"/>
      <c r="M298" s="10">
        <v>374</v>
      </c>
      <c r="N298" s="69"/>
      <c r="P298" s="247">
        <f t="shared" si="16"/>
        <v>238.40556149732626</v>
      </c>
      <c r="Q298" s="10"/>
      <c r="R298" s="10"/>
      <c r="S298" s="10"/>
      <c r="T298" s="179">
        <f t="shared" si="17"/>
        <v>964.26470588235293</v>
      </c>
      <c r="U298" s="10"/>
      <c r="V298" s="10"/>
      <c r="W298" s="10"/>
      <c r="Y298" s="10">
        <v>89163.680000000022</v>
      </c>
      <c r="Z298" s="92">
        <f t="shared" si="18"/>
        <v>80746.02</v>
      </c>
      <c r="AA298" s="4"/>
      <c r="AB298" s="92">
        <f t="shared" si="19"/>
        <v>111942.06</v>
      </c>
      <c r="AC298" s="426">
        <v>115991.09</v>
      </c>
      <c r="AD298" s="245"/>
      <c r="AE298" s="3"/>
      <c r="AF298" s="3"/>
    </row>
    <row r="299" spans="1:32" x14ac:dyDescent="0.2">
      <c r="A299" s="55"/>
      <c r="B299" s="10"/>
      <c r="C299" s="10" t="s">
        <v>335</v>
      </c>
      <c r="D299" s="10"/>
      <c r="E299" s="10" t="s">
        <v>104</v>
      </c>
      <c r="F299" s="10">
        <v>2455</v>
      </c>
      <c r="G299" s="10"/>
      <c r="H299" s="10"/>
      <c r="I299" s="10"/>
      <c r="J299" s="10">
        <v>624.99999999999989</v>
      </c>
      <c r="K299" s="238"/>
      <c r="M299" s="10">
        <v>4</v>
      </c>
      <c r="N299" s="69"/>
      <c r="P299" s="247">
        <f t="shared" si="16"/>
        <v>156.24999999999997</v>
      </c>
      <c r="Q299" s="10"/>
      <c r="R299" s="10"/>
      <c r="S299" s="10"/>
      <c r="T299" s="179">
        <f t="shared" si="17"/>
        <v>613.75</v>
      </c>
      <c r="U299" s="10"/>
      <c r="V299" s="10"/>
      <c r="W299" s="10"/>
      <c r="Y299" s="10">
        <v>624.99999999999989</v>
      </c>
      <c r="Z299" s="92">
        <f t="shared" si="18"/>
        <v>566</v>
      </c>
      <c r="AA299" s="4"/>
      <c r="AB299" s="92">
        <f t="shared" si="19"/>
        <v>784.67</v>
      </c>
      <c r="AC299" s="426">
        <v>813.05</v>
      </c>
      <c r="AD299" s="245"/>
      <c r="AE299" s="3"/>
      <c r="AF299" s="3"/>
    </row>
    <row r="300" spans="1:32" x14ac:dyDescent="0.2">
      <c r="A300" s="55"/>
      <c r="B300" s="10"/>
      <c r="C300" s="10" t="s">
        <v>336</v>
      </c>
      <c r="D300" s="10"/>
      <c r="E300" s="10" t="s">
        <v>109</v>
      </c>
      <c r="F300" s="10">
        <v>4156</v>
      </c>
      <c r="G300" s="10"/>
      <c r="H300" s="10"/>
      <c r="I300" s="10"/>
      <c r="J300" s="10">
        <v>917.32999999999993</v>
      </c>
      <c r="K300" s="238"/>
      <c r="M300" s="10">
        <v>5</v>
      </c>
      <c r="N300" s="69"/>
      <c r="P300" s="247">
        <f t="shared" si="16"/>
        <v>183.46599999999998</v>
      </c>
      <c r="Q300" s="10"/>
      <c r="R300" s="10"/>
      <c r="S300" s="10"/>
      <c r="T300" s="179">
        <f t="shared" si="17"/>
        <v>831.2</v>
      </c>
      <c r="U300" s="10"/>
      <c r="V300" s="10"/>
      <c r="W300" s="10"/>
      <c r="Y300" s="10">
        <v>917.32999999999993</v>
      </c>
      <c r="Z300" s="92">
        <f t="shared" si="18"/>
        <v>830.73</v>
      </c>
      <c r="AA300" s="4"/>
      <c r="AB300" s="92">
        <f t="shared" si="19"/>
        <v>1151.68</v>
      </c>
      <c r="AC300" s="426">
        <v>1193.3399999999999</v>
      </c>
      <c r="AD300" s="245"/>
      <c r="AE300" s="3"/>
      <c r="AF300" s="3"/>
    </row>
    <row r="301" spans="1:32" x14ac:dyDescent="0.2">
      <c r="A301" s="55"/>
      <c r="B301" s="10"/>
      <c r="C301" s="10" t="s">
        <v>337</v>
      </c>
      <c r="D301" s="10"/>
      <c r="E301" s="10" t="s">
        <v>145</v>
      </c>
      <c r="F301" s="10">
        <v>23883</v>
      </c>
      <c r="G301" s="10"/>
      <c r="H301" s="10"/>
      <c r="I301" s="10"/>
      <c r="J301" s="10">
        <v>5315.9</v>
      </c>
      <c r="K301" s="238"/>
      <c r="M301" s="10">
        <v>17</v>
      </c>
      <c r="N301" s="69"/>
      <c r="P301" s="247">
        <f t="shared" si="16"/>
        <v>312.7</v>
      </c>
      <c r="Q301" s="10"/>
      <c r="R301" s="10"/>
      <c r="S301" s="10"/>
      <c r="T301" s="179">
        <f t="shared" si="17"/>
        <v>1404.8823529411766</v>
      </c>
      <c r="U301" s="10"/>
      <c r="V301" s="10"/>
      <c r="W301" s="10"/>
      <c r="Y301" s="10">
        <v>5315.9</v>
      </c>
      <c r="Z301" s="92">
        <f t="shared" si="18"/>
        <v>4814.04</v>
      </c>
      <c r="AA301" s="4"/>
      <c r="AB301" s="92">
        <f t="shared" si="19"/>
        <v>6673.94</v>
      </c>
      <c r="AC301" s="426">
        <v>6915.34</v>
      </c>
      <c r="AD301" s="245"/>
      <c r="AE301" s="3"/>
      <c r="AF301" s="3"/>
    </row>
    <row r="302" spans="1:32" x14ac:dyDescent="0.2">
      <c r="A302" s="55"/>
      <c r="B302" s="10"/>
      <c r="C302" s="10" t="s">
        <v>337</v>
      </c>
      <c r="D302" s="10"/>
      <c r="E302" s="10" t="s">
        <v>338</v>
      </c>
      <c r="F302" s="10">
        <v>4616</v>
      </c>
      <c r="G302" s="10"/>
      <c r="H302" s="10"/>
      <c r="I302" s="10"/>
      <c r="J302" s="10">
        <v>1176</v>
      </c>
      <c r="K302" s="238"/>
      <c r="M302" s="10">
        <v>5</v>
      </c>
      <c r="N302" s="69"/>
      <c r="P302" s="247">
        <f t="shared" si="16"/>
        <v>235.2</v>
      </c>
      <c r="Q302" s="10"/>
      <c r="R302" s="10"/>
      <c r="S302" s="10"/>
      <c r="T302" s="179">
        <f t="shared" si="17"/>
        <v>923.2</v>
      </c>
      <c r="U302" s="10"/>
      <c r="V302" s="10"/>
      <c r="W302" s="10"/>
      <c r="Y302" s="10">
        <v>1176</v>
      </c>
      <c r="Z302" s="92">
        <f t="shared" si="18"/>
        <v>1064.98</v>
      </c>
      <c r="AA302" s="4"/>
      <c r="AB302" s="92">
        <f t="shared" si="19"/>
        <v>1476.43</v>
      </c>
      <c r="AC302" s="426">
        <v>1529.83</v>
      </c>
      <c r="AD302" s="245"/>
      <c r="AE302" s="3"/>
      <c r="AF302" s="3"/>
    </row>
    <row r="303" spans="1:32" x14ac:dyDescent="0.2">
      <c r="A303" s="55"/>
      <c r="B303" s="10"/>
      <c r="C303" s="10" t="s">
        <v>339</v>
      </c>
      <c r="D303" s="10"/>
      <c r="E303" s="10" t="s">
        <v>145</v>
      </c>
      <c r="F303" s="10">
        <v>1643</v>
      </c>
      <c r="G303" s="10"/>
      <c r="H303" s="10"/>
      <c r="I303" s="10"/>
      <c r="J303" s="10">
        <v>409.84000000000003</v>
      </c>
      <c r="K303" s="238"/>
      <c r="M303" s="10">
        <v>3</v>
      </c>
      <c r="N303" s="69"/>
      <c r="P303" s="247">
        <f t="shared" si="16"/>
        <v>136.61333333333334</v>
      </c>
      <c r="Q303" s="10"/>
      <c r="R303" s="10"/>
      <c r="S303" s="10"/>
      <c r="T303" s="179">
        <f t="shared" si="17"/>
        <v>547.66666666666663</v>
      </c>
      <c r="U303" s="10"/>
      <c r="V303" s="10"/>
      <c r="W303" s="10"/>
      <c r="Y303" s="10">
        <v>409.84000000000003</v>
      </c>
      <c r="Z303" s="92">
        <f t="shared" si="18"/>
        <v>371.15</v>
      </c>
      <c r="AA303" s="4"/>
      <c r="AB303" s="92">
        <f t="shared" si="19"/>
        <v>514.54</v>
      </c>
      <c r="AC303" s="426">
        <v>533.15</v>
      </c>
      <c r="AD303" s="245"/>
      <c r="AE303" s="3"/>
      <c r="AF303" s="3"/>
    </row>
    <row r="304" spans="1:32" x14ac:dyDescent="0.2">
      <c r="A304" s="55"/>
      <c r="B304" s="10"/>
      <c r="C304" s="10" t="s">
        <v>340</v>
      </c>
      <c r="D304" s="10"/>
      <c r="E304" s="10" t="s">
        <v>107</v>
      </c>
      <c r="F304" s="10">
        <v>604607</v>
      </c>
      <c r="G304" s="10"/>
      <c r="H304" s="10"/>
      <c r="I304" s="10"/>
      <c r="J304" s="10">
        <v>147704.43000000008</v>
      </c>
      <c r="K304" s="238"/>
      <c r="M304" s="10">
        <v>487</v>
      </c>
      <c r="N304" s="69"/>
      <c r="P304" s="247">
        <f t="shared" si="16"/>
        <v>303.29451745379896</v>
      </c>
      <c r="Q304" s="10"/>
      <c r="R304" s="10"/>
      <c r="S304" s="10"/>
      <c r="T304" s="179">
        <f t="shared" si="17"/>
        <v>1241.4928131416839</v>
      </c>
      <c r="U304" s="10"/>
      <c r="V304" s="10"/>
      <c r="W304" s="10"/>
      <c r="Y304" s="10">
        <v>147704.43000000008</v>
      </c>
      <c r="Z304" s="92">
        <f t="shared" si="18"/>
        <v>133760.12</v>
      </c>
      <c r="AA304" s="4"/>
      <c r="AB304" s="92">
        <f t="shared" si="19"/>
        <v>185438.04</v>
      </c>
      <c r="AC304" s="426">
        <v>192145.48</v>
      </c>
      <c r="AD304" s="245"/>
      <c r="AE304" s="3"/>
      <c r="AF304" s="3"/>
    </row>
    <row r="305" spans="1:32" x14ac:dyDescent="0.2">
      <c r="A305" s="55"/>
      <c r="B305" s="10"/>
      <c r="C305" s="10" t="s">
        <v>341</v>
      </c>
      <c r="D305" s="10"/>
      <c r="E305" s="10" t="s">
        <v>88</v>
      </c>
      <c r="F305" s="10">
        <v>2901742</v>
      </c>
      <c r="G305" s="10"/>
      <c r="H305" s="10"/>
      <c r="I305" s="10"/>
      <c r="J305" s="10">
        <v>704438.03000000073</v>
      </c>
      <c r="K305" s="238"/>
      <c r="M305" s="10">
        <v>2167</v>
      </c>
      <c r="N305" s="69"/>
      <c r="P305" s="247">
        <f t="shared" si="16"/>
        <v>325.07523304107093</v>
      </c>
      <c r="Q305" s="10"/>
      <c r="R305" s="10"/>
      <c r="S305" s="10"/>
      <c r="T305" s="179">
        <f t="shared" si="17"/>
        <v>1339.059529303184</v>
      </c>
      <c r="U305" s="10"/>
      <c r="V305" s="10"/>
      <c r="W305" s="10"/>
      <c r="Y305" s="10">
        <v>704438.03000000073</v>
      </c>
      <c r="Z305" s="92">
        <f t="shared" si="18"/>
        <v>637934.26</v>
      </c>
      <c r="AA305" s="4"/>
      <c r="AB305" s="92">
        <f t="shared" si="19"/>
        <v>884398.7</v>
      </c>
      <c r="AC305" s="426">
        <v>916388.09</v>
      </c>
      <c r="AD305" s="245"/>
      <c r="AE305" s="3"/>
      <c r="AF305" s="3"/>
    </row>
    <row r="306" spans="1:32" x14ac:dyDescent="0.2">
      <c r="A306" s="55"/>
      <c r="B306" s="10"/>
      <c r="C306" s="10" t="s">
        <v>342</v>
      </c>
      <c r="D306" s="10"/>
      <c r="E306" s="10" t="s">
        <v>201</v>
      </c>
      <c r="F306" s="10">
        <v>34709</v>
      </c>
      <c r="G306" s="10"/>
      <c r="H306" s="10"/>
      <c r="I306" s="10"/>
      <c r="J306" s="10">
        <v>8201.15</v>
      </c>
      <c r="K306" s="238"/>
      <c r="M306" s="10">
        <v>28</v>
      </c>
      <c r="N306" s="69"/>
      <c r="P306" s="247">
        <f t="shared" si="16"/>
        <v>292.89821428571429</v>
      </c>
      <c r="Q306" s="10"/>
      <c r="R306" s="10"/>
      <c r="S306" s="10"/>
      <c r="T306" s="179">
        <f t="shared" si="17"/>
        <v>1239.6071428571429</v>
      </c>
      <c r="U306" s="10"/>
      <c r="V306" s="10"/>
      <c r="W306" s="10"/>
      <c r="Y306" s="10">
        <v>8201.15</v>
      </c>
      <c r="Z306" s="92">
        <f t="shared" si="18"/>
        <v>7426.91</v>
      </c>
      <c r="AA306" s="4"/>
      <c r="AB306" s="92">
        <f t="shared" si="19"/>
        <v>10296.27</v>
      </c>
      <c r="AC306" s="426">
        <v>10668.69</v>
      </c>
      <c r="AD306" s="245"/>
      <c r="AE306" s="3"/>
      <c r="AF306" s="3"/>
    </row>
    <row r="307" spans="1:32" x14ac:dyDescent="0.2">
      <c r="A307" s="55"/>
      <c r="B307" s="10"/>
      <c r="C307" s="10" t="s">
        <v>343</v>
      </c>
      <c r="D307" s="10"/>
      <c r="E307" s="10" t="s">
        <v>201</v>
      </c>
      <c r="F307" s="10">
        <v>135419</v>
      </c>
      <c r="G307" s="10"/>
      <c r="H307" s="10"/>
      <c r="I307" s="10"/>
      <c r="J307" s="10">
        <v>33766.700000000012</v>
      </c>
      <c r="K307" s="238"/>
      <c r="M307" s="10">
        <v>101</v>
      </c>
      <c r="N307" s="69"/>
      <c r="P307" s="247">
        <f t="shared" si="16"/>
        <v>334.32376237623777</v>
      </c>
      <c r="Q307" s="10"/>
      <c r="R307" s="10"/>
      <c r="S307" s="10"/>
      <c r="T307" s="179">
        <f t="shared" si="17"/>
        <v>1340.7821782178219</v>
      </c>
      <c r="U307" s="10"/>
      <c r="V307" s="10"/>
      <c r="W307" s="10"/>
      <c r="Y307" s="10">
        <v>33766.700000000012</v>
      </c>
      <c r="Z307" s="92">
        <f t="shared" si="18"/>
        <v>30578.89</v>
      </c>
      <c r="AA307" s="4"/>
      <c r="AB307" s="92">
        <f t="shared" si="19"/>
        <v>42392.98</v>
      </c>
      <c r="AC307" s="426">
        <v>43926.37</v>
      </c>
      <c r="AD307" s="245"/>
      <c r="AE307" s="3"/>
      <c r="AF307" s="3"/>
    </row>
    <row r="308" spans="1:32" x14ac:dyDescent="0.2">
      <c r="A308" s="55"/>
      <c r="B308" s="10"/>
      <c r="C308" s="10" t="s">
        <v>344</v>
      </c>
      <c r="D308" s="10"/>
      <c r="E308" s="10" t="s">
        <v>107</v>
      </c>
      <c r="F308" s="10">
        <v>30779</v>
      </c>
      <c r="G308" s="10"/>
      <c r="H308" s="10"/>
      <c r="I308" s="10"/>
      <c r="J308" s="10">
        <v>7201.1500000000005</v>
      </c>
      <c r="K308" s="238"/>
      <c r="M308" s="10">
        <v>31</v>
      </c>
      <c r="N308" s="69"/>
      <c r="P308" s="247">
        <f t="shared" si="16"/>
        <v>232.2951612903226</v>
      </c>
      <c r="Q308" s="10"/>
      <c r="R308" s="10"/>
      <c r="S308" s="10"/>
      <c r="T308" s="179">
        <f t="shared" si="17"/>
        <v>992.87096774193549</v>
      </c>
      <c r="U308" s="10"/>
      <c r="V308" s="10"/>
      <c r="W308" s="10"/>
      <c r="Y308" s="10">
        <v>7201.1500000000005</v>
      </c>
      <c r="Z308" s="92">
        <f t="shared" si="18"/>
        <v>6521.31</v>
      </c>
      <c r="AA308" s="4"/>
      <c r="AB308" s="92">
        <f t="shared" si="19"/>
        <v>9040.81</v>
      </c>
      <c r="AC308" s="426">
        <v>9367.82</v>
      </c>
      <c r="AD308" s="245"/>
      <c r="AE308" s="3"/>
      <c r="AF308" s="3"/>
    </row>
    <row r="309" spans="1:32" x14ac:dyDescent="0.2">
      <c r="A309" s="55"/>
      <c r="B309" s="10"/>
      <c r="C309" s="10" t="s">
        <v>345</v>
      </c>
      <c r="D309" s="10"/>
      <c r="E309" s="10" t="s">
        <v>192</v>
      </c>
      <c r="F309" s="10">
        <v>11836</v>
      </c>
      <c r="G309" s="10"/>
      <c r="H309" s="10"/>
      <c r="I309" s="10"/>
      <c r="J309" s="10">
        <v>3023.2800000000011</v>
      </c>
      <c r="K309" s="238"/>
      <c r="M309" s="10">
        <v>12</v>
      </c>
      <c r="N309" s="69"/>
      <c r="P309" s="247">
        <f t="shared" si="16"/>
        <v>251.94000000000008</v>
      </c>
      <c r="Q309" s="10"/>
      <c r="R309" s="10"/>
      <c r="S309" s="10"/>
      <c r="T309" s="179">
        <f t="shared" si="17"/>
        <v>986.33333333333337</v>
      </c>
      <c r="U309" s="10"/>
      <c r="V309" s="10"/>
      <c r="W309" s="10"/>
      <c r="Y309" s="10">
        <v>3023.2800000000011</v>
      </c>
      <c r="Z309" s="92">
        <f t="shared" si="18"/>
        <v>2737.86</v>
      </c>
      <c r="AA309" s="4"/>
      <c r="AB309" s="92">
        <f t="shared" si="19"/>
        <v>3795.63</v>
      </c>
      <c r="AC309" s="426">
        <v>3932.92</v>
      </c>
      <c r="AD309" s="245"/>
      <c r="AE309" s="3"/>
      <c r="AF309" s="3"/>
    </row>
    <row r="310" spans="1:32" x14ac:dyDescent="0.2">
      <c r="A310" s="55"/>
      <c r="B310" s="10"/>
      <c r="C310" s="10" t="s">
        <v>346</v>
      </c>
      <c r="D310" s="10"/>
      <c r="E310" s="10" t="s">
        <v>107</v>
      </c>
      <c r="F310" s="10">
        <v>4266</v>
      </c>
      <c r="G310" s="10"/>
      <c r="H310" s="10"/>
      <c r="I310" s="10"/>
      <c r="J310" s="10">
        <v>1078.22</v>
      </c>
      <c r="K310" s="238"/>
      <c r="M310" s="10">
        <v>2</v>
      </c>
      <c r="N310" s="69"/>
      <c r="P310" s="247">
        <f t="shared" si="16"/>
        <v>539.11</v>
      </c>
      <c r="Q310" s="10"/>
      <c r="R310" s="10"/>
      <c r="S310" s="10"/>
      <c r="T310" s="179">
        <f t="shared" si="17"/>
        <v>2133</v>
      </c>
      <c r="U310" s="10"/>
      <c r="V310" s="10"/>
      <c r="W310" s="10"/>
      <c r="Y310" s="10">
        <v>1078.22</v>
      </c>
      <c r="Z310" s="92">
        <f t="shared" si="18"/>
        <v>976.43</v>
      </c>
      <c r="AA310" s="4"/>
      <c r="AB310" s="92">
        <f t="shared" si="19"/>
        <v>1353.67</v>
      </c>
      <c r="AC310" s="426">
        <v>1402.63</v>
      </c>
      <c r="AD310" s="245"/>
      <c r="AE310" s="3"/>
      <c r="AF310" s="3"/>
    </row>
    <row r="311" spans="1:32" x14ac:dyDescent="0.2">
      <c r="A311" s="55"/>
      <c r="B311" s="10"/>
      <c r="C311" s="10" t="s">
        <v>347</v>
      </c>
      <c r="D311" s="10"/>
      <c r="E311" s="10" t="s">
        <v>88</v>
      </c>
      <c r="F311" s="10"/>
      <c r="G311" s="10"/>
      <c r="H311" s="10"/>
      <c r="I311" s="10"/>
      <c r="J311" s="10">
        <v>6.12</v>
      </c>
      <c r="K311" s="238"/>
      <c r="M311" s="10">
        <v>1</v>
      </c>
      <c r="N311" s="69"/>
      <c r="P311" s="247">
        <f t="shared" si="16"/>
        <v>6.12</v>
      </c>
      <c r="Q311" s="10"/>
      <c r="R311" s="10"/>
      <c r="S311" s="10"/>
      <c r="T311" s="179">
        <f t="shared" si="17"/>
        <v>0</v>
      </c>
      <c r="U311" s="10"/>
      <c r="V311" s="10"/>
      <c r="W311" s="10"/>
      <c r="Y311" s="10">
        <v>6.12</v>
      </c>
      <c r="Z311" s="92">
        <f t="shared" si="18"/>
        <v>5.54</v>
      </c>
      <c r="AA311" s="4"/>
      <c r="AB311" s="92">
        <f t="shared" si="19"/>
        <v>7.68</v>
      </c>
      <c r="AC311" s="426">
        <v>7.96</v>
      </c>
      <c r="AD311" s="245"/>
      <c r="AE311" s="3"/>
      <c r="AF311" s="3"/>
    </row>
    <row r="312" spans="1:32" x14ac:dyDescent="0.2">
      <c r="A312" s="55"/>
      <c r="B312" s="10"/>
      <c r="C312" s="10" t="s">
        <v>348</v>
      </c>
      <c r="D312" s="10"/>
      <c r="E312" s="10" t="s">
        <v>349</v>
      </c>
      <c r="F312" s="10">
        <v>910246</v>
      </c>
      <c r="G312" s="10"/>
      <c r="H312" s="10"/>
      <c r="I312" s="10"/>
      <c r="J312" s="10">
        <v>219339.86000000007</v>
      </c>
      <c r="K312" s="238"/>
      <c r="M312" s="10">
        <v>1159</v>
      </c>
      <c r="N312" s="69"/>
      <c r="P312" s="247">
        <f t="shared" si="16"/>
        <v>189.2492320966351</v>
      </c>
      <c r="Q312" s="10"/>
      <c r="R312" s="10"/>
      <c r="S312" s="10"/>
      <c r="T312" s="179">
        <f t="shared" si="17"/>
        <v>785.37187230371012</v>
      </c>
      <c r="U312" s="10"/>
      <c r="V312" s="10"/>
      <c r="W312" s="10"/>
      <c r="Y312" s="10">
        <v>219339.86000000007</v>
      </c>
      <c r="Z312" s="92">
        <f t="shared" si="18"/>
        <v>198632.68</v>
      </c>
      <c r="AA312" s="4"/>
      <c r="AB312" s="92">
        <f t="shared" si="19"/>
        <v>275373.96000000002</v>
      </c>
      <c r="AC312" s="426">
        <v>285334.45</v>
      </c>
      <c r="AD312" s="245"/>
      <c r="AE312" s="3"/>
      <c r="AF312" s="3"/>
    </row>
    <row r="313" spans="1:32" x14ac:dyDescent="0.2">
      <c r="A313" s="55"/>
      <c r="B313" s="10"/>
      <c r="C313" s="10" t="s">
        <v>350</v>
      </c>
      <c r="D313" s="10"/>
      <c r="E313" s="10" t="s">
        <v>349</v>
      </c>
      <c r="F313" s="10">
        <v>1179</v>
      </c>
      <c r="G313" s="10"/>
      <c r="H313" s="10"/>
      <c r="I313" s="10"/>
      <c r="J313" s="10">
        <v>294.2</v>
      </c>
      <c r="K313" s="238"/>
      <c r="M313" s="10">
        <v>1</v>
      </c>
      <c r="N313" s="69"/>
      <c r="P313" s="247">
        <f t="shared" si="16"/>
        <v>294.2</v>
      </c>
      <c r="Q313" s="10"/>
      <c r="R313" s="10"/>
      <c r="S313" s="10"/>
      <c r="T313" s="179">
        <f t="shared" si="17"/>
        <v>1179</v>
      </c>
      <c r="U313" s="10"/>
      <c r="V313" s="10"/>
      <c r="W313" s="10"/>
      <c r="Y313" s="10">
        <v>294.2</v>
      </c>
      <c r="Z313" s="92">
        <f t="shared" si="18"/>
        <v>266.43</v>
      </c>
      <c r="AA313" s="4"/>
      <c r="AB313" s="92">
        <f t="shared" si="19"/>
        <v>369.36</v>
      </c>
      <c r="AC313" s="426">
        <v>382.72</v>
      </c>
      <c r="AD313" s="245"/>
      <c r="AE313" s="3"/>
      <c r="AF313" s="3"/>
    </row>
    <row r="314" spans="1:32" x14ac:dyDescent="0.2">
      <c r="A314" s="55"/>
      <c r="B314" s="10"/>
      <c r="C314" s="10" t="s">
        <v>350</v>
      </c>
      <c r="D314" s="10"/>
      <c r="E314" s="10" t="s">
        <v>187</v>
      </c>
      <c r="F314" s="10">
        <v>1723644</v>
      </c>
      <c r="G314" s="10"/>
      <c r="H314" s="10"/>
      <c r="I314" s="10"/>
      <c r="J314" s="10">
        <v>418350.06999999977</v>
      </c>
      <c r="K314" s="238"/>
      <c r="M314" s="10">
        <v>1204</v>
      </c>
      <c r="N314" s="69"/>
      <c r="P314" s="247">
        <f t="shared" si="16"/>
        <v>347.46683554817258</v>
      </c>
      <c r="Q314" s="10"/>
      <c r="R314" s="10"/>
      <c r="S314" s="10"/>
      <c r="T314" s="179">
        <f t="shared" si="17"/>
        <v>1431.5980066445184</v>
      </c>
      <c r="U314" s="10"/>
      <c r="V314" s="10"/>
      <c r="W314" s="10"/>
      <c r="Y314" s="10">
        <v>418350.06999999977</v>
      </c>
      <c r="Z314" s="92">
        <f t="shared" si="18"/>
        <v>378854.96</v>
      </c>
      <c r="AA314" s="4"/>
      <c r="AB314" s="92">
        <f t="shared" si="19"/>
        <v>525224.71</v>
      </c>
      <c r="AC314" s="426">
        <v>544222.5</v>
      </c>
      <c r="AD314" s="245"/>
      <c r="AE314" s="3"/>
      <c r="AF314" s="3"/>
    </row>
    <row r="315" spans="1:32" x14ac:dyDescent="0.2">
      <c r="A315" s="55"/>
      <c r="B315" s="10"/>
      <c r="C315" s="10" t="s">
        <v>351</v>
      </c>
      <c r="D315" s="10"/>
      <c r="E315" s="10" t="s">
        <v>93</v>
      </c>
      <c r="F315" s="10">
        <v>23805</v>
      </c>
      <c r="G315" s="10"/>
      <c r="H315" s="10"/>
      <c r="I315" s="10"/>
      <c r="J315" s="10">
        <v>6034.0999999999985</v>
      </c>
      <c r="K315" s="238"/>
      <c r="M315" s="10">
        <v>83</v>
      </c>
      <c r="N315" s="69"/>
      <c r="P315" s="247">
        <f t="shared" si="16"/>
        <v>72.699999999999989</v>
      </c>
      <c r="Q315" s="10"/>
      <c r="R315" s="10"/>
      <c r="S315" s="10"/>
      <c r="T315" s="179">
        <f t="shared" si="17"/>
        <v>286.80722891566268</v>
      </c>
      <c r="U315" s="10"/>
      <c r="V315" s="10"/>
      <c r="W315" s="10"/>
      <c r="Y315" s="10">
        <v>6034.0999999999985</v>
      </c>
      <c r="Z315" s="92">
        <f t="shared" si="18"/>
        <v>5464.44</v>
      </c>
      <c r="AA315" s="4"/>
      <c r="AB315" s="92">
        <f t="shared" si="19"/>
        <v>7575.61</v>
      </c>
      <c r="AC315" s="426">
        <v>7849.63</v>
      </c>
      <c r="AD315" s="245"/>
      <c r="AE315" s="3"/>
      <c r="AF315" s="3"/>
    </row>
    <row r="316" spans="1:32" x14ac:dyDescent="0.2">
      <c r="A316" s="55"/>
      <c r="B316" s="10"/>
      <c r="C316" s="10" t="s">
        <v>352</v>
      </c>
      <c r="D316" s="10"/>
      <c r="E316" s="10" t="s">
        <v>93</v>
      </c>
      <c r="F316" s="10">
        <v>7675</v>
      </c>
      <c r="G316" s="10"/>
      <c r="H316" s="10"/>
      <c r="I316" s="10"/>
      <c r="J316" s="10">
        <v>1812.0400000000004</v>
      </c>
      <c r="K316" s="238"/>
      <c r="M316" s="10">
        <v>13</v>
      </c>
      <c r="N316" s="69"/>
      <c r="P316" s="247">
        <f t="shared" si="16"/>
        <v>139.38769230769233</v>
      </c>
      <c r="Q316" s="10"/>
      <c r="R316" s="10"/>
      <c r="S316" s="10"/>
      <c r="T316" s="179">
        <f t="shared" si="17"/>
        <v>590.38461538461536</v>
      </c>
      <c r="U316" s="10"/>
      <c r="V316" s="10"/>
      <c r="W316" s="10"/>
      <c r="Y316" s="10">
        <v>1812.0400000000004</v>
      </c>
      <c r="Z316" s="92">
        <f t="shared" si="18"/>
        <v>1640.97</v>
      </c>
      <c r="AA316" s="4"/>
      <c r="AB316" s="92">
        <f t="shared" si="19"/>
        <v>2274.96</v>
      </c>
      <c r="AC316" s="426">
        <v>2357.25</v>
      </c>
      <c r="AD316" s="245"/>
      <c r="AE316" s="3"/>
      <c r="AF316" s="3"/>
    </row>
    <row r="317" spans="1:32" x14ac:dyDescent="0.2">
      <c r="A317" s="55"/>
      <c r="B317" s="10"/>
      <c r="C317" s="10" t="s">
        <v>353</v>
      </c>
      <c r="D317" s="10"/>
      <c r="E317" s="10" t="s">
        <v>73</v>
      </c>
      <c r="F317" s="10">
        <v>3853</v>
      </c>
      <c r="G317" s="10"/>
      <c r="H317" s="10"/>
      <c r="I317" s="10"/>
      <c r="J317" s="10">
        <v>956.32999999999993</v>
      </c>
      <c r="K317" s="238"/>
      <c r="M317" s="10">
        <v>4</v>
      </c>
      <c r="N317" s="69"/>
      <c r="P317" s="247">
        <f t="shared" si="16"/>
        <v>239.08249999999998</v>
      </c>
      <c r="Q317" s="10"/>
      <c r="R317" s="10"/>
      <c r="S317" s="10"/>
      <c r="T317" s="179">
        <f t="shared" si="17"/>
        <v>963.25</v>
      </c>
      <c r="U317" s="10"/>
      <c r="V317" s="10"/>
      <c r="W317" s="10"/>
      <c r="Y317" s="10">
        <v>956.32999999999993</v>
      </c>
      <c r="Z317" s="92">
        <f t="shared" si="18"/>
        <v>866.05</v>
      </c>
      <c r="AA317" s="4"/>
      <c r="AB317" s="92">
        <f t="shared" si="19"/>
        <v>1200.6400000000001</v>
      </c>
      <c r="AC317" s="426">
        <v>1244.07</v>
      </c>
      <c r="AD317" s="245"/>
      <c r="AE317" s="3"/>
      <c r="AF317" s="3"/>
    </row>
    <row r="318" spans="1:32" x14ac:dyDescent="0.2">
      <c r="A318" s="55"/>
      <c r="B318" s="10"/>
      <c r="C318" s="10" t="s">
        <v>354</v>
      </c>
      <c r="D318" s="10"/>
      <c r="E318" s="10" t="s">
        <v>154</v>
      </c>
      <c r="F318" s="10">
        <v>876480</v>
      </c>
      <c r="G318" s="10"/>
      <c r="H318" s="10"/>
      <c r="I318" s="10"/>
      <c r="J318" s="10">
        <v>211578.54000000007</v>
      </c>
      <c r="K318" s="238"/>
      <c r="M318" s="10">
        <v>702</v>
      </c>
      <c r="N318" s="69"/>
      <c r="P318" s="247">
        <f t="shared" si="16"/>
        <v>301.39393162393173</v>
      </c>
      <c r="Q318" s="10"/>
      <c r="R318" s="10"/>
      <c r="S318" s="10"/>
      <c r="T318" s="179">
        <f t="shared" si="17"/>
        <v>1248.5470085470085</v>
      </c>
      <c r="U318" s="10"/>
      <c r="V318" s="10"/>
      <c r="W318" s="10"/>
      <c r="Y318" s="10">
        <v>211578.54000000007</v>
      </c>
      <c r="Z318" s="92">
        <f t="shared" si="18"/>
        <v>191604.08</v>
      </c>
      <c r="AA318" s="4"/>
      <c r="AB318" s="92">
        <f t="shared" si="19"/>
        <v>265629.88</v>
      </c>
      <c r="AC318" s="426">
        <v>275237.92</v>
      </c>
      <c r="AD318" s="245"/>
      <c r="AE318" s="3"/>
      <c r="AF318" s="3"/>
    </row>
    <row r="319" spans="1:32" x14ac:dyDescent="0.2">
      <c r="A319" s="55"/>
      <c r="B319" s="10"/>
      <c r="C319" s="10" t="s">
        <v>355</v>
      </c>
      <c r="D319" s="10"/>
      <c r="E319" s="10" t="s">
        <v>145</v>
      </c>
      <c r="F319" s="10">
        <v>783</v>
      </c>
      <c r="G319" s="10"/>
      <c r="H319" s="10"/>
      <c r="I319" s="10"/>
      <c r="J319" s="10">
        <v>192.11</v>
      </c>
      <c r="K319" s="238"/>
      <c r="M319" s="10">
        <v>1</v>
      </c>
      <c r="N319" s="69"/>
      <c r="P319" s="247">
        <f t="shared" si="16"/>
        <v>192.11</v>
      </c>
      <c r="Q319" s="10"/>
      <c r="R319" s="10"/>
      <c r="S319" s="10"/>
      <c r="T319" s="179">
        <f t="shared" si="17"/>
        <v>783</v>
      </c>
      <c r="U319" s="10"/>
      <c r="V319" s="10"/>
      <c r="W319" s="10"/>
      <c r="Y319" s="10">
        <v>192.11</v>
      </c>
      <c r="Z319" s="92">
        <f t="shared" si="18"/>
        <v>173.97</v>
      </c>
      <c r="AA319" s="4"/>
      <c r="AB319" s="92">
        <f t="shared" si="19"/>
        <v>241.19</v>
      </c>
      <c r="AC319" s="426">
        <v>249.91</v>
      </c>
      <c r="AD319" s="245"/>
      <c r="AE319" s="3"/>
      <c r="AF319" s="3"/>
    </row>
    <row r="320" spans="1:32" x14ac:dyDescent="0.2">
      <c r="A320" s="55"/>
      <c r="B320" s="10"/>
      <c r="C320" s="10" t="s">
        <v>355</v>
      </c>
      <c r="D320" s="10"/>
      <c r="E320" s="10" t="s">
        <v>175</v>
      </c>
      <c r="F320" s="10">
        <v>1214973</v>
      </c>
      <c r="G320" s="10"/>
      <c r="H320" s="10"/>
      <c r="I320" s="10"/>
      <c r="J320" s="10">
        <v>289120.61999999976</v>
      </c>
      <c r="K320" s="238"/>
      <c r="M320" s="10">
        <v>1287</v>
      </c>
      <c r="N320" s="69"/>
      <c r="P320" s="247">
        <f t="shared" si="16"/>
        <v>224.64694638694621</v>
      </c>
      <c r="Q320" s="10"/>
      <c r="R320" s="10"/>
      <c r="S320" s="10"/>
      <c r="T320" s="179">
        <f t="shared" si="17"/>
        <v>944.03496503496501</v>
      </c>
      <c r="U320" s="10"/>
      <c r="V320" s="10"/>
      <c r="W320" s="10"/>
      <c r="Y320" s="10">
        <v>289120.61999999976</v>
      </c>
      <c r="Z320" s="92">
        <f t="shared" si="18"/>
        <v>261825.66</v>
      </c>
      <c r="AA320" s="4"/>
      <c r="AB320" s="92">
        <f t="shared" si="19"/>
        <v>362981.4</v>
      </c>
      <c r="AC320" s="426">
        <v>376110.72</v>
      </c>
      <c r="AD320" s="245"/>
      <c r="AE320" s="3"/>
      <c r="AF320" s="3"/>
    </row>
    <row r="321" spans="1:32" x14ac:dyDescent="0.2">
      <c r="A321" s="55"/>
      <c r="B321" s="10"/>
      <c r="C321" s="10" t="s">
        <v>356</v>
      </c>
      <c r="D321" s="10"/>
      <c r="E321" s="10" t="s">
        <v>131</v>
      </c>
      <c r="F321" s="10">
        <v>4370</v>
      </c>
      <c r="G321" s="10"/>
      <c r="H321" s="10"/>
      <c r="I321" s="10"/>
      <c r="J321" s="10">
        <v>1116.51</v>
      </c>
      <c r="K321" s="238"/>
      <c r="M321" s="10">
        <v>1</v>
      </c>
      <c r="N321" s="69"/>
      <c r="P321" s="247">
        <f t="shared" si="16"/>
        <v>1116.51</v>
      </c>
      <c r="Q321" s="10"/>
      <c r="R321" s="10"/>
      <c r="S321" s="10"/>
      <c r="T321" s="179">
        <f t="shared" si="17"/>
        <v>4370</v>
      </c>
      <c r="U321" s="10"/>
      <c r="V321" s="10"/>
      <c r="W321" s="10"/>
      <c r="Y321" s="10">
        <v>1116.51</v>
      </c>
      <c r="Z321" s="92">
        <f t="shared" si="18"/>
        <v>1011.1</v>
      </c>
      <c r="AA321" s="4"/>
      <c r="AB321" s="92">
        <f t="shared" si="19"/>
        <v>1401.74</v>
      </c>
      <c r="AC321" s="426">
        <v>1452.44</v>
      </c>
      <c r="AD321" s="245"/>
      <c r="AE321" s="3"/>
      <c r="AF321" s="3"/>
    </row>
    <row r="322" spans="1:32" x14ac:dyDescent="0.2">
      <c r="A322" s="55"/>
      <c r="B322" s="10"/>
      <c r="C322" s="10" t="s">
        <v>356</v>
      </c>
      <c r="D322" s="10"/>
      <c r="E322" s="10" t="s">
        <v>203</v>
      </c>
      <c r="F322" s="10">
        <v>1451654</v>
      </c>
      <c r="G322" s="10"/>
      <c r="H322" s="10"/>
      <c r="I322" s="10"/>
      <c r="J322" s="10">
        <v>349705.91999999975</v>
      </c>
      <c r="K322" s="238"/>
      <c r="M322" s="10">
        <v>1259</v>
      </c>
      <c r="N322" s="69"/>
      <c r="P322" s="247">
        <f t="shared" si="16"/>
        <v>277.76482922954705</v>
      </c>
      <c r="Q322" s="10"/>
      <c r="R322" s="10"/>
      <c r="S322" s="10"/>
      <c r="T322" s="179">
        <f t="shared" si="17"/>
        <v>1153.0214455917394</v>
      </c>
      <c r="U322" s="10"/>
      <c r="V322" s="10"/>
      <c r="W322" s="10"/>
      <c r="Y322" s="10">
        <v>349705.91999999975</v>
      </c>
      <c r="Z322" s="92">
        <f t="shared" si="18"/>
        <v>316691.28999999998</v>
      </c>
      <c r="AA322" s="4"/>
      <c r="AB322" s="92">
        <f t="shared" si="19"/>
        <v>439044.24</v>
      </c>
      <c r="AC322" s="426">
        <v>454924.81</v>
      </c>
      <c r="AD322" s="245"/>
      <c r="AE322" s="3"/>
      <c r="AF322" s="3"/>
    </row>
    <row r="323" spans="1:32" x14ac:dyDescent="0.2">
      <c r="A323" s="55"/>
      <c r="B323" s="10"/>
      <c r="C323" s="10" t="s">
        <v>357</v>
      </c>
      <c r="D323" s="10"/>
      <c r="E323" s="10" t="s">
        <v>120</v>
      </c>
      <c r="F323" s="10">
        <v>10685</v>
      </c>
      <c r="G323" s="10"/>
      <c r="H323" s="10"/>
      <c r="I323" s="10"/>
      <c r="J323" s="10">
        <v>2698.26</v>
      </c>
      <c r="K323" s="238"/>
      <c r="M323" s="10">
        <v>7</v>
      </c>
      <c r="N323" s="69"/>
      <c r="P323" s="247">
        <f t="shared" si="16"/>
        <v>385.46571428571434</v>
      </c>
      <c r="Q323" s="10"/>
      <c r="R323" s="10"/>
      <c r="S323" s="10"/>
      <c r="T323" s="179">
        <f t="shared" si="17"/>
        <v>1526.4285714285713</v>
      </c>
      <c r="U323" s="10"/>
      <c r="V323" s="10"/>
      <c r="W323" s="10"/>
      <c r="Y323" s="10">
        <v>2698.26</v>
      </c>
      <c r="Z323" s="92">
        <f t="shared" si="18"/>
        <v>2443.5300000000002</v>
      </c>
      <c r="AA323" s="4"/>
      <c r="AB323" s="92">
        <f t="shared" si="19"/>
        <v>3387.58</v>
      </c>
      <c r="AC323" s="426">
        <v>3510.11</v>
      </c>
      <c r="AD323" s="245"/>
      <c r="AE323" s="3"/>
      <c r="AF323" s="3"/>
    </row>
    <row r="324" spans="1:32" x14ac:dyDescent="0.2">
      <c r="A324" s="55"/>
      <c r="B324" s="10"/>
      <c r="C324" s="10" t="s">
        <v>358</v>
      </c>
      <c r="D324" s="10"/>
      <c r="E324" s="10" t="s">
        <v>65</v>
      </c>
      <c r="F324" s="10">
        <v>1307</v>
      </c>
      <c r="G324" s="10"/>
      <c r="H324" s="10"/>
      <c r="I324" s="10"/>
      <c r="J324" s="10">
        <v>325.42</v>
      </c>
      <c r="K324" s="238"/>
      <c r="M324" s="10">
        <v>1</v>
      </c>
      <c r="N324" s="69"/>
      <c r="P324" s="247">
        <f t="shared" si="16"/>
        <v>325.42</v>
      </c>
      <c r="Q324" s="10"/>
      <c r="R324" s="10"/>
      <c r="S324" s="10"/>
      <c r="T324" s="179">
        <f t="shared" si="17"/>
        <v>1307</v>
      </c>
      <c r="U324" s="10"/>
      <c r="V324" s="10"/>
      <c r="W324" s="10"/>
      <c r="Y324" s="10">
        <v>325.42</v>
      </c>
      <c r="Z324" s="92">
        <f t="shared" si="18"/>
        <v>294.7</v>
      </c>
      <c r="AA324" s="4"/>
      <c r="AB324" s="92">
        <f t="shared" si="19"/>
        <v>408.55</v>
      </c>
      <c r="AC324" s="426">
        <v>423.33</v>
      </c>
      <c r="AD324" s="245"/>
      <c r="AE324" s="3"/>
      <c r="AF324" s="3"/>
    </row>
    <row r="325" spans="1:32" x14ac:dyDescent="0.2">
      <c r="A325" s="55"/>
      <c r="B325" s="10"/>
      <c r="C325" s="10" t="s">
        <v>358</v>
      </c>
      <c r="D325" s="10"/>
      <c r="E325" s="10" t="s">
        <v>359</v>
      </c>
      <c r="F325" s="10">
        <v>310880</v>
      </c>
      <c r="G325" s="10"/>
      <c r="H325" s="10"/>
      <c r="I325" s="10"/>
      <c r="J325" s="10">
        <v>76911.039999999964</v>
      </c>
      <c r="K325" s="238"/>
      <c r="M325" s="10">
        <v>215</v>
      </c>
      <c r="N325" s="69"/>
      <c r="P325" s="247">
        <f t="shared" si="16"/>
        <v>357.72576744186028</v>
      </c>
      <c r="Q325" s="10"/>
      <c r="R325" s="10"/>
      <c r="S325" s="10"/>
      <c r="T325" s="179">
        <f t="shared" si="17"/>
        <v>1445.953488372093</v>
      </c>
      <c r="U325" s="10"/>
      <c r="V325" s="10"/>
      <c r="W325" s="10"/>
      <c r="Y325" s="10">
        <v>76911.039999999964</v>
      </c>
      <c r="Z325" s="92">
        <f t="shared" si="18"/>
        <v>69650.11</v>
      </c>
      <c r="AA325" s="4"/>
      <c r="AB325" s="92">
        <f t="shared" si="19"/>
        <v>96559.27</v>
      </c>
      <c r="AC325" s="426">
        <v>100051.89</v>
      </c>
      <c r="AD325" s="245"/>
      <c r="AE325" s="3"/>
      <c r="AF325" s="3"/>
    </row>
    <row r="326" spans="1:32" x14ac:dyDescent="0.2">
      <c r="A326" s="55"/>
      <c r="B326" s="10"/>
      <c r="C326" s="10" t="s">
        <v>360</v>
      </c>
      <c r="D326" s="10"/>
      <c r="E326" s="10" t="s">
        <v>110</v>
      </c>
      <c r="F326" s="10">
        <v>49040</v>
      </c>
      <c r="G326" s="10"/>
      <c r="H326" s="10"/>
      <c r="I326" s="10"/>
      <c r="J326" s="10">
        <v>12285.020000000002</v>
      </c>
      <c r="K326" s="238"/>
      <c r="M326" s="10">
        <v>39</v>
      </c>
      <c r="N326" s="69"/>
      <c r="P326" s="247">
        <f t="shared" si="16"/>
        <v>315.00051282051288</v>
      </c>
      <c r="Q326" s="10"/>
      <c r="R326" s="10"/>
      <c r="S326" s="10"/>
      <c r="T326" s="179">
        <f t="shared" si="17"/>
        <v>1257.4358974358975</v>
      </c>
      <c r="U326" s="10"/>
      <c r="V326" s="10"/>
      <c r="W326" s="10"/>
      <c r="Y326" s="10">
        <v>12285.020000000002</v>
      </c>
      <c r="Z326" s="92">
        <f t="shared" si="18"/>
        <v>11125.23</v>
      </c>
      <c r="AA326" s="4"/>
      <c r="AB326" s="92">
        <f t="shared" si="19"/>
        <v>15423.44</v>
      </c>
      <c r="AC326" s="426">
        <v>15981.32</v>
      </c>
      <c r="AD326" s="245"/>
      <c r="AE326" s="3"/>
      <c r="AF326" s="3"/>
    </row>
    <row r="327" spans="1:32" x14ac:dyDescent="0.2">
      <c r="A327" s="55"/>
      <c r="B327" s="10"/>
      <c r="C327" s="10" t="s">
        <v>361</v>
      </c>
      <c r="D327" s="10"/>
      <c r="E327" s="10" t="s">
        <v>362</v>
      </c>
      <c r="F327" s="10">
        <v>1180</v>
      </c>
      <c r="G327" s="10"/>
      <c r="H327" s="10"/>
      <c r="I327" s="10"/>
      <c r="J327" s="10">
        <v>293.72000000000003</v>
      </c>
      <c r="K327" s="238"/>
      <c r="M327" s="10">
        <v>1</v>
      </c>
      <c r="N327" s="69"/>
      <c r="P327" s="247">
        <f t="shared" si="16"/>
        <v>293.72000000000003</v>
      </c>
      <c r="Q327" s="10"/>
      <c r="R327" s="10"/>
      <c r="S327" s="10"/>
      <c r="T327" s="179">
        <f t="shared" si="17"/>
        <v>1180</v>
      </c>
      <c r="U327" s="10"/>
      <c r="V327" s="10"/>
      <c r="W327" s="10"/>
      <c r="Y327" s="10">
        <v>293.72000000000003</v>
      </c>
      <c r="Z327" s="92">
        <f t="shared" si="18"/>
        <v>265.99</v>
      </c>
      <c r="AA327" s="4"/>
      <c r="AB327" s="92">
        <f t="shared" si="19"/>
        <v>368.76</v>
      </c>
      <c r="AC327" s="426">
        <v>382.1</v>
      </c>
      <c r="AD327" s="245"/>
      <c r="AE327" s="3"/>
      <c r="AF327" s="3"/>
    </row>
    <row r="328" spans="1:32" x14ac:dyDescent="0.2">
      <c r="A328" s="55"/>
      <c r="B328" s="10"/>
      <c r="C328" s="10" t="s">
        <v>361</v>
      </c>
      <c r="D328" s="10"/>
      <c r="E328" s="10" t="s">
        <v>363</v>
      </c>
      <c r="F328" s="10">
        <v>281838</v>
      </c>
      <c r="G328" s="10"/>
      <c r="H328" s="10"/>
      <c r="I328" s="10"/>
      <c r="J328" s="10">
        <v>67972.350000000093</v>
      </c>
      <c r="K328" s="238"/>
      <c r="M328" s="10">
        <v>288</v>
      </c>
      <c r="N328" s="69"/>
      <c r="P328" s="247">
        <f t="shared" si="16"/>
        <v>236.01510416666699</v>
      </c>
      <c r="Q328" s="10"/>
      <c r="R328" s="10"/>
      <c r="S328" s="10"/>
      <c r="T328" s="179">
        <f t="shared" si="17"/>
        <v>978.60416666666663</v>
      </c>
      <c r="U328" s="10"/>
      <c r="V328" s="10"/>
      <c r="W328" s="10"/>
      <c r="Y328" s="10">
        <v>67972.350000000093</v>
      </c>
      <c r="Z328" s="92">
        <f t="shared" si="18"/>
        <v>61555.3</v>
      </c>
      <c r="AA328" s="4"/>
      <c r="AB328" s="92">
        <f t="shared" si="19"/>
        <v>85337.04</v>
      </c>
      <c r="AC328" s="426">
        <v>88423.75</v>
      </c>
      <c r="AD328" s="245"/>
      <c r="AE328" s="3"/>
      <c r="AF328" s="3"/>
    </row>
    <row r="329" spans="1:32" x14ac:dyDescent="0.2">
      <c r="A329" s="55"/>
      <c r="B329" s="10"/>
      <c r="C329" s="10" t="s">
        <v>364</v>
      </c>
      <c r="D329" s="10"/>
      <c r="E329" s="10" t="s">
        <v>365</v>
      </c>
      <c r="F329" s="10">
        <v>349</v>
      </c>
      <c r="G329" s="10"/>
      <c r="H329" s="10"/>
      <c r="I329" s="10"/>
      <c r="J329" s="10">
        <v>42.58</v>
      </c>
      <c r="K329" s="238"/>
      <c r="M329" s="10">
        <v>1</v>
      </c>
      <c r="N329" s="69"/>
      <c r="P329" s="247">
        <f t="shared" si="16"/>
        <v>42.58</v>
      </c>
      <c r="Q329" s="10"/>
      <c r="R329" s="10"/>
      <c r="S329" s="10"/>
      <c r="T329" s="179">
        <f t="shared" si="17"/>
        <v>349</v>
      </c>
      <c r="U329" s="10"/>
      <c r="V329" s="10"/>
      <c r="W329" s="10"/>
      <c r="Y329" s="10">
        <v>42.58</v>
      </c>
      <c r="Z329" s="92">
        <f t="shared" si="18"/>
        <v>38.56</v>
      </c>
      <c r="AA329" s="4"/>
      <c r="AB329" s="92">
        <f t="shared" si="19"/>
        <v>53.46</v>
      </c>
      <c r="AC329" s="426">
        <v>55.39</v>
      </c>
      <c r="AD329" s="245"/>
      <c r="AE329" s="3"/>
      <c r="AF329" s="3"/>
    </row>
    <row r="330" spans="1:32" x14ac:dyDescent="0.2">
      <c r="A330" s="55"/>
      <c r="B330" s="10"/>
      <c r="C330" s="10" t="s">
        <v>364</v>
      </c>
      <c r="D330" s="10"/>
      <c r="E330" s="10" t="s">
        <v>203</v>
      </c>
      <c r="F330" s="10">
        <v>7306043</v>
      </c>
      <c r="G330" s="10"/>
      <c r="H330" s="10"/>
      <c r="I330" s="10"/>
      <c r="J330" s="10">
        <v>1710284.3200000017</v>
      </c>
      <c r="K330" s="238"/>
      <c r="M330" s="10">
        <v>8548</v>
      </c>
      <c r="N330" s="69"/>
      <c r="P330" s="247">
        <f t="shared" si="16"/>
        <v>200.0800561534864</v>
      </c>
      <c r="Q330" s="10"/>
      <c r="R330" s="10"/>
      <c r="S330" s="10"/>
      <c r="T330" s="179">
        <f t="shared" si="17"/>
        <v>854.70788488535334</v>
      </c>
      <c r="U330" s="10"/>
      <c r="V330" s="10"/>
      <c r="W330" s="10"/>
      <c r="Y330" s="10">
        <v>1710284.3200000017</v>
      </c>
      <c r="Z330" s="92">
        <f t="shared" si="18"/>
        <v>1548821.78</v>
      </c>
      <c r="AA330" s="4"/>
      <c r="AB330" s="92">
        <f t="shared" si="19"/>
        <v>2147205.5299999998</v>
      </c>
      <c r="AC330" s="426">
        <v>2224871.62</v>
      </c>
      <c r="AD330" s="245"/>
      <c r="AE330" s="3"/>
      <c r="AF330" s="3"/>
    </row>
    <row r="331" spans="1:32" x14ac:dyDescent="0.2">
      <c r="A331" s="55"/>
      <c r="B331" s="10"/>
      <c r="C331" s="10" t="s">
        <v>366</v>
      </c>
      <c r="D331" s="10"/>
      <c r="E331" s="10" t="s">
        <v>367</v>
      </c>
      <c r="F331" s="10">
        <v>3060914</v>
      </c>
      <c r="G331" s="10"/>
      <c r="H331" s="10"/>
      <c r="I331" s="10"/>
      <c r="J331" s="10">
        <v>752839.24999999895</v>
      </c>
      <c r="K331" s="238"/>
      <c r="M331" s="10">
        <v>2808</v>
      </c>
      <c r="N331" s="69"/>
      <c r="P331" s="247">
        <f t="shared" si="16"/>
        <v>268.10514601139562</v>
      </c>
      <c r="Q331" s="10"/>
      <c r="R331" s="10"/>
      <c r="S331" s="10"/>
      <c r="T331" s="179">
        <f t="shared" si="17"/>
        <v>1090.0690883190882</v>
      </c>
      <c r="U331" s="10"/>
      <c r="V331" s="10"/>
      <c r="W331" s="10"/>
      <c r="Y331" s="10">
        <v>752839.24999999895</v>
      </c>
      <c r="Z331" s="92">
        <f t="shared" si="18"/>
        <v>681766.08</v>
      </c>
      <c r="AA331" s="4"/>
      <c r="AB331" s="92">
        <f t="shared" si="19"/>
        <v>945164.84</v>
      </c>
      <c r="AC331" s="426">
        <v>979352.19</v>
      </c>
      <c r="AD331" s="245"/>
      <c r="AE331" s="3"/>
      <c r="AF331" s="3"/>
    </row>
    <row r="332" spans="1:32" x14ac:dyDescent="0.2">
      <c r="A332" s="55"/>
      <c r="B332" s="10"/>
      <c r="C332" s="10" t="s">
        <v>366</v>
      </c>
      <c r="D332" s="10"/>
      <c r="E332" s="10" t="s">
        <v>368</v>
      </c>
      <c r="F332" s="10">
        <v>1156</v>
      </c>
      <c r="G332" s="10"/>
      <c r="H332" s="10"/>
      <c r="I332" s="10"/>
      <c r="J332" s="10">
        <v>288.26</v>
      </c>
      <c r="K332" s="238"/>
      <c r="M332" s="10">
        <v>1</v>
      </c>
      <c r="N332" s="69"/>
      <c r="P332" s="247">
        <f t="shared" si="16"/>
        <v>288.26</v>
      </c>
      <c r="Q332" s="10"/>
      <c r="R332" s="10"/>
      <c r="S332" s="10"/>
      <c r="T332" s="179">
        <f t="shared" si="17"/>
        <v>1156</v>
      </c>
      <c r="U332" s="10"/>
      <c r="V332" s="10"/>
      <c r="W332" s="10"/>
      <c r="Y332" s="10">
        <v>288.26</v>
      </c>
      <c r="Z332" s="92">
        <f t="shared" si="18"/>
        <v>261.05</v>
      </c>
      <c r="AA332" s="4"/>
      <c r="AB332" s="92">
        <f t="shared" si="19"/>
        <v>361.9</v>
      </c>
      <c r="AC332" s="426">
        <v>374.99</v>
      </c>
      <c r="AD332" s="245"/>
      <c r="AE332" s="3"/>
      <c r="AF332" s="3"/>
    </row>
    <row r="333" spans="1:32" x14ac:dyDescent="0.2">
      <c r="A333" s="55"/>
      <c r="B333" s="10"/>
      <c r="C333" s="10" t="s">
        <v>366</v>
      </c>
      <c r="D333" s="10"/>
      <c r="E333" s="10" t="s">
        <v>369</v>
      </c>
      <c r="F333" s="10">
        <v>1883</v>
      </c>
      <c r="G333" s="10"/>
      <c r="H333" s="10"/>
      <c r="I333" s="10"/>
      <c r="J333" s="10">
        <v>475.67</v>
      </c>
      <c r="K333" s="238"/>
      <c r="M333" s="10">
        <v>1</v>
      </c>
      <c r="N333" s="69"/>
      <c r="P333" s="247">
        <f t="shared" si="16"/>
        <v>475.67</v>
      </c>
      <c r="Q333" s="10"/>
      <c r="R333" s="10"/>
      <c r="S333" s="10"/>
      <c r="T333" s="179">
        <f t="shared" si="17"/>
        <v>1883</v>
      </c>
      <c r="U333" s="10"/>
      <c r="V333" s="10"/>
      <c r="W333" s="10"/>
      <c r="Y333" s="10">
        <v>475.67</v>
      </c>
      <c r="Z333" s="92">
        <f t="shared" si="18"/>
        <v>430.76</v>
      </c>
      <c r="AA333" s="4"/>
      <c r="AB333" s="92">
        <f t="shared" si="19"/>
        <v>597.19000000000005</v>
      </c>
      <c r="AC333" s="426">
        <v>618.79</v>
      </c>
      <c r="AD333" s="245"/>
      <c r="AE333" s="3"/>
      <c r="AF333" s="3"/>
    </row>
    <row r="334" spans="1:32" x14ac:dyDescent="0.2">
      <c r="A334" s="55"/>
      <c r="B334" s="10"/>
      <c r="C334" s="10" t="s">
        <v>370</v>
      </c>
      <c r="D334" s="10"/>
      <c r="E334" s="10" t="s">
        <v>109</v>
      </c>
      <c r="F334" s="10">
        <v>1450038</v>
      </c>
      <c r="G334" s="10"/>
      <c r="H334" s="10"/>
      <c r="I334" s="10"/>
      <c r="J334" s="10">
        <v>355080.14999999909</v>
      </c>
      <c r="K334" s="238"/>
      <c r="M334" s="10">
        <v>1325</v>
      </c>
      <c r="N334" s="69"/>
      <c r="P334" s="247">
        <f t="shared" si="16"/>
        <v>267.98501886792383</v>
      </c>
      <c r="Q334" s="10"/>
      <c r="R334" s="10"/>
      <c r="S334" s="10"/>
      <c r="T334" s="179">
        <f t="shared" si="17"/>
        <v>1094.3683018867926</v>
      </c>
      <c r="U334" s="10"/>
      <c r="V334" s="10"/>
      <c r="W334" s="10"/>
      <c r="Y334" s="10">
        <v>355080.14999999909</v>
      </c>
      <c r="Z334" s="92">
        <f t="shared" si="18"/>
        <v>321558.15999999997</v>
      </c>
      <c r="AA334" s="4"/>
      <c r="AB334" s="92">
        <f t="shared" si="19"/>
        <v>445791.41</v>
      </c>
      <c r="AC334" s="426">
        <v>461916.03</v>
      </c>
      <c r="AD334" s="245"/>
      <c r="AE334" s="3"/>
      <c r="AF334" s="3"/>
    </row>
    <row r="335" spans="1:32" x14ac:dyDescent="0.2">
      <c r="A335" s="55"/>
      <c r="B335" s="10"/>
      <c r="C335" s="10" t="s">
        <v>371</v>
      </c>
      <c r="D335" s="10"/>
      <c r="E335" s="10" t="s">
        <v>90</v>
      </c>
      <c r="F335" s="10">
        <v>2908</v>
      </c>
      <c r="G335" s="10"/>
      <c r="H335" s="10"/>
      <c r="I335" s="10"/>
      <c r="J335" s="10">
        <v>725.92000000000007</v>
      </c>
      <c r="K335" s="238"/>
      <c r="M335" s="10">
        <v>3</v>
      </c>
      <c r="N335" s="69"/>
      <c r="P335" s="247">
        <f t="shared" si="16"/>
        <v>241.97333333333336</v>
      </c>
      <c r="Q335" s="10"/>
      <c r="R335" s="10"/>
      <c r="S335" s="10"/>
      <c r="T335" s="179">
        <f t="shared" si="17"/>
        <v>969.33333333333337</v>
      </c>
      <c r="U335" s="10"/>
      <c r="V335" s="10"/>
      <c r="W335" s="10"/>
      <c r="Y335" s="10">
        <v>725.92000000000007</v>
      </c>
      <c r="Z335" s="92">
        <f t="shared" si="18"/>
        <v>657.39</v>
      </c>
      <c r="AA335" s="4"/>
      <c r="AB335" s="92">
        <f t="shared" si="19"/>
        <v>911.37</v>
      </c>
      <c r="AC335" s="426">
        <v>944.33</v>
      </c>
      <c r="AD335" s="245"/>
      <c r="AE335" s="3"/>
      <c r="AF335" s="3"/>
    </row>
    <row r="336" spans="1:32" x14ac:dyDescent="0.2">
      <c r="A336" s="55"/>
      <c r="B336" s="10"/>
      <c r="C336" s="10" t="s">
        <v>372</v>
      </c>
      <c r="D336" s="10"/>
      <c r="E336" s="10" t="s">
        <v>104</v>
      </c>
      <c r="F336" s="10">
        <v>2016507</v>
      </c>
      <c r="G336" s="10"/>
      <c r="H336" s="10"/>
      <c r="I336" s="10"/>
      <c r="J336" s="10">
        <v>500348.05999999947</v>
      </c>
      <c r="K336" s="238"/>
      <c r="M336" s="10">
        <v>2020</v>
      </c>
      <c r="N336" s="69"/>
      <c r="P336" s="247">
        <f t="shared" si="16"/>
        <v>247.69705940594034</v>
      </c>
      <c r="Q336" s="10"/>
      <c r="R336" s="10"/>
      <c r="S336" s="10"/>
      <c r="T336" s="179">
        <f t="shared" si="17"/>
        <v>998.27079207920792</v>
      </c>
      <c r="U336" s="10"/>
      <c r="V336" s="10"/>
      <c r="W336" s="10"/>
      <c r="Y336" s="10">
        <v>500348.05999999947</v>
      </c>
      <c r="Z336" s="92">
        <f t="shared" si="18"/>
        <v>453111.78</v>
      </c>
      <c r="AA336" s="4"/>
      <c r="AB336" s="92">
        <f t="shared" si="19"/>
        <v>628170.48</v>
      </c>
      <c r="AC336" s="426">
        <v>650891.89</v>
      </c>
      <c r="AD336" s="245"/>
      <c r="AE336" s="3"/>
      <c r="AF336" s="3"/>
    </row>
    <row r="337" spans="1:32" x14ac:dyDescent="0.2">
      <c r="A337" s="55"/>
      <c r="B337" s="10"/>
      <c r="C337" s="10" t="s">
        <v>373</v>
      </c>
      <c r="D337" s="10"/>
      <c r="E337" s="10" t="s">
        <v>374</v>
      </c>
      <c r="F337" s="10">
        <v>2003462</v>
      </c>
      <c r="G337" s="10"/>
      <c r="H337" s="10"/>
      <c r="I337" s="10"/>
      <c r="J337" s="10">
        <v>494563.12000000029</v>
      </c>
      <c r="K337" s="238"/>
      <c r="M337" s="10">
        <v>1452</v>
      </c>
      <c r="N337" s="69"/>
      <c r="P337" s="247">
        <f t="shared" si="16"/>
        <v>340.60820936639141</v>
      </c>
      <c r="Q337" s="10"/>
      <c r="R337" s="10"/>
      <c r="S337" s="10"/>
      <c r="T337" s="179">
        <f t="shared" si="17"/>
        <v>1379.7947658402204</v>
      </c>
      <c r="U337" s="10"/>
      <c r="V337" s="10"/>
      <c r="W337" s="10"/>
      <c r="Y337" s="10">
        <v>494563.12000000029</v>
      </c>
      <c r="Z337" s="92">
        <f t="shared" si="18"/>
        <v>447872.98</v>
      </c>
      <c r="AA337" s="4"/>
      <c r="AB337" s="92">
        <f t="shared" si="19"/>
        <v>620907.68000000005</v>
      </c>
      <c r="AC337" s="426">
        <v>643366.39</v>
      </c>
      <c r="AD337" s="245"/>
      <c r="AE337" s="3"/>
      <c r="AF337" s="3"/>
    </row>
    <row r="338" spans="1:32" x14ac:dyDescent="0.2">
      <c r="A338" s="55"/>
      <c r="B338" s="10"/>
      <c r="C338" s="10" t="s">
        <v>375</v>
      </c>
      <c r="D338" s="10"/>
      <c r="E338" s="10" t="s">
        <v>104</v>
      </c>
      <c r="F338" s="10">
        <v>1600050</v>
      </c>
      <c r="G338" s="10"/>
      <c r="H338" s="10"/>
      <c r="I338" s="10"/>
      <c r="J338" s="10">
        <v>400258.89000000036</v>
      </c>
      <c r="K338" s="238"/>
      <c r="M338" s="10">
        <v>984</v>
      </c>
      <c r="N338" s="69"/>
      <c r="P338" s="247">
        <f t="shared" si="16"/>
        <v>406.7671646341467</v>
      </c>
      <c r="Q338" s="10"/>
      <c r="R338" s="10"/>
      <c r="S338" s="10"/>
      <c r="T338" s="179">
        <f t="shared" si="17"/>
        <v>1626.0670731707316</v>
      </c>
      <c r="U338" s="10"/>
      <c r="V338" s="10"/>
      <c r="W338" s="10"/>
      <c r="Y338" s="10">
        <v>400258.89000000036</v>
      </c>
      <c r="Z338" s="92">
        <f t="shared" si="18"/>
        <v>362471.71</v>
      </c>
      <c r="AA338" s="4"/>
      <c r="AB338" s="92">
        <f t="shared" si="19"/>
        <v>502511.83</v>
      </c>
      <c r="AC338" s="426">
        <v>520688.07</v>
      </c>
      <c r="AD338" s="245"/>
      <c r="AE338" s="3"/>
      <c r="AF338" s="3"/>
    </row>
    <row r="339" spans="1:32" x14ac:dyDescent="0.2">
      <c r="A339" s="55"/>
      <c r="B339" s="10"/>
      <c r="C339" s="10" t="s">
        <v>376</v>
      </c>
      <c r="D339" s="10"/>
      <c r="E339" s="10" t="s">
        <v>211</v>
      </c>
      <c r="F339" s="10">
        <v>170357</v>
      </c>
      <c r="G339" s="10"/>
      <c r="H339" s="10"/>
      <c r="I339" s="10"/>
      <c r="J339" s="10">
        <v>41469.08</v>
      </c>
      <c r="K339" s="238"/>
      <c r="M339" s="10">
        <v>143</v>
      </c>
      <c r="N339" s="69"/>
      <c r="P339" s="247">
        <f t="shared" si="16"/>
        <v>289.99356643356646</v>
      </c>
      <c r="Q339" s="10"/>
      <c r="R339" s="10"/>
      <c r="S339" s="10"/>
      <c r="T339" s="179">
        <f t="shared" si="17"/>
        <v>1191.3076923076924</v>
      </c>
      <c r="U339" s="10"/>
      <c r="V339" s="10"/>
      <c r="W339" s="10"/>
      <c r="Y339" s="10">
        <v>41469.08</v>
      </c>
      <c r="Z339" s="92">
        <f t="shared" si="18"/>
        <v>37554.120000000003</v>
      </c>
      <c r="AA339" s="4"/>
      <c r="AB339" s="92">
        <f t="shared" si="19"/>
        <v>52063.06</v>
      </c>
      <c r="AC339" s="426">
        <v>53946.22</v>
      </c>
      <c r="AD339" s="245"/>
      <c r="AE339" s="3"/>
      <c r="AF339" s="3"/>
    </row>
    <row r="340" spans="1:32" x14ac:dyDescent="0.2">
      <c r="A340" s="55"/>
      <c r="B340" s="10"/>
      <c r="C340" s="10" t="s">
        <v>377</v>
      </c>
      <c r="D340" s="10"/>
      <c r="E340" s="10" t="s">
        <v>302</v>
      </c>
      <c r="F340" s="10">
        <v>849071</v>
      </c>
      <c r="G340" s="10"/>
      <c r="H340" s="10"/>
      <c r="I340" s="10"/>
      <c r="J340" s="10">
        <v>206115.57999999996</v>
      </c>
      <c r="K340" s="238"/>
      <c r="M340" s="10">
        <v>732</v>
      </c>
      <c r="N340" s="69"/>
      <c r="P340" s="247">
        <f t="shared" si="16"/>
        <v>281.57866120218574</v>
      </c>
      <c r="Q340" s="10"/>
      <c r="R340" s="10"/>
      <c r="S340" s="10"/>
      <c r="T340" s="179">
        <f t="shared" si="17"/>
        <v>1159.9330601092897</v>
      </c>
      <c r="U340" s="10"/>
      <c r="V340" s="10"/>
      <c r="W340" s="10"/>
      <c r="Y340" s="10">
        <v>206115.57999999996</v>
      </c>
      <c r="Z340" s="92">
        <f t="shared" si="18"/>
        <v>186656.86</v>
      </c>
      <c r="AA340" s="4"/>
      <c r="AB340" s="92">
        <f t="shared" si="19"/>
        <v>258771.31</v>
      </c>
      <c r="AC340" s="426">
        <v>268131.27</v>
      </c>
      <c r="AD340" s="245"/>
      <c r="AE340" s="3"/>
      <c r="AF340" s="3"/>
    </row>
    <row r="341" spans="1:32" x14ac:dyDescent="0.2">
      <c r="A341" s="55"/>
      <c r="B341" s="10"/>
      <c r="C341" s="10" t="s">
        <v>377</v>
      </c>
      <c r="D341" s="10"/>
      <c r="E341" s="10" t="s">
        <v>287</v>
      </c>
      <c r="F341" s="10">
        <v>511</v>
      </c>
      <c r="G341" s="10"/>
      <c r="H341" s="10"/>
      <c r="I341" s="10"/>
      <c r="J341" s="10">
        <v>126.59</v>
      </c>
      <c r="K341" s="238"/>
      <c r="M341" s="10">
        <v>1</v>
      </c>
      <c r="N341" s="69"/>
      <c r="P341" s="247">
        <f t="shared" si="16"/>
        <v>126.59</v>
      </c>
      <c r="Q341" s="10"/>
      <c r="R341" s="10"/>
      <c r="S341" s="10"/>
      <c r="T341" s="179">
        <f t="shared" si="17"/>
        <v>511</v>
      </c>
      <c r="U341" s="10"/>
      <c r="V341" s="10"/>
      <c r="W341" s="10"/>
      <c r="Y341" s="10">
        <v>126.59</v>
      </c>
      <c r="Z341" s="92">
        <f t="shared" si="18"/>
        <v>114.64</v>
      </c>
      <c r="AA341" s="4"/>
      <c r="AB341" s="92">
        <f t="shared" si="19"/>
        <v>158.93</v>
      </c>
      <c r="AC341" s="426">
        <v>164.68</v>
      </c>
      <c r="AD341" s="245"/>
      <c r="AE341" s="3"/>
      <c r="AF341" s="3"/>
    </row>
    <row r="342" spans="1:32" x14ac:dyDescent="0.2">
      <c r="A342" s="55"/>
      <c r="B342" s="10"/>
      <c r="C342" s="10" t="s">
        <v>378</v>
      </c>
      <c r="D342" s="10"/>
      <c r="E342" s="10" t="s">
        <v>379</v>
      </c>
      <c r="F342" s="10">
        <v>1621</v>
      </c>
      <c r="G342" s="10"/>
      <c r="H342" s="10"/>
      <c r="I342" s="10"/>
      <c r="J342" s="10">
        <v>406.75</v>
      </c>
      <c r="K342" s="238"/>
      <c r="M342" s="10">
        <v>1</v>
      </c>
      <c r="N342" s="69"/>
      <c r="P342" s="247">
        <f t="shared" si="16"/>
        <v>406.75</v>
      </c>
      <c r="Q342" s="10"/>
      <c r="R342" s="10"/>
      <c r="S342" s="10"/>
      <c r="T342" s="179">
        <f t="shared" si="17"/>
        <v>1621</v>
      </c>
      <c r="U342" s="10"/>
      <c r="V342" s="10"/>
      <c r="W342" s="10"/>
      <c r="Y342" s="10">
        <v>406.75</v>
      </c>
      <c r="Z342" s="92">
        <f t="shared" si="18"/>
        <v>368.35</v>
      </c>
      <c r="AA342" s="4"/>
      <c r="AB342" s="92">
        <f t="shared" si="19"/>
        <v>510.66</v>
      </c>
      <c r="AC342" s="426">
        <v>529.13</v>
      </c>
      <c r="AD342" s="245"/>
      <c r="AE342" s="3"/>
      <c r="AF342" s="3"/>
    </row>
    <row r="343" spans="1:32" x14ac:dyDescent="0.2">
      <c r="A343" s="55"/>
      <c r="B343" s="10"/>
      <c r="C343" s="10" t="s">
        <v>378</v>
      </c>
      <c r="D343" s="10"/>
      <c r="E343" s="10" t="s">
        <v>277</v>
      </c>
      <c r="F343" s="10">
        <v>948</v>
      </c>
      <c r="G343" s="10"/>
      <c r="H343" s="10"/>
      <c r="I343" s="10"/>
      <c r="J343" s="10">
        <v>233.24</v>
      </c>
      <c r="K343" s="238"/>
      <c r="M343" s="10">
        <v>1</v>
      </c>
      <c r="N343" s="69"/>
      <c r="P343" s="247">
        <f t="shared" si="16"/>
        <v>233.24</v>
      </c>
      <c r="Q343" s="10"/>
      <c r="R343" s="10"/>
      <c r="S343" s="10"/>
      <c r="T343" s="179">
        <f t="shared" si="17"/>
        <v>948</v>
      </c>
      <c r="U343" s="10"/>
      <c r="V343" s="10"/>
      <c r="W343" s="10"/>
      <c r="Y343" s="10">
        <v>233.24</v>
      </c>
      <c r="Z343" s="92">
        <f t="shared" si="18"/>
        <v>211.22</v>
      </c>
      <c r="AA343" s="4"/>
      <c r="AB343" s="92">
        <f t="shared" si="19"/>
        <v>292.83</v>
      </c>
      <c r="AC343" s="426">
        <v>303.42</v>
      </c>
      <c r="AD343" s="245"/>
      <c r="AE343" s="3"/>
      <c r="AF343" s="3"/>
    </row>
    <row r="344" spans="1:32" x14ac:dyDescent="0.2">
      <c r="A344" s="55"/>
      <c r="B344" s="10"/>
      <c r="C344" s="10" t="s">
        <v>378</v>
      </c>
      <c r="D344" s="10"/>
      <c r="E344" s="10" t="s">
        <v>102</v>
      </c>
      <c r="F344" s="10">
        <v>8590</v>
      </c>
      <c r="G344" s="10"/>
      <c r="H344" s="10"/>
      <c r="I344" s="10"/>
      <c r="J344" s="10">
        <v>1861.6799999999998</v>
      </c>
      <c r="K344" s="238"/>
      <c r="M344" s="10">
        <v>6</v>
      </c>
      <c r="N344" s="69"/>
      <c r="P344" s="247">
        <f t="shared" si="16"/>
        <v>310.27999999999997</v>
      </c>
      <c r="Q344" s="10"/>
      <c r="R344" s="10"/>
      <c r="S344" s="10"/>
      <c r="T344" s="179">
        <f t="shared" si="17"/>
        <v>1431.6666666666667</v>
      </c>
      <c r="U344" s="10"/>
      <c r="V344" s="10"/>
      <c r="W344" s="10"/>
      <c r="Y344" s="10">
        <v>1861.6799999999998</v>
      </c>
      <c r="Z344" s="92">
        <f t="shared" si="18"/>
        <v>1685.92</v>
      </c>
      <c r="AA344" s="4"/>
      <c r="AB344" s="92">
        <f t="shared" si="19"/>
        <v>2337.2800000000002</v>
      </c>
      <c r="AC344" s="426">
        <v>2421.8200000000002</v>
      </c>
      <c r="AD344" s="245"/>
      <c r="AE344" s="3"/>
      <c r="AF344" s="3"/>
    </row>
    <row r="345" spans="1:32" x14ac:dyDescent="0.2">
      <c r="A345" s="55"/>
      <c r="B345" s="10"/>
      <c r="C345" s="10" t="s">
        <v>378</v>
      </c>
      <c r="D345" s="10"/>
      <c r="E345" s="10" t="s">
        <v>198</v>
      </c>
      <c r="F345" s="10">
        <v>875</v>
      </c>
      <c r="G345" s="10"/>
      <c r="H345" s="10"/>
      <c r="I345" s="10"/>
      <c r="J345" s="10">
        <v>214.42</v>
      </c>
      <c r="K345" s="238"/>
      <c r="M345" s="10">
        <v>1</v>
      </c>
      <c r="N345" s="69"/>
      <c r="P345" s="247">
        <f t="shared" si="16"/>
        <v>214.42</v>
      </c>
      <c r="Q345" s="10"/>
      <c r="R345" s="10"/>
      <c r="S345" s="10"/>
      <c r="T345" s="179">
        <f t="shared" si="17"/>
        <v>875</v>
      </c>
      <c r="U345" s="10"/>
      <c r="V345" s="10"/>
      <c r="W345" s="10"/>
      <c r="Y345" s="10">
        <v>214.42</v>
      </c>
      <c r="Z345" s="92">
        <f t="shared" si="18"/>
        <v>194.18</v>
      </c>
      <c r="AA345" s="4"/>
      <c r="AB345" s="92">
        <f t="shared" si="19"/>
        <v>269.2</v>
      </c>
      <c r="AC345" s="426">
        <v>278.94</v>
      </c>
      <c r="AD345" s="245"/>
      <c r="AE345" s="3"/>
      <c r="AF345" s="3"/>
    </row>
    <row r="346" spans="1:32" x14ac:dyDescent="0.2">
      <c r="A346" s="55"/>
      <c r="B346" s="10"/>
      <c r="C346" s="10" t="s">
        <v>378</v>
      </c>
      <c r="D346" s="10"/>
      <c r="E346" s="10" t="s">
        <v>105</v>
      </c>
      <c r="F346" s="10">
        <v>12403817</v>
      </c>
      <c r="G346" s="10"/>
      <c r="H346" s="10"/>
      <c r="I346" s="10"/>
      <c r="J346" s="10">
        <v>3054681.0700000059</v>
      </c>
      <c r="K346" s="238"/>
      <c r="M346" s="10">
        <v>9883</v>
      </c>
      <c r="N346" s="69"/>
      <c r="P346" s="247">
        <f t="shared" ref="P346:P409" si="20">J346/M346</f>
        <v>309.08439441465202</v>
      </c>
      <c r="Q346" s="10"/>
      <c r="R346" s="10"/>
      <c r="S346" s="10"/>
      <c r="T346" s="179">
        <f t="shared" ref="T346:T409" si="21">F346/M346</f>
        <v>1255.0659718708894</v>
      </c>
      <c r="U346" s="10"/>
      <c r="V346" s="10"/>
      <c r="W346" s="10"/>
      <c r="Y346" s="10">
        <v>3054681.0700000059</v>
      </c>
      <c r="Z346" s="92">
        <f t="shared" ref="Z346:Z409" si="22">ROUND($Z$640*Y346/$Y$640,2)</f>
        <v>2766298.29</v>
      </c>
      <c r="AA346" s="4"/>
      <c r="AB346" s="92">
        <f t="shared" ref="AB346:AB409" si="23">ROUND($AB$640*Y346/$Y$640,2)</f>
        <v>3835051.29</v>
      </c>
      <c r="AC346" s="426">
        <v>3973768.07</v>
      </c>
      <c r="AD346" s="245"/>
      <c r="AE346" s="3"/>
      <c r="AF346" s="3"/>
    </row>
    <row r="347" spans="1:32" x14ac:dyDescent="0.2">
      <c r="A347" s="55"/>
      <c r="B347" s="10"/>
      <c r="C347" s="10" t="s">
        <v>378</v>
      </c>
      <c r="D347" s="10"/>
      <c r="E347" s="10" t="s">
        <v>109</v>
      </c>
      <c r="F347" s="10">
        <v>2543</v>
      </c>
      <c r="G347" s="10"/>
      <c r="H347" s="10"/>
      <c r="I347" s="10"/>
      <c r="J347" s="10">
        <v>642.19000000000005</v>
      </c>
      <c r="K347" s="238"/>
      <c r="M347" s="10">
        <v>2</v>
      </c>
      <c r="N347" s="69"/>
      <c r="P347" s="247">
        <f t="shared" si="20"/>
        <v>321.09500000000003</v>
      </c>
      <c r="Q347" s="10"/>
      <c r="R347" s="10"/>
      <c r="S347" s="10"/>
      <c r="T347" s="179">
        <f t="shared" si="21"/>
        <v>1271.5</v>
      </c>
      <c r="U347" s="10"/>
      <c r="V347" s="10"/>
      <c r="W347" s="10"/>
      <c r="Y347" s="10">
        <v>642.19000000000005</v>
      </c>
      <c r="Z347" s="92">
        <f t="shared" si="22"/>
        <v>581.55999999999995</v>
      </c>
      <c r="AA347" s="4"/>
      <c r="AB347" s="92">
        <f t="shared" si="23"/>
        <v>806.25</v>
      </c>
      <c r="AC347" s="426">
        <v>835.41</v>
      </c>
      <c r="AD347" s="245"/>
      <c r="AE347" s="3"/>
      <c r="AF347" s="3"/>
    </row>
    <row r="348" spans="1:32" x14ac:dyDescent="0.2">
      <c r="A348" s="55"/>
      <c r="B348" s="10"/>
      <c r="C348" s="10" t="s">
        <v>380</v>
      </c>
      <c r="D348" s="10"/>
      <c r="E348" s="10" t="s">
        <v>164</v>
      </c>
      <c r="F348" s="10">
        <v>494406</v>
      </c>
      <c r="G348" s="10"/>
      <c r="H348" s="10"/>
      <c r="I348" s="10"/>
      <c r="J348" s="10">
        <v>119890.15999999996</v>
      </c>
      <c r="K348" s="238"/>
      <c r="M348" s="10">
        <v>380</v>
      </c>
      <c r="N348" s="69"/>
      <c r="P348" s="247">
        <f t="shared" si="20"/>
        <v>315.50042105263145</v>
      </c>
      <c r="Q348" s="10"/>
      <c r="R348" s="10"/>
      <c r="S348" s="10"/>
      <c r="T348" s="179">
        <f t="shared" si="21"/>
        <v>1301.0684210526315</v>
      </c>
      <c r="U348" s="10"/>
      <c r="V348" s="10"/>
      <c r="W348" s="10"/>
      <c r="Y348" s="10">
        <v>119890.15999999996</v>
      </c>
      <c r="Z348" s="92">
        <f t="shared" si="22"/>
        <v>108571.71</v>
      </c>
      <c r="AA348" s="4"/>
      <c r="AB348" s="92">
        <f t="shared" si="23"/>
        <v>150518.14000000001</v>
      </c>
      <c r="AC348" s="426">
        <v>155962.5</v>
      </c>
      <c r="AD348" s="245"/>
      <c r="AE348" s="3"/>
      <c r="AF348" s="3"/>
    </row>
    <row r="349" spans="1:32" x14ac:dyDescent="0.2">
      <c r="A349" s="55"/>
      <c r="B349" s="10"/>
      <c r="C349" s="10" t="s">
        <v>381</v>
      </c>
      <c r="D349" s="10"/>
      <c r="E349" s="10" t="s">
        <v>382</v>
      </c>
      <c r="F349" s="10">
        <v>5283845</v>
      </c>
      <c r="G349" s="10"/>
      <c r="H349" s="10"/>
      <c r="I349" s="10"/>
      <c r="J349" s="10">
        <v>1277548.2600000033</v>
      </c>
      <c r="K349" s="238"/>
      <c r="M349" s="10">
        <v>5059</v>
      </c>
      <c r="N349" s="69"/>
      <c r="P349" s="247">
        <f t="shared" si="20"/>
        <v>252.52980035580219</v>
      </c>
      <c r="Q349" s="10"/>
      <c r="R349" s="10"/>
      <c r="S349" s="10"/>
      <c r="T349" s="179">
        <f t="shared" si="21"/>
        <v>1044.444554259735</v>
      </c>
      <c r="U349" s="10"/>
      <c r="V349" s="10"/>
      <c r="W349" s="10"/>
      <c r="Y349" s="10">
        <v>1277548.2600000033</v>
      </c>
      <c r="Z349" s="92">
        <f t="shared" si="22"/>
        <v>1156938.97</v>
      </c>
      <c r="AA349" s="4"/>
      <c r="AB349" s="92">
        <f t="shared" si="23"/>
        <v>1603919.68</v>
      </c>
      <c r="AC349" s="426">
        <v>1661934.7</v>
      </c>
      <c r="AD349" s="245"/>
      <c r="AE349" s="3"/>
      <c r="AF349" s="3"/>
    </row>
    <row r="350" spans="1:32" x14ac:dyDescent="0.2">
      <c r="A350" s="55"/>
      <c r="B350" s="10"/>
      <c r="C350" s="10" t="s">
        <v>381</v>
      </c>
      <c r="D350" s="10"/>
      <c r="E350" s="10" t="s">
        <v>383</v>
      </c>
      <c r="F350" s="10">
        <v>12989</v>
      </c>
      <c r="G350" s="10"/>
      <c r="H350" s="10"/>
      <c r="I350" s="10"/>
      <c r="J350" s="10">
        <v>2966.2699999999995</v>
      </c>
      <c r="K350" s="238"/>
      <c r="M350" s="10">
        <v>20</v>
      </c>
      <c r="N350" s="69"/>
      <c r="P350" s="247">
        <f t="shared" si="20"/>
        <v>148.31349999999998</v>
      </c>
      <c r="Q350" s="10"/>
      <c r="R350" s="10"/>
      <c r="S350" s="10"/>
      <c r="T350" s="179">
        <f t="shared" si="21"/>
        <v>649.45000000000005</v>
      </c>
      <c r="U350" s="10"/>
      <c r="V350" s="10"/>
      <c r="W350" s="10"/>
      <c r="Y350" s="10">
        <v>2966.2699999999995</v>
      </c>
      <c r="Z350" s="92">
        <f t="shared" si="22"/>
        <v>2686.23</v>
      </c>
      <c r="AA350" s="4"/>
      <c r="AB350" s="92">
        <f t="shared" si="23"/>
        <v>3724.05</v>
      </c>
      <c r="AC350" s="426">
        <v>3858.75</v>
      </c>
      <c r="AD350" s="245"/>
      <c r="AE350" s="3"/>
      <c r="AF350" s="3"/>
    </row>
    <row r="351" spans="1:32" x14ac:dyDescent="0.2">
      <c r="A351" s="55"/>
      <c r="B351" s="10"/>
      <c r="C351" s="10" t="s">
        <v>381</v>
      </c>
      <c r="D351" s="10"/>
      <c r="E351" s="10" t="s">
        <v>107</v>
      </c>
      <c r="F351" s="10">
        <v>2729</v>
      </c>
      <c r="G351" s="10"/>
      <c r="H351" s="10"/>
      <c r="I351" s="10"/>
      <c r="J351" s="10">
        <v>692.08</v>
      </c>
      <c r="K351" s="238"/>
      <c r="M351" s="10">
        <v>1</v>
      </c>
      <c r="N351" s="69"/>
      <c r="P351" s="247">
        <f t="shared" si="20"/>
        <v>692.08</v>
      </c>
      <c r="Q351" s="10"/>
      <c r="R351" s="10"/>
      <c r="S351" s="10"/>
      <c r="T351" s="179">
        <f t="shared" si="21"/>
        <v>2729</v>
      </c>
      <c r="U351" s="10"/>
      <c r="V351" s="10"/>
      <c r="W351" s="10"/>
      <c r="Y351" s="10">
        <v>692.08</v>
      </c>
      <c r="Z351" s="92">
        <f t="shared" si="22"/>
        <v>626.74</v>
      </c>
      <c r="AA351" s="4"/>
      <c r="AB351" s="92">
        <f t="shared" si="23"/>
        <v>868.88</v>
      </c>
      <c r="AC351" s="426">
        <v>900.31</v>
      </c>
      <c r="AD351" s="245"/>
      <c r="AE351" s="3"/>
      <c r="AF351" s="3"/>
    </row>
    <row r="352" spans="1:32" x14ac:dyDescent="0.2">
      <c r="A352" s="55"/>
      <c r="B352" s="10"/>
      <c r="C352" s="10" t="s">
        <v>384</v>
      </c>
      <c r="D352" s="10"/>
      <c r="E352" s="10" t="s">
        <v>84</v>
      </c>
      <c r="F352" s="10">
        <v>6372741</v>
      </c>
      <c r="G352" s="10"/>
      <c r="H352" s="10"/>
      <c r="I352" s="10"/>
      <c r="J352" s="10">
        <v>1565528.5299999986</v>
      </c>
      <c r="K352" s="238"/>
      <c r="M352" s="10">
        <v>6840</v>
      </c>
      <c r="N352" s="69"/>
      <c r="P352" s="247">
        <f t="shared" si="20"/>
        <v>228.87844005847933</v>
      </c>
      <c r="Q352" s="10"/>
      <c r="R352" s="10"/>
      <c r="S352" s="10"/>
      <c r="T352" s="179">
        <f t="shared" si="21"/>
        <v>931.68728070175439</v>
      </c>
      <c r="U352" s="10"/>
      <c r="V352" s="10"/>
      <c r="W352" s="10"/>
      <c r="Y352" s="10">
        <v>1565528.5299999986</v>
      </c>
      <c r="Z352" s="92">
        <f t="shared" si="22"/>
        <v>1417731.93</v>
      </c>
      <c r="AA352" s="4"/>
      <c r="AB352" s="92">
        <f t="shared" si="23"/>
        <v>1965469.41</v>
      </c>
      <c r="AC352" s="426">
        <v>2036561.96</v>
      </c>
      <c r="AD352" s="245"/>
      <c r="AE352" s="3"/>
      <c r="AF352" s="3"/>
    </row>
    <row r="353" spans="1:32" x14ac:dyDescent="0.2">
      <c r="A353" s="55"/>
      <c r="B353" s="10"/>
      <c r="C353" s="10" t="s">
        <v>384</v>
      </c>
      <c r="D353" s="10"/>
      <c r="E353" s="10" t="s">
        <v>385</v>
      </c>
      <c r="F353" s="10">
        <v>1044</v>
      </c>
      <c r="G353" s="10"/>
      <c r="H353" s="10"/>
      <c r="I353" s="10"/>
      <c r="J353" s="10">
        <v>259.06</v>
      </c>
      <c r="K353" s="238"/>
      <c r="M353" s="10">
        <v>1</v>
      </c>
      <c r="N353" s="69"/>
      <c r="P353" s="247">
        <f t="shared" si="20"/>
        <v>259.06</v>
      </c>
      <c r="Q353" s="10"/>
      <c r="R353" s="10"/>
      <c r="S353" s="10"/>
      <c r="T353" s="179">
        <f t="shared" si="21"/>
        <v>1044</v>
      </c>
      <c r="U353" s="10"/>
      <c r="V353" s="10"/>
      <c r="W353" s="10"/>
      <c r="Y353" s="10">
        <v>259.06</v>
      </c>
      <c r="Z353" s="92">
        <f t="shared" si="22"/>
        <v>234.6</v>
      </c>
      <c r="AA353" s="4"/>
      <c r="AB353" s="92">
        <f t="shared" si="23"/>
        <v>325.24</v>
      </c>
      <c r="AC353" s="426">
        <v>337</v>
      </c>
      <c r="AD353" s="245"/>
      <c r="AE353" s="3"/>
      <c r="AF353" s="3"/>
    </row>
    <row r="354" spans="1:32" x14ac:dyDescent="0.2">
      <c r="A354" s="55"/>
      <c r="B354" s="10"/>
      <c r="C354" s="10" t="s">
        <v>386</v>
      </c>
      <c r="D354" s="10"/>
      <c r="E354" s="10" t="s">
        <v>145</v>
      </c>
      <c r="F354" s="10">
        <v>1480</v>
      </c>
      <c r="G354" s="10"/>
      <c r="H354" s="10"/>
      <c r="I354" s="10"/>
      <c r="J354" s="10">
        <v>370.75</v>
      </c>
      <c r="K354" s="238"/>
      <c r="M354" s="10">
        <v>1</v>
      </c>
      <c r="N354" s="69"/>
      <c r="P354" s="247">
        <f t="shared" si="20"/>
        <v>370.75</v>
      </c>
      <c r="Q354" s="10"/>
      <c r="R354" s="10"/>
      <c r="S354" s="10"/>
      <c r="T354" s="179">
        <f t="shared" si="21"/>
        <v>1480</v>
      </c>
      <c r="U354" s="10"/>
      <c r="V354" s="10"/>
      <c r="W354" s="10"/>
      <c r="Y354" s="10">
        <v>370.75</v>
      </c>
      <c r="Z354" s="92">
        <f t="shared" si="22"/>
        <v>335.75</v>
      </c>
      <c r="AA354" s="4"/>
      <c r="AB354" s="92">
        <f t="shared" si="23"/>
        <v>465.46</v>
      </c>
      <c r="AC354" s="426">
        <v>482.3</v>
      </c>
      <c r="AD354" s="245"/>
      <c r="AE354" s="3"/>
      <c r="AF354" s="3"/>
    </row>
    <row r="355" spans="1:32" x14ac:dyDescent="0.2">
      <c r="A355" s="55"/>
      <c r="B355" s="10"/>
      <c r="C355" s="10" t="s">
        <v>387</v>
      </c>
      <c r="D355" s="10"/>
      <c r="E355" s="10" t="s">
        <v>187</v>
      </c>
      <c r="F355" s="10">
        <v>3896973</v>
      </c>
      <c r="G355" s="10"/>
      <c r="H355" s="10"/>
      <c r="I355" s="10"/>
      <c r="J355" s="10">
        <v>943935.32000000286</v>
      </c>
      <c r="K355" s="238"/>
      <c r="M355" s="10">
        <v>3600</v>
      </c>
      <c r="N355" s="69"/>
      <c r="P355" s="247">
        <f t="shared" si="20"/>
        <v>262.20425555555636</v>
      </c>
      <c r="Q355" s="10"/>
      <c r="R355" s="10"/>
      <c r="S355" s="10"/>
      <c r="T355" s="179">
        <f t="shared" si="21"/>
        <v>1082.4925000000001</v>
      </c>
      <c r="U355" s="10"/>
      <c r="V355" s="10"/>
      <c r="W355" s="10"/>
      <c r="Y355" s="10">
        <v>943935.32000000286</v>
      </c>
      <c r="Z355" s="92">
        <f t="shared" si="22"/>
        <v>854821.37</v>
      </c>
      <c r="AA355" s="4"/>
      <c r="AB355" s="92">
        <f t="shared" si="23"/>
        <v>1185079.6499999999</v>
      </c>
      <c r="AC355" s="426">
        <v>1227944.8999999999</v>
      </c>
      <c r="AD355" s="245"/>
      <c r="AE355" s="3"/>
      <c r="AF355" s="3"/>
    </row>
    <row r="356" spans="1:32" x14ac:dyDescent="0.2">
      <c r="A356" s="55"/>
      <c r="B356" s="10"/>
      <c r="C356" s="10" t="s">
        <v>387</v>
      </c>
      <c r="D356" s="10"/>
      <c r="E356" s="10" t="s">
        <v>388</v>
      </c>
      <c r="F356" s="10">
        <v>29893</v>
      </c>
      <c r="G356" s="10"/>
      <c r="H356" s="10"/>
      <c r="I356" s="10"/>
      <c r="J356" s="10">
        <v>7148.3599999999988</v>
      </c>
      <c r="K356" s="238"/>
      <c r="M356" s="10">
        <v>18</v>
      </c>
      <c r="N356" s="69"/>
      <c r="P356" s="247">
        <f t="shared" si="20"/>
        <v>397.13111111111107</v>
      </c>
      <c r="Q356" s="10"/>
      <c r="R356" s="10"/>
      <c r="S356" s="10"/>
      <c r="T356" s="179">
        <f t="shared" si="21"/>
        <v>1660.7222222222222</v>
      </c>
      <c r="U356" s="10"/>
      <c r="V356" s="10"/>
      <c r="W356" s="10"/>
      <c r="Y356" s="10">
        <v>7148.3599999999988</v>
      </c>
      <c r="Z356" s="92">
        <f t="shared" si="22"/>
        <v>6473.51</v>
      </c>
      <c r="AA356" s="4"/>
      <c r="AB356" s="92">
        <f t="shared" si="23"/>
        <v>8974.5300000000007</v>
      </c>
      <c r="AC356" s="426">
        <v>9299.15</v>
      </c>
      <c r="AD356" s="245"/>
      <c r="AE356" s="3"/>
      <c r="AF356" s="3"/>
    </row>
    <row r="357" spans="1:32" x14ac:dyDescent="0.2">
      <c r="A357" s="55"/>
      <c r="B357" s="10"/>
      <c r="C357" s="10" t="s">
        <v>389</v>
      </c>
      <c r="D357" s="10"/>
      <c r="E357" s="10" t="s">
        <v>124</v>
      </c>
      <c r="F357" s="10">
        <v>1474724</v>
      </c>
      <c r="G357" s="10"/>
      <c r="H357" s="10"/>
      <c r="I357" s="10"/>
      <c r="J357" s="10">
        <v>360977.25999999978</v>
      </c>
      <c r="K357" s="238"/>
      <c r="M357" s="10">
        <v>1513</v>
      </c>
      <c r="N357" s="69"/>
      <c r="P357" s="247">
        <f t="shared" si="20"/>
        <v>238.58378056840698</v>
      </c>
      <c r="Q357" s="10"/>
      <c r="R357" s="10"/>
      <c r="S357" s="10"/>
      <c r="T357" s="179">
        <f t="shared" si="21"/>
        <v>974.70191672174485</v>
      </c>
      <c r="U357" s="10"/>
      <c r="V357" s="10"/>
      <c r="W357" s="10"/>
      <c r="Y357" s="10">
        <v>360977.25999999978</v>
      </c>
      <c r="Z357" s="92">
        <f t="shared" si="22"/>
        <v>326898.53999999998</v>
      </c>
      <c r="AA357" s="4"/>
      <c r="AB357" s="92">
        <f t="shared" si="23"/>
        <v>453195.04</v>
      </c>
      <c r="AC357" s="426">
        <v>469587.46</v>
      </c>
      <c r="AD357" s="245"/>
      <c r="AE357" s="3"/>
      <c r="AF357" s="3"/>
    </row>
    <row r="358" spans="1:32" x14ac:dyDescent="0.2">
      <c r="A358" s="55"/>
      <c r="B358" s="10"/>
      <c r="C358" s="10" t="s">
        <v>389</v>
      </c>
      <c r="D358" s="10"/>
      <c r="E358" s="10" t="s">
        <v>390</v>
      </c>
      <c r="F358" s="10">
        <v>365</v>
      </c>
      <c r="G358" s="10"/>
      <c r="H358" s="10"/>
      <c r="I358" s="10"/>
      <c r="J358" s="10">
        <v>92.67</v>
      </c>
      <c r="K358" s="238"/>
      <c r="M358" s="10">
        <v>1</v>
      </c>
      <c r="N358" s="69"/>
      <c r="P358" s="247">
        <f t="shared" si="20"/>
        <v>92.67</v>
      </c>
      <c r="Q358" s="10"/>
      <c r="R358" s="10"/>
      <c r="S358" s="10"/>
      <c r="T358" s="179">
        <f t="shared" si="21"/>
        <v>365</v>
      </c>
      <c r="U358" s="10"/>
      <c r="V358" s="10"/>
      <c r="W358" s="10"/>
      <c r="Y358" s="10">
        <v>92.67</v>
      </c>
      <c r="Z358" s="92">
        <f t="shared" si="22"/>
        <v>83.92</v>
      </c>
      <c r="AA358" s="4"/>
      <c r="AB358" s="92">
        <f t="shared" si="23"/>
        <v>116.34</v>
      </c>
      <c r="AC358" s="426">
        <v>120.55</v>
      </c>
      <c r="AD358" s="245"/>
      <c r="AE358" s="3"/>
      <c r="AF358" s="3"/>
    </row>
    <row r="359" spans="1:32" x14ac:dyDescent="0.2">
      <c r="A359" s="55"/>
      <c r="B359" s="10"/>
      <c r="C359" s="10" t="s">
        <v>389</v>
      </c>
      <c r="D359" s="10"/>
      <c r="E359" s="10" t="s">
        <v>224</v>
      </c>
      <c r="F359" s="10">
        <v>3129</v>
      </c>
      <c r="G359" s="10"/>
      <c r="H359" s="10"/>
      <c r="I359" s="10"/>
      <c r="J359" s="10">
        <v>784.34</v>
      </c>
      <c r="K359" s="238"/>
      <c r="M359" s="10">
        <v>2</v>
      </c>
      <c r="N359" s="69"/>
      <c r="P359" s="247">
        <f t="shared" si="20"/>
        <v>392.17</v>
      </c>
      <c r="Q359" s="10"/>
      <c r="R359" s="10"/>
      <c r="S359" s="10"/>
      <c r="T359" s="179">
        <f t="shared" si="21"/>
        <v>1564.5</v>
      </c>
      <c r="U359" s="10"/>
      <c r="V359" s="10"/>
      <c r="W359" s="10"/>
      <c r="Y359" s="10">
        <v>784.34</v>
      </c>
      <c r="Z359" s="92">
        <f t="shared" si="22"/>
        <v>710.29</v>
      </c>
      <c r="AA359" s="4"/>
      <c r="AB359" s="92">
        <f t="shared" si="23"/>
        <v>984.71</v>
      </c>
      <c r="AC359" s="426">
        <v>1020.33</v>
      </c>
      <c r="AD359" s="245"/>
      <c r="AE359" s="3"/>
      <c r="AF359" s="3"/>
    </row>
    <row r="360" spans="1:32" x14ac:dyDescent="0.2">
      <c r="A360" s="55"/>
      <c r="B360" s="10"/>
      <c r="C360" s="10" t="s">
        <v>391</v>
      </c>
      <c r="D360" s="10"/>
      <c r="E360" s="10" t="s">
        <v>110</v>
      </c>
      <c r="F360" s="10">
        <v>103996</v>
      </c>
      <c r="G360" s="10"/>
      <c r="H360" s="10"/>
      <c r="I360" s="10"/>
      <c r="J360" s="10">
        <v>25254.78</v>
      </c>
      <c r="K360" s="238"/>
      <c r="M360" s="10">
        <v>75</v>
      </c>
      <c r="N360" s="69"/>
      <c r="P360" s="247">
        <f t="shared" si="20"/>
        <v>336.73039999999997</v>
      </c>
      <c r="Q360" s="10"/>
      <c r="R360" s="10"/>
      <c r="S360" s="10"/>
      <c r="T360" s="179">
        <f t="shared" si="21"/>
        <v>1386.6133333333332</v>
      </c>
      <c r="U360" s="10"/>
      <c r="V360" s="10"/>
      <c r="W360" s="10"/>
      <c r="Y360" s="10">
        <v>25254.78</v>
      </c>
      <c r="Z360" s="92">
        <f t="shared" si="22"/>
        <v>22870.560000000001</v>
      </c>
      <c r="AA360" s="4"/>
      <c r="AB360" s="92">
        <f t="shared" si="23"/>
        <v>31706.54</v>
      </c>
      <c r="AC360" s="426">
        <v>32853.39</v>
      </c>
      <c r="AD360" s="245"/>
      <c r="AE360" s="3"/>
      <c r="AF360" s="3"/>
    </row>
    <row r="361" spans="1:32" x14ac:dyDescent="0.2">
      <c r="A361" s="55"/>
      <c r="B361" s="10"/>
      <c r="C361" s="10" t="s">
        <v>392</v>
      </c>
      <c r="D361" s="10"/>
      <c r="E361" s="10" t="s">
        <v>393</v>
      </c>
      <c r="F361" s="10">
        <v>623</v>
      </c>
      <c r="G361" s="10"/>
      <c r="H361" s="10"/>
      <c r="I361" s="10"/>
      <c r="J361" s="10">
        <v>151.93</v>
      </c>
      <c r="K361" s="238"/>
      <c r="M361" s="10">
        <v>1</v>
      </c>
      <c r="N361" s="69"/>
      <c r="P361" s="247">
        <f t="shared" si="20"/>
        <v>151.93</v>
      </c>
      <c r="Q361" s="10"/>
      <c r="R361" s="10"/>
      <c r="S361" s="10"/>
      <c r="T361" s="179">
        <f t="shared" si="21"/>
        <v>623</v>
      </c>
      <c r="U361" s="10"/>
      <c r="V361" s="10"/>
      <c r="W361" s="10"/>
      <c r="Y361" s="10">
        <v>151.93</v>
      </c>
      <c r="Z361" s="92">
        <f t="shared" si="22"/>
        <v>137.59</v>
      </c>
      <c r="AA361" s="4"/>
      <c r="AB361" s="92">
        <f t="shared" si="23"/>
        <v>190.74</v>
      </c>
      <c r="AC361" s="426">
        <v>197.64</v>
      </c>
      <c r="AD361" s="245"/>
      <c r="AE361" s="3"/>
      <c r="AF361" s="3"/>
    </row>
    <row r="362" spans="1:32" x14ac:dyDescent="0.2">
      <c r="A362" s="55"/>
      <c r="B362" s="10"/>
      <c r="C362" s="10" t="s">
        <v>394</v>
      </c>
      <c r="D362" s="10"/>
      <c r="E362" s="10" t="s">
        <v>395</v>
      </c>
      <c r="F362" s="10">
        <v>95621</v>
      </c>
      <c r="G362" s="10"/>
      <c r="H362" s="10"/>
      <c r="I362" s="10"/>
      <c r="J362" s="10">
        <v>23130.230000000007</v>
      </c>
      <c r="K362" s="238"/>
      <c r="M362" s="10">
        <v>117</v>
      </c>
      <c r="N362" s="69"/>
      <c r="P362" s="247">
        <f t="shared" si="20"/>
        <v>197.69427350427355</v>
      </c>
      <c r="Q362" s="10"/>
      <c r="R362" s="10"/>
      <c r="S362" s="10"/>
      <c r="T362" s="179">
        <f t="shared" si="21"/>
        <v>817.27350427350427</v>
      </c>
      <c r="U362" s="10"/>
      <c r="V362" s="10"/>
      <c r="W362" s="10"/>
      <c r="Y362" s="10">
        <v>23130.230000000007</v>
      </c>
      <c r="Z362" s="92">
        <f t="shared" si="22"/>
        <v>20946.580000000002</v>
      </c>
      <c r="AA362" s="4"/>
      <c r="AB362" s="92">
        <f t="shared" si="23"/>
        <v>29039.24</v>
      </c>
      <c r="AC362" s="426">
        <v>30089.61</v>
      </c>
      <c r="AD362" s="245"/>
      <c r="AE362" s="3"/>
      <c r="AF362" s="3"/>
    </row>
    <row r="363" spans="1:32" x14ac:dyDescent="0.2">
      <c r="A363" s="55"/>
      <c r="B363" s="10"/>
      <c r="C363" s="10" t="s">
        <v>396</v>
      </c>
      <c r="D363" s="10"/>
      <c r="E363" s="10" t="s">
        <v>86</v>
      </c>
      <c r="F363" s="10">
        <v>242875</v>
      </c>
      <c r="G363" s="10"/>
      <c r="H363" s="10"/>
      <c r="I363" s="10"/>
      <c r="J363" s="10">
        <v>58820.41</v>
      </c>
      <c r="K363" s="238"/>
      <c r="M363" s="10">
        <v>162</v>
      </c>
      <c r="N363" s="69"/>
      <c r="P363" s="247">
        <f t="shared" si="20"/>
        <v>363.08895061728396</v>
      </c>
      <c r="Q363" s="10"/>
      <c r="R363" s="10"/>
      <c r="S363" s="10"/>
      <c r="T363" s="179">
        <f t="shared" si="21"/>
        <v>1499.2283950617284</v>
      </c>
      <c r="U363" s="10"/>
      <c r="V363" s="10"/>
      <c r="W363" s="10"/>
      <c r="Y363" s="10">
        <v>58820.41</v>
      </c>
      <c r="Z363" s="92">
        <f t="shared" si="22"/>
        <v>53267.360000000001</v>
      </c>
      <c r="AA363" s="4"/>
      <c r="AB363" s="92">
        <f t="shared" si="23"/>
        <v>73847.08</v>
      </c>
      <c r="AC363" s="426">
        <v>76518.19</v>
      </c>
      <c r="AD363" s="245"/>
      <c r="AE363" s="3"/>
      <c r="AF363" s="3"/>
    </row>
    <row r="364" spans="1:32" x14ac:dyDescent="0.2">
      <c r="A364" s="55"/>
      <c r="B364" s="10"/>
      <c r="C364" s="10" t="s">
        <v>397</v>
      </c>
      <c r="D364" s="10"/>
      <c r="E364" s="10" t="s">
        <v>63</v>
      </c>
      <c r="F364" s="10">
        <v>1400</v>
      </c>
      <c r="G364" s="10"/>
      <c r="H364" s="10"/>
      <c r="I364" s="10"/>
      <c r="J364" s="10">
        <v>349.78</v>
      </c>
      <c r="K364" s="238"/>
      <c r="M364" s="10">
        <v>1</v>
      </c>
      <c r="N364" s="69"/>
      <c r="P364" s="247">
        <f t="shared" si="20"/>
        <v>349.78</v>
      </c>
      <c r="Q364" s="10"/>
      <c r="R364" s="10"/>
      <c r="S364" s="10"/>
      <c r="T364" s="179">
        <f t="shared" si="21"/>
        <v>1400</v>
      </c>
      <c r="U364" s="10"/>
      <c r="V364" s="10"/>
      <c r="W364" s="10"/>
      <c r="Y364" s="10">
        <v>349.78</v>
      </c>
      <c r="Z364" s="92">
        <f t="shared" si="22"/>
        <v>316.76</v>
      </c>
      <c r="AA364" s="4"/>
      <c r="AB364" s="92">
        <f t="shared" si="23"/>
        <v>439.14</v>
      </c>
      <c r="AC364" s="426">
        <v>455.02</v>
      </c>
      <c r="AD364" s="245"/>
      <c r="AE364" s="3"/>
      <c r="AF364" s="3"/>
    </row>
    <row r="365" spans="1:32" x14ac:dyDescent="0.2">
      <c r="A365" s="55"/>
      <c r="B365" s="10"/>
      <c r="C365" s="10" t="s">
        <v>397</v>
      </c>
      <c r="D365" s="10"/>
      <c r="E365" s="10" t="s">
        <v>65</v>
      </c>
      <c r="F365" s="10">
        <v>500</v>
      </c>
      <c r="G365" s="10"/>
      <c r="H365" s="10"/>
      <c r="I365" s="10"/>
      <c r="J365" s="10">
        <v>124.04</v>
      </c>
      <c r="K365" s="238"/>
      <c r="M365" s="10">
        <v>1</v>
      </c>
      <c r="N365" s="69"/>
      <c r="P365" s="247">
        <f t="shared" si="20"/>
        <v>124.04</v>
      </c>
      <c r="Q365" s="10"/>
      <c r="R365" s="10"/>
      <c r="S365" s="10"/>
      <c r="T365" s="179">
        <f t="shared" si="21"/>
        <v>500</v>
      </c>
      <c r="U365" s="10"/>
      <c r="V365" s="10"/>
      <c r="W365" s="10"/>
      <c r="Y365" s="10">
        <v>124.04</v>
      </c>
      <c r="Z365" s="92">
        <f t="shared" si="22"/>
        <v>112.33</v>
      </c>
      <c r="AA365" s="4"/>
      <c r="AB365" s="92">
        <f t="shared" si="23"/>
        <v>155.72999999999999</v>
      </c>
      <c r="AC365" s="426">
        <v>161.36000000000001</v>
      </c>
      <c r="AD365" s="245"/>
      <c r="AE365" s="3"/>
      <c r="AF365" s="3"/>
    </row>
    <row r="366" spans="1:32" x14ac:dyDescent="0.2">
      <c r="A366" s="55"/>
      <c r="B366" s="10"/>
      <c r="C366" s="10" t="s">
        <v>397</v>
      </c>
      <c r="D366" s="10"/>
      <c r="E366" s="10" t="s">
        <v>211</v>
      </c>
      <c r="F366" s="10">
        <v>625</v>
      </c>
      <c r="G366" s="10"/>
      <c r="H366" s="10"/>
      <c r="I366" s="10"/>
      <c r="J366" s="10">
        <v>153.44999999999999</v>
      </c>
      <c r="K366" s="238"/>
      <c r="M366" s="10">
        <v>1</v>
      </c>
      <c r="N366" s="69"/>
      <c r="P366" s="247">
        <f t="shared" si="20"/>
        <v>153.44999999999999</v>
      </c>
      <c r="Q366" s="10"/>
      <c r="R366" s="10"/>
      <c r="S366" s="10"/>
      <c r="T366" s="179">
        <f t="shared" si="21"/>
        <v>625</v>
      </c>
      <c r="U366" s="10"/>
      <c r="V366" s="10"/>
      <c r="W366" s="10"/>
      <c r="Y366" s="10">
        <v>153.44999999999999</v>
      </c>
      <c r="Z366" s="92">
        <f t="shared" si="22"/>
        <v>138.96</v>
      </c>
      <c r="AA366" s="4"/>
      <c r="AB366" s="92">
        <f t="shared" si="23"/>
        <v>192.65</v>
      </c>
      <c r="AC366" s="426">
        <v>199.62</v>
      </c>
      <c r="AD366" s="245"/>
      <c r="AE366" s="3"/>
      <c r="AF366" s="3"/>
    </row>
    <row r="367" spans="1:32" x14ac:dyDescent="0.2">
      <c r="A367" s="55"/>
      <c r="B367" s="10"/>
      <c r="C367" s="10" t="s">
        <v>397</v>
      </c>
      <c r="D367" s="10"/>
      <c r="E367" s="10" t="s">
        <v>77</v>
      </c>
      <c r="F367" s="10">
        <v>7753</v>
      </c>
      <c r="G367" s="10"/>
      <c r="H367" s="10"/>
      <c r="I367" s="10"/>
      <c r="J367" s="10">
        <v>1914.7400000000002</v>
      </c>
      <c r="K367" s="238"/>
      <c r="M367" s="10">
        <v>8</v>
      </c>
      <c r="N367" s="69"/>
      <c r="P367" s="247">
        <f t="shared" si="20"/>
        <v>239.34250000000003</v>
      </c>
      <c r="Q367" s="10"/>
      <c r="R367" s="10"/>
      <c r="S367" s="10"/>
      <c r="T367" s="179">
        <f t="shared" si="21"/>
        <v>969.125</v>
      </c>
      <c r="U367" s="10"/>
      <c r="V367" s="10"/>
      <c r="W367" s="10"/>
      <c r="Y367" s="10">
        <v>1914.7400000000002</v>
      </c>
      <c r="Z367" s="92">
        <f t="shared" si="22"/>
        <v>1733.98</v>
      </c>
      <c r="AA367" s="4"/>
      <c r="AB367" s="92">
        <f t="shared" si="23"/>
        <v>2403.89</v>
      </c>
      <c r="AC367" s="426">
        <v>2490.84</v>
      </c>
      <c r="AD367" s="245"/>
      <c r="AE367" s="3"/>
      <c r="AF367" s="3"/>
    </row>
    <row r="368" spans="1:32" x14ac:dyDescent="0.2">
      <c r="A368" s="55"/>
      <c r="B368" s="10"/>
      <c r="C368" s="10" t="s">
        <v>397</v>
      </c>
      <c r="D368" s="10"/>
      <c r="E368" s="10" t="s">
        <v>120</v>
      </c>
      <c r="F368" s="10">
        <v>10296767</v>
      </c>
      <c r="G368" s="10"/>
      <c r="H368" s="10"/>
      <c r="I368" s="10"/>
      <c r="J368" s="10">
        <v>2483986.9200000074</v>
      </c>
      <c r="K368" s="238"/>
      <c r="M368" s="10">
        <v>10115</v>
      </c>
      <c r="N368" s="69"/>
      <c r="P368" s="247">
        <f t="shared" si="20"/>
        <v>245.57458428077186</v>
      </c>
      <c r="Q368" s="10"/>
      <c r="R368" s="10"/>
      <c r="S368" s="10"/>
      <c r="T368" s="179">
        <f t="shared" si="21"/>
        <v>1017.9700444883836</v>
      </c>
      <c r="U368" s="10"/>
      <c r="V368" s="10"/>
      <c r="W368" s="10"/>
      <c r="Y368" s="10">
        <v>2483986.9200000074</v>
      </c>
      <c r="Z368" s="92">
        <f t="shared" si="22"/>
        <v>2249481.5699999998</v>
      </c>
      <c r="AA368" s="4"/>
      <c r="AB368" s="92">
        <f t="shared" si="23"/>
        <v>3118563.61</v>
      </c>
      <c r="AC368" s="426">
        <v>3231364.47</v>
      </c>
      <c r="AD368" s="245"/>
      <c r="AE368" s="3"/>
      <c r="AF368" s="3"/>
    </row>
    <row r="369" spans="1:32" x14ac:dyDescent="0.2">
      <c r="A369" s="55"/>
      <c r="B369" s="10"/>
      <c r="C369" s="10" t="s">
        <v>398</v>
      </c>
      <c r="D369" s="10"/>
      <c r="E369" s="10" t="s">
        <v>97</v>
      </c>
      <c r="F369" s="10">
        <v>536618</v>
      </c>
      <c r="G369" s="10"/>
      <c r="H369" s="10"/>
      <c r="I369" s="10"/>
      <c r="J369" s="10">
        <v>131609.1699999999</v>
      </c>
      <c r="K369" s="238"/>
      <c r="M369" s="10">
        <v>682</v>
      </c>
      <c r="N369" s="69"/>
      <c r="P369" s="247">
        <f t="shared" si="20"/>
        <v>192.97532258064501</v>
      </c>
      <c r="Q369" s="10"/>
      <c r="R369" s="10"/>
      <c r="S369" s="10"/>
      <c r="T369" s="179">
        <f t="shared" si="21"/>
        <v>786.82991202346045</v>
      </c>
      <c r="U369" s="10"/>
      <c r="V369" s="10"/>
      <c r="W369" s="10"/>
      <c r="Y369" s="10">
        <v>131609.1699999999</v>
      </c>
      <c r="Z369" s="92">
        <f t="shared" si="22"/>
        <v>119184.36</v>
      </c>
      <c r="AA369" s="4"/>
      <c r="AB369" s="92">
        <f t="shared" si="23"/>
        <v>165230.97</v>
      </c>
      <c r="AC369" s="426">
        <v>171207.5</v>
      </c>
      <c r="AD369" s="245"/>
      <c r="AE369" s="3"/>
      <c r="AF369" s="3"/>
    </row>
    <row r="370" spans="1:32" x14ac:dyDescent="0.2">
      <c r="A370" s="55"/>
      <c r="B370" s="10"/>
      <c r="C370" s="10" t="s">
        <v>399</v>
      </c>
      <c r="D370" s="10"/>
      <c r="E370" s="10" t="s">
        <v>100</v>
      </c>
      <c r="F370" s="10">
        <v>120946</v>
      </c>
      <c r="G370" s="10"/>
      <c r="H370" s="10"/>
      <c r="I370" s="10"/>
      <c r="J370" s="10">
        <v>27388.189999999995</v>
      </c>
      <c r="K370" s="238"/>
      <c r="M370" s="10">
        <v>117</v>
      </c>
      <c r="N370" s="69"/>
      <c r="P370" s="247">
        <f t="shared" si="20"/>
        <v>234.08709401709399</v>
      </c>
      <c r="Q370" s="10"/>
      <c r="R370" s="10"/>
      <c r="S370" s="10"/>
      <c r="T370" s="179">
        <f t="shared" si="21"/>
        <v>1033.7264957264956</v>
      </c>
      <c r="U370" s="10"/>
      <c r="V370" s="10"/>
      <c r="W370" s="10"/>
      <c r="Y370" s="10">
        <v>27388.189999999995</v>
      </c>
      <c r="Z370" s="92">
        <f t="shared" si="22"/>
        <v>24802.560000000001</v>
      </c>
      <c r="AA370" s="4"/>
      <c r="AB370" s="92">
        <f t="shared" si="23"/>
        <v>34384.97</v>
      </c>
      <c r="AC370" s="426">
        <v>35628.699999999997</v>
      </c>
      <c r="AD370" s="245"/>
      <c r="AE370" s="3"/>
      <c r="AF370" s="3"/>
    </row>
    <row r="371" spans="1:32" x14ac:dyDescent="0.2">
      <c r="A371" s="55"/>
      <c r="B371" s="10"/>
      <c r="C371" s="10" t="s">
        <v>399</v>
      </c>
      <c r="D371" s="10"/>
      <c r="E371" s="10" t="s">
        <v>77</v>
      </c>
      <c r="F371" s="10">
        <v>4096621</v>
      </c>
      <c r="G371" s="10"/>
      <c r="H371" s="10"/>
      <c r="I371" s="10"/>
      <c r="J371" s="10">
        <v>991959.39</v>
      </c>
      <c r="K371" s="238"/>
      <c r="M371" s="10">
        <v>3611</v>
      </c>
      <c r="N371" s="69"/>
      <c r="P371" s="247">
        <f t="shared" si="20"/>
        <v>274.70489891996675</v>
      </c>
      <c r="Q371" s="10"/>
      <c r="R371" s="10"/>
      <c r="S371" s="10"/>
      <c r="T371" s="179">
        <f t="shared" si="21"/>
        <v>1134.4837995015232</v>
      </c>
      <c r="U371" s="10"/>
      <c r="V371" s="10"/>
      <c r="W371" s="10"/>
      <c r="Y371" s="10">
        <v>991959.39</v>
      </c>
      <c r="Z371" s="92">
        <f t="shared" si="22"/>
        <v>898311.64</v>
      </c>
      <c r="AA371" s="4"/>
      <c r="AB371" s="92">
        <f t="shared" si="23"/>
        <v>1245372.28</v>
      </c>
      <c r="AC371" s="426">
        <v>1290418.3600000001</v>
      </c>
      <c r="AD371" s="245"/>
      <c r="AE371" s="3"/>
      <c r="AF371" s="3"/>
    </row>
    <row r="372" spans="1:32" x14ac:dyDescent="0.2">
      <c r="A372" s="55"/>
      <c r="B372" s="10"/>
      <c r="C372" s="10" t="s">
        <v>399</v>
      </c>
      <c r="D372" s="10"/>
      <c r="E372" s="10" t="s">
        <v>120</v>
      </c>
      <c r="F372" s="10">
        <v>1022</v>
      </c>
      <c r="G372" s="10"/>
      <c r="H372" s="10"/>
      <c r="I372" s="10"/>
      <c r="J372" s="10">
        <v>252.33</v>
      </c>
      <c r="K372" s="238"/>
      <c r="M372" s="10">
        <v>1</v>
      </c>
      <c r="N372" s="69"/>
      <c r="P372" s="247">
        <f t="shared" si="20"/>
        <v>252.33</v>
      </c>
      <c r="Q372" s="10"/>
      <c r="R372" s="10"/>
      <c r="S372" s="10"/>
      <c r="T372" s="179">
        <f t="shared" si="21"/>
        <v>1022</v>
      </c>
      <c r="U372" s="10"/>
      <c r="V372" s="10"/>
      <c r="W372" s="10"/>
      <c r="Y372" s="10">
        <v>252.33</v>
      </c>
      <c r="Z372" s="92">
        <f t="shared" si="22"/>
        <v>228.51</v>
      </c>
      <c r="AA372" s="4"/>
      <c r="AB372" s="92">
        <f t="shared" si="23"/>
        <v>316.79000000000002</v>
      </c>
      <c r="AC372" s="426">
        <v>328.25</v>
      </c>
      <c r="AD372" s="245"/>
      <c r="AE372" s="3"/>
      <c r="AF372" s="3"/>
    </row>
    <row r="373" spans="1:32" x14ac:dyDescent="0.2">
      <c r="A373" s="55"/>
      <c r="B373" s="10"/>
      <c r="C373" s="10" t="s">
        <v>400</v>
      </c>
      <c r="D373" s="10"/>
      <c r="E373" s="10" t="s">
        <v>388</v>
      </c>
      <c r="F373" s="10">
        <v>4317924</v>
      </c>
      <c r="G373" s="10"/>
      <c r="H373" s="10"/>
      <c r="I373" s="10"/>
      <c r="J373" s="10">
        <v>1054889.1200000006</v>
      </c>
      <c r="K373" s="238"/>
      <c r="M373" s="10">
        <v>2532</v>
      </c>
      <c r="N373" s="69"/>
      <c r="P373" s="247">
        <f t="shared" si="20"/>
        <v>416.62287519747258</v>
      </c>
      <c r="Q373" s="10"/>
      <c r="R373" s="10"/>
      <c r="S373" s="10"/>
      <c r="T373" s="179">
        <f t="shared" si="21"/>
        <v>1705.3412322274883</v>
      </c>
      <c r="U373" s="10"/>
      <c r="V373" s="10"/>
      <c r="W373" s="10"/>
      <c r="Y373" s="10">
        <v>1054889.1200000006</v>
      </c>
      <c r="Z373" s="92">
        <f t="shared" si="22"/>
        <v>955300.37</v>
      </c>
      <c r="AA373" s="4"/>
      <c r="AB373" s="92">
        <f t="shared" si="23"/>
        <v>1324378.48</v>
      </c>
      <c r="AC373" s="426">
        <v>1372282.28</v>
      </c>
      <c r="AD373" s="245"/>
      <c r="AE373" s="3"/>
      <c r="AF373" s="3"/>
    </row>
    <row r="374" spans="1:32" x14ac:dyDescent="0.2">
      <c r="A374" s="55"/>
      <c r="B374" s="10"/>
      <c r="C374" s="10" t="s">
        <v>400</v>
      </c>
      <c r="D374" s="10"/>
      <c r="E374" s="10" t="s">
        <v>401</v>
      </c>
      <c r="F374" s="10">
        <v>36</v>
      </c>
      <c r="G374" s="10"/>
      <c r="H374" s="10"/>
      <c r="I374" s="10"/>
      <c r="J374" s="10">
        <v>14.4</v>
      </c>
      <c r="K374" s="238"/>
      <c r="M374" s="10">
        <v>1</v>
      </c>
      <c r="N374" s="69"/>
      <c r="P374" s="247">
        <f t="shared" si="20"/>
        <v>14.4</v>
      </c>
      <c r="Q374" s="10"/>
      <c r="R374" s="10"/>
      <c r="S374" s="10"/>
      <c r="T374" s="179">
        <f t="shared" si="21"/>
        <v>36</v>
      </c>
      <c r="U374" s="10"/>
      <c r="V374" s="10"/>
      <c r="W374" s="10"/>
      <c r="Y374" s="10">
        <v>14.4</v>
      </c>
      <c r="Z374" s="92">
        <f t="shared" si="22"/>
        <v>13.04</v>
      </c>
      <c r="AA374" s="4"/>
      <c r="AB374" s="92">
        <f t="shared" si="23"/>
        <v>18.079999999999998</v>
      </c>
      <c r="AC374" s="426">
        <v>18.73</v>
      </c>
      <c r="AD374" s="245"/>
      <c r="AE374" s="3"/>
      <c r="AF374" s="3"/>
    </row>
    <row r="375" spans="1:32" x14ac:dyDescent="0.2">
      <c r="A375" s="55"/>
      <c r="B375" s="10"/>
      <c r="C375" s="10" t="s">
        <v>400</v>
      </c>
      <c r="D375" s="10"/>
      <c r="E375" s="10" t="s">
        <v>88</v>
      </c>
      <c r="F375" s="10">
        <v>12353</v>
      </c>
      <c r="G375" s="10"/>
      <c r="H375" s="10"/>
      <c r="I375" s="10"/>
      <c r="J375" s="10">
        <v>3085.77</v>
      </c>
      <c r="K375" s="238"/>
      <c r="M375" s="10">
        <v>11</v>
      </c>
      <c r="N375" s="69"/>
      <c r="P375" s="247">
        <f t="shared" si="20"/>
        <v>280.52454545454543</v>
      </c>
      <c r="Q375" s="10"/>
      <c r="R375" s="10"/>
      <c r="S375" s="10"/>
      <c r="T375" s="179">
        <f t="shared" si="21"/>
        <v>1123</v>
      </c>
      <c r="U375" s="10"/>
      <c r="V375" s="10"/>
      <c r="W375" s="10"/>
      <c r="Y375" s="10">
        <v>3085.77</v>
      </c>
      <c r="Z375" s="92">
        <f t="shared" si="22"/>
        <v>2794.45</v>
      </c>
      <c r="AA375" s="4"/>
      <c r="AB375" s="92">
        <f t="shared" si="23"/>
        <v>3874.08</v>
      </c>
      <c r="AC375" s="426">
        <v>4014.21</v>
      </c>
      <c r="AD375" s="245"/>
      <c r="AE375" s="3"/>
      <c r="AF375" s="3"/>
    </row>
    <row r="376" spans="1:32" x14ac:dyDescent="0.2">
      <c r="A376" s="55"/>
      <c r="B376" s="10"/>
      <c r="C376" s="10" t="s">
        <v>402</v>
      </c>
      <c r="D376" s="10"/>
      <c r="E376" s="10" t="s">
        <v>382</v>
      </c>
      <c r="F376" s="10"/>
      <c r="G376" s="10"/>
      <c r="H376" s="10"/>
      <c r="I376" s="10"/>
      <c r="J376" s="10">
        <v>6.12</v>
      </c>
      <c r="K376" s="238"/>
      <c r="M376" s="10">
        <v>1</v>
      </c>
      <c r="N376" s="69"/>
      <c r="P376" s="247">
        <f t="shared" si="20"/>
        <v>6.12</v>
      </c>
      <c r="Q376" s="10"/>
      <c r="R376" s="10"/>
      <c r="S376" s="10"/>
      <c r="T376" s="179">
        <f t="shared" si="21"/>
        <v>0</v>
      </c>
      <c r="U376" s="10"/>
      <c r="V376" s="10"/>
      <c r="W376" s="10"/>
      <c r="Y376" s="10">
        <v>6.12</v>
      </c>
      <c r="Z376" s="92">
        <f t="shared" si="22"/>
        <v>5.54</v>
      </c>
      <c r="AA376" s="4"/>
      <c r="AB376" s="92">
        <f t="shared" si="23"/>
        <v>7.68</v>
      </c>
      <c r="AC376" s="426">
        <v>7.96</v>
      </c>
      <c r="AD376" s="245"/>
      <c r="AE376" s="3"/>
      <c r="AF376" s="3"/>
    </row>
    <row r="377" spans="1:32" x14ac:dyDescent="0.2">
      <c r="A377" s="55"/>
      <c r="B377" s="10"/>
      <c r="C377" s="10" t="s">
        <v>402</v>
      </c>
      <c r="D377" s="10"/>
      <c r="E377" s="10" t="s">
        <v>383</v>
      </c>
      <c r="F377" s="10">
        <v>2094161</v>
      </c>
      <c r="G377" s="10"/>
      <c r="H377" s="10"/>
      <c r="I377" s="10"/>
      <c r="J377" s="10">
        <v>511128.1299999996</v>
      </c>
      <c r="K377" s="238"/>
      <c r="M377" s="10">
        <v>1666</v>
      </c>
      <c r="N377" s="69"/>
      <c r="P377" s="247">
        <f t="shared" si="20"/>
        <v>306.7995978391354</v>
      </c>
      <c r="Q377" s="10"/>
      <c r="R377" s="10"/>
      <c r="S377" s="10"/>
      <c r="T377" s="179">
        <f t="shared" si="21"/>
        <v>1256.999399759904</v>
      </c>
      <c r="U377" s="10"/>
      <c r="V377" s="10"/>
      <c r="W377" s="10"/>
      <c r="Y377" s="10">
        <v>511128.1299999996</v>
      </c>
      <c r="Z377" s="92">
        <f t="shared" si="22"/>
        <v>462874.14</v>
      </c>
      <c r="AA377" s="4"/>
      <c r="AB377" s="92">
        <f t="shared" si="23"/>
        <v>641704.5</v>
      </c>
      <c r="AC377" s="426">
        <v>664915.44999999995</v>
      </c>
      <c r="AD377" s="245"/>
      <c r="AE377" s="3"/>
      <c r="AF377" s="3"/>
    </row>
    <row r="378" spans="1:32" x14ac:dyDescent="0.2">
      <c r="A378" s="55"/>
      <c r="B378" s="10"/>
      <c r="C378" s="10" t="s">
        <v>403</v>
      </c>
      <c r="D378" s="10"/>
      <c r="E378" s="10" t="s">
        <v>175</v>
      </c>
      <c r="F378" s="10">
        <v>12813125</v>
      </c>
      <c r="G378" s="10"/>
      <c r="H378" s="10"/>
      <c r="I378" s="10"/>
      <c r="J378" s="10">
        <v>3045656.6700000106</v>
      </c>
      <c r="K378" s="238"/>
      <c r="M378" s="10">
        <v>11493</v>
      </c>
      <c r="N378" s="69"/>
      <c r="P378" s="247">
        <f t="shared" si="20"/>
        <v>265.00101540067959</v>
      </c>
      <c r="Q378" s="10"/>
      <c r="R378" s="10"/>
      <c r="S378" s="10"/>
      <c r="T378" s="179">
        <f t="shared" si="21"/>
        <v>1114.8633951100669</v>
      </c>
      <c r="U378" s="10"/>
      <c r="V378" s="10"/>
      <c r="W378" s="10"/>
      <c r="Y378" s="10">
        <v>3045656.6700000106</v>
      </c>
      <c r="Z378" s="92">
        <f t="shared" si="22"/>
        <v>2758125.85</v>
      </c>
      <c r="AA378" s="4"/>
      <c r="AB378" s="92">
        <f t="shared" si="23"/>
        <v>3823721.45</v>
      </c>
      <c r="AC378" s="426">
        <v>3962028.42</v>
      </c>
      <c r="AD378" s="245"/>
      <c r="AE378" s="3"/>
      <c r="AF378" s="3"/>
    </row>
    <row r="379" spans="1:32" x14ac:dyDescent="0.2">
      <c r="A379" s="55"/>
      <c r="B379" s="10"/>
      <c r="C379" s="10" t="s">
        <v>403</v>
      </c>
      <c r="D379" s="10"/>
      <c r="E379" s="10" t="s">
        <v>404</v>
      </c>
      <c r="F379" s="10">
        <v>946</v>
      </c>
      <c r="G379" s="10"/>
      <c r="H379" s="10"/>
      <c r="I379" s="10"/>
      <c r="J379" s="10">
        <v>232.36</v>
      </c>
      <c r="K379" s="238"/>
      <c r="M379" s="10">
        <v>1</v>
      </c>
      <c r="N379" s="69"/>
      <c r="P379" s="247">
        <f t="shared" si="20"/>
        <v>232.36</v>
      </c>
      <c r="Q379" s="10"/>
      <c r="R379" s="10"/>
      <c r="S379" s="10"/>
      <c r="T379" s="179">
        <f t="shared" si="21"/>
        <v>946</v>
      </c>
      <c r="U379" s="10"/>
      <c r="V379" s="10"/>
      <c r="W379" s="10"/>
      <c r="Y379" s="10">
        <v>232.36</v>
      </c>
      <c r="Z379" s="92">
        <f t="shared" si="22"/>
        <v>210.42</v>
      </c>
      <c r="AA379" s="4"/>
      <c r="AB379" s="92">
        <f t="shared" si="23"/>
        <v>291.72000000000003</v>
      </c>
      <c r="AC379" s="426">
        <v>302.27</v>
      </c>
      <c r="AD379" s="245"/>
      <c r="AE379" s="3"/>
      <c r="AF379" s="3"/>
    </row>
    <row r="380" spans="1:32" x14ac:dyDescent="0.2">
      <c r="A380" s="55"/>
      <c r="B380" s="10"/>
      <c r="C380" s="10" t="s">
        <v>405</v>
      </c>
      <c r="D380" s="10"/>
      <c r="E380" s="10" t="s">
        <v>393</v>
      </c>
      <c r="F380" s="10">
        <v>454045</v>
      </c>
      <c r="G380" s="10"/>
      <c r="H380" s="10"/>
      <c r="I380" s="10"/>
      <c r="J380" s="10">
        <v>110343.81000000006</v>
      </c>
      <c r="K380" s="238"/>
      <c r="M380" s="10">
        <v>429</v>
      </c>
      <c r="N380" s="69"/>
      <c r="P380" s="247">
        <f t="shared" si="20"/>
        <v>257.21167832167845</v>
      </c>
      <c r="Q380" s="10"/>
      <c r="R380" s="10"/>
      <c r="S380" s="10"/>
      <c r="T380" s="179">
        <f t="shared" si="21"/>
        <v>1058.3799533799533</v>
      </c>
      <c r="U380" s="10"/>
      <c r="V380" s="10"/>
      <c r="W380" s="10"/>
      <c r="Y380" s="10">
        <v>110343.81000000006</v>
      </c>
      <c r="Z380" s="92">
        <f t="shared" si="22"/>
        <v>99926.6</v>
      </c>
      <c r="AA380" s="4"/>
      <c r="AB380" s="92">
        <f t="shared" si="23"/>
        <v>138533.01</v>
      </c>
      <c r="AC380" s="426">
        <v>143543.85999999999</v>
      </c>
      <c r="AD380" s="245"/>
      <c r="AE380" s="3"/>
      <c r="AF380" s="3"/>
    </row>
    <row r="381" spans="1:32" x14ac:dyDescent="0.2">
      <c r="A381" s="55"/>
      <c r="B381" s="10"/>
      <c r="C381" s="10" t="s">
        <v>406</v>
      </c>
      <c r="D381" s="10"/>
      <c r="E381" s="10" t="s">
        <v>187</v>
      </c>
      <c r="F381" s="10">
        <v>35559</v>
      </c>
      <c r="G381" s="10"/>
      <c r="H381" s="10"/>
      <c r="I381" s="10"/>
      <c r="J381" s="10">
        <v>8554.25</v>
      </c>
      <c r="K381" s="238"/>
      <c r="M381" s="10">
        <v>27</v>
      </c>
      <c r="N381" s="69"/>
      <c r="P381" s="247">
        <f t="shared" si="20"/>
        <v>316.82407407407408</v>
      </c>
      <c r="Q381" s="10"/>
      <c r="R381" s="10"/>
      <c r="S381" s="10"/>
      <c r="T381" s="179">
        <f t="shared" si="21"/>
        <v>1317</v>
      </c>
      <c r="U381" s="10"/>
      <c r="V381" s="10"/>
      <c r="W381" s="10"/>
      <c r="Y381" s="10">
        <v>8554.25</v>
      </c>
      <c r="Z381" s="92">
        <f t="shared" si="22"/>
        <v>7746.67</v>
      </c>
      <c r="AA381" s="4"/>
      <c r="AB381" s="92">
        <f t="shared" si="23"/>
        <v>10739.58</v>
      </c>
      <c r="AC381" s="426">
        <v>11128.04</v>
      </c>
      <c r="AD381" s="245"/>
      <c r="AE381" s="3"/>
      <c r="AF381" s="3"/>
    </row>
    <row r="382" spans="1:32" x14ac:dyDescent="0.2">
      <c r="A382" s="55"/>
      <c r="B382" s="10"/>
      <c r="C382" s="10" t="s">
        <v>407</v>
      </c>
      <c r="D382" s="10"/>
      <c r="E382" s="10" t="s">
        <v>155</v>
      </c>
      <c r="F382" s="10">
        <v>1013623</v>
      </c>
      <c r="G382" s="10"/>
      <c r="H382" s="10"/>
      <c r="I382" s="10"/>
      <c r="J382" s="10">
        <v>242767.21999999965</v>
      </c>
      <c r="K382" s="238"/>
      <c r="M382" s="10">
        <v>946</v>
      </c>
      <c r="N382" s="69"/>
      <c r="P382" s="247">
        <f t="shared" si="20"/>
        <v>256.62496828752609</v>
      </c>
      <c r="Q382" s="10"/>
      <c r="R382" s="10"/>
      <c r="S382" s="10"/>
      <c r="T382" s="179">
        <f t="shared" si="21"/>
        <v>1071.4830866807611</v>
      </c>
      <c r="U382" s="10"/>
      <c r="V382" s="10"/>
      <c r="W382" s="10"/>
      <c r="Y382" s="10">
        <v>242767.21999999965</v>
      </c>
      <c r="Z382" s="92">
        <f t="shared" si="22"/>
        <v>219848.33</v>
      </c>
      <c r="AA382" s="4"/>
      <c r="AB382" s="92">
        <f t="shared" si="23"/>
        <v>304786.23</v>
      </c>
      <c r="AC382" s="426">
        <v>315810.58</v>
      </c>
      <c r="AD382" s="245"/>
      <c r="AE382" s="3"/>
      <c r="AF382" s="3"/>
    </row>
    <row r="383" spans="1:32" x14ac:dyDescent="0.2">
      <c r="A383" s="55"/>
      <c r="B383" s="10"/>
      <c r="C383" s="10" t="s">
        <v>408</v>
      </c>
      <c r="D383" s="10"/>
      <c r="E383" s="10" t="s">
        <v>409</v>
      </c>
      <c r="F383" s="10">
        <v>524735</v>
      </c>
      <c r="G383" s="10"/>
      <c r="H383" s="10"/>
      <c r="I383" s="10"/>
      <c r="J383" s="10">
        <v>127398.75999999995</v>
      </c>
      <c r="K383" s="238"/>
      <c r="M383" s="10">
        <v>419</v>
      </c>
      <c r="N383" s="69"/>
      <c r="P383" s="247">
        <f t="shared" si="20"/>
        <v>304.05431980906911</v>
      </c>
      <c r="Q383" s="10"/>
      <c r="R383" s="10"/>
      <c r="S383" s="10"/>
      <c r="T383" s="179">
        <f t="shared" si="21"/>
        <v>1252.3508353221957</v>
      </c>
      <c r="U383" s="10"/>
      <c r="V383" s="10"/>
      <c r="W383" s="10"/>
      <c r="Y383" s="10">
        <v>127398.75999999995</v>
      </c>
      <c r="Z383" s="92">
        <f t="shared" si="22"/>
        <v>115371.45</v>
      </c>
      <c r="AA383" s="4"/>
      <c r="AB383" s="92">
        <f t="shared" si="23"/>
        <v>159944.94</v>
      </c>
      <c r="AC383" s="426">
        <v>165730.26999999999</v>
      </c>
      <c r="AD383" s="245"/>
      <c r="AE383" s="3"/>
      <c r="AF383" s="3"/>
    </row>
    <row r="384" spans="1:32" x14ac:dyDescent="0.2">
      <c r="A384" s="55"/>
      <c r="B384" s="10"/>
      <c r="C384" s="10" t="s">
        <v>408</v>
      </c>
      <c r="D384" s="10"/>
      <c r="E384" s="10" t="s">
        <v>410</v>
      </c>
      <c r="F384" s="10">
        <v>81</v>
      </c>
      <c r="G384" s="10"/>
      <c r="H384" s="10"/>
      <c r="I384" s="10"/>
      <c r="J384" s="10">
        <v>25.64</v>
      </c>
      <c r="K384" s="238"/>
      <c r="M384" s="10">
        <v>1</v>
      </c>
      <c r="N384" s="69"/>
      <c r="P384" s="247">
        <f t="shared" si="20"/>
        <v>25.64</v>
      </c>
      <c r="Q384" s="10"/>
      <c r="R384" s="10"/>
      <c r="S384" s="10"/>
      <c r="T384" s="179">
        <f t="shared" si="21"/>
        <v>81</v>
      </c>
      <c r="U384" s="10"/>
      <c r="V384" s="10"/>
      <c r="W384" s="10"/>
      <c r="Y384" s="10">
        <v>25.64</v>
      </c>
      <c r="Z384" s="92">
        <f t="shared" si="22"/>
        <v>23.22</v>
      </c>
      <c r="AA384" s="4"/>
      <c r="AB384" s="92">
        <f t="shared" si="23"/>
        <v>32.19</v>
      </c>
      <c r="AC384" s="426">
        <v>33.35</v>
      </c>
      <c r="AD384" s="245"/>
      <c r="AE384" s="3"/>
      <c r="AF384" s="3"/>
    </row>
    <row r="385" spans="1:32" x14ac:dyDescent="0.2">
      <c r="A385" s="55"/>
      <c r="B385" s="10"/>
      <c r="C385" s="10" t="s">
        <v>411</v>
      </c>
      <c r="D385" s="10"/>
      <c r="E385" s="10" t="s">
        <v>70</v>
      </c>
      <c r="F385" s="10">
        <v>1779</v>
      </c>
      <c r="G385" s="10"/>
      <c r="H385" s="10"/>
      <c r="I385" s="10"/>
      <c r="J385" s="10">
        <v>447.11</v>
      </c>
      <c r="K385" s="238"/>
      <c r="M385" s="10">
        <v>1</v>
      </c>
      <c r="N385" s="69"/>
      <c r="P385" s="247">
        <f t="shared" si="20"/>
        <v>447.11</v>
      </c>
      <c r="Q385" s="10"/>
      <c r="R385" s="10"/>
      <c r="S385" s="10"/>
      <c r="T385" s="179">
        <f t="shared" si="21"/>
        <v>1779</v>
      </c>
      <c r="U385" s="10"/>
      <c r="V385" s="10"/>
      <c r="W385" s="10"/>
      <c r="Y385" s="10">
        <v>447.11</v>
      </c>
      <c r="Z385" s="92">
        <f t="shared" si="22"/>
        <v>404.9</v>
      </c>
      <c r="AA385" s="4"/>
      <c r="AB385" s="92">
        <f t="shared" si="23"/>
        <v>561.33000000000004</v>
      </c>
      <c r="AC385" s="426">
        <v>581.63</v>
      </c>
      <c r="AD385" s="245"/>
      <c r="AE385" s="3"/>
      <c r="AF385" s="3"/>
    </row>
    <row r="386" spans="1:32" x14ac:dyDescent="0.2">
      <c r="A386" s="55"/>
      <c r="B386" s="10"/>
      <c r="C386" s="10" t="s">
        <v>411</v>
      </c>
      <c r="D386" s="10"/>
      <c r="E386" s="10" t="s">
        <v>93</v>
      </c>
      <c r="F386" s="10">
        <v>1780883</v>
      </c>
      <c r="G386" s="10"/>
      <c r="H386" s="10"/>
      <c r="I386" s="10"/>
      <c r="J386" s="10">
        <v>429599.03000000067</v>
      </c>
      <c r="K386" s="238"/>
      <c r="M386" s="10">
        <v>1544</v>
      </c>
      <c r="N386" s="69"/>
      <c r="P386" s="247">
        <f t="shared" si="20"/>
        <v>278.23771373057036</v>
      </c>
      <c r="Q386" s="10"/>
      <c r="R386" s="10"/>
      <c r="S386" s="10"/>
      <c r="T386" s="179">
        <f t="shared" si="21"/>
        <v>1153.4216321243523</v>
      </c>
      <c r="U386" s="10"/>
      <c r="V386" s="10"/>
      <c r="W386" s="10"/>
      <c r="Y386" s="10">
        <v>429599.03000000067</v>
      </c>
      <c r="Z386" s="92">
        <f t="shared" si="22"/>
        <v>389041.94</v>
      </c>
      <c r="AA386" s="4"/>
      <c r="AB386" s="92">
        <f t="shared" si="23"/>
        <v>539347.41</v>
      </c>
      <c r="AC386" s="426">
        <v>558856.02</v>
      </c>
      <c r="AD386" s="245"/>
      <c r="AE386" s="3"/>
      <c r="AF386" s="3"/>
    </row>
    <row r="387" spans="1:32" x14ac:dyDescent="0.2">
      <c r="A387" s="55"/>
      <c r="B387" s="10"/>
      <c r="C387" s="10" t="s">
        <v>411</v>
      </c>
      <c r="D387" s="10"/>
      <c r="E387" s="10" t="s">
        <v>287</v>
      </c>
      <c r="F387" s="10">
        <v>1866</v>
      </c>
      <c r="G387" s="10"/>
      <c r="H387" s="10"/>
      <c r="I387" s="10"/>
      <c r="J387" s="10">
        <v>470.6</v>
      </c>
      <c r="K387" s="238"/>
      <c r="M387" s="10">
        <v>1</v>
      </c>
      <c r="N387" s="69"/>
      <c r="P387" s="247">
        <f t="shared" si="20"/>
        <v>470.6</v>
      </c>
      <c r="Q387" s="10"/>
      <c r="R387" s="10"/>
      <c r="S387" s="10"/>
      <c r="T387" s="179">
        <f t="shared" si="21"/>
        <v>1866</v>
      </c>
      <c r="U387" s="10"/>
      <c r="V387" s="10"/>
      <c r="W387" s="10"/>
      <c r="Y387" s="10">
        <v>470.6</v>
      </c>
      <c r="Z387" s="92">
        <f t="shared" si="22"/>
        <v>426.17</v>
      </c>
      <c r="AA387" s="4"/>
      <c r="AB387" s="92">
        <f t="shared" si="23"/>
        <v>590.82000000000005</v>
      </c>
      <c r="AC387" s="426">
        <v>612.19000000000005</v>
      </c>
      <c r="AD387" s="245"/>
      <c r="AE387" s="3"/>
      <c r="AF387" s="3"/>
    </row>
    <row r="388" spans="1:32" x14ac:dyDescent="0.2">
      <c r="A388" s="55"/>
      <c r="B388" s="10"/>
      <c r="C388" s="10" t="s">
        <v>411</v>
      </c>
      <c r="D388" s="10"/>
      <c r="E388" s="10" t="s">
        <v>295</v>
      </c>
      <c r="F388" s="10">
        <v>1370</v>
      </c>
      <c r="G388" s="10"/>
      <c r="H388" s="10"/>
      <c r="I388" s="10"/>
      <c r="J388" s="10">
        <v>341.71</v>
      </c>
      <c r="K388" s="238"/>
      <c r="M388" s="10">
        <v>1</v>
      </c>
      <c r="N388" s="69"/>
      <c r="P388" s="247">
        <f t="shared" si="20"/>
        <v>341.71</v>
      </c>
      <c r="Q388" s="10"/>
      <c r="R388" s="10"/>
      <c r="S388" s="10"/>
      <c r="T388" s="179">
        <f t="shared" si="21"/>
        <v>1370</v>
      </c>
      <c r="U388" s="10"/>
      <c r="V388" s="10"/>
      <c r="W388" s="10"/>
      <c r="Y388" s="10">
        <v>341.71</v>
      </c>
      <c r="Z388" s="92">
        <f t="shared" si="22"/>
        <v>309.45</v>
      </c>
      <c r="AA388" s="4"/>
      <c r="AB388" s="92">
        <f t="shared" si="23"/>
        <v>429.01</v>
      </c>
      <c r="AC388" s="426">
        <v>444.53</v>
      </c>
      <c r="AD388" s="245"/>
      <c r="AE388" s="3"/>
      <c r="AF388" s="3"/>
    </row>
    <row r="389" spans="1:32" x14ac:dyDescent="0.2">
      <c r="A389" s="55"/>
      <c r="B389" s="10"/>
      <c r="C389" s="10" t="s">
        <v>412</v>
      </c>
      <c r="D389" s="10"/>
      <c r="E389" s="10" t="s">
        <v>63</v>
      </c>
      <c r="F389" s="10">
        <v>13340</v>
      </c>
      <c r="G389" s="10"/>
      <c r="H389" s="10"/>
      <c r="I389" s="10"/>
      <c r="J389" s="10">
        <v>3509.3999999999992</v>
      </c>
      <c r="K389" s="238"/>
      <c r="M389" s="10">
        <v>31</v>
      </c>
      <c r="N389" s="69"/>
      <c r="P389" s="247">
        <f t="shared" si="20"/>
        <v>113.20645161290319</v>
      </c>
      <c r="Q389" s="10"/>
      <c r="R389" s="10"/>
      <c r="S389" s="10"/>
      <c r="T389" s="179">
        <f t="shared" si="21"/>
        <v>430.32258064516128</v>
      </c>
      <c r="U389" s="10"/>
      <c r="V389" s="10"/>
      <c r="W389" s="10"/>
      <c r="Y389" s="10">
        <v>3509.3999999999992</v>
      </c>
      <c r="Z389" s="92">
        <f t="shared" si="22"/>
        <v>3178.09</v>
      </c>
      <c r="AA389" s="4"/>
      <c r="AB389" s="92">
        <f t="shared" si="23"/>
        <v>4405.9399999999996</v>
      </c>
      <c r="AC389" s="426">
        <v>4565.3100000000004</v>
      </c>
      <c r="AD389" s="245"/>
      <c r="AE389" s="3"/>
      <c r="AF389" s="3"/>
    </row>
    <row r="390" spans="1:32" x14ac:dyDescent="0.2">
      <c r="A390" s="55"/>
      <c r="B390" s="10"/>
      <c r="C390" s="10" t="s">
        <v>412</v>
      </c>
      <c r="D390" s="10"/>
      <c r="E390" s="10" t="s">
        <v>65</v>
      </c>
      <c r="F390" s="10">
        <v>2807</v>
      </c>
      <c r="G390" s="10"/>
      <c r="H390" s="10"/>
      <c r="I390" s="10"/>
      <c r="J390" s="10">
        <v>715.32</v>
      </c>
      <c r="K390" s="238"/>
      <c r="M390" s="10">
        <v>6</v>
      </c>
      <c r="N390" s="69"/>
      <c r="P390" s="247">
        <f t="shared" si="20"/>
        <v>119.22000000000001</v>
      </c>
      <c r="Q390" s="10"/>
      <c r="R390" s="10"/>
      <c r="S390" s="10"/>
      <c r="T390" s="179">
        <f t="shared" si="21"/>
        <v>467.83333333333331</v>
      </c>
      <c r="U390" s="10"/>
      <c r="V390" s="10"/>
      <c r="W390" s="10"/>
      <c r="Y390" s="10">
        <v>715.32</v>
      </c>
      <c r="Z390" s="92">
        <f t="shared" si="22"/>
        <v>647.79</v>
      </c>
      <c r="AA390" s="4"/>
      <c r="AB390" s="92">
        <f t="shared" si="23"/>
        <v>898.06</v>
      </c>
      <c r="AC390" s="426">
        <v>930.54</v>
      </c>
      <c r="AD390" s="245"/>
      <c r="AE390" s="3"/>
      <c r="AF390" s="3"/>
    </row>
    <row r="391" spans="1:32" x14ac:dyDescent="0.2">
      <c r="A391" s="55"/>
      <c r="B391" s="10"/>
      <c r="C391" s="10" t="s">
        <v>413</v>
      </c>
      <c r="D391" s="10"/>
      <c r="E391" s="10" t="s">
        <v>383</v>
      </c>
      <c r="F391" s="10">
        <v>3033</v>
      </c>
      <c r="G391" s="10"/>
      <c r="H391" s="10"/>
      <c r="I391" s="10"/>
      <c r="J391" s="10">
        <v>753.98</v>
      </c>
      <c r="K391" s="238"/>
      <c r="M391" s="10">
        <v>3</v>
      </c>
      <c r="N391" s="69"/>
      <c r="P391" s="247">
        <f t="shared" si="20"/>
        <v>251.32666666666668</v>
      </c>
      <c r="Q391" s="10"/>
      <c r="R391" s="10"/>
      <c r="S391" s="10"/>
      <c r="T391" s="179">
        <f t="shared" si="21"/>
        <v>1011</v>
      </c>
      <c r="U391" s="10"/>
      <c r="V391" s="10"/>
      <c r="W391" s="10"/>
      <c r="Y391" s="10">
        <v>753.98</v>
      </c>
      <c r="Z391" s="92">
        <f t="shared" si="22"/>
        <v>682.8</v>
      </c>
      <c r="AA391" s="4"/>
      <c r="AB391" s="92">
        <f t="shared" si="23"/>
        <v>946.6</v>
      </c>
      <c r="AC391" s="426">
        <v>980.84</v>
      </c>
      <c r="AD391" s="245"/>
      <c r="AE391" s="3"/>
      <c r="AF391" s="3"/>
    </row>
    <row r="392" spans="1:32" x14ac:dyDescent="0.2">
      <c r="A392" s="55"/>
      <c r="B392" s="10"/>
      <c r="C392" s="10" t="s">
        <v>413</v>
      </c>
      <c r="D392" s="10"/>
      <c r="E392" s="10" t="s">
        <v>414</v>
      </c>
      <c r="F392" s="10">
        <v>1287726</v>
      </c>
      <c r="G392" s="10"/>
      <c r="H392" s="10"/>
      <c r="I392" s="10"/>
      <c r="J392" s="10">
        <v>313403.22999999917</v>
      </c>
      <c r="K392" s="238"/>
      <c r="M392" s="10">
        <v>1202</v>
      </c>
      <c r="N392" s="69"/>
      <c r="P392" s="247">
        <f t="shared" si="20"/>
        <v>260.73480033277804</v>
      </c>
      <c r="Q392" s="10"/>
      <c r="R392" s="10"/>
      <c r="S392" s="10"/>
      <c r="T392" s="179">
        <f t="shared" si="21"/>
        <v>1071.3194675540765</v>
      </c>
      <c r="U392" s="10"/>
      <c r="V392" s="10"/>
      <c r="W392" s="10"/>
      <c r="Y392" s="10">
        <v>313403.22999999917</v>
      </c>
      <c r="Z392" s="92">
        <f t="shared" si="22"/>
        <v>283815.82</v>
      </c>
      <c r="AA392" s="4"/>
      <c r="AB392" s="92">
        <f t="shared" si="23"/>
        <v>393467.41</v>
      </c>
      <c r="AC392" s="426">
        <v>407699.43</v>
      </c>
      <c r="AD392" s="245"/>
      <c r="AE392" s="3"/>
      <c r="AF392" s="3"/>
    </row>
    <row r="393" spans="1:32" x14ac:dyDescent="0.2">
      <c r="A393" s="55"/>
      <c r="B393" s="10"/>
      <c r="C393" s="10" t="s">
        <v>413</v>
      </c>
      <c r="D393" s="10"/>
      <c r="E393" s="10" t="s">
        <v>324</v>
      </c>
      <c r="F393" s="10">
        <v>1177</v>
      </c>
      <c r="G393" s="10"/>
      <c r="H393" s="10"/>
      <c r="I393" s="10"/>
      <c r="J393" s="10">
        <v>293.68</v>
      </c>
      <c r="K393" s="238"/>
      <c r="M393" s="10">
        <v>1</v>
      </c>
      <c r="N393" s="69"/>
      <c r="P393" s="247">
        <f t="shared" si="20"/>
        <v>293.68</v>
      </c>
      <c r="Q393" s="10"/>
      <c r="R393" s="10"/>
      <c r="S393" s="10"/>
      <c r="T393" s="179">
        <f t="shared" si="21"/>
        <v>1177</v>
      </c>
      <c r="U393" s="10"/>
      <c r="V393" s="10"/>
      <c r="W393" s="10"/>
      <c r="Y393" s="10">
        <v>293.68</v>
      </c>
      <c r="Z393" s="92">
        <f t="shared" si="22"/>
        <v>265.95</v>
      </c>
      <c r="AA393" s="4"/>
      <c r="AB393" s="92">
        <f t="shared" si="23"/>
        <v>368.71</v>
      </c>
      <c r="AC393" s="426">
        <v>382.05</v>
      </c>
      <c r="AD393" s="245"/>
      <c r="AE393" s="3"/>
      <c r="AF393" s="3"/>
    </row>
    <row r="394" spans="1:32" x14ac:dyDescent="0.2">
      <c r="A394" s="55"/>
      <c r="B394" s="10"/>
      <c r="C394" s="10" t="s">
        <v>415</v>
      </c>
      <c r="D394" s="10"/>
      <c r="E394" s="10" t="s">
        <v>79</v>
      </c>
      <c r="F394" s="10">
        <v>2046</v>
      </c>
      <c r="G394" s="10"/>
      <c r="H394" s="10"/>
      <c r="I394" s="10"/>
      <c r="J394" s="10">
        <v>517.39</v>
      </c>
      <c r="K394" s="238"/>
      <c r="M394" s="10">
        <v>1</v>
      </c>
      <c r="N394" s="69"/>
      <c r="P394" s="247">
        <f t="shared" si="20"/>
        <v>517.39</v>
      </c>
      <c r="Q394" s="10"/>
      <c r="R394" s="10"/>
      <c r="S394" s="10"/>
      <c r="T394" s="179">
        <f t="shared" si="21"/>
        <v>2046</v>
      </c>
      <c r="U394" s="10"/>
      <c r="V394" s="10"/>
      <c r="W394" s="10"/>
      <c r="Y394" s="10">
        <v>517.39</v>
      </c>
      <c r="Z394" s="92">
        <f t="shared" si="22"/>
        <v>468.54</v>
      </c>
      <c r="AA394" s="4"/>
      <c r="AB394" s="92">
        <f t="shared" si="23"/>
        <v>649.57000000000005</v>
      </c>
      <c r="AC394" s="426">
        <v>673.07</v>
      </c>
      <c r="AD394" s="245"/>
      <c r="AE394" s="3"/>
      <c r="AF394" s="3"/>
    </row>
    <row r="395" spans="1:32" x14ac:dyDescent="0.2">
      <c r="A395" s="55"/>
      <c r="B395" s="10"/>
      <c r="C395" s="10" t="s">
        <v>415</v>
      </c>
      <c r="D395" s="10"/>
      <c r="E395" s="10" t="s">
        <v>326</v>
      </c>
      <c r="F395" s="10">
        <v>844</v>
      </c>
      <c r="G395" s="10"/>
      <c r="H395" s="10"/>
      <c r="I395" s="10"/>
      <c r="J395" s="10">
        <v>206.82</v>
      </c>
      <c r="K395" s="238"/>
      <c r="M395" s="10">
        <v>1</v>
      </c>
      <c r="N395" s="69"/>
      <c r="P395" s="247">
        <f t="shared" si="20"/>
        <v>206.82</v>
      </c>
      <c r="Q395" s="10"/>
      <c r="R395" s="10"/>
      <c r="S395" s="10"/>
      <c r="T395" s="179">
        <f t="shared" si="21"/>
        <v>844</v>
      </c>
      <c r="U395" s="10"/>
      <c r="V395" s="10"/>
      <c r="W395" s="10"/>
      <c r="Y395" s="10">
        <v>206.82</v>
      </c>
      <c r="Z395" s="92">
        <f t="shared" si="22"/>
        <v>187.29</v>
      </c>
      <c r="AA395" s="4"/>
      <c r="AB395" s="92">
        <f t="shared" si="23"/>
        <v>259.66000000000003</v>
      </c>
      <c r="AC395" s="426">
        <v>269.05</v>
      </c>
      <c r="AD395" s="245"/>
      <c r="AE395" s="3"/>
      <c r="AF395" s="3"/>
    </row>
    <row r="396" spans="1:32" x14ac:dyDescent="0.2">
      <c r="A396" s="55"/>
      <c r="B396" s="10"/>
      <c r="C396" s="10" t="s">
        <v>415</v>
      </c>
      <c r="D396" s="10"/>
      <c r="E396" s="10" t="s">
        <v>324</v>
      </c>
      <c r="F396" s="10">
        <v>7449463</v>
      </c>
      <c r="G396" s="10"/>
      <c r="H396" s="10"/>
      <c r="I396" s="10"/>
      <c r="J396" s="10">
        <v>1828295.1600000001</v>
      </c>
      <c r="K396" s="238"/>
      <c r="M396" s="10">
        <v>5165</v>
      </c>
      <c r="N396" s="69"/>
      <c r="P396" s="247">
        <f t="shared" si="20"/>
        <v>353.97776573088095</v>
      </c>
      <c r="Q396" s="10"/>
      <c r="R396" s="10"/>
      <c r="S396" s="10"/>
      <c r="T396" s="179">
        <f t="shared" si="21"/>
        <v>1442.2968054211035</v>
      </c>
      <c r="U396" s="10"/>
      <c r="V396" s="10"/>
      <c r="W396" s="10"/>
      <c r="Y396" s="10">
        <v>1828295.1600000001</v>
      </c>
      <c r="Z396" s="92">
        <f t="shared" si="22"/>
        <v>1655691.59</v>
      </c>
      <c r="AA396" s="4"/>
      <c r="AB396" s="92">
        <f t="shared" si="23"/>
        <v>2295364.2400000002</v>
      </c>
      <c r="AC396" s="426">
        <v>2378389.34</v>
      </c>
      <c r="AD396" s="245"/>
      <c r="AE396" s="3"/>
      <c r="AF396" s="3"/>
    </row>
    <row r="397" spans="1:32" x14ac:dyDescent="0.2">
      <c r="A397" s="55"/>
      <c r="B397" s="10"/>
      <c r="C397" s="10" t="s">
        <v>415</v>
      </c>
      <c r="D397" s="10"/>
      <c r="E397" s="10" t="s">
        <v>93</v>
      </c>
      <c r="F397" s="10">
        <v>1188</v>
      </c>
      <c r="G397" s="10"/>
      <c r="H397" s="10"/>
      <c r="I397" s="10"/>
      <c r="J397" s="10">
        <v>295.8</v>
      </c>
      <c r="K397" s="238"/>
      <c r="M397" s="10">
        <v>1</v>
      </c>
      <c r="N397" s="69"/>
      <c r="P397" s="247">
        <f t="shared" si="20"/>
        <v>295.8</v>
      </c>
      <c r="Q397" s="10"/>
      <c r="R397" s="10"/>
      <c r="S397" s="10"/>
      <c r="T397" s="179">
        <f t="shared" si="21"/>
        <v>1188</v>
      </c>
      <c r="U397" s="10"/>
      <c r="V397" s="10"/>
      <c r="W397" s="10"/>
      <c r="Y397" s="10">
        <v>295.8</v>
      </c>
      <c r="Z397" s="92">
        <f t="shared" si="22"/>
        <v>267.87</v>
      </c>
      <c r="AA397" s="4"/>
      <c r="AB397" s="92">
        <f t="shared" si="23"/>
        <v>371.37</v>
      </c>
      <c r="AC397" s="426">
        <v>384.8</v>
      </c>
      <c r="AD397" s="245"/>
      <c r="AE397" s="3"/>
      <c r="AF397" s="3"/>
    </row>
    <row r="398" spans="1:32" x14ac:dyDescent="0.2">
      <c r="A398" s="55"/>
      <c r="B398" s="10"/>
      <c r="C398" s="10" t="s">
        <v>416</v>
      </c>
      <c r="D398" s="10"/>
      <c r="E398" s="10" t="s">
        <v>109</v>
      </c>
      <c r="F398" s="10">
        <v>5449767</v>
      </c>
      <c r="G398" s="10"/>
      <c r="H398" s="10"/>
      <c r="I398" s="10"/>
      <c r="J398" s="10">
        <v>1333046.9000000036</v>
      </c>
      <c r="K398" s="238"/>
      <c r="M398" s="10">
        <v>6021</v>
      </c>
      <c r="N398" s="69"/>
      <c r="P398" s="247">
        <f t="shared" si="20"/>
        <v>221.3995847865809</v>
      </c>
      <c r="Q398" s="10"/>
      <c r="R398" s="10"/>
      <c r="S398" s="10"/>
      <c r="T398" s="179">
        <f t="shared" si="21"/>
        <v>905.12655705032387</v>
      </c>
      <c r="U398" s="10"/>
      <c r="V398" s="10"/>
      <c r="W398" s="10"/>
      <c r="Y398" s="10">
        <v>1333046.9000000036</v>
      </c>
      <c r="Z398" s="92">
        <f t="shared" si="22"/>
        <v>1207198.1599999999</v>
      </c>
      <c r="AA398" s="4"/>
      <c r="AB398" s="92">
        <f t="shared" si="23"/>
        <v>1673596.4</v>
      </c>
      <c r="AC398" s="426">
        <v>1734131.68</v>
      </c>
      <c r="AD398" s="245"/>
      <c r="AE398" s="3"/>
      <c r="AF398" s="3"/>
    </row>
    <row r="399" spans="1:32" x14ac:dyDescent="0.2">
      <c r="A399" s="55"/>
      <c r="B399" s="10"/>
      <c r="C399" s="10" t="s">
        <v>417</v>
      </c>
      <c r="D399" s="10"/>
      <c r="E399" s="10" t="s">
        <v>79</v>
      </c>
      <c r="F399" s="10">
        <v>280553</v>
      </c>
      <c r="G399" s="10"/>
      <c r="H399" s="10"/>
      <c r="I399" s="10"/>
      <c r="J399" s="10">
        <v>68649.570000000022</v>
      </c>
      <c r="K399" s="238"/>
      <c r="M399" s="10">
        <v>209</v>
      </c>
      <c r="N399" s="69"/>
      <c r="P399" s="247">
        <f t="shared" si="20"/>
        <v>328.46684210526325</v>
      </c>
      <c r="Q399" s="10"/>
      <c r="R399" s="10"/>
      <c r="S399" s="10"/>
      <c r="T399" s="179">
        <f t="shared" si="21"/>
        <v>1342.3588516746411</v>
      </c>
      <c r="U399" s="10"/>
      <c r="V399" s="10"/>
      <c r="W399" s="10"/>
      <c r="Y399" s="10">
        <v>68649.570000000022</v>
      </c>
      <c r="Z399" s="92">
        <f t="shared" si="22"/>
        <v>62168.58</v>
      </c>
      <c r="AA399" s="4"/>
      <c r="AB399" s="92">
        <f t="shared" si="23"/>
        <v>86187.27</v>
      </c>
      <c r="AC399" s="426">
        <v>89304.73</v>
      </c>
      <c r="AD399" s="245"/>
      <c r="AE399" s="3"/>
      <c r="AF399" s="3"/>
    </row>
    <row r="400" spans="1:32" x14ac:dyDescent="0.2">
      <c r="A400" s="55"/>
      <c r="B400" s="10"/>
      <c r="C400" s="10" t="s">
        <v>418</v>
      </c>
      <c r="D400" s="10"/>
      <c r="E400" s="10" t="s">
        <v>73</v>
      </c>
      <c r="F400" s="10">
        <v>1877</v>
      </c>
      <c r="G400" s="10"/>
      <c r="H400" s="10"/>
      <c r="I400" s="10"/>
      <c r="J400" s="10">
        <v>464.01</v>
      </c>
      <c r="K400" s="238"/>
      <c r="M400" s="10">
        <v>2</v>
      </c>
      <c r="N400" s="69"/>
      <c r="P400" s="247">
        <f t="shared" si="20"/>
        <v>232.005</v>
      </c>
      <c r="Q400" s="10"/>
      <c r="R400" s="10"/>
      <c r="S400" s="10"/>
      <c r="T400" s="179">
        <f t="shared" si="21"/>
        <v>938.5</v>
      </c>
      <c r="U400" s="10"/>
      <c r="V400" s="10"/>
      <c r="W400" s="10"/>
      <c r="Y400" s="10">
        <v>464.01</v>
      </c>
      <c r="Z400" s="92">
        <f t="shared" si="22"/>
        <v>420.2</v>
      </c>
      <c r="AA400" s="4"/>
      <c r="AB400" s="92">
        <f t="shared" si="23"/>
        <v>582.54999999999995</v>
      </c>
      <c r="AC400" s="426">
        <v>603.62</v>
      </c>
      <c r="AD400" s="245"/>
      <c r="AE400" s="3"/>
      <c r="AF400" s="3"/>
    </row>
    <row r="401" spans="1:32" x14ac:dyDescent="0.2">
      <c r="A401" s="55"/>
      <c r="B401" s="10"/>
      <c r="C401" s="10" t="s">
        <v>419</v>
      </c>
      <c r="D401" s="10"/>
      <c r="E401" s="10" t="s">
        <v>109</v>
      </c>
      <c r="F401" s="10">
        <v>734</v>
      </c>
      <c r="G401" s="10"/>
      <c r="H401" s="10"/>
      <c r="I401" s="10"/>
      <c r="J401" s="10">
        <v>179.36</v>
      </c>
      <c r="K401" s="238"/>
      <c r="M401" s="10">
        <v>1</v>
      </c>
      <c r="N401" s="69"/>
      <c r="P401" s="247">
        <f t="shared" si="20"/>
        <v>179.36</v>
      </c>
      <c r="Q401" s="10"/>
      <c r="R401" s="10"/>
      <c r="S401" s="10"/>
      <c r="T401" s="179">
        <f t="shared" si="21"/>
        <v>734</v>
      </c>
      <c r="U401" s="10"/>
      <c r="V401" s="10"/>
      <c r="W401" s="10"/>
      <c r="Y401" s="10">
        <v>179.36</v>
      </c>
      <c r="Z401" s="92">
        <f t="shared" si="22"/>
        <v>162.43</v>
      </c>
      <c r="AA401" s="4"/>
      <c r="AB401" s="92">
        <f t="shared" si="23"/>
        <v>225.18</v>
      </c>
      <c r="AC401" s="426">
        <v>233.32</v>
      </c>
      <c r="AD401" s="245"/>
      <c r="AE401" s="3"/>
      <c r="AF401" s="3"/>
    </row>
    <row r="402" spans="1:32" x14ac:dyDescent="0.2">
      <c r="A402" s="55"/>
      <c r="B402" s="10"/>
      <c r="C402" s="10" t="s">
        <v>419</v>
      </c>
      <c r="D402" s="10"/>
      <c r="E402" s="10" t="s">
        <v>86</v>
      </c>
      <c r="F402" s="10">
        <v>8597</v>
      </c>
      <c r="G402" s="10"/>
      <c r="H402" s="10"/>
      <c r="I402" s="10"/>
      <c r="J402" s="10">
        <v>2164.67</v>
      </c>
      <c r="K402" s="238"/>
      <c r="M402" s="10">
        <v>6</v>
      </c>
      <c r="N402" s="69"/>
      <c r="P402" s="247">
        <f t="shared" si="20"/>
        <v>360.77833333333336</v>
      </c>
      <c r="Q402" s="10"/>
      <c r="R402" s="10"/>
      <c r="S402" s="10"/>
      <c r="T402" s="179">
        <f t="shared" si="21"/>
        <v>1432.8333333333333</v>
      </c>
      <c r="U402" s="10"/>
      <c r="V402" s="10"/>
      <c r="W402" s="10"/>
      <c r="Y402" s="10">
        <v>2164.67</v>
      </c>
      <c r="Z402" s="92">
        <f t="shared" si="22"/>
        <v>1960.31</v>
      </c>
      <c r="AA402" s="4"/>
      <c r="AB402" s="92">
        <f t="shared" si="23"/>
        <v>2717.67</v>
      </c>
      <c r="AC402" s="426">
        <v>2815.97</v>
      </c>
      <c r="AD402" s="245"/>
      <c r="AE402" s="3"/>
      <c r="AF402" s="3"/>
    </row>
    <row r="403" spans="1:32" x14ac:dyDescent="0.2">
      <c r="A403" s="55"/>
      <c r="B403" s="10"/>
      <c r="C403" s="10" t="s">
        <v>419</v>
      </c>
      <c r="D403" s="10"/>
      <c r="E403" s="10" t="s">
        <v>110</v>
      </c>
      <c r="F403" s="10">
        <v>653812</v>
      </c>
      <c r="G403" s="10"/>
      <c r="H403" s="10"/>
      <c r="I403" s="10"/>
      <c r="J403" s="10">
        <v>162101.30000000016</v>
      </c>
      <c r="K403" s="238"/>
      <c r="M403" s="10">
        <v>748</v>
      </c>
      <c r="N403" s="69"/>
      <c r="P403" s="247">
        <f t="shared" si="20"/>
        <v>216.71296791443871</v>
      </c>
      <c r="Q403" s="10"/>
      <c r="R403" s="10"/>
      <c r="S403" s="10"/>
      <c r="T403" s="179">
        <f t="shared" si="21"/>
        <v>874.08021390374336</v>
      </c>
      <c r="U403" s="10"/>
      <c r="V403" s="10"/>
      <c r="W403" s="10"/>
      <c r="Y403" s="10">
        <v>162101.30000000016</v>
      </c>
      <c r="Z403" s="92">
        <f t="shared" si="22"/>
        <v>146797.82999999999</v>
      </c>
      <c r="AA403" s="4"/>
      <c r="AB403" s="92">
        <f t="shared" si="23"/>
        <v>203512.83</v>
      </c>
      <c r="AC403" s="426">
        <v>210874.05</v>
      </c>
      <c r="AD403" s="245"/>
      <c r="AE403" s="3"/>
      <c r="AF403" s="3"/>
    </row>
    <row r="404" spans="1:32" x14ac:dyDescent="0.2">
      <c r="A404" s="55"/>
      <c r="B404" s="10"/>
      <c r="C404" s="10" t="s">
        <v>419</v>
      </c>
      <c r="D404" s="10"/>
      <c r="E404" s="10" t="s">
        <v>369</v>
      </c>
      <c r="F404" s="10">
        <v>1776</v>
      </c>
      <c r="G404" s="10"/>
      <c r="H404" s="10"/>
      <c r="I404" s="10"/>
      <c r="J404" s="10">
        <v>446.33</v>
      </c>
      <c r="K404" s="238"/>
      <c r="M404" s="10">
        <v>1</v>
      </c>
      <c r="N404" s="69"/>
      <c r="P404" s="247">
        <f t="shared" si="20"/>
        <v>446.33</v>
      </c>
      <c r="Q404" s="10"/>
      <c r="R404" s="10"/>
      <c r="S404" s="10"/>
      <c r="T404" s="179">
        <f t="shared" si="21"/>
        <v>1776</v>
      </c>
      <c r="U404" s="10"/>
      <c r="V404" s="10"/>
      <c r="W404" s="10"/>
      <c r="Y404" s="10">
        <v>446.33</v>
      </c>
      <c r="Z404" s="92">
        <f t="shared" si="22"/>
        <v>404.19</v>
      </c>
      <c r="AA404" s="4"/>
      <c r="AB404" s="92">
        <f t="shared" si="23"/>
        <v>560.35</v>
      </c>
      <c r="AC404" s="426">
        <v>580.62</v>
      </c>
      <c r="AD404" s="245"/>
      <c r="AE404" s="3"/>
      <c r="AF404" s="3"/>
    </row>
    <row r="405" spans="1:32" x14ac:dyDescent="0.2">
      <c r="A405" s="55"/>
      <c r="B405" s="10"/>
      <c r="C405" s="10" t="s">
        <v>420</v>
      </c>
      <c r="D405" s="10"/>
      <c r="E405" s="10" t="s">
        <v>185</v>
      </c>
      <c r="F405" s="10">
        <v>1711</v>
      </c>
      <c r="G405" s="10"/>
      <c r="H405" s="10"/>
      <c r="I405" s="10"/>
      <c r="J405" s="10">
        <v>430.31</v>
      </c>
      <c r="K405" s="238"/>
      <c r="M405" s="10">
        <v>1</v>
      </c>
      <c r="N405" s="69"/>
      <c r="P405" s="247">
        <f t="shared" si="20"/>
        <v>430.31</v>
      </c>
      <c r="Q405" s="10"/>
      <c r="R405" s="10"/>
      <c r="S405" s="10"/>
      <c r="T405" s="179">
        <f t="shared" si="21"/>
        <v>1711</v>
      </c>
      <c r="U405" s="10"/>
      <c r="V405" s="10"/>
      <c r="W405" s="10"/>
      <c r="Y405" s="10">
        <v>430.31</v>
      </c>
      <c r="Z405" s="92">
        <f t="shared" si="22"/>
        <v>389.69</v>
      </c>
      <c r="AA405" s="4"/>
      <c r="AB405" s="92">
        <f t="shared" si="23"/>
        <v>540.24</v>
      </c>
      <c r="AC405" s="426">
        <v>559.78</v>
      </c>
      <c r="AD405" s="245"/>
      <c r="AE405" s="3"/>
      <c r="AF405" s="3"/>
    </row>
    <row r="406" spans="1:32" x14ac:dyDescent="0.2">
      <c r="A406" s="55"/>
      <c r="B406" s="10"/>
      <c r="C406" s="10" t="s">
        <v>420</v>
      </c>
      <c r="D406" s="10"/>
      <c r="E406" s="10" t="s">
        <v>287</v>
      </c>
      <c r="F406" s="10">
        <v>2005043</v>
      </c>
      <c r="G406" s="10"/>
      <c r="H406" s="10"/>
      <c r="I406" s="10"/>
      <c r="J406" s="10">
        <v>483643.90999999951</v>
      </c>
      <c r="K406" s="238"/>
      <c r="M406" s="10">
        <v>1685</v>
      </c>
      <c r="N406" s="69"/>
      <c r="P406" s="247">
        <f t="shared" si="20"/>
        <v>287.02902670623115</v>
      </c>
      <c r="Q406" s="10"/>
      <c r="R406" s="10"/>
      <c r="S406" s="10"/>
      <c r="T406" s="179">
        <f t="shared" si="21"/>
        <v>1189.9364985163204</v>
      </c>
      <c r="U406" s="10"/>
      <c r="V406" s="10"/>
      <c r="W406" s="10"/>
      <c r="Y406" s="10">
        <v>483643.90999999951</v>
      </c>
      <c r="Z406" s="92">
        <f t="shared" si="22"/>
        <v>437984.62</v>
      </c>
      <c r="AA406" s="4"/>
      <c r="AB406" s="92">
        <f t="shared" si="23"/>
        <v>607198.97</v>
      </c>
      <c r="AC406" s="426">
        <v>629161.82999999996</v>
      </c>
      <c r="AD406" s="245"/>
      <c r="AE406" s="3"/>
      <c r="AF406" s="3"/>
    </row>
    <row r="407" spans="1:32" x14ac:dyDescent="0.2">
      <c r="A407" s="55"/>
      <c r="B407" s="10"/>
      <c r="C407" s="10" t="s">
        <v>420</v>
      </c>
      <c r="D407" s="10"/>
      <c r="E407" s="10" t="s">
        <v>157</v>
      </c>
      <c r="F407" s="10"/>
      <c r="G407" s="10"/>
      <c r="H407" s="10"/>
      <c r="I407" s="10"/>
      <c r="J407" s="10">
        <v>5.91</v>
      </c>
      <c r="K407" s="238"/>
      <c r="M407" s="10">
        <v>1</v>
      </c>
      <c r="N407" s="69"/>
      <c r="P407" s="247">
        <f t="shared" si="20"/>
        <v>5.91</v>
      </c>
      <c r="Q407" s="10"/>
      <c r="R407" s="10"/>
      <c r="S407" s="10"/>
      <c r="T407" s="179">
        <f t="shared" si="21"/>
        <v>0</v>
      </c>
      <c r="U407" s="10"/>
      <c r="V407" s="10"/>
      <c r="W407" s="10"/>
      <c r="Y407" s="10">
        <v>5.91</v>
      </c>
      <c r="Z407" s="92">
        <f t="shared" si="22"/>
        <v>5.35</v>
      </c>
      <c r="AA407" s="4"/>
      <c r="AB407" s="92">
        <f t="shared" si="23"/>
        <v>7.42</v>
      </c>
      <c r="AC407" s="426">
        <v>7.69</v>
      </c>
      <c r="AD407" s="245"/>
      <c r="AE407" s="3"/>
      <c r="AF407" s="3"/>
    </row>
    <row r="408" spans="1:32" x14ac:dyDescent="0.2">
      <c r="A408" s="55"/>
      <c r="B408" s="10"/>
      <c r="C408" s="10" t="s">
        <v>421</v>
      </c>
      <c r="D408" s="10"/>
      <c r="E408" s="10" t="s">
        <v>295</v>
      </c>
      <c r="F408" s="10">
        <v>339823</v>
      </c>
      <c r="G408" s="10"/>
      <c r="H408" s="10"/>
      <c r="I408" s="10"/>
      <c r="J408" s="10">
        <v>83212.280000000013</v>
      </c>
      <c r="K408" s="238"/>
      <c r="M408" s="10">
        <v>347</v>
      </c>
      <c r="N408" s="69"/>
      <c r="P408" s="247">
        <f t="shared" si="20"/>
        <v>239.80484149855911</v>
      </c>
      <c r="Q408" s="10"/>
      <c r="R408" s="10"/>
      <c r="S408" s="10"/>
      <c r="T408" s="179">
        <f t="shared" si="21"/>
        <v>979.31700288184436</v>
      </c>
      <c r="U408" s="10"/>
      <c r="V408" s="10"/>
      <c r="W408" s="10"/>
      <c r="Y408" s="10">
        <v>83212.280000000013</v>
      </c>
      <c r="Z408" s="92">
        <f t="shared" si="22"/>
        <v>75356.47</v>
      </c>
      <c r="AA408" s="4"/>
      <c r="AB408" s="92">
        <f t="shared" si="23"/>
        <v>104470.27</v>
      </c>
      <c r="AC408" s="426">
        <v>108249.04</v>
      </c>
      <c r="AD408" s="245"/>
      <c r="AE408" s="3"/>
      <c r="AF408" s="3"/>
    </row>
    <row r="409" spans="1:32" x14ac:dyDescent="0.2">
      <c r="A409" s="55"/>
      <c r="B409" s="10"/>
      <c r="C409" s="10" t="s">
        <v>422</v>
      </c>
      <c r="D409" s="10"/>
      <c r="E409" s="10" t="s">
        <v>423</v>
      </c>
      <c r="F409" s="10">
        <v>425</v>
      </c>
      <c r="G409" s="10"/>
      <c r="H409" s="10"/>
      <c r="I409" s="10"/>
      <c r="J409" s="10">
        <v>106.36</v>
      </c>
      <c r="K409" s="238"/>
      <c r="M409" s="10">
        <v>1</v>
      </c>
      <c r="N409" s="69"/>
      <c r="P409" s="247">
        <f t="shared" si="20"/>
        <v>106.36</v>
      </c>
      <c r="Q409" s="10"/>
      <c r="R409" s="10"/>
      <c r="S409" s="10"/>
      <c r="T409" s="179">
        <f t="shared" si="21"/>
        <v>425</v>
      </c>
      <c r="U409" s="10"/>
      <c r="V409" s="10"/>
      <c r="W409" s="10"/>
      <c r="Y409" s="10">
        <v>106.36</v>
      </c>
      <c r="Z409" s="92">
        <f t="shared" si="22"/>
        <v>96.32</v>
      </c>
      <c r="AA409" s="4"/>
      <c r="AB409" s="92">
        <f t="shared" si="23"/>
        <v>133.53</v>
      </c>
      <c r="AC409" s="426">
        <v>138.36000000000001</v>
      </c>
      <c r="AD409" s="245"/>
      <c r="AE409" s="3"/>
      <c r="AF409" s="3"/>
    </row>
    <row r="410" spans="1:32" x14ac:dyDescent="0.2">
      <c r="A410" s="55"/>
      <c r="B410" s="10"/>
      <c r="C410" s="10" t="s">
        <v>422</v>
      </c>
      <c r="D410" s="10"/>
      <c r="E410" s="10" t="s">
        <v>410</v>
      </c>
      <c r="F410" s="10">
        <v>569426</v>
      </c>
      <c r="G410" s="10"/>
      <c r="H410" s="10"/>
      <c r="I410" s="10"/>
      <c r="J410" s="10">
        <v>138869.23999999996</v>
      </c>
      <c r="K410" s="238"/>
      <c r="M410" s="10">
        <v>501</v>
      </c>
      <c r="N410" s="69"/>
      <c r="P410" s="247">
        <f t="shared" ref="P410:P473" si="24">J410/M410</f>
        <v>277.18411177644703</v>
      </c>
      <c r="Q410" s="10"/>
      <c r="R410" s="10"/>
      <c r="S410" s="10"/>
      <c r="T410" s="179">
        <f t="shared" ref="T410:T473" si="25">F410/M410</f>
        <v>1136.5788423153692</v>
      </c>
      <c r="U410" s="10"/>
      <c r="V410" s="10"/>
      <c r="W410" s="10"/>
      <c r="Y410" s="10">
        <v>138869.23999999996</v>
      </c>
      <c r="Z410" s="92">
        <f t="shared" ref="Z410:Z473" si="26">ROUND($Z$640*Y410/$Y$640,2)</f>
        <v>125759.03</v>
      </c>
      <c r="AA410" s="4"/>
      <c r="AB410" s="92">
        <f t="shared" ref="AB410:AB473" si="27">ROUND($AB$640*Y410/$Y$640,2)</f>
        <v>174345.75</v>
      </c>
      <c r="AC410" s="426">
        <v>180651.97</v>
      </c>
      <c r="AD410" s="245"/>
      <c r="AE410" s="3"/>
      <c r="AF410" s="3"/>
    </row>
    <row r="411" spans="1:32" x14ac:dyDescent="0.2">
      <c r="A411" s="55"/>
      <c r="B411" s="10"/>
      <c r="C411" s="10" t="s">
        <v>424</v>
      </c>
      <c r="D411" s="10"/>
      <c r="E411" s="10" t="s">
        <v>425</v>
      </c>
      <c r="F411" s="10">
        <v>399198</v>
      </c>
      <c r="G411" s="10"/>
      <c r="H411" s="10"/>
      <c r="I411" s="10"/>
      <c r="J411" s="10">
        <v>97635.36</v>
      </c>
      <c r="K411" s="238"/>
      <c r="M411" s="10">
        <v>299</v>
      </c>
      <c r="N411" s="69"/>
      <c r="P411" s="247">
        <f t="shared" si="24"/>
        <v>326.53966555183945</v>
      </c>
      <c r="Q411" s="10"/>
      <c r="R411" s="10"/>
      <c r="S411" s="10"/>
      <c r="T411" s="179">
        <f t="shared" si="25"/>
        <v>1335.1103678929767</v>
      </c>
      <c r="U411" s="10"/>
      <c r="V411" s="10"/>
      <c r="W411" s="10"/>
      <c r="Y411" s="10">
        <v>97635.36</v>
      </c>
      <c r="Z411" s="92">
        <f t="shared" si="26"/>
        <v>88417.91</v>
      </c>
      <c r="AA411" s="4"/>
      <c r="AB411" s="92">
        <f t="shared" si="27"/>
        <v>122577.97</v>
      </c>
      <c r="AC411" s="426">
        <v>127011.71</v>
      </c>
      <c r="AD411" s="245"/>
      <c r="AE411" s="3"/>
      <c r="AF411" s="3"/>
    </row>
    <row r="412" spans="1:32" x14ac:dyDescent="0.2">
      <c r="A412" s="55"/>
      <c r="B412" s="10"/>
      <c r="C412" s="10" t="s">
        <v>426</v>
      </c>
      <c r="D412" s="10"/>
      <c r="E412" s="10" t="s">
        <v>104</v>
      </c>
      <c r="F412" s="10">
        <v>1192244</v>
      </c>
      <c r="G412" s="10"/>
      <c r="H412" s="10"/>
      <c r="I412" s="10"/>
      <c r="J412" s="10">
        <v>294873.29999999987</v>
      </c>
      <c r="K412" s="238"/>
      <c r="M412" s="10">
        <v>1183</v>
      </c>
      <c r="N412" s="69"/>
      <c r="P412" s="247">
        <f t="shared" si="24"/>
        <v>249.25891800507173</v>
      </c>
      <c r="Q412" s="10"/>
      <c r="R412" s="10"/>
      <c r="S412" s="10"/>
      <c r="T412" s="179">
        <f t="shared" si="25"/>
        <v>1007.8140321217244</v>
      </c>
      <c r="U412" s="10"/>
      <c r="V412" s="10"/>
      <c r="W412" s="10"/>
      <c r="Y412" s="10">
        <v>294873.29999999987</v>
      </c>
      <c r="Z412" s="92">
        <f t="shared" si="26"/>
        <v>267035.24</v>
      </c>
      <c r="AA412" s="4"/>
      <c r="AB412" s="92">
        <f t="shared" si="27"/>
        <v>370203.7</v>
      </c>
      <c r="AC412" s="426">
        <v>383594.25</v>
      </c>
      <c r="AD412" s="245"/>
      <c r="AE412" s="3"/>
      <c r="AF412" s="3"/>
    </row>
    <row r="413" spans="1:32" x14ac:dyDescent="0.2">
      <c r="A413" s="55"/>
      <c r="B413" s="10"/>
      <c r="C413" s="10" t="s">
        <v>427</v>
      </c>
      <c r="D413" s="10"/>
      <c r="E413" s="10" t="s">
        <v>104</v>
      </c>
      <c r="F413" s="10">
        <v>95347</v>
      </c>
      <c r="G413" s="10"/>
      <c r="H413" s="10"/>
      <c r="I413" s="10"/>
      <c r="J413" s="10">
        <v>23580.459999999992</v>
      </c>
      <c r="K413" s="238"/>
      <c r="M413" s="10">
        <v>104</v>
      </c>
      <c r="N413" s="69"/>
      <c r="P413" s="247">
        <f t="shared" si="24"/>
        <v>226.73519230769222</v>
      </c>
      <c r="Q413" s="10"/>
      <c r="R413" s="10"/>
      <c r="S413" s="10"/>
      <c r="T413" s="179">
        <f t="shared" si="25"/>
        <v>916.79807692307691</v>
      </c>
      <c r="U413" s="10"/>
      <c r="V413" s="10"/>
      <c r="W413" s="10"/>
      <c r="Y413" s="10">
        <v>23580.459999999992</v>
      </c>
      <c r="Z413" s="92">
        <f t="shared" si="26"/>
        <v>21354.3</v>
      </c>
      <c r="AA413" s="4"/>
      <c r="AB413" s="92">
        <f t="shared" si="27"/>
        <v>29604.49</v>
      </c>
      <c r="AC413" s="426">
        <v>30675.31</v>
      </c>
      <c r="AD413" s="245"/>
      <c r="AE413" s="3"/>
      <c r="AF413" s="3"/>
    </row>
    <row r="414" spans="1:32" x14ac:dyDescent="0.2">
      <c r="A414" s="55"/>
      <c r="B414" s="10"/>
      <c r="C414" s="10" t="s">
        <v>428</v>
      </c>
      <c r="D414" s="10"/>
      <c r="E414" s="10" t="s">
        <v>64</v>
      </c>
      <c r="F414" s="10">
        <v>2773187</v>
      </c>
      <c r="G414" s="10"/>
      <c r="H414" s="10"/>
      <c r="I414" s="10"/>
      <c r="J414" s="10">
        <v>678881.16999999993</v>
      </c>
      <c r="K414" s="238"/>
      <c r="M414" s="10">
        <v>2952</v>
      </c>
      <c r="N414" s="69"/>
      <c r="P414" s="247">
        <f t="shared" si="24"/>
        <v>229.97329607046069</v>
      </c>
      <c r="Q414" s="10"/>
      <c r="R414" s="10"/>
      <c r="S414" s="10"/>
      <c r="T414" s="179">
        <f t="shared" si="25"/>
        <v>939.42649051490514</v>
      </c>
      <c r="U414" s="10"/>
      <c r="V414" s="10"/>
      <c r="W414" s="10"/>
      <c r="Y414" s="10">
        <v>678881.16999999993</v>
      </c>
      <c r="Z414" s="92">
        <f t="shared" si="26"/>
        <v>614790.15</v>
      </c>
      <c r="AA414" s="4"/>
      <c r="AB414" s="92">
        <f t="shared" si="27"/>
        <v>852312.91</v>
      </c>
      <c r="AC414" s="426">
        <v>883141.73</v>
      </c>
      <c r="AD414" s="245"/>
      <c r="AE414" s="3"/>
      <c r="AF414" s="3"/>
    </row>
    <row r="415" spans="1:32" x14ac:dyDescent="0.2">
      <c r="A415" s="55"/>
      <c r="B415" s="10"/>
      <c r="C415" s="10" t="s">
        <v>428</v>
      </c>
      <c r="D415" s="10"/>
      <c r="E415" s="10" t="s">
        <v>167</v>
      </c>
      <c r="F415" s="10">
        <v>2028</v>
      </c>
      <c r="G415" s="10"/>
      <c r="H415" s="10"/>
      <c r="I415" s="10"/>
      <c r="J415" s="10">
        <v>511.71</v>
      </c>
      <c r="K415" s="238"/>
      <c r="M415" s="10">
        <v>1</v>
      </c>
      <c r="N415" s="69"/>
      <c r="P415" s="247">
        <f t="shared" si="24"/>
        <v>511.71</v>
      </c>
      <c r="Q415" s="10"/>
      <c r="R415" s="10"/>
      <c r="S415" s="10"/>
      <c r="T415" s="179">
        <f t="shared" si="25"/>
        <v>2028</v>
      </c>
      <c r="U415" s="10"/>
      <c r="V415" s="10"/>
      <c r="W415" s="10"/>
      <c r="Y415" s="10">
        <v>511.71</v>
      </c>
      <c r="Z415" s="92">
        <f t="shared" si="26"/>
        <v>463.4</v>
      </c>
      <c r="AA415" s="4"/>
      <c r="AB415" s="92">
        <f t="shared" si="27"/>
        <v>642.44000000000005</v>
      </c>
      <c r="AC415" s="426">
        <v>665.68</v>
      </c>
      <c r="AD415" s="245"/>
      <c r="AE415" s="3"/>
      <c r="AF415" s="3"/>
    </row>
    <row r="416" spans="1:32" x14ac:dyDescent="0.2">
      <c r="A416" s="55"/>
      <c r="B416" s="10"/>
      <c r="C416" s="10" t="s">
        <v>429</v>
      </c>
      <c r="D416" s="10"/>
      <c r="E416" s="10" t="s">
        <v>157</v>
      </c>
      <c r="F416" s="10">
        <v>7765</v>
      </c>
      <c r="G416" s="10"/>
      <c r="H416" s="10"/>
      <c r="I416" s="10"/>
      <c r="J416" s="10">
        <v>1959.04</v>
      </c>
      <c r="K416" s="238"/>
      <c r="M416" s="10">
        <v>5</v>
      </c>
      <c r="N416" s="69"/>
      <c r="P416" s="247">
        <f t="shared" si="24"/>
        <v>391.80799999999999</v>
      </c>
      <c r="Q416" s="10"/>
      <c r="R416" s="10"/>
      <c r="S416" s="10"/>
      <c r="T416" s="179">
        <f t="shared" si="25"/>
        <v>1553</v>
      </c>
      <c r="U416" s="10"/>
      <c r="V416" s="10"/>
      <c r="W416" s="10"/>
      <c r="Y416" s="10">
        <v>1959.04</v>
      </c>
      <c r="Z416" s="92">
        <f t="shared" si="26"/>
        <v>1774.09</v>
      </c>
      <c r="AA416" s="4"/>
      <c r="AB416" s="92">
        <f t="shared" si="27"/>
        <v>2459.5100000000002</v>
      </c>
      <c r="AC416" s="426">
        <v>2548.4699999999998</v>
      </c>
      <c r="AD416" s="245"/>
      <c r="AE416" s="3"/>
      <c r="AF416" s="3"/>
    </row>
    <row r="417" spans="1:32" x14ac:dyDescent="0.2">
      <c r="A417" s="55"/>
      <c r="B417" s="10"/>
      <c r="C417" s="10" t="s">
        <v>430</v>
      </c>
      <c r="D417" s="10"/>
      <c r="E417" s="10" t="s">
        <v>64</v>
      </c>
      <c r="F417" s="10">
        <v>894</v>
      </c>
      <c r="G417" s="10"/>
      <c r="H417" s="10"/>
      <c r="I417" s="10"/>
      <c r="J417" s="10">
        <v>220.73</v>
      </c>
      <c r="K417" s="238"/>
      <c r="M417" s="10">
        <v>1</v>
      </c>
      <c r="N417" s="69"/>
      <c r="P417" s="247">
        <f t="shared" si="24"/>
        <v>220.73</v>
      </c>
      <c r="Q417" s="10"/>
      <c r="R417" s="10"/>
      <c r="S417" s="10"/>
      <c r="T417" s="179">
        <f t="shared" si="25"/>
        <v>894</v>
      </c>
      <c r="U417" s="10"/>
      <c r="V417" s="10"/>
      <c r="W417" s="10"/>
      <c r="Y417" s="10">
        <v>220.73</v>
      </c>
      <c r="Z417" s="92">
        <f t="shared" si="26"/>
        <v>199.89</v>
      </c>
      <c r="AA417" s="4"/>
      <c r="AB417" s="92">
        <f t="shared" si="27"/>
        <v>277.12</v>
      </c>
      <c r="AC417" s="426">
        <v>287.14</v>
      </c>
      <c r="AD417" s="245"/>
      <c r="AE417" s="3"/>
      <c r="AF417" s="3"/>
    </row>
    <row r="418" spans="1:32" x14ac:dyDescent="0.2">
      <c r="A418" s="55"/>
      <c r="B418" s="10"/>
      <c r="C418" s="10" t="s">
        <v>430</v>
      </c>
      <c r="D418" s="10"/>
      <c r="E418" s="10" t="s">
        <v>431</v>
      </c>
      <c r="F418" s="10">
        <v>785</v>
      </c>
      <c r="G418" s="10"/>
      <c r="H418" s="10"/>
      <c r="I418" s="10"/>
      <c r="J418" s="10">
        <v>192.62</v>
      </c>
      <c r="K418" s="238"/>
      <c r="M418" s="10">
        <v>1</v>
      </c>
      <c r="N418" s="69"/>
      <c r="P418" s="247">
        <f t="shared" si="24"/>
        <v>192.62</v>
      </c>
      <c r="Q418" s="10"/>
      <c r="R418" s="10"/>
      <c r="S418" s="10"/>
      <c r="T418" s="179">
        <f t="shared" si="25"/>
        <v>785</v>
      </c>
      <c r="U418" s="10"/>
      <c r="V418" s="10"/>
      <c r="W418" s="10"/>
      <c r="Y418" s="10">
        <v>192.62</v>
      </c>
      <c r="Z418" s="92">
        <f t="shared" si="26"/>
        <v>174.44</v>
      </c>
      <c r="AA418" s="4"/>
      <c r="AB418" s="92">
        <f t="shared" si="27"/>
        <v>241.83</v>
      </c>
      <c r="AC418" s="426">
        <v>250.58</v>
      </c>
      <c r="AD418" s="245"/>
      <c r="AE418" s="3"/>
      <c r="AF418" s="3"/>
    </row>
    <row r="419" spans="1:32" x14ac:dyDescent="0.2">
      <c r="A419" s="55"/>
      <c r="B419" s="10"/>
      <c r="C419" s="10" t="s">
        <v>430</v>
      </c>
      <c r="D419" s="10"/>
      <c r="E419" s="10" t="s">
        <v>167</v>
      </c>
      <c r="F419" s="10">
        <v>4226624</v>
      </c>
      <c r="G419" s="10"/>
      <c r="H419" s="10"/>
      <c r="I419" s="10"/>
      <c r="J419" s="10">
        <v>1040515.7100000044</v>
      </c>
      <c r="K419" s="238"/>
      <c r="M419" s="10">
        <v>8054</v>
      </c>
      <c r="N419" s="69"/>
      <c r="P419" s="247">
        <f t="shared" si="24"/>
        <v>129.19241494909417</v>
      </c>
      <c r="Q419" s="10"/>
      <c r="R419" s="10"/>
      <c r="S419" s="10"/>
      <c r="T419" s="179">
        <f t="shared" si="25"/>
        <v>524.78569654829903</v>
      </c>
      <c r="U419" s="10"/>
      <c r="V419" s="10"/>
      <c r="W419" s="10"/>
      <c r="Y419" s="10">
        <v>1040515.7100000044</v>
      </c>
      <c r="Z419" s="92">
        <f t="shared" si="26"/>
        <v>942283.91</v>
      </c>
      <c r="AA419" s="4"/>
      <c r="AB419" s="92">
        <f t="shared" si="27"/>
        <v>1306333.1399999999</v>
      </c>
      <c r="AC419" s="426">
        <v>1353584.22</v>
      </c>
      <c r="AD419" s="245"/>
      <c r="AE419" s="3"/>
      <c r="AF419" s="3"/>
    </row>
    <row r="420" spans="1:32" x14ac:dyDescent="0.2">
      <c r="A420" s="55"/>
      <c r="B420" s="10"/>
      <c r="C420" s="10" t="s">
        <v>432</v>
      </c>
      <c r="D420" s="10"/>
      <c r="E420" s="10" t="s">
        <v>368</v>
      </c>
      <c r="F420" s="10">
        <v>3042078</v>
      </c>
      <c r="G420" s="10"/>
      <c r="H420" s="10"/>
      <c r="I420" s="10"/>
      <c r="J420" s="10">
        <v>744967.39999999816</v>
      </c>
      <c r="K420" s="238"/>
      <c r="M420" s="10">
        <v>3508</v>
      </c>
      <c r="N420" s="69"/>
      <c r="P420" s="247">
        <f t="shared" si="24"/>
        <v>212.36242873432101</v>
      </c>
      <c r="Q420" s="10"/>
      <c r="R420" s="10"/>
      <c r="S420" s="10"/>
      <c r="T420" s="179">
        <f t="shared" si="25"/>
        <v>867.18301026225765</v>
      </c>
      <c r="U420" s="10"/>
      <c r="V420" s="10"/>
      <c r="W420" s="10"/>
      <c r="Y420" s="10">
        <v>744967.39999999816</v>
      </c>
      <c r="Z420" s="92">
        <f t="shared" si="26"/>
        <v>674637.38</v>
      </c>
      <c r="AA420" s="4"/>
      <c r="AB420" s="92">
        <f t="shared" si="27"/>
        <v>935281.99</v>
      </c>
      <c r="AC420" s="426">
        <v>969111.86</v>
      </c>
      <c r="AD420" s="245"/>
      <c r="AE420" s="3"/>
      <c r="AF420" s="3"/>
    </row>
    <row r="421" spans="1:32" x14ac:dyDescent="0.2">
      <c r="A421" s="55"/>
      <c r="B421" s="10"/>
      <c r="C421" s="10" t="s">
        <v>432</v>
      </c>
      <c r="D421" s="10"/>
      <c r="E421" s="10" t="s">
        <v>369</v>
      </c>
      <c r="F421" s="10">
        <v>196</v>
      </c>
      <c r="G421" s="10"/>
      <c r="H421" s="10"/>
      <c r="I421" s="10"/>
      <c r="J421" s="10">
        <v>52.27</v>
      </c>
      <c r="K421" s="238"/>
      <c r="M421" s="10">
        <v>1</v>
      </c>
      <c r="N421" s="69"/>
      <c r="P421" s="247">
        <f t="shared" si="24"/>
        <v>52.27</v>
      </c>
      <c r="Q421" s="10"/>
      <c r="R421" s="10"/>
      <c r="S421" s="10"/>
      <c r="T421" s="179">
        <f t="shared" si="25"/>
        <v>196</v>
      </c>
      <c r="U421" s="10"/>
      <c r="V421" s="10"/>
      <c r="W421" s="10"/>
      <c r="Y421" s="10">
        <v>52.27</v>
      </c>
      <c r="Z421" s="92">
        <f t="shared" si="26"/>
        <v>47.34</v>
      </c>
      <c r="AA421" s="4"/>
      <c r="AB421" s="92">
        <f t="shared" si="27"/>
        <v>65.62</v>
      </c>
      <c r="AC421" s="426">
        <v>67.989999999999995</v>
      </c>
      <c r="AD421" s="245"/>
      <c r="AE421" s="3"/>
      <c r="AF421" s="3"/>
    </row>
    <row r="422" spans="1:32" x14ac:dyDescent="0.2">
      <c r="A422" s="55"/>
      <c r="B422" s="10"/>
      <c r="C422" s="10" t="s">
        <v>433</v>
      </c>
      <c r="D422" s="10"/>
      <c r="E422" s="10" t="s">
        <v>90</v>
      </c>
      <c r="F422" s="10">
        <v>8506</v>
      </c>
      <c r="G422" s="10"/>
      <c r="H422" s="10"/>
      <c r="I422" s="10"/>
      <c r="J422" s="10">
        <v>2134.9900000000002</v>
      </c>
      <c r="K422" s="238"/>
      <c r="M422" s="10">
        <v>7</v>
      </c>
      <c r="N422" s="69"/>
      <c r="P422" s="247">
        <f t="shared" si="24"/>
        <v>304.99857142857144</v>
      </c>
      <c r="Q422" s="10"/>
      <c r="R422" s="10"/>
      <c r="S422" s="10"/>
      <c r="T422" s="179">
        <f t="shared" si="25"/>
        <v>1215.1428571428571</v>
      </c>
      <c r="U422" s="10"/>
      <c r="V422" s="10"/>
      <c r="W422" s="10"/>
      <c r="Y422" s="10">
        <v>2134.9900000000002</v>
      </c>
      <c r="Z422" s="92">
        <f t="shared" si="26"/>
        <v>1933.43</v>
      </c>
      <c r="AA422" s="4"/>
      <c r="AB422" s="92">
        <f t="shared" si="27"/>
        <v>2680.41</v>
      </c>
      <c r="AC422" s="426">
        <v>2777.36</v>
      </c>
      <c r="AD422" s="245"/>
      <c r="AE422" s="3"/>
      <c r="AF422" s="3"/>
    </row>
    <row r="423" spans="1:32" x14ac:dyDescent="0.2">
      <c r="A423" s="55"/>
      <c r="B423" s="10"/>
      <c r="C423" s="10" t="s">
        <v>434</v>
      </c>
      <c r="D423" s="10"/>
      <c r="E423" s="10" t="s">
        <v>164</v>
      </c>
      <c r="F423" s="10">
        <v>9578</v>
      </c>
      <c r="G423" s="10"/>
      <c r="H423" s="10"/>
      <c r="I423" s="10"/>
      <c r="J423" s="10">
        <v>1906.6099999999997</v>
      </c>
      <c r="K423" s="238"/>
      <c r="M423" s="10">
        <v>9</v>
      </c>
      <c r="N423" s="69"/>
      <c r="P423" s="247">
        <f t="shared" si="24"/>
        <v>211.84555555555551</v>
      </c>
      <c r="Q423" s="10"/>
      <c r="R423" s="10"/>
      <c r="S423" s="10"/>
      <c r="T423" s="179">
        <f t="shared" si="25"/>
        <v>1064.2222222222222</v>
      </c>
      <c r="U423" s="10"/>
      <c r="V423" s="10"/>
      <c r="W423" s="10"/>
      <c r="Y423" s="10">
        <v>1906.6099999999997</v>
      </c>
      <c r="Z423" s="92">
        <f t="shared" si="26"/>
        <v>1726.61</v>
      </c>
      <c r="AA423" s="4"/>
      <c r="AB423" s="92">
        <f t="shared" si="27"/>
        <v>2393.69</v>
      </c>
      <c r="AC423" s="426">
        <v>2480.27</v>
      </c>
      <c r="AD423" s="245"/>
      <c r="AE423" s="3"/>
      <c r="AF423" s="3"/>
    </row>
    <row r="424" spans="1:32" x14ac:dyDescent="0.2">
      <c r="A424" s="55"/>
      <c r="B424" s="10"/>
      <c r="C424" s="10" t="s">
        <v>435</v>
      </c>
      <c r="D424" s="10"/>
      <c r="E424" s="10" t="s">
        <v>105</v>
      </c>
      <c r="F424" s="10">
        <v>9895</v>
      </c>
      <c r="G424" s="10"/>
      <c r="H424" s="10"/>
      <c r="I424" s="10"/>
      <c r="J424" s="10">
        <v>2507.12</v>
      </c>
      <c r="K424" s="238"/>
      <c r="M424" s="10">
        <v>4</v>
      </c>
      <c r="N424" s="69"/>
      <c r="P424" s="247">
        <f t="shared" si="24"/>
        <v>626.78</v>
      </c>
      <c r="Q424" s="10"/>
      <c r="R424" s="10"/>
      <c r="S424" s="10"/>
      <c r="T424" s="179">
        <f t="shared" si="25"/>
        <v>2473.75</v>
      </c>
      <c r="U424" s="10"/>
      <c r="V424" s="10"/>
      <c r="W424" s="10"/>
      <c r="Y424" s="10">
        <v>2507.12</v>
      </c>
      <c r="Z424" s="92">
        <f t="shared" si="26"/>
        <v>2270.4299999999998</v>
      </c>
      <c r="AA424" s="4"/>
      <c r="AB424" s="92">
        <f t="shared" si="27"/>
        <v>3147.61</v>
      </c>
      <c r="AC424" s="426">
        <v>3261.46</v>
      </c>
      <c r="AD424" s="245"/>
      <c r="AE424" s="3"/>
      <c r="AF424" s="3"/>
    </row>
    <row r="425" spans="1:32" x14ac:dyDescent="0.2">
      <c r="A425" s="55"/>
      <c r="B425" s="10"/>
      <c r="C425" s="10" t="s">
        <v>436</v>
      </c>
      <c r="D425" s="10"/>
      <c r="E425" s="10" t="s">
        <v>64</v>
      </c>
      <c r="F425" s="10">
        <v>1437</v>
      </c>
      <c r="G425" s="10"/>
      <c r="H425" s="10"/>
      <c r="I425" s="10"/>
      <c r="J425" s="10">
        <v>362.79999999999995</v>
      </c>
      <c r="K425" s="238"/>
      <c r="M425" s="10">
        <v>2</v>
      </c>
      <c r="N425" s="69"/>
      <c r="P425" s="247">
        <f t="shared" si="24"/>
        <v>181.39999999999998</v>
      </c>
      <c r="Q425" s="10"/>
      <c r="R425" s="10"/>
      <c r="S425" s="10"/>
      <c r="T425" s="179">
        <f t="shared" si="25"/>
        <v>718.5</v>
      </c>
      <c r="U425" s="10"/>
      <c r="V425" s="10"/>
      <c r="W425" s="10"/>
      <c r="Y425" s="10">
        <v>362.79999999999995</v>
      </c>
      <c r="Z425" s="92">
        <f t="shared" si="26"/>
        <v>328.55</v>
      </c>
      <c r="AA425" s="4"/>
      <c r="AB425" s="92">
        <f t="shared" si="27"/>
        <v>455.48</v>
      </c>
      <c r="AC425" s="426">
        <v>471.96</v>
      </c>
      <c r="AD425" s="245"/>
      <c r="AE425" s="3"/>
      <c r="AF425" s="3"/>
    </row>
    <row r="426" spans="1:32" x14ac:dyDescent="0.2">
      <c r="A426" s="55"/>
      <c r="B426" s="10"/>
      <c r="C426" s="10" t="s">
        <v>436</v>
      </c>
      <c r="D426" s="10"/>
      <c r="E426" s="10" t="s">
        <v>110</v>
      </c>
      <c r="F426" s="10">
        <v>933</v>
      </c>
      <c r="G426" s="10"/>
      <c r="H426" s="10"/>
      <c r="I426" s="10"/>
      <c r="J426" s="10">
        <v>229.01</v>
      </c>
      <c r="K426" s="238"/>
      <c r="M426" s="10">
        <v>1</v>
      </c>
      <c r="N426" s="69"/>
      <c r="P426" s="247">
        <f t="shared" si="24"/>
        <v>229.01</v>
      </c>
      <c r="Q426" s="10"/>
      <c r="R426" s="10"/>
      <c r="S426" s="10"/>
      <c r="T426" s="179">
        <f t="shared" si="25"/>
        <v>933</v>
      </c>
      <c r="U426" s="10"/>
      <c r="V426" s="10"/>
      <c r="W426" s="10"/>
      <c r="Y426" s="10">
        <v>229.01</v>
      </c>
      <c r="Z426" s="92">
        <f t="shared" si="26"/>
        <v>207.39</v>
      </c>
      <c r="AA426" s="4"/>
      <c r="AB426" s="92">
        <f t="shared" si="27"/>
        <v>287.51</v>
      </c>
      <c r="AC426" s="426">
        <v>297.91000000000003</v>
      </c>
      <c r="AD426" s="245"/>
      <c r="AE426" s="3"/>
      <c r="AF426" s="3"/>
    </row>
    <row r="427" spans="1:32" x14ac:dyDescent="0.2">
      <c r="A427" s="55"/>
      <c r="B427" s="10"/>
      <c r="C427" s="10" t="s">
        <v>436</v>
      </c>
      <c r="D427" s="10"/>
      <c r="E427" s="10" t="s">
        <v>390</v>
      </c>
      <c r="F427" s="10">
        <v>19603538</v>
      </c>
      <c r="G427" s="10"/>
      <c r="H427" s="10"/>
      <c r="I427" s="10"/>
      <c r="J427" s="10">
        <v>4800912.7100000214</v>
      </c>
      <c r="K427" s="238"/>
      <c r="M427" s="10">
        <v>20619</v>
      </c>
      <c r="N427" s="69"/>
      <c r="P427" s="247">
        <f t="shared" si="24"/>
        <v>232.83926039090264</v>
      </c>
      <c r="Q427" s="10"/>
      <c r="R427" s="10"/>
      <c r="S427" s="10"/>
      <c r="T427" s="179">
        <f t="shared" si="25"/>
        <v>950.75115185023526</v>
      </c>
      <c r="U427" s="10"/>
      <c r="V427" s="10"/>
      <c r="W427" s="10"/>
      <c r="Y427" s="10">
        <v>4800912.7100000214</v>
      </c>
      <c r="Z427" s="92">
        <f t="shared" si="26"/>
        <v>4347673.72</v>
      </c>
      <c r="AA427" s="4"/>
      <c r="AB427" s="92">
        <f t="shared" si="27"/>
        <v>6027387.4900000002</v>
      </c>
      <c r="AC427" s="426">
        <v>6245402.7699999996</v>
      </c>
      <c r="AD427" s="245"/>
      <c r="AE427" s="3"/>
      <c r="AF427" s="3"/>
    </row>
    <row r="428" spans="1:32" x14ac:dyDescent="0.2">
      <c r="A428" s="55"/>
      <c r="B428" s="10"/>
      <c r="C428" s="10" t="s">
        <v>436</v>
      </c>
      <c r="D428" s="10"/>
      <c r="E428" s="10" t="s">
        <v>267</v>
      </c>
      <c r="F428" s="10">
        <v>2927</v>
      </c>
      <c r="G428" s="10"/>
      <c r="H428" s="10"/>
      <c r="I428" s="10"/>
      <c r="J428" s="10">
        <v>731.56999999999994</v>
      </c>
      <c r="K428" s="238"/>
      <c r="M428" s="10">
        <v>2</v>
      </c>
      <c r="N428" s="69"/>
      <c r="P428" s="247">
        <f t="shared" si="24"/>
        <v>365.78499999999997</v>
      </c>
      <c r="Q428" s="10"/>
      <c r="R428" s="10"/>
      <c r="S428" s="10"/>
      <c r="T428" s="179">
        <f t="shared" si="25"/>
        <v>1463.5</v>
      </c>
      <c r="U428" s="10"/>
      <c r="V428" s="10"/>
      <c r="W428" s="10"/>
      <c r="Y428" s="10">
        <v>731.56999999999994</v>
      </c>
      <c r="Z428" s="92">
        <f t="shared" si="26"/>
        <v>662.5</v>
      </c>
      <c r="AA428" s="4"/>
      <c r="AB428" s="92">
        <f t="shared" si="27"/>
        <v>918.46</v>
      </c>
      <c r="AC428" s="426">
        <v>951.68</v>
      </c>
      <c r="AD428" s="245"/>
      <c r="AE428" s="3"/>
      <c r="AF428" s="3"/>
    </row>
    <row r="429" spans="1:32" x14ac:dyDescent="0.2">
      <c r="A429" s="55"/>
      <c r="B429" s="10"/>
      <c r="C429" s="10" t="s">
        <v>436</v>
      </c>
      <c r="D429" s="10"/>
      <c r="E429" s="10" t="s">
        <v>120</v>
      </c>
      <c r="F429" s="10">
        <v>6128</v>
      </c>
      <c r="G429" s="10"/>
      <c r="H429" s="10"/>
      <c r="I429" s="10"/>
      <c r="J429" s="10">
        <v>1527.55</v>
      </c>
      <c r="K429" s="238"/>
      <c r="M429" s="10">
        <v>5</v>
      </c>
      <c r="N429" s="69"/>
      <c r="P429" s="247">
        <f t="shared" si="24"/>
        <v>305.51</v>
      </c>
      <c r="Q429" s="10"/>
      <c r="R429" s="10"/>
      <c r="S429" s="10"/>
      <c r="T429" s="179">
        <f t="shared" si="25"/>
        <v>1225.5999999999999</v>
      </c>
      <c r="U429" s="10"/>
      <c r="V429" s="10"/>
      <c r="W429" s="10"/>
      <c r="Y429" s="10">
        <v>1527.55</v>
      </c>
      <c r="Z429" s="92">
        <f t="shared" si="26"/>
        <v>1383.34</v>
      </c>
      <c r="AA429" s="4"/>
      <c r="AB429" s="92">
        <f t="shared" si="27"/>
        <v>1917.79</v>
      </c>
      <c r="AC429" s="426">
        <v>1987.16</v>
      </c>
      <c r="AD429" s="245"/>
      <c r="AE429" s="3"/>
      <c r="AF429" s="3"/>
    </row>
    <row r="430" spans="1:32" x14ac:dyDescent="0.2">
      <c r="A430" s="55"/>
      <c r="B430" s="10"/>
      <c r="C430" s="10" t="s">
        <v>436</v>
      </c>
      <c r="D430" s="10"/>
      <c r="E430" s="10" t="s">
        <v>437</v>
      </c>
      <c r="F430" s="10">
        <v>802</v>
      </c>
      <c r="G430" s="10"/>
      <c r="H430" s="10"/>
      <c r="I430" s="10"/>
      <c r="J430" s="10">
        <v>195.78</v>
      </c>
      <c r="K430" s="238"/>
      <c r="M430" s="10">
        <v>1</v>
      </c>
      <c r="N430" s="69"/>
      <c r="P430" s="247">
        <f t="shared" si="24"/>
        <v>195.78</v>
      </c>
      <c r="Q430" s="10"/>
      <c r="R430" s="10"/>
      <c r="S430" s="10"/>
      <c r="T430" s="179">
        <f t="shared" si="25"/>
        <v>802</v>
      </c>
      <c r="U430" s="10"/>
      <c r="V430" s="10"/>
      <c r="W430" s="10"/>
      <c r="Y430" s="10">
        <v>195.78</v>
      </c>
      <c r="Z430" s="92">
        <f t="shared" si="26"/>
        <v>177.3</v>
      </c>
      <c r="AA430" s="4"/>
      <c r="AB430" s="92">
        <f t="shared" si="27"/>
        <v>245.8</v>
      </c>
      <c r="AC430" s="426">
        <v>254.69</v>
      </c>
      <c r="AD430" s="245"/>
      <c r="AE430" s="3"/>
      <c r="AF430" s="3"/>
    </row>
    <row r="431" spans="1:32" x14ac:dyDescent="0.2">
      <c r="A431" s="55"/>
      <c r="B431" s="10"/>
      <c r="C431" s="10" t="s">
        <v>438</v>
      </c>
      <c r="D431" s="10"/>
      <c r="E431" s="10" t="s">
        <v>224</v>
      </c>
      <c r="F431" s="10">
        <v>1220695</v>
      </c>
      <c r="G431" s="10"/>
      <c r="H431" s="10"/>
      <c r="I431" s="10"/>
      <c r="J431" s="10">
        <v>300656.59000000049</v>
      </c>
      <c r="K431" s="238"/>
      <c r="M431" s="10">
        <v>1208</v>
      </c>
      <c r="N431" s="69"/>
      <c r="P431" s="247">
        <f t="shared" si="24"/>
        <v>248.88790562913948</v>
      </c>
      <c r="Q431" s="10"/>
      <c r="R431" s="10"/>
      <c r="S431" s="10"/>
      <c r="T431" s="179">
        <f t="shared" si="25"/>
        <v>1010.5091059602649</v>
      </c>
      <c r="U431" s="10"/>
      <c r="V431" s="10"/>
      <c r="W431" s="10"/>
      <c r="Y431" s="10">
        <v>300656.59000000049</v>
      </c>
      <c r="Z431" s="92">
        <f t="shared" si="26"/>
        <v>272272.55</v>
      </c>
      <c r="AA431" s="4"/>
      <c r="AB431" s="92">
        <f t="shared" si="27"/>
        <v>377464.43</v>
      </c>
      <c r="AC431" s="426">
        <v>391117.61</v>
      </c>
      <c r="AD431" s="245"/>
      <c r="AE431" s="3"/>
      <c r="AF431" s="3"/>
    </row>
    <row r="432" spans="1:32" x14ac:dyDescent="0.2">
      <c r="A432" s="55"/>
      <c r="B432" s="10"/>
      <c r="C432" s="10" t="s">
        <v>438</v>
      </c>
      <c r="D432" s="10"/>
      <c r="E432" s="10" t="s">
        <v>439</v>
      </c>
      <c r="F432" s="10">
        <v>835</v>
      </c>
      <c r="G432" s="10"/>
      <c r="H432" s="10"/>
      <c r="I432" s="10"/>
      <c r="J432" s="10">
        <v>205.19</v>
      </c>
      <c r="K432" s="238"/>
      <c r="M432" s="10">
        <v>1</v>
      </c>
      <c r="N432" s="69"/>
      <c r="P432" s="247">
        <f t="shared" si="24"/>
        <v>205.19</v>
      </c>
      <c r="Q432" s="10"/>
      <c r="R432" s="10"/>
      <c r="S432" s="10"/>
      <c r="T432" s="179">
        <f t="shared" si="25"/>
        <v>835</v>
      </c>
      <c r="U432" s="10"/>
      <c r="V432" s="10"/>
      <c r="W432" s="10"/>
      <c r="Y432" s="10">
        <v>205.19</v>
      </c>
      <c r="Z432" s="92">
        <f t="shared" si="26"/>
        <v>185.82</v>
      </c>
      <c r="AA432" s="4"/>
      <c r="AB432" s="92">
        <f t="shared" si="27"/>
        <v>257.61</v>
      </c>
      <c r="AC432" s="426">
        <v>266.93</v>
      </c>
      <c r="AD432" s="245"/>
      <c r="AE432" s="3"/>
      <c r="AF432" s="3"/>
    </row>
    <row r="433" spans="1:32" x14ac:dyDescent="0.2">
      <c r="A433" s="55"/>
      <c r="B433" s="10"/>
      <c r="C433" s="10" t="s">
        <v>438</v>
      </c>
      <c r="D433" s="10"/>
      <c r="E433" s="10" t="s">
        <v>70</v>
      </c>
      <c r="F433" s="10">
        <v>2890</v>
      </c>
      <c r="G433" s="10"/>
      <c r="H433" s="10"/>
      <c r="I433" s="10"/>
      <c r="J433" s="10">
        <v>734.96</v>
      </c>
      <c r="K433" s="238"/>
      <c r="M433" s="10">
        <v>1</v>
      </c>
      <c r="N433" s="69"/>
      <c r="P433" s="247">
        <f t="shared" si="24"/>
        <v>734.96</v>
      </c>
      <c r="Q433" s="10"/>
      <c r="R433" s="10"/>
      <c r="S433" s="10"/>
      <c r="T433" s="179">
        <f t="shared" si="25"/>
        <v>2890</v>
      </c>
      <c r="U433" s="10"/>
      <c r="V433" s="10"/>
      <c r="W433" s="10"/>
      <c r="Y433" s="10">
        <v>734.96</v>
      </c>
      <c r="Z433" s="92">
        <f t="shared" si="26"/>
        <v>665.57</v>
      </c>
      <c r="AA433" s="4"/>
      <c r="AB433" s="92">
        <f t="shared" si="27"/>
        <v>922.72</v>
      </c>
      <c r="AC433" s="426">
        <v>956.1</v>
      </c>
      <c r="AD433" s="245"/>
      <c r="AE433" s="3"/>
      <c r="AF433" s="3"/>
    </row>
    <row r="434" spans="1:32" x14ac:dyDescent="0.2">
      <c r="A434" s="55"/>
      <c r="B434" s="10"/>
      <c r="C434" s="10" t="s">
        <v>440</v>
      </c>
      <c r="D434" s="10"/>
      <c r="E434" s="10" t="s">
        <v>292</v>
      </c>
      <c r="F434" s="10">
        <v>407390</v>
      </c>
      <c r="G434" s="10"/>
      <c r="H434" s="10"/>
      <c r="I434" s="10"/>
      <c r="J434" s="10">
        <v>101203.91000000005</v>
      </c>
      <c r="K434" s="238"/>
      <c r="M434" s="10">
        <v>329</v>
      </c>
      <c r="N434" s="69"/>
      <c r="P434" s="247">
        <f t="shared" si="24"/>
        <v>307.61066869300925</v>
      </c>
      <c r="Q434" s="10"/>
      <c r="R434" s="10"/>
      <c r="S434" s="10"/>
      <c r="T434" s="179">
        <f t="shared" si="25"/>
        <v>1238.2674772036473</v>
      </c>
      <c r="U434" s="10"/>
      <c r="V434" s="10"/>
      <c r="W434" s="10"/>
      <c r="Y434" s="10">
        <v>101203.91000000005</v>
      </c>
      <c r="Z434" s="92">
        <f t="shared" si="26"/>
        <v>91649.57</v>
      </c>
      <c r="AA434" s="4"/>
      <c r="AB434" s="92">
        <f t="shared" si="27"/>
        <v>127058.17</v>
      </c>
      <c r="AC434" s="426">
        <v>131653.96</v>
      </c>
      <c r="AD434" s="245"/>
      <c r="AE434" s="3"/>
      <c r="AF434" s="3"/>
    </row>
    <row r="435" spans="1:32" x14ac:dyDescent="0.2">
      <c r="A435" s="55"/>
      <c r="B435" s="10"/>
      <c r="C435" s="10" t="s">
        <v>441</v>
      </c>
      <c r="D435" s="10"/>
      <c r="E435" s="10" t="s">
        <v>70</v>
      </c>
      <c r="F435" s="10">
        <v>1914</v>
      </c>
      <c r="G435" s="10"/>
      <c r="H435" s="10"/>
      <c r="I435" s="10"/>
      <c r="J435" s="10">
        <v>474.41</v>
      </c>
      <c r="K435" s="238"/>
      <c r="M435" s="10">
        <v>2</v>
      </c>
      <c r="N435" s="69"/>
      <c r="P435" s="247">
        <f t="shared" si="24"/>
        <v>237.20500000000001</v>
      </c>
      <c r="Q435" s="10"/>
      <c r="R435" s="10"/>
      <c r="S435" s="10"/>
      <c r="T435" s="179">
        <f t="shared" si="25"/>
        <v>957</v>
      </c>
      <c r="U435" s="10"/>
      <c r="V435" s="10"/>
      <c r="W435" s="10"/>
      <c r="Y435" s="10">
        <v>474.41</v>
      </c>
      <c r="Z435" s="92">
        <f t="shared" si="26"/>
        <v>429.62</v>
      </c>
      <c r="AA435" s="4"/>
      <c r="AB435" s="92">
        <f t="shared" si="27"/>
        <v>595.61</v>
      </c>
      <c r="AC435" s="426">
        <v>617.15</v>
      </c>
      <c r="AD435" s="245"/>
      <c r="AE435" s="3"/>
      <c r="AF435" s="3"/>
    </row>
    <row r="436" spans="1:32" x14ac:dyDescent="0.2">
      <c r="A436" s="55"/>
      <c r="B436" s="10"/>
      <c r="C436" s="10" t="s">
        <v>442</v>
      </c>
      <c r="D436" s="10"/>
      <c r="E436" s="10" t="s">
        <v>145</v>
      </c>
      <c r="F436" s="10">
        <v>4289</v>
      </c>
      <c r="G436" s="10"/>
      <c r="H436" s="10"/>
      <c r="I436" s="10"/>
      <c r="J436" s="10">
        <v>1077.06</v>
      </c>
      <c r="K436" s="238"/>
      <c r="M436" s="10">
        <v>4</v>
      </c>
      <c r="N436" s="69"/>
      <c r="P436" s="247">
        <f t="shared" si="24"/>
        <v>269.26499999999999</v>
      </c>
      <c r="Q436" s="10"/>
      <c r="R436" s="10"/>
      <c r="S436" s="10"/>
      <c r="T436" s="179">
        <f t="shared" si="25"/>
        <v>1072.25</v>
      </c>
      <c r="U436" s="10"/>
      <c r="V436" s="10"/>
      <c r="W436" s="10"/>
      <c r="Y436" s="10">
        <v>1077.06</v>
      </c>
      <c r="Z436" s="92">
        <f t="shared" si="26"/>
        <v>975.38</v>
      </c>
      <c r="AA436" s="4"/>
      <c r="AB436" s="92">
        <f t="shared" si="27"/>
        <v>1352.21</v>
      </c>
      <c r="AC436" s="426">
        <v>1401.12</v>
      </c>
      <c r="AD436" s="245"/>
      <c r="AE436" s="3"/>
      <c r="AF436" s="3"/>
    </row>
    <row r="437" spans="1:32" x14ac:dyDescent="0.2">
      <c r="A437" s="55"/>
      <c r="B437" s="10"/>
      <c r="C437" s="10" t="s">
        <v>443</v>
      </c>
      <c r="D437" s="10"/>
      <c r="E437" s="10" t="s">
        <v>63</v>
      </c>
      <c r="F437" s="10">
        <v>7700</v>
      </c>
      <c r="G437" s="10"/>
      <c r="H437" s="10"/>
      <c r="I437" s="10"/>
      <c r="J437" s="10">
        <v>1986.25</v>
      </c>
      <c r="K437" s="238"/>
      <c r="M437" s="10">
        <v>14</v>
      </c>
      <c r="N437" s="69"/>
      <c r="P437" s="247">
        <f t="shared" si="24"/>
        <v>141.875</v>
      </c>
      <c r="Q437" s="10"/>
      <c r="R437" s="10"/>
      <c r="S437" s="10"/>
      <c r="T437" s="179">
        <f t="shared" si="25"/>
        <v>550</v>
      </c>
      <c r="U437" s="10"/>
      <c r="V437" s="10"/>
      <c r="W437" s="10"/>
      <c r="Y437" s="10">
        <v>1986.25</v>
      </c>
      <c r="Z437" s="92">
        <f t="shared" si="26"/>
        <v>1798.73</v>
      </c>
      <c r="AA437" s="4"/>
      <c r="AB437" s="92">
        <f t="shared" si="27"/>
        <v>2493.67</v>
      </c>
      <c r="AC437" s="426">
        <v>2583.87</v>
      </c>
      <c r="AD437" s="245"/>
      <c r="AE437" s="3"/>
      <c r="AF437" s="3"/>
    </row>
    <row r="438" spans="1:32" x14ac:dyDescent="0.2">
      <c r="A438" s="55"/>
      <c r="B438" s="10"/>
      <c r="C438" s="10" t="s">
        <v>444</v>
      </c>
      <c r="D438" s="10"/>
      <c r="E438" s="10" t="s">
        <v>70</v>
      </c>
      <c r="F438" s="10">
        <v>1313</v>
      </c>
      <c r="G438" s="10"/>
      <c r="H438" s="10"/>
      <c r="I438" s="10"/>
      <c r="J438" s="10">
        <v>327</v>
      </c>
      <c r="K438" s="238"/>
      <c r="M438" s="10">
        <v>1</v>
      </c>
      <c r="N438" s="69"/>
      <c r="P438" s="247">
        <f t="shared" si="24"/>
        <v>327</v>
      </c>
      <c r="Q438" s="10"/>
      <c r="R438" s="10"/>
      <c r="S438" s="10"/>
      <c r="T438" s="179">
        <f t="shared" si="25"/>
        <v>1313</v>
      </c>
      <c r="U438" s="10"/>
      <c r="V438" s="10"/>
      <c r="W438" s="10"/>
      <c r="Y438" s="10">
        <v>327</v>
      </c>
      <c r="Z438" s="92">
        <f t="shared" si="26"/>
        <v>296.13</v>
      </c>
      <c r="AA438" s="4"/>
      <c r="AB438" s="92">
        <f t="shared" si="27"/>
        <v>410.54</v>
      </c>
      <c r="AC438" s="426">
        <v>425.39</v>
      </c>
      <c r="AD438" s="245"/>
      <c r="AE438" s="3"/>
      <c r="AF438" s="3"/>
    </row>
    <row r="439" spans="1:32" x14ac:dyDescent="0.2">
      <c r="A439" s="55"/>
      <c r="B439" s="10"/>
      <c r="C439" s="10" t="s">
        <v>445</v>
      </c>
      <c r="D439" s="10"/>
      <c r="E439" s="10" t="s">
        <v>124</v>
      </c>
      <c r="F439" s="10">
        <v>1284713</v>
      </c>
      <c r="G439" s="10"/>
      <c r="H439" s="10"/>
      <c r="I439" s="10"/>
      <c r="J439" s="10">
        <v>314506.23999999976</v>
      </c>
      <c r="K439" s="238"/>
      <c r="M439" s="10">
        <v>1049</v>
      </c>
      <c r="N439" s="69"/>
      <c r="P439" s="247">
        <f t="shared" si="24"/>
        <v>299.81529075309794</v>
      </c>
      <c r="Q439" s="10"/>
      <c r="R439" s="10"/>
      <c r="S439" s="10"/>
      <c r="T439" s="179">
        <f t="shared" si="25"/>
        <v>1224.7025738798857</v>
      </c>
      <c r="U439" s="10"/>
      <c r="V439" s="10"/>
      <c r="W439" s="10"/>
      <c r="Y439" s="10">
        <v>314506.23999999976</v>
      </c>
      <c r="Z439" s="92">
        <f t="shared" si="26"/>
        <v>284814.7</v>
      </c>
      <c r="AA439" s="4"/>
      <c r="AB439" s="92">
        <f t="shared" si="27"/>
        <v>394852.21</v>
      </c>
      <c r="AC439" s="426">
        <v>409134.32</v>
      </c>
      <c r="AD439" s="245"/>
      <c r="AE439" s="3"/>
      <c r="AF439" s="3"/>
    </row>
    <row r="440" spans="1:32" x14ac:dyDescent="0.2">
      <c r="A440" s="55"/>
      <c r="B440" s="10"/>
      <c r="C440" s="10" t="s">
        <v>445</v>
      </c>
      <c r="D440" s="10"/>
      <c r="E440" s="10" t="s">
        <v>390</v>
      </c>
      <c r="F440" s="10">
        <v>1339</v>
      </c>
      <c r="G440" s="10"/>
      <c r="H440" s="10"/>
      <c r="I440" s="10"/>
      <c r="J440" s="10">
        <v>333.69</v>
      </c>
      <c r="K440" s="238"/>
      <c r="M440" s="10">
        <v>1</v>
      </c>
      <c r="N440" s="69"/>
      <c r="P440" s="247">
        <f t="shared" si="24"/>
        <v>333.69</v>
      </c>
      <c r="Q440" s="10"/>
      <c r="R440" s="10"/>
      <c r="S440" s="10"/>
      <c r="T440" s="179">
        <f t="shared" si="25"/>
        <v>1339</v>
      </c>
      <c r="U440" s="10"/>
      <c r="V440" s="10"/>
      <c r="W440" s="10"/>
      <c r="Y440" s="10">
        <v>333.69</v>
      </c>
      <c r="Z440" s="92">
        <f t="shared" si="26"/>
        <v>302.19</v>
      </c>
      <c r="AA440" s="4"/>
      <c r="AB440" s="92">
        <f t="shared" si="27"/>
        <v>418.94</v>
      </c>
      <c r="AC440" s="426">
        <v>434.09</v>
      </c>
      <c r="AD440" s="245"/>
      <c r="AE440" s="3"/>
      <c r="AF440" s="3"/>
    </row>
    <row r="441" spans="1:32" x14ac:dyDescent="0.2">
      <c r="A441" s="55"/>
      <c r="B441" s="10"/>
      <c r="C441" s="10" t="s">
        <v>445</v>
      </c>
      <c r="D441" s="10"/>
      <c r="E441" s="10" t="s">
        <v>224</v>
      </c>
      <c r="F441" s="10">
        <v>2890</v>
      </c>
      <c r="G441" s="10"/>
      <c r="H441" s="10"/>
      <c r="I441" s="10"/>
      <c r="J441" s="10">
        <v>729.19</v>
      </c>
      <c r="K441" s="238"/>
      <c r="M441" s="10">
        <v>3</v>
      </c>
      <c r="N441" s="69"/>
      <c r="P441" s="247">
        <f t="shared" si="24"/>
        <v>243.06333333333336</v>
      </c>
      <c r="Q441" s="10"/>
      <c r="R441" s="10"/>
      <c r="S441" s="10"/>
      <c r="T441" s="179">
        <f t="shared" si="25"/>
        <v>963.33333333333337</v>
      </c>
      <c r="U441" s="10"/>
      <c r="V441" s="10"/>
      <c r="W441" s="10"/>
      <c r="Y441" s="10">
        <v>729.19</v>
      </c>
      <c r="Z441" s="92">
        <f t="shared" si="26"/>
        <v>660.35</v>
      </c>
      <c r="AA441" s="4"/>
      <c r="AB441" s="92">
        <f t="shared" si="27"/>
        <v>915.47</v>
      </c>
      <c r="AC441" s="426">
        <v>948.58</v>
      </c>
      <c r="AD441" s="245"/>
      <c r="AE441" s="3"/>
      <c r="AF441" s="3"/>
    </row>
    <row r="442" spans="1:32" x14ac:dyDescent="0.2">
      <c r="A442" s="55"/>
      <c r="B442" s="10"/>
      <c r="C442" s="10" t="s">
        <v>446</v>
      </c>
      <c r="D442" s="10"/>
      <c r="E442" s="10" t="s">
        <v>104</v>
      </c>
      <c r="F442" s="10">
        <v>1210</v>
      </c>
      <c r="G442" s="10"/>
      <c r="H442" s="10"/>
      <c r="I442" s="10"/>
      <c r="J442" s="10">
        <v>301.16000000000003</v>
      </c>
      <c r="K442" s="238"/>
      <c r="M442" s="10">
        <v>1</v>
      </c>
      <c r="N442" s="69"/>
      <c r="P442" s="247">
        <f t="shared" si="24"/>
        <v>301.16000000000003</v>
      </c>
      <c r="Q442" s="10"/>
      <c r="R442" s="10"/>
      <c r="S442" s="10"/>
      <c r="T442" s="179">
        <f t="shared" si="25"/>
        <v>1210</v>
      </c>
      <c r="U442" s="10"/>
      <c r="V442" s="10"/>
      <c r="W442" s="10"/>
      <c r="Y442" s="10">
        <v>301.16000000000003</v>
      </c>
      <c r="Z442" s="92">
        <f t="shared" si="26"/>
        <v>272.73</v>
      </c>
      <c r="AA442" s="4"/>
      <c r="AB442" s="92">
        <f t="shared" si="27"/>
        <v>378.1</v>
      </c>
      <c r="AC442" s="426">
        <v>391.78</v>
      </c>
      <c r="AD442" s="245"/>
      <c r="AE442" s="3"/>
      <c r="AF442" s="3"/>
    </row>
    <row r="443" spans="1:32" x14ac:dyDescent="0.2">
      <c r="A443" s="55"/>
      <c r="B443" s="10"/>
      <c r="C443" s="10" t="s">
        <v>446</v>
      </c>
      <c r="D443" s="10"/>
      <c r="E443" s="10" t="s">
        <v>109</v>
      </c>
      <c r="F443" s="10">
        <v>1461878</v>
      </c>
      <c r="G443" s="10"/>
      <c r="H443" s="10"/>
      <c r="I443" s="10"/>
      <c r="J443" s="10">
        <v>357062.39999999921</v>
      </c>
      <c r="K443" s="238"/>
      <c r="M443" s="10">
        <v>1490</v>
      </c>
      <c r="N443" s="69"/>
      <c r="P443" s="247">
        <f t="shared" si="24"/>
        <v>239.63919463087194</v>
      </c>
      <c r="Q443" s="10"/>
      <c r="R443" s="10"/>
      <c r="S443" s="10"/>
      <c r="T443" s="179">
        <f t="shared" si="25"/>
        <v>981.12617449664424</v>
      </c>
      <c r="U443" s="10"/>
      <c r="V443" s="10"/>
      <c r="W443" s="10"/>
      <c r="Y443" s="10">
        <v>357062.39999999921</v>
      </c>
      <c r="Z443" s="92">
        <f t="shared" si="26"/>
        <v>323353.27</v>
      </c>
      <c r="AA443" s="4"/>
      <c r="AB443" s="92">
        <f t="shared" si="27"/>
        <v>448280.06</v>
      </c>
      <c r="AC443" s="426">
        <v>464494.7</v>
      </c>
      <c r="AD443" s="245"/>
      <c r="AE443" s="3"/>
      <c r="AF443" s="3"/>
    </row>
    <row r="444" spans="1:32" x14ac:dyDescent="0.2">
      <c r="A444" s="55"/>
      <c r="B444" s="10"/>
      <c r="C444" s="10" t="s">
        <v>447</v>
      </c>
      <c r="D444" s="10"/>
      <c r="E444" s="10" t="s">
        <v>70</v>
      </c>
      <c r="F444" s="10">
        <v>3972</v>
      </c>
      <c r="G444" s="10"/>
      <c r="H444" s="10"/>
      <c r="I444" s="10"/>
      <c r="J444" s="10">
        <v>1032.68</v>
      </c>
      <c r="K444" s="238"/>
      <c r="M444" s="10">
        <v>14</v>
      </c>
      <c r="N444" s="69"/>
      <c r="P444" s="247">
        <f t="shared" si="24"/>
        <v>73.762857142857143</v>
      </c>
      <c r="Q444" s="10"/>
      <c r="R444" s="10"/>
      <c r="S444" s="10"/>
      <c r="T444" s="179">
        <f t="shared" si="25"/>
        <v>283.71428571428572</v>
      </c>
      <c r="U444" s="10"/>
      <c r="V444" s="10"/>
      <c r="W444" s="10"/>
      <c r="Y444" s="10">
        <v>1032.68</v>
      </c>
      <c r="Z444" s="92">
        <f t="shared" si="26"/>
        <v>935.19</v>
      </c>
      <c r="AA444" s="4"/>
      <c r="AB444" s="92">
        <f t="shared" si="27"/>
        <v>1296.5</v>
      </c>
      <c r="AC444" s="426">
        <v>1343.4</v>
      </c>
      <c r="AD444" s="245"/>
      <c r="AE444" s="3"/>
      <c r="AF444" s="3"/>
    </row>
    <row r="445" spans="1:32" x14ac:dyDescent="0.2">
      <c r="A445" s="55"/>
      <c r="B445" s="10"/>
      <c r="C445" s="10" t="s">
        <v>448</v>
      </c>
      <c r="D445" s="10"/>
      <c r="E445" s="10" t="s">
        <v>449</v>
      </c>
      <c r="F445" s="10">
        <v>2042521</v>
      </c>
      <c r="G445" s="10"/>
      <c r="H445" s="10"/>
      <c r="I445" s="10"/>
      <c r="J445" s="10">
        <v>481259.18999999762</v>
      </c>
      <c r="K445" s="238"/>
      <c r="M445" s="10">
        <v>2512</v>
      </c>
      <c r="N445" s="69"/>
      <c r="P445" s="247">
        <f t="shared" si="24"/>
        <v>191.58407245222836</v>
      </c>
      <c r="Q445" s="10"/>
      <c r="R445" s="10"/>
      <c r="S445" s="10"/>
      <c r="T445" s="179">
        <f t="shared" si="25"/>
        <v>813.10549363057328</v>
      </c>
      <c r="U445" s="10"/>
      <c r="V445" s="10"/>
      <c r="W445" s="10"/>
      <c r="Y445" s="10">
        <v>481259.18999999762</v>
      </c>
      <c r="Z445" s="92">
        <f t="shared" si="26"/>
        <v>435825.03</v>
      </c>
      <c r="AA445" s="4"/>
      <c r="AB445" s="92">
        <f t="shared" si="27"/>
        <v>604205.03</v>
      </c>
      <c r="AC445" s="426">
        <v>626059.59</v>
      </c>
      <c r="AD445" s="245"/>
      <c r="AE445" s="3"/>
      <c r="AF445" s="3"/>
    </row>
    <row r="446" spans="1:32" x14ac:dyDescent="0.2">
      <c r="A446" s="55"/>
      <c r="B446" s="10"/>
      <c r="C446" s="10" t="s">
        <v>450</v>
      </c>
      <c r="D446" s="10"/>
      <c r="E446" s="10" t="s">
        <v>451</v>
      </c>
      <c r="F446" s="10">
        <v>738282</v>
      </c>
      <c r="G446" s="10"/>
      <c r="H446" s="10"/>
      <c r="I446" s="10"/>
      <c r="J446" s="10">
        <v>179806.48000000013</v>
      </c>
      <c r="K446" s="238"/>
      <c r="M446" s="10">
        <v>730</v>
      </c>
      <c r="N446" s="69"/>
      <c r="P446" s="247">
        <f t="shared" si="24"/>
        <v>246.31024657534263</v>
      </c>
      <c r="Q446" s="10"/>
      <c r="R446" s="10"/>
      <c r="S446" s="10"/>
      <c r="T446" s="179">
        <f t="shared" si="25"/>
        <v>1011.345205479452</v>
      </c>
      <c r="U446" s="10"/>
      <c r="V446" s="10"/>
      <c r="W446" s="10"/>
      <c r="Y446" s="10">
        <v>179806.48000000013</v>
      </c>
      <c r="Z446" s="92">
        <f t="shared" si="26"/>
        <v>162831.51999999999</v>
      </c>
      <c r="AA446" s="4"/>
      <c r="AB446" s="92">
        <f t="shared" si="27"/>
        <v>225741.1</v>
      </c>
      <c r="AC446" s="426">
        <v>233906.33</v>
      </c>
      <c r="AD446" s="245"/>
      <c r="AE446" s="3"/>
      <c r="AF446" s="3"/>
    </row>
    <row r="447" spans="1:32" x14ac:dyDescent="0.2">
      <c r="A447" s="55"/>
      <c r="B447" s="10"/>
      <c r="C447" s="10" t="s">
        <v>450</v>
      </c>
      <c r="D447" s="10"/>
      <c r="E447" s="10" t="s">
        <v>90</v>
      </c>
      <c r="F447" s="10">
        <v>1755</v>
      </c>
      <c r="G447" s="10"/>
      <c r="H447" s="10"/>
      <c r="I447" s="10"/>
      <c r="J447" s="10">
        <v>441.99</v>
      </c>
      <c r="K447" s="238"/>
      <c r="M447" s="10">
        <v>1</v>
      </c>
      <c r="N447" s="69"/>
      <c r="P447" s="247">
        <f t="shared" si="24"/>
        <v>441.99</v>
      </c>
      <c r="Q447" s="10"/>
      <c r="R447" s="10"/>
      <c r="S447" s="10"/>
      <c r="T447" s="179">
        <f t="shared" si="25"/>
        <v>1755</v>
      </c>
      <c r="U447" s="10"/>
      <c r="V447" s="10"/>
      <c r="W447" s="10"/>
      <c r="Y447" s="10">
        <v>441.99</v>
      </c>
      <c r="Z447" s="92">
        <f t="shared" si="26"/>
        <v>400.26</v>
      </c>
      <c r="AA447" s="4"/>
      <c r="AB447" s="92">
        <f t="shared" si="27"/>
        <v>554.9</v>
      </c>
      <c r="AC447" s="426">
        <v>574.97</v>
      </c>
      <c r="AD447" s="245"/>
      <c r="AE447" s="3"/>
      <c r="AF447" s="3"/>
    </row>
    <row r="448" spans="1:32" x14ac:dyDescent="0.2">
      <c r="A448" s="55"/>
      <c r="B448" s="10"/>
      <c r="C448" s="10" t="s">
        <v>452</v>
      </c>
      <c r="D448" s="10"/>
      <c r="E448" s="10" t="s">
        <v>68</v>
      </c>
      <c r="F448" s="10">
        <v>3710</v>
      </c>
      <c r="G448" s="10"/>
      <c r="H448" s="10"/>
      <c r="I448" s="10"/>
      <c r="J448" s="10">
        <v>881.09999999999991</v>
      </c>
      <c r="K448" s="238"/>
      <c r="M448" s="10">
        <v>4</v>
      </c>
      <c r="N448" s="69"/>
      <c r="P448" s="247">
        <f t="shared" si="24"/>
        <v>220.27499999999998</v>
      </c>
      <c r="Q448" s="10"/>
      <c r="R448" s="10"/>
      <c r="S448" s="10"/>
      <c r="T448" s="179">
        <f t="shared" si="25"/>
        <v>927.5</v>
      </c>
      <c r="U448" s="10"/>
      <c r="V448" s="10"/>
      <c r="W448" s="10"/>
      <c r="Y448" s="10">
        <v>881.09999999999991</v>
      </c>
      <c r="Z448" s="92">
        <f t="shared" si="26"/>
        <v>797.92</v>
      </c>
      <c r="AA448" s="4"/>
      <c r="AB448" s="92">
        <f t="shared" si="27"/>
        <v>1106.19</v>
      </c>
      <c r="AC448" s="426">
        <v>1146.2</v>
      </c>
      <c r="AD448" s="245"/>
      <c r="AE448" s="3"/>
      <c r="AF448" s="3"/>
    </row>
    <row r="449" spans="1:32" x14ac:dyDescent="0.2">
      <c r="A449" s="55"/>
      <c r="B449" s="10"/>
      <c r="C449" s="10" t="s">
        <v>453</v>
      </c>
      <c r="D449" s="10"/>
      <c r="E449" s="10" t="s">
        <v>177</v>
      </c>
      <c r="F449" s="10">
        <v>2465905</v>
      </c>
      <c r="G449" s="10"/>
      <c r="H449" s="10"/>
      <c r="I449" s="10"/>
      <c r="J449" s="10">
        <v>577721.87999999907</v>
      </c>
      <c r="K449" s="238"/>
      <c r="M449" s="10">
        <v>2610</v>
      </c>
      <c r="N449" s="69"/>
      <c r="P449" s="247">
        <f t="shared" si="24"/>
        <v>221.34937931034446</v>
      </c>
      <c r="Q449" s="10"/>
      <c r="R449" s="10"/>
      <c r="S449" s="10"/>
      <c r="T449" s="179">
        <f t="shared" si="25"/>
        <v>944.79118773946357</v>
      </c>
      <c r="U449" s="10"/>
      <c r="V449" s="10"/>
      <c r="W449" s="10"/>
      <c r="Y449" s="10">
        <v>577721.87999999907</v>
      </c>
      <c r="Z449" s="92">
        <f t="shared" si="26"/>
        <v>523180.98</v>
      </c>
      <c r="AA449" s="4"/>
      <c r="AB449" s="92">
        <f t="shared" si="27"/>
        <v>725310.76</v>
      </c>
      <c r="AC449" s="426">
        <v>751545.81</v>
      </c>
      <c r="AD449" s="245"/>
      <c r="AE449" s="3"/>
      <c r="AF449" s="3"/>
    </row>
    <row r="450" spans="1:32" x14ac:dyDescent="0.2">
      <c r="A450" s="55"/>
      <c r="B450" s="10"/>
      <c r="C450" s="10" t="s">
        <v>454</v>
      </c>
      <c r="D450" s="10"/>
      <c r="E450" s="10" t="s">
        <v>455</v>
      </c>
      <c r="F450" s="10">
        <v>6333240</v>
      </c>
      <c r="G450" s="10"/>
      <c r="H450" s="10"/>
      <c r="I450" s="10"/>
      <c r="J450" s="10">
        <v>1517890.4200000013</v>
      </c>
      <c r="K450" s="238"/>
      <c r="M450" s="10">
        <v>5661</v>
      </c>
      <c r="N450" s="69"/>
      <c r="P450" s="247">
        <f t="shared" si="24"/>
        <v>268.13114644055844</v>
      </c>
      <c r="Q450" s="10"/>
      <c r="R450" s="10"/>
      <c r="S450" s="10"/>
      <c r="T450" s="179">
        <f t="shared" si="25"/>
        <v>1118.749337572867</v>
      </c>
      <c r="U450" s="10"/>
      <c r="V450" s="10"/>
      <c r="W450" s="10"/>
      <c r="Y450" s="10">
        <v>1517890.4200000013</v>
      </c>
      <c r="Z450" s="92">
        <f t="shared" si="26"/>
        <v>1374591.18</v>
      </c>
      <c r="AA450" s="4"/>
      <c r="AB450" s="92">
        <f t="shared" si="27"/>
        <v>1905661.34</v>
      </c>
      <c r="AC450" s="426">
        <v>1974590.59</v>
      </c>
      <c r="AD450" s="245"/>
      <c r="AE450" s="3"/>
      <c r="AF450" s="3"/>
    </row>
    <row r="451" spans="1:32" x14ac:dyDescent="0.2">
      <c r="A451" s="55"/>
      <c r="B451" s="10"/>
      <c r="C451" s="10" t="s">
        <v>456</v>
      </c>
      <c r="D451" s="10"/>
      <c r="E451" s="10" t="s">
        <v>79</v>
      </c>
      <c r="F451" s="10">
        <v>5094</v>
      </c>
      <c r="G451" s="10"/>
      <c r="H451" s="10"/>
      <c r="I451" s="10"/>
      <c r="J451" s="10">
        <v>1264.03</v>
      </c>
      <c r="K451" s="238"/>
      <c r="M451" s="10">
        <v>6</v>
      </c>
      <c r="N451" s="69"/>
      <c r="P451" s="247">
        <f t="shared" si="24"/>
        <v>210.67166666666665</v>
      </c>
      <c r="Q451" s="10"/>
      <c r="R451" s="10"/>
      <c r="S451" s="10"/>
      <c r="T451" s="179">
        <f t="shared" si="25"/>
        <v>849</v>
      </c>
      <c r="U451" s="10"/>
      <c r="V451" s="10"/>
      <c r="W451" s="10"/>
      <c r="Y451" s="10">
        <v>1264.03</v>
      </c>
      <c r="Z451" s="92">
        <f t="shared" si="26"/>
        <v>1144.7</v>
      </c>
      <c r="AA451" s="4"/>
      <c r="AB451" s="92">
        <f t="shared" si="27"/>
        <v>1586.95</v>
      </c>
      <c r="AC451" s="426">
        <v>1644.35</v>
      </c>
      <c r="AD451" s="245"/>
      <c r="AE451" s="3"/>
      <c r="AF451" s="3"/>
    </row>
    <row r="452" spans="1:32" x14ac:dyDescent="0.2">
      <c r="A452" s="55"/>
      <c r="B452" s="10"/>
      <c r="C452" s="10" t="s">
        <v>457</v>
      </c>
      <c r="D452" s="10"/>
      <c r="E452" s="10" t="s">
        <v>439</v>
      </c>
      <c r="F452" s="10">
        <v>1175</v>
      </c>
      <c r="G452" s="10"/>
      <c r="H452" s="10"/>
      <c r="I452" s="10"/>
      <c r="J452" s="10">
        <v>291.75</v>
      </c>
      <c r="K452" s="238"/>
      <c r="M452" s="10">
        <v>1</v>
      </c>
      <c r="N452" s="69"/>
      <c r="P452" s="247">
        <f t="shared" si="24"/>
        <v>291.75</v>
      </c>
      <c r="Q452" s="10"/>
      <c r="R452" s="10"/>
      <c r="S452" s="10"/>
      <c r="T452" s="179">
        <f t="shared" si="25"/>
        <v>1175</v>
      </c>
      <c r="U452" s="10"/>
      <c r="V452" s="10"/>
      <c r="W452" s="10"/>
      <c r="Y452" s="10">
        <v>291.75</v>
      </c>
      <c r="Z452" s="92">
        <f t="shared" si="26"/>
        <v>264.20999999999998</v>
      </c>
      <c r="AA452" s="4"/>
      <c r="AB452" s="92">
        <f t="shared" si="27"/>
        <v>366.28</v>
      </c>
      <c r="AC452" s="426">
        <v>379.53</v>
      </c>
      <c r="AD452" s="245"/>
      <c r="AE452" s="3"/>
      <c r="AF452" s="3"/>
    </row>
    <row r="453" spans="1:32" x14ac:dyDescent="0.2">
      <c r="A453" s="55"/>
      <c r="B453" s="10"/>
      <c r="C453" s="10" t="s">
        <v>457</v>
      </c>
      <c r="D453" s="10"/>
      <c r="E453" s="10" t="s">
        <v>127</v>
      </c>
      <c r="F453" s="10">
        <v>1043930</v>
      </c>
      <c r="G453" s="10"/>
      <c r="H453" s="10"/>
      <c r="I453" s="10"/>
      <c r="J453" s="10">
        <v>254754.72999999975</v>
      </c>
      <c r="K453" s="238"/>
      <c r="M453" s="10">
        <v>695</v>
      </c>
      <c r="N453" s="69"/>
      <c r="P453" s="247">
        <f t="shared" si="24"/>
        <v>366.55356834532336</v>
      </c>
      <c r="Q453" s="10"/>
      <c r="R453" s="10"/>
      <c r="S453" s="10"/>
      <c r="T453" s="179">
        <f t="shared" si="25"/>
        <v>1502.0575539568345</v>
      </c>
      <c r="U453" s="10"/>
      <c r="V453" s="10"/>
      <c r="W453" s="10"/>
      <c r="Y453" s="10">
        <v>254754.72999999975</v>
      </c>
      <c r="Z453" s="92">
        <f t="shared" si="26"/>
        <v>230704.14</v>
      </c>
      <c r="AA453" s="4"/>
      <c r="AB453" s="92">
        <f t="shared" si="27"/>
        <v>319836.15999999997</v>
      </c>
      <c r="AC453" s="426">
        <v>331404.88</v>
      </c>
      <c r="AD453" s="245"/>
      <c r="AE453" s="3"/>
      <c r="AF453" s="3"/>
    </row>
    <row r="454" spans="1:32" x14ac:dyDescent="0.2">
      <c r="A454" s="55"/>
      <c r="B454" s="10"/>
      <c r="C454" s="10" t="s">
        <v>458</v>
      </c>
      <c r="D454" s="10"/>
      <c r="E454" s="10" t="s">
        <v>97</v>
      </c>
      <c r="F454" s="10">
        <v>4480</v>
      </c>
      <c r="G454" s="10"/>
      <c r="H454" s="10"/>
      <c r="I454" s="10"/>
      <c r="J454" s="10">
        <v>1132.33</v>
      </c>
      <c r="K454" s="238"/>
      <c r="M454" s="10">
        <v>2</v>
      </c>
      <c r="N454" s="69"/>
      <c r="P454" s="247">
        <f t="shared" si="24"/>
        <v>566.16499999999996</v>
      </c>
      <c r="Q454" s="10"/>
      <c r="R454" s="10"/>
      <c r="S454" s="10"/>
      <c r="T454" s="179">
        <f t="shared" si="25"/>
        <v>2240</v>
      </c>
      <c r="U454" s="10"/>
      <c r="V454" s="10"/>
      <c r="W454" s="10"/>
      <c r="Y454" s="10">
        <v>1132.33</v>
      </c>
      <c r="Z454" s="92">
        <f t="shared" si="26"/>
        <v>1025.43</v>
      </c>
      <c r="AA454" s="4"/>
      <c r="AB454" s="92">
        <f t="shared" si="27"/>
        <v>1421.6</v>
      </c>
      <c r="AC454" s="426">
        <v>1473.02</v>
      </c>
      <c r="AD454" s="245"/>
      <c r="AE454" s="3"/>
      <c r="AF454" s="3"/>
    </row>
    <row r="455" spans="1:32" x14ac:dyDescent="0.2">
      <c r="A455" s="55"/>
      <c r="B455" s="10"/>
      <c r="C455" s="10" t="s">
        <v>459</v>
      </c>
      <c r="D455" s="10"/>
      <c r="E455" s="10" t="s">
        <v>177</v>
      </c>
      <c r="F455" s="10">
        <v>5113</v>
      </c>
      <c r="G455" s="10"/>
      <c r="H455" s="10"/>
      <c r="I455" s="10"/>
      <c r="J455" s="10">
        <v>1295.8699999999999</v>
      </c>
      <c r="K455" s="238"/>
      <c r="M455" s="10">
        <v>2</v>
      </c>
      <c r="N455" s="69"/>
      <c r="P455" s="247">
        <f t="shared" si="24"/>
        <v>647.93499999999995</v>
      </c>
      <c r="Q455" s="10"/>
      <c r="R455" s="10"/>
      <c r="S455" s="10"/>
      <c r="T455" s="179">
        <f t="shared" si="25"/>
        <v>2556.5</v>
      </c>
      <c r="U455" s="10"/>
      <c r="V455" s="10"/>
      <c r="W455" s="10"/>
      <c r="Y455" s="10">
        <v>1295.8699999999999</v>
      </c>
      <c r="Z455" s="92">
        <f t="shared" si="26"/>
        <v>1173.53</v>
      </c>
      <c r="AA455" s="4"/>
      <c r="AB455" s="92">
        <f t="shared" si="27"/>
        <v>1626.92</v>
      </c>
      <c r="AC455" s="426">
        <v>1685.77</v>
      </c>
      <c r="AD455" s="245"/>
      <c r="AE455" s="3"/>
      <c r="AF455" s="3"/>
    </row>
    <row r="456" spans="1:32" x14ac:dyDescent="0.2">
      <c r="A456" s="55"/>
      <c r="B456" s="10"/>
      <c r="C456" s="10" t="s">
        <v>459</v>
      </c>
      <c r="D456" s="10"/>
      <c r="E456" s="10" t="s">
        <v>460</v>
      </c>
      <c r="F456" s="10">
        <v>288847</v>
      </c>
      <c r="G456" s="10"/>
      <c r="H456" s="10"/>
      <c r="I456" s="10"/>
      <c r="J456" s="10">
        <v>71026.890000000014</v>
      </c>
      <c r="K456" s="238"/>
      <c r="M456" s="10">
        <v>275</v>
      </c>
      <c r="N456" s="69"/>
      <c r="P456" s="247">
        <f t="shared" si="24"/>
        <v>258.27960000000007</v>
      </c>
      <c r="Q456" s="10"/>
      <c r="R456" s="10"/>
      <c r="S456" s="10"/>
      <c r="T456" s="179">
        <f t="shared" si="25"/>
        <v>1050.3527272727272</v>
      </c>
      <c r="U456" s="10"/>
      <c r="V456" s="10"/>
      <c r="W456" s="10"/>
      <c r="Y456" s="10">
        <v>71026.890000000014</v>
      </c>
      <c r="Z456" s="92">
        <f t="shared" si="26"/>
        <v>64321.47</v>
      </c>
      <c r="AA456" s="4"/>
      <c r="AB456" s="92">
        <f t="shared" si="27"/>
        <v>89171.92</v>
      </c>
      <c r="AC456" s="426">
        <v>92397.34</v>
      </c>
      <c r="AD456" s="245"/>
      <c r="AE456" s="3"/>
      <c r="AF456" s="3"/>
    </row>
    <row r="457" spans="1:32" x14ac:dyDescent="0.2">
      <c r="A457" s="55"/>
      <c r="B457" s="10"/>
      <c r="C457" s="10" t="s">
        <v>461</v>
      </c>
      <c r="D457" s="10"/>
      <c r="E457" s="10" t="s">
        <v>203</v>
      </c>
      <c r="F457" s="10">
        <v>4429656</v>
      </c>
      <c r="G457" s="10"/>
      <c r="H457" s="10"/>
      <c r="I457" s="10"/>
      <c r="J457" s="10">
        <v>1057648.909999999</v>
      </c>
      <c r="K457" s="238"/>
      <c r="M457" s="10">
        <v>4313</v>
      </c>
      <c r="N457" s="69"/>
      <c r="P457" s="247">
        <f t="shared" si="24"/>
        <v>245.22348945049825</v>
      </c>
      <c r="Q457" s="10"/>
      <c r="R457" s="10"/>
      <c r="S457" s="10"/>
      <c r="T457" s="179">
        <f t="shared" si="25"/>
        <v>1027.0475307210759</v>
      </c>
      <c r="U457" s="10"/>
      <c r="V457" s="10"/>
      <c r="W457" s="10"/>
      <c r="Y457" s="10">
        <v>1057648.909999999</v>
      </c>
      <c r="Z457" s="92">
        <f t="shared" si="26"/>
        <v>957799.62</v>
      </c>
      <c r="AA457" s="4"/>
      <c r="AB457" s="92">
        <f t="shared" si="27"/>
        <v>1327843.31</v>
      </c>
      <c r="AC457" s="426">
        <v>1375872.43</v>
      </c>
      <c r="AD457" s="245"/>
      <c r="AE457" s="3"/>
      <c r="AF457" s="3"/>
    </row>
    <row r="458" spans="1:32" x14ac:dyDescent="0.2">
      <c r="A458" s="55"/>
      <c r="B458" s="10"/>
      <c r="C458" s="10" t="s">
        <v>461</v>
      </c>
      <c r="D458" s="10"/>
      <c r="E458" s="10" t="s">
        <v>462</v>
      </c>
      <c r="F458" s="10">
        <v>832</v>
      </c>
      <c r="G458" s="10"/>
      <c r="H458" s="10"/>
      <c r="I458" s="10"/>
      <c r="J458" s="10">
        <v>202.99</v>
      </c>
      <c r="K458" s="238"/>
      <c r="M458" s="10">
        <v>1</v>
      </c>
      <c r="N458" s="69"/>
      <c r="P458" s="247">
        <f t="shared" si="24"/>
        <v>202.99</v>
      </c>
      <c r="Q458" s="10"/>
      <c r="R458" s="10"/>
      <c r="S458" s="10"/>
      <c r="T458" s="179">
        <f t="shared" si="25"/>
        <v>832</v>
      </c>
      <c r="U458" s="10"/>
      <c r="V458" s="10"/>
      <c r="W458" s="10"/>
      <c r="Y458" s="10">
        <v>202.99</v>
      </c>
      <c r="Z458" s="92">
        <f t="shared" si="26"/>
        <v>183.83</v>
      </c>
      <c r="AA458" s="4"/>
      <c r="AB458" s="92">
        <f t="shared" si="27"/>
        <v>254.85</v>
      </c>
      <c r="AC458" s="426">
        <v>264.07</v>
      </c>
      <c r="AD458" s="245"/>
      <c r="AE458" s="3"/>
      <c r="AF458" s="3"/>
    </row>
    <row r="459" spans="1:32" x14ac:dyDescent="0.2">
      <c r="A459" s="55"/>
      <c r="B459" s="10"/>
      <c r="C459" s="10" t="s">
        <v>463</v>
      </c>
      <c r="D459" s="10"/>
      <c r="E459" s="10" t="s">
        <v>203</v>
      </c>
      <c r="F459" s="10">
        <v>18662</v>
      </c>
      <c r="G459" s="10"/>
      <c r="H459" s="10"/>
      <c r="I459" s="10"/>
      <c r="J459" s="10">
        <v>4383.5500000000011</v>
      </c>
      <c r="K459" s="238"/>
      <c r="M459" s="10">
        <v>6</v>
      </c>
      <c r="N459" s="69"/>
      <c r="P459" s="247">
        <f t="shared" si="24"/>
        <v>730.59166666666681</v>
      </c>
      <c r="Q459" s="10"/>
      <c r="R459" s="10"/>
      <c r="S459" s="10"/>
      <c r="T459" s="179">
        <f t="shared" si="25"/>
        <v>3110.3333333333335</v>
      </c>
      <c r="U459" s="10"/>
      <c r="V459" s="10"/>
      <c r="W459" s="10"/>
      <c r="Y459" s="10">
        <v>4383.5500000000011</v>
      </c>
      <c r="Z459" s="92">
        <f t="shared" si="26"/>
        <v>3969.71</v>
      </c>
      <c r="AA459" s="4"/>
      <c r="AB459" s="92">
        <f t="shared" si="27"/>
        <v>5503.4</v>
      </c>
      <c r="AC459" s="426">
        <v>5702.46</v>
      </c>
      <c r="AD459" s="245"/>
      <c r="AE459" s="3"/>
      <c r="AF459" s="3"/>
    </row>
    <row r="460" spans="1:32" x14ac:dyDescent="0.2">
      <c r="A460" s="55"/>
      <c r="B460" s="10"/>
      <c r="C460" s="10" t="s">
        <v>464</v>
      </c>
      <c r="D460" s="10"/>
      <c r="E460" s="10" t="s">
        <v>63</v>
      </c>
      <c r="F460" s="10">
        <v>402066</v>
      </c>
      <c r="G460" s="10"/>
      <c r="H460" s="10"/>
      <c r="I460" s="10"/>
      <c r="J460" s="10">
        <v>96896.37</v>
      </c>
      <c r="K460" s="238"/>
      <c r="M460" s="10">
        <v>373</v>
      </c>
      <c r="N460" s="69"/>
      <c r="P460" s="247">
        <f t="shared" si="24"/>
        <v>259.7757908847185</v>
      </c>
      <c r="Q460" s="10"/>
      <c r="R460" s="10"/>
      <c r="S460" s="10"/>
      <c r="T460" s="179">
        <f t="shared" si="25"/>
        <v>1077.9249329758713</v>
      </c>
      <c r="U460" s="10"/>
      <c r="V460" s="10"/>
      <c r="W460" s="10"/>
      <c r="Y460" s="10">
        <v>96896.37</v>
      </c>
      <c r="Z460" s="92">
        <f t="shared" si="26"/>
        <v>87748.69</v>
      </c>
      <c r="AA460" s="4"/>
      <c r="AB460" s="92">
        <f t="shared" si="27"/>
        <v>121650.2</v>
      </c>
      <c r="AC460" s="426">
        <v>126050.38</v>
      </c>
      <c r="AD460" s="245"/>
      <c r="AE460" s="3"/>
      <c r="AF460" s="3"/>
    </row>
    <row r="461" spans="1:32" x14ac:dyDescent="0.2">
      <c r="A461" s="55"/>
      <c r="B461" s="10"/>
      <c r="C461" s="10" t="s">
        <v>465</v>
      </c>
      <c r="D461" s="10"/>
      <c r="E461" s="10" t="s">
        <v>179</v>
      </c>
      <c r="F461" s="10">
        <v>46995</v>
      </c>
      <c r="G461" s="10"/>
      <c r="H461" s="10"/>
      <c r="I461" s="10"/>
      <c r="J461" s="10">
        <v>11352.989999999998</v>
      </c>
      <c r="K461" s="238"/>
      <c r="M461" s="10">
        <v>45</v>
      </c>
      <c r="N461" s="69"/>
      <c r="P461" s="247">
        <f t="shared" si="24"/>
        <v>252.28866666666661</v>
      </c>
      <c r="Q461" s="10"/>
      <c r="R461" s="10"/>
      <c r="S461" s="10"/>
      <c r="T461" s="179">
        <f t="shared" si="25"/>
        <v>1044.3333333333333</v>
      </c>
      <c r="U461" s="10"/>
      <c r="V461" s="10"/>
      <c r="W461" s="10"/>
      <c r="Y461" s="10">
        <v>11352.989999999998</v>
      </c>
      <c r="Z461" s="92">
        <f t="shared" si="26"/>
        <v>10281.19</v>
      </c>
      <c r="AA461" s="4"/>
      <c r="AB461" s="92">
        <f t="shared" si="27"/>
        <v>14253.3</v>
      </c>
      <c r="AC461" s="426">
        <v>14768.85</v>
      </c>
      <c r="AD461" s="245"/>
      <c r="AE461" s="3"/>
      <c r="AF461" s="3"/>
    </row>
    <row r="462" spans="1:32" x14ac:dyDescent="0.2">
      <c r="A462" s="55"/>
      <c r="B462" s="10"/>
      <c r="C462" s="10" t="s">
        <v>466</v>
      </c>
      <c r="D462" s="10"/>
      <c r="E462" s="10" t="s">
        <v>467</v>
      </c>
      <c r="F462" s="10">
        <v>4822812</v>
      </c>
      <c r="G462" s="10"/>
      <c r="H462" s="10"/>
      <c r="I462" s="10"/>
      <c r="J462" s="10">
        <v>1146784.1800000018</v>
      </c>
      <c r="K462" s="238"/>
      <c r="M462" s="10">
        <v>3859</v>
      </c>
      <c r="N462" s="69"/>
      <c r="P462" s="247">
        <f t="shared" si="24"/>
        <v>297.17133454262807</v>
      </c>
      <c r="Q462" s="10"/>
      <c r="R462" s="10"/>
      <c r="S462" s="10"/>
      <c r="T462" s="179">
        <f t="shared" si="25"/>
        <v>1249.7569318476289</v>
      </c>
      <c r="U462" s="10"/>
      <c r="V462" s="10"/>
      <c r="W462" s="10"/>
      <c r="Y462" s="10">
        <v>1146784.1800000018</v>
      </c>
      <c r="Z462" s="92">
        <f t="shared" si="26"/>
        <v>1038519.91</v>
      </c>
      <c r="AA462" s="4"/>
      <c r="AB462" s="92">
        <f t="shared" si="27"/>
        <v>1439749.7</v>
      </c>
      <c r="AC462" s="426">
        <v>1491826.56</v>
      </c>
      <c r="AD462" s="245"/>
      <c r="AE462" s="3"/>
      <c r="AF462" s="3"/>
    </row>
    <row r="463" spans="1:32" x14ac:dyDescent="0.2">
      <c r="A463" s="55"/>
      <c r="B463" s="10"/>
      <c r="C463" s="10" t="s">
        <v>468</v>
      </c>
      <c r="D463" s="10"/>
      <c r="E463" s="10" t="s">
        <v>145</v>
      </c>
      <c r="F463" s="10">
        <v>11685</v>
      </c>
      <c r="G463" s="10"/>
      <c r="H463" s="10"/>
      <c r="I463" s="10"/>
      <c r="J463" s="10">
        <v>2948.3500000000004</v>
      </c>
      <c r="K463" s="238"/>
      <c r="M463" s="10">
        <v>8</v>
      </c>
      <c r="N463" s="69"/>
      <c r="P463" s="247">
        <f t="shared" si="24"/>
        <v>368.54375000000005</v>
      </c>
      <c r="Q463" s="10"/>
      <c r="R463" s="10"/>
      <c r="S463" s="10"/>
      <c r="T463" s="179">
        <f t="shared" si="25"/>
        <v>1460.625</v>
      </c>
      <c r="U463" s="10"/>
      <c r="V463" s="10"/>
      <c r="W463" s="10"/>
      <c r="Y463" s="10">
        <v>2948.3500000000004</v>
      </c>
      <c r="Z463" s="92">
        <f t="shared" si="26"/>
        <v>2670.01</v>
      </c>
      <c r="AA463" s="4"/>
      <c r="AB463" s="92">
        <f t="shared" si="27"/>
        <v>3701.56</v>
      </c>
      <c r="AC463" s="426">
        <v>3835.45</v>
      </c>
      <c r="AD463" s="245"/>
      <c r="AE463" s="3"/>
      <c r="AF463" s="3"/>
    </row>
    <row r="464" spans="1:32" x14ac:dyDescent="0.2">
      <c r="A464" s="55"/>
      <c r="B464" s="10"/>
      <c r="C464" s="10" t="s">
        <v>468</v>
      </c>
      <c r="D464" s="10"/>
      <c r="E464" s="10" t="s">
        <v>70</v>
      </c>
      <c r="F464" s="10">
        <v>165777</v>
      </c>
      <c r="G464" s="10"/>
      <c r="H464" s="10"/>
      <c r="I464" s="10"/>
      <c r="J464" s="10">
        <v>40604.340000000018</v>
      </c>
      <c r="K464" s="238"/>
      <c r="M464" s="10">
        <v>122</v>
      </c>
      <c r="N464" s="69"/>
      <c r="P464" s="247">
        <f t="shared" si="24"/>
        <v>332.82245901639357</v>
      </c>
      <c r="Q464" s="10"/>
      <c r="R464" s="10"/>
      <c r="S464" s="10"/>
      <c r="T464" s="179">
        <f t="shared" si="25"/>
        <v>1358.827868852459</v>
      </c>
      <c r="U464" s="10"/>
      <c r="V464" s="10"/>
      <c r="W464" s="10"/>
      <c r="Y464" s="10">
        <v>40604.340000000018</v>
      </c>
      <c r="Z464" s="92">
        <f t="shared" si="26"/>
        <v>36771.01</v>
      </c>
      <c r="AA464" s="4"/>
      <c r="AB464" s="92">
        <f t="shared" si="27"/>
        <v>50977.41</v>
      </c>
      <c r="AC464" s="426">
        <v>52821.3</v>
      </c>
      <c r="AD464" s="245"/>
      <c r="AE464" s="3"/>
      <c r="AF464" s="3"/>
    </row>
    <row r="465" spans="1:32" x14ac:dyDescent="0.2">
      <c r="A465" s="55"/>
      <c r="B465" s="10"/>
      <c r="C465" s="10" t="s">
        <v>468</v>
      </c>
      <c r="D465" s="10"/>
      <c r="E465" s="10" t="s">
        <v>93</v>
      </c>
      <c r="F465" s="10">
        <v>2252</v>
      </c>
      <c r="G465" s="10"/>
      <c r="H465" s="10"/>
      <c r="I465" s="10"/>
      <c r="J465" s="10">
        <v>554.17999999999995</v>
      </c>
      <c r="K465" s="238"/>
      <c r="M465" s="10">
        <v>4</v>
      </c>
      <c r="N465" s="69"/>
      <c r="P465" s="247">
        <f t="shared" si="24"/>
        <v>138.54499999999999</v>
      </c>
      <c r="Q465" s="10"/>
      <c r="R465" s="10"/>
      <c r="S465" s="10"/>
      <c r="T465" s="179">
        <f t="shared" si="25"/>
        <v>563</v>
      </c>
      <c r="U465" s="10"/>
      <c r="V465" s="10"/>
      <c r="W465" s="10"/>
      <c r="Y465" s="10">
        <v>554.17999999999995</v>
      </c>
      <c r="Z465" s="92">
        <f t="shared" si="26"/>
        <v>501.86</v>
      </c>
      <c r="AA465" s="4"/>
      <c r="AB465" s="92">
        <f t="shared" si="27"/>
        <v>695.75</v>
      </c>
      <c r="AC465" s="426">
        <v>720.92</v>
      </c>
      <c r="AD465" s="245"/>
      <c r="AE465" s="3"/>
      <c r="AF465" s="3"/>
    </row>
    <row r="466" spans="1:32" x14ac:dyDescent="0.2">
      <c r="A466" s="55"/>
      <c r="B466" s="10"/>
      <c r="C466" s="10" t="s">
        <v>468</v>
      </c>
      <c r="D466" s="10"/>
      <c r="E466" s="10" t="s">
        <v>287</v>
      </c>
      <c r="F466" s="10">
        <v>1498</v>
      </c>
      <c r="G466" s="10"/>
      <c r="H466" s="10"/>
      <c r="I466" s="10"/>
      <c r="J466" s="10">
        <v>374.67</v>
      </c>
      <c r="K466" s="238"/>
      <c r="M466" s="10">
        <v>1</v>
      </c>
      <c r="N466" s="69"/>
      <c r="P466" s="247">
        <f t="shared" si="24"/>
        <v>374.67</v>
      </c>
      <c r="Q466" s="10"/>
      <c r="R466" s="10"/>
      <c r="S466" s="10"/>
      <c r="T466" s="179">
        <f t="shared" si="25"/>
        <v>1498</v>
      </c>
      <c r="U466" s="10"/>
      <c r="V466" s="10"/>
      <c r="W466" s="10"/>
      <c r="Y466" s="10">
        <v>374.67</v>
      </c>
      <c r="Z466" s="92">
        <f t="shared" si="26"/>
        <v>339.3</v>
      </c>
      <c r="AA466" s="4"/>
      <c r="AB466" s="92">
        <f t="shared" si="27"/>
        <v>470.39</v>
      </c>
      <c r="AC466" s="426">
        <v>487.4</v>
      </c>
      <c r="AD466" s="245"/>
      <c r="AE466" s="3"/>
      <c r="AF466" s="3"/>
    </row>
    <row r="467" spans="1:32" x14ac:dyDescent="0.2">
      <c r="A467" s="55"/>
      <c r="B467" s="10"/>
      <c r="C467" s="10" t="s">
        <v>469</v>
      </c>
      <c r="D467" s="10"/>
      <c r="E467" s="10" t="s">
        <v>201</v>
      </c>
      <c r="F467" s="10">
        <v>46999</v>
      </c>
      <c r="G467" s="10"/>
      <c r="H467" s="10"/>
      <c r="I467" s="10"/>
      <c r="J467" s="10">
        <v>11648.56</v>
      </c>
      <c r="K467" s="238"/>
      <c r="M467" s="10">
        <v>35</v>
      </c>
      <c r="N467" s="69"/>
      <c r="P467" s="247">
        <f t="shared" si="24"/>
        <v>332.81599999999997</v>
      </c>
      <c r="Q467" s="10"/>
      <c r="R467" s="10"/>
      <c r="S467" s="10"/>
      <c r="T467" s="179">
        <f t="shared" si="25"/>
        <v>1342.8285714285714</v>
      </c>
      <c r="U467" s="10"/>
      <c r="V467" s="10"/>
      <c r="W467" s="10"/>
      <c r="Y467" s="10">
        <v>11648.56</v>
      </c>
      <c r="Z467" s="92">
        <f t="shared" si="26"/>
        <v>10548.86</v>
      </c>
      <c r="AA467" s="4"/>
      <c r="AB467" s="92">
        <f t="shared" si="27"/>
        <v>14624.38</v>
      </c>
      <c r="AC467" s="426">
        <v>15153.36</v>
      </c>
      <c r="AD467" s="245"/>
      <c r="AE467" s="3"/>
      <c r="AF467" s="3"/>
    </row>
    <row r="468" spans="1:32" x14ac:dyDescent="0.2">
      <c r="A468" s="55"/>
      <c r="B468" s="10"/>
      <c r="C468" s="10" t="s">
        <v>470</v>
      </c>
      <c r="D468" s="10"/>
      <c r="E468" s="10" t="s">
        <v>63</v>
      </c>
      <c r="F468" s="10">
        <v>963</v>
      </c>
      <c r="G468" s="10"/>
      <c r="H468" s="10"/>
      <c r="I468" s="10"/>
      <c r="J468" s="10">
        <v>236.76</v>
      </c>
      <c r="K468" s="238"/>
      <c r="M468" s="10">
        <v>2</v>
      </c>
      <c r="N468" s="69"/>
      <c r="P468" s="247">
        <f t="shared" si="24"/>
        <v>118.38</v>
      </c>
      <c r="Q468" s="10"/>
      <c r="R468" s="10"/>
      <c r="S468" s="10"/>
      <c r="T468" s="179">
        <f t="shared" si="25"/>
        <v>481.5</v>
      </c>
      <c r="U468" s="10"/>
      <c r="V468" s="10"/>
      <c r="W468" s="10"/>
      <c r="Y468" s="10">
        <v>236.76</v>
      </c>
      <c r="Z468" s="92">
        <f t="shared" si="26"/>
        <v>214.41</v>
      </c>
      <c r="AA468" s="4"/>
      <c r="AB468" s="92">
        <f t="shared" si="27"/>
        <v>297.24</v>
      </c>
      <c r="AC468" s="426">
        <v>307.99</v>
      </c>
      <c r="AD468" s="245"/>
      <c r="AE468" s="3"/>
      <c r="AF468" s="3"/>
    </row>
    <row r="469" spans="1:32" x14ac:dyDescent="0.2">
      <c r="A469" s="55"/>
      <c r="B469" s="10"/>
      <c r="C469" s="10" t="s">
        <v>470</v>
      </c>
      <c r="D469" s="10"/>
      <c r="E469" s="10" t="s">
        <v>100</v>
      </c>
      <c r="F469" s="10">
        <v>5623914</v>
      </c>
      <c r="G469" s="10"/>
      <c r="H469" s="10"/>
      <c r="I469" s="10"/>
      <c r="J469" s="10">
        <v>1318915.7699999986</v>
      </c>
      <c r="K469" s="238"/>
      <c r="M469" s="10">
        <v>6777</v>
      </c>
      <c r="N469" s="69"/>
      <c r="P469" s="247">
        <f t="shared" si="24"/>
        <v>194.61646303674172</v>
      </c>
      <c r="Q469" s="10"/>
      <c r="R469" s="10"/>
      <c r="S469" s="10"/>
      <c r="T469" s="179">
        <f t="shared" si="25"/>
        <v>829.85303231518367</v>
      </c>
      <c r="U469" s="10"/>
      <c r="V469" s="10"/>
      <c r="W469" s="10"/>
      <c r="Y469" s="10">
        <v>1318915.7699999986</v>
      </c>
      <c r="Z469" s="92">
        <f t="shared" si="26"/>
        <v>1194401.1000000001</v>
      </c>
      <c r="AA469" s="4"/>
      <c r="AB469" s="92">
        <f t="shared" si="27"/>
        <v>1655855.23</v>
      </c>
      <c r="AC469" s="426">
        <v>1715748.8</v>
      </c>
      <c r="AD469" s="245"/>
      <c r="AE469" s="3"/>
      <c r="AF469" s="3"/>
    </row>
    <row r="470" spans="1:32" x14ac:dyDescent="0.2">
      <c r="A470" s="55"/>
      <c r="B470" s="10"/>
      <c r="C470" s="10" t="s">
        <v>471</v>
      </c>
      <c r="D470" s="10"/>
      <c r="E470" s="10" t="s">
        <v>70</v>
      </c>
      <c r="F470" s="10">
        <v>93276</v>
      </c>
      <c r="G470" s="10"/>
      <c r="H470" s="10"/>
      <c r="I470" s="10"/>
      <c r="J470" s="10">
        <v>22618.449999999997</v>
      </c>
      <c r="K470" s="238"/>
      <c r="M470" s="10">
        <v>70</v>
      </c>
      <c r="N470" s="69"/>
      <c r="P470" s="247">
        <f t="shared" si="24"/>
        <v>323.12071428571426</v>
      </c>
      <c r="Q470" s="10"/>
      <c r="R470" s="10"/>
      <c r="S470" s="10"/>
      <c r="T470" s="179">
        <f t="shared" si="25"/>
        <v>1332.5142857142857</v>
      </c>
      <c r="U470" s="10"/>
      <c r="V470" s="10"/>
      <c r="W470" s="10"/>
      <c r="Y470" s="10">
        <v>22618.449999999997</v>
      </c>
      <c r="Z470" s="92">
        <f t="shared" si="26"/>
        <v>20483.11</v>
      </c>
      <c r="AA470" s="4"/>
      <c r="AB470" s="92">
        <f t="shared" si="27"/>
        <v>28396.720000000001</v>
      </c>
      <c r="AC470" s="426">
        <v>29423.85</v>
      </c>
      <c r="AD470" s="245"/>
      <c r="AE470" s="3"/>
      <c r="AF470" s="3"/>
    </row>
    <row r="471" spans="1:32" x14ac:dyDescent="0.2">
      <c r="A471" s="55"/>
      <c r="B471" s="10"/>
      <c r="C471" s="10" t="s">
        <v>472</v>
      </c>
      <c r="D471" s="10"/>
      <c r="E471" s="10" t="s">
        <v>63</v>
      </c>
      <c r="F471" s="10">
        <v>3334</v>
      </c>
      <c r="G471" s="10"/>
      <c r="H471" s="10"/>
      <c r="I471" s="10"/>
      <c r="J471" s="10">
        <v>838.29</v>
      </c>
      <c r="K471" s="238"/>
      <c r="M471" s="10">
        <v>2</v>
      </c>
      <c r="N471" s="69"/>
      <c r="P471" s="247">
        <f t="shared" si="24"/>
        <v>419.14499999999998</v>
      </c>
      <c r="Q471" s="10"/>
      <c r="R471" s="10"/>
      <c r="S471" s="10"/>
      <c r="T471" s="179">
        <f t="shared" si="25"/>
        <v>1667</v>
      </c>
      <c r="U471" s="10"/>
      <c r="V471" s="10"/>
      <c r="W471" s="10"/>
      <c r="Y471" s="10">
        <v>838.29</v>
      </c>
      <c r="Z471" s="92">
        <f t="shared" si="26"/>
        <v>759.15</v>
      </c>
      <c r="AA471" s="4"/>
      <c r="AB471" s="92">
        <f t="shared" si="27"/>
        <v>1052.45</v>
      </c>
      <c r="AC471" s="426">
        <v>1090.52</v>
      </c>
      <c r="AD471" s="245"/>
      <c r="AE471" s="3"/>
      <c r="AF471" s="3"/>
    </row>
    <row r="472" spans="1:32" x14ac:dyDescent="0.2">
      <c r="A472" s="55"/>
      <c r="B472" s="10"/>
      <c r="C472" s="10" t="s">
        <v>472</v>
      </c>
      <c r="D472" s="10"/>
      <c r="E472" s="10" t="s">
        <v>65</v>
      </c>
      <c r="F472" s="10">
        <v>1563</v>
      </c>
      <c r="G472" s="10"/>
      <c r="H472" s="10"/>
      <c r="I472" s="10"/>
      <c r="J472" s="10">
        <v>396.92</v>
      </c>
      <c r="K472" s="238"/>
      <c r="M472" s="10">
        <v>2</v>
      </c>
      <c r="N472" s="69"/>
      <c r="P472" s="247">
        <f t="shared" si="24"/>
        <v>198.46</v>
      </c>
      <c r="Q472" s="10"/>
      <c r="R472" s="10"/>
      <c r="S472" s="10"/>
      <c r="T472" s="179">
        <f t="shared" si="25"/>
        <v>781.5</v>
      </c>
      <c r="U472" s="10"/>
      <c r="V472" s="10"/>
      <c r="W472" s="10"/>
      <c r="Y472" s="10">
        <v>396.92</v>
      </c>
      <c r="Z472" s="92">
        <f t="shared" si="26"/>
        <v>359.45</v>
      </c>
      <c r="AA472" s="4"/>
      <c r="AB472" s="92">
        <f t="shared" si="27"/>
        <v>498.32</v>
      </c>
      <c r="AC472" s="426">
        <v>516.34</v>
      </c>
      <c r="AD472" s="245"/>
      <c r="AE472" s="3"/>
      <c r="AF472" s="3"/>
    </row>
    <row r="473" spans="1:32" x14ac:dyDescent="0.2">
      <c r="A473" s="55"/>
      <c r="B473" s="10"/>
      <c r="C473" s="10" t="s">
        <v>472</v>
      </c>
      <c r="D473" s="10"/>
      <c r="E473" s="10" t="s">
        <v>211</v>
      </c>
      <c r="F473" s="10">
        <v>2696</v>
      </c>
      <c r="G473" s="10"/>
      <c r="H473" s="10"/>
      <c r="I473" s="10"/>
      <c r="J473" s="10">
        <v>684.26</v>
      </c>
      <c r="K473" s="238"/>
      <c r="M473" s="10">
        <v>1</v>
      </c>
      <c r="N473" s="69"/>
      <c r="P473" s="247">
        <f t="shared" si="24"/>
        <v>684.26</v>
      </c>
      <c r="Q473" s="10"/>
      <c r="R473" s="10"/>
      <c r="S473" s="10"/>
      <c r="T473" s="179">
        <f t="shared" si="25"/>
        <v>2696</v>
      </c>
      <c r="U473" s="10"/>
      <c r="V473" s="10"/>
      <c r="W473" s="10"/>
      <c r="Y473" s="10">
        <v>684.26</v>
      </c>
      <c r="Z473" s="92">
        <f t="shared" si="26"/>
        <v>619.66</v>
      </c>
      <c r="AA473" s="4"/>
      <c r="AB473" s="92">
        <f t="shared" si="27"/>
        <v>859.07</v>
      </c>
      <c r="AC473" s="426">
        <v>890.14</v>
      </c>
      <c r="AD473" s="245"/>
      <c r="AE473" s="3"/>
      <c r="AF473" s="3"/>
    </row>
    <row r="474" spans="1:32" x14ac:dyDescent="0.2">
      <c r="A474" s="55"/>
      <c r="B474" s="10"/>
      <c r="C474" s="10" t="s">
        <v>472</v>
      </c>
      <c r="D474" s="10"/>
      <c r="E474" s="10" t="s">
        <v>293</v>
      </c>
      <c r="F474" s="10">
        <v>1544379</v>
      </c>
      <c r="G474" s="10"/>
      <c r="H474" s="10"/>
      <c r="I474" s="10"/>
      <c r="J474" s="10">
        <v>377119.1799999997</v>
      </c>
      <c r="K474" s="238"/>
      <c r="M474" s="10">
        <v>1430</v>
      </c>
      <c r="N474" s="69"/>
      <c r="P474" s="247">
        <f t="shared" ref="P474:P537" si="28">J474/M474</f>
        <v>263.71970629370611</v>
      </c>
      <c r="Q474" s="10"/>
      <c r="R474" s="10"/>
      <c r="S474" s="10"/>
      <c r="T474" s="179">
        <f t="shared" ref="T474:T537" si="29">F474/M474</f>
        <v>1079.9853146853147</v>
      </c>
      <c r="U474" s="10"/>
      <c r="V474" s="10"/>
      <c r="W474" s="10"/>
      <c r="Y474" s="10">
        <v>377119.1799999997</v>
      </c>
      <c r="Z474" s="92">
        <f t="shared" ref="Z474:Z537" si="30">ROUND($Z$640*Y474/$Y$640,2)</f>
        <v>341516.55</v>
      </c>
      <c r="AA474" s="4"/>
      <c r="AB474" s="92">
        <f t="shared" ref="AB474:AB537" si="31">ROUND($AB$640*Y474/$Y$640,2)</f>
        <v>473460.69</v>
      </c>
      <c r="AC474" s="426">
        <v>490586.13</v>
      </c>
      <c r="AD474" s="245"/>
      <c r="AE474" s="3"/>
      <c r="AF474" s="3"/>
    </row>
    <row r="475" spans="1:32" x14ac:dyDescent="0.2">
      <c r="A475" s="55"/>
      <c r="B475" s="10"/>
      <c r="C475" s="10" t="s">
        <v>472</v>
      </c>
      <c r="D475" s="10"/>
      <c r="E475" s="10" t="s">
        <v>196</v>
      </c>
      <c r="F475" s="10"/>
      <c r="G475" s="10"/>
      <c r="H475" s="10"/>
      <c r="I475" s="10"/>
      <c r="J475" s="10">
        <v>6.55</v>
      </c>
      <c r="K475" s="238"/>
      <c r="M475" s="10">
        <v>1</v>
      </c>
      <c r="N475" s="69"/>
      <c r="P475" s="247">
        <f t="shared" si="28"/>
        <v>6.55</v>
      </c>
      <c r="Q475" s="10"/>
      <c r="R475" s="10"/>
      <c r="S475" s="10"/>
      <c r="T475" s="179">
        <f t="shared" si="29"/>
        <v>0</v>
      </c>
      <c r="U475" s="10"/>
      <c r="V475" s="10"/>
      <c r="W475" s="10"/>
      <c r="Y475" s="10">
        <v>6.55</v>
      </c>
      <c r="Z475" s="92">
        <f t="shared" si="30"/>
        <v>5.93</v>
      </c>
      <c r="AA475" s="4"/>
      <c r="AB475" s="92">
        <f t="shared" si="31"/>
        <v>8.2200000000000006</v>
      </c>
      <c r="AC475" s="426">
        <v>8.52</v>
      </c>
      <c r="AD475" s="245"/>
      <c r="AE475" s="3"/>
      <c r="AF475" s="3"/>
    </row>
    <row r="476" spans="1:32" x14ac:dyDescent="0.2">
      <c r="A476" s="55"/>
      <c r="B476" s="10"/>
      <c r="C476" s="10" t="s">
        <v>473</v>
      </c>
      <c r="D476" s="10"/>
      <c r="E476" s="10" t="s">
        <v>287</v>
      </c>
      <c r="F476" s="10">
        <v>123593</v>
      </c>
      <c r="G476" s="10"/>
      <c r="H476" s="10"/>
      <c r="I476" s="10"/>
      <c r="J476" s="10">
        <v>29754.749999999996</v>
      </c>
      <c r="K476" s="238"/>
      <c r="M476" s="10">
        <v>118</v>
      </c>
      <c r="N476" s="69"/>
      <c r="P476" s="247">
        <f t="shared" si="28"/>
        <v>252.1588983050847</v>
      </c>
      <c r="Q476" s="10"/>
      <c r="R476" s="10"/>
      <c r="S476" s="10"/>
      <c r="T476" s="179">
        <f t="shared" si="29"/>
        <v>1047.3983050847457</v>
      </c>
      <c r="U476" s="10"/>
      <c r="V476" s="10"/>
      <c r="W476" s="10"/>
      <c r="Y476" s="10">
        <v>29754.749999999996</v>
      </c>
      <c r="Z476" s="92">
        <f t="shared" si="30"/>
        <v>26945.7</v>
      </c>
      <c r="AA476" s="4"/>
      <c r="AB476" s="92">
        <f t="shared" si="31"/>
        <v>37356.11</v>
      </c>
      <c r="AC476" s="426">
        <v>38707.31</v>
      </c>
      <c r="AD476" s="245"/>
      <c r="AE476" s="3"/>
      <c r="AF476" s="3"/>
    </row>
    <row r="477" spans="1:32" x14ac:dyDescent="0.2">
      <c r="A477" s="55"/>
      <c r="B477" s="10"/>
      <c r="C477" s="10" t="s">
        <v>474</v>
      </c>
      <c r="D477" s="10"/>
      <c r="E477" s="10" t="s">
        <v>475</v>
      </c>
      <c r="F477" s="10">
        <v>207723</v>
      </c>
      <c r="G477" s="10"/>
      <c r="H477" s="10"/>
      <c r="I477" s="10"/>
      <c r="J477" s="10">
        <v>50596.629999999983</v>
      </c>
      <c r="K477" s="238"/>
      <c r="M477" s="10">
        <v>214</v>
      </c>
      <c r="N477" s="69"/>
      <c r="P477" s="247">
        <f t="shared" si="28"/>
        <v>236.43285046728963</v>
      </c>
      <c r="Q477" s="10"/>
      <c r="R477" s="10"/>
      <c r="S477" s="10"/>
      <c r="T477" s="179">
        <f t="shared" si="29"/>
        <v>970.6682242990654</v>
      </c>
      <c r="U477" s="10"/>
      <c r="V477" s="10"/>
      <c r="W477" s="10"/>
      <c r="Y477" s="10">
        <v>50596.629999999983</v>
      </c>
      <c r="Z477" s="92">
        <f t="shared" si="30"/>
        <v>45819.96</v>
      </c>
      <c r="AA477" s="4"/>
      <c r="AB477" s="92">
        <f t="shared" si="31"/>
        <v>63522.400000000001</v>
      </c>
      <c r="AC477" s="426">
        <v>65820.05</v>
      </c>
      <c r="AD477" s="245"/>
      <c r="AE477" s="3"/>
      <c r="AF477" s="3"/>
    </row>
    <row r="478" spans="1:32" x14ac:dyDescent="0.2">
      <c r="A478" s="55"/>
      <c r="B478" s="10"/>
      <c r="C478" s="10" t="s">
        <v>476</v>
      </c>
      <c r="D478" s="10"/>
      <c r="E478" s="10" t="s">
        <v>134</v>
      </c>
      <c r="F478" s="10">
        <v>529779</v>
      </c>
      <c r="G478" s="10"/>
      <c r="H478" s="10"/>
      <c r="I478" s="10"/>
      <c r="J478" s="10">
        <v>126842.00000000019</v>
      </c>
      <c r="K478" s="238"/>
      <c r="M478" s="10">
        <v>638</v>
      </c>
      <c r="N478" s="69"/>
      <c r="P478" s="247">
        <f t="shared" si="28"/>
        <v>198.81191222570561</v>
      </c>
      <c r="Q478" s="10"/>
      <c r="R478" s="10"/>
      <c r="S478" s="10"/>
      <c r="T478" s="179">
        <f t="shared" si="29"/>
        <v>830.37460815047018</v>
      </c>
      <c r="U478" s="10"/>
      <c r="V478" s="10"/>
      <c r="W478" s="10"/>
      <c r="Y478" s="10">
        <v>126842.00000000019</v>
      </c>
      <c r="Z478" s="92">
        <f t="shared" si="30"/>
        <v>114867.25</v>
      </c>
      <c r="AA478" s="4"/>
      <c r="AB478" s="92">
        <f t="shared" si="31"/>
        <v>159245.95000000001</v>
      </c>
      <c r="AC478" s="426">
        <v>165006</v>
      </c>
      <c r="AD478" s="245"/>
      <c r="AE478" s="3"/>
      <c r="AF478" s="3"/>
    </row>
    <row r="479" spans="1:32" x14ac:dyDescent="0.2">
      <c r="A479" s="55"/>
      <c r="B479" s="10"/>
      <c r="C479" s="10" t="s">
        <v>477</v>
      </c>
      <c r="D479" s="10"/>
      <c r="E479" s="10" t="s">
        <v>293</v>
      </c>
      <c r="F479" s="10">
        <v>540</v>
      </c>
      <c r="G479" s="10"/>
      <c r="H479" s="10"/>
      <c r="I479" s="10"/>
      <c r="J479" s="10">
        <v>134.08000000000001</v>
      </c>
      <c r="K479" s="238"/>
      <c r="M479" s="10">
        <v>1</v>
      </c>
      <c r="N479" s="69"/>
      <c r="P479" s="247">
        <f t="shared" si="28"/>
        <v>134.08000000000001</v>
      </c>
      <c r="Q479" s="10"/>
      <c r="R479" s="10"/>
      <c r="S479" s="10"/>
      <c r="T479" s="179">
        <f t="shared" si="29"/>
        <v>540</v>
      </c>
      <c r="U479" s="10"/>
      <c r="V479" s="10"/>
      <c r="W479" s="10"/>
      <c r="Y479" s="10">
        <v>134.08000000000001</v>
      </c>
      <c r="Z479" s="92">
        <f t="shared" si="30"/>
        <v>121.42</v>
      </c>
      <c r="AA479" s="4"/>
      <c r="AB479" s="92">
        <f t="shared" si="31"/>
        <v>168.33</v>
      </c>
      <c r="AC479" s="426">
        <v>174.42</v>
      </c>
      <c r="AD479" s="245"/>
      <c r="AE479" s="3"/>
      <c r="AF479" s="3"/>
    </row>
    <row r="480" spans="1:32" x14ac:dyDescent="0.2">
      <c r="A480" s="55"/>
      <c r="B480" s="10"/>
      <c r="C480" s="10" t="s">
        <v>477</v>
      </c>
      <c r="D480" s="10"/>
      <c r="E480" s="10" t="s">
        <v>196</v>
      </c>
      <c r="F480" s="10">
        <v>652851</v>
      </c>
      <c r="G480" s="10"/>
      <c r="H480" s="10"/>
      <c r="I480" s="10"/>
      <c r="J480" s="10">
        <v>167278.43999999992</v>
      </c>
      <c r="K480" s="238"/>
      <c r="M480" s="10">
        <v>527</v>
      </c>
      <c r="N480" s="69"/>
      <c r="P480" s="247">
        <f t="shared" si="28"/>
        <v>317.41639468690687</v>
      </c>
      <c r="Q480" s="10"/>
      <c r="R480" s="10"/>
      <c r="S480" s="10"/>
      <c r="T480" s="179">
        <f t="shared" si="29"/>
        <v>1238.8064516129032</v>
      </c>
      <c r="U480" s="10"/>
      <c r="V480" s="10"/>
      <c r="W480" s="10"/>
      <c r="Y480" s="10">
        <v>167278.43999999992</v>
      </c>
      <c r="Z480" s="92">
        <f t="shared" si="30"/>
        <v>151486.21</v>
      </c>
      <c r="AA480" s="4"/>
      <c r="AB480" s="92">
        <f t="shared" si="31"/>
        <v>210012.56</v>
      </c>
      <c r="AC480" s="426">
        <v>217608.88</v>
      </c>
      <c r="AD480" s="245"/>
      <c r="AE480" s="3"/>
      <c r="AF480" s="3"/>
    </row>
    <row r="481" spans="1:32" x14ac:dyDescent="0.2">
      <c r="A481" s="55"/>
      <c r="B481" s="10"/>
      <c r="C481" s="10" t="s">
        <v>478</v>
      </c>
      <c r="D481" s="10"/>
      <c r="E481" s="10" t="s">
        <v>479</v>
      </c>
      <c r="F481" s="10">
        <v>927738</v>
      </c>
      <c r="G481" s="10"/>
      <c r="H481" s="10"/>
      <c r="I481" s="10"/>
      <c r="J481" s="10">
        <v>225695.38000000012</v>
      </c>
      <c r="K481" s="238"/>
      <c r="M481" s="10">
        <v>734</v>
      </c>
      <c r="N481" s="69"/>
      <c r="P481" s="247">
        <f t="shared" si="28"/>
        <v>307.4868937329702</v>
      </c>
      <c r="Q481" s="10"/>
      <c r="R481" s="10"/>
      <c r="S481" s="10"/>
      <c r="T481" s="179">
        <f t="shared" si="29"/>
        <v>1263.9482288828337</v>
      </c>
      <c r="U481" s="10"/>
      <c r="V481" s="10"/>
      <c r="W481" s="10"/>
      <c r="Y481" s="10">
        <v>225695.38000000012</v>
      </c>
      <c r="Z481" s="92">
        <f t="shared" si="30"/>
        <v>204388.19</v>
      </c>
      <c r="AA481" s="4"/>
      <c r="AB481" s="92">
        <f t="shared" si="31"/>
        <v>283353.09999999998</v>
      </c>
      <c r="AC481" s="426">
        <v>293602.2</v>
      </c>
      <c r="AD481" s="245"/>
      <c r="AE481" s="3"/>
      <c r="AF481" s="3"/>
    </row>
    <row r="482" spans="1:32" x14ac:dyDescent="0.2">
      <c r="A482" s="55"/>
      <c r="B482" s="10"/>
      <c r="C482" s="10" t="s">
        <v>478</v>
      </c>
      <c r="D482" s="10"/>
      <c r="E482" s="10" t="s">
        <v>164</v>
      </c>
      <c r="F482" s="10">
        <v>3302</v>
      </c>
      <c r="G482" s="10"/>
      <c r="H482" s="10"/>
      <c r="I482" s="10"/>
      <c r="J482" s="10">
        <v>530.45000000000005</v>
      </c>
      <c r="K482" s="238"/>
      <c r="M482" s="10">
        <v>3</v>
      </c>
      <c r="N482" s="69"/>
      <c r="P482" s="247">
        <f t="shared" si="28"/>
        <v>176.81666666666669</v>
      </c>
      <c r="Q482" s="10"/>
      <c r="R482" s="10"/>
      <c r="S482" s="10"/>
      <c r="T482" s="179">
        <f t="shared" si="29"/>
        <v>1100.6666666666667</v>
      </c>
      <c r="U482" s="10"/>
      <c r="V482" s="10"/>
      <c r="W482" s="10"/>
      <c r="Y482" s="10">
        <v>530.45000000000005</v>
      </c>
      <c r="Z482" s="92">
        <f t="shared" si="30"/>
        <v>480.37</v>
      </c>
      <c r="AA482" s="4"/>
      <c r="AB482" s="92">
        <f t="shared" si="31"/>
        <v>665.96</v>
      </c>
      <c r="AC482" s="426">
        <v>690.05</v>
      </c>
      <c r="AD482" s="245"/>
      <c r="AE482" s="3"/>
      <c r="AF482" s="3"/>
    </row>
    <row r="483" spans="1:32" x14ac:dyDescent="0.2">
      <c r="A483" s="55"/>
      <c r="B483" s="10"/>
      <c r="C483" s="10" t="s">
        <v>478</v>
      </c>
      <c r="D483" s="10"/>
      <c r="E483" s="10" t="s">
        <v>145</v>
      </c>
      <c r="F483" s="10">
        <v>7826</v>
      </c>
      <c r="G483" s="10"/>
      <c r="H483" s="10"/>
      <c r="I483" s="10"/>
      <c r="J483" s="10">
        <v>1981.01</v>
      </c>
      <c r="K483" s="238"/>
      <c r="M483" s="10">
        <v>5</v>
      </c>
      <c r="N483" s="69"/>
      <c r="P483" s="247">
        <f t="shared" si="28"/>
        <v>396.202</v>
      </c>
      <c r="Q483" s="10"/>
      <c r="R483" s="10"/>
      <c r="S483" s="10"/>
      <c r="T483" s="179">
        <f t="shared" si="29"/>
        <v>1565.2</v>
      </c>
      <c r="U483" s="10"/>
      <c r="V483" s="10"/>
      <c r="W483" s="10"/>
      <c r="Y483" s="10">
        <v>1981.01</v>
      </c>
      <c r="Z483" s="92">
        <f t="shared" si="30"/>
        <v>1793.99</v>
      </c>
      <c r="AA483" s="4"/>
      <c r="AB483" s="92">
        <f t="shared" si="31"/>
        <v>2487.09</v>
      </c>
      <c r="AC483" s="426">
        <v>2577.0500000000002</v>
      </c>
      <c r="AD483" s="245"/>
      <c r="AE483" s="3"/>
      <c r="AF483" s="3"/>
    </row>
    <row r="484" spans="1:32" x14ac:dyDescent="0.2">
      <c r="A484" s="55"/>
      <c r="B484" s="10"/>
      <c r="C484" s="10" t="s">
        <v>480</v>
      </c>
      <c r="D484" s="10"/>
      <c r="E484" s="10" t="s">
        <v>145</v>
      </c>
      <c r="F484" s="10">
        <v>111567</v>
      </c>
      <c r="G484" s="10"/>
      <c r="H484" s="10"/>
      <c r="I484" s="10"/>
      <c r="J484" s="10">
        <v>27211.610000000004</v>
      </c>
      <c r="K484" s="238"/>
      <c r="M484" s="10">
        <v>72</v>
      </c>
      <c r="N484" s="69"/>
      <c r="P484" s="247">
        <f t="shared" si="28"/>
        <v>377.93902777777782</v>
      </c>
      <c r="Q484" s="10"/>
      <c r="R484" s="10"/>
      <c r="S484" s="10"/>
      <c r="T484" s="179">
        <f t="shared" si="29"/>
        <v>1549.5416666666667</v>
      </c>
      <c r="U484" s="10"/>
      <c r="V484" s="10"/>
      <c r="W484" s="10"/>
      <c r="Y484" s="10">
        <v>27211.610000000004</v>
      </c>
      <c r="Z484" s="92">
        <f t="shared" si="30"/>
        <v>24642.65</v>
      </c>
      <c r="AA484" s="4"/>
      <c r="AB484" s="92">
        <f t="shared" si="31"/>
        <v>34163.279999999999</v>
      </c>
      <c r="AC484" s="426">
        <v>35398.99</v>
      </c>
      <c r="AD484" s="245"/>
      <c r="AE484" s="3"/>
      <c r="AF484" s="3"/>
    </row>
    <row r="485" spans="1:32" x14ac:dyDescent="0.2">
      <c r="A485" s="55"/>
      <c r="B485" s="10"/>
      <c r="C485" s="10" t="s">
        <v>481</v>
      </c>
      <c r="D485" s="10"/>
      <c r="E485" s="10" t="s">
        <v>97</v>
      </c>
      <c r="F485" s="10">
        <v>5907</v>
      </c>
      <c r="G485" s="10"/>
      <c r="H485" s="10"/>
      <c r="I485" s="10"/>
      <c r="J485" s="10">
        <v>1393.92</v>
      </c>
      <c r="K485" s="238"/>
      <c r="M485" s="10">
        <v>4</v>
      </c>
      <c r="N485" s="69"/>
      <c r="P485" s="247">
        <f t="shared" si="28"/>
        <v>348.48</v>
      </c>
      <c r="Q485" s="10"/>
      <c r="R485" s="10"/>
      <c r="S485" s="10"/>
      <c r="T485" s="179">
        <f t="shared" si="29"/>
        <v>1476.75</v>
      </c>
      <c r="U485" s="10"/>
      <c r="V485" s="10"/>
      <c r="W485" s="10"/>
      <c r="Y485" s="10">
        <v>1393.92</v>
      </c>
      <c r="Z485" s="92">
        <f t="shared" si="30"/>
        <v>1262.32</v>
      </c>
      <c r="AA485" s="4"/>
      <c r="AB485" s="92">
        <f t="shared" si="31"/>
        <v>1750.02</v>
      </c>
      <c r="AC485" s="426">
        <v>1813.32</v>
      </c>
      <c r="AD485" s="245"/>
      <c r="AE485" s="3"/>
      <c r="AF485" s="3"/>
    </row>
    <row r="486" spans="1:32" x14ac:dyDescent="0.2">
      <c r="A486" s="55"/>
      <c r="B486" s="10"/>
      <c r="C486" s="10" t="s">
        <v>482</v>
      </c>
      <c r="D486" s="10"/>
      <c r="E486" s="10" t="s">
        <v>449</v>
      </c>
      <c r="F486" s="10">
        <v>85535</v>
      </c>
      <c r="G486" s="10"/>
      <c r="H486" s="10"/>
      <c r="I486" s="10"/>
      <c r="J486" s="10">
        <v>20507.570000000003</v>
      </c>
      <c r="K486" s="238"/>
      <c r="M486" s="10">
        <v>88</v>
      </c>
      <c r="N486" s="69"/>
      <c r="P486" s="247">
        <f t="shared" si="28"/>
        <v>233.04056818181823</v>
      </c>
      <c r="Q486" s="10"/>
      <c r="R486" s="10"/>
      <c r="S486" s="10"/>
      <c r="T486" s="179">
        <f t="shared" si="29"/>
        <v>971.98863636363637</v>
      </c>
      <c r="U486" s="10"/>
      <c r="V486" s="10"/>
      <c r="W486" s="10"/>
      <c r="Y486" s="10">
        <v>20507.570000000003</v>
      </c>
      <c r="Z486" s="92">
        <f t="shared" si="30"/>
        <v>18571.52</v>
      </c>
      <c r="AA486" s="4"/>
      <c r="AB486" s="92">
        <f t="shared" si="31"/>
        <v>25746.58</v>
      </c>
      <c r="AC486" s="426">
        <v>26677.85</v>
      </c>
      <c r="AD486" s="245"/>
      <c r="AE486" s="3"/>
      <c r="AF486" s="3"/>
    </row>
    <row r="487" spans="1:32" x14ac:dyDescent="0.2">
      <c r="A487" s="55"/>
      <c r="B487" s="10"/>
      <c r="C487" s="10" t="s">
        <v>482</v>
      </c>
      <c r="D487" s="10"/>
      <c r="E487" s="10" t="s">
        <v>90</v>
      </c>
      <c r="F487" s="10">
        <v>1022</v>
      </c>
      <c r="G487" s="10"/>
      <c r="H487" s="10"/>
      <c r="I487" s="10"/>
      <c r="J487" s="10">
        <v>253.37</v>
      </c>
      <c r="K487" s="238"/>
      <c r="M487" s="10">
        <v>1</v>
      </c>
      <c r="N487" s="69"/>
      <c r="P487" s="247">
        <f t="shared" si="28"/>
        <v>253.37</v>
      </c>
      <c r="Q487" s="10"/>
      <c r="R487" s="10"/>
      <c r="S487" s="10"/>
      <c r="T487" s="179">
        <f t="shared" si="29"/>
        <v>1022</v>
      </c>
      <c r="U487" s="10"/>
      <c r="V487" s="10"/>
      <c r="W487" s="10"/>
      <c r="Y487" s="10">
        <v>253.37</v>
      </c>
      <c r="Z487" s="92">
        <f t="shared" si="30"/>
        <v>229.45</v>
      </c>
      <c r="AA487" s="4"/>
      <c r="AB487" s="92">
        <f t="shared" si="31"/>
        <v>318.10000000000002</v>
      </c>
      <c r="AC487" s="426">
        <v>329.61</v>
      </c>
      <c r="AD487" s="245"/>
      <c r="AE487" s="3"/>
      <c r="AF487" s="3"/>
    </row>
    <row r="488" spans="1:32" x14ac:dyDescent="0.2">
      <c r="A488" s="55"/>
      <c r="B488" s="10"/>
      <c r="C488" s="10" t="s">
        <v>483</v>
      </c>
      <c r="D488" s="10"/>
      <c r="E488" s="10" t="s">
        <v>156</v>
      </c>
      <c r="F488" s="10">
        <v>478167</v>
      </c>
      <c r="G488" s="10"/>
      <c r="H488" s="10"/>
      <c r="I488" s="10"/>
      <c r="J488" s="10">
        <v>117913.52</v>
      </c>
      <c r="K488" s="238"/>
      <c r="M488" s="10">
        <v>384</v>
      </c>
      <c r="N488" s="69"/>
      <c r="P488" s="247">
        <f t="shared" si="28"/>
        <v>307.06645833333334</v>
      </c>
      <c r="Q488" s="10"/>
      <c r="R488" s="10"/>
      <c r="S488" s="10"/>
      <c r="T488" s="179">
        <f t="shared" si="29"/>
        <v>1245.2265625</v>
      </c>
      <c r="U488" s="10"/>
      <c r="V488" s="10"/>
      <c r="W488" s="10"/>
      <c r="Y488" s="10">
        <v>117913.52</v>
      </c>
      <c r="Z488" s="92">
        <f t="shared" si="30"/>
        <v>106781.68</v>
      </c>
      <c r="AA488" s="4"/>
      <c r="AB488" s="92">
        <f t="shared" si="31"/>
        <v>148036.53</v>
      </c>
      <c r="AC488" s="426">
        <v>153391.13</v>
      </c>
      <c r="AD488" s="245"/>
      <c r="AE488" s="3"/>
      <c r="AF488" s="3"/>
    </row>
    <row r="489" spans="1:32" x14ac:dyDescent="0.2">
      <c r="A489" s="55"/>
      <c r="B489" s="10"/>
      <c r="C489" s="10" t="s">
        <v>484</v>
      </c>
      <c r="D489" s="10"/>
      <c r="E489" s="10" t="s">
        <v>485</v>
      </c>
      <c r="F489" s="10">
        <v>459006</v>
      </c>
      <c r="G489" s="10"/>
      <c r="H489" s="10"/>
      <c r="I489" s="10"/>
      <c r="J489" s="10">
        <v>113226.87999999998</v>
      </c>
      <c r="K489" s="238"/>
      <c r="M489" s="10">
        <v>281</v>
      </c>
      <c r="N489" s="69"/>
      <c r="P489" s="247">
        <f t="shared" si="28"/>
        <v>402.94263345195719</v>
      </c>
      <c r="Q489" s="10"/>
      <c r="R489" s="10"/>
      <c r="S489" s="10"/>
      <c r="T489" s="179">
        <f t="shared" si="29"/>
        <v>1633.4733096085408</v>
      </c>
      <c r="U489" s="10"/>
      <c r="V489" s="10"/>
      <c r="W489" s="10"/>
      <c r="Y489" s="10">
        <v>113226.87999999998</v>
      </c>
      <c r="Z489" s="92">
        <f t="shared" si="30"/>
        <v>102537.49</v>
      </c>
      <c r="AA489" s="4"/>
      <c r="AB489" s="92">
        <f t="shared" si="31"/>
        <v>142152.60999999999</v>
      </c>
      <c r="AC489" s="426">
        <v>147294.38</v>
      </c>
      <c r="AD489" s="245"/>
      <c r="AE489" s="3"/>
      <c r="AF489" s="3"/>
    </row>
    <row r="490" spans="1:32" x14ac:dyDescent="0.2">
      <c r="A490" s="55"/>
      <c r="B490" s="10"/>
      <c r="C490" s="10" t="s">
        <v>486</v>
      </c>
      <c r="D490" s="10"/>
      <c r="E490" s="10" t="s">
        <v>246</v>
      </c>
      <c r="F490" s="10">
        <v>2003115</v>
      </c>
      <c r="G490" s="10"/>
      <c r="H490" s="10"/>
      <c r="I490" s="10"/>
      <c r="J490" s="10">
        <v>482525.72999999812</v>
      </c>
      <c r="K490" s="238"/>
      <c r="M490" s="10">
        <v>2073</v>
      </c>
      <c r="N490" s="69"/>
      <c r="P490" s="247">
        <f t="shared" si="28"/>
        <v>232.76687409551283</v>
      </c>
      <c r="Q490" s="10"/>
      <c r="R490" s="10"/>
      <c r="S490" s="10"/>
      <c r="T490" s="179">
        <f t="shared" si="29"/>
        <v>966.28798842257595</v>
      </c>
      <c r="U490" s="10"/>
      <c r="V490" s="10"/>
      <c r="W490" s="10"/>
      <c r="Y490" s="10">
        <v>482525.72999999812</v>
      </c>
      <c r="Z490" s="92">
        <f t="shared" si="30"/>
        <v>436972</v>
      </c>
      <c r="AA490" s="4"/>
      <c r="AB490" s="92">
        <f t="shared" si="31"/>
        <v>605795.13</v>
      </c>
      <c r="AC490" s="426">
        <v>627707.21</v>
      </c>
      <c r="AD490" s="245"/>
      <c r="AE490" s="3"/>
      <c r="AF490" s="3"/>
    </row>
    <row r="491" spans="1:32" x14ac:dyDescent="0.2">
      <c r="A491" s="55"/>
      <c r="B491" s="10"/>
      <c r="C491" s="10" t="s">
        <v>487</v>
      </c>
      <c r="D491" s="10"/>
      <c r="E491" s="10" t="s">
        <v>488</v>
      </c>
      <c r="F491" s="10">
        <v>33230</v>
      </c>
      <c r="G491" s="10"/>
      <c r="H491" s="10"/>
      <c r="I491" s="10"/>
      <c r="J491" s="10">
        <v>8065.1199999999981</v>
      </c>
      <c r="K491" s="238"/>
      <c r="M491" s="10">
        <v>27</v>
      </c>
      <c r="N491" s="69"/>
      <c r="P491" s="247">
        <f t="shared" si="28"/>
        <v>298.7081481481481</v>
      </c>
      <c r="Q491" s="10"/>
      <c r="R491" s="10"/>
      <c r="S491" s="10"/>
      <c r="T491" s="179">
        <f t="shared" si="29"/>
        <v>1230.7407407407406</v>
      </c>
      <c r="U491" s="10"/>
      <c r="V491" s="10"/>
      <c r="W491" s="10"/>
      <c r="Y491" s="10">
        <v>8065.1199999999981</v>
      </c>
      <c r="Z491" s="92">
        <f t="shared" si="30"/>
        <v>7303.72</v>
      </c>
      <c r="AA491" s="4"/>
      <c r="AB491" s="92">
        <f t="shared" si="31"/>
        <v>10125.49</v>
      </c>
      <c r="AC491" s="426">
        <v>10491.74</v>
      </c>
      <c r="AD491" s="245"/>
      <c r="AE491" s="3"/>
      <c r="AF491" s="3"/>
    </row>
    <row r="492" spans="1:32" x14ac:dyDescent="0.2">
      <c r="A492" s="55"/>
      <c r="B492" s="10"/>
      <c r="C492" s="10" t="s">
        <v>489</v>
      </c>
      <c r="D492" s="10"/>
      <c r="E492" s="10" t="s">
        <v>79</v>
      </c>
      <c r="F492" s="10">
        <v>125695</v>
      </c>
      <c r="G492" s="10"/>
      <c r="H492" s="10"/>
      <c r="I492" s="10"/>
      <c r="J492" s="10">
        <v>31112.249999999985</v>
      </c>
      <c r="K492" s="238"/>
      <c r="M492" s="10">
        <v>101</v>
      </c>
      <c r="N492" s="69"/>
      <c r="P492" s="247">
        <f t="shared" si="28"/>
        <v>308.04207920792066</v>
      </c>
      <c r="Q492" s="10"/>
      <c r="R492" s="10"/>
      <c r="S492" s="10"/>
      <c r="T492" s="179">
        <f t="shared" si="29"/>
        <v>1244.5049504950496</v>
      </c>
      <c r="U492" s="10"/>
      <c r="V492" s="10"/>
      <c r="W492" s="10"/>
      <c r="Y492" s="10">
        <v>31112.249999999985</v>
      </c>
      <c r="Z492" s="92">
        <f t="shared" si="30"/>
        <v>28175.040000000001</v>
      </c>
      <c r="AA492" s="4"/>
      <c r="AB492" s="92">
        <f t="shared" si="31"/>
        <v>39060.400000000001</v>
      </c>
      <c r="AC492" s="426">
        <v>40473.24</v>
      </c>
      <c r="AD492" s="245"/>
      <c r="AE492" s="3"/>
      <c r="AF492" s="3"/>
    </row>
    <row r="493" spans="1:32" x14ac:dyDescent="0.2">
      <c r="A493" s="55"/>
      <c r="B493" s="10"/>
      <c r="C493" s="10" t="s">
        <v>490</v>
      </c>
      <c r="D493" s="10"/>
      <c r="E493" s="10" t="s">
        <v>145</v>
      </c>
      <c r="F493" s="10">
        <v>112</v>
      </c>
      <c r="G493" s="10"/>
      <c r="H493" s="10"/>
      <c r="I493" s="10"/>
      <c r="J493" s="10">
        <v>33.31</v>
      </c>
      <c r="K493" s="238"/>
      <c r="M493" s="10">
        <v>1</v>
      </c>
      <c r="N493" s="69"/>
      <c r="P493" s="247">
        <f t="shared" si="28"/>
        <v>33.31</v>
      </c>
      <c r="Q493" s="10"/>
      <c r="R493" s="10"/>
      <c r="S493" s="10"/>
      <c r="T493" s="179">
        <f t="shared" si="29"/>
        <v>112</v>
      </c>
      <c r="U493" s="10"/>
      <c r="V493" s="10"/>
      <c r="W493" s="10"/>
      <c r="Y493" s="10">
        <v>33.31</v>
      </c>
      <c r="Z493" s="92">
        <f t="shared" si="30"/>
        <v>30.17</v>
      </c>
      <c r="AA493" s="4"/>
      <c r="AB493" s="92">
        <f t="shared" si="31"/>
        <v>41.82</v>
      </c>
      <c r="AC493" s="426">
        <v>43.33</v>
      </c>
      <c r="AD493" s="245"/>
      <c r="AE493" s="3"/>
      <c r="AF493" s="3"/>
    </row>
    <row r="494" spans="1:32" x14ac:dyDescent="0.2">
      <c r="A494" s="55"/>
      <c r="B494" s="10"/>
      <c r="C494" s="10" t="s">
        <v>490</v>
      </c>
      <c r="D494" s="10"/>
      <c r="E494" s="10" t="s">
        <v>219</v>
      </c>
      <c r="F494" s="10">
        <v>955959</v>
      </c>
      <c r="G494" s="10"/>
      <c r="H494" s="10"/>
      <c r="I494" s="10"/>
      <c r="J494" s="10">
        <v>234210.98999999996</v>
      </c>
      <c r="K494" s="238"/>
      <c r="M494" s="10">
        <v>646</v>
      </c>
      <c r="N494" s="69"/>
      <c r="P494" s="247">
        <f t="shared" si="28"/>
        <v>362.55571207430336</v>
      </c>
      <c r="Q494" s="10"/>
      <c r="R494" s="10"/>
      <c r="S494" s="10"/>
      <c r="T494" s="179">
        <f t="shared" si="29"/>
        <v>1479.8126934984521</v>
      </c>
      <c r="U494" s="10"/>
      <c r="V494" s="10"/>
      <c r="W494" s="10"/>
      <c r="Y494" s="10">
        <v>234210.98999999996</v>
      </c>
      <c r="Z494" s="92">
        <f t="shared" si="30"/>
        <v>212099.87</v>
      </c>
      <c r="AA494" s="4"/>
      <c r="AB494" s="92">
        <f t="shared" si="31"/>
        <v>294044.17</v>
      </c>
      <c r="AC494" s="426">
        <v>304679.98</v>
      </c>
      <c r="AD494" s="245"/>
      <c r="AE494" s="3"/>
      <c r="AF494" s="3"/>
    </row>
    <row r="495" spans="1:32" x14ac:dyDescent="0.2">
      <c r="A495" s="55"/>
      <c r="B495" s="10"/>
      <c r="C495" s="10" t="s">
        <v>491</v>
      </c>
      <c r="D495" s="10"/>
      <c r="E495" s="10" t="s">
        <v>164</v>
      </c>
      <c r="F495" s="10">
        <v>3899936</v>
      </c>
      <c r="G495" s="10"/>
      <c r="H495" s="10"/>
      <c r="I495" s="10"/>
      <c r="J495" s="10">
        <v>918097.41999999864</v>
      </c>
      <c r="K495" s="238"/>
      <c r="M495" s="10">
        <v>3664</v>
      </c>
      <c r="N495" s="69"/>
      <c r="P495" s="247">
        <f t="shared" si="28"/>
        <v>250.57243995633152</v>
      </c>
      <c r="Q495" s="10"/>
      <c r="R495" s="10"/>
      <c r="S495" s="10"/>
      <c r="T495" s="179">
        <f t="shared" si="29"/>
        <v>1064.3930131004367</v>
      </c>
      <c r="U495" s="10"/>
      <c r="V495" s="10"/>
      <c r="W495" s="10"/>
      <c r="Y495" s="10">
        <v>918097.41999999864</v>
      </c>
      <c r="Z495" s="92">
        <f t="shared" si="30"/>
        <v>831422.75</v>
      </c>
      <c r="AA495" s="4"/>
      <c r="AB495" s="92">
        <f t="shared" si="31"/>
        <v>1152641.02</v>
      </c>
      <c r="AC495" s="426">
        <v>1194332.94</v>
      </c>
      <c r="AD495" s="245"/>
      <c r="AE495" s="3"/>
      <c r="AF495" s="3"/>
    </row>
    <row r="496" spans="1:32" x14ac:dyDescent="0.2">
      <c r="A496" s="55"/>
      <c r="B496" s="10"/>
      <c r="C496" s="10" t="s">
        <v>492</v>
      </c>
      <c r="D496" s="10"/>
      <c r="E496" s="10" t="s">
        <v>97</v>
      </c>
      <c r="F496" s="10">
        <v>2918</v>
      </c>
      <c r="G496" s="10"/>
      <c r="H496" s="10"/>
      <c r="I496" s="10"/>
      <c r="J496" s="10">
        <v>767.31000000000017</v>
      </c>
      <c r="K496" s="238"/>
      <c r="M496" s="10">
        <v>9</v>
      </c>
      <c r="N496" s="69"/>
      <c r="P496" s="247">
        <f t="shared" si="28"/>
        <v>85.256666666666689</v>
      </c>
      <c r="Q496" s="10"/>
      <c r="R496" s="10"/>
      <c r="S496" s="10"/>
      <c r="T496" s="179">
        <f t="shared" si="29"/>
        <v>324.22222222222223</v>
      </c>
      <c r="U496" s="10"/>
      <c r="V496" s="10"/>
      <c r="W496" s="10"/>
      <c r="Y496" s="10">
        <v>767.31000000000017</v>
      </c>
      <c r="Z496" s="92">
        <f t="shared" si="30"/>
        <v>694.87</v>
      </c>
      <c r="AA496" s="4"/>
      <c r="AB496" s="92">
        <f t="shared" si="31"/>
        <v>963.33</v>
      </c>
      <c r="AC496" s="426">
        <v>998.17</v>
      </c>
      <c r="AD496" s="245"/>
      <c r="AE496" s="3"/>
      <c r="AF496" s="3"/>
    </row>
    <row r="497" spans="1:32" x14ac:dyDescent="0.2">
      <c r="A497" s="55"/>
      <c r="B497" s="10"/>
      <c r="C497" s="10" t="s">
        <v>493</v>
      </c>
      <c r="D497" s="10"/>
      <c r="E497" s="10" t="s">
        <v>77</v>
      </c>
      <c r="F497" s="10">
        <v>55879</v>
      </c>
      <c r="G497" s="10"/>
      <c r="H497" s="10"/>
      <c r="I497" s="10"/>
      <c r="J497" s="10">
        <v>13501.97</v>
      </c>
      <c r="K497" s="238"/>
      <c r="M497" s="10">
        <v>69</v>
      </c>
      <c r="N497" s="69"/>
      <c r="P497" s="247">
        <f t="shared" si="28"/>
        <v>195.68072463768115</v>
      </c>
      <c r="Q497" s="10"/>
      <c r="R497" s="10"/>
      <c r="S497" s="10"/>
      <c r="T497" s="179">
        <f t="shared" si="29"/>
        <v>809.84057971014488</v>
      </c>
      <c r="U497" s="10"/>
      <c r="V497" s="10"/>
      <c r="W497" s="10"/>
      <c r="Y497" s="10">
        <v>13501.97</v>
      </c>
      <c r="Z497" s="92">
        <f t="shared" si="30"/>
        <v>12227.29</v>
      </c>
      <c r="AA497" s="4"/>
      <c r="AB497" s="92">
        <f t="shared" si="31"/>
        <v>16951.28</v>
      </c>
      <c r="AC497" s="426">
        <v>17564.419999999998</v>
      </c>
      <c r="AD497" s="245"/>
      <c r="AE497" s="3"/>
      <c r="AF497" s="3"/>
    </row>
    <row r="498" spans="1:32" x14ac:dyDescent="0.2">
      <c r="A498" s="55"/>
      <c r="B498" s="10"/>
      <c r="C498" s="10" t="s">
        <v>493</v>
      </c>
      <c r="D498" s="10"/>
      <c r="E498" s="10" t="s">
        <v>494</v>
      </c>
      <c r="F498" s="10">
        <v>204183</v>
      </c>
      <c r="G498" s="10"/>
      <c r="H498" s="10"/>
      <c r="I498" s="10"/>
      <c r="J498" s="10">
        <v>50253.969999999994</v>
      </c>
      <c r="K498" s="238"/>
      <c r="M498" s="10">
        <v>205</v>
      </c>
      <c r="N498" s="69"/>
      <c r="P498" s="247">
        <f t="shared" si="28"/>
        <v>245.14131707317071</v>
      </c>
      <c r="Q498" s="10"/>
      <c r="R498" s="10"/>
      <c r="S498" s="10"/>
      <c r="T498" s="179">
        <f t="shared" si="29"/>
        <v>996.01463414634145</v>
      </c>
      <c r="U498" s="10"/>
      <c r="V498" s="10"/>
      <c r="W498" s="10"/>
      <c r="Y498" s="10">
        <v>50253.969999999994</v>
      </c>
      <c r="Z498" s="92">
        <f t="shared" si="30"/>
        <v>45509.65</v>
      </c>
      <c r="AA498" s="4"/>
      <c r="AB498" s="92">
        <f t="shared" si="31"/>
        <v>63092.2</v>
      </c>
      <c r="AC498" s="426">
        <v>65374.29</v>
      </c>
      <c r="AD498" s="245"/>
      <c r="AE498" s="3"/>
      <c r="AF498" s="3"/>
    </row>
    <row r="499" spans="1:32" x14ac:dyDescent="0.2">
      <c r="A499" s="55"/>
      <c r="B499" s="10"/>
      <c r="C499" s="10" t="s">
        <v>493</v>
      </c>
      <c r="D499" s="10"/>
      <c r="E499" s="10" t="s">
        <v>120</v>
      </c>
      <c r="F499" s="10">
        <v>139835</v>
      </c>
      <c r="G499" s="10"/>
      <c r="H499" s="10"/>
      <c r="I499" s="10"/>
      <c r="J499" s="10">
        <v>34401.399999999994</v>
      </c>
      <c r="K499" s="238"/>
      <c r="M499" s="10">
        <v>144</v>
      </c>
      <c r="N499" s="69"/>
      <c r="P499" s="247">
        <f t="shared" si="28"/>
        <v>238.89861111111108</v>
      </c>
      <c r="Q499" s="10"/>
      <c r="R499" s="10"/>
      <c r="S499" s="10"/>
      <c r="T499" s="179">
        <f t="shared" si="29"/>
        <v>971.07638888888891</v>
      </c>
      <c r="U499" s="10"/>
      <c r="V499" s="10"/>
      <c r="W499" s="10"/>
      <c r="Y499" s="10">
        <v>34401.399999999994</v>
      </c>
      <c r="Z499" s="92">
        <f t="shared" si="30"/>
        <v>31153.67</v>
      </c>
      <c r="AA499" s="4"/>
      <c r="AB499" s="92">
        <f t="shared" si="31"/>
        <v>43189.82</v>
      </c>
      <c r="AC499" s="426">
        <v>44752.03</v>
      </c>
      <c r="AD499" s="245"/>
      <c r="AE499" s="3"/>
      <c r="AF499" s="3"/>
    </row>
    <row r="500" spans="1:32" x14ac:dyDescent="0.2">
      <c r="A500" s="55"/>
      <c r="B500" s="10"/>
      <c r="C500" s="10" t="s">
        <v>495</v>
      </c>
      <c r="D500" s="10"/>
      <c r="E500" s="10" t="s">
        <v>272</v>
      </c>
      <c r="F500" s="10">
        <v>2206</v>
      </c>
      <c r="G500" s="10"/>
      <c r="H500" s="10"/>
      <c r="I500" s="10"/>
      <c r="J500" s="10">
        <v>561.25</v>
      </c>
      <c r="K500" s="238"/>
      <c r="M500" s="10">
        <v>6</v>
      </c>
      <c r="N500" s="69"/>
      <c r="P500" s="247">
        <f t="shared" si="28"/>
        <v>93.541666666666671</v>
      </c>
      <c r="Q500" s="10"/>
      <c r="R500" s="10"/>
      <c r="S500" s="10"/>
      <c r="T500" s="179">
        <f t="shared" si="29"/>
        <v>367.66666666666669</v>
      </c>
      <c r="U500" s="10"/>
      <c r="V500" s="10"/>
      <c r="W500" s="10"/>
      <c r="Y500" s="10">
        <v>561.25</v>
      </c>
      <c r="Z500" s="92">
        <f t="shared" si="30"/>
        <v>508.26</v>
      </c>
      <c r="AA500" s="4"/>
      <c r="AB500" s="92">
        <f t="shared" si="31"/>
        <v>704.63</v>
      </c>
      <c r="AC500" s="426">
        <v>730.12</v>
      </c>
      <c r="AD500" s="245"/>
      <c r="AE500" s="3"/>
      <c r="AF500" s="3"/>
    </row>
    <row r="501" spans="1:32" x14ac:dyDescent="0.2">
      <c r="A501" s="55"/>
      <c r="B501" s="10"/>
      <c r="C501" s="10" t="s">
        <v>496</v>
      </c>
      <c r="D501" s="10"/>
      <c r="E501" s="10" t="s">
        <v>148</v>
      </c>
      <c r="F501" s="10">
        <v>8146</v>
      </c>
      <c r="G501" s="10"/>
      <c r="H501" s="10"/>
      <c r="I501" s="10"/>
      <c r="J501" s="10">
        <v>2003.71</v>
      </c>
      <c r="K501" s="238"/>
      <c r="M501" s="10">
        <v>11</v>
      </c>
      <c r="N501" s="69"/>
      <c r="P501" s="247">
        <f t="shared" si="28"/>
        <v>182.15545454545455</v>
      </c>
      <c r="Q501" s="10"/>
      <c r="R501" s="10"/>
      <c r="S501" s="10"/>
      <c r="T501" s="179">
        <f t="shared" si="29"/>
        <v>740.5454545454545</v>
      </c>
      <c r="U501" s="10"/>
      <c r="V501" s="10"/>
      <c r="W501" s="10"/>
      <c r="Y501" s="10">
        <v>2003.71</v>
      </c>
      <c r="Z501" s="92">
        <f t="shared" si="30"/>
        <v>1814.55</v>
      </c>
      <c r="AA501" s="4"/>
      <c r="AB501" s="92">
        <f t="shared" si="31"/>
        <v>2515.59</v>
      </c>
      <c r="AC501" s="426">
        <v>2606.58</v>
      </c>
      <c r="AD501" s="245"/>
      <c r="AE501" s="3"/>
      <c r="AF501" s="3"/>
    </row>
    <row r="502" spans="1:32" x14ac:dyDescent="0.2">
      <c r="A502" s="55"/>
      <c r="B502" s="10"/>
      <c r="C502" s="10" t="s">
        <v>496</v>
      </c>
      <c r="D502" s="10"/>
      <c r="E502" s="10" t="s">
        <v>124</v>
      </c>
      <c r="F502" s="10">
        <v>3121</v>
      </c>
      <c r="G502" s="10"/>
      <c r="H502" s="10"/>
      <c r="I502" s="10"/>
      <c r="J502" s="10">
        <v>782.99</v>
      </c>
      <c r="K502" s="238"/>
      <c r="M502" s="10">
        <v>2</v>
      </c>
      <c r="N502" s="69"/>
      <c r="P502" s="247">
        <f t="shared" si="28"/>
        <v>391.495</v>
      </c>
      <c r="Q502" s="10"/>
      <c r="R502" s="10"/>
      <c r="S502" s="10"/>
      <c r="T502" s="179">
        <f t="shared" si="29"/>
        <v>1560.5</v>
      </c>
      <c r="U502" s="10"/>
      <c r="V502" s="10"/>
      <c r="W502" s="10"/>
      <c r="Y502" s="10">
        <v>782.99</v>
      </c>
      <c r="Z502" s="92">
        <f t="shared" si="30"/>
        <v>709.07</v>
      </c>
      <c r="AA502" s="4"/>
      <c r="AB502" s="92">
        <f t="shared" si="31"/>
        <v>983.02</v>
      </c>
      <c r="AC502" s="426">
        <v>1018.58</v>
      </c>
      <c r="AD502" s="245"/>
      <c r="AE502" s="3"/>
      <c r="AF502" s="3"/>
    </row>
    <row r="503" spans="1:32" x14ac:dyDescent="0.2">
      <c r="A503" s="55"/>
      <c r="B503" s="10"/>
      <c r="C503" s="10" t="s">
        <v>496</v>
      </c>
      <c r="D503" s="10"/>
      <c r="E503" s="10" t="s">
        <v>224</v>
      </c>
      <c r="F503" s="10">
        <v>665</v>
      </c>
      <c r="G503" s="10"/>
      <c r="H503" s="10"/>
      <c r="I503" s="10"/>
      <c r="J503" s="10">
        <v>162.69999999999999</v>
      </c>
      <c r="K503" s="238"/>
      <c r="M503" s="10">
        <v>1</v>
      </c>
      <c r="N503" s="69"/>
      <c r="P503" s="247">
        <f t="shared" si="28"/>
        <v>162.69999999999999</v>
      </c>
      <c r="Q503" s="10"/>
      <c r="R503" s="10"/>
      <c r="S503" s="10"/>
      <c r="T503" s="179">
        <f t="shared" si="29"/>
        <v>665</v>
      </c>
      <c r="U503" s="10"/>
      <c r="V503" s="10"/>
      <c r="W503" s="10"/>
      <c r="Y503" s="10">
        <v>162.69999999999999</v>
      </c>
      <c r="Z503" s="92">
        <f t="shared" si="30"/>
        <v>147.34</v>
      </c>
      <c r="AA503" s="4"/>
      <c r="AB503" s="92">
        <f t="shared" si="31"/>
        <v>204.26</v>
      </c>
      <c r="AC503" s="426">
        <v>211.65</v>
      </c>
      <c r="AD503" s="245"/>
      <c r="AE503" s="3"/>
      <c r="AF503" s="3"/>
    </row>
    <row r="504" spans="1:32" x14ac:dyDescent="0.2">
      <c r="A504" s="55"/>
      <c r="B504" s="10"/>
      <c r="C504" s="10" t="s">
        <v>496</v>
      </c>
      <c r="D504" s="10"/>
      <c r="E504" s="10" t="s">
        <v>439</v>
      </c>
      <c r="F504" s="10">
        <v>6877435</v>
      </c>
      <c r="G504" s="10"/>
      <c r="H504" s="10"/>
      <c r="I504" s="10"/>
      <c r="J504" s="10">
        <v>1675882.580000004</v>
      </c>
      <c r="K504" s="238"/>
      <c r="M504" s="10">
        <v>7123</v>
      </c>
      <c r="N504" s="69"/>
      <c r="P504" s="247">
        <f t="shared" si="28"/>
        <v>235.27763301979559</v>
      </c>
      <c r="Q504" s="10"/>
      <c r="R504" s="10"/>
      <c r="S504" s="10"/>
      <c r="T504" s="179">
        <f t="shared" si="29"/>
        <v>965.52505966587114</v>
      </c>
      <c r="U504" s="10"/>
      <c r="V504" s="10"/>
      <c r="W504" s="10"/>
      <c r="Y504" s="10">
        <v>1675882.580000004</v>
      </c>
      <c r="Z504" s="92">
        <f t="shared" si="30"/>
        <v>1517667.8</v>
      </c>
      <c r="AA504" s="4"/>
      <c r="AB504" s="92">
        <f t="shared" si="31"/>
        <v>2104015.2799999998</v>
      </c>
      <c r="AC504" s="426">
        <v>2180119.14</v>
      </c>
      <c r="AD504" s="245"/>
      <c r="AE504" s="3"/>
      <c r="AF504" s="3"/>
    </row>
    <row r="505" spans="1:32" x14ac:dyDescent="0.2">
      <c r="A505" s="55"/>
      <c r="B505" s="10"/>
      <c r="C505" s="10" t="s">
        <v>497</v>
      </c>
      <c r="D505" s="10"/>
      <c r="E505" s="10" t="s">
        <v>145</v>
      </c>
      <c r="F505" s="10">
        <v>10501</v>
      </c>
      <c r="G505" s="10"/>
      <c r="H505" s="10"/>
      <c r="I505" s="10"/>
      <c r="J505" s="10">
        <v>2619.9999999999995</v>
      </c>
      <c r="K505" s="238"/>
      <c r="M505" s="10">
        <v>11</v>
      </c>
      <c r="N505" s="69"/>
      <c r="P505" s="247">
        <f t="shared" si="28"/>
        <v>238.18181818181813</v>
      </c>
      <c r="Q505" s="10"/>
      <c r="R505" s="10"/>
      <c r="S505" s="10"/>
      <c r="T505" s="179">
        <f t="shared" si="29"/>
        <v>954.63636363636363</v>
      </c>
      <c r="U505" s="10"/>
      <c r="V505" s="10"/>
      <c r="W505" s="10"/>
      <c r="Y505" s="10">
        <v>2619.9999999999995</v>
      </c>
      <c r="Z505" s="92">
        <f t="shared" si="30"/>
        <v>2372.65</v>
      </c>
      <c r="AA505" s="4"/>
      <c r="AB505" s="92">
        <f t="shared" si="31"/>
        <v>3289.32</v>
      </c>
      <c r="AC505" s="426">
        <v>3408.3</v>
      </c>
      <c r="AD505" s="245"/>
      <c r="AE505" s="3"/>
      <c r="AF505" s="3"/>
    </row>
    <row r="506" spans="1:32" x14ac:dyDescent="0.2">
      <c r="A506" s="55"/>
      <c r="B506" s="10"/>
      <c r="C506" s="10" t="s">
        <v>498</v>
      </c>
      <c r="D506" s="10"/>
      <c r="E506" s="10" t="s">
        <v>63</v>
      </c>
      <c r="F506" s="10">
        <v>417540</v>
      </c>
      <c r="G506" s="10"/>
      <c r="H506" s="10"/>
      <c r="I506" s="10"/>
      <c r="J506" s="10">
        <v>103144.71999999997</v>
      </c>
      <c r="K506" s="238"/>
      <c r="M506" s="10">
        <v>317</v>
      </c>
      <c r="N506" s="69"/>
      <c r="P506" s="247">
        <f t="shared" si="28"/>
        <v>325.37766561514189</v>
      </c>
      <c r="Q506" s="10"/>
      <c r="R506" s="10"/>
      <c r="S506" s="10"/>
      <c r="T506" s="179">
        <f t="shared" si="29"/>
        <v>1317.1608832807572</v>
      </c>
      <c r="U506" s="10"/>
      <c r="V506" s="10"/>
      <c r="W506" s="10"/>
      <c r="Y506" s="10">
        <v>103144.71999999997</v>
      </c>
      <c r="Z506" s="92">
        <f t="shared" si="30"/>
        <v>93407.15</v>
      </c>
      <c r="AA506" s="4"/>
      <c r="AB506" s="92">
        <f t="shared" si="31"/>
        <v>129494.79</v>
      </c>
      <c r="AC506" s="426">
        <v>134178.72</v>
      </c>
      <c r="AD506" s="245"/>
      <c r="AE506" s="3"/>
      <c r="AF506" s="3"/>
    </row>
    <row r="507" spans="1:32" x14ac:dyDescent="0.2">
      <c r="A507" s="55"/>
      <c r="B507" s="10"/>
      <c r="C507" s="10" t="s">
        <v>498</v>
      </c>
      <c r="D507" s="10"/>
      <c r="E507" s="10" t="s">
        <v>374</v>
      </c>
      <c r="F507" s="10">
        <v>7295</v>
      </c>
      <c r="G507" s="10"/>
      <c r="H507" s="10"/>
      <c r="I507" s="10"/>
      <c r="J507" s="10">
        <v>1838.8799999999999</v>
      </c>
      <c r="K507" s="238"/>
      <c r="M507" s="10">
        <v>4</v>
      </c>
      <c r="N507" s="69"/>
      <c r="P507" s="247">
        <f t="shared" si="28"/>
        <v>459.71999999999997</v>
      </c>
      <c r="Q507" s="10"/>
      <c r="R507" s="10"/>
      <c r="S507" s="10"/>
      <c r="T507" s="179">
        <f t="shared" si="29"/>
        <v>1823.75</v>
      </c>
      <c r="U507" s="10"/>
      <c r="V507" s="10"/>
      <c r="W507" s="10"/>
      <c r="Y507" s="10">
        <v>1838.8799999999999</v>
      </c>
      <c r="Z507" s="92">
        <f t="shared" si="30"/>
        <v>1665.28</v>
      </c>
      <c r="AA507" s="4"/>
      <c r="AB507" s="92">
        <f t="shared" si="31"/>
        <v>2308.65</v>
      </c>
      <c r="AC507" s="426">
        <v>2392.16</v>
      </c>
      <c r="AD507" s="245"/>
      <c r="AE507" s="3"/>
      <c r="AF507" s="3"/>
    </row>
    <row r="508" spans="1:32" x14ac:dyDescent="0.2">
      <c r="A508" s="55"/>
      <c r="B508" s="10"/>
      <c r="C508" s="10" t="s">
        <v>499</v>
      </c>
      <c r="D508" s="10"/>
      <c r="E508" s="10" t="s">
        <v>97</v>
      </c>
      <c r="F508" s="10">
        <v>2081</v>
      </c>
      <c r="G508" s="10"/>
      <c r="H508" s="10"/>
      <c r="I508" s="10"/>
      <c r="J508" s="10">
        <v>513.57999999999993</v>
      </c>
      <c r="K508" s="238"/>
      <c r="M508" s="10">
        <v>3</v>
      </c>
      <c r="N508" s="69"/>
      <c r="P508" s="247">
        <f t="shared" si="28"/>
        <v>171.1933333333333</v>
      </c>
      <c r="Q508" s="10"/>
      <c r="R508" s="10"/>
      <c r="S508" s="10"/>
      <c r="T508" s="179">
        <f t="shared" si="29"/>
        <v>693.66666666666663</v>
      </c>
      <c r="U508" s="10"/>
      <c r="V508" s="10"/>
      <c r="W508" s="10"/>
      <c r="Y508" s="10">
        <v>513.57999999999993</v>
      </c>
      <c r="Z508" s="92">
        <f t="shared" si="30"/>
        <v>465.09</v>
      </c>
      <c r="AA508" s="4"/>
      <c r="AB508" s="92">
        <f t="shared" si="31"/>
        <v>644.78</v>
      </c>
      <c r="AC508" s="426">
        <v>668.1</v>
      </c>
      <c r="AD508" s="245"/>
      <c r="AE508" s="3"/>
      <c r="AF508" s="3"/>
    </row>
    <row r="509" spans="1:32" x14ac:dyDescent="0.2">
      <c r="A509" s="55"/>
      <c r="B509" s="10"/>
      <c r="C509" s="10" t="s">
        <v>499</v>
      </c>
      <c r="D509" s="10"/>
      <c r="E509" s="10" t="s">
        <v>224</v>
      </c>
      <c r="F509" s="10">
        <v>2023344</v>
      </c>
      <c r="G509" s="10"/>
      <c r="H509" s="10"/>
      <c r="I509" s="10"/>
      <c r="J509" s="10">
        <v>498888.64999999997</v>
      </c>
      <c r="K509" s="238"/>
      <c r="M509" s="10">
        <v>1792</v>
      </c>
      <c r="N509" s="69"/>
      <c r="P509" s="247">
        <f t="shared" si="28"/>
        <v>278.39768415178571</v>
      </c>
      <c r="Q509" s="10"/>
      <c r="R509" s="10"/>
      <c r="S509" s="10"/>
      <c r="T509" s="179">
        <f t="shared" si="29"/>
        <v>1129.0982142857142</v>
      </c>
      <c r="U509" s="10"/>
      <c r="V509" s="10"/>
      <c r="W509" s="10"/>
      <c r="Y509" s="10">
        <v>498888.64999999997</v>
      </c>
      <c r="Z509" s="92">
        <f t="shared" si="30"/>
        <v>451790.15</v>
      </c>
      <c r="AA509" s="4"/>
      <c r="AB509" s="92">
        <f t="shared" si="31"/>
        <v>626338.24</v>
      </c>
      <c r="AC509" s="426">
        <v>648993.38</v>
      </c>
      <c r="AD509" s="245"/>
      <c r="AE509" s="3"/>
      <c r="AF509" s="3"/>
    </row>
    <row r="510" spans="1:32" x14ac:dyDescent="0.2">
      <c r="A510" s="55"/>
      <c r="B510" s="10"/>
      <c r="C510" s="10" t="s">
        <v>499</v>
      </c>
      <c r="D510" s="10"/>
      <c r="E510" s="10" t="s">
        <v>439</v>
      </c>
      <c r="F510" s="10">
        <v>3169</v>
      </c>
      <c r="G510" s="10"/>
      <c r="H510" s="10"/>
      <c r="I510" s="10"/>
      <c r="J510" s="10">
        <v>787.2</v>
      </c>
      <c r="K510" s="238"/>
      <c r="M510" s="10">
        <v>3</v>
      </c>
      <c r="N510" s="69"/>
      <c r="P510" s="247">
        <f t="shared" si="28"/>
        <v>262.40000000000003</v>
      </c>
      <c r="Q510" s="10"/>
      <c r="R510" s="10"/>
      <c r="S510" s="10"/>
      <c r="T510" s="179">
        <f t="shared" si="29"/>
        <v>1056.3333333333333</v>
      </c>
      <c r="U510" s="10"/>
      <c r="V510" s="10"/>
      <c r="W510" s="10"/>
      <c r="Y510" s="10">
        <v>787.2</v>
      </c>
      <c r="Z510" s="92">
        <f t="shared" si="30"/>
        <v>712.88</v>
      </c>
      <c r="AA510" s="4"/>
      <c r="AB510" s="92">
        <f t="shared" si="31"/>
        <v>988.3</v>
      </c>
      <c r="AC510" s="426">
        <v>1024.05</v>
      </c>
      <c r="AD510" s="245"/>
      <c r="AE510" s="3"/>
      <c r="AF510" s="3"/>
    </row>
    <row r="511" spans="1:32" x14ac:dyDescent="0.2">
      <c r="A511" s="55"/>
      <c r="B511" s="10"/>
      <c r="C511" s="10" t="s">
        <v>499</v>
      </c>
      <c r="D511" s="10"/>
      <c r="E511" s="10" t="s">
        <v>225</v>
      </c>
      <c r="F511" s="10">
        <v>3871</v>
      </c>
      <c r="G511" s="10"/>
      <c r="H511" s="10"/>
      <c r="I511" s="10"/>
      <c r="J511" s="10">
        <v>984.03000000000009</v>
      </c>
      <c r="K511" s="238"/>
      <c r="M511" s="10">
        <v>3</v>
      </c>
      <c r="N511" s="69"/>
      <c r="P511" s="247">
        <f t="shared" si="28"/>
        <v>328.01000000000005</v>
      </c>
      <c r="Q511" s="10"/>
      <c r="R511" s="10"/>
      <c r="S511" s="10"/>
      <c r="T511" s="179">
        <f t="shared" si="29"/>
        <v>1290.3333333333333</v>
      </c>
      <c r="U511" s="10"/>
      <c r="V511" s="10"/>
      <c r="W511" s="10"/>
      <c r="Y511" s="10">
        <v>984.03000000000009</v>
      </c>
      <c r="Z511" s="92">
        <f t="shared" si="30"/>
        <v>891.13</v>
      </c>
      <c r="AA511" s="4"/>
      <c r="AB511" s="92">
        <f t="shared" si="31"/>
        <v>1235.42</v>
      </c>
      <c r="AC511" s="426">
        <v>1280.1099999999999</v>
      </c>
      <c r="AD511" s="245"/>
      <c r="AE511" s="3"/>
      <c r="AF511" s="3"/>
    </row>
    <row r="512" spans="1:32" x14ac:dyDescent="0.2">
      <c r="A512" s="55"/>
      <c r="B512" s="10"/>
      <c r="C512" s="10" t="s">
        <v>499</v>
      </c>
      <c r="D512" s="10"/>
      <c r="E512" s="10" t="s">
        <v>98</v>
      </c>
      <c r="F512" s="10">
        <v>555</v>
      </c>
      <c r="G512" s="10"/>
      <c r="H512" s="10"/>
      <c r="I512" s="10"/>
      <c r="J512" s="10">
        <v>136.76</v>
      </c>
      <c r="K512" s="238"/>
      <c r="M512" s="10">
        <v>1</v>
      </c>
      <c r="N512" s="69"/>
      <c r="P512" s="247">
        <f t="shared" si="28"/>
        <v>136.76</v>
      </c>
      <c r="Q512" s="10"/>
      <c r="R512" s="10"/>
      <c r="S512" s="10"/>
      <c r="T512" s="179">
        <f t="shared" si="29"/>
        <v>555</v>
      </c>
      <c r="U512" s="10"/>
      <c r="V512" s="10"/>
      <c r="W512" s="10"/>
      <c r="Y512" s="10">
        <v>136.76</v>
      </c>
      <c r="Z512" s="92">
        <f t="shared" si="30"/>
        <v>123.85</v>
      </c>
      <c r="AA512" s="4"/>
      <c r="AB512" s="92">
        <f t="shared" si="31"/>
        <v>171.7</v>
      </c>
      <c r="AC512" s="426">
        <v>177.91</v>
      </c>
      <c r="AD512" s="245"/>
      <c r="AE512" s="3"/>
      <c r="AF512" s="3"/>
    </row>
    <row r="513" spans="1:32" x14ac:dyDescent="0.2">
      <c r="A513" s="55"/>
      <c r="B513" s="10"/>
      <c r="C513" s="10" t="s">
        <v>500</v>
      </c>
      <c r="D513" s="10"/>
      <c r="E513" s="10" t="s">
        <v>92</v>
      </c>
      <c r="F513" s="10">
        <v>1434</v>
      </c>
      <c r="G513" s="10"/>
      <c r="H513" s="10"/>
      <c r="I513" s="10"/>
      <c r="J513" s="10">
        <v>358.16</v>
      </c>
      <c r="K513" s="238"/>
      <c r="M513" s="10">
        <v>1</v>
      </c>
      <c r="N513" s="69"/>
      <c r="P513" s="247">
        <f t="shared" si="28"/>
        <v>358.16</v>
      </c>
      <c r="Q513" s="10"/>
      <c r="R513" s="10"/>
      <c r="S513" s="10"/>
      <c r="T513" s="179">
        <f t="shared" si="29"/>
        <v>1434</v>
      </c>
      <c r="U513" s="10"/>
      <c r="V513" s="10"/>
      <c r="W513" s="10"/>
      <c r="Y513" s="10">
        <v>358.16</v>
      </c>
      <c r="Z513" s="92">
        <f t="shared" si="30"/>
        <v>324.35000000000002</v>
      </c>
      <c r="AA513" s="4"/>
      <c r="AB513" s="92">
        <f t="shared" si="31"/>
        <v>449.66</v>
      </c>
      <c r="AC513" s="426">
        <v>465.92</v>
      </c>
      <c r="AD513" s="245"/>
      <c r="AE513" s="3"/>
      <c r="AF513" s="3"/>
    </row>
    <row r="514" spans="1:32" x14ac:dyDescent="0.2">
      <c r="A514" s="55"/>
      <c r="B514" s="10"/>
      <c r="C514" s="10" t="s">
        <v>500</v>
      </c>
      <c r="D514" s="10"/>
      <c r="E514" s="10" t="s">
        <v>107</v>
      </c>
      <c r="F514" s="10">
        <v>9778924</v>
      </c>
      <c r="G514" s="10"/>
      <c r="H514" s="10"/>
      <c r="I514" s="10"/>
      <c r="J514" s="10">
        <v>2372522.1300000008</v>
      </c>
      <c r="K514" s="238"/>
      <c r="M514" s="10">
        <v>7556</v>
      </c>
      <c r="N514" s="69"/>
      <c r="P514" s="247">
        <f t="shared" si="28"/>
        <v>313.99181180518804</v>
      </c>
      <c r="Q514" s="10"/>
      <c r="R514" s="10"/>
      <c r="S514" s="10"/>
      <c r="T514" s="179">
        <f t="shared" si="29"/>
        <v>1294.1932239280043</v>
      </c>
      <c r="U514" s="10"/>
      <c r="V514" s="10"/>
      <c r="W514" s="10"/>
      <c r="Y514" s="10">
        <v>2372522.1300000008</v>
      </c>
      <c r="Z514" s="92">
        <f t="shared" si="30"/>
        <v>2148539.8199999998</v>
      </c>
      <c r="AA514" s="4"/>
      <c r="AB514" s="92">
        <f t="shared" si="31"/>
        <v>2978623.25</v>
      </c>
      <c r="AC514" s="426">
        <v>3086362.36</v>
      </c>
      <c r="AD514" s="245"/>
      <c r="AE514" s="3"/>
      <c r="AF514" s="3"/>
    </row>
    <row r="515" spans="1:32" x14ac:dyDescent="0.2">
      <c r="A515" s="55"/>
      <c r="B515" s="10"/>
      <c r="C515" s="10" t="s">
        <v>500</v>
      </c>
      <c r="D515" s="10"/>
      <c r="E515" s="10" t="s">
        <v>501</v>
      </c>
      <c r="F515" s="10">
        <v>1040</v>
      </c>
      <c r="G515" s="10"/>
      <c r="H515" s="10"/>
      <c r="I515" s="10"/>
      <c r="J515" s="10">
        <v>256.58999999999997</v>
      </c>
      <c r="K515" s="238"/>
      <c r="M515" s="10">
        <v>1</v>
      </c>
      <c r="N515" s="69"/>
      <c r="P515" s="247">
        <f t="shared" si="28"/>
        <v>256.58999999999997</v>
      </c>
      <c r="Q515" s="10"/>
      <c r="R515" s="10"/>
      <c r="S515" s="10"/>
      <c r="T515" s="179">
        <f t="shared" si="29"/>
        <v>1040</v>
      </c>
      <c r="U515" s="10"/>
      <c r="V515" s="10"/>
      <c r="W515" s="10"/>
      <c r="Y515" s="10">
        <v>256.58999999999997</v>
      </c>
      <c r="Z515" s="92">
        <f t="shared" si="30"/>
        <v>232.37</v>
      </c>
      <c r="AA515" s="4"/>
      <c r="AB515" s="92">
        <f t="shared" si="31"/>
        <v>322.14</v>
      </c>
      <c r="AC515" s="426">
        <v>333.79</v>
      </c>
      <c r="AD515" s="245"/>
      <c r="AE515" s="3"/>
      <c r="AF515" s="3"/>
    </row>
    <row r="516" spans="1:32" x14ac:dyDescent="0.2">
      <c r="A516" s="55"/>
      <c r="B516" s="10"/>
      <c r="C516" s="10" t="s">
        <v>500</v>
      </c>
      <c r="D516" s="10"/>
      <c r="E516" s="10" t="s">
        <v>90</v>
      </c>
      <c r="F516" s="10">
        <v>827</v>
      </c>
      <c r="G516" s="10"/>
      <c r="H516" s="10"/>
      <c r="I516" s="10"/>
      <c r="J516" s="10">
        <v>93.65</v>
      </c>
      <c r="K516" s="238"/>
      <c r="M516" s="10">
        <v>1</v>
      </c>
      <c r="N516" s="69"/>
      <c r="P516" s="247">
        <f t="shared" si="28"/>
        <v>93.65</v>
      </c>
      <c r="Q516" s="10"/>
      <c r="R516" s="10"/>
      <c r="S516" s="10"/>
      <c r="T516" s="179">
        <f t="shared" si="29"/>
        <v>827</v>
      </c>
      <c r="U516" s="10"/>
      <c r="V516" s="10"/>
      <c r="W516" s="10"/>
      <c r="Y516" s="10">
        <v>93.65</v>
      </c>
      <c r="Z516" s="92">
        <f t="shared" si="30"/>
        <v>84.81</v>
      </c>
      <c r="AA516" s="4"/>
      <c r="AB516" s="92">
        <f t="shared" si="31"/>
        <v>117.57</v>
      </c>
      <c r="AC516" s="426">
        <v>121.82</v>
      </c>
      <c r="AD516" s="245"/>
      <c r="AE516" s="3"/>
      <c r="AF516" s="3"/>
    </row>
    <row r="517" spans="1:32" x14ac:dyDescent="0.2">
      <c r="A517" s="55"/>
      <c r="B517" s="10"/>
      <c r="C517" s="10" t="s">
        <v>502</v>
      </c>
      <c r="D517" s="10"/>
      <c r="E517" s="10" t="s">
        <v>192</v>
      </c>
      <c r="F517" s="10">
        <v>6710</v>
      </c>
      <c r="G517" s="10"/>
      <c r="H517" s="10"/>
      <c r="I517" s="10"/>
      <c r="J517" s="10">
        <v>1668.7399999999998</v>
      </c>
      <c r="K517" s="238"/>
      <c r="M517" s="10">
        <v>6</v>
      </c>
      <c r="N517" s="69"/>
      <c r="P517" s="247">
        <f t="shared" si="28"/>
        <v>278.12333333333328</v>
      </c>
      <c r="Q517" s="10"/>
      <c r="R517" s="10"/>
      <c r="S517" s="10"/>
      <c r="T517" s="179">
        <f t="shared" si="29"/>
        <v>1118.3333333333333</v>
      </c>
      <c r="U517" s="10"/>
      <c r="V517" s="10"/>
      <c r="W517" s="10"/>
      <c r="Y517" s="10">
        <v>1668.7399999999998</v>
      </c>
      <c r="Z517" s="92">
        <f t="shared" si="30"/>
        <v>1511.2</v>
      </c>
      <c r="AA517" s="4"/>
      <c r="AB517" s="92">
        <f t="shared" si="31"/>
        <v>2095.0500000000002</v>
      </c>
      <c r="AC517" s="426">
        <v>2170.83</v>
      </c>
      <c r="AD517" s="245"/>
      <c r="AE517" s="3"/>
      <c r="AF517" s="3"/>
    </row>
    <row r="518" spans="1:32" x14ac:dyDescent="0.2">
      <c r="A518" s="55"/>
      <c r="B518" s="10"/>
      <c r="C518" s="10" t="s">
        <v>502</v>
      </c>
      <c r="D518" s="10"/>
      <c r="E518" s="10" t="s">
        <v>88</v>
      </c>
      <c r="F518" s="10">
        <v>65628</v>
      </c>
      <c r="G518" s="10"/>
      <c r="H518" s="10"/>
      <c r="I518" s="10"/>
      <c r="J518" s="10">
        <v>15034.720000000003</v>
      </c>
      <c r="K518" s="238"/>
      <c r="M518" s="10">
        <v>49</v>
      </c>
      <c r="N518" s="69"/>
      <c r="P518" s="247">
        <f t="shared" si="28"/>
        <v>306.83102040816334</v>
      </c>
      <c r="Q518" s="10"/>
      <c r="R518" s="10"/>
      <c r="S518" s="10"/>
      <c r="T518" s="179">
        <f t="shared" si="29"/>
        <v>1339.3469387755101</v>
      </c>
      <c r="U518" s="10"/>
      <c r="V518" s="10"/>
      <c r="W518" s="10"/>
      <c r="Y518" s="10">
        <v>15034.720000000003</v>
      </c>
      <c r="Z518" s="92">
        <f t="shared" si="30"/>
        <v>13615.34</v>
      </c>
      <c r="AA518" s="4"/>
      <c r="AB518" s="92">
        <f t="shared" si="31"/>
        <v>18875.59</v>
      </c>
      <c r="AC518" s="426">
        <v>19558.330000000002</v>
      </c>
      <c r="AD518" s="245"/>
      <c r="AE518" s="3"/>
      <c r="AF518" s="3"/>
    </row>
    <row r="519" spans="1:32" x14ac:dyDescent="0.2">
      <c r="A519" s="55"/>
      <c r="B519" s="10"/>
      <c r="C519" s="10" t="s">
        <v>503</v>
      </c>
      <c r="D519" s="10"/>
      <c r="E519" s="10" t="s">
        <v>460</v>
      </c>
      <c r="F519" s="10">
        <v>105900</v>
      </c>
      <c r="G519" s="10"/>
      <c r="H519" s="10"/>
      <c r="I519" s="10"/>
      <c r="J519" s="10">
        <v>24574.839999999986</v>
      </c>
      <c r="K519" s="238"/>
      <c r="M519" s="10">
        <v>104</v>
      </c>
      <c r="N519" s="69"/>
      <c r="P519" s="247">
        <f t="shared" si="28"/>
        <v>236.29653846153832</v>
      </c>
      <c r="Q519" s="10"/>
      <c r="R519" s="10"/>
      <c r="S519" s="10"/>
      <c r="T519" s="179">
        <f t="shared" si="29"/>
        <v>1018.2692307692307</v>
      </c>
      <c r="U519" s="10"/>
      <c r="V519" s="10"/>
      <c r="W519" s="10"/>
      <c r="Y519" s="10">
        <v>24574.839999999986</v>
      </c>
      <c r="Z519" s="92">
        <f t="shared" si="30"/>
        <v>22254.81</v>
      </c>
      <c r="AA519" s="4"/>
      <c r="AB519" s="92">
        <f t="shared" si="31"/>
        <v>30852.9</v>
      </c>
      <c r="AC519" s="426">
        <v>31968.87</v>
      </c>
      <c r="AD519" s="245"/>
      <c r="AE519" s="3"/>
      <c r="AF519" s="3"/>
    </row>
    <row r="520" spans="1:32" x14ac:dyDescent="0.2">
      <c r="A520" s="55"/>
      <c r="B520" s="10"/>
      <c r="C520" s="10" t="s">
        <v>504</v>
      </c>
      <c r="D520" s="10"/>
      <c r="E520" s="10" t="s">
        <v>167</v>
      </c>
      <c r="F520" s="10">
        <v>25474</v>
      </c>
      <c r="G520" s="10"/>
      <c r="H520" s="10"/>
      <c r="I520" s="10"/>
      <c r="J520" s="10">
        <v>6363.5500000000011</v>
      </c>
      <c r="K520" s="238"/>
      <c r="M520" s="10">
        <v>25</v>
      </c>
      <c r="N520" s="69"/>
      <c r="P520" s="247">
        <f t="shared" si="28"/>
        <v>254.54200000000003</v>
      </c>
      <c r="Q520" s="10"/>
      <c r="R520" s="10"/>
      <c r="S520" s="10"/>
      <c r="T520" s="179">
        <f t="shared" si="29"/>
        <v>1018.96</v>
      </c>
      <c r="U520" s="10"/>
      <c r="V520" s="10"/>
      <c r="W520" s="10"/>
      <c r="Y520" s="10">
        <v>6363.5500000000011</v>
      </c>
      <c r="Z520" s="92">
        <f t="shared" si="30"/>
        <v>5762.79</v>
      </c>
      <c r="AA520" s="4"/>
      <c r="AB520" s="92">
        <f t="shared" si="31"/>
        <v>7989.23</v>
      </c>
      <c r="AC520" s="426">
        <v>8278.2099999999991</v>
      </c>
      <c r="AD520" s="245"/>
      <c r="AE520" s="3"/>
      <c r="AF520" s="3"/>
    </row>
    <row r="521" spans="1:32" x14ac:dyDescent="0.2">
      <c r="A521" s="55"/>
      <c r="B521" s="10"/>
      <c r="C521" s="10" t="s">
        <v>505</v>
      </c>
      <c r="D521" s="10"/>
      <c r="E521" s="10" t="s">
        <v>506</v>
      </c>
      <c r="F521" s="10">
        <v>256918</v>
      </c>
      <c r="G521" s="10"/>
      <c r="H521" s="10"/>
      <c r="I521" s="10"/>
      <c r="J521" s="10">
        <v>62641.400000000016</v>
      </c>
      <c r="K521" s="238"/>
      <c r="M521" s="10">
        <v>215</v>
      </c>
      <c r="N521" s="69"/>
      <c r="P521" s="247">
        <f t="shared" si="28"/>
        <v>291.35534883720936</v>
      </c>
      <c r="Q521" s="10"/>
      <c r="R521" s="10"/>
      <c r="S521" s="10"/>
      <c r="T521" s="179">
        <f t="shared" si="29"/>
        <v>1194.9674418604652</v>
      </c>
      <c r="U521" s="10"/>
      <c r="V521" s="10"/>
      <c r="W521" s="10"/>
      <c r="Y521" s="10">
        <v>62641.400000000016</v>
      </c>
      <c r="Z521" s="92">
        <f t="shared" si="30"/>
        <v>56727.62</v>
      </c>
      <c r="AA521" s="4"/>
      <c r="AB521" s="92">
        <f t="shared" si="31"/>
        <v>78644.210000000006</v>
      </c>
      <c r="AC521" s="426">
        <v>81488.83</v>
      </c>
      <c r="AD521" s="245"/>
      <c r="AE521" s="3"/>
      <c r="AF521" s="3"/>
    </row>
    <row r="522" spans="1:32" x14ac:dyDescent="0.2">
      <c r="A522" s="55"/>
      <c r="B522" s="10"/>
      <c r="C522" s="10" t="s">
        <v>507</v>
      </c>
      <c r="D522" s="10"/>
      <c r="E522" s="10" t="s">
        <v>104</v>
      </c>
      <c r="F522" s="10">
        <v>1534695</v>
      </c>
      <c r="G522" s="10"/>
      <c r="H522" s="10"/>
      <c r="I522" s="10"/>
      <c r="J522" s="10">
        <v>378775.59000000096</v>
      </c>
      <c r="K522" s="238"/>
      <c r="M522" s="10">
        <v>2135</v>
      </c>
      <c r="N522" s="69"/>
      <c r="P522" s="247">
        <f t="shared" si="28"/>
        <v>177.41245433255315</v>
      </c>
      <c r="Q522" s="10"/>
      <c r="R522" s="10"/>
      <c r="S522" s="10"/>
      <c r="T522" s="179">
        <f t="shared" si="29"/>
        <v>718.82669789227168</v>
      </c>
      <c r="U522" s="10"/>
      <c r="V522" s="10"/>
      <c r="W522" s="10"/>
      <c r="Y522" s="10">
        <v>378775.59000000096</v>
      </c>
      <c r="Z522" s="92">
        <f t="shared" si="30"/>
        <v>343016.58</v>
      </c>
      <c r="AA522" s="4"/>
      <c r="AB522" s="92">
        <f t="shared" si="31"/>
        <v>475540.25</v>
      </c>
      <c r="AC522" s="426">
        <v>492740.91</v>
      </c>
      <c r="AD522" s="245"/>
      <c r="AE522" s="3"/>
      <c r="AF522" s="3"/>
    </row>
    <row r="523" spans="1:32" x14ac:dyDescent="0.2">
      <c r="A523" s="55"/>
      <c r="B523" s="10"/>
      <c r="C523" s="10" t="s">
        <v>508</v>
      </c>
      <c r="D523" s="10"/>
      <c r="E523" s="10" t="s">
        <v>70</v>
      </c>
      <c r="F523" s="10">
        <v>366</v>
      </c>
      <c r="G523" s="10"/>
      <c r="H523" s="10"/>
      <c r="I523" s="10"/>
      <c r="J523" s="10">
        <v>93.13</v>
      </c>
      <c r="K523" s="238"/>
      <c r="M523" s="10">
        <v>1</v>
      </c>
      <c r="N523" s="69"/>
      <c r="P523" s="247">
        <f t="shared" si="28"/>
        <v>93.13</v>
      </c>
      <c r="Q523" s="10"/>
      <c r="R523" s="10"/>
      <c r="S523" s="10"/>
      <c r="T523" s="179">
        <f t="shared" si="29"/>
        <v>366</v>
      </c>
      <c r="U523" s="10"/>
      <c r="V523" s="10"/>
      <c r="W523" s="10"/>
      <c r="Y523" s="10">
        <v>93.13</v>
      </c>
      <c r="Z523" s="92">
        <f t="shared" si="30"/>
        <v>84.34</v>
      </c>
      <c r="AA523" s="4"/>
      <c r="AB523" s="92">
        <f t="shared" si="31"/>
        <v>116.92</v>
      </c>
      <c r="AC523" s="426">
        <v>121.15</v>
      </c>
      <c r="AD523" s="245"/>
      <c r="AE523" s="3"/>
      <c r="AF523" s="3"/>
    </row>
    <row r="524" spans="1:32" x14ac:dyDescent="0.2">
      <c r="A524" s="55"/>
      <c r="B524" s="10"/>
      <c r="C524" s="10" t="s">
        <v>509</v>
      </c>
      <c r="D524" s="10"/>
      <c r="E524" s="10" t="s">
        <v>182</v>
      </c>
      <c r="F524" s="10">
        <v>1899</v>
      </c>
      <c r="G524" s="10"/>
      <c r="H524" s="10"/>
      <c r="I524" s="10"/>
      <c r="J524" s="10">
        <v>478.06</v>
      </c>
      <c r="K524" s="238"/>
      <c r="M524" s="10">
        <v>1</v>
      </c>
      <c r="N524" s="69"/>
      <c r="P524" s="247">
        <f t="shared" si="28"/>
        <v>478.06</v>
      </c>
      <c r="Q524" s="10"/>
      <c r="R524" s="10"/>
      <c r="S524" s="10"/>
      <c r="T524" s="179">
        <f t="shared" si="29"/>
        <v>1899</v>
      </c>
      <c r="U524" s="10"/>
      <c r="V524" s="10"/>
      <c r="W524" s="10"/>
      <c r="Y524" s="10">
        <v>478.06</v>
      </c>
      <c r="Z524" s="92">
        <f t="shared" si="30"/>
        <v>432.93</v>
      </c>
      <c r="AA524" s="4"/>
      <c r="AB524" s="92">
        <f t="shared" si="31"/>
        <v>600.19000000000005</v>
      </c>
      <c r="AC524" s="426">
        <v>621.9</v>
      </c>
      <c r="AD524" s="245"/>
      <c r="AE524" s="3"/>
      <c r="AF524" s="3"/>
    </row>
    <row r="525" spans="1:32" x14ac:dyDescent="0.2">
      <c r="A525" s="55"/>
      <c r="B525" s="10"/>
      <c r="C525" s="10" t="s">
        <v>509</v>
      </c>
      <c r="D525" s="10"/>
      <c r="E525" s="10" t="s">
        <v>510</v>
      </c>
      <c r="F525" s="10">
        <v>77</v>
      </c>
      <c r="G525" s="10"/>
      <c r="H525" s="10"/>
      <c r="I525" s="10"/>
      <c r="J525" s="10">
        <v>24.69</v>
      </c>
      <c r="K525" s="238"/>
      <c r="M525" s="10">
        <v>1</v>
      </c>
      <c r="N525" s="69"/>
      <c r="P525" s="247">
        <f t="shared" si="28"/>
        <v>24.69</v>
      </c>
      <c r="Q525" s="10"/>
      <c r="R525" s="10"/>
      <c r="S525" s="10"/>
      <c r="T525" s="179">
        <f t="shared" si="29"/>
        <v>77</v>
      </c>
      <c r="U525" s="10"/>
      <c r="V525" s="10"/>
      <c r="W525" s="10"/>
      <c r="Y525" s="10">
        <v>24.69</v>
      </c>
      <c r="Z525" s="92">
        <f t="shared" si="30"/>
        <v>22.36</v>
      </c>
      <c r="AA525" s="4"/>
      <c r="AB525" s="92">
        <f t="shared" si="31"/>
        <v>31</v>
      </c>
      <c r="AC525" s="426">
        <v>32.119999999999997</v>
      </c>
      <c r="AD525" s="245"/>
      <c r="AE525" s="3"/>
      <c r="AF525" s="3"/>
    </row>
    <row r="526" spans="1:32" x14ac:dyDescent="0.2">
      <c r="A526" s="55"/>
      <c r="B526" s="10"/>
      <c r="C526" s="10" t="s">
        <v>509</v>
      </c>
      <c r="D526" s="10"/>
      <c r="E526" s="10" t="s">
        <v>73</v>
      </c>
      <c r="F526" s="10">
        <v>12911335</v>
      </c>
      <c r="G526" s="10"/>
      <c r="H526" s="10"/>
      <c r="I526" s="10"/>
      <c r="J526" s="10">
        <v>3089473.4500000058</v>
      </c>
      <c r="K526" s="238"/>
      <c r="M526" s="10">
        <v>11043</v>
      </c>
      <c r="N526" s="69"/>
      <c r="P526" s="247">
        <f t="shared" si="28"/>
        <v>279.76758580096043</v>
      </c>
      <c r="Q526" s="10"/>
      <c r="R526" s="10"/>
      <c r="S526" s="10"/>
      <c r="T526" s="179">
        <f t="shared" si="29"/>
        <v>1169.1872679525491</v>
      </c>
      <c r="U526" s="10"/>
      <c r="V526" s="10"/>
      <c r="W526" s="10"/>
      <c r="Y526" s="10">
        <v>3089473.4500000058</v>
      </c>
      <c r="Z526" s="92">
        <f t="shared" si="30"/>
        <v>2797806.03</v>
      </c>
      <c r="AA526" s="4"/>
      <c r="AB526" s="92">
        <f t="shared" si="31"/>
        <v>3878731.97</v>
      </c>
      <c r="AC526" s="426">
        <v>4019028.71</v>
      </c>
      <c r="AD526" s="245"/>
      <c r="AE526" s="3"/>
      <c r="AF526" s="3"/>
    </row>
    <row r="527" spans="1:32" x14ac:dyDescent="0.2">
      <c r="A527" s="55"/>
      <c r="B527" s="10"/>
      <c r="C527" s="10" t="s">
        <v>509</v>
      </c>
      <c r="D527" s="10"/>
      <c r="E527" s="10" t="s">
        <v>263</v>
      </c>
      <c r="F527" s="10">
        <v>2694</v>
      </c>
      <c r="G527" s="10"/>
      <c r="H527" s="10"/>
      <c r="I527" s="10"/>
      <c r="J527" s="10">
        <v>672.95</v>
      </c>
      <c r="K527" s="238"/>
      <c r="M527" s="10">
        <v>2</v>
      </c>
      <c r="N527" s="69"/>
      <c r="P527" s="247">
        <f t="shared" si="28"/>
        <v>336.47500000000002</v>
      </c>
      <c r="Q527" s="10"/>
      <c r="R527" s="10"/>
      <c r="S527" s="10"/>
      <c r="T527" s="179">
        <f t="shared" si="29"/>
        <v>1347</v>
      </c>
      <c r="U527" s="10"/>
      <c r="V527" s="10"/>
      <c r="W527" s="10"/>
      <c r="Y527" s="10">
        <v>672.95</v>
      </c>
      <c r="Z527" s="92">
        <f t="shared" si="30"/>
        <v>609.41999999999996</v>
      </c>
      <c r="AA527" s="4"/>
      <c r="AB527" s="92">
        <f t="shared" si="31"/>
        <v>844.87</v>
      </c>
      <c r="AC527" s="426">
        <v>875.43</v>
      </c>
      <c r="AD527" s="245"/>
      <c r="AE527" s="3"/>
      <c r="AF527" s="3"/>
    </row>
    <row r="528" spans="1:32" x14ac:dyDescent="0.2">
      <c r="A528" s="55"/>
      <c r="B528" s="10"/>
      <c r="C528" s="10" t="s">
        <v>511</v>
      </c>
      <c r="D528" s="10"/>
      <c r="E528" s="10" t="s">
        <v>63</v>
      </c>
      <c r="F528" s="10">
        <v>20127</v>
      </c>
      <c r="G528" s="10"/>
      <c r="H528" s="10"/>
      <c r="I528" s="10"/>
      <c r="J528" s="10">
        <v>4992.5600000000004</v>
      </c>
      <c r="K528" s="238"/>
      <c r="M528" s="10">
        <v>15</v>
      </c>
      <c r="N528" s="69"/>
      <c r="P528" s="247">
        <f t="shared" si="28"/>
        <v>332.83733333333333</v>
      </c>
      <c r="Q528" s="10"/>
      <c r="R528" s="10"/>
      <c r="S528" s="10"/>
      <c r="T528" s="179">
        <f t="shared" si="29"/>
        <v>1341.8</v>
      </c>
      <c r="U528" s="10"/>
      <c r="V528" s="10"/>
      <c r="W528" s="10"/>
      <c r="Y528" s="10">
        <v>4992.5600000000004</v>
      </c>
      <c r="Z528" s="92">
        <f t="shared" si="30"/>
        <v>4521.2299999999996</v>
      </c>
      <c r="AA528" s="4"/>
      <c r="AB528" s="92">
        <f t="shared" si="31"/>
        <v>6267.99</v>
      </c>
      <c r="AC528" s="426">
        <v>6494.71</v>
      </c>
      <c r="AD528" s="245"/>
      <c r="AE528" s="3"/>
      <c r="AF528" s="3"/>
    </row>
    <row r="529" spans="1:32" x14ac:dyDescent="0.2">
      <c r="A529" s="55"/>
      <c r="B529" s="10"/>
      <c r="C529" s="10" t="s">
        <v>511</v>
      </c>
      <c r="D529" s="10"/>
      <c r="E529" s="10" t="s">
        <v>65</v>
      </c>
      <c r="F529" s="10">
        <v>2519634</v>
      </c>
      <c r="G529" s="10"/>
      <c r="H529" s="10"/>
      <c r="I529" s="10"/>
      <c r="J529" s="10">
        <v>617028.38999999897</v>
      </c>
      <c r="K529" s="238"/>
      <c r="M529" s="10">
        <v>2921</v>
      </c>
      <c r="N529" s="69"/>
      <c r="P529" s="247">
        <f t="shared" si="28"/>
        <v>211.23875042793529</v>
      </c>
      <c r="Q529" s="10"/>
      <c r="R529" s="10"/>
      <c r="S529" s="10"/>
      <c r="T529" s="179">
        <f t="shared" si="29"/>
        <v>862.59294762067782</v>
      </c>
      <c r="U529" s="10"/>
      <c r="V529" s="10"/>
      <c r="W529" s="10"/>
      <c r="Y529" s="10">
        <v>617028.38999999897</v>
      </c>
      <c r="Z529" s="92">
        <f t="shared" si="30"/>
        <v>558776.68999999994</v>
      </c>
      <c r="AA529" s="4"/>
      <c r="AB529" s="92">
        <f t="shared" si="31"/>
        <v>774658.78</v>
      </c>
      <c r="AC529" s="426">
        <v>802678.79</v>
      </c>
      <c r="AD529" s="245"/>
      <c r="AE529" s="3"/>
      <c r="AF529" s="3"/>
    </row>
    <row r="530" spans="1:32" x14ac:dyDescent="0.2">
      <c r="A530" s="55"/>
      <c r="B530" s="10"/>
      <c r="C530" s="10" t="s">
        <v>511</v>
      </c>
      <c r="D530" s="10"/>
      <c r="E530" s="10" t="s">
        <v>211</v>
      </c>
      <c r="F530" s="10">
        <v>5178</v>
      </c>
      <c r="G530" s="10"/>
      <c r="H530" s="10"/>
      <c r="I530" s="10"/>
      <c r="J530" s="10">
        <v>1322.7</v>
      </c>
      <c r="K530" s="238"/>
      <c r="M530" s="10">
        <v>4</v>
      </c>
      <c r="N530" s="69"/>
      <c r="P530" s="247">
        <f t="shared" si="28"/>
        <v>330.67500000000001</v>
      </c>
      <c r="Q530" s="10"/>
      <c r="R530" s="10"/>
      <c r="S530" s="10"/>
      <c r="T530" s="179">
        <f t="shared" si="29"/>
        <v>1294.5</v>
      </c>
      <c r="U530" s="10"/>
      <c r="V530" s="10"/>
      <c r="W530" s="10"/>
      <c r="Y530" s="10">
        <v>1322.7</v>
      </c>
      <c r="Z530" s="92">
        <f t="shared" si="30"/>
        <v>1197.83</v>
      </c>
      <c r="AA530" s="4"/>
      <c r="AB530" s="92">
        <f t="shared" si="31"/>
        <v>1660.61</v>
      </c>
      <c r="AC530" s="426">
        <v>1720.68</v>
      </c>
      <c r="AD530" s="245"/>
      <c r="AE530" s="3"/>
      <c r="AF530" s="3"/>
    </row>
    <row r="531" spans="1:32" x14ac:dyDescent="0.2">
      <c r="A531" s="55"/>
      <c r="B531" s="10"/>
      <c r="C531" s="10" t="s">
        <v>512</v>
      </c>
      <c r="D531" s="10"/>
      <c r="E531" s="10" t="s">
        <v>333</v>
      </c>
      <c r="F531" s="10">
        <v>213620</v>
      </c>
      <c r="G531" s="10"/>
      <c r="H531" s="10"/>
      <c r="I531" s="10"/>
      <c r="J531" s="10">
        <v>50065.079999999994</v>
      </c>
      <c r="K531" s="238"/>
      <c r="M531" s="10">
        <v>241</v>
      </c>
      <c r="N531" s="69"/>
      <c r="P531" s="247">
        <f t="shared" si="28"/>
        <v>207.73892116182571</v>
      </c>
      <c r="Q531" s="10"/>
      <c r="R531" s="10"/>
      <c r="S531" s="10"/>
      <c r="T531" s="179">
        <f t="shared" si="29"/>
        <v>886.39004149377593</v>
      </c>
      <c r="U531" s="10"/>
      <c r="V531" s="10"/>
      <c r="W531" s="10"/>
      <c r="Y531" s="10">
        <v>50065.079999999994</v>
      </c>
      <c r="Z531" s="92">
        <f t="shared" si="30"/>
        <v>45338.59</v>
      </c>
      <c r="AA531" s="4"/>
      <c r="AB531" s="92">
        <f t="shared" si="31"/>
        <v>62855.06</v>
      </c>
      <c r="AC531" s="426">
        <v>65128.58</v>
      </c>
      <c r="AD531" s="245"/>
      <c r="AE531" s="3"/>
      <c r="AF531" s="3"/>
    </row>
    <row r="532" spans="1:32" x14ac:dyDescent="0.2">
      <c r="A532" s="55"/>
      <c r="B532" s="10"/>
      <c r="C532" s="10" t="s">
        <v>513</v>
      </c>
      <c r="D532" s="10"/>
      <c r="E532" s="10" t="s">
        <v>369</v>
      </c>
      <c r="F532" s="10">
        <v>3423301</v>
      </c>
      <c r="G532" s="10"/>
      <c r="H532" s="10"/>
      <c r="I532" s="10"/>
      <c r="J532" s="10">
        <v>830217.46999999974</v>
      </c>
      <c r="K532" s="238"/>
      <c r="M532" s="10">
        <v>5394</v>
      </c>
      <c r="N532" s="69"/>
      <c r="P532" s="247">
        <f t="shared" si="28"/>
        <v>153.91499258435294</v>
      </c>
      <c r="Q532" s="10"/>
      <c r="R532" s="10"/>
      <c r="S532" s="10"/>
      <c r="T532" s="179">
        <f t="shared" si="29"/>
        <v>634.64979606970712</v>
      </c>
      <c r="U532" s="10"/>
      <c r="V532" s="10"/>
      <c r="W532" s="10"/>
      <c r="Y532" s="10">
        <v>830217.46999999974</v>
      </c>
      <c r="Z532" s="92">
        <f t="shared" si="30"/>
        <v>751839.26</v>
      </c>
      <c r="AA532" s="4"/>
      <c r="AB532" s="92">
        <f t="shared" si="31"/>
        <v>1042310.64</v>
      </c>
      <c r="AC532" s="426">
        <v>1080011.82</v>
      </c>
      <c r="AD532" s="245"/>
      <c r="AE532" s="3"/>
      <c r="AF532" s="3"/>
    </row>
    <row r="533" spans="1:32" x14ac:dyDescent="0.2">
      <c r="A533" s="55"/>
      <c r="B533" s="10"/>
      <c r="C533" s="10" t="s">
        <v>514</v>
      </c>
      <c r="D533" s="10"/>
      <c r="E533" s="10" t="s">
        <v>88</v>
      </c>
      <c r="F533" s="10">
        <v>1952</v>
      </c>
      <c r="G533" s="10"/>
      <c r="H533" s="10"/>
      <c r="I533" s="10"/>
      <c r="J533" s="10">
        <v>482.36</v>
      </c>
      <c r="K533" s="238"/>
      <c r="M533" s="10">
        <v>2</v>
      </c>
      <c r="N533" s="69"/>
      <c r="P533" s="247">
        <f t="shared" si="28"/>
        <v>241.18</v>
      </c>
      <c r="Q533" s="10"/>
      <c r="R533" s="10"/>
      <c r="S533" s="10"/>
      <c r="T533" s="179">
        <f t="shared" si="29"/>
        <v>976</v>
      </c>
      <c r="U533" s="10"/>
      <c r="V533" s="10"/>
      <c r="W533" s="10"/>
      <c r="Y533" s="10">
        <v>482.36</v>
      </c>
      <c r="Z533" s="92">
        <f t="shared" si="30"/>
        <v>436.82</v>
      </c>
      <c r="AA533" s="4"/>
      <c r="AB533" s="92">
        <f t="shared" si="31"/>
        <v>605.59</v>
      </c>
      <c r="AC533" s="426">
        <v>627.49</v>
      </c>
      <c r="AD533" s="245"/>
      <c r="AE533" s="3"/>
      <c r="AF533" s="3"/>
    </row>
    <row r="534" spans="1:32" x14ac:dyDescent="0.2">
      <c r="A534" s="55"/>
      <c r="B534" s="10"/>
      <c r="C534" s="10" t="s">
        <v>515</v>
      </c>
      <c r="D534" s="10"/>
      <c r="E534" s="10" t="s">
        <v>516</v>
      </c>
      <c r="F534" s="10">
        <v>639861</v>
      </c>
      <c r="G534" s="10"/>
      <c r="H534" s="10"/>
      <c r="I534" s="10"/>
      <c r="J534" s="10">
        <v>156536.99000000005</v>
      </c>
      <c r="K534" s="238"/>
      <c r="M534" s="10">
        <v>485</v>
      </c>
      <c r="N534" s="69"/>
      <c r="P534" s="247">
        <f t="shared" si="28"/>
        <v>322.75668041237122</v>
      </c>
      <c r="Q534" s="10"/>
      <c r="R534" s="10"/>
      <c r="S534" s="10"/>
      <c r="T534" s="179">
        <f t="shared" si="29"/>
        <v>1319.301030927835</v>
      </c>
      <c r="U534" s="10"/>
      <c r="V534" s="10"/>
      <c r="W534" s="10"/>
      <c r="Y534" s="10">
        <v>156536.99000000005</v>
      </c>
      <c r="Z534" s="92">
        <f t="shared" si="30"/>
        <v>141758.82999999999</v>
      </c>
      <c r="AA534" s="4"/>
      <c r="AB534" s="92">
        <f t="shared" si="31"/>
        <v>196527.03</v>
      </c>
      <c r="AC534" s="426">
        <v>203635.57</v>
      </c>
      <c r="AD534" s="245"/>
      <c r="AE534" s="3"/>
      <c r="AF534" s="3"/>
    </row>
    <row r="535" spans="1:32" x14ac:dyDescent="0.2">
      <c r="A535" s="55"/>
      <c r="B535" s="10"/>
      <c r="C535" s="10" t="s">
        <v>517</v>
      </c>
      <c r="D535" s="10"/>
      <c r="E535" s="10" t="s">
        <v>211</v>
      </c>
      <c r="F535" s="10">
        <v>350423</v>
      </c>
      <c r="G535" s="10"/>
      <c r="H535" s="10"/>
      <c r="I535" s="10"/>
      <c r="J535" s="10">
        <v>83550.909999999989</v>
      </c>
      <c r="K535" s="238"/>
      <c r="M535" s="10">
        <v>403</v>
      </c>
      <c r="N535" s="69"/>
      <c r="P535" s="247">
        <f t="shared" si="28"/>
        <v>207.32235732009923</v>
      </c>
      <c r="Q535" s="10"/>
      <c r="R535" s="10"/>
      <c r="S535" s="10"/>
      <c r="T535" s="179">
        <f t="shared" si="29"/>
        <v>869.53598014888337</v>
      </c>
      <c r="U535" s="10"/>
      <c r="V535" s="10"/>
      <c r="W535" s="10"/>
      <c r="Y535" s="10">
        <v>83550.909999999989</v>
      </c>
      <c r="Z535" s="92">
        <f t="shared" si="30"/>
        <v>75663.13</v>
      </c>
      <c r="AA535" s="4"/>
      <c r="AB535" s="92">
        <f t="shared" si="31"/>
        <v>104895.41</v>
      </c>
      <c r="AC535" s="426">
        <v>108689.56</v>
      </c>
      <c r="AD535" s="245"/>
      <c r="AE535" s="3"/>
      <c r="AF535" s="3"/>
    </row>
    <row r="536" spans="1:32" x14ac:dyDescent="0.2">
      <c r="A536" s="55"/>
      <c r="B536" s="10"/>
      <c r="C536" s="10" t="s">
        <v>518</v>
      </c>
      <c r="D536" s="10"/>
      <c r="E536" s="10" t="s">
        <v>324</v>
      </c>
      <c r="F536" s="10">
        <v>11712</v>
      </c>
      <c r="G536" s="10"/>
      <c r="H536" s="10"/>
      <c r="I536" s="10"/>
      <c r="J536" s="10">
        <v>2959.1499999999996</v>
      </c>
      <c r="K536" s="238"/>
      <c r="M536" s="10">
        <v>6</v>
      </c>
      <c r="N536" s="69"/>
      <c r="P536" s="247">
        <f t="shared" si="28"/>
        <v>493.19166666666661</v>
      </c>
      <c r="Q536" s="10"/>
      <c r="R536" s="10"/>
      <c r="S536" s="10"/>
      <c r="T536" s="179">
        <f t="shared" si="29"/>
        <v>1952</v>
      </c>
      <c r="U536" s="10"/>
      <c r="V536" s="10"/>
      <c r="W536" s="10"/>
      <c r="Y536" s="10">
        <v>2959.1499999999996</v>
      </c>
      <c r="Z536" s="92">
        <f t="shared" si="30"/>
        <v>2679.79</v>
      </c>
      <c r="AA536" s="4"/>
      <c r="AB536" s="92">
        <f t="shared" si="31"/>
        <v>3715.12</v>
      </c>
      <c r="AC536" s="426">
        <v>3849.5</v>
      </c>
      <c r="AD536" s="245"/>
      <c r="AE536" s="3"/>
      <c r="AF536" s="3"/>
    </row>
    <row r="537" spans="1:32" x14ac:dyDescent="0.2">
      <c r="A537" s="55"/>
      <c r="B537" s="10"/>
      <c r="C537" s="10" t="s">
        <v>518</v>
      </c>
      <c r="D537" s="10"/>
      <c r="E537" s="10" t="s">
        <v>90</v>
      </c>
      <c r="F537" s="10">
        <v>1044</v>
      </c>
      <c r="G537" s="10"/>
      <c r="H537" s="10"/>
      <c r="I537" s="10"/>
      <c r="J537" s="10">
        <v>258.35000000000002</v>
      </c>
      <c r="K537" s="238"/>
      <c r="M537" s="10">
        <v>1</v>
      </c>
      <c r="N537" s="69"/>
      <c r="P537" s="247">
        <f t="shared" si="28"/>
        <v>258.35000000000002</v>
      </c>
      <c r="Q537" s="10"/>
      <c r="R537" s="10"/>
      <c r="S537" s="10"/>
      <c r="T537" s="179">
        <f t="shared" si="29"/>
        <v>1044</v>
      </c>
      <c r="U537" s="10"/>
      <c r="V537" s="10"/>
      <c r="W537" s="10"/>
      <c r="Y537" s="10">
        <v>258.35000000000002</v>
      </c>
      <c r="Z537" s="92">
        <f t="shared" si="30"/>
        <v>233.96</v>
      </c>
      <c r="AA537" s="4"/>
      <c r="AB537" s="92">
        <f t="shared" si="31"/>
        <v>324.35000000000002</v>
      </c>
      <c r="AC537" s="426">
        <v>336.08</v>
      </c>
      <c r="AD537" s="245"/>
      <c r="AE537" s="3"/>
      <c r="AF537" s="3"/>
    </row>
    <row r="538" spans="1:32" x14ac:dyDescent="0.2">
      <c r="A538" s="55"/>
      <c r="B538" s="10"/>
      <c r="C538" s="10" t="s">
        <v>519</v>
      </c>
      <c r="D538" s="10"/>
      <c r="E538" s="10" t="s">
        <v>324</v>
      </c>
      <c r="F538" s="10">
        <v>1187</v>
      </c>
      <c r="G538" s="10"/>
      <c r="H538" s="10"/>
      <c r="I538" s="10"/>
      <c r="J538" s="10">
        <v>295.89</v>
      </c>
      <c r="K538" s="238"/>
      <c r="M538" s="10">
        <v>1</v>
      </c>
      <c r="N538" s="69"/>
      <c r="P538" s="247">
        <f t="shared" ref="P538:P601" si="32">J538/M538</f>
        <v>295.89</v>
      </c>
      <c r="Q538" s="10"/>
      <c r="R538" s="10"/>
      <c r="S538" s="10"/>
      <c r="T538" s="179">
        <f t="shared" ref="T538:T601" si="33">F538/M538</f>
        <v>1187</v>
      </c>
      <c r="U538" s="10"/>
      <c r="V538" s="10"/>
      <c r="W538" s="10"/>
      <c r="Y538" s="10">
        <v>295.89</v>
      </c>
      <c r="Z538" s="92">
        <f t="shared" ref="Z538:Z601" si="34">ROUND($Z$640*Y538/$Y$640,2)</f>
        <v>267.95999999999998</v>
      </c>
      <c r="AA538" s="4"/>
      <c r="AB538" s="92">
        <f t="shared" ref="AB538:AB601" si="35">ROUND($AB$640*Y538/$Y$640,2)</f>
        <v>371.48</v>
      </c>
      <c r="AC538" s="426">
        <v>384.92</v>
      </c>
      <c r="AD538" s="245"/>
      <c r="AE538" s="3"/>
      <c r="AF538" s="3"/>
    </row>
    <row r="539" spans="1:32" x14ac:dyDescent="0.2">
      <c r="A539" s="55"/>
      <c r="B539" s="10"/>
      <c r="C539" s="10" t="s">
        <v>520</v>
      </c>
      <c r="D539" s="10"/>
      <c r="E539" s="10" t="s">
        <v>97</v>
      </c>
      <c r="F539" s="10">
        <v>1190</v>
      </c>
      <c r="G539" s="10"/>
      <c r="H539" s="10"/>
      <c r="I539" s="10"/>
      <c r="J539" s="10">
        <v>295.26</v>
      </c>
      <c r="K539" s="238"/>
      <c r="M539" s="10">
        <v>1</v>
      </c>
      <c r="N539" s="69"/>
      <c r="P539" s="247">
        <f t="shared" si="32"/>
        <v>295.26</v>
      </c>
      <c r="Q539" s="10"/>
      <c r="R539" s="10"/>
      <c r="S539" s="10"/>
      <c r="T539" s="179">
        <f t="shared" si="33"/>
        <v>1190</v>
      </c>
      <c r="U539" s="10"/>
      <c r="V539" s="10"/>
      <c r="W539" s="10"/>
      <c r="Y539" s="10">
        <v>295.26</v>
      </c>
      <c r="Z539" s="92">
        <f t="shared" si="34"/>
        <v>267.39</v>
      </c>
      <c r="AA539" s="4"/>
      <c r="AB539" s="92">
        <f t="shared" si="35"/>
        <v>370.69</v>
      </c>
      <c r="AC539" s="426">
        <v>384.1</v>
      </c>
      <c r="AD539" s="245"/>
      <c r="AE539" s="3"/>
      <c r="AF539" s="3"/>
    </row>
    <row r="540" spans="1:32" x14ac:dyDescent="0.2">
      <c r="A540" s="55"/>
      <c r="B540" s="10"/>
      <c r="C540" s="10" t="s">
        <v>520</v>
      </c>
      <c r="D540" s="10"/>
      <c r="E540" s="10" t="s">
        <v>390</v>
      </c>
      <c r="F540" s="10">
        <v>288</v>
      </c>
      <c r="G540" s="10"/>
      <c r="H540" s="10"/>
      <c r="I540" s="10"/>
      <c r="J540" s="10">
        <v>74.760000000000005</v>
      </c>
      <c r="K540" s="238"/>
      <c r="M540" s="10">
        <v>1</v>
      </c>
      <c r="N540" s="69"/>
      <c r="P540" s="247">
        <f t="shared" si="32"/>
        <v>74.760000000000005</v>
      </c>
      <c r="Q540" s="10"/>
      <c r="R540" s="10"/>
      <c r="S540" s="10"/>
      <c r="T540" s="179">
        <f t="shared" si="33"/>
        <v>288</v>
      </c>
      <c r="U540" s="10"/>
      <c r="V540" s="10"/>
      <c r="W540" s="10"/>
      <c r="Y540" s="10">
        <v>74.760000000000005</v>
      </c>
      <c r="Z540" s="92">
        <f t="shared" si="34"/>
        <v>67.7</v>
      </c>
      <c r="AA540" s="4"/>
      <c r="AB540" s="92">
        <f t="shared" si="35"/>
        <v>93.86</v>
      </c>
      <c r="AC540" s="426">
        <v>97.25</v>
      </c>
      <c r="AD540" s="245"/>
      <c r="AE540" s="3"/>
      <c r="AF540" s="3"/>
    </row>
    <row r="541" spans="1:32" x14ac:dyDescent="0.2">
      <c r="A541" s="55"/>
      <c r="B541" s="10"/>
      <c r="C541" s="10" t="s">
        <v>520</v>
      </c>
      <c r="D541" s="10"/>
      <c r="E541" s="10" t="s">
        <v>225</v>
      </c>
      <c r="F541" s="10">
        <v>469159</v>
      </c>
      <c r="G541" s="10"/>
      <c r="H541" s="10"/>
      <c r="I541" s="10"/>
      <c r="J541" s="10">
        <v>115667.82999999989</v>
      </c>
      <c r="K541" s="238"/>
      <c r="M541" s="10">
        <v>436</v>
      </c>
      <c r="N541" s="69"/>
      <c r="P541" s="247">
        <f t="shared" si="32"/>
        <v>265.29318807339422</v>
      </c>
      <c r="Q541" s="10"/>
      <c r="R541" s="10"/>
      <c r="S541" s="10"/>
      <c r="T541" s="179">
        <f t="shared" si="33"/>
        <v>1076.0527522935779</v>
      </c>
      <c r="U541" s="10"/>
      <c r="V541" s="10"/>
      <c r="W541" s="10"/>
      <c r="Y541" s="10">
        <v>115667.82999999989</v>
      </c>
      <c r="Z541" s="92">
        <f t="shared" si="34"/>
        <v>104748</v>
      </c>
      <c r="AA541" s="4"/>
      <c r="AB541" s="92">
        <f t="shared" si="35"/>
        <v>145217.14000000001</v>
      </c>
      <c r="AC541" s="426">
        <v>150469.76000000001</v>
      </c>
      <c r="AD541" s="245"/>
      <c r="AE541" s="3"/>
      <c r="AF541" s="3"/>
    </row>
    <row r="542" spans="1:32" x14ac:dyDescent="0.2">
      <c r="A542" s="55"/>
      <c r="B542" s="10"/>
      <c r="C542" s="10" t="s">
        <v>521</v>
      </c>
      <c r="D542" s="10"/>
      <c r="E542" s="10" t="s">
        <v>88</v>
      </c>
      <c r="F542" s="10">
        <v>281165</v>
      </c>
      <c r="G542" s="10"/>
      <c r="H542" s="10"/>
      <c r="I542" s="10"/>
      <c r="J542" s="10">
        <v>69138.749999999971</v>
      </c>
      <c r="K542" s="238"/>
      <c r="M542" s="10">
        <v>205</v>
      </c>
      <c r="N542" s="69"/>
      <c r="P542" s="247">
        <f t="shared" si="32"/>
        <v>337.26219512195109</v>
      </c>
      <c r="Q542" s="10"/>
      <c r="R542" s="10"/>
      <c r="S542" s="10"/>
      <c r="T542" s="179">
        <f t="shared" si="33"/>
        <v>1371.5365853658536</v>
      </c>
      <c r="U542" s="10"/>
      <c r="V542" s="10"/>
      <c r="W542" s="10"/>
      <c r="Y542" s="10">
        <v>69138.749999999971</v>
      </c>
      <c r="Z542" s="92">
        <f t="shared" si="34"/>
        <v>62611.58</v>
      </c>
      <c r="AA542" s="4"/>
      <c r="AB542" s="92">
        <f t="shared" si="35"/>
        <v>86801.42</v>
      </c>
      <c r="AC542" s="426">
        <v>89941.09</v>
      </c>
      <c r="AD542" s="245"/>
      <c r="AE542" s="3"/>
      <c r="AF542" s="3"/>
    </row>
    <row r="543" spans="1:32" x14ac:dyDescent="0.2">
      <c r="A543" s="55"/>
      <c r="B543" s="10"/>
      <c r="C543" s="10" t="s">
        <v>522</v>
      </c>
      <c r="D543" s="10"/>
      <c r="E543" s="10" t="s">
        <v>104</v>
      </c>
      <c r="F543" s="10">
        <v>44600</v>
      </c>
      <c r="G543" s="10"/>
      <c r="H543" s="10"/>
      <c r="I543" s="10"/>
      <c r="J543" s="10">
        <v>11196.530000000002</v>
      </c>
      <c r="K543" s="238"/>
      <c r="M543" s="10">
        <v>60</v>
      </c>
      <c r="N543" s="69"/>
      <c r="P543" s="247">
        <f t="shared" si="32"/>
        <v>186.60883333333337</v>
      </c>
      <c r="Q543" s="10"/>
      <c r="R543" s="10"/>
      <c r="S543" s="10"/>
      <c r="T543" s="179">
        <f t="shared" si="33"/>
        <v>743.33333333333337</v>
      </c>
      <c r="U543" s="10"/>
      <c r="V543" s="10"/>
      <c r="W543" s="10"/>
      <c r="Y543" s="10">
        <v>11196.530000000002</v>
      </c>
      <c r="Z543" s="92">
        <f t="shared" si="34"/>
        <v>10139.5</v>
      </c>
      <c r="AA543" s="4"/>
      <c r="AB543" s="92">
        <f t="shared" si="35"/>
        <v>14056.87</v>
      </c>
      <c r="AC543" s="426">
        <v>14565.32</v>
      </c>
      <c r="AD543" s="245"/>
      <c r="AE543" s="3"/>
      <c r="AF543" s="3"/>
    </row>
    <row r="544" spans="1:32" x14ac:dyDescent="0.2">
      <c r="A544" s="55"/>
      <c r="B544" s="10"/>
      <c r="C544" s="10" t="s">
        <v>523</v>
      </c>
      <c r="D544" s="10"/>
      <c r="E544" s="10" t="s">
        <v>86</v>
      </c>
      <c r="F544" s="10">
        <v>77881</v>
      </c>
      <c r="G544" s="10"/>
      <c r="H544" s="10"/>
      <c r="I544" s="10"/>
      <c r="J544" s="10">
        <v>17380.209999999995</v>
      </c>
      <c r="K544" s="238"/>
      <c r="M544" s="10">
        <v>59</v>
      </c>
      <c r="N544" s="69"/>
      <c r="P544" s="247">
        <f t="shared" si="32"/>
        <v>294.57983050847452</v>
      </c>
      <c r="Q544" s="10"/>
      <c r="R544" s="10"/>
      <c r="S544" s="10"/>
      <c r="T544" s="179">
        <f t="shared" si="33"/>
        <v>1320.0169491525423</v>
      </c>
      <c r="U544" s="10"/>
      <c r="V544" s="10"/>
      <c r="W544" s="10"/>
      <c r="Y544" s="10">
        <v>17380.209999999995</v>
      </c>
      <c r="Z544" s="92">
        <f t="shared" si="34"/>
        <v>15739.4</v>
      </c>
      <c r="AA544" s="4"/>
      <c r="AB544" s="92">
        <f t="shared" si="35"/>
        <v>21820.28</v>
      </c>
      <c r="AC544" s="426">
        <v>22609.54</v>
      </c>
      <c r="AD544" s="245"/>
      <c r="AE544" s="3"/>
      <c r="AF544" s="3"/>
    </row>
    <row r="545" spans="1:32" x14ac:dyDescent="0.2">
      <c r="A545" s="55"/>
      <c r="B545" s="10"/>
      <c r="C545" s="10" t="s">
        <v>524</v>
      </c>
      <c r="D545" s="10"/>
      <c r="E545" s="10" t="s">
        <v>127</v>
      </c>
      <c r="F545" s="10">
        <v>100642</v>
      </c>
      <c r="G545" s="10"/>
      <c r="H545" s="10"/>
      <c r="I545" s="10"/>
      <c r="J545" s="10">
        <v>24498.44999999999</v>
      </c>
      <c r="K545" s="238"/>
      <c r="M545" s="10">
        <v>73</v>
      </c>
      <c r="N545" s="69"/>
      <c r="P545" s="247">
        <f t="shared" si="32"/>
        <v>335.59520547945192</v>
      </c>
      <c r="Q545" s="10"/>
      <c r="R545" s="10"/>
      <c r="S545" s="10"/>
      <c r="T545" s="179">
        <f t="shared" si="33"/>
        <v>1378.6575342465753</v>
      </c>
      <c r="U545" s="10"/>
      <c r="V545" s="10"/>
      <c r="W545" s="10"/>
      <c r="Y545" s="10">
        <v>24498.44999999999</v>
      </c>
      <c r="Z545" s="92">
        <f t="shared" si="34"/>
        <v>22185.63</v>
      </c>
      <c r="AA545" s="4"/>
      <c r="AB545" s="92">
        <f t="shared" si="35"/>
        <v>30757</v>
      </c>
      <c r="AC545" s="426">
        <v>31869.5</v>
      </c>
      <c r="AD545" s="245"/>
      <c r="AE545" s="3"/>
      <c r="AF545" s="3"/>
    </row>
    <row r="546" spans="1:32" x14ac:dyDescent="0.2">
      <c r="A546" s="55"/>
      <c r="B546" s="10"/>
      <c r="C546" s="10" t="s">
        <v>525</v>
      </c>
      <c r="D546" s="10"/>
      <c r="E546" s="10" t="s">
        <v>77</v>
      </c>
      <c r="F546" s="10">
        <v>840566</v>
      </c>
      <c r="G546" s="10"/>
      <c r="H546" s="10"/>
      <c r="I546" s="10"/>
      <c r="J546" s="10">
        <v>207033.41000000009</v>
      </c>
      <c r="K546" s="238"/>
      <c r="M546" s="10">
        <v>672</v>
      </c>
      <c r="N546" s="69"/>
      <c r="P546" s="247">
        <f t="shared" si="32"/>
        <v>308.08543154761918</v>
      </c>
      <c r="Q546" s="10"/>
      <c r="R546" s="10"/>
      <c r="S546" s="10"/>
      <c r="T546" s="179">
        <f t="shared" si="33"/>
        <v>1250.8422619047619</v>
      </c>
      <c r="U546" s="10"/>
      <c r="V546" s="10"/>
      <c r="W546" s="10"/>
      <c r="Y546" s="10">
        <v>207033.41000000009</v>
      </c>
      <c r="Z546" s="92">
        <f t="shared" si="34"/>
        <v>187488.04</v>
      </c>
      <c r="AA546" s="4"/>
      <c r="AB546" s="92">
        <f t="shared" si="35"/>
        <v>259923.61</v>
      </c>
      <c r="AC546" s="426">
        <v>269325.25</v>
      </c>
      <c r="AD546" s="245"/>
      <c r="AE546" s="3"/>
      <c r="AF546" s="3"/>
    </row>
    <row r="547" spans="1:32" x14ac:dyDescent="0.2">
      <c r="A547" s="55"/>
      <c r="B547" s="10"/>
      <c r="C547" s="10" t="s">
        <v>526</v>
      </c>
      <c r="D547" s="10"/>
      <c r="E547" s="10" t="s">
        <v>77</v>
      </c>
      <c r="F547" s="10">
        <v>1511</v>
      </c>
      <c r="G547" s="10"/>
      <c r="H547" s="10"/>
      <c r="I547" s="10"/>
      <c r="J547" s="10">
        <v>379.78</v>
      </c>
      <c r="K547" s="238"/>
      <c r="M547" s="10">
        <v>1</v>
      </c>
      <c r="N547" s="69"/>
      <c r="P547" s="247">
        <f t="shared" si="32"/>
        <v>379.78</v>
      </c>
      <c r="Q547" s="10"/>
      <c r="R547" s="10"/>
      <c r="S547" s="10"/>
      <c r="T547" s="179">
        <f t="shared" si="33"/>
        <v>1511</v>
      </c>
      <c r="U547" s="10"/>
      <c r="V547" s="10"/>
      <c r="W547" s="10"/>
      <c r="Y547" s="10">
        <v>379.78</v>
      </c>
      <c r="Z547" s="92">
        <f t="shared" si="34"/>
        <v>343.93</v>
      </c>
      <c r="AA547" s="4"/>
      <c r="AB547" s="92">
        <f t="shared" si="35"/>
        <v>476.8</v>
      </c>
      <c r="AC547" s="426">
        <v>494.05</v>
      </c>
      <c r="AD547" s="245"/>
      <c r="AE547" s="3"/>
      <c r="AF547" s="3"/>
    </row>
    <row r="548" spans="1:32" x14ac:dyDescent="0.2">
      <c r="A548" s="55"/>
      <c r="B548" s="10"/>
      <c r="C548" s="10" t="s">
        <v>526</v>
      </c>
      <c r="D548" s="10"/>
      <c r="E548" s="10" t="s">
        <v>527</v>
      </c>
      <c r="F548" s="10">
        <v>3048604</v>
      </c>
      <c r="G548" s="10"/>
      <c r="H548" s="10"/>
      <c r="I548" s="10"/>
      <c r="J548" s="10">
        <v>754221.0899999988</v>
      </c>
      <c r="K548" s="238"/>
      <c r="M548" s="10">
        <v>3158</v>
      </c>
      <c r="N548" s="69"/>
      <c r="P548" s="247">
        <f t="shared" si="32"/>
        <v>238.82871754274819</v>
      </c>
      <c r="Q548" s="10"/>
      <c r="R548" s="10"/>
      <c r="S548" s="10"/>
      <c r="T548" s="179">
        <f t="shared" si="33"/>
        <v>965.35908803039899</v>
      </c>
      <c r="U548" s="10"/>
      <c r="V548" s="10"/>
      <c r="W548" s="10"/>
      <c r="Y548" s="10">
        <v>754221.0899999988</v>
      </c>
      <c r="Z548" s="92">
        <f t="shared" si="34"/>
        <v>683017.46</v>
      </c>
      <c r="AA548" s="4"/>
      <c r="AB548" s="92">
        <f t="shared" si="35"/>
        <v>946899.69</v>
      </c>
      <c r="AC548" s="426">
        <v>981149.79</v>
      </c>
      <c r="AD548" s="245"/>
      <c r="AE548" s="3"/>
      <c r="AF548" s="3"/>
    </row>
    <row r="549" spans="1:32" x14ac:dyDescent="0.2">
      <c r="A549" s="55"/>
      <c r="B549" s="10"/>
      <c r="C549" s="10" t="s">
        <v>528</v>
      </c>
      <c r="D549" s="10"/>
      <c r="E549" s="10" t="s">
        <v>145</v>
      </c>
      <c r="F549" s="10">
        <v>409903</v>
      </c>
      <c r="G549" s="10"/>
      <c r="H549" s="10"/>
      <c r="I549" s="10"/>
      <c r="J549" s="10">
        <v>101503.21000000004</v>
      </c>
      <c r="K549" s="238"/>
      <c r="M549" s="10">
        <v>324</v>
      </c>
      <c r="N549" s="69"/>
      <c r="P549" s="247">
        <f t="shared" si="32"/>
        <v>313.28151234567912</v>
      </c>
      <c r="Q549" s="10"/>
      <c r="R549" s="10"/>
      <c r="S549" s="10"/>
      <c r="T549" s="179">
        <f t="shared" si="33"/>
        <v>1265.1327160493827</v>
      </c>
      <c r="U549" s="10"/>
      <c r="V549" s="10"/>
      <c r="W549" s="10"/>
      <c r="Y549" s="10">
        <v>101503.21000000004</v>
      </c>
      <c r="Z549" s="92">
        <f t="shared" si="34"/>
        <v>91920.61</v>
      </c>
      <c r="AA549" s="4"/>
      <c r="AB549" s="92">
        <f t="shared" si="35"/>
        <v>127433.93</v>
      </c>
      <c r="AC549" s="426">
        <v>132043.31</v>
      </c>
      <c r="AD549" s="245"/>
      <c r="AE549" s="3"/>
      <c r="AF549" s="3"/>
    </row>
    <row r="550" spans="1:32" x14ac:dyDescent="0.2">
      <c r="A550" s="55"/>
      <c r="B550" s="10"/>
      <c r="C550" s="10" t="s">
        <v>529</v>
      </c>
      <c r="D550" s="10"/>
      <c r="E550" s="10" t="s">
        <v>501</v>
      </c>
      <c r="F550" s="10">
        <v>2684849</v>
      </c>
      <c r="G550" s="10"/>
      <c r="H550" s="10"/>
      <c r="I550" s="10"/>
      <c r="J550" s="10">
        <v>646113.1399999985</v>
      </c>
      <c r="K550" s="238"/>
      <c r="M550" s="10">
        <v>2791</v>
      </c>
      <c r="N550" s="69"/>
      <c r="P550" s="247">
        <f t="shared" si="32"/>
        <v>231.49879613041867</v>
      </c>
      <c r="Q550" s="10"/>
      <c r="R550" s="10"/>
      <c r="S550" s="10"/>
      <c r="T550" s="179">
        <f t="shared" si="33"/>
        <v>961.96667860981722</v>
      </c>
      <c r="U550" s="10"/>
      <c r="V550" s="10"/>
      <c r="W550" s="10"/>
      <c r="Y550" s="10">
        <v>646113.1399999985</v>
      </c>
      <c r="Z550" s="92">
        <f t="shared" si="34"/>
        <v>585115.64</v>
      </c>
      <c r="AA550" s="4"/>
      <c r="AB550" s="92">
        <f t="shared" si="35"/>
        <v>811173.73</v>
      </c>
      <c r="AC550" s="426">
        <v>840514.51</v>
      </c>
      <c r="AD550" s="245"/>
      <c r="AE550" s="3"/>
      <c r="AF550" s="3"/>
    </row>
    <row r="551" spans="1:32" x14ac:dyDescent="0.2">
      <c r="A551" s="55"/>
      <c r="B551" s="10"/>
      <c r="C551" s="10" t="s">
        <v>530</v>
      </c>
      <c r="D551" s="10"/>
      <c r="E551" s="10" t="s">
        <v>439</v>
      </c>
      <c r="F551" s="10">
        <v>3154</v>
      </c>
      <c r="G551" s="10"/>
      <c r="H551" s="10"/>
      <c r="I551" s="10"/>
      <c r="J551" s="10">
        <v>788.01</v>
      </c>
      <c r="K551" s="238"/>
      <c r="M551" s="10">
        <v>3</v>
      </c>
      <c r="N551" s="69"/>
      <c r="P551" s="247">
        <f t="shared" si="32"/>
        <v>262.67</v>
      </c>
      <c r="Q551" s="10"/>
      <c r="R551" s="10"/>
      <c r="S551" s="10"/>
      <c r="T551" s="179">
        <f t="shared" si="33"/>
        <v>1051.3333333333333</v>
      </c>
      <c r="U551" s="10"/>
      <c r="V551" s="10"/>
      <c r="W551" s="10"/>
      <c r="Y551" s="10">
        <v>788.01</v>
      </c>
      <c r="Z551" s="92">
        <f t="shared" si="34"/>
        <v>713.62</v>
      </c>
      <c r="AA551" s="4"/>
      <c r="AB551" s="92">
        <f t="shared" si="35"/>
        <v>989.32</v>
      </c>
      <c r="AC551" s="426">
        <v>1025.0999999999999</v>
      </c>
      <c r="AD551" s="245"/>
      <c r="AE551" s="3"/>
      <c r="AF551" s="3"/>
    </row>
    <row r="552" spans="1:32" x14ac:dyDescent="0.2">
      <c r="A552" s="55"/>
      <c r="B552" s="10"/>
      <c r="C552" s="10" t="s">
        <v>530</v>
      </c>
      <c r="D552" s="10"/>
      <c r="E552" s="10" t="s">
        <v>531</v>
      </c>
      <c r="F552" s="10">
        <v>368856</v>
      </c>
      <c r="G552" s="10"/>
      <c r="H552" s="10"/>
      <c r="I552" s="10"/>
      <c r="J552" s="10">
        <v>91802.399999999965</v>
      </c>
      <c r="K552" s="238"/>
      <c r="M552" s="10">
        <v>421</v>
      </c>
      <c r="N552" s="69"/>
      <c r="P552" s="247">
        <f t="shared" si="32"/>
        <v>218.05795724465551</v>
      </c>
      <c r="Q552" s="10"/>
      <c r="R552" s="10"/>
      <c r="S552" s="10"/>
      <c r="T552" s="179">
        <f t="shared" si="33"/>
        <v>876.14251781472683</v>
      </c>
      <c r="U552" s="10"/>
      <c r="V552" s="10"/>
      <c r="W552" s="10"/>
      <c r="Y552" s="10">
        <v>91802.399999999965</v>
      </c>
      <c r="Z552" s="92">
        <f t="shared" si="34"/>
        <v>83135.63</v>
      </c>
      <c r="AA552" s="4"/>
      <c r="AB552" s="92">
        <f t="shared" si="35"/>
        <v>115254.88</v>
      </c>
      <c r="AC552" s="426">
        <v>119423.74</v>
      </c>
      <c r="AD552" s="245"/>
      <c r="AE552" s="3"/>
      <c r="AF552" s="3"/>
    </row>
    <row r="553" spans="1:32" x14ac:dyDescent="0.2">
      <c r="A553" s="55"/>
      <c r="B553" s="10"/>
      <c r="C553" s="10" t="s">
        <v>532</v>
      </c>
      <c r="D553" s="10"/>
      <c r="E553" s="10" t="s">
        <v>104</v>
      </c>
      <c r="F553" s="10">
        <v>1789443</v>
      </c>
      <c r="G553" s="10"/>
      <c r="H553" s="10"/>
      <c r="I553" s="10"/>
      <c r="J553" s="10">
        <v>444893.20999999932</v>
      </c>
      <c r="K553" s="238"/>
      <c r="M553" s="10">
        <v>2479</v>
      </c>
      <c r="N553" s="69"/>
      <c r="P553" s="247">
        <f t="shared" si="32"/>
        <v>179.46478822105661</v>
      </c>
      <c r="Q553" s="10"/>
      <c r="R553" s="10"/>
      <c r="S553" s="10"/>
      <c r="T553" s="179">
        <f t="shared" si="33"/>
        <v>721.84066155707944</v>
      </c>
      <c r="U553" s="10"/>
      <c r="V553" s="10"/>
      <c r="W553" s="10"/>
      <c r="Y553" s="10">
        <v>444893.20999999932</v>
      </c>
      <c r="Z553" s="92">
        <f t="shared" si="34"/>
        <v>402892.25</v>
      </c>
      <c r="AA553" s="4"/>
      <c r="AB553" s="92">
        <f t="shared" si="35"/>
        <v>558548.74</v>
      </c>
      <c r="AC553" s="426">
        <v>578751.88</v>
      </c>
      <c r="AD553" s="245"/>
      <c r="AE553" s="3"/>
      <c r="AF553" s="3"/>
    </row>
    <row r="554" spans="1:32" x14ac:dyDescent="0.2">
      <c r="A554" s="55"/>
      <c r="B554" s="10"/>
      <c r="C554" s="10" t="s">
        <v>533</v>
      </c>
      <c r="D554" s="10"/>
      <c r="E554" s="10" t="s">
        <v>97</v>
      </c>
      <c r="F554" s="10">
        <v>905007</v>
      </c>
      <c r="G554" s="10"/>
      <c r="H554" s="10"/>
      <c r="I554" s="10"/>
      <c r="J554" s="10">
        <v>223131.12</v>
      </c>
      <c r="K554" s="238"/>
      <c r="M554" s="10">
        <v>670</v>
      </c>
      <c r="N554" s="69"/>
      <c r="P554" s="247">
        <f t="shared" si="32"/>
        <v>333.03152238805967</v>
      </c>
      <c r="Q554" s="10"/>
      <c r="R554" s="10"/>
      <c r="S554" s="10"/>
      <c r="T554" s="179">
        <f t="shared" si="33"/>
        <v>1350.7567164179104</v>
      </c>
      <c r="U554" s="10"/>
      <c r="V554" s="10"/>
      <c r="W554" s="10"/>
      <c r="Y554" s="10">
        <v>223131.12</v>
      </c>
      <c r="Z554" s="92">
        <f t="shared" si="34"/>
        <v>202066.02</v>
      </c>
      <c r="AA554" s="4"/>
      <c r="AB554" s="92">
        <f t="shared" si="35"/>
        <v>280133.76000000001</v>
      </c>
      <c r="AC554" s="426">
        <v>290266.42</v>
      </c>
      <c r="AD554" s="245"/>
      <c r="AE554" s="3"/>
      <c r="AF554" s="3"/>
    </row>
    <row r="555" spans="1:32" x14ac:dyDescent="0.2">
      <c r="A555" s="55"/>
      <c r="B555" s="10"/>
      <c r="C555" s="10" t="s">
        <v>534</v>
      </c>
      <c r="D555" s="10"/>
      <c r="E555" s="10" t="s">
        <v>92</v>
      </c>
      <c r="F555" s="10">
        <v>2290</v>
      </c>
      <c r="G555" s="10"/>
      <c r="H555" s="10"/>
      <c r="I555" s="10"/>
      <c r="J555" s="10">
        <v>570.16</v>
      </c>
      <c r="K555" s="238"/>
      <c r="M555" s="10">
        <v>2</v>
      </c>
      <c r="N555" s="69"/>
      <c r="P555" s="247">
        <f t="shared" si="32"/>
        <v>285.08</v>
      </c>
      <c r="Q555" s="10"/>
      <c r="R555" s="10"/>
      <c r="S555" s="10"/>
      <c r="T555" s="179">
        <f t="shared" si="33"/>
        <v>1145</v>
      </c>
      <c r="U555" s="10"/>
      <c r="V555" s="10"/>
      <c r="W555" s="10"/>
      <c r="Y555" s="10">
        <v>570.16</v>
      </c>
      <c r="Z555" s="92">
        <f t="shared" si="34"/>
        <v>516.33000000000004</v>
      </c>
      <c r="AA555" s="4"/>
      <c r="AB555" s="92">
        <f t="shared" si="35"/>
        <v>715.82</v>
      </c>
      <c r="AC555" s="426">
        <v>741.71</v>
      </c>
      <c r="AD555" s="245"/>
      <c r="AE555" s="3"/>
      <c r="AF555" s="3"/>
    </row>
    <row r="556" spans="1:32" x14ac:dyDescent="0.2">
      <c r="A556" s="55"/>
      <c r="B556" s="10"/>
      <c r="C556" s="10" t="s">
        <v>534</v>
      </c>
      <c r="D556" s="10"/>
      <c r="E556" s="10" t="s">
        <v>449</v>
      </c>
      <c r="F556" s="10">
        <v>1415</v>
      </c>
      <c r="G556" s="10"/>
      <c r="H556" s="10"/>
      <c r="I556" s="10"/>
      <c r="J556" s="10">
        <v>354</v>
      </c>
      <c r="K556" s="238"/>
      <c r="M556" s="10">
        <v>1</v>
      </c>
      <c r="N556" s="69"/>
      <c r="P556" s="247">
        <f t="shared" si="32"/>
        <v>354</v>
      </c>
      <c r="Q556" s="10"/>
      <c r="R556" s="10"/>
      <c r="S556" s="10"/>
      <c r="T556" s="179">
        <f t="shared" si="33"/>
        <v>1415</v>
      </c>
      <c r="U556" s="10"/>
      <c r="V556" s="10"/>
      <c r="W556" s="10"/>
      <c r="Y556" s="10">
        <v>354</v>
      </c>
      <c r="Z556" s="92">
        <f t="shared" si="34"/>
        <v>320.58</v>
      </c>
      <c r="AA556" s="4"/>
      <c r="AB556" s="92">
        <f t="shared" si="35"/>
        <v>444.44</v>
      </c>
      <c r="AC556" s="426">
        <v>460.52</v>
      </c>
      <c r="AD556" s="245"/>
      <c r="AE556" s="3"/>
      <c r="AF556" s="3"/>
    </row>
    <row r="557" spans="1:32" x14ac:dyDescent="0.2">
      <c r="A557" s="55"/>
      <c r="B557" s="10"/>
      <c r="C557" s="10" t="s">
        <v>534</v>
      </c>
      <c r="D557" s="10"/>
      <c r="E557" s="10" t="s">
        <v>177</v>
      </c>
      <c r="F557" s="10">
        <v>1117</v>
      </c>
      <c r="G557" s="10"/>
      <c r="H557" s="10"/>
      <c r="I557" s="10"/>
      <c r="J557" s="10">
        <v>277.85000000000002</v>
      </c>
      <c r="K557" s="238"/>
      <c r="M557" s="10">
        <v>1</v>
      </c>
      <c r="N557" s="69"/>
      <c r="P557" s="247">
        <f t="shared" si="32"/>
        <v>277.85000000000002</v>
      </c>
      <c r="Q557" s="10"/>
      <c r="R557" s="10"/>
      <c r="S557" s="10"/>
      <c r="T557" s="179">
        <f t="shared" si="33"/>
        <v>1117</v>
      </c>
      <c r="U557" s="10"/>
      <c r="V557" s="10"/>
      <c r="W557" s="10"/>
      <c r="Y557" s="10">
        <v>277.85000000000002</v>
      </c>
      <c r="Z557" s="92">
        <f t="shared" si="34"/>
        <v>251.62</v>
      </c>
      <c r="AA557" s="4"/>
      <c r="AB557" s="92">
        <f t="shared" si="35"/>
        <v>348.83</v>
      </c>
      <c r="AC557" s="426">
        <v>361.45</v>
      </c>
      <c r="AD557" s="245"/>
      <c r="AE557" s="3"/>
      <c r="AF557" s="3"/>
    </row>
    <row r="558" spans="1:32" x14ac:dyDescent="0.2">
      <c r="A558" s="55"/>
      <c r="B558" s="10"/>
      <c r="C558" s="10" t="s">
        <v>534</v>
      </c>
      <c r="D558" s="10"/>
      <c r="E558" s="10" t="s">
        <v>107</v>
      </c>
      <c r="F558" s="10">
        <v>1340</v>
      </c>
      <c r="G558" s="10"/>
      <c r="H558" s="10"/>
      <c r="I558" s="10"/>
      <c r="J558" s="10">
        <v>335.38</v>
      </c>
      <c r="K558" s="238"/>
      <c r="M558" s="10">
        <v>1</v>
      </c>
      <c r="N558" s="69"/>
      <c r="P558" s="247">
        <f t="shared" si="32"/>
        <v>335.38</v>
      </c>
      <c r="Q558" s="10"/>
      <c r="R558" s="10"/>
      <c r="S558" s="10"/>
      <c r="T558" s="179">
        <f t="shared" si="33"/>
        <v>1340</v>
      </c>
      <c r="U558" s="10"/>
      <c r="V558" s="10"/>
      <c r="W558" s="10"/>
      <c r="Y558" s="10">
        <v>335.38</v>
      </c>
      <c r="Z558" s="92">
        <f t="shared" si="34"/>
        <v>303.72000000000003</v>
      </c>
      <c r="AA558" s="4"/>
      <c r="AB558" s="92">
        <f t="shared" si="35"/>
        <v>421.06</v>
      </c>
      <c r="AC558" s="426">
        <v>436.29</v>
      </c>
      <c r="AD558" s="245"/>
      <c r="AE558" s="3"/>
      <c r="AF558" s="3"/>
    </row>
    <row r="559" spans="1:32" x14ac:dyDescent="0.2">
      <c r="A559" s="55"/>
      <c r="B559" s="10"/>
      <c r="C559" s="10" t="s">
        <v>534</v>
      </c>
      <c r="D559" s="10"/>
      <c r="E559" s="10" t="s">
        <v>90</v>
      </c>
      <c r="F559" s="10">
        <v>8719677</v>
      </c>
      <c r="G559" s="10"/>
      <c r="H559" s="10"/>
      <c r="I559" s="10"/>
      <c r="J559" s="10">
        <v>2117056.3099999959</v>
      </c>
      <c r="K559" s="238"/>
      <c r="M559" s="10">
        <v>7824</v>
      </c>
      <c r="N559" s="69"/>
      <c r="P559" s="247">
        <f t="shared" si="32"/>
        <v>270.58490669734101</v>
      </c>
      <c r="Q559" s="10"/>
      <c r="R559" s="10"/>
      <c r="S559" s="10"/>
      <c r="T559" s="179">
        <f t="shared" si="33"/>
        <v>1114.4781441717791</v>
      </c>
      <c r="U559" s="10"/>
      <c r="V559" s="10"/>
      <c r="W559" s="10"/>
      <c r="Y559" s="10">
        <v>2117056.3099999959</v>
      </c>
      <c r="Z559" s="92">
        <f t="shared" si="34"/>
        <v>1917191.72</v>
      </c>
      <c r="AA559" s="4"/>
      <c r="AB559" s="92">
        <f t="shared" si="35"/>
        <v>2657894.34</v>
      </c>
      <c r="AC559" s="426">
        <v>2754032.44</v>
      </c>
      <c r="AD559" s="245"/>
      <c r="AE559" s="3"/>
      <c r="AF559" s="3"/>
    </row>
    <row r="560" spans="1:32" x14ac:dyDescent="0.2">
      <c r="A560" s="55"/>
      <c r="B560" s="10"/>
      <c r="C560" s="10" t="s">
        <v>534</v>
      </c>
      <c r="D560" s="10"/>
      <c r="E560" s="10" t="s">
        <v>227</v>
      </c>
      <c r="F560" s="10">
        <v>1018</v>
      </c>
      <c r="G560" s="10"/>
      <c r="H560" s="10"/>
      <c r="I560" s="10"/>
      <c r="J560" s="10">
        <v>252.33</v>
      </c>
      <c r="K560" s="238"/>
      <c r="M560" s="10">
        <v>1</v>
      </c>
      <c r="N560" s="69"/>
      <c r="P560" s="247">
        <f t="shared" si="32"/>
        <v>252.33</v>
      </c>
      <c r="Q560" s="10"/>
      <c r="R560" s="10"/>
      <c r="S560" s="10"/>
      <c r="T560" s="179">
        <f t="shared" si="33"/>
        <v>1018</v>
      </c>
      <c r="U560" s="10"/>
      <c r="V560" s="10"/>
      <c r="W560" s="10"/>
      <c r="Y560" s="10">
        <v>252.33</v>
      </c>
      <c r="Z560" s="92">
        <f t="shared" si="34"/>
        <v>228.51</v>
      </c>
      <c r="AA560" s="4"/>
      <c r="AB560" s="92">
        <f t="shared" si="35"/>
        <v>316.79000000000002</v>
      </c>
      <c r="AC560" s="426">
        <v>328.25</v>
      </c>
      <c r="AD560" s="245"/>
      <c r="AE560" s="3"/>
      <c r="AF560" s="3"/>
    </row>
    <row r="561" spans="1:32" x14ac:dyDescent="0.2">
      <c r="A561" s="55"/>
      <c r="B561" s="10"/>
      <c r="C561" s="10" t="s">
        <v>535</v>
      </c>
      <c r="D561" s="10"/>
      <c r="E561" s="10" t="s">
        <v>79</v>
      </c>
      <c r="F561" s="10">
        <v>680027</v>
      </c>
      <c r="G561" s="10"/>
      <c r="H561" s="10"/>
      <c r="I561" s="10"/>
      <c r="J561" s="10">
        <v>167316.34999999989</v>
      </c>
      <c r="K561" s="238"/>
      <c r="M561" s="10">
        <v>514</v>
      </c>
      <c r="N561" s="69"/>
      <c r="P561" s="247">
        <f t="shared" si="32"/>
        <v>325.5181906614784</v>
      </c>
      <c r="Q561" s="10"/>
      <c r="R561" s="10"/>
      <c r="S561" s="10"/>
      <c r="T561" s="179">
        <f t="shared" si="33"/>
        <v>1323.0097276264592</v>
      </c>
      <c r="U561" s="10"/>
      <c r="V561" s="10"/>
      <c r="W561" s="10"/>
      <c r="Y561" s="10">
        <v>167316.34999999989</v>
      </c>
      <c r="Z561" s="92">
        <f t="shared" si="34"/>
        <v>151520.54</v>
      </c>
      <c r="AA561" s="4"/>
      <c r="AB561" s="92">
        <f t="shared" si="35"/>
        <v>210060.16</v>
      </c>
      <c r="AC561" s="426">
        <v>217658.2</v>
      </c>
      <c r="AD561" s="245"/>
      <c r="AE561" s="3"/>
      <c r="AF561" s="3"/>
    </row>
    <row r="562" spans="1:32" x14ac:dyDescent="0.2">
      <c r="A562" s="55"/>
      <c r="B562" s="10"/>
      <c r="C562" s="10" t="s">
        <v>536</v>
      </c>
      <c r="D562" s="10"/>
      <c r="E562" s="10" t="s">
        <v>192</v>
      </c>
      <c r="F562" s="10">
        <v>882</v>
      </c>
      <c r="G562" s="10"/>
      <c r="H562" s="10"/>
      <c r="I562" s="10"/>
      <c r="J562" s="10">
        <v>223.38</v>
      </c>
      <c r="K562" s="238"/>
      <c r="M562" s="10">
        <v>2</v>
      </c>
      <c r="N562" s="69"/>
      <c r="P562" s="247">
        <f t="shared" si="32"/>
        <v>111.69</v>
      </c>
      <c r="Q562" s="10"/>
      <c r="R562" s="10"/>
      <c r="S562" s="10"/>
      <c r="T562" s="179">
        <f t="shared" si="33"/>
        <v>441</v>
      </c>
      <c r="U562" s="10"/>
      <c r="V562" s="10"/>
      <c r="W562" s="10"/>
      <c r="Y562" s="10">
        <v>223.38</v>
      </c>
      <c r="Z562" s="92">
        <f t="shared" si="34"/>
        <v>202.29</v>
      </c>
      <c r="AA562" s="4"/>
      <c r="AB562" s="92">
        <f t="shared" si="35"/>
        <v>280.45</v>
      </c>
      <c r="AC562" s="426">
        <v>290.58999999999997</v>
      </c>
      <c r="AD562" s="245"/>
      <c r="AE562" s="3"/>
      <c r="AF562" s="3"/>
    </row>
    <row r="563" spans="1:32" x14ac:dyDescent="0.2">
      <c r="A563" s="55"/>
      <c r="B563" s="10"/>
      <c r="C563" s="10" t="s">
        <v>536</v>
      </c>
      <c r="D563" s="10"/>
      <c r="E563" s="10" t="s">
        <v>88</v>
      </c>
      <c r="F563" s="10">
        <v>3783780</v>
      </c>
      <c r="G563" s="10"/>
      <c r="H563" s="10"/>
      <c r="I563" s="10"/>
      <c r="J563" s="10">
        <v>927136.7399999972</v>
      </c>
      <c r="K563" s="238"/>
      <c r="M563" s="10">
        <v>2744</v>
      </c>
      <c r="N563" s="69"/>
      <c r="P563" s="247">
        <f t="shared" si="32"/>
        <v>337.87782069970746</v>
      </c>
      <c r="Q563" s="10"/>
      <c r="R563" s="10"/>
      <c r="S563" s="10"/>
      <c r="T563" s="179">
        <f t="shared" si="33"/>
        <v>1378.9285714285713</v>
      </c>
      <c r="U563" s="10"/>
      <c r="V563" s="10"/>
      <c r="W563" s="10"/>
      <c r="Y563" s="10">
        <v>927136.7399999972</v>
      </c>
      <c r="Z563" s="92">
        <f t="shared" si="34"/>
        <v>839608.69</v>
      </c>
      <c r="AA563" s="4"/>
      <c r="AB563" s="92">
        <f t="shared" si="35"/>
        <v>1163989.58</v>
      </c>
      <c r="AC563" s="426">
        <v>1206091.99</v>
      </c>
      <c r="AD563" s="245"/>
      <c r="AE563" s="3"/>
      <c r="AF563" s="3"/>
    </row>
    <row r="564" spans="1:32" x14ac:dyDescent="0.2">
      <c r="A564" s="55"/>
      <c r="B564" s="10"/>
      <c r="C564" s="10" t="s">
        <v>537</v>
      </c>
      <c r="D564" s="10"/>
      <c r="E564" s="10" t="s">
        <v>81</v>
      </c>
      <c r="F564" s="10">
        <v>299</v>
      </c>
      <c r="G564" s="10"/>
      <c r="H564" s="10"/>
      <c r="I564" s="10"/>
      <c r="J564" s="10">
        <v>77.14</v>
      </c>
      <c r="K564" s="238"/>
      <c r="M564" s="10">
        <v>1</v>
      </c>
      <c r="N564" s="69"/>
      <c r="P564" s="247">
        <f t="shared" si="32"/>
        <v>77.14</v>
      </c>
      <c r="Q564" s="10"/>
      <c r="R564" s="10"/>
      <c r="S564" s="10"/>
      <c r="T564" s="179">
        <f t="shared" si="33"/>
        <v>299</v>
      </c>
      <c r="U564" s="10"/>
      <c r="V564" s="10"/>
      <c r="W564" s="10"/>
      <c r="Y564" s="10">
        <v>77.14</v>
      </c>
      <c r="Z564" s="92">
        <f t="shared" si="34"/>
        <v>69.86</v>
      </c>
      <c r="AA564" s="4"/>
      <c r="AB564" s="92">
        <f t="shared" si="35"/>
        <v>96.85</v>
      </c>
      <c r="AC564" s="426">
        <v>100.35</v>
      </c>
      <c r="AD564" s="245"/>
      <c r="AE564" s="3"/>
      <c r="AF564" s="3"/>
    </row>
    <row r="565" spans="1:32" x14ac:dyDescent="0.2">
      <c r="A565" s="55"/>
      <c r="B565" s="10"/>
      <c r="C565" s="10" t="s">
        <v>537</v>
      </c>
      <c r="D565" s="10"/>
      <c r="E565" s="10" t="s">
        <v>68</v>
      </c>
      <c r="F565" s="10">
        <v>919410</v>
      </c>
      <c r="G565" s="10"/>
      <c r="H565" s="10"/>
      <c r="I565" s="10"/>
      <c r="J565" s="10">
        <v>220491.84000000011</v>
      </c>
      <c r="K565" s="238"/>
      <c r="M565" s="10">
        <v>928</v>
      </c>
      <c r="N565" s="69"/>
      <c r="P565" s="247">
        <f t="shared" si="32"/>
        <v>237.59896551724151</v>
      </c>
      <c r="Q565" s="10"/>
      <c r="R565" s="10"/>
      <c r="S565" s="10"/>
      <c r="T565" s="179">
        <f t="shared" si="33"/>
        <v>990.74353448275861</v>
      </c>
      <c r="U565" s="10"/>
      <c r="V565" s="10"/>
      <c r="W565" s="10"/>
      <c r="Y565" s="10">
        <v>220491.84000000011</v>
      </c>
      <c r="Z565" s="92">
        <f t="shared" si="34"/>
        <v>199675.9</v>
      </c>
      <c r="AA565" s="4"/>
      <c r="AB565" s="92">
        <f t="shared" si="35"/>
        <v>276820.23</v>
      </c>
      <c r="AC565" s="426">
        <v>286833.03000000003</v>
      </c>
      <c r="AD565" s="245"/>
      <c r="AE565" s="3"/>
      <c r="AF565" s="3"/>
    </row>
    <row r="566" spans="1:32" x14ac:dyDescent="0.2">
      <c r="A566" s="55"/>
      <c r="B566" s="10"/>
      <c r="C566" s="10" t="s">
        <v>538</v>
      </c>
      <c r="D566" s="10"/>
      <c r="E566" s="10" t="s">
        <v>187</v>
      </c>
      <c r="F566" s="10">
        <v>18087</v>
      </c>
      <c r="G566" s="10"/>
      <c r="H566" s="10"/>
      <c r="I566" s="10"/>
      <c r="J566" s="10">
        <v>4347.3300000000008</v>
      </c>
      <c r="K566" s="238"/>
      <c r="M566" s="10">
        <v>18</v>
      </c>
      <c r="N566" s="69"/>
      <c r="P566" s="247">
        <f t="shared" si="32"/>
        <v>241.51833333333337</v>
      </c>
      <c r="Q566" s="10"/>
      <c r="R566" s="10"/>
      <c r="S566" s="10"/>
      <c r="T566" s="179">
        <f t="shared" si="33"/>
        <v>1004.8333333333334</v>
      </c>
      <c r="U566" s="10"/>
      <c r="V566" s="10"/>
      <c r="W566" s="10"/>
      <c r="Y566" s="10">
        <v>4347.3300000000008</v>
      </c>
      <c r="Z566" s="92">
        <f t="shared" si="34"/>
        <v>3936.91</v>
      </c>
      <c r="AA566" s="4"/>
      <c r="AB566" s="92">
        <f t="shared" si="35"/>
        <v>5457.93</v>
      </c>
      <c r="AC566" s="426">
        <v>5655.35</v>
      </c>
      <c r="AD566" s="245"/>
      <c r="AE566" s="3"/>
      <c r="AF566" s="3"/>
    </row>
    <row r="567" spans="1:32" x14ac:dyDescent="0.2">
      <c r="A567" s="55"/>
      <c r="B567" s="10"/>
      <c r="C567" s="10" t="s">
        <v>539</v>
      </c>
      <c r="D567" s="10"/>
      <c r="E567" s="10" t="s">
        <v>64</v>
      </c>
      <c r="F567" s="10">
        <v>367802</v>
      </c>
      <c r="G567" s="10"/>
      <c r="H567" s="10"/>
      <c r="I567" s="10"/>
      <c r="J567" s="10">
        <v>90219.769999999931</v>
      </c>
      <c r="K567" s="238"/>
      <c r="M567" s="10">
        <v>333</v>
      </c>
      <c r="N567" s="69"/>
      <c r="P567" s="247">
        <f t="shared" si="32"/>
        <v>270.93024024024004</v>
      </c>
      <c r="Q567" s="10"/>
      <c r="R567" s="10"/>
      <c r="S567" s="10"/>
      <c r="T567" s="179">
        <f t="shared" si="33"/>
        <v>1104.5105105105106</v>
      </c>
      <c r="U567" s="10"/>
      <c r="V567" s="10"/>
      <c r="W567" s="10"/>
      <c r="Y567" s="10">
        <v>90219.769999999931</v>
      </c>
      <c r="Z567" s="92">
        <f t="shared" si="34"/>
        <v>81702.41</v>
      </c>
      <c r="AA567" s="4"/>
      <c r="AB567" s="92">
        <f t="shared" si="35"/>
        <v>113267.94</v>
      </c>
      <c r="AC567" s="426">
        <v>117364.93</v>
      </c>
      <c r="AD567" s="245"/>
      <c r="AE567" s="3"/>
      <c r="AF567" s="3"/>
    </row>
    <row r="568" spans="1:32" x14ac:dyDescent="0.2">
      <c r="A568" s="55"/>
      <c r="B568" s="10"/>
      <c r="C568" s="10" t="s">
        <v>539</v>
      </c>
      <c r="D568" s="10"/>
      <c r="E568" s="10" t="s">
        <v>97</v>
      </c>
      <c r="F568" s="10">
        <v>1060</v>
      </c>
      <c r="G568" s="10"/>
      <c r="H568" s="10"/>
      <c r="I568" s="10"/>
      <c r="J568" s="10">
        <v>262.49</v>
      </c>
      <c r="K568" s="238"/>
      <c r="M568" s="10">
        <v>1</v>
      </c>
      <c r="N568" s="69"/>
      <c r="P568" s="247">
        <f t="shared" si="32"/>
        <v>262.49</v>
      </c>
      <c r="Q568" s="10"/>
      <c r="R568" s="10"/>
      <c r="S568" s="10"/>
      <c r="T568" s="179">
        <f t="shared" si="33"/>
        <v>1060</v>
      </c>
      <c r="U568" s="10"/>
      <c r="V568" s="10"/>
      <c r="W568" s="10"/>
      <c r="Y568" s="10">
        <v>262.49</v>
      </c>
      <c r="Z568" s="92">
        <f t="shared" si="34"/>
        <v>237.71</v>
      </c>
      <c r="AA568" s="4"/>
      <c r="AB568" s="92">
        <f t="shared" si="35"/>
        <v>329.55</v>
      </c>
      <c r="AC568" s="426">
        <v>341.47</v>
      </c>
      <c r="AD568" s="245"/>
      <c r="AE568" s="3"/>
      <c r="AF568" s="3"/>
    </row>
    <row r="569" spans="1:32" x14ac:dyDescent="0.2">
      <c r="A569" s="55"/>
      <c r="B569" s="10"/>
      <c r="C569" s="10" t="s">
        <v>540</v>
      </c>
      <c r="D569" s="10"/>
      <c r="E569" s="10" t="s">
        <v>439</v>
      </c>
      <c r="F569" s="10">
        <v>2571</v>
      </c>
      <c r="G569" s="10"/>
      <c r="H569" s="10"/>
      <c r="I569" s="10"/>
      <c r="J569" s="10">
        <v>574.97</v>
      </c>
      <c r="K569" s="238"/>
      <c r="M569" s="10">
        <v>7</v>
      </c>
      <c r="N569" s="69"/>
      <c r="P569" s="247">
        <f t="shared" si="32"/>
        <v>82.138571428571439</v>
      </c>
      <c r="Q569" s="10"/>
      <c r="R569" s="10"/>
      <c r="S569" s="10"/>
      <c r="T569" s="179">
        <f t="shared" si="33"/>
        <v>367.28571428571428</v>
      </c>
      <c r="U569" s="10"/>
      <c r="V569" s="10"/>
      <c r="W569" s="10"/>
      <c r="Y569" s="10">
        <v>574.97</v>
      </c>
      <c r="Z569" s="92">
        <f t="shared" si="34"/>
        <v>520.69000000000005</v>
      </c>
      <c r="AA569" s="4"/>
      <c r="AB569" s="92">
        <f t="shared" si="35"/>
        <v>721.86</v>
      </c>
      <c r="AC569" s="426">
        <v>747.97</v>
      </c>
      <c r="AD569" s="245"/>
      <c r="AE569" s="3"/>
      <c r="AF569" s="3"/>
    </row>
    <row r="570" spans="1:32" x14ac:dyDescent="0.2">
      <c r="A570" s="55"/>
      <c r="B570" s="10"/>
      <c r="C570" s="10" t="s">
        <v>541</v>
      </c>
      <c r="D570" s="10"/>
      <c r="E570" s="10" t="s">
        <v>542</v>
      </c>
      <c r="F570" s="10">
        <v>389030</v>
      </c>
      <c r="G570" s="10"/>
      <c r="H570" s="10"/>
      <c r="I570" s="10"/>
      <c r="J570" s="10">
        <v>96840.669999999955</v>
      </c>
      <c r="K570" s="238"/>
      <c r="M570" s="10">
        <v>274</v>
      </c>
      <c r="N570" s="69"/>
      <c r="P570" s="247">
        <f t="shared" si="32"/>
        <v>353.43310218978087</v>
      </c>
      <c r="Q570" s="10"/>
      <c r="R570" s="10"/>
      <c r="S570" s="10"/>
      <c r="T570" s="179">
        <f t="shared" si="33"/>
        <v>1419.8175182481752</v>
      </c>
      <c r="U570" s="10"/>
      <c r="V570" s="10"/>
      <c r="W570" s="10"/>
      <c r="Y570" s="10">
        <v>96840.669999999955</v>
      </c>
      <c r="Z570" s="92">
        <f t="shared" si="34"/>
        <v>87698.25</v>
      </c>
      <c r="AA570" s="4"/>
      <c r="AB570" s="92">
        <f t="shared" si="35"/>
        <v>121580.27</v>
      </c>
      <c r="AC570" s="426">
        <v>125977.92</v>
      </c>
      <c r="AD570" s="245"/>
      <c r="AE570" s="3"/>
      <c r="AF570" s="3"/>
    </row>
    <row r="571" spans="1:32" x14ac:dyDescent="0.2">
      <c r="A571" s="55"/>
      <c r="B571" s="10"/>
      <c r="C571" s="10" t="s">
        <v>541</v>
      </c>
      <c r="D571" s="10"/>
      <c r="E571" s="10" t="s">
        <v>170</v>
      </c>
      <c r="F571" s="10">
        <v>1952</v>
      </c>
      <c r="G571" s="10"/>
      <c r="H571" s="10"/>
      <c r="I571" s="10"/>
      <c r="J571" s="10">
        <v>492.11</v>
      </c>
      <c r="K571" s="238"/>
      <c r="M571" s="10">
        <v>1</v>
      </c>
      <c r="N571" s="69"/>
      <c r="P571" s="247">
        <f t="shared" si="32"/>
        <v>492.11</v>
      </c>
      <c r="Q571" s="10"/>
      <c r="R571" s="10"/>
      <c r="S571" s="10"/>
      <c r="T571" s="179">
        <f t="shared" si="33"/>
        <v>1952</v>
      </c>
      <c r="U571" s="10"/>
      <c r="V571" s="10"/>
      <c r="W571" s="10"/>
      <c r="Y571" s="10">
        <v>492.11</v>
      </c>
      <c r="Z571" s="92">
        <f t="shared" si="34"/>
        <v>445.65</v>
      </c>
      <c r="AA571" s="4"/>
      <c r="AB571" s="92">
        <f t="shared" si="35"/>
        <v>617.83000000000004</v>
      </c>
      <c r="AC571" s="426">
        <v>640.17999999999995</v>
      </c>
      <c r="AD571" s="245"/>
      <c r="AE571" s="3"/>
      <c r="AF571" s="3"/>
    </row>
    <row r="572" spans="1:32" x14ac:dyDescent="0.2">
      <c r="A572" s="55"/>
      <c r="B572" s="10"/>
      <c r="C572" s="10" t="s">
        <v>541</v>
      </c>
      <c r="D572" s="10"/>
      <c r="E572" s="10" t="s">
        <v>127</v>
      </c>
      <c r="F572" s="10">
        <v>13731</v>
      </c>
      <c r="G572" s="10"/>
      <c r="H572" s="10"/>
      <c r="I572" s="10"/>
      <c r="J572" s="10">
        <v>2951.51</v>
      </c>
      <c r="K572" s="238"/>
      <c r="M572" s="10">
        <v>8</v>
      </c>
      <c r="N572" s="69"/>
      <c r="P572" s="247">
        <f t="shared" si="32"/>
        <v>368.93875000000003</v>
      </c>
      <c r="Q572" s="10"/>
      <c r="R572" s="10"/>
      <c r="S572" s="10"/>
      <c r="T572" s="179">
        <f t="shared" si="33"/>
        <v>1716.375</v>
      </c>
      <c r="U572" s="10"/>
      <c r="V572" s="10"/>
      <c r="W572" s="10"/>
      <c r="Y572" s="10">
        <v>2951.51</v>
      </c>
      <c r="Z572" s="92">
        <f t="shared" si="34"/>
        <v>2672.87</v>
      </c>
      <c r="AA572" s="4"/>
      <c r="AB572" s="92">
        <f t="shared" si="35"/>
        <v>3705.52</v>
      </c>
      <c r="AC572" s="426">
        <v>3839.55</v>
      </c>
      <c r="AD572" s="245"/>
      <c r="AE572" s="3"/>
      <c r="AF572" s="3"/>
    </row>
    <row r="573" spans="1:32" x14ac:dyDescent="0.2">
      <c r="A573" s="55"/>
      <c r="B573" s="10"/>
      <c r="C573" s="10" t="s">
        <v>543</v>
      </c>
      <c r="D573" s="10"/>
      <c r="E573" s="10" t="s">
        <v>104</v>
      </c>
      <c r="F573" s="10">
        <v>1525</v>
      </c>
      <c r="G573" s="10"/>
      <c r="H573" s="10"/>
      <c r="I573" s="10"/>
      <c r="J573" s="10">
        <v>381.64</v>
      </c>
      <c r="K573" s="238"/>
      <c r="M573" s="10">
        <v>1</v>
      </c>
      <c r="N573" s="69"/>
      <c r="P573" s="247">
        <f t="shared" si="32"/>
        <v>381.64</v>
      </c>
      <c r="Q573" s="10"/>
      <c r="R573" s="10"/>
      <c r="S573" s="10"/>
      <c r="T573" s="179">
        <f t="shared" si="33"/>
        <v>1525</v>
      </c>
      <c r="U573" s="10"/>
      <c r="V573" s="10"/>
      <c r="W573" s="10"/>
      <c r="Y573" s="10">
        <v>381.64</v>
      </c>
      <c r="Z573" s="92">
        <f t="shared" si="34"/>
        <v>345.61</v>
      </c>
      <c r="AA573" s="4"/>
      <c r="AB573" s="92">
        <f t="shared" si="35"/>
        <v>479.14</v>
      </c>
      <c r="AC573" s="426">
        <v>496.47</v>
      </c>
      <c r="AD573" s="245"/>
      <c r="AE573" s="3"/>
      <c r="AF573" s="3"/>
    </row>
    <row r="574" spans="1:32" x14ac:dyDescent="0.2">
      <c r="A574" s="55"/>
      <c r="B574" s="10"/>
      <c r="C574" s="10" t="s">
        <v>543</v>
      </c>
      <c r="D574" s="10"/>
      <c r="E574" s="10" t="s">
        <v>105</v>
      </c>
      <c r="F574" s="10">
        <v>5322</v>
      </c>
      <c r="G574" s="10"/>
      <c r="H574" s="10"/>
      <c r="I574" s="10"/>
      <c r="J574" s="10">
        <v>1349.03</v>
      </c>
      <c r="K574" s="238"/>
      <c r="M574" s="10">
        <v>2</v>
      </c>
      <c r="N574" s="69"/>
      <c r="P574" s="247">
        <f t="shared" si="32"/>
        <v>674.51499999999999</v>
      </c>
      <c r="Q574" s="10"/>
      <c r="R574" s="10"/>
      <c r="S574" s="10"/>
      <c r="T574" s="179">
        <f t="shared" si="33"/>
        <v>2661</v>
      </c>
      <c r="U574" s="10"/>
      <c r="V574" s="10"/>
      <c r="W574" s="10"/>
      <c r="Y574" s="10">
        <v>1349.03</v>
      </c>
      <c r="Z574" s="92">
        <f t="shared" si="34"/>
        <v>1221.67</v>
      </c>
      <c r="AA574" s="4"/>
      <c r="AB574" s="92">
        <f t="shared" si="35"/>
        <v>1693.66</v>
      </c>
      <c r="AC574" s="426">
        <v>1754.92</v>
      </c>
      <c r="AD574" s="245"/>
      <c r="AE574" s="3"/>
      <c r="AF574" s="3"/>
    </row>
    <row r="575" spans="1:32" x14ac:dyDescent="0.2">
      <c r="A575" s="55"/>
      <c r="B575" s="10"/>
      <c r="C575" s="10" t="s">
        <v>543</v>
      </c>
      <c r="D575" s="10"/>
      <c r="E575" s="10" t="s">
        <v>109</v>
      </c>
      <c r="F575" s="10">
        <v>3693567</v>
      </c>
      <c r="G575" s="10"/>
      <c r="H575" s="10"/>
      <c r="I575" s="10"/>
      <c r="J575" s="10">
        <v>906273.53000000026</v>
      </c>
      <c r="K575" s="238"/>
      <c r="M575" s="10">
        <v>3394</v>
      </c>
      <c r="N575" s="69"/>
      <c r="P575" s="247">
        <f t="shared" si="32"/>
        <v>267.02225397760765</v>
      </c>
      <c r="Q575" s="10"/>
      <c r="R575" s="10"/>
      <c r="S575" s="10"/>
      <c r="T575" s="179">
        <f t="shared" si="33"/>
        <v>1088.2637006482028</v>
      </c>
      <c r="U575" s="10"/>
      <c r="V575" s="10"/>
      <c r="W575" s="10"/>
      <c r="Y575" s="10">
        <v>906273.53000000026</v>
      </c>
      <c r="Z575" s="92">
        <f t="shared" si="34"/>
        <v>820715.11</v>
      </c>
      <c r="AA575" s="4"/>
      <c r="AB575" s="92">
        <f t="shared" si="35"/>
        <v>1137796.51</v>
      </c>
      <c r="AC575" s="426">
        <v>1178951.49</v>
      </c>
      <c r="AD575" s="245"/>
      <c r="AE575" s="3"/>
      <c r="AF575" s="3"/>
    </row>
    <row r="576" spans="1:32" x14ac:dyDescent="0.2">
      <c r="A576" s="55"/>
      <c r="B576" s="10"/>
      <c r="C576" s="10" t="s">
        <v>544</v>
      </c>
      <c r="D576" s="10"/>
      <c r="E576" s="10" t="s">
        <v>131</v>
      </c>
      <c r="F576" s="10">
        <v>13033292</v>
      </c>
      <c r="G576" s="10"/>
      <c r="H576" s="10"/>
      <c r="I576" s="10"/>
      <c r="J576" s="10">
        <v>3167866.3199999882</v>
      </c>
      <c r="K576" s="238"/>
      <c r="M576" s="10">
        <v>9420</v>
      </c>
      <c r="N576" s="69"/>
      <c r="P576" s="247">
        <f t="shared" si="32"/>
        <v>336.29154140127264</v>
      </c>
      <c r="Q576" s="10"/>
      <c r="R576" s="10"/>
      <c r="S576" s="10"/>
      <c r="T576" s="179">
        <f t="shared" si="33"/>
        <v>1383.5766454352442</v>
      </c>
      <c r="U576" s="10"/>
      <c r="V576" s="10"/>
      <c r="W576" s="10"/>
      <c r="Y576" s="10">
        <v>3167866.3199999882</v>
      </c>
      <c r="Z576" s="92">
        <f t="shared" si="34"/>
        <v>2868798.08</v>
      </c>
      <c r="AA576" s="4"/>
      <c r="AB576" s="92">
        <f t="shared" si="35"/>
        <v>3977151.63</v>
      </c>
      <c r="AC576" s="426">
        <v>4121008.29</v>
      </c>
      <c r="AD576" s="245"/>
      <c r="AE576" s="3"/>
      <c r="AF576" s="3"/>
    </row>
    <row r="577" spans="1:32" x14ac:dyDescent="0.2">
      <c r="A577" s="55"/>
      <c r="B577" s="10"/>
      <c r="C577" s="10" t="s">
        <v>544</v>
      </c>
      <c r="D577" s="10"/>
      <c r="E577" s="10" t="s">
        <v>107</v>
      </c>
      <c r="F577" s="10">
        <v>5974</v>
      </c>
      <c r="G577" s="10"/>
      <c r="H577" s="10"/>
      <c r="I577" s="10"/>
      <c r="J577" s="10">
        <v>1494.77</v>
      </c>
      <c r="K577" s="238"/>
      <c r="M577" s="10">
        <v>4</v>
      </c>
      <c r="N577" s="69"/>
      <c r="P577" s="247">
        <f t="shared" si="32"/>
        <v>373.6925</v>
      </c>
      <c r="Q577" s="10"/>
      <c r="R577" s="10"/>
      <c r="S577" s="10"/>
      <c r="T577" s="179">
        <f t="shared" si="33"/>
        <v>1493.5</v>
      </c>
      <c r="U577" s="10"/>
      <c r="V577" s="10"/>
      <c r="W577" s="10"/>
      <c r="Y577" s="10">
        <v>1494.77</v>
      </c>
      <c r="Z577" s="92">
        <f t="shared" si="34"/>
        <v>1353.65</v>
      </c>
      <c r="AA577" s="4"/>
      <c r="AB577" s="92">
        <f t="shared" si="35"/>
        <v>1876.63</v>
      </c>
      <c r="AC577" s="426">
        <v>1944.51</v>
      </c>
      <c r="AD577" s="245"/>
      <c r="AE577" s="3"/>
      <c r="AF577" s="3"/>
    </row>
    <row r="578" spans="1:32" x14ac:dyDescent="0.2">
      <c r="A578" s="55"/>
      <c r="B578" s="10"/>
      <c r="C578" s="10" t="s">
        <v>545</v>
      </c>
      <c r="D578" s="10"/>
      <c r="E578" s="10" t="s">
        <v>145</v>
      </c>
      <c r="F578" s="10">
        <v>1215891</v>
      </c>
      <c r="G578" s="10"/>
      <c r="H578" s="10"/>
      <c r="I578" s="10"/>
      <c r="J578" s="10">
        <v>294789.06999999977</v>
      </c>
      <c r="K578" s="238"/>
      <c r="M578" s="10">
        <v>900</v>
      </c>
      <c r="N578" s="69"/>
      <c r="P578" s="247">
        <f t="shared" si="32"/>
        <v>327.54341111111086</v>
      </c>
      <c r="Q578" s="10"/>
      <c r="R578" s="10"/>
      <c r="S578" s="10"/>
      <c r="T578" s="179">
        <f t="shared" si="33"/>
        <v>1350.99</v>
      </c>
      <c r="U578" s="10"/>
      <c r="V578" s="10"/>
      <c r="W578" s="10"/>
      <c r="Y578" s="10">
        <v>294789.06999999977</v>
      </c>
      <c r="Z578" s="92">
        <f t="shared" si="34"/>
        <v>266958.96999999997</v>
      </c>
      <c r="AA578" s="4"/>
      <c r="AB578" s="92">
        <f t="shared" si="35"/>
        <v>370097.95</v>
      </c>
      <c r="AC578" s="426">
        <v>383484.68</v>
      </c>
      <c r="AD578" s="245"/>
      <c r="AE578" s="3"/>
      <c r="AF578" s="3"/>
    </row>
    <row r="579" spans="1:32" x14ac:dyDescent="0.2">
      <c r="A579" s="55"/>
      <c r="B579" s="10"/>
      <c r="C579" s="10" t="s">
        <v>546</v>
      </c>
      <c r="D579" s="10"/>
      <c r="E579" s="10" t="s">
        <v>70</v>
      </c>
      <c r="F579" s="10">
        <v>3189</v>
      </c>
      <c r="G579" s="10"/>
      <c r="H579" s="10"/>
      <c r="I579" s="10"/>
      <c r="J579" s="10">
        <v>790.46</v>
      </c>
      <c r="K579" s="238"/>
      <c r="M579" s="10">
        <v>3</v>
      </c>
      <c r="N579" s="69"/>
      <c r="P579" s="247">
        <f t="shared" si="32"/>
        <v>263.48666666666668</v>
      </c>
      <c r="Q579" s="10"/>
      <c r="R579" s="10"/>
      <c r="S579" s="10"/>
      <c r="T579" s="179">
        <f t="shared" si="33"/>
        <v>1063</v>
      </c>
      <c r="U579" s="10"/>
      <c r="V579" s="10"/>
      <c r="W579" s="10"/>
      <c r="Y579" s="10">
        <v>790.46</v>
      </c>
      <c r="Z579" s="92">
        <f t="shared" si="34"/>
        <v>715.84</v>
      </c>
      <c r="AA579" s="4"/>
      <c r="AB579" s="92">
        <f t="shared" si="35"/>
        <v>992.4</v>
      </c>
      <c r="AC579" s="426">
        <v>1028.3</v>
      </c>
      <c r="AD579" s="245"/>
      <c r="AE579" s="3"/>
      <c r="AF579" s="3"/>
    </row>
    <row r="580" spans="1:32" x14ac:dyDescent="0.2">
      <c r="A580" s="55"/>
      <c r="B580" s="10"/>
      <c r="C580" s="10" t="s">
        <v>547</v>
      </c>
      <c r="D580" s="10"/>
      <c r="E580" s="10" t="s">
        <v>542</v>
      </c>
      <c r="F580" s="10">
        <v>519</v>
      </c>
      <c r="G580" s="10"/>
      <c r="H580" s="10"/>
      <c r="I580" s="10"/>
      <c r="J580" s="10">
        <v>128.91999999999999</v>
      </c>
      <c r="K580" s="238"/>
      <c r="M580" s="10">
        <v>1</v>
      </c>
      <c r="N580" s="69"/>
      <c r="P580" s="247">
        <f t="shared" si="32"/>
        <v>128.91999999999999</v>
      </c>
      <c r="Q580" s="10"/>
      <c r="R580" s="10"/>
      <c r="S580" s="10"/>
      <c r="T580" s="179">
        <f t="shared" si="33"/>
        <v>519</v>
      </c>
      <c r="U580" s="10"/>
      <c r="V580" s="10"/>
      <c r="W580" s="10"/>
      <c r="Y580" s="10">
        <v>128.91999999999999</v>
      </c>
      <c r="Z580" s="92">
        <f t="shared" si="34"/>
        <v>116.75</v>
      </c>
      <c r="AA580" s="4"/>
      <c r="AB580" s="92">
        <f t="shared" si="35"/>
        <v>161.85</v>
      </c>
      <c r="AC580" s="426">
        <v>167.7</v>
      </c>
      <c r="AD580" s="245"/>
      <c r="AE580" s="3"/>
      <c r="AF580" s="3"/>
    </row>
    <row r="581" spans="1:32" x14ac:dyDescent="0.2">
      <c r="A581" s="55"/>
      <c r="B581" s="10"/>
      <c r="C581" s="10" t="s">
        <v>548</v>
      </c>
      <c r="D581" s="10"/>
      <c r="E581" s="10" t="s">
        <v>84</v>
      </c>
      <c r="F581" s="10">
        <v>826</v>
      </c>
      <c r="G581" s="10"/>
      <c r="H581" s="10"/>
      <c r="I581" s="10"/>
      <c r="J581" s="10">
        <v>265.3900000000001</v>
      </c>
      <c r="K581" s="238"/>
      <c r="M581" s="10">
        <v>12</v>
      </c>
      <c r="N581" s="69"/>
      <c r="P581" s="247">
        <f t="shared" si="32"/>
        <v>22.115833333333342</v>
      </c>
      <c r="Q581" s="10"/>
      <c r="R581" s="10"/>
      <c r="S581" s="10"/>
      <c r="T581" s="179">
        <f t="shared" si="33"/>
        <v>68.833333333333329</v>
      </c>
      <c r="U581" s="10"/>
      <c r="V581" s="10"/>
      <c r="W581" s="10"/>
      <c r="Y581" s="10">
        <v>265.3900000000001</v>
      </c>
      <c r="Z581" s="92">
        <f t="shared" si="34"/>
        <v>240.34</v>
      </c>
      <c r="AA581" s="4"/>
      <c r="AB581" s="92">
        <f t="shared" si="35"/>
        <v>333.19</v>
      </c>
      <c r="AC581" s="426">
        <v>345.24</v>
      </c>
      <c r="AD581" s="245"/>
      <c r="AE581" s="3"/>
      <c r="AF581" s="3"/>
    </row>
    <row r="582" spans="1:32" x14ac:dyDescent="0.2">
      <c r="A582" s="55"/>
      <c r="B582" s="10"/>
      <c r="C582" s="10" t="s">
        <v>548</v>
      </c>
      <c r="D582" s="10"/>
      <c r="E582" s="10" t="s">
        <v>385</v>
      </c>
      <c r="F582" s="10">
        <v>4505577</v>
      </c>
      <c r="G582" s="10"/>
      <c r="H582" s="10"/>
      <c r="I582" s="10"/>
      <c r="J582" s="10">
        <v>1107301.330000004</v>
      </c>
      <c r="K582" s="238"/>
      <c r="M582" s="10">
        <v>7100</v>
      </c>
      <c r="N582" s="69"/>
      <c r="P582" s="247">
        <f t="shared" si="32"/>
        <v>155.95793380281748</v>
      </c>
      <c r="Q582" s="10"/>
      <c r="R582" s="10"/>
      <c r="S582" s="10"/>
      <c r="T582" s="179">
        <f t="shared" si="33"/>
        <v>634.58830985915495</v>
      </c>
      <c r="U582" s="10"/>
      <c r="V582" s="10"/>
      <c r="W582" s="10"/>
      <c r="Y582" s="10">
        <v>1107301.330000004</v>
      </c>
      <c r="Z582" s="92">
        <f t="shared" si="34"/>
        <v>1002764.51</v>
      </c>
      <c r="AA582" s="4"/>
      <c r="AB582" s="92">
        <f t="shared" si="35"/>
        <v>1390180.28</v>
      </c>
      <c r="AC582" s="426">
        <v>1440464.18</v>
      </c>
      <c r="AD582" s="245"/>
      <c r="AE582" s="3"/>
      <c r="AF582" s="3"/>
    </row>
    <row r="583" spans="1:32" x14ac:dyDescent="0.2">
      <c r="A583" s="55"/>
      <c r="B583" s="10"/>
      <c r="C583" s="10" t="s">
        <v>549</v>
      </c>
      <c r="D583" s="10"/>
      <c r="E583" s="10" t="s">
        <v>170</v>
      </c>
      <c r="F583" s="10">
        <v>4815180</v>
      </c>
      <c r="G583" s="10"/>
      <c r="H583" s="10"/>
      <c r="I583" s="10"/>
      <c r="J583" s="10">
        <v>1176406.1599999997</v>
      </c>
      <c r="K583" s="238"/>
      <c r="M583" s="10">
        <v>5481</v>
      </c>
      <c r="N583" s="69"/>
      <c r="P583" s="247">
        <f t="shared" si="32"/>
        <v>214.63349023900741</v>
      </c>
      <c r="Q583" s="10"/>
      <c r="R583" s="10"/>
      <c r="S583" s="10"/>
      <c r="T583" s="179">
        <f t="shared" si="33"/>
        <v>878.52216748768478</v>
      </c>
      <c r="U583" s="10"/>
      <c r="V583" s="10"/>
      <c r="W583" s="10"/>
      <c r="Y583" s="10">
        <v>1176406.1599999997</v>
      </c>
      <c r="Z583" s="92">
        <f t="shared" si="34"/>
        <v>1065345.3700000001</v>
      </c>
      <c r="AA583" s="4"/>
      <c r="AB583" s="92">
        <f t="shared" si="35"/>
        <v>1476939.12</v>
      </c>
      <c r="AC583" s="426">
        <v>1530361.15</v>
      </c>
      <c r="AD583" s="245"/>
      <c r="AE583" s="3"/>
      <c r="AF583" s="3"/>
    </row>
    <row r="584" spans="1:32" x14ac:dyDescent="0.2">
      <c r="A584" s="55"/>
      <c r="B584" s="10"/>
      <c r="C584" s="10" t="s">
        <v>550</v>
      </c>
      <c r="D584" s="10"/>
      <c r="E584" s="10" t="s">
        <v>88</v>
      </c>
      <c r="F584" s="10">
        <v>46578</v>
      </c>
      <c r="G584" s="10"/>
      <c r="H584" s="10"/>
      <c r="I584" s="10"/>
      <c r="J584" s="10">
        <v>11388.31</v>
      </c>
      <c r="K584" s="238"/>
      <c r="M584" s="10">
        <v>38</v>
      </c>
      <c r="N584" s="69"/>
      <c r="P584" s="247">
        <f t="shared" si="32"/>
        <v>299.69236842105261</v>
      </c>
      <c r="Q584" s="10"/>
      <c r="R584" s="10"/>
      <c r="S584" s="10"/>
      <c r="T584" s="179">
        <f t="shared" si="33"/>
        <v>1225.7368421052631</v>
      </c>
      <c r="U584" s="10"/>
      <c r="V584" s="10"/>
      <c r="W584" s="10"/>
      <c r="Y584" s="10">
        <v>11388.31</v>
      </c>
      <c r="Z584" s="92">
        <f t="shared" si="34"/>
        <v>10313.18</v>
      </c>
      <c r="AA584" s="4"/>
      <c r="AB584" s="92">
        <f t="shared" si="35"/>
        <v>14297.65</v>
      </c>
      <c r="AC584" s="426">
        <v>14814.81</v>
      </c>
      <c r="AD584" s="245"/>
      <c r="AE584" s="3"/>
      <c r="AF584" s="3"/>
    </row>
    <row r="585" spans="1:32" x14ac:dyDescent="0.2">
      <c r="A585" s="55"/>
      <c r="B585" s="10"/>
      <c r="C585" s="10" t="s">
        <v>551</v>
      </c>
      <c r="D585" s="10"/>
      <c r="E585" s="10" t="s">
        <v>157</v>
      </c>
      <c r="F585" s="10">
        <v>789545</v>
      </c>
      <c r="G585" s="10"/>
      <c r="H585" s="10"/>
      <c r="I585" s="10"/>
      <c r="J585" s="10">
        <v>191356.22000000006</v>
      </c>
      <c r="K585" s="238"/>
      <c r="M585" s="10">
        <v>668</v>
      </c>
      <c r="N585" s="69"/>
      <c r="P585" s="247">
        <f t="shared" si="32"/>
        <v>286.46140718562884</v>
      </c>
      <c r="Q585" s="10"/>
      <c r="R585" s="10"/>
      <c r="S585" s="10"/>
      <c r="T585" s="179">
        <f t="shared" si="33"/>
        <v>1181.9535928143712</v>
      </c>
      <c r="U585" s="10"/>
      <c r="V585" s="10"/>
      <c r="W585" s="10"/>
      <c r="Y585" s="10">
        <v>191356.22000000006</v>
      </c>
      <c r="Z585" s="92">
        <f t="shared" si="34"/>
        <v>173290.88</v>
      </c>
      <c r="AA585" s="4"/>
      <c r="AB585" s="92">
        <f t="shared" si="35"/>
        <v>240241.42</v>
      </c>
      <c r="AC585" s="426">
        <v>248931.14</v>
      </c>
      <c r="AD585" s="245"/>
      <c r="AE585" s="3"/>
      <c r="AF585" s="3"/>
    </row>
    <row r="586" spans="1:32" x14ac:dyDescent="0.2">
      <c r="A586" s="55"/>
      <c r="B586" s="10"/>
      <c r="C586" s="10" t="s">
        <v>551</v>
      </c>
      <c r="D586" s="10"/>
      <c r="E586" s="10" t="s">
        <v>98</v>
      </c>
      <c r="F586" s="10">
        <v>15065</v>
      </c>
      <c r="G586" s="10"/>
      <c r="H586" s="10"/>
      <c r="I586" s="10"/>
      <c r="J586" s="10">
        <v>3784.64</v>
      </c>
      <c r="K586" s="238"/>
      <c r="M586" s="10">
        <v>12</v>
      </c>
      <c r="N586" s="69"/>
      <c r="P586" s="247">
        <f t="shared" si="32"/>
        <v>315.38666666666666</v>
      </c>
      <c r="Q586" s="10"/>
      <c r="R586" s="10"/>
      <c r="S586" s="10"/>
      <c r="T586" s="179">
        <f t="shared" si="33"/>
        <v>1255.4166666666667</v>
      </c>
      <c r="U586" s="10"/>
      <c r="V586" s="10"/>
      <c r="W586" s="10"/>
      <c r="Y586" s="10">
        <v>3784.64</v>
      </c>
      <c r="Z586" s="92">
        <f t="shared" si="34"/>
        <v>3427.34</v>
      </c>
      <c r="AA586" s="4"/>
      <c r="AB586" s="92">
        <f t="shared" si="35"/>
        <v>4751.49</v>
      </c>
      <c r="AC586" s="426">
        <v>4923.3599999999997</v>
      </c>
      <c r="AD586" s="245"/>
      <c r="AE586" s="3"/>
      <c r="AF586" s="3"/>
    </row>
    <row r="587" spans="1:32" x14ac:dyDescent="0.2">
      <c r="A587" s="55"/>
      <c r="B587" s="10"/>
      <c r="C587" s="10" t="s">
        <v>552</v>
      </c>
      <c r="D587" s="10"/>
      <c r="E587" s="10" t="s">
        <v>553</v>
      </c>
      <c r="F587" s="10">
        <v>3873</v>
      </c>
      <c r="G587" s="10"/>
      <c r="H587" s="10"/>
      <c r="I587" s="10"/>
      <c r="J587" s="10">
        <v>983.76</v>
      </c>
      <c r="K587" s="238"/>
      <c r="M587" s="10">
        <v>2</v>
      </c>
      <c r="N587" s="69"/>
      <c r="P587" s="247">
        <f t="shared" si="32"/>
        <v>491.88</v>
      </c>
      <c r="Q587" s="10"/>
      <c r="R587" s="10"/>
      <c r="S587" s="10"/>
      <c r="T587" s="179">
        <f t="shared" si="33"/>
        <v>1936.5</v>
      </c>
      <c r="U587" s="10"/>
      <c r="V587" s="10"/>
      <c r="W587" s="10"/>
      <c r="Y587" s="10">
        <v>983.76</v>
      </c>
      <c r="Z587" s="92">
        <f t="shared" si="34"/>
        <v>890.89</v>
      </c>
      <c r="AA587" s="4"/>
      <c r="AB587" s="92">
        <f t="shared" si="35"/>
        <v>1235.08</v>
      </c>
      <c r="AC587" s="426">
        <v>1279.75</v>
      </c>
      <c r="AD587" s="245"/>
      <c r="AE587" s="3"/>
      <c r="AF587" s="3"/>
    </row>
    <row r="588" spans="1:32" x14ac:dyDescent="0.2">
      <c r="A588" s="55"/>
      <c r="B588" s="10"/>
      <c r="C588" s="10" t="s">
        <v>552</v>
      </c>
      <c r="D588" s="10"/>
      <c r="E588" s="10" t="s">
        <v>554</v>
      </c>
      <c r="F588" s="10">
        <v>1520</v>
      </c>
      <c r="G588" s="10"/>
      <c r="H588" s="10"/>
      <c r="I588" s="10"/>
      <c r="J588" s="10">
        <v>381.07</v>
      </c>
      <c r="K588" s="238"/>
      <c r="M588" s="10">
        <v>1</v>
      </c>
      <c r="N588" s="69"/>
      <c r="P588" s="247">
        <f t="shared" si="32"/>
        <v>381.07</v>
      </c>
      <c r="Q588" s="10"/>
      <c r="R588" s="10"/>
      <c r="S588" s="10"/>
      <c r="T588" s="179">
        <f t="shared" si="33"/>
        <v>1520</v>
      </c>
      <c r="U588" s="10"/>
      <c r="V588" s="10"/>
      <c r="W588" s="10"/>
      <c r="Y588" s="10">
        <v>381.07</v>
      </c>
      <c r="Z588" s="92">
        <f t="shared" si="34"/>
        <v>345.09</v>
      </c>
      <c r="AA588" s="4"/>
      <c r="AB588" s="92">
        <f t="shared" si="35"/>
        <v>478.42</v>
      </c>
      <c r="AC588" s="426">
        <v>495.72</v>
      </c>
      <c r="AD588" s="245"/>
      <c r="AE588" s="3"/>
      <c r="AF588" s="3"/>
    </row>
    <row r="589" spans="1:32" x14ac:dyDescent="0.2">
      <c r="A589" s="55"/>
      <c r="B589" s="10"/>
      <c r="C589" s="10" t="s">
        <v>552</v>
      </c>
      <c r="D589" s="10"/>
      <c r="E589" s="10" t="s">
        <v>349</v>
      </c>
      <c r="F589" s="10">
        <v>1608620</v>
      </c>
      <c r="G589" s="10"/>
      <c r="H589" s="10"/>
      <c r="I589" s="10"/>
      <c r="J589" s="10">
        <v>389415.09999999969</v>
      </c>
      <c r="K589" s="238"/>
      <c r="M589" s="10">
        <v>1260</v>
      </c>
      <c r="N589" s="69"/>
      <c r="P589" s="247">
        <f t="shared" si="32"/>
        <v>309.0596031746029</v>
      </c>
      <c r="Q589" s="10"/>
      <c r="R589" s="10"/>
      <c r="S589" s="10"/>
      <c r="T589" s="179">
        <f t="shared" si="33"/>
        <v>1276.6825396825398</v>
      </c>
      <c r="U589" s="10"/>
      <c r="V589" s="10"/>
      <c r="W589" s="10"/>
      <c r="Y589" s="10">
        <v>389415.09999999969</v>
      </c>
      <c r="Z589" s="92">
        <f t="shared" si="34"/>
        <v>352651.65</v>
      </c>
      <c r="AA589" s="4"/>
      <c r="AB589" s="92">
        <f t="shared" si="35"/>
        <v>488897.81</v>
      </c>
      <c r="AC589" s="426">
        <v>506581.62</v>
      </c>
      <c r="AD589" s="245"/>
      <c r="AE589" s="3"/>
      <c r="AF589" s="3"/>
    </row>
    <row r="590" spans="1:32" x14ac:dyDescent="0.2">
      <c r="A590" s="55"/>
      <c r="B590" s="10"/>
      <c r="C590" s="10" t="s">
        <v>552</v>
      </c>
      <c r="D590" s="10"/>
      <c r="E590" s="10" t="s">
        <v>187</v>
      </c>
      <c r="F590" s="10">
        <v>3792</v>
      </c>
      <c r="G590" s="10"/>
      <c r="H590" s="10"/>
      <c r="I590" s="10"/>
      <c r="J590" s="10">
        <v>957.78</v>
      </c>
      <c r="K590" s="238"/>
      <c r="M590" s="10">
        <v>2</v>
      </c>
      <c r="N590" s="69"/>
      <c r="P590" s="247">
        <f t="shared" si="32"/>
        <v>478.89</v>
      </c>
      <c r="Q590" s="10"/>
      <c r="R590" s="10"/>
      <c r="S590" s="10"/>
      <c r="T590" s="179">
        <f t="shared" si="33"/>
        <v>1896</v>
      </c>
      <c r="U590" s="10"/>
      <c r="V590" s="10"/>
      <c r="W590" s="10"/>
      <c r="Y590" s="10">
        <v>957.78</v>
      </c>
      <c r="Z590" s="92">
        <f t="shared" si="34"/>
        <v>867.36</v>
      </c>
      <c r="AA590" s="4"/>
      <c r="AB590" s="92">
        <f t="shared" si="35"/>
        <v>1202.46</v>
      </c>
      <c r="AC590" s="426">
        <v>1245.95</v>
      </c>
      <c r="AD590" s="245"/>
      <c r="AE590" s="3"/>
      <c r="AF590" s="3"/>
    </row>
    <row r="591" spans="1:32" x14ac:dyDescent="0.2">
      <c r="A591" s="55"/>
      <c r="B591" s="10"/>
      <c r="C591" s="10" t="s">
        <v>552</v>
      </c>
      <c r="D591" s="10"/>
      <c r="E591" s="10" t="s">
        <v>75</v>
      </c>
      <c r="F591" s="10">
        <v>2257</v>
      </c>
      <c r="G591" s="10"/>
      <c r="H591" s="10"/>
      <c r="I591" s="10"/>
      <c r="J591" s="10">
        <v>572.11</v>
      </c>
      <c r="K591" s="238"/>
      <c r="M591" s="10">
        <v>1</v>
      </c>
      <c r="N591" s="69"/>
      <c r="P591" s="247">
        <f t="shared" si="32"/>
        <v>572.11</v>
      </c>
      <c r="Q591" s="10"/>
      <c r="R591" s="10"/>
      <c r="S591" s="10"/>
      <c r="T591" s="179">
        <f t="shared" si="33"/>
        <v>2257</v>
      </c>
      <c r="U591" s="10"/>
      <c r="V591" s="10"/>
      <c r="W591" s="10"/>
      <c r="Y591" s="10">
        <v>572.11</v>
      </c>
      <c r="Z591" s="92">
        <f t="shared" si="34"/>
        <v>518.1</v>
      </c>
      <c r="AA591" s="4"/>
      <c r="AB591" s="92">
        <f t="shared" si="35"/>
        <v>718.27</v>
      </c>
      <c r="AC591" s="426">
        <v>744.25</v>
      </c>
      <c r="AD591" s="245"/>
      <c r="AE591" s="3"/>
      <c r="AF591" s="3"/>
    </row>
    <row r="592" spans="1:32" x14ac:dyDescent="0.2">
      <c r="A592" s="55"/>
      <c r="B592" s="10"/>
      <c r="C592" s="10" t="s">
        <v>555</v>
      </c>
      <c r="D592" s="10"/>
      <c r="E592" s="10" t="s">
        <v>211</v>
      </c>
      <c r="F592" s="10">
        <v>50925</v>
      </c>
      <c r="G592" s="10"/>
      <c r="H592" s="10"/>
      <c r="I592" s="10"/>
      <c r="J592" s="10">
        <v>12951.279999999995</v>
      </c>
      <c r="K592" s="238"/>
      <c r="M592" s="10">
        <v>139</v>
      </c>
      <c r="N592" s="69"/>
      <c r="P592" s="247">
        <f t="shared" si="32"/>
        <v>93.174676258992776</v>
      </c>
      <c r="Q592" s="10"/>
      <c r="R592" s="10"/>
      <c r="S592" s="10"/>
      <c r="T592" s="179">
        <f t="shared" si="33"/>
        <v>366.36690647482015</v>
      </c>
      <c r="U592" s="10"/>
      <c r="V592" s="10"/>
      <c r="W592" s="10"/>
      <c r="Y592" s="10">
        <v>12951.279999999995</v>
      </c>
      <c r="Z592" s="92">
        <f t="shared" si="34"/>
        <v>11728.59</v>
      </c>
      <c r="AA592" s="4"/>
      <c r="AB592" s="92">
        <f t="shared" si="35"/>
        <v>16259.9</v>
      </c>
      <c r="AC592" s="426">
        <v>16848.03</v>
      </c>
      <c r="AD592" s="245"/>
      <c r="AE592" s="3"/>
      <c r="AF592" s="3"/>
    </row>
    <row r="593" spans="1:32" x14ac:dyDescent="0.2">
      <c r="A593" s="55"/>
      <c r="B593" s="10"/>
      <c r="C593" s="10" t="s">
        <v>556</v>
      </c>
      <c r="D593" s="10"/>
      <c r="E593" s="10" t="s">
        <v>102</v>
      </c>
      <c r="F593" s="10">
        <v>137278</v>
      </c>
      <c r="G593" s="10"/>
      <c r="H593" s="10"/>
      <c r="I593" s="10"/>
      <c r="J593" s="10">
        <v>33578.240000000005</v>
      </c>
      <c r="K593" s="238"/>
      <c r="M593" s="10">
        <v>98</v>
      </c>
      <c r="N593" s="69"/>
      <c r="P593" s="247">
        <f t="shared" si="32"/>
        <v>342.63510204081638</v>
      </c>
      <c r="Q593" s="10"/>
      <c r="R593" s="10"/>
      <c r="S593" s="10"/>
      <c r="T593" s="179">
        <f t="shared" si="33"/>
        <v>1400.795918367347</v>
      </c>
      <c r="U593" s="10"/>
      <c r="V593" s="10"/>
      <c r="W593" s="10"/>
      <c r="Y593" s="10">
        <v>33578.240000000005</v>
      </c>
      <c r="Z593" s="92">
        <f t="shared" si="34"/>
        <v>30408.22</v>
      </c>
      <c r="AA593" s="4"/>
      <c r="AB593" s="92">
        <f t="shared" si="35"/>
        <v>42156.37</v>
      </c>
      <c r="AC593" s="426">
        <v>43681.2</v>
      </c>
      <c r="AD593" s="245"/>
      <c r="AE593" s="3"/>
      <c r="AF593" s="3"/>
    </row>
    <row r="594" spans="1:32" x14ac:dyDescent="0.2">
      <c r="A594" s="55"/>
      <c r="B594" s="10"/>
      <c r="C594" s="10" t="s">
        <v>557</v>
      </c>
      <c r="D594" s="10"/>
      <c r="E594" s="10" t="s">
        <v>107</v>
      </c>
      <c r="F594" s="10">
        <v>122753</v>
      </c>
      <c r="G594" s="10"/>
      <c r="H594" s="10"/>
      <c r="I594" s="10"/>
      <c r="J594" s="10">
        <v>30173.869999999995</v>
      </c>
      <c r="K594" s="238"/>
      <c r="M594" s="10">
        <v>135</v>
      </c>
      <c r="N594" s="69"/>
      <c r="P594" s="247">
        <f t="shared" si="32"/>
        <v>223.51014814814812</v>
      </c>
      <c r="Q594" s="10"/>
      <c r="R594" s="10"/>
      <c r="S594" s="10"/>
      <c r="T594" s="179">
        <f t="shared" si="33"/>
        <v>909.28148148148148</v>
      </c>
      <c r="U594" s="10"/>
      <c r="V594" s="10"/>
      <c r="W594" s="10"/>
      <c r="Y594" s="10">
        <v>30173.869999999995</v>
      </c>
      <c r="Z594" s="92">
        <f t="shared" si="34"/>
        <v>27325.25</v>
      </c>
      <c r="AA594" s="4"/>
      <c r="AB594" s="92">
        <f t="shared" si="35"/>
        <v>37882.300000000003</v>
      </c>
      <c r="AC594" s="426">
        <v>39252.53</v>
      </c>
      <c r="AD594" s="245"/>
      <c r="AE594" s="3"/>
      <c r="AF594" s="3"/>
    </row>
    <row r="595" spans="1:32" x14ac:dyDescent="0.2">
      <c r="A595" s="55"/>
      <c r="B595" s="10"/>
      <c r="C595" s="10" t="s">
        <v>557</v>
      </c>
      <c r="D595" s="10"/>
      <c r="E595" s="10" t="s">
        <v>90</v>
      </c>
      <c r="F595" s="10">
        <v>817</v>
      </c>
      <c r="G595" s="10"/>
      <c r="H595" s="10"/>
      <c r="I595" s="10"/>
      <c r="J595" s="10">
        <v>199.3</v>
      </c>
      <c r="K595" s="238"/>
      <c r="M595" s="10">
        <v>1</v>
      </c>
      <c r="N595" s="69"/>
      <c r="P595" s="247">
        <f t="shared" si="32"/>
        <v>199.3</v>
      </c>
      <c r="Q595" s="10"/>
      <c r="R595" s="10"/>
      <c r="S595" s="10"/>
      <c r="T595" s="179">
        <f t="shared" si="33"/>
        <v>817</v>
      </c>
      <c r="U595" s="10"/>
      <c r="V595" s="10"/>
      <c r="W595" s="10"/>
      <c r="Y595" s="10">
        <v>199.3</v>
      </c>
      <c r="Z595" s="92">
        <f t="shared" si="34"/>
        <v>180.48</v>
      </c>
      <c r="AA595" s="4"/>
      <c r="AB595" s="92">
        <f t="shared" si="35"/>
        <v>250.21</v>
      </c>
      <c r="AC595" s="426">
        <v>259.26</v>
      </c>
      <c r="AD595" s="245"/>
      <c r="AE595" s="3"/>
      <c r="AF595" s="3"/>
    </row>
    <row r="596" spans="1:32" x14ac:dyDescent="0.2">
      <c r="A596" s="55"/>
      <c r="B596" s="10"/>
      <c r="C596" s="10" t="s">
        <v>557</v>
      </c>
      <c r="D596" s="10"/>
      <c r="E596" s="10" t="s">
        <v>179</v>
      </c>
      <c r="F596" s="10">
        <v>3335</v>
      </c>
      <c r="G596" s="10"/>
      <c r="H596" s="10"/>
      <c r="I596" s="10"/>
      <c r="J596" s="10">
        <v>848.29</v>
      </c>
      <c r="K596" s="238"/>
      <c r="M596" s="10">
        <v>1</v>
      </c>
      <c r="N596" s="69"/>
      <c r="P596" s="247">
        <f t="shared" si="32"/>
        <v>848.29</v>
      </c>
      <c r="Q596" s="10"/>
      <c r="R596" s="10"/>
      <c r="S596" s="10"/>
      <c r="T596" s="179">
        <f t="shared" si="33"/>
        <v>3335</v>
      </c>
      <c r="U596" s="10"/>
      <c r="V596" s="10"/>
      <c r="W596" s="10"/>
      <c r="Y596" s="10">
        <v>848.29</v>
      </c>
      <c r="Z596" s="92">
        <f t="shared" si="34"/>
        <v>768.21</v>
      </c>
      <c r="AA596" s="4"/>
      <c r="AB596" s="92">
        <f t="shared" si="35"/>
        <v>1065</v>
      </c>
      <c r="AC596" s="426">
        <v>1103.52</v>
      </c>
      <c r="AD596" s="245"/>
      <c r="AE596" s="3"/>
      <c r="AF596" s="3"/>
    </row>
    <row r="597" spans="1:32" x14ac:dyDescent="0.2">
      <c r="A597" s="55"/>
      <c r="B597" s="10"/>
      <c r="C597" s="10" t="s">
        <v>558</v>
      </c>
      <c r="D597" s="10"/>
      <c r="E597" s="10" t="s">
        <v>81</v>
      </c>
      <c r="F597" s="10">
        <v>1339</v>
      </c>
      <c r="G597" s="10"/>
      <c r="H597" s="10"/>
      <c r="I597" s="10"/>
      <c r="J597" s="10">
        <v>333.69</v>
      </c>
      <c r="K597" s="238"/>
      <c r="M597" s="10">
        <v>1</v>
      </c>
      <c r="N597" s="69"/>
      <c r="P597" s="247">
        <f t="shared" si="32"/>
        <v>333.69</v>
      </c>
      <c r="Q597" s="10"/>
      <c r="R597" s="10"/>
      <c r="S597" s="10"/>
      <c r="T597" s="179">
        <f t="shared" si="33"/>
        <v>1339</v>
      </c>
      <c r="U597" s="10"/>
      <c r="V597" s="10"/>
      <c r="W597" s="10"/>
      <c r="Y597" s="10">
        <v>333.69</v>
      </c>
      <c r="Z597" s="92">
        <f t="shared" si="34"/>
        <v>302.19</v>
      </c>
      <c r="AA597" s="4"/>
      <c r="AB597" s="92">
        <f t="shared" si="35"/>
        <v>418.94</v>
      </c>
      <c r="AC597" s="426">
        <v>434.09</v>
      </c>
      <c r="AD597" s="245"/>
      <c r="AE597" s="3"/>
      <c r="AF597" s="3"/>
    </row>
    <row r="598" spans="1:32" x14ac:dyDescent="0.2">
      <c r="A598" s="55"/>
      <c r="B598" s="10"/>
      <c r="C598" s="10" t="s">
        <v>558</v>
      </c>
      <c r="D598" s="10"/>
      <c r="E598" s="10" t="s">
        <v>79</v>
      </c>
      <c r="F598" s="10">
        <v>1743</v>
      </c>
      <c r="G598" s="10"/>
      <c r="H598" s="10"/>
      <c r="I598" s="10"/>
      <c r="J598" s="10">
        <v>437.85</v>
      </c>
      <c r="K598" s="238"/>
      <c r="M598" s="10">
        <v>1</v>
      </c>
      <c r="N598" s="69"/>
      <c r="P598" s="247">
        <f t="shared" si="32"/>
        <v>437.85</v>
      </c>
      <c r="Q598" s="10"/>
      <c r="R598" s="10"/>
      <c r="S598" s="10"/>
      <c r="T598" s="179">
        <f t="shared" si="33"/>
        <v>1743</v>
      </c>
      <c r="U598" s="10"/>
      <c r="V598" s="10"/>
      <c r="W598" s="10"/>
      <c r="Y598" s="10">
        <v>437.85</v>
      </c>
      <c r="Z598" s="92">
        <f t="shared" si="34"/>
        <v>396.51</v>
      </c>
      <c r="AA598" s="4"/>
      <c r="AB598" s="92">
        <f t="shared" si="35"/>
        <v>549.71</v>
      </c>
      <c r="AC598" s="426">
        <v>569.59</v>
      </c>
      <c r="AD598" s="245"/>
      <c r="AE598" s="3"/>
      <c r="AF598" s="3"/>
    </row>
    <row r="599" spans="1:32" x14ac:dyDescent="0.2">
      <c r="A599" s="55"/>
      <c r="B599" s="10"/>
      <c r="C599" s="10" t="s">
        <v>558</v>
      </c>
      <c r="D599" s="10"/>
      <c r="E599" s="10" t="s">
        <v>194</v>
      </c>
      <c r="F599" s="10">
        <v>1551789</v>
      </c>
      <c r="G599" s="10"/>
      <c r="H599" s="10"/>
      <c r="I599" s="10"/>
      <c r="J599" s="10">
        <v>375967.5900000009</v>
      </c>
      <c r="K599" s="238"/>
      <c r="M599" s="10">
        <v>1126</v>
      </c>
      <c r="N599" s="69"/>
      <c r="P599" s="247">
        <f t="shared" si="32"/>
        <v>333.89661634103101</v>
      </c>
      <c r="Q599" s="10"/>
      <c r="R599" s="10"/>
      <c r="S599" s="10"/>
      <c r="T599" s="179">
        <f t="shared" si="33"/>
        <v>1378.1429840142096</v>
      </c>
      <c r="U599" s="10"/>
      <c r="V599" s="10"/>
      <c r="W599" s="10"/>
      <c r="Y599" s="10">
        <v>375967.5900000009</v>
      </c>
      <c r="Z599" s="92">
        <f t="shared" si="34"/>
        <v>340473.68</v>
      </c>
      <c r="AA599" s="4"/>
      <c r="AB599" s="92">
        <f t="shared" si="35"/>
        <v>472014.9</v>
      </c>
      <c r="AC599" s="426">
        <v>489088.04</v>
      </c>
      <c r="AD599" s="245"/>
      <c r="AE599" s="3"/>
      <c r="AF599" s="3"/>
    </row>
    <row r="600" spans="1:32" x14ac:dyDescent="0.2">
      <c r="A600" s="55"/>
      <c r="B600" s="10"/>
      <c r="C600" s="10" t="s">
        <v>559</v>
      </c>
      <c r="D600" s="10"/>
      <c r="E600" s="10" t="s">
        <v>107</v>
      </c>
      <c r="F600" s="10">
        <v>9861</v>
      </c>
      <c r="G600" s="10"/>
      <c r="H600" s="10"/>
      <c r="I600" s="10"/>
      <c r="J600" s="10">
        <v>2492.8100000000004</v>
      </c>
      <c r="K600" s="238"/>
      <c r="M600" s="10">
        <v>6</v>
      </c>
      <c r="N600" s="69"/>
      <c r="P600" s="247">
        <f t="shared" si="32"/>
        <v>415.46833333333342</v>
      </c>
      <c r="Q600" s="10"/>
      <c r="R600" s="10"/>
      <c r="S600" s="10"/>
      <c r="T600" s="179">
        <f t="shared" si="33"/>
        <v>1643.5</v>
      </c>
      <c r="U600" s="10"/>
      <c r="V600" s="10"/>
      <c r="W600" s="10"/>
      <c r="Y600" s="10">
        <v>2492.8100000000004</v>
      </c>
      <c r="Z600" s="92">
        <f t="shared" si="34"/>
        <v>2257.4699999999998</v>
      </c>
      <c r="AA600" s="4"/>
      <c r="AB600" s="92">
        <f t="shared" si="35"/>
        <v>3129.64</v>
      </c>
      <c r="AC600" s="426">
        <v>3242.84</v>
      </c>
      <c r="AD600" s="245"/>
      <c r="AE600" s="3"/>
      <c r="AF600" s="3"/>
    </row>
    <row r="601" spans="1:32" x14ac:dyDescent="0.2">
      <c r="A601" s="55"/>
      <c r="B601" s="10"/>
      <c r="C601" s="10" t="s">
        <v>560</v>
      </c>
      <c r="D601" s="10"/>
      <c r="E601" s="10" t="s">
        <v>211</v>
      </c>
      <c r="F601" s="10">
        <v>99533</v>
      </c>
      <c r="G601" s="10"/>
      <c r="H601" s="10"/>
      <c r="I601" s="10"/>
      <c r="J601" s="10">
        <v>24879.679999999997</v>
      </c>
      <c r="K601" s="238"/>
      <c r="M601" s="10">
        <v>81</v>
      </c>
      <c r="N601" s="69"/>
      <c r="P601" s="247">
        <f t="shared" si="32"/>
        <v>307.15654320987647</v>
      </c>
      <c r="Q601" s="10"/>
      <c r="R601" s="10"/>
      <c r="S601" s="10"/>
      <c r="T601" s="179">
        <f t="shared" si="33"/>
        <v>1228.8024691358025</v>
      </c>
      <c r="U601" s="10"/>
      <c r="V601" s="10"/>
      <c r="W601" s="10"/>
      <c r="Y601" s="10">
        <v>24879.679999999997</v>
      </c>
      <c r="Z601" s="92">
        <f t="shared" si="34"/>
        <v>22530.87</v>
      </c>
      <c r="AA601" s="4"/>
      <c r="AB601" s="92">
        <f t="shared" si="35"/>
        <v>31235.62</v>
      </c>
      <c r="AC601" s="426">
        <v>32365.439999999999</v>
      </c>
      <c r="AD601" s="245"/>
      <c r="AE601" s="3"/>
      <c r="AF601" s="3"/>
    </row>
    <row r="602" spans="1:32" x14ac:dyDescent="0.2">
      <c r="A602" s="55"/>
      <c r="B602" s="10"/>
      <c r="C602" s="10" t="s">
        <v>561</v>
      </c>
      <c r="D602" s="10"/>
      <c r="E602" s="10" t="s">
        <v>227</v>
      </c>
      <c r="F602" s="10">
        <v>2763812</v>
      </c>
      <c r="G602" s="10"/>
      <c r="H602" s="10"/>
      <c r="I602" s="10"/>
      <c r="J602" s="10">
        <v>664304.27999999933</v>
      </c>
      <c r="K602" s="238"/>
      <c r="M602" s="10">
        <v>2510</v>
      </c>
      <c r="N602" s="69"/>
      <c r="P602" s="247">
        <f t="shared" ref="P602:P632" si="36">J602/M602</f>
        <v>264.66305976095589</v>
      </c>
      <c r="Q602" s="10"/>
      <c r="R602" s="10"/>
      <c r="S602" s="10"/>
      <c r="T602" s="179">
        <f t="shared" ref="T602:T632" si="37">F602/M602</f>
        <v>1101.1203187250997</v>
      </c>
      <c r="U602" s="10"/>
      <c r="V602" s="10"/>
      <c r="W602" s="10"/>
      <c r="Y602" s="10">
        <v>664304.27999999933</v>
      </c>
      <c r="Z602" s="92">
        <f t="shared" ref="Z602:Z638" si="38">ROUND($Z$640*Y602/$Y$640,2)</f>
        <v>601589.41</v>
      </c>
      <c r="AA602" s="4"/>
      <c r="AB602" s="92">
        <f t="shared" ref="AB602:AB638" si="39">ROUND($AB$640*Y602/$Y$640,2)</f>
        <v>834012.1</v>
      </c>
      <c r="AC602" s="426">
        <v>864178.96</v>
      </c>
      <c r="AD602" s="245"/>
      <c r="AE602" s="3"/>
      <c r="AF602" s="3"/>
    </row>
    <row r="603" spans="1:32" x14ac:dyDescent="0.2">
      <c r="A603" s="55"/>
      <c r="B603" s="10"/>
      <c r="C603" s="10" t="s">
        <v>562</v>
      </c>
      <c r="D603" s="10"/>
      <c r="E603" s="10" t="s">
        <v>81</v>
      </c>
      <c r="F603" s="10">
        <v>165966</v>
      </c>
      <c r="G603" s="10"/>
      <c r="H603" s="10"/>
      <c r="I603" s="10"/>
      <c r="J603" s="10">
        <v>38722.929999999986</v>
      </c>
      <c r="K603" s="238"/>
      <c r="M603" s="10">
        <v>175</v>
      </c>
      <c r="N603" s="69"/>
      <c r="P603" s="247">
        <f t="shared" si="36"/>
        <v>221.27388571428563</v>
      </c>
      <c r="Q603" s="10"/>
      <c r="R603" s="10"/>
      <c r="S603" s="10"/>
      <c r="T603" s="179">
        <f t="shared" si="37"/>
        <v>948.37714285714287</v>
      </c>
      <c r="U603" s="10"/>
      <c r="V603" s="10"/>
      <c r="W603" s="10"/>
      <c r="Y603" s="10">
        <v>38722.929999999986</v>
      </c>
      <c r="Z603" s="92">
        <f t="shared" si="38"/>
        <v>35067.22</v>
      </c>
      <c r="AA603" s="4"/>
      <c r="AB603" s="92">
        <f t="shared" si="39"/>
        <v>48615.360000000001</v>
      </c>
      <c r="AC603" s="426">
        <v>50373.82</v>
      </c>
      <c r="AD603" s="245"/>
      <c r="AE603" s="3"/>
      <c r="AF603" s="3"/>
    </row>
    <row r="604" spans="1:32" x14ac:dyDescent="0.2">
      <c r="A604" s="55"/>
      <c r="B604" s="10"/>
      <c r="C604" s="10" t="s">
        <v>563</v>
      </c>
      <c r="D604" s="10"/>
      <c r="E604" s="10" t="s">
        <v>100</v>
      </c>
      <c r="F604" s="10">
        <v>263329</v>
      </c>
      <c r="G604" s="10"/>
      <c r="H604" s="10"/>
      <c r="I604" s="10"/>
      <c r="J604" s="10">
        <v>64394.100000000042</v>
      </c>
      <c r="K604" s="238"/>
      <c r="M604" s="10">
        <v>323</v>
      </c>
      <c r="N604" s="69"/>
      <c r="P604" s="247">
        <f t="shared" si="36"/>
        <v>199.36253869969053</v>
      </c>
      <c r="Q604" s="10"/>
      <c r="R604" s="10"/>
      <c r="S604" s="10"/>
      <c r="T604" s="179">
        <f t="shared" si="37"/>
        <v>815.26006191950466</v>
      </c>
      <c r="U604" s="10"/>
      <c r="V604" s="10"/>
      <c r="W604" s="10"/>
      <c r="Y604" s="10">
        <v>64394.100000000042</v>
      </c>
      <c r="Z604" s="92">
        <f t="shared" si="38"/>
        <v>58314.86</v>
      </c>
      <c r="AA604" s="4"/>
      <c r="AB604" s="92">
        <f t="shared" si="39"/>
        <v>80844.67</v>
      </c>
      <c r="AC604" s="426">
        <v>83768.88</v>
      </c>
      <c r="AD604" s="245"/>
      <c r="AE604" s="3"/>
      <c r="AF604" s="3"/>
    </row>
    <row r="605" spans="1:32" x14ac:dyDescent="0.2">
      <c r="A605" s="55"/>
      <c r="B605" s="10"/>
      <c r="C605" s="10" t="s">
        <v>563</v>
      </c>
      <c r="D605" s="10"/>
      <c r="E605" s="10" t="s">
        <v>77</v>
      </c>
      <c r="F605" s="10"/>
      <c r="G605" s="10"/>
      <c r="H605" s="10"/>
      <c r="I605" s="10"/>
      <c r="J605" s="10">
        <v>6.55</v>
      </c>
      <c r="K605" s="238"/>
      <c r="M605" s="10">
        <v>1</v>
      </c>
      <c r="N605" s="69"/>
      <c r="P605" s="247">
        <f t="shared" si="36"/>
        <v>6.55</v>
      </c>
      <c r="Q605" s="10"/>
      <c r="R605" s="10"/>
      <c r="S605" s="10"/>
      <c r="T605" s="179">
        <f t="shared" si="37"/>
        <v>0</v>
      </c>
      <c r="U605" s="10"/>
      <c r="V605" s="10"/>
      <c r="W605" s="10"/>
      <c r="Y605" s="10">
        <v>6.55</v>
      </c>
      <c r="Z605" s="92">
        <f t="shared" si="38"/>
        <v>5.93</v>
      </c>
      <c r="AA605" s="4"/>
      <c r="AB605" s="92">
        <f t="shared" si="39"/>
        <v>8.2200000000000006</v>
      </c>
      <c r="AC605" s="426">
        <v>8.52</v>
      </c>
      <c r="AD605" s="245"/>
      <c r="AE605" s="3"/>
      <c r="AF605" s="3"/>
    </row>
    <row r="606" spans="1:32" x14ac:dyDescent="0.2">
      <c r="A606" s="55"/>
      <c r="B606" s="10"/>
      <c r="C606" s="10" t="s">
        <v>564</v>
      </c>
      <c r="D606" s="10"/>
      <c r="E606" s="10" t="s">
        <v>68</v>
      </c>
      <c r="F606" s="10">
        <v>4171</v>
      </c>
      <c r="G606" s="10"/>
      <c r="H606" s="10"/>
      <c r="I606" s="10"/>
      <c r="J606" s="10">
        <v>1042.6599999999999</v>
      </c>
      <c r="K606" s="238"/>
      <c r="M606" s="10">
        <v>6</v>
      </c>
      <c r="N606" s="69"/>
      <c r="P606" s="247">
        <f t="shared" si="36"/>
        <v>173.77666666666664</v>
      </c>
      <c r="Q606" s="10"/>
      <c r="R606" s="10"/>
      <c r="S606" s="10"/>
      <c r="T606" s="179">
        <f t="shared" si="37"/>
        <v>695.16666666666663</v>
      </c>
      <c r="U606" s="10"/>
      <c r="V606" s="10"/>
      <c r="W606" s="10"/>
      <c r="Y606" s="10">
        <v>1042.6599999999999</v>
      </c>
      <c r="Z606" s="92">
        <f t="shared" si="38"/>
        <v>944.23</v>
      </c>
      <c r="AA606" s="4"/>
      <c r="AB606" s="92">
        <f t="shared" si="39"/>
        <v>1309.03</v>
      </c>
      <c r="AC606" s="426">
        <v>1356.38</v>
      </c>
      <c r="AD606" s="245"/>
      <c r="AE606" s="3"/>
      <c r="AF606" s="3"/>
    </row>
    <row r="607" spans="1:32" x14ac:dyDescent="0.2">
      <c r="A607" s="55"/>
      <c r="B607" s="10"/>
      <c r="C607" s="10" t="s">
        <v>564</v>
      </c>
      <c r="D607" s="10"/>
      <c r="E607" s="10" t="s">
        <v>75</v>
      </c>
      <c r="F607" s="10">
        <v>3060609</v>
      </c>
      <c r="G607" s="10"/>
      <c r="H607" s="10"/>
      <c r="I607" s="10"/>
      <c r="J607" s="10">
        <v>738152.06000000087</v>
      </c>
      <c r="K607" s="238"/>
      <c r="M607" s="10">
        <v>2630</v>
      </c>
      <c r="N607" s="69"/>
      <c r="P607" s="247">
        <f t="shared" si="36"/>
        <v>280.66618250950603</v>
      </c>
      <c r="Q607" s="10"/>
      <c r="R607" s="10"/>
      <c r="S607" s="10"/>
      <c r="T607" s="179">
        <f t="shared" si="37"/>
        <v>1163.7296577946768</v>
      </c>
      <c r="U607" s="10"/>
      <c r="V607" s="10"/>
      <c r="W607" s="10"/>
      <c r="Y607" s="10">
        <v>738152.06000000087</v>
      </c>
      <c r="Z607" s="92">
        <f t="shared" si="38"/>
        <v>668465.46</v>
      </c>
      <c r="AA607" s="4"/>
      <c r="AB607" s="92">
        <f t="shared" si="39"/>
        <v>926725.55</v>
      </c>
      <c r="AC607" s="426">
        <v>960245.93</v>
      </c>
      <c r="AD607" s="245"/>
      <c r="AE607" s="3"/>
      <c r="AF607" s="3"/>
    </row>
    <row r="608" spans="1:32" x14ac:dyDescent="0.2">
      <c r="A608" s="55"/>
      <c r="B608" s="10"/>
      <c r="C608" s="10" t="s">
        <v>564</v>
      </c>
      <c r="D608" s="10"/>
      <c r="E608" s="10" t="s">
        <v>86</v>
      </c>
      <c r="F608" s="10">
        <v>564</v>
      </c>
      <c r="G608" s="10"/>
      <c r="H608" s="10"/>
      <c r="I608" s="10"/>
      <c r="J608" s="10">
        <v>139.32</v>
      </c>
      <c r="K608" s="238"/>
      <c r="M608" s="10">
        <v>1</v>
      </c>
      <c r="N608" s="69"/>
      <c r="P608" s="247">
        <f t="shared" si="36"/>
        <v>139.32</v>
      </c>
      <c r="Q608" s="10"/>
      <c r="R608" s="10"/>
      <c r="S608" s="10"/>
      <c r="T608" s="179">
        <f t="shared" si="37"/>
        <v>564</v>
      </c>
      <c r="U608" s="10"/>
      <c r="V608" s="10"/>
      <c r="W608" s="10"/>
      <c r="Y608" s="10">
        <v>139.32</v>
      </c>
      <c r="Z608" s="92">
        <f t="shared" si="38"/>
        <v>126.17</v>
      </c>
      <c r="AA608" s="4"/>
      <c r="AB608" s="92">
        <f t="shared" si="39"/>
        <v>174.91</v>
      </c>
      <c r="AC608" s="426">
        <v>181.24</v>
      </c>
      <c r="AD608" s="245"/>
      <c r="AE608" s="3"/>
      <c r="AF608" s="3"/>
    </row>
    <row r="609" spans="1:32" x14ac:dyDescent="0.2">
      <c r="A609" s="55"/>
      <c r="B609" s="10"/>
      <c r="C609" s="10" t="s">
        <v>565</v>
      </c>
      <c r="D609" s="10"/>
      <c r="E609" s="10" t="s">
        <v>63</v>
      </c>
      <c r="F609" s="10">
        <v>2107</v>
      </c>
      <c r="G609" s="10"/>
      <c r="H609" s="10"/>
      <c r="I609" s="10"/>
      <c r="J609" s="10">
        <v>532.08000000000004</v>
      </c>
      <c r="K609" s="238"/>
      <c r="M609" s="10">
        <v>1</v>
      </c>
      <c r="N609" s="69"/>
      <c r="P609" s="247">
        <f t="shared" si="36"/>
        <v>532.08000000000004</v>
      </c>
      <c r="Q609" s="10"/>
      <c r="R609" s="10"/>
      <c r="S609" s="10"/>
      <c r="T609" s="179">
        <f t="shared" si="37"/>
        <v>2107</v>
      </c>
      <c r="U609" s="10"/>
      <c r="V609" s="10"/>
      <c r="W609" s="10"/>
      <c r="Y609" s="10">
        <v>532.08000000000004</v>
      </c>
      <c r="Z609" s="92">
        <f t="shared" si="38"/>
        <v>481.85</v>
      </c>
      <c r="AA609" s="4"/>
      <c r="AB609" s="92">
        <f t="shared" si="39"/>
        <v>668.01</v>
      </c>
      <c r="AC609" s="426">
        <v>692.17</v>
      </c>
      <c r="AD609" s="245"/>
      <c r="AE609" s="3"/>
      <c r="AF609" s="3"/>
    </row>
    <row r="610" spans="1:32" x14ac:dyDescent="0.2">
      <c r="A610" s="55"/>
      <c r="B610" s="10"/>
      <c r="C610" s="10" t="s">
        <v>565</v>
      </c>
      <c r="D610" s="10"/>
      <c r="E610" s="10" t="s">
        <v>64</v>
      </c>
      <c r="F610" s="10">
        <v>975753</v>
      </c>
      <c r="G610" s="10"/>
      <c r="H610" s="10"/>
      <c r="I610" s="10"/>
      <c r="J610" s="10">
        <v>238281.72999999989</v>
      </c>
      <c r="K610" s="238"/>
      <c r="M610" s="10">
        <v>1211</v>
      </c>
      <c r="N610" s="69"/>
      <c r="P610" s="247">
        <f t="shared" si="36"/>
        <v>196.76443435177529</v>
      </c>
      <c r="Q610" s="10"/>
      <c r="R610" s="10"/>
      <c r="S610" s="10"/>
      <c r="T610" s="179">
        <f t="shared" si="37"/>
        <v>805.74153592072662</v>
      </c>
      <c r="U610" s="10"/>
      <c r="V610" s="10"/>
      <c r="W610" s="10"/>
      <c r="Y610" s="10">
        <v>238281.72999999989</v>
      </c>
      <c r="Z610" s="92">
        <f t="shared" si="38"/>
        <v>215786.31</v>
      </c>
      <c r="AA610" s="4"/>
      <c r="AB610" s="92">
        <f t="shared" si="39"/>
        <v>299154.84999999998</v>
      </c>
      <c r="AC610" s="426">
        <v>309975.51</v>
      </c>
      <c r="AD610" s="245"/>
      <c r="AE610" s="3"/>
      <c r="AF610" s="3"/>
    </row>
    <row r="611" spans="1:32" x14ac:dyDescent="0.2">
      <c r="A611" s="55"/>
      <c r="B611" s="10"/>
      <c r="C611" s="10" t="s">
        <v>566</v>
      </c>
      <c r="D611" s="10"/>
      <c r="E611" s="10" t="s">
        <v>105</v>
      </c>
      <c r="F611" s="10">
        <v>2625</v>
      </c>
      <c r="G611" s="10"/>
      <c r="H611" s="10"/>
      <c r="I611" s="10"/>
      <c r="J611" s="10">
        <v>665.24</v>
      </c>
      <c r="K611" s="238"/>
      <c r="M611" s="10">
        <v>1</v>
      </c>
      <c r="N611" s="69"/>
      <c r="P611" s="247">
        <f t="shared" si="36"/>
        <v>665.24</v>
      </c>
      <c r="Q611" s="10"/>
      <c r="R611" s="10"/>
      <c r="S611" s="10"/>
      <c r="T611" s="179">
        <f t="shared" si="37"/>
        <v>2625</v>
      </c>
      <c r="U611" s="10"/>
      <c r="V611" s="10"/>
      <c r="W611" s="10"/>
      <c r="Y611" s="10">
        <v>665.24</v>
      </c>
      <c r="Z611" s="92">
        <f t="shared" si="38"/>
        <v>602.44000000000005</v>
      </c>
      <c r="AA611" s="4"/>
      <c r="AB611" s="92">
        <f t="shared" si="39"/>
        <v>835.19</v>
      </c>
      <c r="AC611" s="426">
        <v>865.4</v>
      </c>
      <c r="AD611" s="245"/>
      <c r="AE611" s="3"/>
      <c r="AF611" s="3"/>
    </row>
    <row r="612" spans="1:32" x14ac:dyDescent="0.2">
      <c r="A612" s="55"/>
      <c r="B612" s="10"/>
      <c r="C612" s="10" t="s">
        <v>566</v>
      </c>
      <c r="D612" s="10"/>
      <c r="E612" s="10" t="s">
        <v>86</v>
      </c>
      <c r="F612" s="10">
        <v>1092276</v>
      </c>
      <c r="G612" s="10"/>
      <c r="H612" s="10"/>
      <c r="I612" s="10"/>
      <c r="J612" s="10">
        <v>270165.8199999996</v>
      </c>
      <c r="K612" s="238"/>
      <c r="M612" s="10">
        <v>1022</v>
      </c>
      <c r="N612" s="69"/>
      <c r="P612" s="247">
        <f t="shared" si="36"/>
        <v>264.35011741682933</v>
      </c>
      <c r="Q612" s="10"/>
      <c r="R612" s="10"/>
      <c r="S612" s="10"/>
      <c r="T612" s="179">
        <f t="shared" si="37"/>
        <v>1068.7632093933464</v>
      </c>
      <c r="U612" s="10"/>
      <c r="V612" s="10"/>
      <c r="W612" s="10"/>
      <c r="Y612" s="10">
        <v>270165.8199999996</v>
      </c>
      <c r="Z612" s="92">
        <f t="shared" si="38"/>
        <v>244660.32</v>
      </c>
      <c r="AA612" s="4"/>
      <c r="AB612" s="92">
        <f t="shared" si="39"/>
        <v>339184.27</v>
      </c>
      <c r="AC612" s="426">
        <v>351452.83</v>
      </c>
      <c r="AD612" s="245"/>
      <c r="AE612" s="3"/>
      <c r="AF612" s="3"/>
    </row>
    <row r="613" spans="1:32" x14ac:dyDescent="0.2">
      <c r="A613" s="55"/>
      <c r="B613" s="10"/>
      <c r="C613" s="10" t="s">
        <v>567</v>
      </c>
      <c r="D613" s="10"/>
      <c r="E613" s="10" t="s">
        <v>382</v>
      </c>
      <c r="F613" s="10">
        <v>785</v>
      </c>
      <c r="G613" s="10"/>
      <c r="H613" s="10"/>
      <c r="I613" s="10"/>
      <c r="J613" s="10">
        <v>192.25</v>
      </c>
      <c r="K613" s="238"/>
      <c r="M613" s="10">
        <v>1</v>
      </c>
      <c r="N613" s="69"/>
      <c r="P613" s="247">
        <f t="shared" si="36"/>
        <v>192.25</v>
      </c>
      <c r="Q613" s="10"/>
      <c r="R613" s="10"/>
      <c r="S613" s="10"/>
      <c r="T613" s="179">
        <f t="shared" si="37"/>
        <v>785</v>
      </c>
      <c r="U613" s="10"/>
      <c r="V613" s="10"/>
      <c r="W613" s="10"/>
      <c r="Y613" s="10">
        <v>192.25</v>
      </c>
      <c r="Z613" s="92">
        <f t="shared" si="38"/>
        <v>174.1</v>
      </c>
      <c r="AA613" s="4"/>
      <c r="AB613" s="92">
        <f t="shared" si="39"/>
        <v>241.36</v>
      </c>
      <c r="AC613" s="426">
        <v>250.09</v>
      </c>
      <c r="AD613" s="245"/>
      <c r="AE613" s="3"/>
      <c r="AF613" s="3"/>
    </row>
    <row r="614" spans="1:32" x14ac:dyDescent="0.2">
      <c r="A614" s="55"/>
      <c r="B614" s="10"/>
      <c r="C614" s="10" t="s">
        <v>568</v>
      </c>
      <c r="D614" s="10"/>
      <c r="E614" s="10" t="s">
        <v>109</v>
      </c>
      <c r="F614" s="10">
        <v>861773</v>
      </c>
      <c r="G614" s="10"/>
      <c r="H614" s="10"/>
      <c r="I614" s="10"/>
      <c r="J614" s="10">
        <v>213409.70000000007</v>
      </c>
      <c r="K614" s="238"/>
      <c r="M614" s="10">
        <v>820</v>
      </c>
      <c r="N614" s="69"/>
      <c r="P614" s="247">
        <f t="shared" si="36"/>
        <v>260.25573170731718</v>
      </c>
      <c r="Q614" s="10"/>
      <c r="R614" s="10"/>
      <c r="S614" s="10"/>
      <c r="T614" s="179">
        <f t="shared" si="37"/>
        <v>1050.9426829268293</v>
      </c>
      <c r="U614" s="10"/>
      <c r="V614" s="10"/>
      <c r="W614" s="10"/>
      <c r="Y614" s="10">
        <v>213409.70000000007</v>
      </c>
      <c r="Z614" s="92">
        <f t="shared" si="38"/>
        <v>193262.36</v>
      </c>
      <c r="AA614" s="4"/>
      <c r="AB614" s="92">
        <f t="shared" si="39"/>
        <v>267928.84000000003</v>
      </c>
      <c r="AC614" s="426">
        <v>277620.03000000003</v>
      </c>
      <c r="AD614" s="245"/>
      <c r="AE614" s="3"/>
      <c r="AF614" s="3"/>
    </row>
    <row r="615" spans="1:32" x14ac:dyDescent="0.2">
      <c r="A615" s="55"/>
      <c r="B615" s="10"/>
      <c r="C615" s="10" t="s">
        <v>569</v>
      </c>
      <c r="D615" s="10"/>
      <c r="E615" s="10" t="s">
        <v>167</v>
      </c>
      <c r="F615" s="10">
        <v>581803</v>
      </c>
      <c r="G615" s="10"/>
      <c r="H615" s="10"/>
      <c r="I615" s="10"/>
      <c r="J615" s="10">
        <v>144233.01000000018</v>
      </c>
      <c r="K615" s="238"/>
      <c r="M615" s="10">
        <v>794</v>
      </c>
      <c r="N615" s="69"/>
      <c r="P615" s="247">
        <f t="shared" si="36"/>
        <v>181.65366498740576</v>
      </c>
      <c r="Q615" s="10"/>
      <c r="R615" s="10"/>
      <c r="S615" s="10"/>
      <c r="T615" s="179">
        <f t="shared" si="37"/>
        <v>732.74937027707813</v>
      </c>
      <c r="U615" s="10"/>
      <c r="V615" s="10"/>
      <c r="W615" s="10"/>
      <c r="Y615" s="10">
        <v>144233.01000000018</v>
      </c>
      <c r="Z615" s="92">
        <f t="shared" si="38"/>
        <v>130616.43</v>
      </c>
      <c r="AA615" s="4"/>
      <c r="AB615" s="92">
        <f t="shared" si="39"/>
        <v>181079.78</v>
      </c>
      <c r="AC615" s="426">
        <v>187629.58</v>
      </c>
      <c r="AD615" s="245"/>
      <c r="AE615" s="3"/>
      <c r="AF615" s="3"/>
    </row>
    <row r="616" spans="1:32" x14ac:dyDescent="0.2">
      <c r="A616" s="55"/>
      <c r="B616" s="10"/>
      <c r="C616" s="10" t="s">
        <v>570</v>
      </c>
      <c r="D616" s="10"/>
      <c r="E616" s="10" t="s">
        <v>120</v>
      </c>
      <c r="F616" s="10">
        <v>755995</v>
      </c>
      <c r="G616" s="10"/>
      <c r="H616" s="10"/>
      <c r="I616" s="10"/>
      <c r="J616" s="10">
        <v>184492.78000000006</v>
      </c>
      <c r="K616" s="238"/>
      <c r="M616" s="10">
        <v>586</v>
      </c>
      <c r="N616" s="69"/>
      <c r="P616" s="247">
        <f t="shared" si="36"/>
        <v>314.83409556314001</v>
      </c>
      <c r="Q616" s="10"/>
      <c r="R616" s="10"/>
      <c r="S616" s="10"/>
      <c r="T616" s="179">
        <f t="shared" si="37"/>
        <v>1290.0938566552902</v>
      </c>
      <c r="U616" s="10"/>
      <c r="V616" s="10"/>
      <c r="W616" s="10"/>
      <c r="Y616" s="10">
        <v>184492.78000000006</v>
      </c>
      <c r="Z616" s="92">
        <f t="shared" si="38"/>
        <v>167075.4</v>
      </c>
      <c r="AA616" s="4"/>
      <c r="AB616" s="92">
        <f t="shared" si="39"/>
        <v>231624.6</v>
      </c>
      <c r="AC616" s="426">
        <v>240002.64</v>
      </c>
      <c r="AD616" s="245"/>
      <c r="AE616" s="3"/>
      <c r="AF616" s="3"/>
    </row>
    <row r="617" spans="1:32" x14ac:dyDescent="0.2">
      <c r="A617" s="55"/>
      <c r="B617" s="10"/>
      <c r="C617" s="10" t="s">
        <v>571</v>
      </c>
      <c r="D617" s="10"/>
      <c r="E617" s="10" t="s">
        <v>97</v>
      </c>
      <c r="F617" s="10">
        <v>5240</v>
      </c>
      <c r="G617" s="10"/>
      <c r="H617" s="10"/>
      <c r="I617" s="10"/>
      <c r="J617" s="10">
        <v>1142.03</v>
      </c>
      <c r="K617" s="238"/>
      <c r="M617" s="10">
        <v>6</v>
      </c>
      <c r="N617" s="69"/>
      <c r="P617" s="247">
        <f t="shared" si="36"/>
        <v>190.33833333333334</v>
      </c>
      <c r="Q617" s="10"/>
      <c r="R617" s="10"/>
      <c r="S617" s="10"/>
      <c r="T617" s="179">
        <f t="shared" si="37"/>
        <v>873.33333333333337</v>
      </c>
      <c r="U617" s="10"/>
      <c r="V617" s="10"/>
      <c r="W617" s="10"/>
      <c r="Y617" s="10">
        <v>1142.03</v>
      </c>
      <c r="Z617" s="92">
        <f t="shared" si="38"/>
        <v>1034.21</v>
      </c>
      <c r="AA617" s="4"/>
      <c r="AB617" s="92">
        <f t="shared" si="39"/>
        <v>1433.78</v>
      </c>
      <c r="AC617" s="426">
        <v>1485.64</v>
      </c>
      <c r="AD617" s="245"/>
      <c r="AE617" s="3"/>
      <c r="AF617" s="3"/>
    </row>
    <row r="618" spans="1:32" x14ac:dyDescent="0.2">
      <c r="A618" s="55"/>
      <c r="B618" s="10"/>
      <c r="C618" s="10" t="s">
        <v>571</v>
      </c>
      <c r="D618" s="10"/>
      <c r="E618" s="10" t="s">
        <v>572</v>
      </c>
      <c r="F618" s="10">
        <v>447742</v>
      </c>
      <c r="G618" s="10"/>
      <c r="H618" s="10"/>
      <c r="I618" s="10"/>
      <c r="J618" s="10">
        <v>106826.31000000011</v>
      </c>
      <c r="K618" s="238"/>
      <c r="M618" s="10">
        <v>405</v>
      </c>
      <c r="N618" s="69"/>
      <c r="P618" s="247">
        <f t="shared" si="36"/>
        <v>263.76866666666695</v>
      </c>
      <c r="Q618" s="10"/>
      <c r="R618" s="10"/>
      <c r="S618" s="10"/>
      <c r="T618" s="179">
        <f t="shared" si="37"/>
        <v>1105.5358024691359</v>
      </c>
      <c r="U618" s="10"/>
      <c r="V618" s="10"/>
      <c r="W618" s="10"/>
      <c r="Y618" s="10">
        <v>106826.31000000011</v>
      </c>
      <c r="Z618" s="92">
        <f t="shared" si="38"/>
        <v>96741.18</v>
      </c>
      <c r="AA618" s="4"/>
      <c r="AB618" s="92">
        <f t="shared" si="39"/>
        <v>134116.91</v>
      </c>
      <c r="AC618" s="426">
        <v>138968.01999999999</v>
      </c>
      <c r="AD618" s="245"/>
      <c r="AE618" s="3"/>
      <c r="AF618" s="3"/>
    </row>
    <row r="619" spans="1:32" x14ac:dyDescent="0.2">
      <c r="A619" s="55"/>
      <c r="B619" s="10"/>
      <c r="C619" s="10" t="s">
        <v>573</v>
      </c>
      <c r="D619" s="10"/>
      <c r="E619" s="10" t="s">
        <v>167</v>
      </c>
      <c r="F619" s="10">
        <v>4834167</v>
      </c>
      <c r="G619" s="10"/>
      <c r="H619" s="10"/>
      <c r="I619" s="10"/>
      <c r="J619" s="10">
        <v>1180893.6500000041</v>
      </c>
      <c r="K619" s="238"/>
      <c r="M619" s="10">
        <v>7496</v>
      </c>
      <c r="N619" s="69"/>
      <c r="P619" s="247">
        <f t="shared" si="36"/>
        <v>157.53650613660673</v>
      </c>
      <c r="Q619" s="10"/>
      <c r="R619" s="10"/>
      <c r="S619" s="10"/>
      <c r="T619" s="179">
        <f t="shared" si="37"/>
        <v>644.89954642475982</v>
      </c>
      <c r="U619" s="10"/>
      <c r="V619" s="10"/>
      <c r="W619" s="10"/>
      <c r="Y619" s="10">
        <v>1180893.6500000041</v>
      </c>
      <c r="Z619" s="92">
        <f t="shared" si="38"/>
        <v>1069409.21</v>
      </c>
      <c r="AA619" s="4"/>
      <c r="AB619" s="92">
        <f t="shared" si="39"/>
        <v>1482573.01</v>
      </c>
      <c r="AC619" s="426">
        <v>1536198.83</v>
      </c>
      <c r="AD619" s="245"/>
      <c r="AE619" s="3"/>
      <c r="AF619" s="3"/>
    </row>
    <row r="620" spans="1:32" x14ac:dyDescent="0.2">
      <c r="A620" s="55"/>
      <c r="B620" s="10"/>
      <c r="C620" s="10" t="s">
        <v>574</v>
      </c>
      <c r="D620" s="10"/>
      <c r="E620" s="10" t="s">
        <v>431</v>
      </c>
      <c r="F620" s="10">
        <v>750</v>
      </c>
      <c r="G620" s="10"/>
      <c r="H620" s="10"/>
      <c r="I620" s="10"/>
      <c r="J620" s="10">
        <v>182.89</v>
      </c>
      <c r="K620" s="238"/>
      <c r="M620" s="10">
        <v>1</v>
      </c>
      <c r="N620" s="69"/>
      <c r="P620" s="247">
        <f t="shared" si="36"/>
        <v>182.89</v>
      </c>
      <c r="Q620" s="10"/>
      <c r="R620" s="10"/>
      <c r="S620" s="10"/>
      <c r="T620" s="179">
        <f t="shared" si="37"/>
        <v>750</v>
      </c>
      <c r="U620" s="10"/>
      <c r="V620" s="10"/>
      <c r="W620" s="10"/>
      <c r="Y620" s="10">
        <v>182.89</v>
      </c>
      <c r="Z620" s="92">
        <f t="shared" si="38"/>
        <v>165.62</v>
      </c>
      <c r="AA620" s="4"/>
      <c r="AB620" s="92">
        <f t="shared" si="39"/>
        <v>229.61</v>
      </c>
      <c r="AC620" s="426">
        <v>237.92</v>
      </c>
      <c r="AD620" s="245"/>
      <c r="AE620" s="3"/>
      <c r="AF620" s="3"/>
    </row>
    <row r="621" spans="1:32" x14ac:dyDescent="0.2">
      <c r="A621" s="55"/>
      <c r="B621" s="10"/>
      <c r="C621" s="10" t="s">
        <v>574</v>
      </c>
      <c r="D621" s="10"/>
      <c r="E621" s="10" t="s">
        <v>167</v>
      </c>
      <c r="F621" s="10">
        <v>4201527</v>
      </c>
      <c r="G621" s="10"/>
      <c r="H621" s="10"/>
      <c r="I621" s="10"/>
      <c r="J621" s="10">
        <v>1033069.809999993</v>
      </c>
      <c r="K621" s="238"/>
      <c r="M621" s="10">
        <v>6144</v>
      </c>
      <c r="N621" s="69"/>
      <c r="P621" s="247">
        <f t="shared" si="36"/>
        <v>168.14287272135303</v>
      </c>
      <c r="Q621" s="10"/>
      <c r="R621" s="10"/>
      <c r="S621" s="10"/>
      <c r="T621" s="179">
        <f t="shared" si="37"/>
        <v>683.84228515625</v>
      </c>
      <c r="U621" s="10"/>
      <c r="V621" s="10"/>
      <c r="W621" s="10"/>
      <c r="Y621" s="10">
        <v>1033069.809999993</v>
      </c>
      <c r="Z621" s="92">
        <f t="shared" si="38"/>
        <v>935540.96</v>
      </c>
      <c r="AA621" s="4"/>
      <c r="AB621" s="92">
        <f t="shared" si="39"/>
        <v>1296985.06</v>
      </c>
      <c r="AC621" s="426">
        <v>1343898.02</v>
      </c>
      <c r="AD621" s="245"/>
      <c r="AE621" s="3"/>
      <c r="AF621" s="3"/>
    </row>
    <row r="622" spans="1:32" x14ac:dyDescent="0.2">
      <c r="A622" s="55"/>
      <c r="B622" s="10"/>
      <c r="C622" s="10" t="s">
        <v>575</v>
      </c>
      <c r="D622" s="10"/>
      <c r="E622" s="10" t="s">
        <v>68</v>
      </c>
      <c r="F622" s="10">
        <v>5089</v>
      </c>
      <c r="G622" s="10"/>
      <c r="H622" s="10"/>
      <c r="I622" s="10"/>
      <c r="J622" s="10">
        <v>1272.2199999999998</v>
      </c>
      <c r="K622" s="238"/>
      <c r="M622" s="10">
        <v>5</v>
      </c>
      <c r="N622" s="69"/>
      <c r="P622" s="247">
        <f t="shared" si="36"/>
        <v>254.44399999999996</v>
      </c>
      <c r="Q622" s="10"/>
      <c r="R622" s="10"/>
      <c r="S622" s="10"/>
      <c r="T622" s="179">
        <f t="shared" si="37"/>
        <v>1017.8</v>
      </c>
      <c r="U622" s="10"/>
      <c r="V622" s="10"/>
      <c r="W622" s="10"/>
      <c r="Y622" s="10">
        <v>1272.2199999999998</v>
      </c>
      <c r="Z622" s="92">
        <f t="shared" si="38"/>
        <v>1152.1099999999999</v>
      </c>
      <c r="AA622" s="4"/>
      <c r="AB622" s="92">
        <f t="shared" si="39"/>
        <v>1597.23</v>
      </c>
      <c r="AC622" s="426">
        <v>1655</v>
      </c>
      <c r="AD622" s="245"/>
      <c r="AE622" s="3"/>
      <c r="AF622" s="3"/>
    </row>
    <row r="623" spans="1:32" x14ac:dyDescent="0.2">
      <c r="A623" s="55"/>
      <c r="B623" s="10"/>
      <c r="C623" s="10" t="s">
        <v>575</v>
      </c>
      <c r="D623" s="10"/>
      <c r="E623" s="10" t="s">
        <v>92</v>
      </c>
      <c r="F623" s="10">
        <v>1325</v>
      </c>
      <c r="G623" s="10"/>
      <c r="H623" s="10"/>
      <c r="I623" s="10"/>
      <c r="J623" s="10">
        <v>344.75</v>
      </c>
      <c r="K623" s="238"/>
      <c r="M623" s="10">
        <v>1</v>
      </c>
      <c r="N623" s="69"/>
      <c r="P623" s="247">
        <f t="shared" si="36"/>
        <v>344.75</v>
      </c>
      <c r="Q623" s="10"/>
      <c r="R623" s="10"/>
      <c r="S623" s="10"/>
      <c r="T623" s="179">
        <f t="shared" si="37"/>
        <v>1325</v>
      </c>
      <c r="U623" s="10"/>
      <c r="V623" s="10"/>
      <c r="W623" s="10"/>
      <c r="Y623" s="10">
        <v>344.75</v>
      </c>
      <c r="Z623" s="92">
        <f t="shared" si="38"/>
        <v>312.2</v>
      </c>
      <c r="AA623" s="4"/>
      <c r="AB623" s="92">
        <f t="shared" si="39"/>
        <v>432.82</v>
      </c>
      <c r="AC623" s="426">
        <v>448.48</v>
      </c>
      <c r="AD623" s="245"/>
      <c r="AE623" s="3"/>
      <c r="AF623" s="3"/>
    </row>
    <row r="624" spans="1:32" x14ac:dyDescent="0.2">
      <c r="A624" s="55"/>
      <c r="B624" s="10"/>
      <c r="C624" s="10" t="s">
        <v>575</v>
      </c>
      <c r="D624" s="10"/>
      <c r="E624" s="10" t="s">
        <v>179</v>
      </c>
      <c r="F624" s="10">
        <v>18161920</v>
      </c>
      <c r="G624" s="10"/>
      <c r="H624" s="10"/>
      <c r="I624" s="10"/>
      <c r="J624" s="10">
        <v>4408382.4800000004</v>
      </c>
      <c r="K624" s="238"/>
      <c r="M624" s="10">
        <v>14793</v>
      </c>
      <c r="N624" s="69"/>
      <c r="P624" s="247">
        <f t="shared" si="36"/>
        <v>298.00462921652138</v>
      </c>
      <c r="Q624" s="10"/>
      <c r="R624" s="10"/>
      <c r="S624" s="10"/>
      <c r="T624" s="179">
        <f t="shared" si="37"/>
        <v>1227.7374433853849</v>
      </c>
      <c r="U624" s="10"/>
      <c r="V624" s="10"/>
      <c r="W624" s="10"/>
      <c r="Y624" s="10">
        <v>4408382.4800000004</v>
      </c>
      <c r="Z624" s="92">
        <f t="shared" si="38"/>
        <v>3992201.03</v>
      </c>
      <c r="AA624" s="4"/>
      <c r="AB624" s="92">
        <f t="shared" si="39"/>
        <v>5534578.7400000002</v>
      </c>
      <c r="AC624" s="426">
        <v>5734768.7400000002</v>
      </c>
      <c r="AD624" s="245"/>
      <c r="AE624" s="3"/>
      <c r="AF624" s="3"/>
    </row>
    <row r="625" spans="1:32" x14ac:dyDescent="0.2">
      <c r="A625" s="55"/>
      <c r="B625" s="10"/>
      <c r="C625" s="10" t="s">
        <v>575</v>
      </c>
      <c r="D625" s="10"/>
      <c r="E625" s="10" t="s">
        <v>460</v>
      </c>
      <c r="F625" s="10">
        <v>478</v>
      </c>
      <c r="G625" s="10"/>
      <c r="H625" s="10"/>
      <c r="I625" s="10"/>
      <c r="J625" s="10">
        <v>119.51</v>
      </c>
      <c r="K625" s="238"/>
      <c r="M625" s="10">
        <v>1</v>
      </c>
      <c r="N625" s="69"/>
      <c r="P625" s="247">
        <f t="shared" si="36"/>
        <v>119.51</v>
      </c>
      <c r="Q625" s="10"/>
      <c r="R625" s="10"/>
      <c r="S625" s="10"/>
      <c r="T625" s="179">
        <f t="shared" si="37"/>
        <v>478</v>
      </c>
      <c r="U625" s="10"/>
      <c r="V625" s="10"/>
      <c r="W625" s="10"/>
      <c r="Y625" s="10">
        <v>119.51</v>
      </c>
      <c r="Z625" s="92">
        <f t="shared" si="38"/>
        <v>108.23</v>
      </c>
      <c r="AA625" s="4"/>
      <c r="AB625" s="92">
        <f t="shared" si="39"/>
        <v>150.04</v>
      </c>
      <c r="AC625" s="426">
        <v>155.47</v>
      </c>
      <c r="AD625" s="245"/>
      <c r="AE625" s="3"/>
      <c r="AF625" s="3"/>
    </row>
    <row r="626" spans="1:32" x14ac:dyDescent="0.2">
      <c r="A626" s="55"/>
      <c r="B626" s="10"/>
      <c r="C626" s="10" t="s">
        <v>576</v>
      </c>
      <c r="D626" s="10"/>
      <c r="E626" s="10" t="s">
        <v>70</v>
      </c>
      <c r="F626" s="10"/>
      <c r="G626" s="10"/>
      <c r="H626" s="10"/>
      <c r="I626" s="10"/>
      <c r="J626" s="10">
        <v>13.94</v>
      </c>
      <c r="K626" s="238"/>
      <c r="M626" s="10">
        <v>2</v>
      </c>
      <c r="N626" s="69"/>
      <c r="P626" s="247">
        <f t="shared" si="36"/>
        <v>6.97</v>
      </c>
      <c r="Q626" s="10"/>
      <c r="R626" s="10"/>
      <c r="S626" s="10"/>
      <c r="T626" s="179">
        <f t="shared" si="37"/>
        <v>0</v>
      </c>
      <c r="U626" s="10"/>
      <c r="V626" s="10"/>
      <c r="W626" s="10"/>
      <c r="Y626" s="10">
        <v>13.94</v>
      </c>
      <c r="Z626" s="92">
        <f t="shared" si="38"/>
        <v>12.62</v>
      </c>
      <c r="AA626" s="4"/>
      <c r="AB626" s="92">
        <f t="shared" si="39"/>
        <v>17.5</v>
      </c>
      <c r="AC626" s="426">
        <v>18.13</v>
      </c>
      <c r="AD626" s="245"/>
      <c r="AE626" s="3"/>
      <c r="AF626" s="3"/>
    </row>
    <row r="627" spans="1:32" x14ac:dyDescent="0.2">
      <c r="A627" s="55"/>
      <c r="B627" s="10"/>
      <c r="C627" s="10" t="s">
        <v>576</v>
      </c>
      <c r="D627" s="10"/>
      <c r="E627" s="10" t="s">
        <v>287</v>
      </c>
      <c r="F627" s="10">
        <v>579813</v>
      </c>
      <c r="G627" s="10"/>
      <c r="H627" s="10"/>
      <c r="I627" s="10"/>
      <c r="J627" s="10">
        <v>140652.85</v>
      </c>
      <c r="K627" s="238"/>
      <c r="M627" s="10">
        <v>410</v>
      </c>
      <c r="N627" s="69"/>
      <c r="P627" s="247">
        <f t="shared" si="36"/>
        <v>343.05573170731708</v>
      </c>
      <c r="Q627" s="10"/>
      <c r="R627" s="10"/>
      <c r="S627" s="10"/>
      <c r="T627" s="179">
        <f t="shared" si="37"/>
        <v>1414.1780487804879</v>
      </c>
      <c r="U627" s="10"/>
      <c r="V627" s="10"/>
      <c r="W627" s="10"/>
      <c r="Y627" s="10">
        <v>140652.85</v>
      </c>
      <c r="Z627" s="92">
        <f t="shared" si="38"/>
        <v>127374.26</v>
      </c>
      <c r="AA627" s="4"/>
      <c r="AB627" s="92">
        <f t="shared" si="39"/>
        <v>176585.01</v>
      </c>
      <c r="AC627" s="426">
        <v>182972.23</v>
      </c>
      <c r="AD627" s="245"/>
      <c r="AE627" s="3"/>
      <c r="AF627" s="3"/>
    </row>
    <row r="628" spans="1:32" x14ac:dyDescent="0.2">
      <c r="A628" s="55"/>
      <c r="B628" s="10"/>
      <c r="C628" s="10" t="s">
        <v>577</v>
      </c>
      <c r="D628" s="10"/>
      <c r="E628" s="10" t="s">
        <v>73</v>
      </c>
      <c r="F628" s="10">
        <v>4786</v>
      </c>
      <c r="G628" s="10"/>
      <c r="H628" s="10"/>
      <c r="I628" s="10"/>
      <c r="J628" s="10">
        <v>1206.74</v>
      </c>
      <c r="K628" s="238"/>
      <c r="M628" s="10">
        <v>4</v>
      </c>
      <c r="N628" s="69"/>
      <c r="P628" s="247">
        <f t="shared" si="36"/>
        <v>301.685</v>
      </c>
      <c r="Q628" s="10"/>
      <c r="R628" s="10"/>
      <c r="S628" s="10"/>
      <c r="T628" s="179">
        <f t="shared" si="37"/>
        <v>1196.5</v>
      </c>
      <c r="U628" s="10"/>
      <c r="V628" s="10"/>
      <c r="W628" s="10"/>
      <c r="Y628" s="10">
        <v>1206.74</v>
      </c>
      <c r="Z628" s="92">
        <f t="shared" si="38"/>
        <v>1092.82</v>
      </c>
      <c r="AA628" s="4"/>
      <c r="AB628" s="92">
        <f t="shared" si="39"/>
        <v>1515.02</v>
      </c>
      <c r="AC628" s="426">
        <v>1569.82</v>
      </c>
      <c r="AD628" s="245"/>
      <c r="AE628" s="3"/>
      <c r="AF628" s="3"/>
    </row>
    <row r="629" spans="1:32" x14ac:dyDescent="0.2">
      <c r="A629" s="55"/>
      <c r="B629" s="10"/>
      <c r="C629" s="10" t="s">
        <v>577</v>
      </c>
      <c r="D629" s="10"/>
      <c r="E629" s="10" t="s">
        <v>578</v>
      </c>
      <c r="F629" s="10">
        <v>432303</v>
      </c>
      <c r="G629" s="10"/>
      <c r="H629" s="10"/>
      <c r="I629" s="10"/>
      <c r="J629" s="10">
        <v>104874.15000000005</v>
      </c>
      <c r="K629" s="238"/>
      <c r="M629" s="10">
        <v>318</v>
      </c>
      <c r="N629" s="69"/>
      <c r="P629" s="247">
        <f t="shared" si="36"/>
        <v>329.79292452830202</v>
      </c>
      <c r="Q629" s="10"/>
      <c r="R629" s="10"/>
      <c r="S629" s="10"/>
      <c r="T629" s="179">
        <f t="shared" si="37"/>
        <v>1359.4433962264152</v>
      </c>
      <c r="U629" s="10"/>
      <c r="V629" s="10"/>
      <c r="W629" s="10"/>
      <c r="Y629" s="10">
        <v>104874.15000000005</v>
      </c>
      <c r="Z629" s="92">
        <f t="shared" si="38"/>
        <v>94973.31</v>
      </c>
      <c r="AA629" s="4"/>
      <c r="AB629" s="92">
        <f t="shared" si="39"/>
        <v>131666.03</v>
      </c>
      <c r="AC629" s="426">
        <v>136428.49</v>
      </c>
      <c r="AD629" s="245"/>
      <c r="AE629" s="3"/>
      <c r="AF629" s="3"/>
    </row>
    <row r="630" spans="1:32" x14ac:dyDescent="0.2">
      <c r="A630" s="55"/>
      <c r="B630" s="10"/>
      <c r="C630" s="10" t="s">
        <v>579</v>
      </c>
      <c r="D630" s="10"/>
      <c r="E630" s="10" t="s">
        <v>167</v>
      </c>
      <c r="F630" s="10">
        <v>7</v>
      </c>
      <c r="G630" s="10"/>
      <c r="H630" s="10"/>
      <c r="I630" s="10"/>
      <c r="J630" s="10">
        <v>8</v>
      </c>
      <c r="K630" s="238"/>
      <c r="M630" s="10">
        <v>1</v>
      </c>
      <c r="N630" s="69"/>
      <c r="P630" s="247">
        <f t="shared" si="36"/>
        <v>8</v>
      </c>
      <c r="Q630" s="10"/>
      <c r="R630" s="10"/>
      <c r="S630" s="10"/>
      <c r="T630" s="179">
        <f t="shared" si="37"/>
        <v>7</v>
      </c>
      <c r="U630" s="10"/>
      <c r="V630" s="10"/>
      <c r="W630" s="10"/>
      <c r="Y630" s="10">
        <v>8</v>
      </c>
      <c r="Z630" s="92">
        <f t="shared" si="38"/>
        <v>7.24</v>
      </c>
      <c r="AA630" s="4"/>
      <c r="AB630" s="92">
        <f t="shared" si="39"/>
        <v>10.039999999999999</v>
      </c>
      <c r="AC630" s="426">
        <v>10.4</v>
      </c>
      <c r="AD630" s="245"/>
      <c r="AE630" s="3"/>
      <c r="AF630" s="3"/>
    </row>
    <row r="631" spans="1:32" x14ac:dyDescent="0.2">
      <c r="A631" s="55"/>
      <c r="B631" s="10"/>
      <c r="C631" s="10" t="s">
        <v>579</v>
      </c>
      <c r="D631" s="10"/>
      <c r="E631" s="10" t="s">
        <v>127</v>
      </c>
      <c r="F631" s="10">
        <v>1377795</v>
      </c>
      <c r="G631" s="10"/>
      <c r="H631" s="10"/>
      <c r="I631" s="10"/>
      <c r="J631" s="10">
        <v>331746.38999999955</v>
      </c>
      <c r="K631" s="238"/>
      <c r="M631" s="10">
        <v>1668</v>
      </c>
      <c r="N631" s="69"/>
      <c r="P631" s="247">
        <f t="shared" si="36"/>
        <v>198.88872302158245</v>
      </c>
      <c r="Q631" s="10"/>
      <c r="R631" s="10"/>
      <c r="S631" s="10"/>
      <c r="T631" s="179">
        <f t="shared" si="37"/>
        <v>826.01618705035969</v>
      </c>
      <c r="U631" s="10"/>
      <c r="V631" s="10"/>
      <c r="W631" s="10"/>
      <c r="Y631" s="10">
        <v>331746.38999999955</v>
      </c>
      <c r="Z631" s="92">
        <f t="shared" si="38"/>
        <v>300427.26</v>
      </c>
      <c r="AA631" s="4"/>
      <c r="AB631" s="92">
        <f t="shared" si="39"/>
        <v>416496.65</v>
      </c>
      <c r="AC631" s="426">
        <v>431561.66</v>
      </c>
      <c r="AD631" s="245"/>
      <c r="AE631" s="3"/>
      <c r="AF631" s="3"/>
    </row>
    <row r="632" spans="1:32" x14ac:dyDescent="0.2">
      <c r="A632" s="55"/>
      <c r="B632" s="10"/>
      <c r="C632" s="10" t="s">
        <v>580</v>
      </c>
      <c r="D632" s="10"/>
      <c r="E632" s="10" t="s">
        <v>581</v>
      </c>
      <c r="F632" s="10">
        <v>856</v>
      </c>
      <c r="G632" s="10"/>
      <c r="H632" s="10"/>
      <c r="I632" s="10"/>
      <c r="J632" s="10">
        <v>215.33</v>
      </c>
      <c r="K632" s="238"/>
      <c r="M632" s="10">
        <v>2</v>
      </c>
      <c r="N632" s="69"/>
      <c r="P632" s="247">
        <f t="shared" si="36"/>
        <v>107.66500000000001</v>
      </c>
      <c r="Q632" s="10"/>
      <c r="R632" s="10"/>
      <c r="S632" s="10"/>
      <c r="T632" s="179">
        <f t="shared" si="37"/>
        <v>428</v>
      </c>
      <c r="U632" s="10"/>
      <c r="V632" s="10"/>
      <c r="W632" s="10"/>
      <c r="Y632" s="10">
        <v>215.33</v>
      </c>
      <c r="Z632" s="92">
        <f t="shared" si="38"/>
        <v>195</v>
      </c>
      <c r="AA632" s="4"/>
      <c r="AB632" s="92">
        <f t="shared" si="39"/>
        <v>270.33999999999997</v>
      </c>
      <c r="AC632" s="426">
        <v>280.12</v>
      </c>
      <c r="AD632" s="245"/>
      <c r="AE632" s="3"/>
      <c r="AF632" s="3"/>
    </row>
    <row r="633" spans="1:32" x14ac:dyDescent="0.2">
      <c r="A633" s="55"/>
      <c r="B633" s="10"/>
      <c r="C633" s="10" t="s">
        <v>582</v>
      </c>
      <c r="D633" s="10"/>
      <c r="E633" s="10" t="s">
        <v>192</v>
      </c>
      <c r="F633" s="10">
        <v>8045</v>
      </c>
      <c r="G633" s="10"/>
      <c r="H633" s="10"/>
      <c r="I633" s="10"/>
      <c r="J633" s="10">
        <v>2024.13</v>
      </c>
      <c r="K633" s="238"/>
      <c r="M633" s="10">
        <v>7</v>
      </c>
      <c r="N633" s="69"/>
      <c r="P633" s="23"/>
      <c r="Q633" s="10"/>
      <c r="R633" s="10"/>
      <c r="S633" s="10"/>
      <c r="T633" s="10"/>
      <c r="U633" s="10"/>
      <c r="V633" s="10"/>
      <c r="W633" s="10"/>
      <c r="Y633" s="10">
        <v>2024.13</v>
      </c>
      <c r="Z633" s="92">
        <f t="shared" si="38"/>
        <v>1833.04</v>
      </c>
      <c r="AA633" s="4"/>
      <c r="AB633" s="92">
        <f t="shared" si="39"/>
        <v>2541.23</v>
      </c>
      <c r="AC633" s="426">
        <v>2633.15</v>
      </c>
      <c r="AD633" s="23"/>
      <c r="AE633" s="3"/>
      <c r="AF633" s="3"/>
    </row>
    <row r="634" spans="1:32" x14ac:dyDescent="0.2">
      <c r="A634" s="55"/>
      <c r="B634" s="10"/>
      <c r="C634" s="10" t="s">
        <v>583</v>
      </c>
      <c r="D634" s="10"/>
      <c r="E634" s="10" t="s">
        <v>179</v>
      </c>
      <c r="F634" s="10">
        <v>1209</v>
      </c>
      <c r="G634" s="10"/>
      <c r="H634" s="10"/>
      <c r="I634" s="10"/>
      <c r="J634" s="10">
        <v>301.58999999999997</v>
      </c>
      <c r="K634" s="238"/>
      <c r="M634" s="10">
        <v>1</v>
      </c>
      <c r="N634" s="69"/>
      <c r="P634" s="50"/>
      <c r="Q634" s="10"/>
      <c r="R634" s="10"/>
      <c r="S634" s="10"/>
      <c r="T634" s="10"/>
      <c r="U634" s="10"/>
      <c r="V634" s="10"/>
      <c r="W634" s="10"/>
      <c r="Y634" s="10">
        <v>301.58999999999997</v>
      </c>
      <c r="Z634" s="92">
        <f t="shared" si="38"/>
        <v>273.12</v>
      </c>
      <c r="AA634" s="4"/>
      <c r="AB634" s="92">
        <f t="shared" si="39"/>
        <v>378.64</v>
      </c>
      <c r="AC634" s="426">
        <v>392.34</v>
      </c>
      <c r="AD634" s="23"/>
      <c r="AE634" s="3"/>
      <c r="AF634" s="3"/>
    </row>
    <row r="635" spans="1:32" x14ac:dyDescent="0.2">
      <c r="A635" s="55"/>
      <c r="B635" s="10"/>
      <c r="C635" s="10" t="s">
        <v>583</v>
      </c>
      <c r="D635" s="10"/>
      <c r="E635" s="10" t="s">
        <v>578</v>
      </c>
      <c r="F635" s="10">
        <v>1321</v>
      </c>
      <c r="G635" s="10"/>
      <c r="H635" s="10"/>
      <c r="I635" s="10"/>
      <c r="J635" s="10">
        <v>329.75</v>
      </c>
      <c r="K635" s="238"/>
      <c r="M635" s="10">
        <v>1</v>
      </c>
      <c r="N635" s="69"/>
      <c r="P635" s="23"/>
      <c r="Q635" s="10"/>
      <c r="R635" s="10"/>
      <c r="S635" s="10"/>
      <c r="T635" s="10"/>
      <c r="U635" s="10"/>
      <c r="V635" s="10"/>
      <c r="W635" s="10"/>
      <c r="Y635" s="10">
        <v>329.75</v>
      </c>
      <c r="Z635" s="92">
        <f t="shared" si="38"/>
        <v>298.62</v>
      </c>
      <c r="AA635" s="4"/>
      <c r="AB635" s="92">
        <f t="shared" si="39"/>
        <v>413.99</v>
      </c>
      <c r="AC635" s="426">
        <v>428.96</v>
      </c>
      <c r="AD635" s="23"/>
      <c r="AE635" s="3"/>
      <c r="AF635" s="3"/>
    </row>
    <row r="636" spans="1:32" x14ac:dyDescent="0.2">
      <c r="A636" s="55"/>
      <c r="B636" s="10"/>
      <c r="C636" s="10" t="s">
        <v>583</v>
      </c>
      <c r="D636" s="10"/>
      <c r="E636" s="10" t="s">
        <v>581</v>
      </c>
      <c r="F636" s="10">
        <v>1069</v>
      </c>
      <c r="G636" s="10"/>
      <c r="H636" s="10"/>
      <c r="I636" s="10"/>
      <c r="J636" s="10">
        <v>272.07</v>
      </c>
      <c r="K636" s="238"/>
      <c r="M636" s="10">
        <v>2</v>
      </c>
      <c r="N636" s="69"/>
      <c r="P636" s="23"/>
      <c r="Q636" s="10"/>
      <c r="R636" s="10"/>
      <c r="S636" s="10"/>
      <c r="T636" s="10"/>
      <c r="U636" s="10"/>
      <c r="V636" s="10"/>
      <c r="W636" s="10"/>
      <c r="Y636" s="10">
        <v>272.07</v>
      </c>
      <c r="Z636" s="92">
        <f t="shared" si="38"/>
        <v>246.38</v>
      </c>
      <c r="AA636" s="4"/>
      <c r="AB636" s="92">
        <f t="shared" si="39"/>
        <v>341.57</v>
      </c>
      <c r="AC636" s="426">
        <v>353.92</v>
      </c>
      <c r="AD636" s="23"/>
      <c r="AE636" s="3"/>
      <c r="AF636" s="3"/>
    </row>
    <row r="637" spans="1:32" x14ac:dyDescent="0.2">
      <c r="A637" s="55"/>
      <c r="B637" s="10"/>
      <c r="C637" s="10" t="s">
        <v>583</v>
      </c>
      <c r="D637" s="10"/>
      <c r="E637" s="10" t="s">
        <v>460</v>
      </c>
      <c r="F637" s="10">
        <v>4024144</v>
      </c>
      <c r="G637" s="10"/>
      <c r="H637" s="10"/>
      <c r="I637" s="10"/>
      <c r="J637" s="10">
        <v>970369.02999999863</v>
      </c>
      <c r="K637" s="238"/>
      <c r="M637" s="10">
        <v>3095</v>
      </c>
      <c r="N637" s="69"/>
      <c r="P637" s="23"/>
      <c r="Q637" s="10"/>
      <c r="R637" s="10"/>
      <c r="S637" s="10"/>
      <c r="T637" s="10"/>
      <c r="U637" s="10"/>
      <c r="V637" s="10"/>
      <c r="W637" s="10"/>
      <c r="Y637" s="10">
        <v>970369.02999999863</v>
      </c>
      <c r="Z637" s="92">
        <f t="shared" si="38"/>
        <v>878759.56</v>
      </c>
      <c r="AA637" s="4"/>
      <c r="AB637" s="92">
        <f t="shared" si="39"/>
        <v>1218266.3</v>
      </c>
      <c r="AC637" s="426">
        <v>1262331.94</v>
      </c>
      <c r="AD637" s="23"/>
      <c r="AE637" s="3"/>
      <c r="AF637" s="3"/>
    </row>
    <row r="638" spans="1:32" x14ac:dyDescent="0.2">
      <c r="A638" s="55"/>
      <c r="B638" s="10"/>
      <c r="C638" s="10" t="s">
        <v>584</v>
      </c>
      <c r="D638" s="10"/>
      <c r="E638" s="10" t="s">
        <v>90</v>
      </c>
      <c r="F638" s="10">
        <v>15158</v>
      </c>
      <c r="G638" s="10"/>
      <c r="H638" s="10"/>
      <c r="I638" s="10"/>
      <c r="J638" s="10">
        <v>3813.4599999999996</v>
      </c>
      <c r="K638" s="238"/>
      <c r="M638" s="10">
        <v>9</v>
      </c>
      <c r="N638" s="69"/>
      <c r="P638" s="23"/>
      <c r="Q638" s="10"/>
      <c r="R638" s="10"/>
      <c r="S638" s="10"/>
      <c r="T638" s="10"/>
      <c r="U638" s="10"/>
      <c r="V638" s="10"/>
      <c r="W638" s="10"/>
      <c r="Y638" s="10">
        <v>3813.4599999999996</v>
      </c>
      <c r="Z638" s="92">
        <f t="shared" si="38"/>
        <v>3453.44</v>
      </c>
      <c r="AA638" s="4"/>
      <c r="AB638" s="92">
        <f t="shared" si="39"/>
        <v>4787.67</v>
      </c>
      <c r="AC638" s="426">
        <v>4960.84</v>
      </c>
      <c r="AD638" s="23"/>
      <c r="AE638" s="3"/>
      <c r="AF638" s="3"/>
    </row>
    <row r="639" spans="1:32" ht="13.5" thickBot="1" x14ac:dyDescent="0.25">
      <c r="A639" s="55"/>
      <c r="B639" s="92"/>
      <c r="C639" s="92" t="s">
        <v>585</v>
      </c>
      <c r="D639" s="92"/>
      <c r="E639" s="92" t="s">
        <v>460</v>
      </c>
      <c r="F639" s="92">
        <v>197203</v>
      </c>
      <c r="G639" s="92"/>
      <c r="H639" s="92"/>
      <c r="I639" s="92"/>
      <c r="J639" s="92">
        <v>49444.640000000029</v>
      </c>
      <c r="K639" s="238"/>
      <c r="M639" s="92">
        <v>360</v>
      </c>
      <c r="N639" s="84"/>
      <c r="P639" s="23"/>
      <c r="Q639" s="10"/>
      <c r="R639" s="10"/>
      <c r="S639" s="10"/>
      <c r="T639" s="10"/>
      <c r="U639" s="10"/>
      <c r="V639" s="10"/>
      <c r="W639" s="10"/>
      <c r="Y639" s="92">
        <v>49444.640000000029</v>
      </c>
      <c r="Z639" s="92">
        <f>ROUND($Z$640*Y639/$Y$640,2)</f>
        <v>44776.73</v>
      </c>
      <c r="AA639" s="4"/>
      <c r="AB639" s="92">
        <f>ROUND($AB$640*Y639/$Y$640,2)</f>
        <v>62076.11</v>
      </c>
      <c r="AC639" s="426">
        <v>64321.45</v>
      </c>
      <c r="AD639" s="103"/>
      <c r="AE639" s="3"/>
      <c r="AF639" s="3"/>
    </row>
    <row r="640" spans="1:32" ht="13.5" thickBot="1" x14ac:dyDescent="0.25">
      <c r="A640" s="55"/>
      <c r="B640" s="93" t="s">
        <v>586</v>
      </c>
      <c r="C640" s="100"/>
      <c r="D640" s="100"/>
      <c r="E640" s="100"/>
      <c r="F640" s="95">
        <f>SUM(F25:F639)</f>
        <v>528156823</v>
      </c>
      <c r="G640" s="95"/>
      <c r="H640" s="95">
        <f>SUM(H25:H639)</f>
        <v>0</v>
      </c>
      <c r="I640" s="95"/>
      <c r="J640" s="95">
        <f>SUM(J25:J639)</f>
        <v>128125823.83999994</v>
      </c>
      <c r="K640" s="96">
        <v>177943927</v>
      </c>
      <c r="M640" s="95">
        <f>SUM(M25:M639)</f>
        <v>507633</v>
      </c>
      <c r="N640" s="95">
        <f>SUM(N25:N639)</f>
        <v>0</v>
      </c>
      <c r="P640" s="101" t="s">
        <v>587</v>
      </c>
      <c r="Q640" s="99" t="s">
        <v>587</v>
      </c>
      <c r="R640" s="99" t="s">
        <v>587</v>
      </c>
      <c r="S640" s="99" t="s">
        <v>587</v>
      </c>
      <c r="T640" s="167">
        <f>F640/M640</f>
        <v>1040.4304349796014</v>
      </c>
      <c r="U640" s="99" t="s">
        <v>587</v>
      </c>
      <c r="V640" s="99" t="s">
        <v>587</v>
      </c>
      <c r="W640" s="102" t="s">
        <v>587</v>
      </c>
      <c r="Y640" s="249">
        <f>SUM(Y26:Y639)</f>
        <v>128125823.83999994</v>
      </c>
      <c r="Z640" s="248">
        <v>116029869.89</v>
      </c>
      <c r="AB640" s="104">
        <v>160857744</v>
      </c>
      <c r="AC640" s="250">
        <f>SUM(AC26:AC639)</f>
        <v>166676093.24999982</v>
      </c>
      <c r="AD640" s="105"/>
      <c r="AE640" s="3"/>
      <c r="AF640" s="250"/>
    </row>
    <row r="641" spans="1:37" s="3" customFormat="1" x14ac:dyDescent="0.2">
      <c r="A641" s="55"/>
      <c r="M641" s="50"/>
      <c r="P641" s="50"/>
      <c r="Y641" s="50"/>
      <c r="AB641" s="50"/>
      <c r="AH641" s="73"/>
      <c r="AI641" s="73"/>
      <c r="AJ641" s="73"/>
      <c r="AK641" s="73"/>
    </row>
    <row r="642" spans="1:37" ht="64.5" thickBot="1" x14ac:dyDescent="0.25">
      <c r="A642" s="55"/>
      <c r="B642" s="77" t="s">
        <v>43</v>
      </c>
      <c r="C642" s="77" t="s">
        <v>44</v>
      </c>
      <c r="D642" s="77" t="s">
        <v>45</v>
      </c>
      <c r="E642" s="77" t="s">
        <v>46</v>
      </c>
      <c r="F642" s="77" t="s">
        <v>47</v>
      </c>
      <c r="G642" s="77" t="s">
        <v>47</v>
      </c>
      <c r="H642" s="77" t="s">
        <v>48</v>
      </c>
      <c r="I642" s="77" t="s">
        <v>48</v>
      </c>
      <c r="J642" s="77" t="s">
        <v>49</v>
      </c>
      <c r="K642" s="77" t="s">
        <v>50</v>
      </c>
      <c r="L642" s="61"/>
      <c r="M642" s="49" t="s">
        <v>51</v>
      </c>
      <c r="N642" s="48" t="s">
        <v>51</v>
      </c>
      <c r="O642" s="70"/>
      <c r="P642" s="68" t="s">
        <v>52</v>
      </c>
      <c r="Q642" s="68" t="s">
        <v>52</v>
      </c>
      <c r="R642" s="68" t="s">
        <v>53</v>
      </c>
      <c r="S642" s="68" t="s">
        <v>53</v>
      </c>
      <c r="T642" s="68" t="s">
        <v>54</v>
      </c>
      <c r="U642" s="68" t="s">
        <v>54</v>
      </c>
      <c r="V642" s="68" t="s">
        <v>55</v>
      </c>
      <c r="W642" s="68" t="s">
        <v>55</v>
      </c>
      <c r="X642" s="70"/>
      <c r="Y642" s="49" t="s">
        <v>56</v>
      </c>
      <c r="Z642" s="49" t="s">
        <v>57</v>
      </c>
      <c r="AB642" s="49" t="s">
        <v>58</v>
      </c>
      <c r="AC642" s="49" t="s">
        <v>59</v>
      </c>
      <c r="AD642" s="49" t="s">
        <v>60</v>
      </c>
      <c r="AE642" s="3"/>
      <c r="AF642" s="3"/>
    </row>
    <row r="643" spans="1:37" ht="13.5" thickBot="1" x14ac:dyDescent="0.25">
      <c r="A643" s="202">
        <v>45130</v>
      </c>
      <c r="B643" s="10"/>
      <c r="C643" s="10" t="s">
        <v>61</v>
      </c>
      <c r="D643" s="10"/>
      <c r="E643" s="10" t="s">
        <v>61</v>
      </c>
      <c r="F643" s="10"/>
      <c r="G643" s="10"/>
      <c r="H643" s="10"/>
      <c r="I643" s="10"/>
      <c r="J643" s="10"/>
      <c r="K643" s="96">
        <v>145004418</v>
      </c>
      <c r="M643" s="10"/>
      <c r="N643" s="69"/>
      <c r="P643" s="201" t="e">
        <f>J643/M643</f>
        <v>#DIV/0!</v>
      </c>
      <c r="Q643" s="10"/>
      <c r="R643" s="10"/>
      <c r="S643" s="10"/>
      <c r="T643" s="167" t="e">
        <f>F643/M643</f>
        <v>#DIV/0!</v>
      </c>
      <c r="U643" s="10"/>
      <c r="V643" s="10"/>
      <c r="W643" s="10"/>
      <c r="Y643" s="167"/>
      <c r="Z643" s="232"/>
      <c r="AB643" s="10"/>
      <c r="AC643" s="167"/>
      <c r="AD643" s="10"/>
      <c r="AE643" s="3"/>
      <c r="AF643" s="3"/>
    </row>
    <row r="644" spans="1:37" x14ac:dyDescent="0.2">
      <c r="A644" s="55"/>
      <c r="B644" s="10"/>
      <c r="C644" s="10" t="s">
        <v>62</v>
      </c>
      <c r="D644" s="10"/>
      <c r="E644" s="10" t="s">
        <v>63</v>
      </c>
      <c r="F644" s="10">
        <v>4054716</v>
      </c>
      <c r="G644" s="10"/>
      <c r="H644" s="10"/>
      <c r="I644" s="10"/>
      <c r="J644" s="10">
        <v>818576.1799999997</v>
      </c>
      <c r="K644" s="10"/>
      <c r="M644" s="10">
        <v>4447</v>
      </c>
      <c r="N644" s="69"/>
      <c r="P644" s="238">
        <f t="shared" ref="P644:P707" si="40">J644/M644</f>
        <v>184.07379806611192</v>
      </c>
      <c r="Q644" s="10"/>
      <c r="R644" s="10"/>
      <c r="S644" s="10"/>
      <c r="T644" s="179">
        <f t="shared" ref="T644:T707" si="41">F644/M644</f>
        <v>911.78682257701826</v>
      </c>
      <c r="U644" s="10"/>
      <c r="V644" s="10"/>
      <c r="W644" s="10"/>
      <c r="Y644" s="10">
        <v>818576.1799999997</v>
      </c>
      <c r="Z644" s="9">
        <f t="shared" ref="Z644:Z707" si="42">ROUND($Z$1250*Y644/$Y$1250,2)</f>
        <v>622190.68000000005</v>
      </c>
      <c r="AA644" s="240"/>
      <c r="AB644" s="9">
        <f t="shared" ref="AB644:AB707" si="43">ROUND($AB$1250*Y644/$Y$1250,2)</f>
        <v>1056285.42</v>
      </c>
      <c r="AC644" s="9">
        <v>1162853.6299999999</v>
      </c>
      <c r="AD644" s="9"/>
      <c r="AE644" s="3"/>
      <c r="AF644" s="3"/>
    </row>
    <row r="645" spans="1:37" x14ac:dyDescent="0.2">
      <c r="A645" s="55"/>
      <c r="B645" s="10"/>
      <c r="C645" s="10" t="s">
        <v>62</v>
      </c>
      <c r="D645" s="10"/>
      <c r="E645" s="10" t="s">
        <v>64</v>
      </c>
      <c r="F645" s="10">
        <v>871</v>
      </c>
      <c r="G645" s="10"/>
      <c r="H645" s="10"/>
      <c r="I645" s="10"/>
      <c r="J645" s="10">
        <v>178.47</v>
      </c>
      <c r="K645" s="10"/>
      <c r="M645" s="10">
        <v>1</v>
      </c>
      <c r="N645" s="69"/>
      <c r="P645" s="238">
        <f t="shared" si="40"/>
        <v>178.47</v>
      </c>
      <c r="Q645" s="10"/>
      <c r="R645" s="10"/>
      <c r="S645" s="10"/>
      <c r="T645" s="179">
        <f t="shared" si="41"/>
        <v>871</v>
      </c>
      <c r="U645" s="10"/>
      <c r="V645" s="10"/>
      <c r="W645" s="10"/>
      <c r="Y645" s="10">
        <v>178.47</v>
      </c>
      <c r="Z645" s="9">
        <f t="shared" si="42"/>
        <v>135.65</v>
      </c>
      <c r="AA645" s="240"/>
      <c r="AB645" s="9">
        <f t="shared" si="43"/>
        <v>230.3</v>
      </c>
      <c r="AC645" s="9">
        <v>253.53</v>
      </c>
      <c r="AD645" s="9"/>
      <c r="AE645" s="3"/>
      <c r="AF645" s="3"/>
    </row>
    <row r="646" spans="1:37" x14ac:dyDescent="0.2">
      <c r="A646" s="55"/>
      <c r="B646" s="10"/>
      <c r="C646" s="10" t="s">
        <v>62</v>
      </c>
      <c r="D646" s="10"/>
      <c r="E646" s="10" t="s">
        <v>65</v>
      </c>
      <c r="F646" s="10">
        <v>156628</v>
      </c>
      <c r="G646" s="10"/>
      <c r="H646" s="10"/>
      <c r="I646" s="10"/>
      <c r="J646" s="10">
        <v>32321.699999999997</v>
      </c>
      <c r="K646" s="10"/>
      <c r="M646" s="10">
        <v>153</v>
      </c>
      <c r="N646" s="69"/>
      <c r="P646" s="238">
        <f t="shared" si="40"/>
        <v>211.25294117647056</v>
      </c>
      <c r="Q646" s="10"/>
      <c r="R646" s="10"/>
      <c r="S646" s="10"/>
      <c r="T646" s="179">
        <f t="shared" si="41"/>
        <v>1023.7124183006536</v>
      </c>
      <c r="U646" s="10"/>
      <c r="V646" s="10"/>
      <c r="W646" s="10"/>
      <c r="Y646" s="10">
        <v>32321.699999999997</v>
      </c>
      <c r="Z646" s="9">
        <f t="shared" si="42"/>
        <v>24567.37</v>
      </c>
      <c r="AA646" s="240"/>
      <c r="AB646" s="9">
        <f t="shared" si="43"/>
        <v>41707.71</v>
      </c>
      <c r="AC646" s="9">
        <v>45915.58</v>
      </c>
      <c r="AD646" s="9"/>
      <c r="AE646" s="3"/>
      <c r="AF646" s="3"/>
    </row>
    <row r="647" spans="1:37" x14ac:dyDescent="0.2">
      <c r="A647" s="55"/>
      <c r="B647" s="10"/>
      <c r="C647" s="10" t="s">
        <v>66</v>
      </c>
      <c r="D647" s="10"/>
      <c r="E647" s="10" t="s">
        <v>63</v>
      </c>
      <c r="F647" s="10">
        <v>793088</v>
      </c>
      <c r="G647" s="10"/>
      <c r="H647" s="10"/>
      <c r="I647" s="10"/>
      <c r="J647" s="10">
        <v>162025.90999999977</v>
      </c>
      <c r="K647" s="10"/>
      <c r="M647" s="10">
        <v>812</v>
      </c>
      <c r="N647" s="69"/>
      <c r="P647" s="238">
        <f t="shared" si="40"/>
        <v>199.53929802955636</v>
      </c>
      <c r="Q647" s="10"/>
      <c r="R647" s="10"/>
      <c r="S647" s="10"/>
      <c r="T647" s="179">
        <f t="shared" si="41"/>
        <v>976.70935960591135</v>
      </c>
      <c r="U647" s="10"/>
      <c r="V647" s="10"/>
      <c r="W647" s="10"/>
      <c r="Y647" s="10">
        <v>162025.90999999977</v>
      </c>
      <c r="Z647" s="9">
        <f t="shared" si="42"/>
        <v>123154.1</v>
      </c>
      <c r="AA647" s="240"/>
      <c r="AB647" s="9">
        <f t="shared" si="43"/>
        <v>209077.19</v>
      </c>
      <c r="AC647" s="9">
        <v>230170.9</v>
      </c>
      <c r="AD647" s="9"/>
      <c r="AE647" s="3"/>
      <c r="AF647" s="3"/>
    </row>
    <row r="648" spans="1:37" x14ac:dyDescent="0.2">
      <c r="A648" s="55"/>
      <c r="B648" s="10"/>
      <c r="C648" s="10" t="s">
        <v>66</v>
      </c>
      <c r="D648" s="10"/>
      <c r="E648" s="10" t="s">
        <v>65</v>
      </c>
      <c r="F648" s="10">
        <v>3172</v>
      </c>
      <c r="G648" s="10"/>
      <c r="H648" s="10"/>
      <c r="I648" s="10"/>
      <c r="J648" s="10">
        <v>661.51</v>
      </c>
      <c r="K648" s="10"/>
      <c r="M648" s="10">
        <v>2</v>
      </c>
      <c r="N648" s="69"/>
      <c r="P648" s="238">
        <f t="shared" si="40"/>
        <v>330.755</v>
      </c>
      <c r="Q648" s="10"/>
      <c r="R648" s="10"/>
      <c r="S648" s="10"/>
      <c r="T648" s="179">
        <f t="shared" si="41"/>
        <v>1586</v>
      </c>
      <c r="U648" s="10"/>
      <c r="V648" s="10"/>
      <c r="W648" s="10"/>
      <c r="Y648" s="10">
        <v>661.51</v>
      </c>
      <c r="Z648" s="9">
        <f t="shared" si="42"/>
        <v>502.81</v>
      </c>
      <c r="AA648" s="240"/>
      <c r="AB648" s="9">
        <f t="shared" si="43"/>
        <v>853.61</v>
      </c>
      <c r="AC648" s="9">
        <v>939.73</v>
      </c>
      <c r="AD648" s="9"/>
      <c r="AE648" s="3"/>
      <c r="AF648" s="3"/>
    </row>
    <row r="649" spans="1:37" x14ac:dyDescent="0.2">
      <c r="A649" s="55"/>
      <c r="B649" s="10"/>
      <c r="C649" s="10" t="s">
        <v>67</v>
      </c>
      <c r="D649" s="10"/>
      <c r="E649" s="10" t="s">
        <v>68</v>
      </c>
      <c r="F649" s="10">
        <v>473564</v>
      </c>
      <c r="G649" s="10"/>
      <c r="H649" s="10"/>
      <c r="I649" s="10"/>
      <c r="J649" s="10">
        <v>95218.710000000021</v>
      </c>
      <c r="K649" s="10"/>
      <c r="M649" s="10">
        <v>535</v>
      </c>
      <c r="N649" s="69"/>
      <c r="P649" s="238">
        <f t="shared" si="40"/>
        <v>177.97889719626173</v>
      </c>
      <c r="Q649" s="10"/>
      <c r="R649" s="10"/>
      <c r="S649" s="10"/>
      <c r="T649" s="179">
        <f t="shared" si="41"/>
        <v>885.16635514018697</v>
      </c>
      <c r="U649" s="10"/>
      <c r="V649" s="10"/>
      <c r="W649" s="10"/>
      <c r="Y649" s="10">
        <v>95218.710000000021</v>
      </c>
      <c r="Z649" s="9">
        <f t="shared" si="42"/>
        <v>72374.69</v>
      </c>
      <c r="AA649" s="240"/>
      <c r="AB649" s="9">
        <f t="shared" si="43"/>
        <v>122869.61</v>
      </c>
      <c r="AC649" s="9">
        <v>135265.88</v>
      </c>
      <c r="AD649" s="9"/>
      <c r="AE649" s="3"/>
      <c r="AF649" s="3"/>
    </row>
    <row r="650" spans="1:37" x14ac:dyDescent="0.2">
      <c r="A650" s="55"/>
      <c r="B650" s="10"/>
      <c r="C650" s="10" t="s">
        <v>69</v>
      </c>
      <c r="D650" s="10"/>
      <c r="E650" s="10" t="s">
        <v>70</v>
      </c>
      <c r="F650" s="10">
        <v>24050</v>
      </c>
      <c r="G650" s="10"/>
      <c r="H650" s="10"/>
      <c r="I650" s="10"/>
      <c r="J650" s="10">
        <v>4101.07</v>
      </c>
      <c r="K650" s="10"/>
      <c r="M650" s="10">
        <v>20</v>
      </c>
      <c r="N650" s="69"/>
      <c r="P650" s="238">
        <f t="shared" si="40"/>
        <v>205.05349999999999</v>
      </c>
      <c r="Q650" s="10"/>
      <c r="R650" s="10"/>
      <c r="S650" s="10"/>
      <c r="T650" s="179">
        <f t="shared" si="41"/>
        <v>1202.5</v>
      </c>
      <c r="U650" s="10"/>
      <c r="V650" s="10"/>
      <c r="W650" s="10"/>
      <c r="Y650" s="10">
        <v>4101.07</v>
      </c>
      <c r="Z650" s="9">
        <f t="shared" si="42"/>
        <v>3117.18</v>
      </c>
      <c r="AA650" s="240"/>
      <c r="AB650" s="9">
        <f t="shared" si="43"/>
        <v>5291.99</v>
      </c>
      <c r="AC650" s="9">
        <v>5825.9</v>
      </c>
      <c r="AD650" s="9"/>
      <c r="AE650" s="3"/>
      <c r="AF650" s="3"/>
    </row>
    <row r="651" spans="1:37" x14ac:dyDescent="0.2">
      <c r="A651" s="55"/>
      <c r="B651" s="10"/>
      <c r="C651" s="10" t="s">
        <v>71</v>
      </c>
      <c r="D651" s="10"/>
      <c r="E651" s="10" t="s">
        <v>72</v>
      </c>
      <c r="F651" s="10">
        <v>1073472</v>
      </c>
      <c r="G651" s="10"/>
      <c r="H651" s="10"/>
      <c r="I651" s="10"/>
      <c r="J651" s="10">
        <v>219421.9099999996</v>
      </c>
      <c r="K651" s="10"/>
      <c r="M651" s="10">
        <v>974</v>
      </c>
      <c r="N651" s="69"/>
      <c r="P651" s="238">
        <f t="shared" si="40"/>
        <v>225.279168377823</v>
      </c>
      <c r="Q651" s="10"/>
      <c r="R651" s="10"/>
      <c r="S651" s="10"/>
      <c r="T651" s="179">
        <f t="shared" si="41"/>
        <v>1102.1273100616017</v>
      </c>
      <c r="U651" s="10"/>
      <c r="V651" s="10"/>
      <c r="W651" s="10"/>
      <c r="Y651" s="10">
        <v>219421.9099999996</v>
      </c>
      <c r="Z651" s="9">
        <f t="shared" si="42"/>
        <v>166780.16</v>
      </c>
      <c r="AA651" s="240"/>
      <c r="AB651" s="9">
        <f t="shared" si="43"/>
        <v>283140.62</v>
      </c>
      <c r="AC651" s="9">
        <v>311706.56</v>
      </c>
      <c r="AD651" s="9"/>
      <c r="AE651" s="3"/>
      <c r="AF651" s="3"/>
    </row>
    <row r="652" spans="1:37" x14ac:dyDescent="0.2">
      <c r="A652" s="55"/>
      <c r="B652" s="10"/>
      <c r="C652" s="10" t="s">
        <v>71</v>
      </c>
      <c r="D652" s="10"/>
      <c r="E652" s="10" t="s">
        <v>73</v>
      </c>
      <c r="F652" s="10">
        <v>2080</v>
      </c>
      <c r="G652" s="10"/>
      <c r="H652" s="10"/>
      <c r="I652" s="10"/>
      <c r="J652" s="10">
        <v>433.87</v>
      </c>
      <c r="K652" s="10"/>
      <c r="M652" s="10">
        <v>2</v>
      </c>
      <c r="N652" s="69"/>
      <c r="P652" s="238">
        <f t="shared" si="40"/>
        <v>216.935</v>
      </c>
      <c r="Q652" s="10"/>
      <c r="R652" s="10"/>
      <c r="S652" s="10"/>
      <c r="T652" s="179">
        <f t="shared" si="41"/>
        <v>1040</v>
      </c>
      <c r="U652" s="10"/>
      <c r="V652" s="10"/>
      <c r="W652" s="10"/>
      <c r="Y652" s="10">
        <v>433.87</v>
      </c>
      <c r="Z652" s="9">
        <f t="shared" si="42"/>
        <v>329.78</v>
      </c>
      <c r="AA652" s="240"/>
      <c r="AB652" s="9">
        <f t="shared" si="43"/>
        <v>559.86</v>
      </c>
      <c r="AC652" s="9">
        <v>616.34</v>
      </c>
      <c r="AD652" s="9"/>
      <c r="AE652" s="3"/>
      <c r="AF652" s="3"/>
    </row>
    <row r="653" spans="1:37" x14ac:dyDescent="0.2">
      <c r="A653" s="55"/>
      <c r="B653" s="10"/>
      <c r="C653" s="10" t="s">
        <v>71</v>
      </c>
      <c r="D653" s="10"/>
      <c r="E653" s="10" t="s">
        <v>70</v>
      </c>
      <c r="F653" s="10">
        <v>361</v>
      </c>
      <c r="G653" s="10"/>
      <c r="H653" s="10"/>
      <c r="I653" s="10"/>
      <c r="J653" s="10">
        <v>76.34</v>
      </c>
      <c r="K653" s="10"/>
      <c r="M653" s="10">
        <v>1</v>
      </c>
      <c r="N653" s="69"/>
      <c r="P653" s="238">
        <f t="shared" si="40"/>
        <v>76.34</v>
      </c>
      <c r="Q653" s="10"/>
      <c r="R653" s="10"/>
      <c r="S653" s="10"/>
      <c r="T653" s="179">
        <f t="shared" si="41"/>
        <v>361</v>
      </c>
      <c r="U653" s="10"/>
      <c r="V653" s="10"/>
      <c r="W653" s="10"/>
      <c r="Y653" s="10">
        <v>76.34</v>
      </c>
      <c r="Z653" s="9">
        <f t="shared" si="42"/>
        <v>58.03</v>
      </c>
      <c r="AA653" s="240"/>
      <c r="AB653" s="9">
        <f t="shared" si="43"/>
        <v>98.51</v>
      </c>
      <c r="AC653" s="9">
        <v>108.45</v>
      </c>
      <c r="AD653" s="9"/>
      <c r="AE653" s="3"/>
      <c r="AF653" s="3"/>
    </row>
    <row r="654" spans="1:37" x14ac:dyDescent="0.2">
      <c r="A654" s="55"/>
      <c r="B654" s="10"/>
      <c r="C654" s="10" t="s">
        <v>74</v>
      </c>
      <c r="D654" s="10"/>
      <c r="E654" s="10" t="s">
        <v>75</v>
      </c>
      <c r="F654" s="10">
        <v>29437</v>
      </c>
      <c r="G654" s="10"/>
      <c r="H654" s="10"/>
      <c r="I654" s="10"/>
      <c r="J654" s="10">
        <v>6155.3199999999988</v>
      </c>
      <c r="K654" s="10"/>
      <c r="M654" s="10">
        <v>29</v>
      </c>
      <c r="N654" s="69"/>
      <c r="P654" s="238">
        <f t="shared" si="40"/>
        <v>212.25241379310341</v>
      </c>
      <c r="Q654" s="10"/>
      <c r="R654" s="10"/>
      <c r="S654" s="10"/>
      <c r="T654" s="179">
        <f t="shared" si="41"/>
        <v>1015.0689655172414</v>
      </c>
      <c r="U654" s="10"/>
      <c r="V654" s="10"/>
      <c r="W654" s="10"/>
      <c r="Y654" s="10">
        <v>6155.3199999999988</v>
      </c>
      <c r="Z654" s="9">
        <f t="shared" si="42"/>
        <v>4678.59</v>
      </c>
      <c r="AA654" s="240"/>
      <c r="AB654" s="9">
        <f t="shared" si="43"/>
        <v>7942.79</v>
      </c>
      <c r="AC654" s="9">
        <v>8744.1299999999992</v>
      </c>
      <c r="AD654" s="9"/>
      <c r="AE654" s="3"/>
      <c r="AF654" s="3"/>
    </row>
    <row r="655" spans="1:37" x14ac:dyDescent="0.2">
      <c r="A655" s="55"/>
      <c r="B655" s="10"/>
      <c r="C655" s="10" t="s">
        <v>76</v>
      </c>
      <c r="D655" s="10"/>
      <c r="E655" s="10" t="s">
        <v>77</v>
      </c>
      <c r="F655" s="10">
        <v>114</v>
      </c>
      <c r="G655" s="10"/>
      <c r="H655" s="10"/>
      <c r="I655" s="10"/>
      <c r="J655" s="10">
        <v>28.72</v>
      </c>
      <c r="K655" s="10"/>
      <c r="M655" s="10">
        <v>1</v>
      </c>
      <c r="N655" s="69"/>
      <c r="P655" s="238">
        <f t="shared" si="40"/>
        <v>28.72</v>
      </c>
      <c r="Q655" s="10"/>
      <c r="R655" s="10"/>
      <c r="S655" s="10"/>
      <c r="T655" s="179">
        <f t="shared" si="41"/>
        <v>114</v>
      </c>
      <c r="U655" s="10"/>
      <c r="V655" s="10"/>
      <c r="W655" s="10"/>
      <c r="Y655" s="10">
        <v>28.72</v>
      </c>
      <c r="Z655" s="9">
        <f t="shared" si="42"/>
        <v>21.83</v>
      </c>
      <c r="AA655" s="240"/>
      <c r="AB655" s="9">
        <f t="shared" si="43"/>
        <v>37.06</v>
      </c>
      <c r="AC655" s="9">
        <v>40.799999999999997</v>
      </c>
      <c r="AD655" s="9"/>
      <c r="AE655" s="3"/>
      <c r="AF655" s="3"/>
    </row>
    <row r="656" spans="1:37" x14ac:dyDescent="0.2">
      <c r="A656" s="55"/>
      <c r="B656" s="10"/>
      <c r="C656" s="10" t="s">
        <v>78</v>
      </c>
      <c r="D656" s="10"/>
      <c r="E656" s="10" t="s">
        <v>79</v>
      </c>
      <c r="F656" s="10">
        <v>40623</v>
      </c>
      <c r="G656" s="10"/>
      <c r="H656" s="10"/>
      <c r="I656" s="10"/>
      <c r="J656" s="10">
        <v>7488.2099999999991</v>
      </c>
      <c r="K656" s="10"/>
      <c r="M656" s="10">
        <v>29</v>
      </c>
      <c r="N656" s="69"/>
      <c r="P656" s="238">
        <f t="shared" si="40"/>
        <v>258.21413793103443</v>
      </c>
      <c r="Q656" s="10"/>
      <c r="R656" s="10"/>
      <c r="S656" s="10"/>
      <c r="T656" s="179">
        <f t="shared" si="41"/>
        <v>1400.7931034482758</v>
      </c>
      <c r="U656" s="10"/>
      <c r="V656" s="10"/>
      <c r="W656" s="10"/>
      <c r="Y656" s="10">
        <v>7488.2099999999991</v>
      </c>
      <c r="Z656" s="9">
        <f t="shared" si="42"/>
        <v>5691.71</v>
      </c>
      <c r="AA656" s="240"/>
      <c r="AB656" s="9">
        <f t="shared" si="43"/>
        <v>9662.74</v>
      </c>
      <c r="AC656" s="9">
        <v>10637.61</v>
      </c>
      <c r="AD656" s="9"/>
      <c r="AE656" s="3"/>
      <c r="AF656" s="3"/>
    </row>
    <row r="657" spans="1:32" x14ac:dyDescent="0.2">
      <c r="A657" s="55"/>
      <c r="B657" s="10"/>
      <c r="C657" s="10" t="s">
        <v>80</v>
      </c>
      <c r="D657" s="10"/>
      <c r="E657" s="10" t="s">
        <v>81</v>
      </c>
      <c r="F657" s="10">
        <v>4246197</v>
      </c>
      <c r="G657" s="10"/>
      <c r="H657" s="10"/>
      <c r="I657" s="10"/>
      <c r="J657" s="10">
        <v>853948.38999999862</v>
      </c>
      <c r="K657" s="10"/>
      <c r="M657" s="10">
        <v>4014</v>
      </c>
      <c r="N657" s="69"/>
      <c r="P657" s="238">
        <f t="shared" si="40"/>
        <v>212.74249875435939</v>
      </c>
      <c r="Q657" s="10"/>
      <c r="R657" s="10"/>
      <c r="S657" s="10"/>
      <c r="T657" s="179">
        <f t="shared" si="41"/>
        <v>1057.8467862481316</v>
      </c>
      <c r="U657" s="10"/>
      <c r="V657" s="10"/>
      <c r="W657" s="10"/>
      <c r="Y657" s="10">
        <v>853948.38999999862</v>
      </c>
      <c r="Z657" s="9">
        <f t="shared" si="42"/>
        <v>649076.69999999995</v>
      </c>
      <c r="AA657" s="240"/>
      <c r="AB657" s="9">
        <f t="shared" si="43"/>
        <v>1101929.49</v>
      </c>
      <c r="AC657" s="9">
        <v>1213102.71</v>
      </c>
      <c r="AD657" s="9"/>
      <c r="AE657" s="3"/>
      <c r="AF657" s="3"/>
    </row>
    <row r="658" spans="1:32" x14ac:dyDescent="0.2">
      <c r="A658" s="55"/>
      <c r="B658" s="10"/>
      <c r="C658" s="10" t="s">
        <v>82</v>
      </c>
      <c r="D658" s="10"/>
      <c r="E658" s="10" t="s">
        <v>83</v>
      </c>
      <c r="F658" s="10">
        <v>8406390</v>
      </c>
      <c r="G658" s="10"/>
      <c r="H658" s="10"/>
      <c r="I658" s="10"/>
      <c r="J658" s="10">
        <v>1673280.5499999898</v>
      </c>
      <c r="K658" s="10"/>
      <c r="M658" s="10">
        <v>16441</v>
      </c>
      <c r="N658" s="69"/>
      <c r="P658" s="238">
        <f t="shared" si="40"/>
        <v>101.77486466759868</v>
      </c>
      <c r="Q658" s="10"/>
      <c r="R658" s="10"/>
      <c r="S658" s="10"/>
      <c r="T658" s="179">
        <f t="shared" si="41"/>
        <v>511.30648987287879</v>
      </c>
      <c r="U658" s="10"/>
      <c r="V658" s="10"/>
      <c r="W658" s="10"/>
      <c r="Y658" s="10">
        <v>1673280.5499999898</v>
      </c>
      <c r="Z658" s="9">
        <f t="shared" si="42"/>
        <v>1271841.99</v>
      </c>
      <c r="AA658" s="240"/>
      <c r="AB658" s="9">
        <f t="shared" si="43"/>
        <v>2159190.4300000002</v>
      </c>
      <c r="AC658" s="9">
        <v>2377030.2799999998</v>
      </c>
      <c r="AD658" s="9"/>
      <c r="AE658" s="3"/>
      <c r="AF658" s="3"/>
    </row>
    <row r="659" spans="1:32" x14ac:dyDescent="0.2">
      <c r="A659" s="55"/>
      <c r="B659" s="10"/>
      <c r="C659" s="10" t="s">
        <v>82</v>
      </c>
      <c r="D659" s="10"/>
      <c r="E659" s="10" t="s">
        <v>84</v>
      </c>
      <c r="F659" s="10">
        <v>908</v>
      </c>
      <c r="G659" s="10"/>
      <c r="H659" s="10"/>
      <c r="I659" s="10"/>
      <c r="J659" s="10">
        <v>185.48</v>
      </c>
      <c r="K659" s="10"/>
      <c r="M659" s="10">
        <v>1</v>
      </c>
      <c r="N659" s="69"/>
      <c r="P659" s="238">
        <f t="shared" si="40"/>
        <v>185.48</v>
      </c>
      <c r="Q659" s="10"/>
      <c r="R659" s="10"/>
      <c r="S659" s="10"/>
      <c r="T659" s="179">
        <f t="shared" si="41"/>
        <v>908</v>
      </c>
      <c r="U659" s="10"/>
      <c r="V659" s="10"/>
      <c r="W659" s="10"/>
      <c r="Y659" s="10">
        <v>185.48</v>
      </c>
      <c r="Z659" s="9">
        <f t="shared" si="42"/>
        <v>140.97999999999999</v>
      </c>
      <c r="AA659" s="240"/>
      <c r="AB659" s="9">
        <f t="shared" si="43"/>
        <v>239.34</v>
      </c>
      <c r="AC659" s="9">
        <v>263.49</v>
      </c>
      <c r="AD659" s="9"/>
      <c r="AE659" s="3"/>
      <c r="AF659" s="3"/>
    </row>
    <row r="660" spans="1:32" x14ac:dyDescent="0.2">
      <c r="A660" s="55"/>
      <c r="B660" s="10"/>
      <c r="C660" s="10" t="s">
        <v>87</v>
      </c>
      <c r="D660" s="10"/>
      <c r="E660" s="10" t="s">
        <v>88</v>
      </c>
      <c r="F660" s="10">
        <v>2868</v>
      </c>
      <c r="G660" s="10"/>
      <c r="H660" s="10"/>
      <c r="I660" s="10"/>
      <c r="J660" s="10">
        <v>589.68000000000006</v>
      </c>
      <c r="K660" s="10"/>
      <c r="M660" s="10">
        <v>3</v>
      </c>
      <c r="N660" s="69"/>
      <c r="P660" s="238">
        <f t="shared" si="40"/>
        <v>196.56000000000003</v>
      </c>
      <c r="Q660" s="10"/>
      <c r="R660" s="10"/>
      <c r="S660" s="10"/>
      <c r="T660" s="179">
        <f t="shared" si="41"/>
        <v>956</v>
      </c>
      <c r="U660" s="10"/>
      <c r="V660" s="10"/>
      <c r="W660" s="10"/>
      <c r="Y660" s="10">
        <v>589.68000000000006</v>
      </c>
      <c r="Z660" s="9">
        <f t="shared" si="42"/>
        <v>448.21</v>
      </c>
      <c r="AA660" s="240"/>
      <c r="AB660" s="9">
        <f t="shared" si="43"/>
        <v>760.92</v>
      </c>
      <c r="AC660" s="9">
        <v>837.69</v>
      </c>
      <c r="AD660" s="9"/>
      <c r="AE660" s="3"/>
      <c r="AF660" s="3"/>
    </row>
    <row r="661" spans="1:32" x14ac:dyDescent="0.2">
      <c r="A661" s="55"/>
      <c r="B661" s="10"/>
      <c r="C661" s="10" t="s">
        <v>89</v>
      </c>
      <c r="D661" s="10"/>
      <c r="E661" s="10" t="s">
        <v>90</v>
      </c>
      <c r="F661" s="10">
        <v>50503</v>
      </c>
      <c r="G661" s="10"/>
      <c r="H661" s="10"/>
      <c r="I661" s="10"/>
      <c r="J661" s="10">
        <v>10044.170000000004</v>
      </c>
      <c r="K661" s="10"/>
      <c r="M661" s="10">
        <v>56</v>
      </c>
      <c r="N661" s="69"/>
      <c r="P661" s="238">
        <f t="shared" si="40"/>
        <v>179.36017857142863</v>
      </c>
      <c r="Q661" s="10"/>
      <c r="R661" s="10"/>
      <c r="S661" s="10"/>
      <c r="T661" s="179">
        <f t="shared" si="41"/>
        <v>901.83928571428567</v>
      </c>
      <c r="U661" s="10"/>
      <c r="V661" s="10"/>
      <c r="W661" s="10"/>
      <c r="Y661" s="10">
        <v>10044.170000000004</v>
      </c>
      <c r="Z661" s="9">
        <f t="shared" si="42"/>
        <v>7634.46</v>
      </c>
      <c r="AA661" s="240"/>
      <c r="AB661" s="9">
        <f t="shared" si="43"/>
        <v>12960.93</v>
      </c>
      <c r="AC661" s="9">
        <v>14268.55</v>
      </c>
      <c r="AD661" s="9"/>
      <c r="AE661" s="3"/>
      <c r="AF661" s="3"/>
    </row>
    <row r="662" spans="1:32" x14ac:dyDescent="0.2">
      <c r="A662" s="55"/>
      <c r="B662" s="10"/>
      <c r="C662" s="10" t="s">
        <v>91</v>
      </c>
      <c r="D662" s="10"/>
      <c r="E662" s="10" t="s">
        <v>92</v>
      </c>
      <c r="F662" s="10">
        <v>256579</v>
      </c>
      <c r="G662" s="10"/>
      <c r="H662" s="10"/>
      <c r="I662" s="10"/>
      <c r="J662" s="10">
        <v>51695.149999999987</v>
      </c>
      <c r="K662" s="10"/>
      <c r="M662" s="10">
        <v>229</v>
      </c>
      <c r="N662" s="69"/>
      <c r="P662" s="238">
        <f t="shared" si="40"/>
        <v>225.74301310043663</v>
      </c>
      <c r="Q662" s="10"/>
      <c r="R662" s="10"/>
      <c r="S662" s="10"/>
      <c r="T662" s="179">
        <f t="shared" si="41"/>
        <v>1120.4323144104803</v>
      </c>
      <c r="U662" s="10"/>
      <c r="V662" s="10"/>
      <c r="W662" s="10"/>
      <c r="Y662" s="10">
        <v>51695.149999999987</v>
      </c>
      <c r="Z662" s="9">
        <f t="shared" si="42"/>
        <v>39292.910000000003</v>
      </c>
      <c r="AA662" s="240"/>
      <c r="AB662" s="9">
        <f t="shared" si="43"/>
        <v>66707.09</v>
      </c>
      <c r="AC662" s="9">
        <v>73437.14</v>
      </c>
      <c r="AD662" s="9"/>
      <c r="AE662" s="3"/>
      <c r="AF662" s="3"/>
    </row>
    <row r="663" spans="1:32" x14ac:dyDescent="0.2">
      <c r="A663" s="55"/>
      <c r="B663" s="10"/>
      <c r="C663" s="10" t="s">
        <v>91</v>
      </c>
      <c r="D663" s="10"/>
      <c r="E663" s="10" t="s">
        <v>93</v>
      </c>
      <c r="F663" s="10">
        <v>9862</v>
      </c>
      <c r="G663" s="10"/>
      <c r="H663" s="10"/>
      <c r="I663" s="10"/>
      <c r="J663" s="10">
        <v>2059.67</v>
      </c>
      <c r="K663" s="10"/>
      <c r="M663" s="10">
        <v>10</v>
      </c>
      <c r="N663" s="69"/>
      <c r="P663" s="238">
        <f t="shared" si="40"/>
        <v>205.96700000000001</v>
      </c>
      <c r="Q663" s="10"/>
      <c r="R663" s="10"/>
      <c r="S663" s="10"/>
      <c r="T663" s="179">
        <f t="shared" si="41"/>
        <v>986.2</v>
      </c>
      <c r="U663" s="10"/>
      <c r="V663" s="10"/>
      <c r="W663" s="10"/>
      <c r="Y663" s="10">
        <v>2059.67</v>
      </c>
      <c r="Z663" s="9">
        <f t="shared" si="42"/>
        <v>1565.53</v>
      </c>
      <c r="AA663" s="240"/>
      <c r="AB663" s="9">
        <f t="shared" si="43"/>
        <v>2657.78</v>
      </c>
      <c r="AC663" s="9">
        <v>2925.92</v>
      </c>
      <c r="AD663" s="9"/>
      <c r="AE663" s="3"/>
      <c r="AF663" s="3"/>
    </row>
    <row r="664" spans="1:32" x14ac:dyDescent="0.2">
      <c r="A664" s="55"/>
      <c r="B664" s="10"/>
      <c r="C664" s="10" t="s">
        <v>94</v>
      </c>
      <c r="D664" s="10"/>
      <c r="E664" s="10" t="s">
        <v>95</v>
      </c>
      <c r="F664" s="10">
        <v>2444</v>
      </c>
      <c r="G664" s="10"/>
      <c r="H664" s="10"/>
      <c r="I664" s="10"/>
      <c r="J664" s="10">
        <v>517.09</v>
      </c>
      <c r="K664" s="10"/>
      <c r="M664" s="10">
        <v>1</v>
      </c>
      <c r="N664" s="69"/>
      <c r="P664" s="238">
        <f t="shared" si="40"/>
        <v>517.09</v>
      </c>
      <c r="Q664" s="10"/>
      <c r="R664" s="10"/>
      <c r="S664" s="10"/>
      <c r="T664" s="179">
        <f t="shared" si="41"/>
        <v>2444</v>
      </c>
      <c r="U664" s="10"/>
      <c r="V664" s="10"/>
      <c r="W664" s="10"/>
      <c r="Y664" s="10">
        <v>517.09</v>
      </c>
      <c r="Z664" s="9">
        <f t="shared" si="42"/>
        <v>393.03</v>
      </c>
      <c r="AA664" s="240"/>
      <c r="AB664" s="9">
        <f t="shared" si="43"/>
        <v>667.25</v>
      </c>
      <c r="AC664" s="9">
        <v>734.57</v>
      </c>
      <c r="AD664" s="9"/>
      <c r="AE664" s="3"/>
      <c r="AF664" s="3"/>
    </row>
    <row r="665" spans="1:32" x14ac:dyDescent="0.2">
      <c r="A665" s="55"/>
      <c r="B665" s="10"/>
      <c r="C665" s="10" t="s">
        <v>94</v>
      </c>
      <c r="D665" s="10"/>
      <c r="E665" s="10" t="s">
        <v>96</v>
      </c>
      <c r="F665" s="10">
        <v>6368699</v>
      </c>
      <c r="G665" s="10"/>
      <c r="H665" s="10"/>
      <c r="I665" s="10"/>
      <c r="J665" s="10">
        <v>1309720.6999999979</v>
      </c>
      <c r="K665" s="10"/>
      <c r="M665" s="10">
        <v>5612</v>
      </c>
      <c r="N665" s="69"/>
      <c r="P665" s="238">
        <f t="shared" si="40"/>
        <v>233.37859942979293</v>
      </c>
      <c r="Q665" s="10"/>
      <c r="R665" s="10"/>
      <c r="S665" s="10"/>
      <c r="T665" s="179">
        <f t="shared" si="41"/>
        <v>1134.8358873841767</v>
      </c>
      <c r="U665" s="10"/>
      <c r="V665" s="10"/>
      <c r="W665" s="10"/>
      <c r="Y665" s="10">
        <v>1309720.6999999979</v>
      </c>
      <c r="Z665" s="9">
        <f t="shared" si="42"/>
        <v>995504.18</v>
      </c>
      <c r="AA665" s="240"/>
      <c r="AB665" s="9">
        <f t="shared" si="43"/>
        <v>1690055.14</v>
      </c>
      <c r="AC665" s="9">
        <v>1860564.12</v>
      </c>
      <c r="AD665" s="9"/>
      <c r="AE665" s="3"/>
      <c r="AF665" s="3"/>
    </row>
    <row r="666" spans="1:32" x14ac:dyDescent="0.2">
      <c r="A666" s="55"/>
      <c r="B666" s="10"/>
      <c r="C666" s="10" t="s">
        <v>94</v>
      </c>
      <c r="D666" s="10"/>
      <c r="E666" s="10" t="s">
        <v>97</v>
      </c>
      <c r="F666" s="10">
        <v>2440</v>
      </c>
      <c r="G666" s="10"/>
      <c r="H666" s="10"/>
      <c r="I666" s="10"/>
      <c r="J666" s="10">
        <v>517.24</v>
      </c>
      <c r="K666" s="10"/>
      <c r="M666" s="10">
        <v>1</v>
      </c>
      <c r="N666" s="69"/>
      <c r="P666" s="238">
        <f t="shared" si="40"/>
        <v>517.24</v>
      </c>
      <c r="Q666" s="10"/>
      <c r="R666" s="10"/>
      <c r="S666" s="10"/>
      <c r="T666" s="179">
        <f t="shared" si="41"/>
        <v>2440</v>
      </c>
      <c r="U666" s="10"/>
      <c r="V666" s="10"/>
      <c r="W666" s="10"/>
      <c r="Y666" s="10">
        <v>517.24</v>
      </c>
      <c r="Z666" s="9">
        <f t="shared" si="42"/>
        <v>393.15</v>
      </c>
      <c r="AA666" s="240"/>
      <c r="AB666" s="9">
        <f t="shared" si="43"/>
        <v>667.44</v>
      </c>
      <c r="AC666" s="9">
        <v>734.78</v>
      </c>
      <c r="AD666" s="9"/>
      <c r="AE666" s="3"/>
      <c r="AF666" s="3"/>
    </row>
    <row r="667" spans="1:32" x14ac:dyDescent="0.2">
      <c r="A667" s="55"/>
      <c r="B667" s="10"/>
      <c r="C667" s="10" t="s">
        <v>94</v>
      </c>
      <c r="D667" s="10"/>
      <c r="E667" s="10" t="s">
        <v>98</v>
      </c>
      <c r="F667" s="10">
        <v>2299</v>
      </c>
      <c r="G667" s="10"/>
      <c r="H667" s="10"/>
      <c r="I667" s="10"/>
      <c r="J667" s="10">
        <v>487.43</v>
      </c>
      <c r="K667" s="10"/>
      <c r="M667" s="10">
        <v>1</v>
      </c>
      <c r="N667" s="69"/>
      <c r="P667" s="238">
        <f t="shared" si="40"/>
        <v>487.43</v>
      </c>
      <c r="Q667" s="10"/>
      <c r="R667" s="10"/>
      <c r="S667" s="10"/>
      <c r="T667" s="179">
        <f t="shared" si="41"/>
        <v>2299</v>
      </c>
      <c r="U667" s="10"/>
      <c r="V667" s="10"/>
      <c r="W667" s="10"/>
      <c r="Y667" s="10">
        <v>487.43</v>
      </c>
      <c r="Z667" s="9">
        <f t="shared" si="42"/>
        <v>370.49</v>
      </c>
      <c r="AA667" s="240"/>
      <c r="AB667" s="9">
        <f t="shared" si="43"/>
        <v>628.98</v>
      </c>
      <c r="AC667" s="9">
        <v>692.44</v>
      </c>
      <c r="AD667" s="9"/>
      <c r="AE667" s="3"/>
      <c r="AF667" s="3"/>
    </row>
    <row r="668" spans="1:32" x14ac:dyDescent="0.2">
      <c r="A668" s="55"/>
      <c r="B668" s="10"/>
      <c r="C668" s="10" t="s">
        <v>99</v>
      </c>
      <c r="D668" s="10"/>
      <c r="E668" s="10" t="s">
        <v>100</v>
      </c>
      <c r="F668" s="10">
        <v>15083</v>
      </c>
      <c r="G668" s="10"/>
      <c r="H668" s="10"/>
      <c r="I668" s="10"/>
      <c r="J668" s="10">
        <v>3136.6600000000003</v>
      </c>
      <c r="K668" s="10"/>
      <c r="M668" s="10">
        <v>18</v>
      </c>
      <c r="N668" s="69"/>
      <c r="P668" s="238">
        <f t="shared" si="40"/>
        <v>174.25888888888892</v>
      </c>
      <c r="Q668" s="10"/>
      <c r="R668" s="10"/>
      <c r="S668" s="10"/>
      <c r="T668" s="179">
        <f t="shared" si="41"/>
        <v>837.94444444444446</v>
      </c>
      <c r="U668" s="10"/>
      <c r="V668" s="10"/>
      <c r="W668" s="10"/>
      <c r="Y668" s="10">
        <v>3136.6600000000003</v>
      </c>
      <c r="Z668" s="9">
        <f t="shared" si="42"/>
        <v>2384.14</v>
      </c>
      <c r="AA668" s="240"/>
      <c r="AB668" s="9">
        <f t="shared" si="43"/>
        <v>4047.53</v>
      </c>
      <c r="AC668" s="9">
        <v>4455.88</v>
      </c>
      <c r="AD668" s="9"/>
      <c r="AE668" s="3"/>
      <c r="AF668" s="3"/>
    </row>
    <row r="669" spans="1:32" x14ac:dyDescent="0.2">
      <c r="A669" s="55"/>
      <c r="B669" s="10"/>
      <c r="C669" s="10" t="s">
        <v>99</v>
      </c>
      <c r="D669" s="10"/>
      <c r="E669" s="10" t="s">
        <v>77</v>
      </c>
      <c r="F669" s="10">
        <v>4953776</v>
      </c>
      <c r="G669" s="10"/>
      <c r="H669" s="10"/>
      <c r="I669" s="10"/>
      <c r="J669" s="10">
        <v>1007504.8200000048</v>
      </c>
      <c r="K669" s="10"/>
      <c r="M669" s="10">
        <v>5304</v>
      </c>
      <c r="N669" s="69"/>
      <c r="P669" s="238">
        <f t="shared" si="40"/>
        <v>189.95188914027241</v>
      </c>
      <c r="Q669" s="10"/>
      <c r="R669" s="10"/>
      <c r="S669" s="10"/>
      <c r="T669" s="179">
        <f t="shared" si="41"/>
        <v>933.9698340874811</v>
      </c>
      <c r="U669" s="10"/>
      <c r="V669" s="10"/>
      <c r="W669" s="10"/>
      <c r="Y669" s="10">
        <v>1007504.8200000048</v>
      </c>
      <c r="Z669" s="9">
        <f t="shared" si="42"/>
        <v>765793.24</v>
      </c>
      <c r="AA669" s="240"/>
      <c r="AB669" s="9">
        <f t="shared" si="43"/>
        <v>1300077.72</v>
      </c>
      <c r="AC669" s="9">
        <v>1431242.03</v>
      </c>
      <c r="AD669" s="9"/>
      <c r="AE669" s="3"/>
      <c r="AF669" s="3"/>
    </row>
    <row r="670" spans="1:32" x14ac:dyDescent="0.2">
      <c r="A670" s="55"/>
      <c r="B670" s="10"/>
      <c r="C670" s="10" t="s">
        <v>101</v>
      </c>
      <c r="D670" s="10"/>
      <c r="E670" s="10" t="s">
        <v>102</v>
      </c>
      <c r="F670" s="10">
        <v>3114304</v>
      </c>
      <c r="G670" s="10"/>
      <c r="H670" s="10"/>
      <c r="I670" s="10"/>
      <c r="J670" s="10">
        <v>634033.94000000192</v>
      </c>
      <c r="K670" s="10"/>
      <c r="M670" s="10">
        <v>3568</v>
      </c>
      <c r="N670" s="69"/>
      <c r="P670" s="238">
        <f t="shared" si="40"/>
        <v>177.70009529148035</v>
      </c>
      <c r="Q670" s="10"/>
      <c r="R670" s="10"/>
      <c r="S670" s="10"/>
      <c r="T670" s="179">
        <f t="shared" si="41"/>
        <v>872.84304932735427</v>
      </c>
      <c r="U670" s="10"/>
      <c r="V670" s="10"/>
      <c r="W670" s="10"/>
      <c r="Y670" s="10">
        <v>634033.94000000192</v>
      </c>
      <c r="Z670" s="9">
        <f t="shared" si="42"/>
        <v>481922.17</v>
      </c>
      <c r="AA670" s="240"/>
      <c r="AB670" s="9">
        <f t="shared" si="43"/>
        <v>818153.31</v>
      </c>
      <c r="AC670" s="9">
        <v>900696.47</v>
      </c>
      <c r="AD670" s="9"/>
      <c r="AE670" s="3"/>
      <c r="AF670" s="3"/>
    </row>
    <row r="671" spans="1:32" x14ac:dyDescent="0.2">
      <c r="A671" s="55"/>
      <c r="B671" s="10"/>
      <c r="C671" s="10" t="s">
        <v>101</v>
      </c>
      <c r="D671" s="10"/>
      <c r="E671" s="10" t="s">
        <v>103</v>
      </c>
      <c r="F671" s="10">
        <v>947943</v>
      </c>
      <c r="G671" s="10"/>
      <c r="H671" s="10"/>
      <c r="I671" s="10"/>
      <c r="J671" s="10">
        <v>196533.38999999969</v>
      </c>
      <c r="K671" s="10"/>
      <c r="M671" s="10">
        <v>1302</v>
      </c>
      <c r="N671" s="69"/>
      <c r="P671" s="238">
        <f t="shared" si="40"/>
        <v>150.94730414746519</v>
      </c>
      <c r="Q671" s="10"/>
      <c r="R671" s="10"/>
      <c r="S671" s="10"/>
      <c r="T671" s="179">
        <f t="shared" si="41"/>
        <v>728.06682027649765</v>
      </c>
      <c r="U671" s="10"/>
      <c r="V671" s="10"/>
      <c r="W671" s="10"/>
      <c r="Y671" s="10">
        <v>196533.38999999969</v>
      </c>
      <c r="Z671" s="9">
        <f t="shared" si="42"/>
        <v>149382.85</v>
      </c>
      <c r="AA671" s="240"/>
      <c r="AB671" s="9">
        <f t="shared" si="43"/>
        <v>253605.42</v>
      </c>
      <c r="AC671" s="9">
        <v>279191.57</v>
      </c>
      <c r="AD671" s="9"/>
      <c r="AE671" s="3"/>
      <c r="AF671" s="3"/>
    </row>
    <row r="672" spans="1:32" x14ac:dyDescent="0.2">
      <c r="A672" s="55"/>
      <c r="B672" s="10"/>
      <c r="C672" s="10" t="s">
        <v>101</v>
      </c>
      <c r="D672" s="10"/>
      <c r="E672" s="10" t="s">
        <v>104</v>
      </c>
      <c r="F672" s="10">
        <v>4112</v>
      </c>
      <c r="G672" s="10"/>
      <c r="H672" s="10"/>
      <c r="I672" s="10"/>
      <c r="J672" s="10">
        <v>845.39</v>
      </c>
      <c r="K672" s="10"/>
      <c r="M672" s="10">
        <v>4</v>
      </c>
      <c r="N672" s="69"/>
      <c r="P672" s="238">
        <f t="shared" si="40"/>
        <v>211.3475</v>
      </c>
      <c r="Q672" s="10"/>
      <c r="R672" s="10"/>
      <c r="S672" s="10"/>
      <c r="T672" s="179">
        <f t="shared" si="41"/>
        <v>1028</v>
      </c>
      <c r="U672" s="10"/>
      <c r="V672" s="10"/>
      <c r="W672" s="10"/>
      <c r="Y672" s="10">
        <v>845.39</v>
      </c>
      <c r="Z672" s="9">
        <f t="shared" si="42"/>
        <v>642.57000000000005</v>
      </c>
      <c r="AA672" s="240"/>
      <c r="AB672" s="9">
        <f t="shared" si="43"/>
        <v>1090.8900000000001</v>
      </c>
      <c r="AC672" s="9">
        <v>1200.95</v>
      </c>
      <c r="AD672" s="9"/>
      <c r="AE672" s="3"/>
      <c r="AF672" s="3"/>
    </row>
    <row r="673" spans="1:32" x14ac:dyDescent="0.2">
      <c r="A673" s="55"/>
      <c r="B673" s="10"/>
      <c r="C673" s="10" t="s">
        <v>101</v>
      </c>
      <c r="D673" s="10"/>
      <c r="E673" s="10" t="s">
        <v>105</v>
      </c>
      <c r="F673" s="10">
        <v>14333</v>
      </c>
      <c r="G673" s="10"/>
      <c r="H673" s="10"/>
      <c r="I673" s="10"/>
      <c r="J673" s="10">
        <v>2994.84</v>
      </c>
      <c r="K673" s="10"/>
      <c r="M673" s="10">
        <v>15</v>
      </c>
      <c r="N673" s="69"/>
      <c r="P673" s="238">
        <f t="shared" si="40"/>
        <v>199.65600000000001</v>
      </c>
      <c r="Q673" s="10"/>
      <c r="R673" s="10"/>
      <c r="S673" s="10"/>
      <c r="T673" s="179">
        <f t="shared" si="41"/>
        <v>955.5333333333333</v>
      </c>
      <c r="U673" s="10"/>
      <c r="V673" s="10"/>
      <c r="W673" s="10"/>
      <c r="Y673" s="10">
        <v>2994.84</v>
      </c>
      <c r="Z673" s="9">
        <f t="shared" si="42"/>
        <v>2276.34</v>
      </c>
      <c r="AA673" s="240"/>
      <c r="AB673" s="9">
        <f t="shared" si="43"/>
        <v>3864.52</v>
      </c>
      <c r="AC673" s="9">
        <v>4254.41</v>
      </c>
      <c r="AD673" s="9"/>
      <c r="AE673" s="3"/>
      <c r="AF673" s="3"/>
    </row>
    <row r="674" spans="1:32" x14ac:dyDescent="0.2">
      <c r="A674" s="55"/>
      <c r="B674" s="10"/>
      <c r="C674" s="10" t="s">
        <v>106</v>
      </c>
      <c r="D674" s="10"/>
      <c r="E674" s="10" t="s">
        <v>107</v>
      </c>
      <c r="F674" s="10">
        <v>611254</v>
      </c>
      <c r="G674" s="10"/>
      <c r="H674" s="10"/>
      <c r="I674" s="10"/>
      <c r="J674" s="10">
        <v>123810.83999999997</v>
      </c>
      <c r="K674" s="10"/>
      <c r="M674" s="10">
        <v>502</v>
      </c>
      <c r="N674" s="69"/>
      <c r="P674" s="238">
        <f t="shared" si="40"/>
        <v>246.63513944223101</v>
      </c>
      <c r="Q674" s="10"/>
      <c r="R674" s="10"/>
      <c r="S674" s="10"/>
      <c r="T674" s="179">
        <f t="shared" si="41"/>
        <v>1217.6374501992032</v>
      </c>
      <c r="U674" s="10"/>
      <c r="V674" s="10"/>
      <c r="W674" s="10"/>
      <c r="Y674" s="10">
        <v>123810.83999999997</v>
      </c>
      <c r="Z674" s="9">
        <f t="shared" si="42"/>
        <v>94107.25</v>
      </c>
      <c r="AA674" s="240"/>
      <c r="AB674" s="9">
        <f t="shared" si="43"/>
        <v>159764.71</v>
      </c>
      <c r="AC674" s="9">
        <v>175883.31</v>
      </c>
      <c r="AD674" s="9"/>
      <c r="AE674" s="3"/>
      <c r="AF674" s="3"/>
    </row>
    <row r="675" spans="1:32" x14ac:dyDescent="0.2">
      <c r="A675" s="55"/>
      <c r="B675" s="10"/>
      <c r="C675" s="10" t="s">
        <v>108</v>
      </c>
      <c r="D675" s="10"/>
      <c r="E675" s="10" t="s">
        <v>110</v>
      </c>
      <c r="F675" s="10">
        <v>1018</v>
      </c>
      <c r="G675" s="10"/>
      <c r="H675" s="10"/>
      <c r="I675" s="10"/>
      <c r="J675" s="10">
        <v>211.3</v>
      </c>
      <c r="K675" s="10"/>
      <c r="M675" s="10">
        <v>1</v>
      </c>
      <c r="N675" s="69"/>
      <c r="P675" s="238">
        <f t="shared" si="40"/>
        <v>211.3</v>
      </c>
      <c r="Q675" s="10"/>
      <c r="R675" s="10"/>
      <c r="S675" s="10"/>
      <c r="T675" s="179">
        <f t="shared" si="41"/>
        <v>1018</v>
      </c>
      <c r="U675" s="10"/>
      <c r="V675" s="10"/>
      <c r="W675" s="10"/>
      <c r="Y675" s="10">
        <v>211.3</v>
      </c>
      <c r="Z675" s="9">
        <f t="shared" si="42"/>
        <v>160.61000000000001</v>
      </c>
      <c r="AA675" s="240"/>
      <c r="AB675" s="9">
        <f t="shared" si="43"/>
        <v>272.66000000000003</v>
      </c>
      <c r="AC675" s="9">
        <v>300.17</v>
      </c>
      <c r="AD675" s="9"/>
      <c r="AE675" s="3"/>
      <c r="AF675" s="3"/>
    </row>
    <row r="676" spans="1:32" x14ac:dyDescent="0.2">
      <c r="A676" s="55"/>
      <c r="B676" s="10"/>
      <c r="C676" s="10" t="s">
        <v>111</v>
      </c>
      <c r="D676" s="10"/>
      <c r="E676" s="10" t="s">
        <v>79</v>
      </c>
      <c r="F676" s="10">
        <v>24710</v>
      </c>
      <c r="G676" s="10"/>
      <c r="H676" s="10"/>
      <c r="I676" s="10"/>
      <c r="J676" s="10">
        <v>4998.42</v>
      </c>
      <c r="K676" s="10"/>
      <c r="M676" s="10">
        <v>27</v>
      </c>
      <c r="N676" s="69"/>
      <c r="P676" s="238">
        <f t="shared" si="40"/>
        <v>185.12666666666667</v>
      </c>
      <c r="Q676" s="10"/>
      <c r="R676" s="10"/>
      <c r="S676" s="10"/>
      <c r="T676" s="179">
        <f t="shared" si="41"/>
        <v>915.18518518518522</v>
      </c>
      <c r="U676" s="10"/>
      <c r="V676" s="10"/>
      <c r="W676" s="10"/>
      <c r="Y676" s="10">
        <v>4998.42</v>
      </c>
      <c r="Z676" s="9">
        <f t="shared" si="42"/>
        <v>3799.24</v>
      </c>
      <c r="AA676" s="240"/>
      <c r="AB676" s="9">
        <f t="shared" si="43"/>
        <v>6449.93</v>
      </c>
      <c r="AC676" s="9">
        <v>7100.66</v>
      </c>
      <c r="AD676" s="9"/>
      <c r="AE676" s="3"/>
      <c r="AF676" s="3"/>
    </row>
    <row r="677" spans="1:32" x14ac:dyDescent="0.2">
      <c r="A677" s="55"/>
      <c r="B677" s="10"/>
      <c r="C677" s="10" t="s">
        <v>112</v>
      </c>
      <c r="D677" s="10"/>
      <c r="E677" s="10" t="s">
        <v>105</v>
      </c>
      <c r="F677" s="10">
        <v>370</v>
      </c>
      <c r="G677" s="10"/>
      <c r="H677" s="10"/>
      <c r="I677" s="10"/>
      <c r="J677" s="10">
        <v>79.06</v>
      </c>
      <c r="K677" s="10"/>
      <c r="M677" s="10">
        <v>1</v>
      </c>
      <c r="N677" s="69"/>
      <c r="P677" s="238">
        <f t="shared" si="40"/>
        <v>79.06</v>
      </c>
      <c r="Q677" s="10"/>
      <c r="R677" s="10"/>
      <c r="S677" s="10"/>
      <c r="T677" s="179">
        <f t="shared" si="41"/>
        <v>370</v>
      </c>
      <c r="U677" s="10"/>
      <c r="V677" s="10"/>
      <c r="W677" s="10"/>
      <c r="Y677" s="10">
        <v>79.06</v>
      </c>
      <c r="Z677" s="9">
        <f t="shared" si="42"/>
        <v>60.09</v>
      </c>
      <c r="AA677" s="240"/>
      <c r="AB677" s="9">
        <f t="shared" si="43"/>
        <v>102.02</v>
      </c>
      <c r="AC677" s="9">
        <v>112.31</v>
      </c>
      <c r="AD677" s="9"/>
      <c r="AE677" s="3"/>
      <c r="AF677" s="3"/>
    </row>
    <row r="678" spans="1:32" x14ac:dyDescent="0.2">
      <c r="A678" s="55"/>
      <c r="B678" s="10"/>
      <c r="C678" s="10" t="s">
        <v>113</v>
      </c>
      <c r="D678" s="10"/>
      <c r="E678" s="10" t="s">
        <v>102</v>
      </c>
      <c r="F678" s="10">
        <v>890</v>
      </c>
      <c r="G678" s="10"/>
      <c r="H678" s="10"/>
      <c r="I678" s="10"/>
      <c r="J678" s="10">
        <v>180.95</v>
      </c>
      <c r="K678" s="10"/>
      <c r="M678" s="10">
        <v>1</v>
      </c>
      <c r="N678" s="69"/>
      <c r="P678" s="238">
        <f t="shared" si="40"/>
        <v>180.95</v>
      </c>
      <c r="Q678" s="10"/>
      <c r="R678" s="10"/>
      <c r="S678" s="10"/>
      <c r="T678" s="179">
        <f t="shared" si="41"/>
        <v>890</v>
      </c>
      <c r="U678" s="10"/>
      <c r="V678" s="10"/>
      <c r="W678" s="10"/>
      <c r="Y678" s="10">
        <v>180.95</v>
      </c>
      <c r="Z678" s="9">
        <f t="shared" si="42"/>
        <v>137.54</v>
      </c>
      <c r="AA678" s="240"/>
      <c r="AB678" s="9">
        <f t="shared" si="43"/>
        <v>233.5</v>
      </c>
      <c r="AC678" s="9">
        <v>257.06</v>
      </c>
      <c r="AD678" s="9"/>
      <c r="AE678" s="3"/>
      <c r="AF678" s="3"/>
    </row>
    <row r="679" spans="1:32" x14ac:dyDescent="0.2">
      <c r="A679" s="55"/>
      <c r="B679" s="10"/>
      <c r="C679" s="10" t="s">
        <v>113</v>
      </c>
      <c r="D679" s="10"/>
      <c r="E679" s="10" t="s">
        <v>104</v>
      </c>
      <c r="F679" s="10">
        <v>5749581</v>
      </c>
      <c r="G679" s="10"/>
      <c r="H679" s="10"/>
      <c r="I679" s="10"/>
      <c r="J679" s="10">
        <v>1189859.4199999995</v>
      </c>
      <c r="K679" s="10"/>
      <c r="M679" s="10">
        <v>5420</v>
      </c>
      <c r="N679" s="69"/>
      <c r="P679" s="238">
        <f t="shared" si="40"/>
        <v>219.53125830258293</v>
      </c>
      <c r="Q679" s="10"/>
      <c r="R679" s="10"/>
      <c r="S679" s="10"/>
      <c r="T679" s="179">
        <f t="shared" si="41"/>
        <v>1060.8083025830258</v>
      </c>
      <c r="U679" s="10"/>
      <c r="V679" s="10"/>
      <c r="W679" s="10"/>
      <c r="Y679" s="10">
        <v>1189859.4199999995</v>
      </c>
      <c r="Z679" s="9">
        <f t="shared" si="42"/>
        <v>904398.95</v>
      </c>
      <c r="AA679" s="240"/>
      <c r="AB679" s="9">
        <f t="shared" si="43"/>
        <v>1535386.92</v>
      </c>
      <c r="AC679" s="9">
        <v>1690291.48</v>
      </c>
      <c r="AD679" s="9"/>
      <c r="AE679" s="3"/>
      <c r="AF679" s="3"/>
    </row>
    <row r="680" spans="1:32" x14ac:dyDescent="0.2">
      <c r="A680" s="55"/>
      <c r="B680" s="10"/>
      <c r="C680" s="10" t="s">
        <v>114</v>
      </c>
      <c r="D680" s="10"/>
      <c r="E680" s="10" t="s">
        <v>104</v>
      </c>
      <c r="F680" s="10">
        <v>23359</v>
      </c>
      <c r="G680" s="10"/>
      <c r="H680" s="10"/>
      <c r="I680" s="10"/>
      <c r="J680" s="10">
        <v>4892.9399999999996</v>
      </c>
      <c r="K680" s="10"/>
      <c r="M680" s="10">
        <v>19</v>
      </c>
      <c r="N680" s="69"/>
      <c r="P680" s="238">
        <f t="shared" si="40"/>
        <v>257.52315789473681</v>
      </c>
      <c r="Q680" s="10"/>
      <c r="R680" s="10"/>
      <c r="S680" s="10"/>
      <c r="T680" s="179">
        <f t="shared" si="41"/>
        <v>1229.421052631579</v>
      </c>
      <c r="U680" s="10"/>
      <c r="V680" s="10"/>
      <c r="W680" s="10"/>
      <c r="Y680" s="10">
        <v>4892.9399999999996</v>
      </c>
      <c r="Z680" s="9">
        <f t="shared" si="42"/>
        <v>3719.07</v>
      </c>
      <c r="AA680" s="240"/>
      <c r="AB680" s="9">
        <f t="shared" si="43"/>
        <v>6313.82</v>
      </c>
      <c r="AC680" s="9">
        <v>6950.82</v>
      </c>
      <c r="AD680" s="9"/>
      <c r="AE680" s="3"/>
      <c r="AF680" s="3"/>
    </row>
    <row r="681" spans="1:32" x14ac:dyDescent="0.2">
      <c r="A681" s="55"/>
      <c r="B681" s="10"/>
      <c r="C681" s="10" t="s">
        <v>115</v>
      </c>
      <c r="D681" s="10"/>
      <c r="E681" s="10" t="s">
        <v>102</v>
      </c>
      <c r="F681" s="10">
        <v>3028</v>
      </c>
      <c r="G681" s="10"/>
      <c r="H681" s="10"/>
      <c r="I681" s="10"/>
      <c r="J681" s="10">
        <v>642.76</v>
      </c>
      <c r="K681" s="10"/>
      <c r="M681" s="10">
        <v>1</v>
      </c>
      <c r="N681" s="69"/>
      <c r="P681" s="238">
        <f t="shared" si="40"/>
        <v>642.76</v>
      </c>
      <c r="Q681" s="10"/>
      <c r="R681" s="10"/>
      <c r="S681" s="10"/>
      <c r="T681" s="179">
        <f t="shared" si="41"/>
        <v>3028</v>
      </c>
      <c r="U681" s="10"/>
      <c r="V681" s="10"/>
      <c r="W681" s="10"/>
      <c r="Y681" s="10">
        <v>642.76</v>
      </c>
      <c r="Z681" s="9">
        <f t="shared" si="42"/>
        <v>488.55</v>
      </c>
      <c r="AA681" s="240"/>
      <c r="AB681" s="9">
        <f t="shared" si="43"/>
        <v>829.41</v>
      </c>
      <c r="AC681" s="9">
        <v>913.09</v>
      </c>
      <c r="AD681" s="9"/>
      <c r="AE681" s="3"/>
      <c r="AF681" s="3"/>
    </row>
    <row r="682" spans="1:32" x14ac:dyDescent="0.2">
      <c r="A682" s="55"/>
      <c r="B682" s="10"/>
      <c r="C682" s="10" t="s">
        <v>115</v>
      </c>
      <c r="D682" s="10"/>
      <c r="E682" s="10" t="s">
        <v>104</v>
      </c>
      <c r="F682" s="10">
        <v>102811</v>
      </c>
      <c r="G682" s="10"/>
      <c r="H682" s="10"/>
      <c r="I682" s="10"/>
      <c r="J682" s="10">
        <v>21229.19000000001</v>
      </c>
      <c r="K682" s="10"/>
      <c r="M682" s="10">
        <v>92</v>
      </c>
      <c r="N682" s="69"/>
      <c r="P682" s="238">
        <f t="shared" si="40"/>
        <v>230.75206521739142</v>
      </c>
      <c r="Q682" s="10"/>
      <c r="R682" s="10"/>
      <c r="S682" s="10"/>
      <c r="T682" s="179">
        <f t="shared" si="41"/>
        <v>1117.5108695652175</v>
      </c>
      <c r="U682" s="10"/>
      <c r="V682" s="10"/>
      <c r="W682" s="10"/>
      <c r="Y682" s="10">
        <v>21229.19000000001</v>
      </c>
      <c r="Z682" s="9">
        <f t="shared" si="42"/>
        <v>16136.07</v>
      </c>
      <c r="AA682" s="240"/>
      <c r="AB682" s="9">
        <f t="shared" si="43"/>
        <v>27394.01</v>
      </c>
      <c r="AC682" s="9">
        <v>30157.78</v>
      </c>
      <c r="AD682" s="9"/>
      <c r="AE682" s="3"/>
      <c r="AF682" s="3"/>
    </row>
    <row r="683" spans="1:32" x14ac:dyDescent="0.2">
      <c r="A683" s="55"/>
      <c r="B683" s="10"/>
      <c r="C683" s="10" t="s">
        <v>116</v>
      </c>
      <c r="D683" s="10"/>
      <c r="E683" s="10" t="s">
        <v>104</v>
      </c>
      <c r="F683" s="10">
        <v>15496</v>
      </c>
      <c r="G683" s="10"/>
      <c r="H683" s="10"/>
      <c r="I683" s="10"/>
      <c r="J683" s="10">
        <v>3218.9300000000003</v>
      </c>
      <c r="K683" s="10"/>
      <c r="M683" s="10">
        <v>14</v>
      </c>
      <c r="N683" s="69"/>
      <c r="P683" s="238">
        <f t="shared" si="40"/>
        <v>229.92357142857145</v>
      </c>
      <c r="Q683" s="10"/>
      <c r="R683" s="10"/>
      <c r="S683" s="10"/>
      <c r="T683" s="179">
        <f t="shared" si="41"/>
        <v>1106.8571428571429</v>
      </c>
      <c r="U683" s="10"/>
      <c r="V683" s="10"/>
      <c r="W683" s="10"/>
      <c r="Y683" s="10">
        <v>3218.9300000000003</v>
      </c>
      <c r="Z683" s="9">
        <f t="shared" si="42"/>
        <v>2446.67</v>
      </c>
      <c r="AA683" s="240"/>
      <c r="AB683" s="9">
        <f t="shared" si="43"/>
        <v>4153.6899999999996</v>
      </c>
      <c r="AC683" s="9">
        <v>4572.75</v>
      </c>
      <c r="AD683" s="9"/>
      <c r="AE683" s="3"/>
      <c r="AF683" s="3"/>
    </row>
    <row r="684" spans="1:32" x14ac:dyDescent="0.2">
      <c r="A684" s="55"/>
      <c r="B684" s="10"/>
      <c r="C684" s="10" t="s">
        <v>117</v>
      </c>
      <c r="D684" s="10"/>
      <c r="E684" s="10" t="s">
        <v>104</v>
      </c>
      <c r="F684" s="10">
        <v>23541</v>
      </c>
      <c r="G684" s="10"/>
      <c r="H684" s="10"/>
      <c r="I684" s="10"/>
      <c r="J684" s="10">
        <v>4926.32</v>
      </c>
      <c r="K684" s="10"/>
      <c r="M684" s="10">
        <v>22</v>
      </c>
      <c r="N684" s="69"/>
      <c r="P684" s="238">
        <f t="shared" si="40"/>
        <v>223.92363636363635</v>
      </c>
      <c r="Q684" s="10"/>
      <c r="R684" s="10"/>
      <c r="S684" s="10"/>
      <c r="T684" s="179">
        <f t="shared" si="41"/>
        <v>1070.0454545454545</v>
      </c>
      <c r="U684" s="10"/>
      <c r="V684" s="10"/>
      <c r="W684" s="10"/>
      <c r="Y684" s="10">
        <v>4926.32</v>
      </c>
      <c r="Z684" s="9">
        <f t="shared" si="42"/>
        <v>3744.44</v>
      </c>
      <c r="AA684" s="240"/>
      <c r="AB684" s="9">
        <f t="shared" si="43"/>
        <v>6356.89</v>
      </c>
      <c r="AC684" s="9">
        <v>6998.23</v>
      </c>
      <c r="AD684" s="9"/>
      <c r="AE684" s="3"/>
      <c r="AF684" s="3"/>
    </row>
    <row r="685" spans="1:32" x14ac:dyDescent="0.2">
      <c r="A685" s="55"/>
      <c r="B685" s="10"/>
      <c r="C685" s="10" t="s">
        <v>118</v>
      </c>
      <c r="D685" s="10"/>
      <c r="E685" s="10" t="s">
        <v>104</v>
      </c>
      <c r="F685" s="10">
        <v>1901</v>
      </c>
      <c r="G685" s="10"/>
      <c r="H685" s="10"/>
      <c r="I685" s="10"/>
      <c r="J685" s="10">
        <v>294.99</v>
      </c>
      <c r="K685" s="10"/>
      <c r="M685" s="10">
        <v>2</v>
      </c>
      <c r="N685" s="69"/>
      <c r="P685" s="238">
        <f t="shared" si="40"/>
        <v>147.495</v>
      </c>
      <c r="Q685" s="10"/>
      <c r="R685" s="10"/>
      <c r="S685" s="10"/>
      <c r="T685" s="179">
        <f t="shared" si="41"/>
        <v>950.5</v>
      </c>
      <c r="U685" s="10"/>
      <c r="V685" s="10"/>
      <c r="W685" s="10"/>
      <c r="Y685" s="10">
        <v>294.99</v>
      </c>
      <c r="Z685" s="9">
        <f t="shared" si="42"/>
        <v>224.22</v>
      </c>
      <c r="AA685" s="240"/>
      <c r="AB685" s="9">
        <f t="shared" si="43"/>
        <v>380.65</v>
      </c>
      <c r="AC685" s="9">
        <v>419.05</v>
      </c>
      <c r="AD685" s="9"/>
      <c r="AE685" s="3"/>
      <c r="AF685" s="3"/>
    </row>
    <row r="686" spans="1:32" x14ac:dyDescent="0.2">
      <c r="A686" s="55"/>
      <c r="B686" s="10"/>
      <c r="C686" s="10" t="s">
        <v>118</v>
      </c>
      <c r="D686" s="10"/>
      <c r="E686" s="10" t="s">
        <v>105</v>
      </c>
      <c r="F686" s="10">
        <v>4173631</v>
      </c>
      <c r="G686" s="10"/>
      <c r="H686" s="10"/>
      <c r="I686" s="10"/>
      <c r="J686" s="10">
        <v>863717.09000000218</v>
      </c>
      <c r="K686" s="10"/>
      <c r="M686" s="10">
        <v>4057</v>
      </c>
      <c r="N686" s="69"/>
      <c r="P686" s="238">
        <f t="shared" si="40"/>
        <v>212.89551146167173</v>
      </c>
      <c r="Q686" s="10"/>
      <c r="R686" s="10"/>
      <c r="S686" s="10"/>
      <c r="T686" s="179">
        <f t="shared" si="41"/>
        <v>1028.7480897214691</v>
      </c>
      <c r="U686" s="10"/>
      <c r="V686" s="10"/>
      <c r="W686" s="10"/>
      <c r="Y686" s="10">
        <v>863717.09000000218</v>
      </c>
      <c r="Z686" s="9">
        <f t="shared" si="42"/>
        <v>656501.78</v>
      </c>
      <c r="AA686" s="240"/>
      <c r="AB686" s="9">
        <f t="shared" si="43"/>
        <v>1114534.96</v>
      </c>
      <c r="AC686" s="9">
        <v>1226979.94</v>
      </c>
      <c r="AD686" s="9"/>
      <c r="AE686" s="3"/>
      <c r="AF686" s="3"/>
    </row>
    <row r="687" spans="1:32" x14ac:dyDescent="0.2">
      <c r="A687" s="55"/>
      <c r="B687" s="10"/>
      <c r="C687" s="10" t="s">
        <v>119</v>
      </c>
      <c r="D687" s="10"/>
      <c r="E687" s="10" t="s">
        <v>120</v>
      </c>
      <c r="F687" s="10">
        <v>1949</v>
      </c>
      <c r="G687" s="10"/>
      <c r="H687" s="10"/>
      <c r="I687" s="10"/>
      <c r="J687" s="10">
        <v>402.79999999999995</v>
      </c>
      <c r="K687" s="10"/>
      <c r="M687" s="10">
        <v>3</v>
      </c>
      <c r="N687" s="69"/>
      <c r="P687" s="238">
        <f t="shared" si="40"/>
        <v>134.26666666666665</v>
      </c>
      <c r="Q687" s="10"/>
      <c r="R687" s="10"/>
      <c r="S687" s="10"/>
      <c r="T687" s="179">
        <f t="shared" si="41"/>
        <v>649.66666666666663</v>
      </c>
      <c r="U687" s="10"/>
      <c r="V687" s="10"/>
      <c r="W687" s="10"/>
      <c r="Y687" s="10">
        <v>402.79999999999995</v>
      </c>
      <c r="Z687" s="9">
        <f t="shared" si="42"/>
        <v>306.16000000000003</v>
      </c>
      <c r="AA687" s="240"/>
      <c r="AB687" s="9">
        <f t="shared" si="43"/>
        <v>519.77</v>
      </c>
      <c r="AC687" s="9">
        <v>572.21</v>
      </c>
      <c r="AD687" s="9"/>
      <c r="AE687" s="3"/>
      <c r="AF687" s="3"/>
    </row>
    <row r="688" spans="1:32" x14ac:dyDescent="0.2">
      <c r="A688" s="55"/>
      <c r="B688" s="10"/>
      <c r="C688" s="10" t="s">
        <v>121</v>
      </c>
      <c r="D688" s="10"/>
      <c r="E688" s="10" t="s">
        <v>90</v>
      </c>
      <c r="F688" s="10">
        <v>2257</v>
      </c>
      <c r="G688" s="10"/>
      <c r="H688" s="10"/>
      <c r="I688" s="10"/>
      <c r="J688" s="10">
        <v>477.98</v>
      </c>
      <c r="K688" s="10"/>
      <c r="M688" s="10">
        <v>1</v>
      </c>
      <c r="N688" s="69"/>
      <c r="P688" s="238">
        <f t="shared" si="40"/>
        <v>477.98</v>
      </c>
      <c r="Q688" s="10"/>
      <c r="R688" s="10"/>
      <c r="S688" s="10"/>
      <c r="T688" s="179">
        <f t="shared" si="41"/>
        <v>2257</v>
      </c>
      <c r="U688" s="10"/>
      <c r="V688" s="10"/>
      <c r="W688" s="10"/>
      <c r="Y688" s="10">
        <v>477.98</v>
      </c>
      <c r="Z688" s="9">
        <f t="shared" si="42"/>
        <v>363.31</v>
      </c>
      <c r="AA688" s="240"/>
      <c r="AB688" s="9">
        <f t="shared" si="43"/>
        <v>616.78</v>
      </c>
      <c r="AC688" s="9">
        <v>679.01</v>
      </c>
      <c r="AD688" s="9"/>
      <c r="AE688" s="3"/>
      <c r="AF688" s="3"/>
    </row>
    <row r="689" spans="1:32" x14ac:dyDescent="0.2">
      <c r="A689" s="55"/>
      <c r="B689" s="10"/>
      <c r="C689" s="10" t="s">
        <v>122</v>
      </c>
      <c r="D689" s="10"/>
      <c r="E689" s="10" t="s">
        <v>79</v>
      </c>
      <c r="F689" s="10">
        <v>4558</v>
      </c>
      <c r="G689" s="10"/>
      <c r="H689" s="10"/>
      <c r="I689" s="10"/>
      <c r="J689" s="10">
        <v>777.51</v>
      </c>
      <c r="K689" s="10"/>
      <c r="M689" s="10">
        <v>3</v>
      </c>
      <c r="N689" s="69"/>
      <c r="P689" s="238">
        <f t="shared" si="40"/>
        <v>259.17</v>
      </c>
      <c r="Q689" s="10"/>
      <c r="R689" s="10"/>
      <c r="S689" s="10"/>
      <c r="T689" s="179">
        <f t="shared" si="41"/>
        <v>1519.3333333333333</v>
      </c>
      <c r="U689" s="10"/>
      <c r="V689" s="10"/>
      <c r="W689" s="10"/>
      <c r="Y689" s="10">
        <v>777.51</v>
      </c>
      <c r="Z689" s="9">
        <f t="shared" si="42"/>
        <v>590.98</v>
      </c>
      <c r="AA689" s="240"/>
      <c r="AB689" s="9">
        <f t="shared" si="43"/>
        <v>1003.29</v>
      </c>
      <c r="AC689" s="9">
        <v>1104.51</v>
      </c>
      <c r="AD689" s="9"/>
      <c r="AE689" s="3"/>
      <c r="AF689" s="3"/>
    </row>
    <row r="690" spans="1:32" x14ac:dyDescent="0.2">
      <c r="A690" s="55"/>
      <c r="B690" s="10"/>
      <c r="C690" s="10" t="s">
        <v>123</v>
      </c>
      <c r="D690" s="10"/>
      <c r="E690" s="10" t="s">
        <v>124</v>
      </c>
      <c r="F690" s="10">
        <v>512626</v>
      </c>
      <c r="G690" s="10"/>
      <c r="H690" s="10"/>
      <c r="I690" s="10"/>
      <c r="J690" s="10">
        <v>104337.93000000004</v>
      </c>
      <c r="K690" s="10"/>
      <c r="M690" s="10">
        <v>412</v>
      </c>
      <c r="N690" s="69"/>
      <c r="P690" s="238">
        <f t="shared" si="40"/>
        <v>253.24740291262145</v>
      </c>
      <c r="Q690" s="10"/>
      <c r="R690" s="10"/>
      <c r="S690" s="10"/>
      <c r="T690" s="179">
        <f t="shared" si="41"/>
        <v>1244.2378640776699</v>
      </c>
      <c r="U690" s="10"/>
      <c r="V690" s="10"/>
      <c r="W690" s="10"/>
      <c r="Y690" s="10">
        <v>104337.93000000004</v>
      </c>
      <c r="Z690" s="9">
        <f t="shared" si="42"/>
        <v>79306.100000000006</v>
      </c>
      <c r="AA690" s="240"/>
      <c r="AB690" s="9">
        <f t="shared" si="43"/>
        <v>134636.99</v>
      </c>
      <c r="AC690" s="9">
        <v>148220.46</v>
      </c>
      <c r="AD690" s="9"/>
      <c r="AE690" s="3"/>
      <c r="AF690" s="3"/>
    </row>
    <row r="691" spans="1:32" x14ac:dyDescent="0.2">
      <c r="A691" s="55"/>
      <c r="B691" s="10"/>
      <c r="C691" s="10" t="s">
        <v>125</v>
      </c>
      <c r="D691" s="10"/>
      <c r="E691" s="10" t="s">
        <v>120</v>
      </c>
      <c r="F691" s="10">
        <v>252874</v>
      </c>
      <c r="G691" s="10"/>
      <c r="H691" s="10"/>
      <c r="I691" s="10"/>
      <c r="J691" s="10">
        <v>51399.219999999965</v>
      </c>
      <c r="K691" s="10"/>
      <c r="M691" s="10">
        <v>270</v>
      </c>
      <c r="N691" s="69"/>
      <c r="P691" s="238">
        <f t="shared" si="40"/>
        <v>190.36748148148135</v>
      </c>
      <c r="Q691" s="10"/>
      <c r="R691" s="10"/>
      <c r="S691" s="10"/>
      <c r="T691" s="179">
        <f t="shared" si="41"/>
        <v>936.57037037037037</v>
      </c>
      <c r="U691" s="10"/>
      <c r="V691" s="10"/>
      <c r="W691" s="10"/>
      <c r="Y691" s="10">
        <v>51399.219999999965</v>
      </c>
      <c r="Z691" s="9">
        <f t="shared" si="42"/>
        <v>39067.980000000003</v>
      </c>
      <c r="AA691" s="240"/>
      <c r="AB691" s="9">
        <f t="shared" si="43"/>
        <v>66325.22</v>
      </c>
      <c r="AC691" s="9">
        <v>73016.740000000005</v>
      </c>
      <c r="AD691" s="9"/>
      <c r="AE691" s="3"/>
      <c r="AF691" s="3"/>
    </row>
    <row r="692" spans="1:32" x14ac:dyDescent="0.2">
      <c r="A692" s="55"/>
      <c r="B692" s="10"/>
      <c r="C692" s="10" t="s">
        <v>126</v>
      </c>
      <c r="D692" s="10"/>
      <c r="E692" s="10" t="s">
        <v>127</v>
      </c>
      <c r="F692" s="10">
        <v>248371</v>
      </c>
      <c r="G692" s="10"/>
      <c r="H692" s="10"/>
      <c r="I692" s="10"/>
      <c r="J692" s="10">
        <v>50447.509999999966</v>
      </c>
      <c r="K692" s="10"/>
      <c r="M692" s="10">
        <v>253</v>
      </c>
      <c r="N692" s="69"/>
      <c r="P692" s="238">
        <f t="shared" si="40"/>
        <v>199.39727272727259</v>
      </c>
      <c r="Q692" s="10"/>
      <c r="R692" s="10"/>
      <c r="S692" s="10"/>
      <c r="T692" s="179">
        <f t="shared" si="41"/>
        <v>981.703557312253</v>
      </c>
      <c r="U692" s="10"/>
      <c r="V692" s="10"/>
      <c r="W692" s="10"/>
      <c r="Y692" s="10">
        <v>50447.509999999966</v>
      </c>
      <c r="Z692" s="9">
        <f t="shared" si="42"/>
        <v>38344.589999999997</v>
      </c>
      <c r="AA692" s="240"/>
      <c r="AB692" s="9">
        <f t="shared" si="43"/>
        <v>65097.14</v>
      </c>
      <c r="AC692" s="9">
        <v>71664.759999999995</v>
      </c>
      <c r="AD692" s="9"/>
      <c r="AE692" s="3"/>
      <c r="AF692" s="3"/>
    </row>
    <row r="693" spans="1:32" x14ac:dyDescent="0.2">
      <c r="A693" s="55"/>
      <c r="B693" s="10"/>
      <c r="C693" s="10" t="s">
        <v>128</v>
      </c>
      <c r="D693" s="10"/>
      <c r="E693" s="10" t="s">
        <v>68</v>
      </c>
      <c r="F693" s="10">
        <v>4458091</v>
      </c>
      <c r="G693" s="10"/>
      <c r="H693" s="10"/>
      <c r="I693" s="10"/>
      <c r="J693" s="10">
        <v>902517.84999999939</v>
      </c>
      <c r="K693" s="10"/>
      <c r="M693" s="10">
        <v>4655</v>
      </c>
      <c r="N693" s="69"/>
      <c r="P693" s="238">
        <f t="shared" si="40"/>
        <v>193.8813856068742</v>
      </c>
      <c r="Q693" s="10"/>
      <c r="R693" s="10"/>
      <c r="S693" s="10"/>
      <c r="T693" s="179">
        <f t="shared" si="41"/>
        <v>957.69946294307192</v>
      </c>
      <c r="U693" s="10"/>
      <c r="V693" s="10"/>
      <c r="W693" s="10"/>
      <c r="Y693" s="10">
        <v>902517.84999999939</v>
      </c>
      <c r="Z693" s="9">
        <f t="shared" si="42"/>
        <v>685993.81</v>
      </c>
      <c r="AA693" s="240"/>
      <c r="AB693" s="9">
        <f t="shared" si="43"/>
        <v>1164603.21</v>
      </c>
      <c r="AC693" s="9">
        <v>1282099.56</v>
      </c>
      <c r="AD693" s="9"/>
      <c r="AE693" s="3"/>
      <c r="AF693" s="3"/>
    </row>
    <row r="694" spans="1:32" x14ac:dyDescent="0.2">
      <c r="A694" s="55"/>
      <c r="B694" s="10"/>
      <c r="C694" s="10" t="s">
        <v>128</v>
      </c>
      <c r="D694" s="10"/>
      <c r="E694" s="10" t="s">
        <v>73</v>
      </c>
      <c r="F694" s="10">
        <v>1268</v>
      </c>
      <c r="G694" s="10"/>
      <c r="H694" s="10"/>
      <c r="I694" s="10"/>
      <c r="J694" s="10">
        <v>264.36</v>
      </c>
      <c r="K694" s="10"/>
      <c r="M694" s="10">
        <v>1</v>
      </c>
      <c r="N694" s="69"/>
      <c r="P694" s="238">
        <f t="shared" si="40"/>
        <v>264.36</v>
      </c>
      <c r="Q694" s="10"/>
      <c r="R694" s="10"/>
      <c r="S694" s="10"/>
      <c r="T694" s="179">
        <f t="shared" si="41"/>
        <v>1268</v>
      </c>
      <c r="U694" s="10"/>
      <c r="V694" s="10"/>
      <c r="W694" s="10"/>
      <c r="Y694" s="10">
        <v>264.36</v>
      </c>
      <c r="Z694" s="9">
        <f t="shared" si="42"/>
        <v>200.94</v>
      </c>
      <c r="AA694" s="240"/>
      <c r="AB694" s="9">
        <f t="shared" si="43"/>
        <v>341.13</v>
      </c>
      <c r="AC694" s="9">
        <v>375.55</v>
      </c>
      <c r="AD694" s="9"/>
      <c r="AE694" s="3"/>
      <c r="AF694" s="3"/>
    </row>
    <row r="695" spans="1:32" x14ac:dyDescent="0.2">
      <c r="A695" s="55"/>
      <c r="B695" s="10"/>
      <c r="C695" s="10" t="s">
        <v>128</v>
      </c>
      <c r="D695" s="10"/>
      <c r="E695" s="10" t="s">
        <v>75</v>
      </c>
      <c r="F695" s="10">
        <v>7673</v>
      </c>
      <c r="G695" s="10"/>
      <c r="H695" s="10"/>
      <c r="I695" s="10"/>
      <c r="J695" s="10">
        <v>1596.1399999999999</v>
      </c>
      <c r="K695" s="10"/>
      <c r="M695" s="10">
        <v>9</v>
      </c>
      <c r="N695" s="69"/>
      <c r="P695" s="238">
        <f t="shared" si="40"/>
        <v>177.34888888888887</v>
      </c>
      <c r="Q695" s="10"/>
      <c r="R695" s="10"/>
      <c r="S695" s="10"/>
      <c r="T695" s="179">
        <f t="shared" si="41"/>
        <v>852.55555555555554</v>
      </c>
      <c r="U695" s="10"/>
      <c r="V695" s="10"/>
      <c r="W695" s="10"/>
      <c r="Y695" s="10">
        <v>1596.1399999999999</v>
      </c>
      <c r="Z695" s="9">
        <f t="shared" si="42"/>
        <v>1213.21</v>
      </c>
      <c r="AA695" s="240"/>
      <c r="AB695" s="9">
        <f t="shared" si="43"/>
        <v>2059.65</v>
      </c>
      <c r="AC695" s="9">
        <v>2267.4499999999998</v>
      </c>
      <c r="AD695" s="9"/>
      <c r="AE695" s="3"/>
      <c r="AF695" s="3"/>
    </row>
    <row r="696" spans="1:32" x14ac:dyDescent="0.2">
      <c r="A696" s="55"/>
      <c r="B696" s="10"/>
      <c r="C696" s="10" t="s">
        <v>129</v>
      </c>
      <c r="D696" s="10"/>
      <c r="E696" s="10" t="s">
        <v>107</v>
      </c>
      <c r="F696" s="10">
        <v>765</v>
      </c>
      <c r="G696" s="10"/>
      <c r="H696" s="10"/>
      <c r="I696" s="10"/>
      <c r="J696" s="10">
        <v>155.66</v>
      </c>
      <c r="K696" s="10"/>
      <c r="M696" s="10">
        <v>1</v>
      </c>
      <c r="N696" s="69"/>
      <c r="P696" s="238">
        <f t="shared" si="40"/>
        <v>155.66</v>
      </c>
      <c r="Q696" s="10"/>
      <c r="R696" s="10"/>
      <c r="S696" s="10"/>
      <c r="T696" s="179">
        <f t="shared" si="41"/>
        <v>765</v>
      </c>
      <c r="U696" s="10"/>
      <c r="V696" s="10"/>
      <c r="W696" s="10"/>
      <c r="Y696" s="10">
        <v>155.66</v>
      </c>
      <c r="Z696" s="9">
        <f t="shared" si="42"/>
        <v>118.32</v>
      </c>
      <c r="AA696" s="240"/>
      <c r="AB696" s="9">
        <f t="shared" si="43"/>
        <v>200.86</v>
      </c>
      <c r="AC696" s="9">
        <v>221.12</v>
      </c>
      <c r="AD696" s="9"/>
      <c r="AE696" s="3"/>
      <c r="AF696" s="3"/>
    </row>
    <row r="697" spans="1:32" x14ac:dyDescent="0.2">
      <c r="A697" s="55"/>
      <c r="B697" s="10"/>
      <c r="C697" s="10" t="s">
        <v>130</v>
      </c>
      <c r="D697" s="10"/>
      <c r="E697" s="10" t="s">
        <v>131</v>
      </c>
      <c r="F697" s="10">
        <v>508</v>
      </c>
      <c r="G697" s="10"/>
      <c r="H697" s="10"/>
      <c r="I697" s="10"/>
      <c r="J697" s="10">
        <v>117.61</v>
      </c>
      <c r="K697" s="10"/>
      <c r="M697" s="10">
        <v>3</v>
      </c>
      <c r="N697" s="69"/>
      <c r="P697" s="238">
        <f t="shared" si="40"/>
        <v>39.203333333333333</v>
      </c>
      <c r="Q697" s="10"/>
      <c r="R697" s="10"/>
      <c r="S697" s="10"/>
      <c r="T697" s="179">
        <f t="shared" si="41"/>
        <v>169.33333333333334</v>
      </c>
      <c r="U697" s="10"/>
      <c r="V697" s="10"/>
      <c r="W697" s="10"/>
      <c r="Y697" s="10">
        <v>117.61</v>
      </c>
      <c r="Z697" s="9">
        <f t="shared" si="42"/>
        <v>89.39</v>
      </c>
      <c r="AA697" s="240"/>
      <c r="AB697" s="9">
        <f t="shared" si="43"/>
        <v>151.76</v>
      </c>
      <c r="AC697" s="9">
        <v>167.07</v>
      </c>
      <c r="AD697" s="9"/>
      <c r="AE697" s="3"/>
      <c r="AF697" s="3"/>
    </row>
    <row r="698" spans="1:32" x14ac:dyDescent="0.2">
      <c r="A698" s="55"/>
      <c r="B698" s="10"/>
      <c r="C698" s="10" t="s">
        <v>130</v>
      </c>
      <c r="D698" s="10"/>
      <c r="E698" s="10" t="s">
        <v>107</v>
      </c>
      <c r="F698" s="10">
        <v>21472</v>
      </c>
      <c r="G698" s="10"/>
      <c r="H698" s="10"/>
      <c r="I698" s="10"/>
      <c r="J698" s="10">
        <v>4356.13</v>
      </c>
      <c r="K698" s="10"/>
      <c r="M698" s="10">
        <v>22</v>
      </c>
      <c r="N698" s="69"/>
      <c r="P698" s="238">
        <f t="shared" si="40"/>
        <v>198.00590909090909</v>
      </c>
      <c r="Q698" s="10"/>
      <c r="R698" s="10"/>
      <c r="S698" s="10"/>
      <c r="T698" s="179">
        <f t="shared" si="41"/>
        <v>976</v>
      </c>
      <c r="U698" s="10"/>
      <c r="V698" s="10"/>
      <c r="W698" s="10"/>
      <c r="Y698" s="10">
        <v>4356.13</v>
      </c>
      <c r="Z698" s="9">
        <f t="shared" si="42"/>
        <v>3311.05</v>
      </c>
      <c r="AA698" s="240"/>
      <c r="AB698" s="9">
        <f t="shared" si="43"/>
        <v>5621.12</v>
      </c>
      <c r="AC698" s="9">
        <v>6188.23</v>
      </c>
      <c r="AD698" s="9"/>
      <c r="AE698" s="3"/>
      <c r="AF698" s="3"/>
    </row>
    <row r="699" spans="1:32" x14ac:dyDescent="0.2">
      <c r="A699" s="55"/>
      <c r="B699" s="10"/>
      <c r="C699" s="10" t="s">
        <v>132</v>
      </c>
      <c r="D699" s="10"/>
      <c r="E699" s="10" t="s">
        <v>133</v>
      </c>
      <c r="F699" s="10">
        <v>200</v>
      </c>
      <c r="G699" s="10"/>
      <c r="H699" s="10"/>
      <c r="I699" s="10"/>
      <c r="J699" s="10">
        <v>44.91</v>
      </c>
      <c r="K699" s="10"/>
      <c r="M699" s="10">
        <v>1</v>
      </c>
      <c r="N699" s="69"/>
      <c r="P699" s="238">
        <f t="shared" si="40"/>
        <v>44.91</v>
      </c>
      <c r="Q699" s="10"/>
      <c r="R699" s="10"/>
      <c r="S699" s="10"/>
      <c r="T699" s="179">
        <f t="shared" si="41"/>
        <v>200</v>
      </c>
      <c r="U699" s="10"/>
      <c r="V699" s="10"/>
      <c r="W699" s="10"/>
      <c r="Y699" s="10">
        <v>44.91</v>
      </c>
      <c r="Z699" s="9">
        <f t="shared" si="42"/>
        <v>34.14</v>
      </c>
      <c r="AA699" s="240"/>
      <c r="AB699" s="9">
        <f t="shared" si="43"/>
        <v>57.95</v>
      </c>
      <c r="AC699" s="9">
        <v>63.8</v>
      </c>
      <c r="AD699" s="9"/>
      <c r="AE699" s="3"/>
      <c r="AF699" s="3"/>
    </row>
    <row r="700" spans="1:32" x14ac:dyDescent="0.2">
      <c r="A700" s="55"/>
      <c r="B700" s="10"/>
      <c r="C700" s="10" t="s">
        <v>132</v>
      </c>
      <c r="D700" s="10"/>
      <c r="E700" s="10" t="s">
        <v>134</v>
      </c>
      <c r="F700" s="10">
        <v>2748</v>
      </c>
      <c r="G700" s="10"/>
      <c r="H700" s="10"/>
      <c r="I700" s="10"/>
      <c r="J700" s="10">
        <v>511.33000000000004</v>
      </c>
      <c r="K700" s="10"/>
      <c r="M700" s="10">
        <v>4</v>
      </c>
      <c r="N700" s="69"/>
      <c r="P700" s="238">
        <f t="shared" si="40"/>
        <v>127.83250000000001</v>
      </c>
      <c r="Q700" s="10"/>
      <c r="R700" s="10"/>
      <c r="S700" s="10"/>
      <c r="T700" s="179">
        <f t="shared" si="41"/>
        <v>687</v>
      </c>
      <c r="U700" s="10"/>
      <c r="V700" s="10"/>
      <c r="W700" s="10"/>
      <c r="Y700" s="10">
        <v>511.33000000000004</v>
      </c>
      <c r="Z700" s="9">
        <f t="shared" si="42"/>
        <v>388.66</v>
      </c>
      <c r="AA700" s="240"/>
      <c r="AB700" s="9">
        <f t="shared" si="43"/>
        <v>659.82</v>
      </c>
      <c r="AC700" s="9">
        <v>726.39</v>
      </c>
      <c r="AD700" s="9"/>
      <c r="AE700" s="3"/>
      <c r="AF700" s="3"/>
    </row>
    <row r="701" spans="1:32" x14ac:dyDescent="0.2">
      <c r="A701" s="55"/>
      <c r="B701" s="10"/>
      <c r="C701" s="10" t="s">
        <v>135</v>
      </c>
      <c r="D701" s="10"/>
      <c r="E701" s="10" t="s">
        <v>131</v>
      </c>
      <c r="F701" s="10">
        <v>1242927</v>
      </c>
      <c r="G701" s="10"/>
      <c r="H701" s="10"/>
      <c r="I701" s="10"/>
      <c r="J701" s="10">
        <v>248476.96999999983</v>
      </c>
      <c r="K701" s="10"/>
      <c r="M701" s="10">
        <v>1247</v>
      </c>
      <c r="N701" s="69"/>
      <c r="P701" s="238">
        <f t="shared" si="40"/>
        <v>199.25979951884509</v>
      </c>
      <c r="Q701" s="10"/>
      <c r="R701" s="10"/>
      <c r="S701" s="10"/>
      <c r="T701" s="179">
        <f t="shared" si="41"/>
        <v>996.73376102646353</v>
      </c>
      <c r="U701" s="10"/>
      <c r="V701" s="10"/>
      <c r="W701" s="10"/>
      <c r="Y701" s="10">
        <v>248476.96999999983</v>
      </c>
      <c r="Z701" s="9">
        <f t="shared" si="42"/>
        <v>188864.59</v>
      </c>
      <c r="AA701" s="240"/>
      <c r="AB701" s="9">
        <f t="shared" si="43"/>
        <v>320633.08</v>
      </c>
      <c r="AC701" s="9">
        <v>352981.62</v>
      </c>
      <c r="AD701" s="9"/>
      <c r="AE701" s="3"/>
      <c r="AF701" s="3"/>
    </row>
    <row r="702" spans="1:32" x14ac:dyDescent="0.2">
      <c r="A702" s="55"/>
      <c r="B702" s="10"/>
      <c r="C702" s="10" t="s">
        <v>135</v>
      </c>
      <c r="D702" s="10"/>
      <c r="E702" s="10" t="s">
        <v>73</v>
      </c>
      <c r="F702" s="10">
        <v>438</v>
      </c>
      <c r="G702" s="10"/>
      <c r="H702" s="10"/>
      <c r="I702" s="10"/>
      <c r="J702" s="10">
        <v>91.17</v>
      </c>
      <c r="K702" s="10"/>
      <c r="M702" s="10">
        <v>1</v>
      </c>
      <c r="N702" s="69"/>
      <c r="P702" s="238">
        <f t="shared" si="40"/>
        <v>91.17</v>
      </c>
      <c r="Q702" s="10"/>
      <c r="R702" s="10"/>
      <c r="S702" s="10"/>
      <c r="T702" s="179">
        <f t="shared" si="41"/>
        <v>438</v>
      </c>
      <c r="U702" s="10"/>
      <c r="V702" s="10"/>
      <c r="W702" s="10"/>
      <c r="Y702" s="10">
        <v>91.17</v>
      </c>
      <c r="Z702" s="9">
        <f t="shared" si="42"/>
        <v>69.3</v>
      </c>
      <c r="AA702" s="240"/>
      <c r="AB702" s="9">
        <f t="shared" si="43"/>
        <v>117.65</v>
      </c>
      <c r="AC702" s="9">
        <v>129.52000000000001</v>
      </c>
      <c r="AD702" s="9"/>
      <c r="AE702" s="3"/>
      <c r="AF702" s="3"/>
    </row>
    <row r="703" spans="1:32" x14ac:dyDescent="0.2">
      <c r="A703" s="55"/>
      <c r="B703" s="10"/>
      <c r="C703" s="10" t="s">
        <v>136</v>
      </c>
      <c r="D703" s="10"/>
      <c r="E703" s="10" t="s">
        <v>79</v>
      </c>
      <c r="F703" s="10">
        <v>651540</v>
      </c>
      <c r="G703" s="10"/>
      <c r="H703" s="10"/>
      <c r="I703" s="10"/>
      <c r="J703" s="10">
        <v>133372.97999999984</v>
      </c>
      <c r="K703" s="10"/>
      <c r="M703" s="10">
        <v>522</v>
      </c>
      <c r="N703" s="69"/>
      <c r="P703" s="238">
        <f t="shared" si="40"/>
        <v>255.50379310344798</v>
      </c>
      <c r="Q703" s="10"/>
      <c r="R703" s="10"/>
      <c r="S703" s="10"/>
      <c r="T703" s="179">
        <f t="shared" si="41"/>
        <v>1248.16091954023</v>
      </c>
      <c r="U703" s="10"/>
      <c r="V703" s="10"/>
      <c r="W703" s="10"/>
      <c r="Y703" s="10">
        <v>133372.97999999984</v>
      </c>
      <c r="Z703" s="9">
        <f t="shared" si="42"/>
        <v>101375.32</v>
      </c>
      <c r="AA703" s="240"/>
      <c r="AB703" s="9">
        <f t="shared" si="43"/>
        <v>172103.63</v>
      </c>
      <c r="AC703" s="9">
        <v>189467.1</v>
      </c>
      <c r="AD703" s="9"/>
      <c r="AE703" s="3"/>
      <c r="AF703" s="3"/>
    </row>
    <row r="704" spans="1:32" x14ac:dyDescent="0.2">
      <c r="A704" s="55"/>
      <c r="B704" s="10"/>
      <c r="C704" s="10" t="s">
        <v>137</v>
      </c>
      <c r="D704" s="10"/>
      <c r="E704" s="10" t="s">
        <v>88</v>
      </c>
      <c r="F704" s="10">
        <v>1</v>
      </c>
      <c r="G704" s="10"/>
      <c r="H704" s="10"/>
      <c r="I704" s="10"/>
      <c r="J704" s="10">
        <v>6.04</v>
      </c>
      <c r="K704" s="10"/>
      <c r="M704" s="10">
        <v>1</v>
      </c>
      <c r="N704" s="69"/>
      <c r="P704" s="238">
        <f t="shared" si="40"/>
        <v>6.04</v>
      </c>
      <c r="Q704" s="10"/>
      <c r="R704" s="10"/>
      <c r="S704" s="10"/>
      <c r="T704" s="179">
        <f t="shared" si="41"/>
        <v>1</v>
      </c>
      <c r="U704" s="10"/>
      <c r="V704" s="10"/>
      <c r="W704" s="10"/>
      <c r="Y704" s="10">
        <v>6.04</v>
      </c>
      <c r="Z704" s="9">
        <f t="shared" si="42"/>
        <v>4.59</v>
      </c>
      <c r="AA704" s="240"/>
      <c r="AB704" s="9">
        <f t="shared" si="43"/>
        <v>7.79</v>
      </c>
      <c r="AC704" s="9">
        <v>8.58</v>
      </c>
      <c r="AD704" s="9"/>
      <c r="AE704" s="3"/>
      <c r="AF704" s="3"/>
    </row>
    <row r="705" spans="1:32" x14ac:dyDescent="0.2">
      <c r="A705" s="55"/>
      <c r="B705" s="10"/>
      <c r="C705" s="10" t="s">
        <v>138</v>
      </c>
      <c r="D705" s="10"/>
      <c r="E705" s="10" t="s">
        <v>79</v>
      </c>
      <c r="F705" s="10">
        <v>233984</v>
      </c>
      <c r="G705" s="10"/>
      <c r="H705" s="10"/>
      <c r="I705" s="10"/>
      <c r="J705" s="10">
        <v>47685.960000000006</v>
      </c>
      <c r="K705" s="10"/>
      <c r="M705" s="10">
        <v>202</v>
      </c>
      <c r="N705" s="69"/>
      <c r="P705" s="238">
        <f t="shared" si="40"/>
        <v>236.06910891089112</v>
      </c>
      <c r="Q705" s="10"/>
      <c r="R705" s="10"/>
      <c r="S705" s="10"/>
      <c r="T705" s="179">
        <f t="shared" si="41"/>
        <v>1158.3366336633662</v>
      </c>
      <c r="U705" s="10"/>
      <c r="V705" s="10"/>
      <c r="W705" s="10"/>
      <c r="Y705" s="10">
        <v>47685.960000000006</v>
      </c>
      <c r="Z705" s="9">
        <f t="shared" si="42"/>
        <v>36245.57</v>
      </c>
      <c r="AA705" s="240"/>
      <c r="AB705" s="9">
        <f t="shared" si="43"/>
        <v>61533.66</v>
      </c>
      <c r="AC705" s="9">
        <v>67741.77</v>
      </c>
      <c r="AD705" s="9"/>
      <c r="AE705" s="3"/>
      <c r="AF705" s="3"/>
    </row>
    <row r="706" spans="1:32" x14ac:dyDescent="0.2">
      <c r="A706" s="55"/>
      <c r="B706" s="10"/>
      <c r="C706" s="10" t="s">
        <v>139</v>
      </c>
      <c r="D706" s="10"/>
      <c r="E706" s="10" t="s">
        <v>140</v>
      </c>
      <c r="F706" s="10">
        <v>7449</v>
      </c>
      <c r="G706" s="10"/>
      <c r="H706" s="10"/>
      <c r="I706" s="10"/>
      <c r="J706" s="10">
        <v>1413.4199999999998</v>
      </c>
      <c r="K706" s="10"/>
      <c r="M706" s="10">
        <v>4</v>
      </c>
      <c r="N706" s="69"/>
      <c r="P706" s="238">
        <f t="shared" si="40"/>
        <v>353.35499999999996</v>
      </c>
      <c r="Q706" s="10"/>
      <c r="R706" s="10"/>
      <c r="S706" s="10"/>
      <c r="T706" s="179">
        <f t="shared" si="41"/>
        <v>1862.25</v>
      </c>
      <c r="U706" s="10"/>
      <c r="V706" s="10"/>
      <c r="W706" s="10"/>
      <c r="Y706" s="10">
        <v>1413.4199999999998</v>
      </c>
      <c r="Z706" s="9">
        <f t="shared" si="42"/>
        <v>1074.32</v>
      </c>
      <c r="AA706" s="240"/>
      <c r="AB706" s="9">
        <f t="shared" si="43"/>
        <v>1823.87</v>
      </c>
      <c r="AC706" s="9">
        <v>2007.88</v>
      </c>
      <c r="AD706" s="9"/>
      <c r="AE706" s="3"/>
      <c r="AF706" s="3"/>
    </row>
    <row r="707" spans="1:32" x14ac:dyDescent="0.2">
      <c r="A707" s="55"/>
      <c r="B707" s="10"/>
      <c r="C707" s="10" t="s">
        <v>141</v>
      </c>
      <c r="D707" s="10"/>
      <c r="E707" s="10" t="s">
        <v>104</v>
      </c>
      <c r="F707" s="10">
        <v>1568927</v>
      </c>
      <c r="G707" s="10"/>
      <c r="H707" s="10"/>
      <c r="I707" s="10"/>
      <c r="J707" s="10">
        <v>324837.54000000033</v>
      </c>
      <c r="K707" s="10"/>
      <c r="M707" s="10">
        <v>1423</v>
      </c>
      <c r="N707" s="69"/>
      <c r="P707" s="238">
        <f t="shared" si="40"/>
        <v>228.27655657062567</v>
      </c>
      <c r="Q707" s="10"/>
      <c r="R707" s="10"/>
      <c r="S707" s="10"/>
      <c r="T707" s="179">
        <f t="shared" si="41"/>
        <v>1102.5488404778637</v>
      </c>
      <c r="U707" s="10"/>
      <c r="V707" s="10"/>
      <c r="W707" s="10"/>
      <c r="Y707" s="10">
        <v>324837.54000000033</v>
      </c>
      <c r="Z707" s="9">
        <f t="shared" si="42"/>
        <v>246905.41</v>
      </c>
      <c r="AA707" s="240"/>
      <c r="AB707" s="9">
        <f t="shared" si="43"/>
        <v>419168.27</v>
      </c>
      <c r="AC707" s="9">
        <v>461457.99</v>
      </c>
      <c r="AD707" s="9"/>
      <c r="AE707" s="3"/>
      <c r="AF707" s="3"/>
    </row>
    <row r="708" spans="1:32" x14ac:dyDescent="0.2">
      <c r="A708" s="55"/>
      <c r="B708" s="10"/>
      <c r="C708" s="10" t="s">
        <v>142</v>
      </c>
      <c r="D708" s="10"/>
      <c r="E708" s="10" t="s">
        <v>143</v>
      </c>
      <c r="F708" s="10">
        <v>192797</v>
      </c>
      <c r="G708" s="10"/>
      <c r="H708" s="10"/>
      <c r="I708" s="10"/>
      <c r="J708" s="10">
        <v>38514.480000000025</v>
      </c>
      <c r="K708" s="10"/>
      <c r="M708" s="10">
        <v>262</v>
      </c>
      <c r="N708" s="69"/>
      <c r="P708" s="238">
        <f t="shared" ref="P708:P771" si="44">J708/M708</f>
        <v>147.0018320610688</v>
      </c>
      <c r="Q708" s="10"/>
      <c r="R708" s="10"/>
      <c r="S708" s="10"/>
      <c r="T708" s="179">
        <f t="shared" ref="T708:T771" si="45">F708/M708</f>
        <v>735.86641221374043</v>
      </c>
      <c r="U708" s="10"/>
      <c r="V708" s="10"/>
      <c r="W708" s="10"/>
      <c r="Y708" s="10">
        <v>38514.480000000025</v>
      </c>
      <c r="Z708" s="9">
        <f t="shared" ref="Z708:Z771" si="46">ROUND($Z$1250*Y708/$Y$1250,2)</f>
        <v>29274.43</v>
      </c>
      <c r="AA708" s="240"/>
      <c r="AB708" s="9">
        <f t="shared" ref="AB708:AB771" si="47">ROUND($AB$1250*Y708/$Y$1250,2)</f>
        <v>49698.84</v>
      </c>
      <c r="AC708" s="9">
        <v>54712.94</v>
      </c>
      <c r="AD708" s="9"/>
      <c r="AE708" s="3"/>
      <c r="AF708" s="3"/>
    </row>
    <row r="709" spans="1:32" x14ac:dyDescent="0.2">
      <c r="A709" s="55"/>
      <c r="B709" s="10"/>
      <c r="C709" s="10" t="s">
        <v>144</v>
      </c>
      <c r="D709" s="10"/>
      <c r="E709" s="10" t="s">
        <v>145</v>
      </c>
      <c r="F709" s="10">
        <v>12691906</v>
      </c>
      <c r="G709" s="10"/>
      <c r="H709" s="10"/>
      <c r="I709" s="10"/>
      <c r="J709" s="10">
        <v>2519793.8999999887</v>
      </c>
      <c r="K709" s="10"/>
      <c r="M709" s="10">
        <v>12491</v>
      </c>
      <c r="N709" s="69"/>
      <c r="P709" s="238">
        <f t="shared" si="44"/>
        <v>201.72875670482657</v>
      </c>
      <c r="Q709" s="10"/>
      <c r="R709" s="10"/>
      <c r="S709" s="10"/>
      <c r="T709" s="179">
        <f t="shared" si="45"/>
        <v>1016.084060523577</v>
      </c>
      <c r="U709" s="10"/>
      <c r="V709" s="10"/>
      <c r="W709" s="10"/>
      <c r="Y709" s="10">
        <v>2519793.8999999887</v>
      </c>
      <c r="Z709" s="9">
        <f t="shared" si="46"/>
        <v>1915267.41</v>
      </c>
      <c r="AA709" s="240"/>
      <c r="AB709" s="9">
        <f t="shared" si="47"/>
        <v>3251525.79</v>
      </c>
      <c r="AC709" s="9">
        <v>3579570.91</v>
      </c>
      <c r="AD709" s="9"/>
      <c r="AE709" s="3"/>
      <c r="AF709" s="3"/>
    </row>
    <row r="710" spans="1:32" x14ac:dyDescent="0.2">
      <c r="A710" s="55"/>
      <c r="B710" s="10"/>
      <c r="C710" s="10" t="s">
        <v>146</v>
      </c>
      <c r="D710" s="10"/>
      <c r="E710" s="10" t="s">
        <v>147</v>
      </c>
      <c r="F710" s="10">
        <v>1128</v>
      </c>
      <c r="G710" s="10"/>
      <c r="H710" s="10"/>
      <c r="I710" s="10"/>
      <c r="J710" s="10">
        <v>233.74</v>
      </c>
      <c r="K710" s="10"/>
      <c r="M710" s="10">
        <v>1</v>
      </c>
      <c r="N710" s="69"/>
      <c r="P710" s="238">
        <f t="shared" si="44"/>
        <v>233.74</v>
      </c>
      <c r="Q710" s="10"/>
      <c r="R710" s="10"/>
      <c r="S710" s="10"/>
      <c r="T710" s="179">
        <f t="shared" si="45"/>
        <v>1128</v>
      </c>
      <c r="U710" s="10"/>
      <c r="V710" s="10"/>
      <c r="W710" s="10"/>
      <c r="Y710" s="10">
        <v>233.74</v>
      </c>
      <c r="Z710" s="9">
        <f t="shared" si="46"/>
        <v>177.66</v>
      </c>
      <c r="AA710" s="240"/>
      <c r="AB710" s="9">
        <f t="shared" si="47"/>
        <v>301.62</v>
      </c>
      <c r="AC710" s="9">
        <v>332.05</v>
      </c>
      <c r="AD710" s="9"/>
      <c r="AE710" s="3"/>
      <c r="AF710" s="3"/>
    </row>
    <row r="711" spans="1:32" x14ac:dyDescent="0.2">
      <c r="A711" s="55"/>
      <c r="B711" s="10"/>
      <c r="C711" s="10" t="s">
        <v>146</v>
      </c>
      <c r="D711" s="10"/>
      <c r="E711" s="10" t="s">
        <v>148</v>
      </c>
      <c r="F711" s="10">
        <v>6437446</v>
      </c>
      <c r="G711" s="10"/>
      <c r="H711" s="10"/>
      <c r="I711" s="10"/>
      <c r="J711" s="10">
        <v>1331161.5800000005</v>
      </c>
      <c r="K711" s="10"/>
      <c r="M711" s="10">
        <v>7091</v>
      </c>
      <c r="N711" s="69"/>
      <c r="P711" s="238">
        <f t="shared" si="44"/>
        <v>187.72550839091815</v>
      </c>
      <c r="Q711" s="10"/>
      <c r="R711" s="10"/>
      <c r="S711" s="10"/>
      <c r="T711" s="179">
        <f t="shared" si="45"/>
        <v>907.83330982936116</v>
      </c>
      <c r="U711" s="10"/>
      <c r="V711" s="10"/>
      <c r="W711" s="10"/>
      <c r="Y711" s="10">
        <v>1331161.5800000005</v>
      </c>
      <c r="Z711" s="9">
        <f t="shared" si="46"/>
        <v>1011801.16</v>
      </c>
      <c r="AA711" s="240"/>
      <c r="AB711" s="9">
        <f t="shared" si="47"/>
        <v>1717722.31</v>
      </c>
      <c r="AC711" s="9">
        <v>1891022.62</v>
      </c>
      <c r="AD711" s="9"/>
      <c r="AE711" s="3"/>
      <c r="AF711" s="3"/>
    </row>
    <row r="712" spans="1:32" x14ac:dyDescent="0.2">
      <c r="A712" s="55"/>
      <c r="B712" s="10"/>
      <c r="C712" s="10" t="s">
        <v>146</v>
      </c>
      <c r="D712" s="10"/>
      <c r="E712" s="10" t="s">
        <v>100</v>
      </c>
      <c r="F712" s="10">
        <v>665</v>
      </c>
      <c r="G712" s="10"/>
      <c r="H712" s="10"/>
      <c r="I712" s="10"/>
      <c r="J712" s="10">
        <v>135.32</v>
      </c>
      <c r="K712" s="10"/>
      <c r="M712" s="10">
        <v>1</v>
      </c>
      <c r="N712" s="69"/>
      <c r="P712" s="238">
        <f t="shared" si="44"/>
        <v>135.32</v>
      </c>
      <c r="Q712" s="10"/>
      <c r="R712" s="10"/>
      <c r="S712" s="10"/>
      <c r="T712" s="179">
        <f t="shared" si="45"/>
        <v>665</v>
      </c>
      <c r="U712" s="10"/>
      <c r="V712" s="10"/>
      <c r="W712" s="10"/>
      <c r="Y712" s="10">
        <v>135.32</v>
      </c>
      <c r="Z712" s="9">
        <f t="shared" si="46"/>
        <v>102.86</v>
      </c>
      <c r="AA712" s="240"/>
      <c r="AB712" s="9">
        <f t="shared" si="47"/>
        <v>174.62</v>
      </c>
      <c r="AC712" s="9">
        <v>192.24</v>
      </c>
      <c r="AD712" s="9"/>
      <c r="AE712" s="3"/>
      <c r="AF712" s="3"/>
    </row>
    <row r="713" spans="1:32" x14ac:dyDescent="0.2">
      <c r="A713" s="55"/>
      <c r="B713" s="10"/>
      <c r="C713" s="10" t="s">
        <v>146</v>
      </c>
      <c r="D713" s="10"/>
      <c r="E713" s="10" t="s">
        <v>83</v>
      </c>
      <c r="F713" s="10">
        <v>513</v>
      </c>
      <c r="G713" s="10"/>
      <c r="H713" s="10"/>
      <c r="I713" s="10"/>
      <c r="J713" s="10">
        <v>106.75</v>
      </c>
      <c r="K713" s="10"/>
      <c r="M713" s="10">
        <v>1</v>
      </c>
      <c r="N713" s="69"/>
      <c r="P713" s="238">
        <f t="shared" si="44"/>
        <v>106.75</v>
      </c>
      <c r="Q713" s="10"/>
      <c r="R713" s="10"/>
      <c r="S713" s="10"/>
      <c r="T713" s="179">
        <f t="shared" si="45"/>
        <v>513</v>
      </c>
      <c r="U713" s="10"/>
      <c r="V713" s="10"/>
      <c r="W713" s="10"/>
      <c r="Y713" s="10">
        <v>106.75</v>
      </c>
      <c r="Z713" s="9">
        <f t="shared" si="46"/>
        <v>81.14</v>
      </c>
      <c r="AA713" s="240"/>
      <c r="AB713" s="9">
        <f t="shared" si="47"/>
        <v>137.75</v>
      </c>
      <c r="AC713" s="9">
        <v>151.65</v>
      </c>
      <c r="AD713" s="9"/>
      <c r="AE713" s="3"/>
      <c r="AF713" s="3"/>
    </row>
    <row r="714" spans="1:32" x14ac:dyDescent="0.2">
      <c r="A714" s="55"/>
      <c r="B714" s="10"/>
      <c r="C714" s="10" t="s">
        <v>149</v>
      </c>
      <c r="D714" s="10"/>
      <c r="E714" s="10" t="s">
        <v>104</v>
      </c>
      <c r="F714" s="10">
        <v>65350</v>
      </c>
      <c r="G714" s="10"/>
      <c r="H714" s="10"/>
      <c r="I714" s="10"/>
      <c r="J714" s="10">
        <v>13173.640000000003</v>
      </c>
      <c r="K714" s="10"/>
      <c r="M714" s="10">
        <v>53</v>
      </c>
      <c r="N714" s="69"/>
      <c r="P714" s="238">
        <f t="shared" si="44"/>
        <v>248.55924528301892</v>
      </c>
      <c r="Q714" s="10"/>
      <c r="R714" s="10"/>
      <c r="S714" s="10"/>
      <c r="T714" s="179">
        <f t="shared" si="45"/>
        <v>1233.0188679245282</v>
      </c>
      <c r="U714" s="10"/>
      <c r="V714" s="10"/>
      <c r="W714" s="10"/>
      <c r="Y714" s="10">
        <v>13173.640000000003</v>
      </c>
      <c r="Z714" s="9">
        <f t="shared" si="46"/>
        <v>10013.14</v>
      </c>
      <c r="AA714" s="240"/>
      <c r="AB714" s="9">
        <f t="shared" si="47"/>
        <v>16999.18</v>
      </c>
      <c r="AC714" s="9">
        <v>18714.22</v>
      </c>
      <c r="AD714" s="9"/>
      <c r="AE714" s="3"/>
      <c r="AF714" s="3"/>
    </row>
    <row r="715" spans="1:32" x14ac:dyDescent="0.2">
      <c r="A715" s="55"/>
      <c r="B715" s="10"/>
      <c r="C715" s="10" t="s">
        <v>150</v>
      </c>
      <c r="D715" s="10"/>
      <c r="E715" s="10" t="s">
        <v>102</v>
      </c>
      <c r="F715" s="10">
        <v>11192</v>
      </c>
      <c r="G715" s="10"/>
      <c r="H715" s="10"/>
      <c r="I715" s="10"/>
      <c r="J715" s="10">
        <v>2387.64</v>
      </c>
      <c r="K715" s="10"/>
      <c r="M715" s="10">
        <v>10</v>
      </c>
      <c r="N715" s="69"/>
      <c r="P715" s="238">
        <f t="shared" si="44"/>
        <v>238.76399999999998</v>
      </c>
      <c r="Q715" s="10"/>
      <c r="R715" s="10"/>
      <c r="S715" s="10"/>
      <c r="T715" s="179">
        <f t="shared" si="45"/>
        <v>1119.2</v>
      </c>
      <c r="U715" s="10"/>
      <c r="V715" s="10"/>
      <c r="W715" s="10"/>
      <c r="Y715" s="10">
        <v>2387.64</v>
      </c>
      <c r="Z715" s="9">
        <f t="shared" si="46"/>
        <v>1814.82</v>
      </c>
      <c r="AA715" s="240"/>
      <c r="AB715" s="9">
        <f t="shared" si="47"/>
        <v>3081</v>
      </c>
      <c r="AC715" s="9">
        <v>3391.84</v>
      </c>
      <c r="AD715" s="9"/>
      <c r="AE715" s="3"/>
      <c r="AF715" s="3"/>
    </row>
    <row r="716" spans="1:32" x14ac:dyDescent="0.2">
      <c r="A716" s="55"/>
      <c r="B716" s="10"/>
      <c r="C716" s="10" t="s">
        <v>151</v>
      </c>
      <c r="D716" s="10"/>
      <c r="E716" s="10" t="s">
        <v>140</v>
      </c>
      <c r="F716" s="10">
        <v>1961</v>
      </c>
      <c r="G716" s="10"/>
      <c r="H716" s="10"/>
      <c r="I716" s="10"/>
      <c r="J716" s="10">
        <v>413.26</v>
      </c>
      <c r="K716" s="10"/>
      <c r="M716" s="10">
        <v>1</v>
      </c>
      <c r="N716" s="69"/>
      <c r="P716" s="238">
        <f t="shared" si="44"/>
        <v>413.26</v>
      </c>
      <c r="Q716" s="10"/>
      <c r="R716" s="10"/>
      <c r="S716" s="10"/>
      <c r="T716" s="179">
        <f t="shared" si="45"/>
        <v>1961</v>
      </c>
      <c r="U716" s="10"/>
      <c r="V716" s="10"/>
      <c r="W716" s="10"/>
      <c r="Y716" s="10">
        <v>413.26</v>
      </c>
      <c r="Z716" s="9">
        <f t="shared" si="46"/>
        <v>314.11</v>
      </c>
      <c r="AA716" s="240"/>
      <c r="AB716" s="9">
        <f t="shared" si="47"/>
        <v>533.27</v>
      </c>
      <c r="AC716" s="9">
        <v>587.07000000000005</v>
      </c>
      <c r="AD716" s="9"/>
      <c r="AE716" s="3"/>
      <c r="AF716" s="3"/>
    </row>
    <row r="717" spans="1:32" x14ac:dyDescent="0.2">
      <c r="A717" s="55"/>
      <c r="B717" s="10"/>
      <c r="C717" s="10" t="s">
        <v>151</v>
      </c>
      <c r="D717" s="10"/>
      <c r="E717" s="10" t="s">
        <v>145</v>
      </c>
      <c r="F717" s="10">
        <v>135556</v>
      </c>
      <c r="G717" s="10"/>
      <c r="H717" s="10"/>
      <c r="I717" s="10"/>
      <c r="J717" s="10">
        <v>27518.95</v>
      </c>
      <c r="K717" s="10"/>
      <c r="M717" s="10">
        <v>145</v>
      </c>
      <c r="N717" s="69"/>
      <c r="P717" s="238">
        <f t="shared" si="44"/>
        <v>189.78586206896551</v>
      </c>
      <c r="Q717" s="10"/>
      <c r="R717" s="10"/>
      <c r="S717" s="10"/>
      <c r="T717" s="179">
        <f t="shared" si="45"/>
        <v>934.86896551724135</v>
      </c>
      <c r="U717" s="10"/>
      <c r="V717" s="10"/>
      <c r="W717" s="10"/>
      <c r="Y717" s="10">
        <v>27518.95</v>
      </c>
      <c r="Z717" s="9">
        <f t="shared" si="46"/>
        <v>20916.849999999999</v>
      </c>
      <c r="AA717" s="240"/>
      <c r="AB717" s="9">
        <f t="shared" si="47"/>
        <v>35510.28</v>
      </c>
      <c r="AC717" s="9">
        <v>39092.9</v>
      </c>
      <c r="AD717" s="9"/>
      <c r="AE717" s="3"/>
      <c r="AF717" s="3"/>
    </row>
    <row r="718" spans="1:32" x14ac:dyDescent="0.2">
      <c r="A718" s="55"/>
      <c r="B718" s="10"/>
      <c r="C718" s="10" t="s">
        <v>151</v>
      </c>
      <c r="D718" s="10"/>
      <c r="E718" s="10" t="s">
        <v>70</v>
      </c>
      <c r="F718" s="10">
        <v>2958</v>
      </c>
      <c r="G718" s="10"/>
      <c r="H718" s="10"/>
      <c r="I718" s="10"/>
      <c r="J718" s="10">
        <v>620.74</v>
      </c>
      <c r="K718" s="10"/>
      <c r="M718" s="10">
        <v>2</v>
      </c>
      <c r="N718" s="69"/>
      <c r="P718" s="238">
        <f t="shared" si="44"/>
        <v>310.37</v>
      </c>
      <c r="Q718" s="10"/>
      <c r="R718" s="10"/>
      <c r="S718" s="10"/>
      <c r="T718" s="179">
        <f t="shared" si="45"/>
        <v>1479</v>
      </c>
      <c r="U718" s="10"/>
      <c r="V718" s="10"/>
      <c r="W718" s="10"/>
      <c r="Y718" s="10">
        <v>620.74</v>
      </c>
      <c r="Z718" s="9">
        <f t="shared" si="46"/>
        <v>471.82</v>
      </c>
      <c r="AA718" s="240"/>
      <c r="AB718" s="9">
        <f t="shared" si="47"/>
        <v>801</v>
      </c>
      <c r="AC718" s="9">
        <v>881.81</v>
      </c>
      <c r="AD718" s="9"/>
      <c r="AE718" s="3"/>
      <c r="AF718" s="3"/>
    </row>
    <row r="719" spans="1:32" x14ac:dyDescent="0.2">
      <c r="A719" s="55"/>
      <c r="B719" s="10"/>
      <c r="C719" s="10" t="s">
        <v>152</v>
      </c>
      <c r="D719" s="10"/>
      <c r="E719" s="10" t="s">
        <v>153</v>
      </c>
      <c r="F719" s="10">
        <v>1099769</v>
      </c>
      <c r="G719" s="10"/>
      <c r="H719" s="10"/>
      <c r="I719" s="10"/>
      <c r="J719" s="10">
        <v>220588.99000000005</v>
      </c>
      <c r="K719" s="10"/>
      <c r="M719" s="10">
        <v>1148</v>
      </c>
      <c r="N719" s="69"/>
      <c r="P719" s="238">
        <f t="shared" si="44"/>
        <v>192.15068815331014</v>
      </c>
      <c r="Q719" s="10"/>
      <c r="R719" s="10"/>
      <c r="S719" s="10"/>
      <c r="T719" s="179">
        <f t="shared" si="45"/>
        <v>957.98693379790939</v>
      </c>
      <c r="U719" s="10"/>
      <c r="V719" s="10"/>
      <c r="W719" s="10"/>
      <c r="Y719" s="10">
        <v>220588.99000000005</v>
      </c>
      <c r="Z719" s="9">
        <f t="shared" si="46"/>
        <v>167667.25</v>
      </c>
      <c r="AA719" s="240"/>
      <c r="AB719" s="9">
        <f t="shared" si="47"/>
        <v>284646.61</v>
      </c>
      <c r="AC719" s="9">
        <v>313364.49</v>
      </c>
      <c r="AD719" s="9"/>
      <c r="AE719" s="3"/>
      <c r="AF719" s="3"/>
    </row>
    <row r="720" spans="1:32" x14ac:dyDescent="0.2">
      <c r="A720" s="55"/>
      <c r="B720" s="10"/>
      <c r="C720" s="10" t="s">
        <v>152</v>
      </c>
      <c r="D720" s="10"/>
      <c r="E720" s="10" t="s">
        <v>155</v>
      </c>
      <c r="F720" s="10">
        <v>990</v>
      </c>
      <c r="G720" s="10"/>
      <c r="H720" s="10"/>
      <c r="I720" s="10"/>
      <c r="J720" s="10">
        <v>204.22</v>
      </c>
      <c r="K720" s="10"/>
      <c r="M720" s="10">
        <v>1</v>
      </c>
      <c r="N720" s="69"/>
      <c r="P720" s="238">
        <f t="shared" si="44"/>
        <v>204.22</v>
      </c>
      <c r="Q720" s="10"/>
      <c r="R720" s="10"/>
      <c r="S720" s="10"/>
      <c r="T720" s="179">
        <f t="shared" si="45"/>
        <v>990</v>
      </c>
      <c r="U720" s="10"/>
      <c r="V720" s="10"/>
      <c r="W720" s="10"/>
      <c r="Y720" s="10">
        <v>204.22</v>
      </c>
      <c r="Z720" s="9">
        <f t="shared" si="46"/>
        <v>155.22999999999999</v>
      </c>
      <c r="AA720" s="240"/>
      <c r="AB720" s="9">
        <f t="shared" si="47"/>
        <v>263.52</v>
      </c>
      <c r="AC720" s="9">
        <v>290.11</v>
      </c>
      <c r="AD720" s="9"/>
      <c r="AE720" s="3"/>
      <c r="AF720" s="3"/>
    </row>
    <row r="721" spans="1:32" x14ac:dyDescent="0.2">
      <c r="A721" s="55"/>
      <c r="B721" s="10"/>
      <c r="C721" s="10" t="s">
        <v>152</v>
      </c>
      <c r="D721" s="10"/>
      <c r="E721" s="10" t="s">
        <v>156</v>
      </c>
      <c r="F721" s="10">
        <v>7008</v>
      </c>
      <c r="G721" s="10"/>
      <c r="H721" s="10"/>
      <c r="I721" s="10"/>
      <c r="J721" s="10">
        <v>1483.52</v>
      </c>
      <c r="K721" s="10"/>
      <c r="M721" s="10">
        <v>3</v>
      </c>
      <c r="N721" s="69"/>
      <c r="P721" s="238">
        <f t="shared" si="44"/>
        <v>494.50666666666666</v>
      </c>
      <c r="Q721" s="10"/>
      <c r="R721" s="10"/>
      <c r="S721" s="10"/>
      <c r="T721" s="179">
        <f t="shared" si="45"/>
        <v>2336</v>
      </c>
      <c r="U721" s="10"/>
      <c r="V721" s="10"/>
      <c r="W721" s="10"/>
      <c r="Y721" s="10">
        <v>1483.52</v>
      </c>
      <c r="Z721" s="9">
        <f t="shared" si="46"/>
        <v>1127.6099999999999</v>
      </c>
      <c r="AA721" s="240"/>
      <c r="AB721" s="9">
        <f t="shared" si="47"/>
        <v>1914.32</v>
      </c>
      <c r="AC721" s="9">
        <v>2107.4499999999998</v>
      </c>
      <c r="AD721" s="9"/>
      <c r="AE721" s="3"/>
      <c r="AF721" s="3"/>
    </row>
    <row r="722" spans="1:32" x14ac:dyDescent="0.2">
      <c r="A722" s="55"/>
      <c r="B722" s="10"/>
      <c r="C722" s="10" t="s">
        <v>152</v>
      </c>
      <c r="D722" s="10"/>
      <c r="E722" s="10" t="s">
        <v>157</v>
      </c>
      <c r="F722" s="10">
        <v>1487</v>
      </c>
      <c r="G722" s="10"/>
      <c r="H722" s="10"/>
      <c r="I722" s="10"/>
      <c r="J722" s="10">
        <v>317.18</v>
      </c>
      <c r="K722" s="10"/>
      <c r="M722" s="10">
        <v>2</v>
      </c>
      <c r="N722" s="69"/>
      <c r="P722" s="238">
        <f t="shared" si="44"/>
        <v>158.59</v>
      </c>
      <c r="Q722" s="10"/>
      <c r="R722" s="10"/>
      <c r="S722" s="10"/>
      <c r="T722" s="179">
        <f t="shared" si="45"/>
        <v>743.5</v>
      </c>
      <c r="U722" s="10"/>
      <c r="V722" s="10"/>
      <c r="W722" s="10"/>
      <c r="Y722" s="10">
        <v>317.18</v>
      </c>
      <c r="Z722" s="9">
        <f t="shared" si="46"/>
        <v>241.09</v>
      </c>
      <c r="AA722" s="240"/>
      <c r="AB722" s="9">
        <f t="shared" si="47"/>
        <v>409.29</v>
      </c>
      <c r="AC722" s="9">
        <v>450.58</v>
      </c>
      <c r="AD722" s="9"/>
      <c r="AE722" s="3"/>
      <c r="AF722" s="3"/>
    </row>
    <row r="723" spans="1:32" x14ac:dyDescent="0.2">
      <c r="A723" s="55"/>
      <c r="B723" s="10"/>
      <c r="C723" s="10" t="s">
        <v>152</v>
      </c>
      <c r="D723" s="10"/>
      <c r="E723" s="10" t="s">
        <v>98</v>
      </c>
      <c r="F723" s="10">
        <v>998</v>
      </c>
      <c r="G723" s="10"/>
      <c r="H723" s="10"/>
      <c r="I723" s="10"/>
      <c r="J723" s="10">
        <v>205.33</v>
      </c>
      <c r="K723" s="10"/>
      <c r="M723" s="10">
        <v>1</v>
      </c>
      <c r="N723" s="69"/>
      <c r="P723" s="238">
        <f t="shared" si="44"/>
        <v>205.33</v>
      </c>
      <c r="Q723" s="10"/>
      <c r="R723" s="10"/>
      <c r="S723" s="10"/>
      <c r="T723" s="179">
        <f t="shared" si="45"/>
        <v>998</v>
      </c>
      <c r="U723" s="10"/>
      <c r="V723" s="10"/>
      <c r="W723" s="10"/>
      <c r="Y723" s="10">
        <v>205.33</v>
      </c>
      <c r="Z723" s="9">
        <f t="shared" si="46"/>
        <v>156.07</v>
      </c>
      <c r="AA723" s="240"/>
      <c r="AB723" s="9">
        <f t="shared" si="47"/>
        <v>264.95999999999998</v>
      </c>
      <c r="AC723" s="9">
        <v>291.69</v>
      </c>
      <c r="AD723" s="9"/>
      <c r="AE723" s="3"/>
      <c r="AF723" s="3"/>
    </row>
    <row r="724" spans="1:32" x14ac:dyDescent="0.2">
      <c r="A724" s="55"/>
      <c r="B724" s="10"/>
      <c r="C724" s="10" t="s">
        <v>158</v>
      </c>
      <c r="D724" s="10"/>
      <c r="E724" s="10" t="s">
        <v>153</v>
      </c>
      <c r="F724" s="10">
        <v>85834</v>
      </c>
      <c r="G724" s="10"/>
      <c r="H724" s="10"/>
      <c r="I724" s="10"/>
      <c r="J724" s="10">
        <v>17695.939999999999</v>
      </c>
      <c r="K724" s="10"/>
      <c r="M724" s="10">
        <v>64</v>
      </c>
      <c r="N724" s="69"/>
      <c r="P724" s="238">
        <f t="shared" si="44"/>
        <v>276.49906249999998</v>
      </c>
      <c r="Q724" s="10"/>
      <c r="R724" s="10"/>
      <c r="S724" s="10"/>
      <c r="T724" s="179">
        <f t="shared" si="45"/>
        <v>1341.15625</v>
      </c>
      <c r="U724" s="10"/>
      <c r="V724" s="10"/>
      <c r="W724" s="10"/>
      <c r="Y724" s="10">
        <v>17695.939999999999</v>
      </c>
      <c r="Z724" s="9">
        <f t="shared" si="46"/>
        <v>13450.49</v>
      </c>
      <c r="AA724" s="240"/>
      <c r="AB724" s="9">
        <f t="shared" si="47"/>
        <v>22834.73</v>
      </c>
      <c r="AC724" s="9">
        <v>25138.52</v>
      </c>
      <c r="AD724" s="9"/>
      <c r="AE724" s="3"/>
      <c r="AF724" s="3"/>
    </row>
    <row r="725" spans="1:32" x14ac:dyDescent="0.2">
      <c r="A725" s="55"/>
      <c r="B725" s="10"/>
      <c r="C725" s="10" t="s">
        <v>159</v>
      </c>
      <c r="D725" s="10"/>
      <c r="E725" s="10" t="s">
        <v>107</v>
      </c>
      <c r="F725" s="10">
        <v>3175</v>
      </c>
      <c r="G725" s="10"/>
      <c r="H725" s="10"/>
      <c r="I725" s="10"/>
      <c r="J725" s="10">
        <v>665.93000000000006</v>
      </c>
      <c r="K725" s="10"/>
      <c r="M725" s="10">
        <v>2</v>
      </c>
      <c r="N725" s="69"/>
      <c r="P725" s="238">
        <f t="shared" si="44"/>
        <v>332.96500000000003</v>
      </c>
      <c r="Q725" s="10"/>
      <c r="R725" s="10"/>
      <c r="S725" s="10"/>
      <c r="T725" s="179">
        <f t="shared" si="45"/>
        <v>1587.5</v>
      </c>
      <c r="U725" s="10"/>
      <c r="V725" s="10"/>
      <c r="W725" s="10"/>
      <c r="Y725" s="10">
        <v>665.93000000000006</v>
      </c>
      <c r="Z725" s="9">
        <f t="shared" si="46"/>
        <v>506.17</v>
      </c>
      <c r="AA725" s="240"/>
      <c r="AB725" s="9">
        <f t="shared" si="47"/>
        <v>859.31</v>
      </c>
      <c r="AC725" s="9">
        <v>946.01</v>
      </c>
      <c r="AD725" s="9"/>
      <c r="AE725" s="3"/>
      <c r="AF725" s="3"/>
    </row>
    <row r="726" spans="1:32" x14ac:dyDescent="0.2">
      <c r="A726" s="55"/>
      <c r="B726" s="10"/>
      <c r="C726" s="10" t="s">
        <v>160</v>
      </c>
      <c r="D726" s="10"/>
      <c r="E726" s="10" t="s">
        <v>97</v>
      </c>
      <c r="F726" s="10">
        <v>558519</v>
      </c>
      <c r="G726" s="10"/>
      <c r="H726" s="10"/>
      <c r="I726" s="10"/>
      <c r="J726" s="10">
        <v>111949.80000000003</v>
      </c>
      <c r="K726" s="10"/>
      <c r="M726" s="10">
        <v>592</v>
      </c>
      <c r="N726" s="69"/>
      <c r="P726" s="238">
        <f t="shared" si="44"/>
        <v>189.10439189189194</v>
      </c>
      <c r="Q726" s="10"/>
      <c r="R726" s="10"/>
      <c r="S726" s="10"/>
      <c r="T726" s="179">
        <f t="shared" si="45"/>
        <v>943.44425675675677</v>
      </c>
      <c r="U726" s="10"/>
      <c r="V726" s="10"/>
      <c r="W726" s="10"/>
      <c r="Y726" s="10">
        <v>111949.80000000003</v>
      </c>
      <c r="Z726" s="9">
        <f t="shared" si="46"/>
        <v>85091.8</v>
      </c>
      <c r="AA726" s="240"/>
      <c r="AB726" s="9">
        <f t="shared" si="47"/>
        <v>144459.29999999999</v>
      </c>
      <c r="AC726" s="9">
        <v>159033.74</v>
      </c>
      <c r="AD726" s="9"/>
      <c r="AE726" s="3"/>
      <c r="AF726" s="3"/>
    </row>
    <row r="727" spans="1:32" x14ac:dyDescent="0.2">
      <c r="A727" s="55"/>
      <c r="B727" s="10"/>
      <c r="C727" s="10" t="s">
        <v>161</v>
      </c>
      <c r="D727" s="10"/>
      <c r="E727" s="10" t="s">
        <v>162</v>
      </c>
      <c r="F727" s="10">
        <v>311</v>
      </c>
      <c r="G727" s="10"/>
      <c r="H727" s="10"/>
      <c r="I727" s="10"/>
      <c r="J727" s="10">
        <v>67.19</v>
      </c>
      <c r="K727" s="10"/>
      <c r="M727" s="10">
        <v>1</v>
      </c>
      <c r="N727" s="69"/>
      <c r="P727" s="238">
        <f t="shared" si="44"/>
        <v>67.19</v>
      </c>
      <c r="Q727" s="10"/>
      <c r="R727" s="10"/>
      <c r="S727" s="10"/>
      <c r="T727" s="179">
        <f t="shared" si="45"/>
        <v>311</v>
      </c>
      <c r="U727" s="10"/>
      <c r="V727" s="10"/>
      <c r="W727" s="10"/>
      <c r="Y727" s="10">
        <v>67.19</v>
      </c>
      <c r="Z727" s="9">
        <f t="shared" si="46"/>
        <v>51.07</v>
      </c>
      <c r="AA727" s="240"/>
      <c r="AB727" s="9">
        <f t="shared" si="47"/>
        <v>86.7</v>
      </c>
      <c r="AC727" s="9">
        <v>95.45</v>
      </c>
      <c r="AD727" s="9"/>
      <c r="AE727" s="3"/>
      <c r="AF727" s="3"/>
    </row>
    <row r="728" spans="1:32" x14ac:dyDescent="0.2">
      <c r="A728" s="55"/>
      <c r="B728" s="10"/>
      <c r="C728" s="10" t="s">
        <v>163</v>
      </c>
      <c r="D728" s="10"/>
      <c r="E728" s="10" t="s">
        <v>164</v>
      </c>
      <c r="F728" s="10">
        <v>5457</v>
      </c>
      <c r="G728" s="10"/>
      <c r="H728" s="10"/>
      <c r="I728" s="10"/>
      <c r="J728" s="10">
        <v>1036.42</v>
      </c>
      <c r="K728" s="10"/>
      <c r="M728" s="10">
        <v>9</v>
      </c>
      <c r="N728" s="69"/>
      <c r="P728" s="238">
        <f t="shared" si="44"/>
        <v>115.15777777777778</v>
      </c>
      <c r="Q728" s="10"/>
      <c r="R728" s="10"/>
      <c r="S728" s="10"/>
      <c r="T728" s="179">
        <f t="shared" si="45"/>
        <v>606.33333333333337</v>
      </c>
      <c r="U728" s="10"/>
      <c r="V728" s="10"/>
      <c r="W728" s="10"/>
      <c r="Y728" s="10">
        <v>1036.42</v>
      </c>
      <c r="Z728" s="9">
        <f t="shared" si="46"/>
        <v>787.77</v>
      </c>
      <c r="AA728" s="240"/>
      <c r="AB728" s="9">
        <f t="shared" si="47"/>
        <v>1337.39</v>
      </c>
      <c r="AC728" s="9">
        <v>1472.32</v>
      </c>
      <c r="AD728" s="9"/>
      <c r="AE728" s="3"/>
      <c r="AF728" s="3"/>
    </row>
    <row r="729" spans="1:32" x14ac:dyDescent="0.2">
      <c r="A729" s="55"/>
      <c r="B729" s="10"/>
      <c r="C729" s="10" t="s">
        <v>165</v>
      </c>
      <c r="D729" s="10"/>
      <c r="E729" s="10" t="s">
        <v>64</v>
      </c>
      <c r="F729" s="10">
        <v>4248767</v>
      </c>
      <c r="G729" s="10"/>
      <c r="H729" s="10"/>
      <c r="I729" s="10"/>
      <c r="J729" s="10">
        <v>864305.08999999915</v>
      </c>
      <c r="K729" s="10"/>
      <c r="M729" s="10">
        <v>4886</v>
      </c>
      <c r="N729" s="69"/>
      <c r="P729" s="238">
        <f t="shared" si="44"/>
        <v>176.89420589439197</v>
      </c>
      <c r="Q729" s="10"/>
      <c r="R729" s="10"/>
      <c r="S729" s="10"/>
      <c r="T729" s="179">
        <f t="shared" si="45"/>
        <v>869.57981989357347</v>
      </c>
      <c r="U729" s="10"/>
      <c r="V729" s="10"/>
      <c r="W729" s="10"/>
      <c r="Y729" s="10">
        <v>864305.08999999915</v>
      </c>
      <c r="Z729" s="9">
        <f t="shared" si="46"/>
        <v>656948.72</v>
      </c>
      <c r="AA729" s="240"/>
      <c r="AB729" s="9">
        <f t="shared" si="47"/>
        <v>1115293.71</v>
      </c>
      <c r="AC729" s="9">
        <v>1227815.24</v>
      </c>
      <c r="AD729" s="9"/>
      <c r="AE729" s="3"/>
      <c r="AF729" s="3"/>
    </row>
    <row r="730" spans="1:32" x14ac:dyDescent="0.2">
      <c r="A730" s="55"/>
      <c r="B730" s="10"/>
      <c r="C730" s="10" t="s">
        <v>165</v>
      </c>
      <c r="D730" s="10"/>
      <c r="E730" s="10" t="s">
        <v>166</v>
      </c>
      <c r="F730" s="10"/>
      <c r="G730" s="10"/>
      <c r="H730" s="10"/>
      <c r="I730" s="10"/>
      <c r="J730" s="10">
        <v>6.64</v>
      </c>
      <c r="K730" s="10"/>
      <c r="M730" s="10">
        <v>1</v>
      </c>
      <c r="N730" s="69"/>
      <c r="P730" s="238">
        <f t="shared" si="44"/>
        <v>6.64</v>
      </c>
      <c r="Q730" s="10"/>
      <c r="R730" s="10"/>
      <c r="S730" s="10"/>
      <c r="T730" s="179">
        <f t="shared" si="45"/>
        <v>0</v>
      </c>
      <c r="U730" s="10"/>
      <c r="V730" s="10"/>
      <c r="W730" s="10"/>
      <c r="Y730" s="10">
        <v>6.64</v>
      </c>
      <c r="Z730" s="9">
        <f t="shared" si="46"/>
        <v>5.05</v>
      </c>
      <c r="AA730" s="240"/>
      <c r="AB730" s="9">
        <f t="shared" si="47"/>
        <v>8.57</v>
      </c>
      <c r="AC730" s="9">
        <v>9.43</v>
      </c>
      <c r="AD730" s="9"/>
      <c r="AE730" s="3"/>
      <c r="AF730" s="3"/>
    </row>
    <row r="731" spans="1:32" x14ac:dyDescent="0.2">
      <c r="A731" s="55"/>
      <c r="B731" s="10"/>
      <c r="C731" s="10" t="s">
        <v>165</v>
      </c>
      <c r="D731" s="10"/>
      <c r="E731" s="10" t="s">
        <v>167</v>
      </c>
      <c r="F731" s="10">
        <v>20930</v>
      </c>
      <c r="G731" s="10"/>
      <c r="H731" s="10"/>
      <c r="I731" s="10"/>
      <c r="J731" s="10">
        <v>4184.8499999999995</v>
      </c>
      <c r="K731" s="10"/>
      <c r="M731" s="10">
        <v>36</v>
      </c>
      <c r="N731" s="69"/>
      <c r="P731" s="238">
        <f t="shared" si="44"/>
        <v>116.24583333333332</v>
      </c>
      <c r="Q731" s="10"/>
      <c r="R731" s="10"/>
      <c r="S731" s="10"/>
      <c r="T731" s="179">
        <f t="shared" si="45"/>
        <v>581.38888888888891</v>
      </c>
      <c r="U731" s="10"/>
      <c r="V731" s="10"/>
      <c r="W731" s="10"/>
      <c r="Y731" s="10">
        <v>4184.8499999999995</v>
      </c>
      <c r="Z731" s="9">
        <f t="shared" si="46"/>
        <v>3180.86</v>
      </c>
      <c r="AA731" s="240"/>
      <c r="AB731" s="9">
        <f t="shared" si="47"/>
        <v>5400.1</v>
      </c>
      <c r="AC731" s="9">
        <v>5944.91</v>
      </c>
      <c r="AD731" s="9"/>
      <c r="AE731" s="3"/>
      <c r="AF731" s="3"/>
    </row>
    <row r="732" spans="1:32" x14ac:dyDescent="0.2">
      <c r="A732" s="55"/>
      <c r="B732" s="10"/>
      <c r="C732" s="10" t="s">
        <v>169</v>
      </c>
      <c r="D732" s="10"/>
      <c r="E732" s="10" t="s">
        <v>64</v>
      </c>
      <c r="F732" s="10">
        <v>306143</v>
      </c>
      <c r="G732" s="10"/>
      <c r="H732" s="10"/>
      <c r="I732" s="10"/>
      <c r="J732" s="10">
        <v>63390.829999999973</v>
      </c>
      <c r="K732" s="10"/>
      <c r="M732" s="10">
        <v>312</v>
      </c>
      <c r="N732" s="69"/>
      <c r="P732" s="238">
        <f t="shared" si="44"/>
        <v>203.1757371794871</v>
      </c>
      <c r="Q732" s="10"/>
      <c r="R732" s="10"/>
      <c r="S732" s="10"/>
      <c r="T732" s="179">
        <f t="shared" si="45"/>
        <v>981.22756410256409</v>
      </c>
      <c r="U732" s="10"/>
      <c r="V732" s="10"/>
      <c r="W732" s="10"/>
      <c r="Y732" s="10">
        <v>63390.829999999973</v>
      </c>
      <c r="Z732" s="9">
        <f t="shared" si="46"/>
        <v>48182.67</v>
      </c>
      <c r="AA732" s="240"/>
      <c r="AB732" s="9">
        <f t="shared" si="47"/>
        <v>81799.12</v>
      </c>
      <c r="AC732" s="9">
        <v>90051.8</v>
      </c>
      <c r="AD732" s="9"/>
      <c r="AE732" s="3"/>
      <c r="AF732" s="3"/>
    </row>
    <row r="733" spans="1:32" x14ac:dyDescent="0.2">
      <c r="A733" s="55"/>
      <c r="B733" s="10"/>
      <c r="C733" s="10" t="s">
        <v>169</v>
      </c>
      <c r="D733" s="10"/>
      <c r="E733" s="10" t="s">
        <v>170</v>
      </c>
      <c r="F733" s="10">
        <v>295</v>
      </c>
      <c r="G733" s="10"/>
      <c r="H733" s="10"/>
      <c r="I733" s="10"/>
      <c r="J733" s="10">
        <v>63.89</v>
      </c>
      <c r="K733" s="10"/>
      <c r="M733" s="10">
        <v>1</v>
      </c>
      <c r="N733" s="69"/>
      <c r="P733" s="238">
        <f t="shared" si="44"/>
        <v>63.89</v>
      </c>
      <c r="Q733" s="10"/>
      <c r="R733" s="10"/>
      <c r="S733" s="10"/>
      <c r="T733" s="179">
        <f t="shared" si="45"/>
        <v>295</v>
      </c>
      <c r="U733" s="10"/>
      <c r="V733" s="10"/>
      <c r="W733" s="10"/>
      <c r="Y733" s="10">
        <v>63.89</v>
      </c>
      <c r="Z733" s="9">
        <f t="shared" si="46"/>
        <v>48.56</v>
      </c>
      <c r="AA733" s="240"/>
      <c r="AB733" s="9">
        <f t="shared" si="47"/>
        <v>82.44</v>
      </c>
      <c r="AC733" s="9">
        <v>90.76</v>
      </c>
      <c r="AD733" s="9"/>
      <c r="AE733" s="3"/>
      <c r="AF733" s="3"/>
    </row>
    <row r="734" spans="1:32" x14ac:dyDescent="0.2">
      <c r="A734" s="55"/>
      <c r="B734" s="10"/>
      <c r="C734" s="10" t="s">
        <v>171</v>
      </c>
      <c r="D734" s="10"/>
      <c r="E734" s="10" t="s">
        <v>63</v>
      </c>
      <c r="F734" s="10">
        <v>4233</v>
      </c>
      <c r="G734" s="10"/>
      <c r="H734" s="10"/>
      <c r="I734" s="10"/>
      <c r="J734" s="10">
        <v>882.92</v>
      </c>
      <c r="K734" s="10"/>
      <c r="M734" s="10">
        <v>3</v>
      </c>
      <c r="N734" s="69"/>
      <c r="P734" s="238">
        <f t="shared" si="44"/>
        <v>294.30666666666667</v>
      </c>
      <c r="Q734" s="10"/>
      <c r="R734" s="10"/>
      <c r="S734" s="10"/>
      <c r="T734" s="179">
        <f t="shared" si="45"/>
        <v>1411</v>
      </c>
      <c r="U734" s="10"/>
      <c r="V734" s="10"/>
      <c r="W734" s="10"/>
      <c r="Y734" s="10">
        <v>882.92</v>
      </c>
      <c r="Z734" s="9">
        <f t="shared" si="46"/>
        <v>671.1</v>
      </c>
      <c r="AA734" s="240"/>
      <c r="AB734" s="9">
        <f t="shared" si="47"/>
        <v>1139.31</v>
      </c>
      <c r="AC734" s="9">
        <v>1254.25</v>
      </c>
      <c r="AD734" s="9"/>
      <c r="AE734" s="3"/>
      <c r="AF734" s="3"/>
    </row>
    <row r="735" spans="1:32" x14ac:dyDescent="0.2">
      <c r="A735" s="55"/>
      <c r="B735" s="10"/>
      <c r="C735" s="10" t="s">
        <v>171</v>
      </c>
      <c r="D735" s="10"/>
      <c r="E735" s="10" t="s">
        <v>64</v>
      </c>
      <c r="F735" s="10">
        <v>6894</v>
      </c>
      <c r="G735" s="10"/>
      <c r="H735" s="10"/>
      <c r="I735" s="10"/>
      <c r="J735" s="10">
        <v>1278.3200000000002</v>
      </c>
      <c r="K735" s="10"/>
      <c r="M735" s="10">
        <v>8</v>
      </c>
      <c r="N735" s="69"/>
      <c r="P735" s="238">
        <f t="shared" si="44"/>
        <v>159.79000000000002</v>
      </c>
      <c r="Q735" s="10"/>
      <c r="R735" s="10"/>
      <c r="S735" s="10"/>
      <c r="T735" s="179">
        <f t="shared" si="45"/>
        <v>861.75</v>
      </c>
      <c r="U735" s="10"/>
      <c r="V735" s="10"/>
      <c r="W735" s="10"/>
      <c r="Y735" s="10">
        <v>1278.3200000000002</v>
      </c>
      <c r="Z735" s="9">
        <f t="shared" si="46"/>
        <v>971.64</v>
      </c>
      <c r="AA735" s="240"/>
      <c r="AB735" s="9">
        <f t="shared" si="47"/>
        <v>1649.54</v>
      </c>
      <c r="AC735" s="9">
        <v>1815.96</v>
      </c>
      <c r="AD735" s="9"/>
      <c r="AE735" s="3"/>
      <c r="AF735" s="3"/>
    </row>
    <row r="736" spans="1:32" x14ac:dyDescent="0.2">
      <c r="A736" s="55"/>
      <c r="B736" s="10"/>
      <c r="C736" s="10" t="s">
        <v>171</v>
      </c>
      <c r="D736" s="10"/>
      <c r="E736" s="10" t="s">
        <v>97</v>
      </c>
      <c r="F736" s="10">
        <v>4384061</v>
      </c>
      <c r="G736" s="10"/>
      <c r="H736" s="10"/>
      <c r="I736" s="10"/>
      <c r="J736" s="10">
        <v>895160.79000000143</v>
      </c>
      <c r="K736" s="10"/>
      <c r="M736" s="10">
        <v>4275</v>
      </c>
      <c r="N736" s="69"/>
      <c r="P736" s="238">
        <f t="shared" si="44"/>
        <v>209.39433684210559</v>
      </c>
      <c r="Q736" s="10"/>
      <c r="R736" s="10"/>
      <c r="S736" s="10"/>
      <c r="T736" s="179">
        <f t="shared" si="45"/>
        <v>1025.5113450292397</v>
      </c>
      <c r="U736" s="10"/>
      <c r="V736" s="10"/>
      <c r="W736" s="10"/>
      <c r="Y736" s="10">
        <v>895160.79000000143</v>
      </c>
      <c r="Z736" s="9">
        <f t="shared" si="46"/>
        <v>680401.79</v>
      </c>
      <c r="AA736" s="240"/>
      <c r="AB736" s="9">
        <f t="shared" si="47"/>
        <v>1155109.71</v>
      </c>
      <c r="AC736" s="9">
        <v>1271648.26</v>
      </c>
      <c r="AD736" s="9"/>
      <c r="AE736" s="3"/>
      <c r="AF736" s="3"/>
    </row>
    <row r="737" spans="1:32" x14ac:dyDescent="0.2">
      <c r="A737" s="55"/>
      <c r="B737" s="10"/>
      <c r="C737" s="10" t="s">
        <v>171</v>
      </c>
      <c r="D737" s="10"/>
      <c r="E737" s="10" t="s">
        <v>167</v>
      </c>
      <c r="F737" s="10">
        <v>1186</v>
      </c>
      <c r="G737" s="10"/>
      <c r="H737" s="10"/>
      <c r="I737" s="10"/>
      <c r="J737" s="10">
        <v>246.32</v>
      </c>
      <c r="K737" s="10"/>
      <c r="M737" s="10">
        <v>1</v>
      </c>
      <c r="N737" s="69"/>
      <c r="P737" s="238">
        <f t="shared" si="44"/>
        <v>246.32</v>
      </c>
      <c r="Q737" s="10"/>
      <c r="R737" s="10"/>
      <c r="S737" s="10"/>
      <c r="T737" s="179">
        <f t="shared" si="45"/>
        <v>1186</v>
      </c>
      <c r="U737" s="10"/>
      <c r="V737" s="10"/>
      <c r="W737" s="10"/>
      <c r="Y737" s="10">
        <v>246.32</v>
      </c>
      <c r="Z737" s="9">
        <f t="shared" si="46"/>
        <v>187.23</v>
      </c>
      <c r="AA737" s="240"/>
      <c r="AB737" s="9">
        <f t="shared" si="47"/>
        <v>317.85000000000002</v>
      </c>
      <c r="AC737" s="9">
        <v>349.92</v>
      </c>
      <c r="AD737" s="9"/>
      <c r="AE737" s="3"/>
      <c r="AF737" s="3"/>
    </row>
    <row r="738" spans="1:32" x14ac:dyDescent="0.2">
      <c r="A738" s="55"/>
      <c r="B738" s="10"/>
      <c r="C738" s="10" t="s">
        <v>171</v>
      </c>
      <c r="D738" s="10"/>
      <c r="E738" s="10" t="s">
        <v>127</v>
      </c>
      <c r="F738" s="10">
        <v>2196</v>
      </c>
      <c r="G738" s="10"/>
      <c r="H738" s="10"/>
      <c r="I738" s="10"/>
      <c r="J738" s="10">
        <v>465.43</v>
      </c>
      <c r="K738" s="10"/>
      <c r="M738" s="10">
        <v>1</v>
      </c>
      <c r="N738" s="69"/>
      <c r="P738" s="238">
        <f t="shared" si="44"/>
        <v>465.43</v>
      </c>
      <c r="Q738" s="10"/>
      <c r="R738" s="10"/>
      <c r="S738" s="10"/>
      <c r="T738" s="179">
        <f t="shared" si="45"/>
        <v>2196</v>
      </c>
      <c r="U738" s="10"/>
      <c r="V738" s="10"/>
      <c r="W738" s="10"/>
      <c r="Y738" s="10">
        <v>465.43</v>
      </c>
      <c r="Z738" s="9">
        <f t="shared" si="46"/>
        <v>353.77</v>
      </c>
      <c r="AA738" s="240"/>
      <c r="AB738" s="9">
        <f t="shared" si="47"/>
        <v>600.59</v>
      </c>
      <c r="AC738" s="9">
        <v>661.18</v>
      </c>
      <c r="AD738" s="9"/>
      <c r="AE738" s="3"/>
      <c r="AF738" s="3"/>
    </row>
    <row r="739" spans="1:32" x14ac:dyDescent="0.2">
      <c r="A739" s="55"/>
      <c r="B739" s="10"/>
      <c r="C739" s="10" t="s">
        <v>172</v>
      </c>
      <c r="D739" s="10"/>
      <c r="E739" s="10" t="s">
        <v>64</v>
      </c>
      <c r="F739" s="10">
        <v>4334</v>
      </c>
      <c r="G739" s="10"/>
      <c r="H739" s="10"/>
      <c r="I739" s="10"/>
      <c r="J739" s="10">
        <v>898.38999999999987</v>
      </c>
      <c r="K739" s="10"/>
      <c r="M739" s="10">
        <v>4</v>
      </c>
      <c r="N739" s="69"/>
      <c r="P739" s="238">
        <f t="shared" si="44"/>
        <v>224.59749999999997</v>
      </c>
      <c r="Q739" s="10"/>
      <c r="R739" s="10"/>
      <c r="S739" s="10"/>
      <c r="T739" s="179">
        <f t="shared" si="45"/>
        <v>1083.5</v>
      </c>
      <c r="U739" s="10"/>
      <c r="V739" s="10"/>
      <c r="W739" s="10"/>
      <c r="Y739" s="10">
        <v>898.38999999999987</v>
      </c>
      <c r="Z739" s="9">
        <f t="shared" si="46"/>
        <v>682.86</v>
      </c>
      <c r="AA739" s="240"/>
      <c r="AB739" s="9">
        <f t="shared" si="47"/>
        <v>1159.28</v>
      </c>
      <c r="AC739" s="9">
        <v>1276.24</v>
      </c>
      <c r="AD739" s="9"/>
      <c r="AE739" s="3"/>
      <c r="AF739" s="3"/>
    </row>
    <row r="740" spans="1:32" x14ac:dyDescent="0.2">
      <c r="A740" s="55"/>
      <c r="B740" s="10"/>
      <c r="C740" s="10" t="s">
        <v>172</v>
      </c>
      <c r="D740" s="10"/>
      <c r="E740" s="10" t="s">
        <v>166</v>
      </c>
      <c r="F740" s="10">
        <v>583320</v>
      </c>
      <c r="G740" s="10"/>
      <c r="H740" s="10"/>
      <c r="I740" s="10"/>
      <c r="J740" s="10">
        <v>119103.73000000007</v>
      </c>
      <c r="K740" s="10"/>
      <c r="M740" s="10">
        <v>685</v>
      </c>
      <c r="N740" s="69"/>
      <c r="P740" s="238">
        <f t="shared" si="44"/>
        <v>173.87405839416067</v>
      </c>
      <c r="Q740" s="10"/>
      <c r="R740" s="10"/>
      <c r="S740" s="10"/>
      <c r="T740" s="179">
        <f t="shared" si="45"/>
        <v>851.56204379562041</v>
      </c>
      <c r="U740" s="10"/>
      <c r="V740" s="10"/>
      <c r="W740" s="10"/>
      <c r="Y740" s="10">
        <v>119103.73000000007</v>
      </c>
      <c r="Z740" s="9">
        <f t="shared" si="46"/>
        <v>90529.42</v>
      </c>
      <c r="AA740" s="240"/>
      <c r="AB740" s="9">
        <f t="shared" si="47"/>
        <v>153690.68</v>
      </c>
      <c r="AC740" s="9">
        <v>169196.47</v>
      </c>
      <c r="AD740" s="9"/>
      <c r="AE740" s="3"/>
      <c r="AF740" s="3"/>
    </row>
    <row r="741" spans="1:32" x14ac:dyDescent="0.2">
      <c r="A741" s="55"/>
      <c r="B741" s="10"/>
      <c r="C741" s="10" t="s">
        <v>173</v>
      </c>
      <c r="D741" s="10"/>
      <c r="E741" s="10" t="s">
        <v>100</v>
      </c>
      <c r="F741" s="10">
        <v>110940</v>
      </c>
      <c r="G741" s="10"/>
      <c r="H741" s="10"/>
      <c r="I741" s="10"/>
      <c r="J741" s="10">
        <v>22003.410000000003</v>
      </c>
      <c r="K741" s="10"/>
      <c r="M741" s="10">
        <v>165</v>
      </c>
      <c r="N741" s="69"/>
      <c r="P741" s="238">
        <f t="shared" si="44"/>
        <v>133.35400000000001</v>
      </c>
      <c r="Q741" s="10"/>
      <c r="R741" s="10"/>
      <c r="S741" s="10"/>
      <c r="T741" s="179">
        <f t="shared" si="45"/>
        <v>672.36363636363637</v>
      </c>
      <c r="U741" s="10"/>
      <c r="V741" s="10"/>
      <c r="W741" s="10"/>
      <c r="Y741" s="10">
        <v>22003.410000000003</v>
      </c>
      <c r="Z741" s="9">
        <f t="shared" si="46"/>
        <v>16724.55</v>
      </c>
      <c r="AA741" s="240"/>
      <c r="AB741" s="9">
        <f t="shared" si="47"/>
        <v>28393.06</v>
      </c>
      <c r="AC741" s="9">
        <v>31257.62</v>
      </c>
      <c r="AD741" s="9"/>
      <c r="AE741" s="3"/>
      <c r="AF741" s="3"/>
    </row>
    <row r="742" spans="1:32" x14ac:dyDescent="0.2">
      <c r="A742" s="55"/>
      <c r="B742" s="10"/>
      <c r="C742" s="10" t="s">
        <v>173</v>
      </c>
      <c r="D742" s="10"/>
      <c r="E742" s="10" t="s">
        <v>77</v>
      </c>
      <c r="F742" s="10">
        <v>225299</v>
      </c>
      <c r="G742" s="10"/>
      <c r="H742" s="10"/>
      <c r="I742" s="10"/>
      <c r="J742" s="10">
        <v>45285.310000000012</v>
      </c>
      <c r="K742" s="10"/>
      <c r="M742" s="10">
        <v>336</v>
      </c>
      <c r="N742" s="69"/>
      <c r="P742" s="238">
        <f t="shared" si="44"/>
        <v>134.77770833333338</v>
      </c>
      <c r="Q742" s="10"/>
      <c r="R742" s="10"/>
      <c r="S742" s="10"/>
      <c r="T742" s="179">
        <f t="shared" si="45"/>
        <v>670.53273809523807</v>
      </c>
      <c r="U742" s="10"/>
      <c r="V742" s="10"/>
      <c r="W742" s="10"/>
      <c r="Y742" s="10">
        <v>45285.310000000012</v>
      </c>
      <c r="Z742" s="9">
        <f t="shared" si="46"/>
        <v>34420.86</v>
      </c>
      <c r="AA742" s="240"/>
      <c r="AB742" s="9">
        <f t="shared" si="47"/>
        <v>58435.87</v>
      </c>
      <c r="AC742" s="9">
        <v>64331.44</v>
      </c>
      <c r="AD742" s="9"/>
      <c r="AE742" s="3"/>
      <c r="AF742" s="3"/>
    </row>
    <row r="743" spans="1:32" x14ac:dyDescent="0.2">
      <c r="A743" s="55"/>
      <c r="B743" s="10"/>
      <c r="C743" s="10" t="s">
        <v>173</v>
      </c>
      <c r="D743" s="10"/>
      <c r="E743" s="10" t="s">
        <v>120</v>
      </c>
      <c r="F743" s="10">
        <v>474</v>
      </c>
      <c r="G743" s="10"/>
      <c r="H743" s="10"/>
      <c r="I743" s="10"/>
      <c r="J743" s="10">
        <v>99.17</v>
      </c>
      <c r="K743" s="10"/>
      <c r="M743" s="10">
        <v>1</v>
      </c>
      <c r="N743" s="69"/>
      <c r="P743" s="238">
        <f t="shared" si="44"/>
        <v>99.17</v>
      </c>
      <c r="Q743" s="10"/>
      <c r="R743" s="10"/>
      <c r="S743" s="10"/>
      <c r="T743" s="179">
        <f t="shared" si="45"/>
        <v>474</v>
      </c>
      <c r="U743" s="10"/>
      <c r="V743" s="10"/>
      <c r="W743" s="10"/>
      <c r="Y743" s="10">
        <v>99.17</v>
      </c>
      <c r="Z743" s="9">
        <f t="shared" si="46"/>
        <v>75.38</v>
      </c>
      <c r="AA743" s="240"/>
      <c r="AB743" s="9">
        <f t="shared" si="47"/>
        <v>127.97</v>
      </c>
      <c r="AC743" s="9">
        <v>140.88</v>
      </c>
      <c r="AD743" s="9"/>
      <c r="AE743" s="3"/>
      <c r="AF743" s="3"/>
    </row>
    <row r="744" spans="1:32" x14ac:dyDescent="0.2">
      <c r="A744" s="55"/>
      <c r="B744" s="10"/>
      <c r="C744" s="10" t="s">
        <v>174</v>
      </c>
      <c r="D744" s="10"/>
      <c r="E744" s="10" t="s">
        <v>175</v>
      </c>
      <c r="F744" s="10">
        <v>153400</v>
      </c>
      <c r="G744" s="10"/>
      <c r="H744" s="10"/>
      <c r="I744" s="10"/>
      <c r="J744" s="10">
        <v>30125.359999999986</v>
      </c>
      <c r="K744" s="10"/>
      <c r="M744" s="10">
        <v>141</v>
      </c>
      <c r="N744" s="69"/>
      <c r="P744" s="238">
        <f t="shared" si="44"/>
        <v>213.65503546099282</v>
      </c>
      <c r="Q744" s="10"/>
      <c r="R744" s="10"/>
      <c r="S744" s="10"/>
      <c r="T744" s="179">
        <f t="shared" si="45"/>
        <v>1087.9432624113474</v>
      </c>
      <c r="U744" s="10"/>
      <c r="V744" s="10"/>
      <c r="W744" s="10"/>
      <c r="Y744" s="10">
        <v>30125.359999999986</v>
      </c>
      <c r="Z744" s="9">
        <f t="shared" si="46"/>
        <v>22897.95</v>
      </c>
      <c r="AA744" s="240"/>
      <c r="AB744" s="9">
        <f t="shared" si="47"/>
        <v>38873.57</v>
      </c>
      <c r="AC744" s="9">
        <v>42795.51</v>
      </c>
      <c r="AD744" s="9"/>
      <c r="AE744" s="3"/>
      <c r="AF744" s="3"/>
    </row>
    <row r="745" spans="1:32" x14ac:dyDescent="0.2">
      <c r="A745" s="55"/>
      <c r="B745" s="10"/>
      <c r="C745" s="10" t="s">
        <v>176</v>
      </c>
      <c r="D745" s="10"/>
      <c r="E745" s="10" t="s">
        <v>177</v>
      </c>
      <c r="F745" s="10">
        <v>1716651</v>
      </c>
      <c r="G745" s="10"/>
      <c r="H745" s="10"/>
      <c r="I745" s="10"/>
      <c r="J745" s="10">
        <v>339944.13999999966</v>
      </c>
      <c r="K745" s="10"/>
      <c r="M745" s="10">
        <v>2416</v>
      </c>
      <c r="N745" s="69"/>
      <c r="P745" s="238">
        <f t="shared" si="44"/>
        <v>140.70535596026477</v>
      </c>
      <c r="Q745" s="10"/>
      <c r="R745" s="10"/>
      <c r="S745" s="10"/>
      <c r="T745" s="179">
        <f t="shared" si="45"/>
        <v>710.53435430463571</v>
      </c>
      <c r="U745" s="10"/>
      <c r="V745" s="10"/>
      <c r="W745" s="10"/>
      <c r="Y745" s="10">
        <v>339944.13999999966</v>
      </c>
      <c r="Z745" s="9">
        <f t="shared" si="46"/>
        <v>258387.77</v>
      </c>
      <c r="AA745" s="240"/>
      <c r="AB745" s="9">
        <f t="shared" si="47"/>
        <v>438661.73</v>
      </c>
      <c r="AC745" s="9">
        <v>482918.13</v>
      </c>
      <c r="AD745" s="9"/>
      <c r="AE745" s="3"/>
      <c r="AF745" s="3"/>
    </row>
    <row r="746" spans="1:32" x14ac:dyDescent="0.2">
      <c r="A746" s="55"/>
      <c r="B746" s="10"/>
      <c r="C746" s="10" t="s">
        <v>178</v>
      </c>
      <c r="D746" s="10"/>
      <c r="E746" s="10" t="s">
        <v>179</v>
      </c>
      <c r="F746" s="10">
        <v>482111</v>
      </c>
      <c r="G746" s="10"/>
      <c r="H746" s="10"/>
      <c r="I746" s="10"/>
      <c r="J746" s="10">
        <v>96726.520000000019</v>
      </c>
      <c r="K746" s="10"/>
      <c r="M746" s="10">
        <v>456</v>
      </c>
      <c r="N746" s="69"/>
      <c r="P746" s="238">
        <f t="shared" si="44"/>
        <v>212.11956140350881</v>
      </c>
      <c r="Q746" s="10"/>
      <c r="R746" s="10"/>
      <c r="S746" s="10"/>
      <c r="T746" s="179">
        <f t="shared" si="45"/>
        <v>1057.2609649122808</v>
      </c>
      <c r="U746" s="10"/>
      <c r="V746" s="10"/>
      <c r="W746" s="10"/>
      <c r="Y746" s="10">
        <v>96726.520000000019</v>
      </c>
      <c r="Z746" s="9">
        <f t="shared" si="46"/>
        <v>73520.759999999995</v>
      </c>
      <c r="AA746" s="240"/>
      <c r="AB746" s="9">
        <f t="shared" si="47"/>
        <v>124815.28</v>
      </c>
      <c r="AC746" s="9">
        <v>137407.84</v>
      </c>
      <c r="AD746" s="9"/>
      <c r="AE746" s="3"/>
      <c r="AF746" s="3"/>
    </row>
    <row r="747" spans="1:32" x14ac:dyDescent="0.2">
      <c r="A747" s="55"/>
      <c r="B747" s="10"/>
      <c r="C747" s="10" t="s">
        <v>180</v>
      </c>
      <c r="D747" s="10"/>
      <c r="E747" s="10" t="s">
        <v>105</v>
      </c>
      <c r="F747" s="10">
        <v>818</v>
      </c>
      <c r="G747" s="10"/>
      <c r="H747" s="10"/>
      <c r="I747" s="10"/>
      <c r="J747" s="10">
        <v>174.95</v>
      </c>
      <c r="K747" s="10"/>
      <c r="M747" s="10">
        <v>2</v>
      </c>
      <c r="N747" s="69"/>
      <c r="P747" s="238">
        <f t="shared" si="44"/>
        <v>87.474999999999994</v>
      </c>
      <c r="Q747" s="10"/>
      <c r="R747" s="10"/>
      <c r="S747" s="10"/>
      <c r="T747" s="179">
        <f t="shared" si="45"/>
        <v>409</v>
      </c>
      <c r="U747" s="10"/>
      <c r="V747" s="10"/>
      <c r="W747" s="10"/>
      <c r="Y747" s="10">
        <v>174.95</v>
      </c>
      <c r="Z747" s="9">
        <f t="shared" si="46"/>
        <v>132.97999999999999</v>
      </c>
      <c r="AA747" s="240"/>
      <c r="AB747" s="9">
        <f t="shared" si="47"/>
        <v>225.75</v>
      </c>
      <c r="AC747" s="9">
        <v>248.53</v>
      </c>
      <c r="AD747" s="9"/>
      <c r="AE747" s="3"/>
      <c r="AF747" s="3"/>
    </row>
    <row r="748" spans="1:32" x14ac:dyDescent="0.2">
      <c r="A748" s="55"/>
      <c r="B748" s="10"/>
      <c r="C748" s="10" t="s">
        <v>181</v>
      </c>
      <c r="D748" s="10"/>
      <c r="E748" s="10" t="s">
        <v>182</v>
      </c>
      <c r="F748" s="10">
        <v>1991666</v>
      </c>
      <c r="G748" s="10"/>
      <c r="H748" s="10"/>
      <c r="I748" s="10"/>
      <c r="J748" s="10">
        <v>399599.4800000008</v>
      </c>
      <c r="K748" s="10"/>
      <c r="M748" s="10">
        <v>1484</v>
      </c>
      <c r="N748" s="69"/>
      <c r="P748" s="238">
        <f t="shared" si="44"/>
        <v>269.27188679245336</v>
      </c>
      <c r="Q748" s="10"/>
      <c r="R748" s="10"/>
      <c r="S748" s="10"/>
      <c r="T748" s="179">
        <f t="shared" si="45"/>
        <v>1342.0929919137466</v>
      </c>
      <c r="U748" s="10"/>
      <c r="V748" s="10"/>
      <c r="W748" s="10"/>
      <c r="Y748" s="10">
        <v>399599.4800000008</v>
      </c>
      <c r="Z748" s="9">
        <f t="shared" si="46"/>
        <v>303731.13</v>
      </c>
      <c r="AA748" s="240"/>
      <c r="AB748" s="9">
        <f t="shared" si="47"/>
        <v>515640.59</v>
      </c>
      <c r="AC748" s="9">
        <v>567663.35999999999</v>
      </c>
      <c r="AD748" s="9"/>
      <c r="AE748" s="3"/>
      <c r="AF748" s="3"/>
    </row>
    <row r="749" spans="1:32" x14ac:dyDescent="0.2">
      <c r="A749" s="55"/>
      <c r="B749" s="10"/>
      <c r="C749" s="10" t="s">
        <v>181</v>
      </c>
      <c r="D749" s="10"/>
      <c r="E749" s="10" t="s">
        <v>73</v>
      </c>
      <c r="F749" s="10">
        <v>1300</v>
      </c>
      <c r="G749" s="10"/>
      <c r="H749" s="10"/>
      <c r="I749" s="10"/>
      <c r="J749" s="10">
        <v>270.66000000000003</v>
      </c>
      <c r="K749" s="10"/>
      <c r="M749" s="10">
        <v>1</v>
      </c>
      <c r="N749" s="69"/>
      <c r="P749" s="238">
        <f t="shared" si="44"/>
        <v>270.66000000000003</v>
      </c>
      <c r="Q749" s="10"/>
      <c r="R749" s="10"/>
      <c r="S749" s="10"/>
      <c r="T749" s="179">
        <f t="shared" si="45"/>
        <v>1300</v>
      </c>
      <c r="U749" s="10"/>
      <c r="V749" s="10"/>
      <c r="W749" s="10"/>
      <c r="Y749" s="10">
        <v>270.66000000000003</v>
      </c>
      <c r="Z749" s="9">
        <f t="shared" si="46"/>
        <v>205.73</v>
      </c>
      <c r="AA749" s="240"/>
      <c r="AB749" s="9">
        <f t="shared" si="47"/>
        <v>349.26</v>
      </c>
      <c r="AC749" s="9">
        <v>384.5</v>
      </c>
      <c r="AD749" s="9"/>
      <c r="AE749" s="3"/>
      <c r="AF749" s="3"/>
    </row>
    <row r="750" spans="1:32" x14ac:dyDescent="0.2">
      <c r="A750" s="55"/>
      <c r="B750" s="10"/>
      <c r="C750" s="10" t="s">
        <v>183</v>
      </c>
      <c r="D750" s="10"/>
      <c r="E750" s="10" t="s">
        <v>105</v>
      </c>
      <c r="F750" s="10">
        <v>3778</v>
      </c>
      <c r="G750" s="10"/>
      <c r="H750" s="10"/>
      <c r="I750" s="10"/>
      <c r="J750" s="10">
        <v>806.02</v>
      </c>
      <c r="K750" s="10"/>
      <c r="M750" s="10">
        <v>1</v>
      </c>
      <c r="N750" s="69"/>
      <c r="P750" s="238">
        <f t="shared" si="44"/>
        <v>806.02</v>
      </c>
      <c r="Q750" s="10"/>
      <c r="R750" s="10"/>
      <c r="S750" s="10"/>
      <c r="T750" s="179">
        <f t="shared" si="45"/>
        <v>3778</v>
      </c>
      <c r="U750" s="10"/>
      <c r="V750" s="10"/>
      <c r="W750" s="10"/>
      <c r="Y750" s="10">
        <v>806.02</v>
      </c>
      <c r="Z750" s="9">
        <f t="shared" si="46"/>
        <v>612.65</v>
      </c>
      <c r="AA750" s="240"/>
      <c r="AB750" s="9">
        <f t="shared" si="47"/>
        <v>1040.08</v>
      </c>
      <c r="AC750" s="9">
        <v>1145.01</v>
      </c>
      <c r="AD750" s="9"/>
      <c r="AE750" s="3"/>
      <c r="AF750" s="3"/>
    </row>
    <row r="751" spans="1:32" x14ac:dyDescent="0.2">
      <c r="A751" s="55"/>
      <c r="B751" s="10"/>
      <c r="C751" s="10" t="s">
        <v>183</v>
      </c>
      <c r="D751" s="10"/>
      <c r="E751" s="10" t="s">
        <v>86</v>
      </c>
      <c r="F751" s="10">
        <v>646654</v>
      </c>
      <c r="G751" s="10"/>
      <c r="H751" s="10"/>
      <c r="I751" s="10"/>
      <c r="J751" s="10">
        <v>132946.46999999997</v>
      </c>
      <c r="K751" s="10"/>
      <c r="M751" s="10">
        <v>475</v>
      </c>
      <c r="N751" s="69"/>
      <c r="P751" s="238">
        <f t="shared" si="44"/>
        <v>279.88730526315783</v>
      </c>
      <c r="Q751" s="10"/>
      <c r="R751" s="10"/>
      <c r="S751" s="10"/>
      <c r="T751" s="179">
        <f t="shared" si="45"/>
        <v>1361.3768421052632</v>
      </c>
      <c r="U751" s="10"/>
      <c r="V751" s="10"/>
      <c r="W751" s="10"/>
      <c r="Y751" s="10">
        <v>132946.46999999997</v>
      </c>
      <c r="Z751" s="9">
        <f t="shared" si="46"/>
        <v>101051.14</v>
      </c>
      <c r="AA751" s="240"/>
      <c r="AB751" s="9">
        <f t="shared" si="47"/>
        <v>171553.27</v>
      </c>
      <c r="AC751" s="9">
        <v>188861.21</v>
      </c>
      <c r="AD751" s="9"/>
      <c r="AE751" s="3"/>
      <c r="AF751" s="3"/>
    </row>
    <row r="752" spans="1:32" x14ac:dyDescent="0.2">
      <c r="A752" s="55"/>
      <c r="B752" s="10"/>
      <c r="C752" s="10" t="s">
        <v>184</v>
      </c>
      <c r="D752" s="10"/>
      <c r="E752" s="10" t="s">
        <v>185</v>
      </c>
      <c r="F752" s="10">
        <v>1030933</v>
      </c>
      <c r="G752" s="10"/>
      <c r="H752" s="10"/>
      <c r="I752" s="10"/>
      <c r="J752" s="10">
        <v>208953.02999999991</v>
      </c>
      <c r="K752" s="10"/>
      <c r="M752" s="10">
        <v>945</v>
      </c>
      <c r="N752" s="69"/>
      <c r="P752" s="238">
        <f t="shared" si="44"/>
        <v>221.11431746031738</v>
      </c>
      <c r="Q752" s="10"/>
      <c r="R752" s="10"/>
      <c r="S752" s="10"/>
      <c r="T752" s="179">
        <f t="shared" si="45"/>
        <v>1090.9343915343916</v>
      </c>
      <c r="U752" s="10"/>
      <c r="V752" s="10"/>
      <c r="W752" s="10"/>
      <c r="Y752" s="10">
        <v>208953.02999999991</v>
      </c>
      <c r="Z752" s="9">
        <f t="shared" si="46"/>
        <v>158822.88</v>
      </c>
      <c r="AA752" s="240"/>
      <c r="AB752" s="9">
        <f t="shared" si="47"/>
        <v>269631.64</v>
      </c>
      <c r="AC752" s="9">
        <v>296834.67</v>
      </c>
      <c r="AD752" s="9"/>
      <c r="AE752" s="3"/>
      <c r="AF752" s="3"/>
    </row>
    <row r="753" spans="1:32" x14ac:dyDescent="0.2">
      <c r="A753" s="55"/>
      <c r="B753" s="10"/>
      <c r="C753" s="10" t="s">
        <v>184</v>
      </c>
      <c r="D753" s="10"/>
      <c r="E753" s="10" t="s">
        <v>175</v>
      </c>
      <c r="F753" s="10">
        <v>1655</v>
      </c>
      <c r="G753" s="10"/>
      <c r="H753" s="10"/>
      <c r="I753" s="10"/>
      <c r="J753" s="10">
        <v>337.59000000000003</v>
      </c>
      <c r="K753" s="10"/>
      <c r="M753" s="10">
        <v>2</v>
      </c>
      <c r="N753" s="69"/>
      <c r="P753" s="238">
        <f t="shared" si="44"/>
        <v>168.79500000000002</v>
      </c>
      <c r="Q753" s="10"/>
      <c r="R753" s="10"/>
      <c r="S753" s="10"/>
      <c r="T753" s="179">
        <f t="shared" si="45"/>
        <v>827.5</v>
      </c>
      <c r="U753" s="10"/>
      <c r="V753" s="10"/>
      <c r="W753" s="10"/>
      <c r="Y753" s="10">
        <v>337.59000000000003</v>
      </c>
      <c r="Z753" s="9">
        <f t="shared" si="46"/>
        <v>256.60000000000002</v>
      </c>
      <c r="AA753" s="240"/>
      <c r="AB753" s="9">
        <f t="shared" si="47"/>
        <v>435.62</v>
      </c>
      <c r="AC753" s="9">
        <v>479.57</v>
      </c>
      <c r="AD753" s="9"/>
      <c r="AE753" s="3"/>
      <c r="AF753" s="3"/>
    </row>
    <row r="754" spans="1:32" x14ac:dyDescent="0.2">
      <c r="A754" s="55"/>
      <c r="B754" s="10"/>
      <c r="C754" s="10" t="s">
        <v>186</v>
      </c>
      <c r="D754" s="10"/>
      <c r="E754" s="10" t="s">
        <v>187</v>
      </c>
      <c r="F754" s="10">
        <v>5254</v>
      </c>
      <c r="G754" s="10"/>
      <c r="H754" s="10"/>
      <c r="I754" s="10"/>
      <c r="J754" s="10">
        <v>972.47</v>
      </c>
      <c r="K754" s="10"/>
      <c r="M754" s="10">
        <v>5</v>
      </c>
      <c r="N754" s="69"/>
      <c r="P754" s="238">
        <f t="shared" si="44"/>
        <v>194.494</v>
      </c>
      <c r="Q754" s="10"/>
      <c r="R754" s="10"/>
      <c r="S754" s="10"/>
      <c r="T754" s="179">
        <f t="shared" si="45"/>
        <v>1050.8</v>
      </c>
      <c r="U754" s="10"/>
      <c r="V754" s="10"/>
      <c r="W754" s="10"/>
      <c r="Y754" s="10">
        <v>972.47</v>
      </c>
      <c r="Z754" s="9">
        <f t="shared" si="46"/>
        <v>739.16</v>
      </c>
      <c r="AA754" s="240"/>
      <c r="AB754" s="9">
        <f t="shared" si="47"/>
        <v>1254.8699999999999</v>
      </c>
      <c r="AC754" s="9">
        <v>1381.47</v>
      </c>
      <c r="AD754" s="9"/>
      <c r="AE754" s="3"/>
      <c r="AF754" s="3"/>
    </row>
    <row r="755" spans="1:32" x14ac:dyDescent="0.2">
      <c r="A755" s="55"/>
      <c r="B755" s="10"/>
      <c r="C755" s="10" t="s">
        <v>188</v>
      </c>
      <c r="D755" s="10"/>
      <c r="E755" s="10" t="s">
        <v>175</v>
      </c>
      <c r="F755" s="10">
        <v>4705</v>
      </c>
      <c r="G755" s="10"/>
      <c r="H755" s="10"/>
      <c r="I755" s="10"/>
      <c r="J755" s="10">
        <v>712.8</v>
      </c>
      <c r="K755" s="10"/>
      <c r="M755" s="10">
        <v>3</v>
      </c>
      <c r="N755" s="69"/>
      <c r="P755" s="238">
        <f t="shared" si="44"/>
        <v>237.6</v>
      </c>
      <c r="Q755" s="10"/>
      <c r="R755" s="10"/>
      <c r="S755" s="10"/>
      <c r="T755" s="179">
        <f t="shared" si="45"/>
        <v>1568.3333333333333</v>
      </c>
      <c r="U755" s="10"/>
      <c r="V755" s="10"/>
      <c r="W755" s="10"/>
      <c r="Y755" s="10">
        <v>712.8</v>
      </c>
      <c r="Z755" s="9">
        <f t="shared" si="46"/>
        <v>541.79</v>
      </c>
      <c r="AA755" s="240"/>
      <c r="AB755" s="9">
        <f t="shared" si="47"/>
        <v>919.79</v>
      </c>
      <c r="AC755" s="9">
        <v>1012.59</v>
      </c>
      <c r="AD755" s="9"/>
      <c r="AE755" s="3"/>
      <c r="AF755" s="3"/>
    </row>
    <row r="756" spans="1:32" x14ac:dyDescent="0.2">
      <c r="A756" s="55"/>
      <c r="B756" s="10"/>
      <c r="C756" s="10" t="s">
        <v>189</v>
      </c>
      <c r="D756" s="10"/>
      <c r="E756" s="10" t="s">
        <v>70</v>
      </c>
      <c r="F756" s="10">
        <v>404514</v>
      </c>
      <c r="G756" s="10"/>
      <c r="H756" s="10"/>
      <c r="I756" s="10"/>
      <c r="J756" s="10">
        <v>81243.340000000011</v>
      </c>
      <c r="K756" s="10"/>
      <c r="M756" s="10">
        <v>350</v>
      </c>
      <c r="N756" s="69"/>
      <c r="P756" s="238">
        <f t="shared" si="44"/>
        <v>232.12382857142859</v>
      </c>
      <c r="Q756" s="10"/>
      <c r="R756" s="10"/>
      <c r="S756" s="10"/>
      <c r="T756" s="179">
        <f t="shared" si="45"/>
        <v>1155.7542857142857</v>
      </c>
      <c r="U756" s="10"/>
      <c r="V756" s="10"/>
      <c r="W756" s="10"/>
      <c r="Y756" s="10">
        <v>81243.340000000011</v>
      </c>
      <c r="Z756" s="9">
        <f t="shared" si="46"/>
        <v>61752.160000000003</v>
      </c>
      <c r="AA756" s="240"/>
      <c r="AB756" s="9">
        <f t="shared" si="47"/>
        <v>104835.88</v>
      </c>
      <c r="AC756" s="9">
        <v>115412.73</v>
      </c>
      <c r="AD756" s="9"/>
      <c r="AE756" s="3"/>
      <c r="AF756" s="3"/>
    </row>
    <row r="757" spans="1:32" x14ac:dyDescent="0.2">
      <c r="A757" s="55"/>
      <c r="B757" s="10"/>
      <c r="C757" s="10" t="s">
        <v>190</v>
      </c>
      <c r="D757" s="10"/>
      <c r="E757" s="10" t="s">
        <v>107</v>
      </c>
      <c r="F757" s="10">
        <v>10039</v>
      </c>
      <c r="G757" s="10"/>
      <c r="H757" s="10"/>
      <c r="I757" s="10"/>
      <c r="J757" s="10">
        <v>2129.0700000000002</v>
      </c>
      <c r="K757" s="10"/>
      <c r="M757" s="10">
        <v>21</v>
      </c>
      <c r="N757" s="69"/>
      <c r="P757" s="238">
        <f t="shared" si="44"/>
        <v>101.38428571428572</v>
      </c>
      <c r="Q757" s="10"/>
      <c r="R757" s="10"/>
      <c r="S757" s="10"/>
      <c r="T757" s="179">
        <f t="shared" si="45"/>
        <v>478.04761904761904</v>
      </c>
      <c r="U757" s="10"/>
      <c r="V757" s="10"/>
      <c r="W757" s="10"/>
      <c r="Y757" s="10">
        <v>2129.0700000000002</v>
      </c>
      <c r="Z757" s="9">
        <f t="shared" si="46"/>
        <v>1618.28</v>
      </c>
      <c r="AA757" s="240"/>
      <c r="AB757" s="9">
        <f t="shared" si="47"/>
        <v>2747.34</v>
      </c>
      <c r="AC757" s="9">
        <v>3024.52</v>
      </c>
      <c r="AD757" s="9"/>
      <c r="AE757" s="3"/>
      <c r="AF757" s="3"/>
    </row>
    <row r="758" spans="1:32" x14ac:dyDescent="0.2">
      <c r="A758" s="55"/>
      <c r="B758" s="10"/>
      <c r="C758" s="10" t="s">
        <v>191</v>
      </c>
      <c r="D758" s="10"/>
      <c r="E758" s="10" t="s">
        <v>192</v>
      </c>
      <c r="F758" s="10">
        <v>530561</v>
      </c>
      <c r="G758" s="10"/>
      <c r="H758" s="10"/>
      <c r="I758" s="10"/>
      <c r="J758" s="10">
        <v>109287.36999999992</v>
      </c>
      <c r="K758" s="10"/>
      <c r="M758" s="10">
        <v>408</v>
      </c>
      <c r="N758" s="69"/>
      <c r="P758" s="238">
        <f t="shared" si="44"/>
        <v>267.86120098039197</v>
      </c>
      <c r="Q758" s="10"/>
      <c r="R758" s="10"/>
      <c r="S758" s="10"/>
      <c r="T758" s="179">
        <f t="shared" si="45"/>
        <v>1300.3946078431372</v>
      </c>
      <c r="U758" s="10"/>
      <c r="V758" s="10"/>
      <c r="W758" s="10"/>
      <c r="Y758" s="10">
        <v>109287.36999999992</v>
      </c>
      <c r="Z758" s="9">
        <f t="shared" si="46"/>
        <v>83068.12</v>
      </c>
      <c r="AA758" s="240"/>
      <c r="AB758" s="9">
        <f t="shared" si="47"/>
        <v>141023.72</v>
      </c>
      <c r="AC758" s="9">
        <v>155251.54999999999</v>
      </c>
      <c r="AD758" s="9"/>
      <c r="AE758" s="3"/>
      <c r="AF758" s="3"/>
    </row>
    <row r="759" spans="1:32" x14ac:dyDescent="0.2">
      <c r="A759" s="55"/>
      <c r="B759" s="10"/>
      <c r="C759" s="10" t="s">
        <v>191</v>
      </c>
      <c r="D759" s="10"/>
      <c r="E759" s="10" t="s">
        <v>86</v>
      </c>
      <c r="F759" s="10">
        <v>604</v>
      </c>
      <c r="G759" s="10"/>
      <c r="H759" s="10"/>
      <c r="I759" s="10"/>
      <c r="J759" s="10">
        <v>124.78</v>
      </c>
      <c r="K759" s="10"/>
      <c r="M759" s="10">
        <v>1</v>
      </c>
      <c r="N759" s="69"/>
      <c r="P759" s="238">
        <f t="shared" si="44"/>
        <v>124.78</v>
      </c>
      <c r="Q759" s="10"/>
      <c r="R759" s="10"/>
      <c r="S759" s="10"/>
      <c r="T759" s="179">
        <f t="shared" si="45"/>
        <v>604</v>
      </c>
      <c r="U759" s="10"/>
      <c r="V759" s="10"/>
      <c r="W759" s="10"/>
      <c r="Y759" s="10">
        <v>124.78</v>
      </c>
      <c r="Z759" s="9">
        <f t="shared" si="46"/>
        <v>94.84</v>
      </c>
      <c r="AA759" s="240"/>
      <c r="AB759" s="9">
        <f t="shared" si="47"/>
        <v>161.02000000000001</v>
      </c>
      <c r="AC759" s="9">
        <v>177.27</v>
      </c>
      <c r="AD759" s="9"/>
      <c r="AE759" s="3"/>
      <c r="AF759" s="3"/>
    </row>
    <row r="760" spans="1:32" x14ac:dyDescent="0.2">
      <c r="A760" s="55"/>
      <c r="B760" s="10"/>
      <c r="C760" s="10" t="s">
        <v>193</v>
      </c>
      <c r="D760" s="10"/>
      <c r="E760" s="10" t="s">
        <v>194</v>
      </c>
      <c r="F760" s="10">
        <v>595360</v>
      </c>
      <c r="G760" s="10"/>
      <c r="H760" s="10"/>
      <c r="I760" s="10"/>
      <c r="J760" s="10">
        <v>118623.78999999992</v>
      </c>
      <c r="K760" s="10"/>
      <c r="M760" s="10">
        <v>632</v>
      </c>
      <c r="N760" s="69"/>
      <c r="P760" s="238">
        <f t="shared" si="44"/>
        <v>187.69587025316443</v>
      </c>
      <c r="Q760" s="10"/>
      <c r="R760" s="10"/>
      <c r="S760" s="10"/>
      <c r="T760" s="179">
        <f t="shared" si="45"/>
        <v>942.02531645569616</v>
      </c>
      <c r="U760" s="10"/>
      <c r="V760" s="10"/>
      <c r="W760" s="10"/>
      <c r="Y760" s="10">
        <v>118623.78999999992</v>
      </c>
      <c r="Z760" s="9">
        <f t="shared" si="46"/>
        <v>90164.63</v>
      </c>
      <c r="AA760" s="240"/>
      <c r="AB760" s="9">
        <f t="shared" si="47"/>
        <v>153071.37</v>
      </c>
      <c r="AC760" s="9">
        <v>168514.68</v>
      </c>
      <c r="AD760" s="9"/>
      <c r="AE760" s="3"/>
      <c r="AF760" s="3"/>
    </row>
    <row r="761" spans="1:32" x14ac:dyDescent="0.2">
      <c r="A761" s="55"/>
      <c r="B761" s="10"/>
      <c r="C761" s="10" t="s">
        <v>195</v>
      </c>
      <c r="D761" s="10"/>
      <c r="E761" s="10" t="s">
        <v>196</v>
      </c>
      <c r="F761" s="10">
        <v>2737</v>
      </c>
      <c r="G761" s="10"/>
      <c r="H761" s="10"/>
      <c r="I761" s="10"/>
      <c r="J761" s="10">
        <v>593.66</v>
      </c>
      <c r="K761" s="10"/>
      <c r="M761" s="10">
        <v>3</v>
      </c>
      <c r="N761" s="69"/>
      <c r="P761" s="238">
        <f t="shared" si="44"/>
        <v>197.88666666666666</v>
      </c>
      <c r="Q761" s="10"/>
      <c r="R761" s="10"/>
      <c r="S761" s="10"/>
      <c r="T761" s="179">
        <f t="shared" si="45"/>
        <v>912.33333333333337</v>
      </c>
      <c r="U761" s="10"/>
      <c r="V761" s="10"/>
      <c r="W761" s="10"/>
      <c r="Y761" s="10">
        <v>593.66</v>
      </c>
      <c r="Z761" s="9">
        <f t="shared" si="46"/>
        <v>451.23</v>
      </c>
      <c r="AA761" s="240"/>
      <c r="AB761" s="9">
        <f t="shared" si="47"/>
        <v>766.06</v>
      </c>
      <c r="AC761" s="9">
        <v>843.35</v>
      </c>
      <c r="AD761" s="9"/>
      <c r="AE761" s="3"/>
      <c r="AF761" s="3"/>
    </row>
    <row r="762" spans="1:32" x14ac:dyDescent="0.2">
      <c r="A762" s="55"/>
      <c r="B762" s="10"/>
      <c r="C762" s="10" t="s">
        <v>197</v>
      </c>
      <c r="D762" s="10"/>
      <c r="E762" s="10" t="s">
        <v>198</v>
      </c>
      <c r="F762" s="10">
        <v>1010027</v>
      </c>
      <c r="G762" s="10"/>
      <c r="H762" s="10"/>
      <c r="I762" s="10"/>
      <c r="J762" s="10">
        <v>204423.12999999977</v>
      </c>
      <c r="K762" s="10"/>
      <c r="M762" s="10">
        <v>1314</v>
      </c>
      <c r="N762" s="69"/>
      <c r="P762" s="238">
        <f t="shared" si="44"/>
        <v>155.57315829528142</v>
      </c>
      <c r="Q762" s="10"/>
      <c r="R762" s="10"/>
      <c r="S762" s="10"/>
      <c r="T762" s="179">
        <f t="shared" si="45"/>
        <v>768.66590563165903</v>
      </c>
      <c r="U762" s="10"/>
      <c r="V762" s="10"/>
      <c r="W762" s="10"/>
      <c r="Y762" s="10">
        <v>204423.12999999977</v>
      </c>
      <c r="Z762" s="9">
        <f t="shared" si="46"/>
        <v>155379.75</v>
      </c>
      <c r="AA762" s="240"/>
      <c r="AB762" s="9">
        <f t="shared" si="47"/>
        <v>263786.28999999998</v>
      </c>
      <c r="AC762" s="9">
        <v>290399.58</v>
      </c>
      <c r="AD762" s="9"/>
      <c r="AE762" s="3"/>
      <c r="AF762" s="3"/>
    </row>
    <row r="763" spans="1:32" x14ac:dyDescent="0.2">
      <c r="A763" s="55"/>
      <c r="B763" s="10"/>
      <c r="C763" s="10" t="s">
        <v>197</v>
      </c>
      <c r="D763" s="10"/>
      <c r="E763" s="10" t="s">
        <v>90</v>
      </c>
      <c r="F763" s="10">
        <v>1841</v>
      </c>
      <c r="G763" s="10"/>
      <c r="H763" s="10"/>
      <c r="I763" s="10"/>
      <c r="J763" s="10">
        <v>383.35</v>
      </c>
      <c r="K763" s="10"/>
      <c r="M763" s="10">
        <v>3</v>
      </c>
      <c r="N763" s="69"/>
      <c r="P763" s="238">
        <f t="shared" si="44"/>
        <v>127.78333333333335</v>
      </c>
      <c r="Q763" s="10"/>
      <c r="R763" s="10"/>
      <c r="S763" s="10"/>
      <c r="T763" s="179">
        <f t="shared" si="45"/>
        <v>613.66666666666663</v>
      </c>
      <c r="U763" s="10"/>
      <c r="V763" s="10"/>
      <c r="W763" s="10"/>
      <c r="Y763" s="10">
        <v>383.35</v>
      </c>
      <c r="Z763" s="9">
        <f t="shared" si="46"/>
        <v>291.38</v>
      </c>
      <c r="AA763" s="240"/>
      <c r="AB763" s="9">
        <f t="shared" si="47"/>
        <v>494.67</v>
      </c>
      <c r="AC763" s="9">
        <v>544.58000000000004</v>
      </c>
      <c r="AD763" s="9"/>
      <c r="AE763" s="3"/>
      <c r="AF763" s="3"/>
    </row>
    <row r="764" spans="1:32" x14ac:dyDescent="0.2">
      <c r="A764" s="55"/>
      <c r="B764" s="10"/>
      <c r="C764" s="10" t="s">
        <v>199</v>
      </c>
      <c r="D764" s="10"/>
      <c r="E764" s="10" t="s">
        <v>200</v>
      </c>
      <c r="F764" s="10">
        <v>3078374</v>
      </c>
      <c r="G764" s="10"/>
      <c r="H764" s="10"/>
      <c r="I764" s="10"/>
      <c r="J764" s="10">
        <v>614473.01999999618</v>
      </c>
      <c r="K764" s="10"/>
      <c r="M764" s="10">
        <v>3367</v>
      </c>
      <c r="N764" s="69"/>
      <c r="P764" s="238">
        <f t="shared" si="44"/>
        <v>182.49866943866832</v>
      </c>
      <c r="Q764" s="10"/>
      <c r="R764" s="10"/>
      <c r="S764" s="10"/>
      <c r="T764" s="179">
        <f t="shared" si="45"/>
        <v>914.27799227799233</v>
      </c>
      <c r="U764" s="10"/>
      <c r="V764" s="10"/>
      <c r="W764" s="10"/>
      <c r="Y764" s="10">
        <v>614473.01999999618</v>
      </c>
      <c r="Z764" s="9">
        <f t="shared" si="46"/>
        <v>467054.13</v>
      </c>
      <c r="AA764" s="240"/>
      <c r="AB764" s="9">
        <f t="shared" si="47"/>
        <v>792912.02</v>
      </c>
      <c r="AC764" s="9">
        <v>872908.59</v>
      </c>
      <c r="AD764" s="9"/>
      <c r="AE764" s="3"/>
      <c r="AF764" s="3"/>
    </row>
    <row r="765" spans="1:32" x14ac:dyDescent="0.2">
      <c r="A765" s="55"/>
      <c r="B765" s="10"/>
      <c r="C765" s="10" t="s">
        <v>199</v>
      </c>
      <c r="D765" s="10"/>
      <c r="E765" s="10" t="s">
        <v>201</v>
      </c>
      <c r="F765" s="10">
        <v>707</v>
      </c>
      <c r="G765" s="10"/>
      <c r="H765" s="10"/>
      <c r="I765" s="10"/>
      <c r="J765" s="10">
        <v>143.9</v>
      </c>
      <c r="K765" s="10"/>
      <c r="M765" s="10">
        <v>1</v>
      </c>
      <c r="N765" s="69"/>
      <c r="P765" s="238">
        <f t="shared" si="44"/>
        <v>143.9</v>
      </c>
      <c r="Q765" s="10"/>
      <c r="R765" s="10"/>
      <c r="S765" s="10"/>
      <c r="T765" s="179">
        <f t="shared" si="45"/>
        <v>707</v>
      </c>
      <c r="U765" s="10"/>
      <c r="V765" s="10"/>
      <c r="W765" s="10"/>
      <c r="Y765" s="10">
        <v>143.9</v>
      </c>
      <c r="Z765" s="9">
        <f t="shared" si="46"/>
        <v>109.38</v>
      </c>
      <c r="AA765" s="240"/>
      <c r="AB765" s="9">
        <f t="shared" si="47"/>
        <v>185.69</v>
      </c>
      <c r="AC765" s="9">
        <v>204.42</v>
      </c>
      <c r="AD765" s="9"/>
      <c r="AE765" s="3"/>
      <c r="AF765" s="3"/>
    </row>
    <row r="766" spans="1:32" x14ac:dyDescent="0.2">
      <c r="A766" s="55"/>
      <c r="B766" s="10"/>
      <c r="C766" s="10" t="s">
        <v>202</v>
      </c>
      <c r="D766" s="10"/>
      <c r="E766" s="10" t="s">
        <v>203</v>
      </c>
      <c r="F766" s="10">
        <v>4683979</v>
      </c>
      <c r="G766" s="10"/>
      <c r="H766" s="10"/>
      <c r="I766" s="10"/>
      <c r="J766" s="10">
        <v>924446.56000000087</v>
      </c>
      <c r="K766" s="10"/>
      <c r="M766" s="10">
        <v>5947</v>
      </c>
      <c r="N766" s="69"/>
      <c r="P766" s="238">
        <f t="shared" si="44"/>
        <v>155.44754666218276</v>
      </c>
      <c r="Q766" s="10"/>
      <c r="R766" s="10"/>
      <c r="S766" s="10"/>
      <c r="T766" s="179">
        <f t="shared" si="45"/>
        <v>787.62048091474696</v>
      </c>
      <c r="U766" s="10"/>
      <c r="V766" s="10"/>
      <c r="W766" s="10"/>
      <c r="Y766" s="10">
        <v>924446.56000000087</v>
      </c>
      <c r="Z766" s="9">
        <f t="shared" si="46"/>
        <v>702661.58</v>
      </c>
      <c r="AA766" s="240"/>
      <c r="AB766" s="9">
        <f t="shared" si="47"/>
        <v>1192899.8799999999</v>
      </c>
      <c r="AC766" s="9">
        <v>1313251.07</v>
      </c>
      <c r="AD766" s="9"/>
      <c r="AE766" s="3"/>
      <c r="AF766" s="3"/>
    </row>
    <row r="767" spans="1:32" x14ac:dyDescent="0.2">
      <c r="A767" s="55"/>
      <c r="B767" s="10"/>
      <c r="C767" s="10" t="s">
        <v>204</v>
      </c>
      <c r="D767" s="10"/>
      <c r="E767" s="10" t="s">
        <v>97</v>
      </c>
      <c r="F767" s="10">
        <v>145415</v>
      </c>
      <c r="G767" s="10"/>
      <c r="H767" s="10"/>
      <c r="I767" s="10"/>
      <c r="J767" s="10">
        <v>29071.880000000005</v>
      </c>
      <c r="K767" s="10"/>
      <c r="M767" s="10">
        <v>129</v>
      </c>
      <c r="N767" s="69"/>
      <c r="P767" s="238">
        <f t="shared" si="44"/>
        <v>225.3634108527132</v>
      </c>
      <c r="Q767" s="10"/>
      <c r="R767" s="10"/>
      <c r="S767" s="10"/>
      <c r="T767" s="179">
        <f t="shared" si="45"/>
        <v>1127.2480620155038</v>
      </c>
      <c r="U767" s="10"/>
      <c r="V767" s="10"/>
      <c r="W767" s="10"/>
      <c r="Y767" s="10">
        <v>29071.880000000005</v>
      </c>
      <c r="Z767" s="9">
        <f t="shared" si="46"/>
        <v>22097.21</v>
      </c>
      <c r="AA767" s="240"/>
      <c r="AB767" s="9">
        <f t="shared" si="47"/>
        <v>37514.17</v>
      </c>
      <c r="AC767" s="9">
        <v>41298.959999999999</v>
      </c>
      <c r="AD767" s="9"/>
      <c r="AE767" s="3"/>
      <c r="AF767" s="3"/>
    </row>
    <row r="768" spans="1:32" x14ac:dyDescent="0.2">
      <c r="A768" s="55"/>
      <c r="B768" s="10"/>
      <c r="C768" s="10" t="s">
        <v>206</v>
      </c>
      <c r="D768" s="10"/>
      <c r="E768" s="10" t="s">
        <v>145</v>
      </c>
      <c r="F768" s="10">
        <v>1040</v>
      </c>
      <c r="G768" s="10"/>
      <c r="H768" s="10"/>
      <c r="I768" s="10"/>
      <c r="J768" s="10">
        <v>219.04000000000002</v>
      </c>
      <c r="K768" s="10"/>
      <c r="M768" s="10">
        <v>2</v>
      </c>
      <c r="N768" s="69"/>
      <c r="P768" s="238">
        <f t="shared" si="44"/>
        <v>109.52000000000001</v>
      </c>
      <c r="Q768" s="10"/>
      <c r="R768" s="10"/>
      <c r="S768" s="10"/>
      <c r="T768" s="179">
        <f t="shared" si="45"/>
        <v>520</v>
      </c>
      <c r="U768" s="10"/>
      <c r="V768" s="10"/>
      <c r="W768" s="10"/>
      <c r="Y768" s="10">
        <v>219.04000000000002</v>
      </c>
      <c r="Z768" s="9">
        <f t="shared" si="46"/>
        <v>166.49</v>
      </c>
      <c r="AA768" s="240"/>
      <c r="AB768" s="9">
        <f t="shared" si="47"/>
        <v>282.64999999999998</v>
      </c>
      <c r="AC768" s="9">
        <v>311.17</v>
      </c>
      <c r="AD768" s="9"/>
      <c r="AE768" s="3"/>
      <c r="AF768" s="3"/>
    </row>
    <row r="769" spans="1:32" x14ac:dyDescent="0.2">
      <c r="A769" s="55"/>
      <c r="B769" s="10"/>
      <c r="C769" s="10" t="s">
        <v>207</v>
      </c>
      <c r="D769" s="10"/>
      <c r="E769" s="10" t="s">
        <v>64</v>
      </c>
      <c r="F769" s="10">
        <v>1543561</v>
      </c>
      <c r="G769" s="10"/>
      <c r="H769" s="10"/>
      <c r="I769" s="10"/>
      <c r="J769" s="10">
        <v>313028.75000000111</v>
      </c>
      <c r="K769" s="10"/>
      <c r="M769" s="10">
        <v>1835</v>
      </c>
      <c r="N769" s="69"/>
      <c r="P769" s="238">
        <f t="shared" si="44"/>
        <v>170.58787465940114</v>
      </c>
      <c r="Q769" s="10"/>
      <c r="R769" s="10"/>
      <c r="S769" s="10"/>
      <c r="T769" s="179">
        <f t="shared" si="45"/>
        <v>841.17765667574929</v>
      </c>
      <c r="U769" s="10"/>
      <c r="V769" s="10"/>
      <c r="W769" s="10"/>
      <c r="Y769" s="10">
        <v>313028.75000000111</v>
      </c>
      <c r="Z769" s="9">
        <f t="shared" si="46"/>
        <v>237929.68</v>
      </c>
      <c r="AA769" s="240"/>
      <c r="AB769" s="9">
        <f t="shared" si="47"/>
        <v>403930.28</v>
      </c>
      <c r="AC769" s="9">
        <v>444682.64</v>
      </c>
      <c r="AD769" s="9"/>
      <c r="AE769" s="3"/>
      <c r="AF769" s="3"/>
    </row>
    <row r="770" spans="1:32" x14ac:dyDescent="0.2">
      <c r="A770" s="55"/>
      <c r="B770" s="10"/>
      <c r="C770" s="10" t="s">
        <v>208</v>
      </c>
      <c r="D770" s="10"/>
      <c r="E770" s="10" t="s">
        <v>179</v>
      </c>
      <c r="F770" s="10">
        <v>1070223</v>
      </c>
      <c r="G770" s="10"/>
      <c r="H770" s="10"/>
      <c r="I770" s="10"/>
      <c r="J770" s="10">
        <v>211505.96999999988</v>
      </c>
      <c r="K770" s="10"/>
      <c r="M770" s="10">
        <v>991</v>
      </c>
      <c r="N770" s="69"/>
      <c r="P770" s="238">
        <f t="shared" si="44"/>
        <v>213.42681130171533</v>
      </c>
      <c r="Q770" s="10"/>
      <c r="R770" s="10"/>
      <c r="S770" s="10"/>
      <c r="T770" s="179">
        <f t="shared" si="45"/>
        <v>1079.9424823410695</v>
      </c>
      <c r="U770" s="10"/>
      <c r="V770" s="10"/>
      <c r="W770" s="10"/>
      <c r="Y770" s="10">
        <v>211505.96999999988</v>
      </c>
      <c r="Z770" s="9">
        <f t="shared" si="46"/>
        <v>160763.34</v>
      </c>
      <c r="AA770" s="240"/>
      <c r="AB770" s="9">
        <f t="shared" si="47"/>
        <v>272925.94</v>
      </c>
      <c r="AC770" s="9">
        <v>300461.33</v>
      </c>
      <c r="AD770" s="9"/>
      <c r="AE770" s="3"/>
      <c r="AF770" s="3"/>
    </row>
    <row r="771" spans="1:32" x14ac:dyDescent="0.2">
      <c r="A771" s="55"/>
      <c r="B771" s="10"/>
      <c r="C771" s="10" t="s">
        <v>209</v>
      </c>
      <c r="D771" s="10"/>
      <c r="E771" s="10" t="s">
        <v>210</v>
      </c>
      <c r="F771" s="10">
        <v>350604</v>
      </c>
      <c r="G771" s="10"/>
      <c r="H771" s="10"/>
      <c r="I771" s="10"/>
      <c r="J771" s="10">
        <v>71894.299999999974</v>
      </c>
      <c r="K771" s="10"/>
      <c r="M771" s="10">
        <v>330</v>
      </c>
      <c r="N771" s="69"/>
      <c r="P771" s="238">
        <f t="shared" si="44"/>
        <v>217.86151515151508</v>
      </c>
      <c r="Q771" s="10"/>
      <c r="R771" s="10"/>
      <c r="S771" s="10"/>
      <c r="T771" s="179">
        <f t="shared" si="45"/>
        <v>1062.4363636363637</v>
      </c>
      <c r="U771" s="10"/>
      <c r="V771" s="10"/>
      <c r="W771" s="10"/>
      <c r="Y771" s="10">
        <v>71894.299999999974</v>
      </c>
      <c r="Z771" s="9">
        <f t="shared" si="46"/>
        <v>54646.06</v>
      </c>
      <c r="AA771" s="240"/>
      <c r="AB771" s="9">
        <f t="shared" si="47"/>
        <v>92771.94</v>
      </c>
      <c r="AC771" s="9">
        <v>102131.66</v>
      </c>
      <c r="AD771" s="9"/>
      <c r="AE771" s="3"/>
      <c r="AF771" s="3"/>
    </row>
    <row r="772" spans="1:32" x14ac:dyDescent="0.2">
      <c r="A772" s="55"/>
      <c r="B772" s="10"/>
      <c r="C772" s="10" t="s">
        <v>209</v>
      </c>
      <c r="D772" s="10"/>
      <c r="E772" s="10" t="s">
        <v>211</v>
      </c>
      <c r="F772" s="10"/>
      <c r="G772" s="10"/>
      <c r="H772" s="10"/>
      <c r="I772" s="10"/>
      <c r="J772" s="10">
        <v>5.66</v>
      </c>
      <c r="K772" s="10"/>
      <c r="M772" s="10">
        <v>1</v>
      </c>
      <c r="N772" s="69"/>
      <c r="P772" s="238">
        <f t="shared" ref="P772:P835" si="48">J772/M772</f>
        <v>5.66</v>
      </c>
      <c r="Q772" s="10"/>
      <c r="R772" s="10"/>
      <c r="S772" s="10"/>
      <c r="T772" s="179">
        <f t="shared" ref="T772:T835" si="49">F772/M772</f>
        <v>0</v>
      </c>
      <c r="U772" s="10"/>
      <c r="V772" s="10"/>
      <c r="W772" s="10"/>
      <c r="Y772" s="10">
        <v>5.66</v>
      </c>
      <c r="Z772" s="9">
        <f t="shared" ref="Z772:Z835" si="50">ROUND($Z$1250*Y772/$Y$1250,2)</f>
        <v>4.3</v>
      </c>
      <c r="AA772" s="240"/>
      <c r="AB772" s="9">
        <f t="shared" ref="AB772:AB835" si="51">ROUND($AB$1250*Y772/$Y$1250,2)</f>
        <v>7.3</v>
      </c>
      <c r="AC772" s="9">
        <v>8.0399999999999991</v>
      </c>
      <c r="AD772" s="9"/>
      <c r="AE772" s="3"/>
      <c r="AF772" s="3"/>
    </row>
    <row r="773" spans="1:32" x14ac:dyDescent="0.2">
      <c r="A773" s="55"/>
      <c r="B773" s="10"/>
      <c r="C773" s="10" t="s">
        <v>212</v>
      </c>
      <c r="D773" s="10"/>
      <c r="E773" s="10" t="s">
        <v>63</v>
      </c>
      <c r="F773" s="10">
        <v>1242</v>
      </c>
      <c r="G773" s="10"/>
      <c r="H773" s="10"/>
      <c r="I773" s="10"/>
      <c r="J773" s="10">
        <v>258.13</v>
      </c>
      <c r="K773" s="10"/>
      <c r="M773" s="10">
        <v>1</v>
      </c>
      <c r="N773" s="69"/>
      <c r="P773" s="238">
        <f t="shared" si="48"/>
        <v>258.13</v>
      </c>
      <c r="Q773" s="10"/>
      <c r="R773" s="10"/>
      <c r="S773" s="10"/>
      <c r="T773" s="179">
        <f t="shared" si="49"/>
        <v>1242</v>
      </c>
      <c r="U773" s="10"/>
      <c r="V773" s="10"/>
      <c r="W773" s="10"/>
      <c r="Y773" s="10">
        <v>258.13</v>
      </c>
      <c r="Z773" s="9">
        <f t="shared" si="50"/>
        <v>196.2</v>
      </c>
      <c r="AA773" s="240"/>
      <c r="AB773" s="9">
        <f t="shared" si="51"/>
        <v>333.09</v>
      </c>
      <c r="AC773" s="9">
        <v>366.7</v>
      </c>
      <c r="AD773" s="9"/>
      <c r="AE773" s="3"/>
      <c r="AF773" s="3"/>
    </row>
    <row r="774" spans="1:32" x14ac:dyDescent="0.2">
      <c r="A774" s="55"/>
      <c r="B774" s="10"/>
      <c r="C774" s="10" t="s">
        <v>213</v>
      </c>
      <c r="D774" s="10"/>
      <c r="E774" s="10" t="s">
        <v>127</v>
      </c>
      <c r="F774" s="10">
        <v>224497</v>
      </c>
      <c r="G774" s="10"/>
      <c r="H774" s="10"/>
      <c r="I774" s="10"/>
      <c r="J774" s="10">
        <v>45273.379999999968</v>
      </c>
      <c r="K774" s="10"/>
      <c r="M774" s="10">
        <v>237</v>
      </c>
      <c r="N774" s="69"/>
      <c r="P774" s="238">
        <f t="shared" si="48"/>
        <v>191.02691983122349</v>
      </c>
      <c r="Q774" s="10"/>
      <c r="R774" s="10"/>
      <c r="S774" s="10"/>
      <c r="T774" s="179">
        <f t="shared" si="49"/>
        <v>947.2447257383966</v>
      </c>
      <c r="U774" s="10"/>
      <c r="V774" s="10"/>
      <c r="W774" s="10"/>
      <c r="Y774" s="10">
        <v>45273.379999999968</v>
      </c>
      <c r="Z774" s="9">
        <f t="shared" si="50"/>
        <v>34411.79</v>
      </c>
      <c r="AA774" s="240"/>
      <c r="AB774" s="9">
        <f t="shared" si="51"/>
        <v>58420.480000000003</v>
      </c>
      <c r="AC774" s="9">
        <v>64314.5</v>
      </c>
      <c r="AD774" s="9"/>
      <c r="AE774" s="3"/>
      <c r="AF774" s="3"/>
    </row>
    <row r="775" spans="1:32" x14ac:dyDescent="0.2">
      <c r="A775" s="55"/>
      <c r="B775" s="10"/>
      <c r="C775" s="10" t="s">
        <v>214</v>
      </c>
      <c r="D775" s="10"/>
      <c r="E775" s="10" t="s">
        <v>79</v>
      </c>
      <c r="F775" s="10">
        <v>4932</v>
      </c>
      <c r="G775" s="10"/>
      <c r="H775" s="10"/>
      <c r="I775" s="10"/>
      <c r="J775" s="10">
        <v>1043.56</v>
      </c>
      <c r="K775" s="10"/>
      <c r="M775" s="10">
        <v>5</v>
      </c>
      <c r="N775" s="69"/>
      <c r="P775" s="238">
        <f t="shared" si="48"/>
        <v>208.71199999999999</v>
      </c>
      <c r="Q775" s="10"/>
      <c r="R775" s="10"/>
      <c r="S775" s="10"/>
      <c r="T775" s="179">
        <f t="shared" si="49"/>
        <v>986.4</v>
      </c>
      <c r="U775" s="10"/>
      <c r="V775" s="10"/>
      <c r="W775" s="10"/>
      <c r="Y775" s="10">
        <v>1043.56</v>
      </c>
      <c r="Z775" s="9">
        <f t="shared" si="50"/>
        <v>793.2</v>
      </c>
      <c r="AA775" s="240"/>
      <c r="AB775" s="9">
        <f t="shared" si="51"/>
        <v>1346.6</v>
      </c>
      <c r="AC775" s="9">
        <v>1482.46</v>
      </c>
      <c r="AD775" s="9"/>
      <c r="AE775" s="3"/>
      <c r="AF775" s="3"/>
    </row>
    <row r="776" spans="1:32" x14ac:dyDescent="0.2">
      <c r="A776" s="55"/>
      <c r="B776" s="10"/>
      <c r="C776" s="10" t="s">
        <v>215</v>
      </c>
      <c r="D776" s="10"/>
      <c r="E776" s="10" t="s">
        <v>70</v>
      </c>
      <c r="F776" s="10">
        <v>103685</v>
      </c>
      <c r="G776" s="10"/>
      <c r="H776" s="10"/>
      <c r="I776" s="10"/>
      <c r="J776" s="10">
        <v>21088.909999999993</v>
      </c>
      <c r="K776" s="10"/>
      <c r="M776" s="10">
        <v>100</v>
      </c>
      <c r="N776" s="69"/>
      <c r="P776" s="238">
        <f t="shared" si="48"/>
        <v>210.88909999999993</v>
      </c>
      <c r="Q776" s="10"/>
      <c r="R776" s="10"/>
      <c r="S776" s="10"/>
      <c r="T776" s="179">
        <f t="shared" si="49"/>
        <v>1036.8499999999999</v>
      </c>
      <c r="U776" s="10"/>
      <c r="V776" s="10"/>
      <c r="W776" s="10"/>
      <c r="Y776" s="10">
        <v>21088.909999999993</v>
      </c>
      <c r="Z776" s="9">
        <f t="shared" si="50"/>
        <v>16029.45</v>
      </c>
      <c r="AA776" s="240"/>
      <c r="AB776" s="9">
        <f t="shared" si="51"/>
        <v>27212.99</v>
      </c>
      <c r="AC776" s="9">
        <v>29958.5</v>
      </c>
      <c r="AD776" s="9"/>
      <c r="AE776" s="3"/>
      <c r="AF776" s="3"/>
    </row>
    <row r="777" spans="1:32" x14ac:dyDescent="0.2">
      <c r="A777" s="55"/>
      <c r="B777" s="10"/>
      <c r="C777" s="10" t="s">
        <v>216</v>
      </c>
      <c r="D777" s="10"/>
      <c r="E777" s="10" t="s">
        <v>147</v>
      </c>
      <c r="F777" s="10">
        <v>130074</v>
      </c>
      <c r="G777" s="10"/>
      <c r="H777" s="10"/>
      <c r="I777" s="10"/>
      <c r="J777" s="10">
        <v>25438.500000000007</v>
      </c>
      <c r="K777" s="10"/>
      <c r="M777" s="10">
        <v>209</v>
      </c>
      <c r="N777" s="69"/>
      <c r="P777" s="238">
        <f t="shared" si="48"/>
        <v>121.71531100478472</v>
      </c>
      <c r="Q777" s="10"/>
      <c r="R777" s="10"/>
      <c r="S777" s="10"/>
      <c r="T777" s="179">
        <f t="shared" si="49"/>
        <v>622.36363636363637</v>
      </c>
      <c r="U777" s="10"/>
      <c r="V777" s="10"/>
      <c r="W777" s="10"/>
      <c r="Y777" s="10">
        <v>25438.500000000007</v>
      </c>
      <c r="Z777" s="9">
        <f t="shared" si="50"/>
        <v>19335.52</v>
      </c>
      <c r="AA777" s="240"/>
      <c r="AB777" s="9">
        <f t="shared" si="51"/>
        <v>32825.68</v>
      </c>
      <c r="AC777" s="9">
        <v>36137.449999999997</v>
      </c>
      <c r="AD777" s="9"/>
      <c r="AE777" s="3"/>
      <c r="AF777" s="3"/>
    </row>
    <row r="778" spans="1:32" x14ac:dyDescent="0.2">
      <c r="A778" s="55"/>
      <c r="B778" s="10"/>
      <c r="C778" s="10" t="s">
        <v>217</v>
      </c>
      <c r="D778" s="10"/>
      <c r="E778" s="10" t="s">
        <v>145</v>
      </c>
      <c r="F778" s="10">
        <v>11355</v>
      </c>
      <c r="G778" s="10"/>
      <c r="H778" s="10"/>
      <c r="I778" s="10"/>
      <c r="J778" s="10">
        <v>2380.96</v>
      </c>
      <c r="K778" s="10"/>
      <c r="M778" s="10">
        <v>8</v>
      </c>
      <c r="N778" s="69"/>
      <c r="P778" s="238">
        <f t="shared" si="48"/>
        <v>297.62</v>
      </c>
      <c r="Q778" s="10"/>
      <c r="R778" s="10"/>
      <c r="S778" s="10"/>
      <c r="T778" s="179">
        <f t="shared" si="49"/>
        <v>1419.375</v>
      </c>
      <c r="U778" s="10"/>
      <c r="V778" s="10"/>
      <c r="W778" s="10"/>
      <c r="Y778" s="10">
        <v>2380.96</v>
      </c>
      <c r="Z778" s="9">
        <f t="shared" si="50"/>
        <v>1809.74</v>
      </c>
      <c r="AA778" s="240"/>
      <c r="AB778" s="9">
        <f t="shared" si="51"/>
        <v>3072.38</v>
      </c>
      <c r="AC778" s="9">
        <v>3382.35</v>
      </c>
      <c r="AD778" s="9"/>
      <c r="AE778" s="3"/>
      <c r="AF778" s="3"/>
    </row>
    <row r="779" spans="1:32" x14ac:dyDescent="0.2">
      <c r="A779" s="55"/>
      <c r="B779" s="10"/>
      <c r="C779" s="10" t="s">
        <v>217</v>
      </c>
      <c r="D779" s="10"/>
      <c r="E779" s="10" t="s">
        <v>218</v>
      </c>
      <c r="F779" s="10">
        <v>276404</v>
      </c>
      <c r="G779" s="10"/>
      <c r="H779" s="10"/>
      <c r="I779" s="10"/>
      <c r="J779" s="10">
        <v>56542.260000000009</v>
      </c>
      <c r="K779" s="10"/>
      <c r="M779" s="10">
        <v>235</v>
      </c>
      <c r="N779" s="69"/>
      <c r="P779" s="238">
        <f t="shared" si="48"/>
        <v>240.60536170212771</v>
      </c>
      <c r="Q779" s="10"/>
      <c r="R779" s="10"/>
      <c r="S779" s="10"/>
      <c r="T779" s="179">
        <f t="shared" si="49"/>
        <v>1176.1872340425532</v>
      </c>
      <c r="U779" s="10"/>
      <c r="V779" s="10"/>
      <c r="W779" s="10"/>
      <c r="Y779" s="10">
        <v>56542.260000000009</v>
      </c>
      <c r="Z779" s="9">
        <f t="shared" si="50"/>
        <v>42977.14</v>
      </c>
      <c r="AA779" s="240"/>
      <c r="AB779" s="9">
        <f t="shared" si="51"/>
        <v>72961.77</v>
      </c>
      <c r="AC779" s="9">
        <v>80322.850000000006</v>
      </c>
      <c r="AD779" s="9"/>
      <c r="AE779" s="3"/>
      <c r="AF779" s="3"/>
    </row>
    <row r="780" spans="1:32" x14ac:dyDescent="0.2">
      <c r="A780" s="55"/>
      <c r="B780" s="10"/>
      <c r="C780" s="10" t="s">
        <v>217</v>
      </c>
      <c r="D780" s="10"/>
      <c r="E780" s="10" t="s">
        <v>219</v>
      </c>
      <c r="F780" s="10">
        <v>805</v>
      </c>
      <c r="G780" s="10"/>
      <c r="H780" s="10"/>
      <c r="I780" s="10"/>
      <c r="J780" s="10">
        <v>164.23</v>
      </c>
      <c r="K780" s="10"/>
      <c r="M780" s="10">
        <v>1</v>
      </c>
      <c r="N780" s="69"/>
      <c r="P780" s="238">
        <f t="shared" si="48"/>
        <v>164.23</v>
      </c>
      <c r="Q780" s="10"/>
      <c r="R780" s="10"/>
      <c r="S780" s="10"/>
      <c r="T780" s="179">
        <f t="shared" si="49"/>
        <v>805</v>
      </c>
      <c r="U780" s="10"/>
      <c r="V780" s="10"/>
      <c r="W780" s="10"/>
      <c r="Y780" s="10">
        <v>164.23</v>
      </c>
      <c r="Z780" s="9">
        <f t="shared" si="50"/>
        <v>124.83</v>
      </c>
      <c r="AA780" s="240"/>
      <c r="AB780" s="9">
        <f t="shared" si="51"/>
        <v>211.92</v>
      </c>
      <c r="AC780" s="9">
        <v>233.3</v>
      </c>
      <c r="AD780" s="9"/>
      <c r="AE780" s="3"/>
      <c r="AF780" s="3"/>
    </row>
    <row r="781" spans="1:32" x14ac:dyDescent="0.2">
      <c r="A781" s="55"/>
      <c r="B781" s="10"/>
      <c r="C781" s="10" t="s">
        <v>220</v>
      </c>
      <c r="D781" s="10"/>
      <c r="E781" s="10" t="s">
        <v>170</v>
      </c>
      <c r="F781" s="10">
        <v>576782</v>
      </c>
      <c r="G781" s="10"/>
      <c r="H781" s="10"/>
      <c r="I781" s="10"/>
      <c r="J781" s="10">
        <v>116977.96999999975</v>
      </c>
      <c r="K781" s="10"/>
      <c r="M781" s="10">
        <v>672</v>
      </c>
      <c r="N781" s="69"/>
      <c r="P781" s="238">
        <f t="shared" si="48"/>
        <v>174.07436011904724</v>
      </c>
      <c r="Q781" s="10"/>
      <c r="R781" s="10"/>
      <c r="S781" s="10"/>
      <c r="T781" s="179">
        <f t="shared" si="49"/>
        <v>858.30654761904759</v>
      </c>
      <c r="U781" s="10"/>
      <c r="V781" s="10"/>
      <c r="W781" s="10"/>
      <c r="Y781" s="10">
        <v>116977.96999999975</v>
      </c>
      <c r="Z781" s="9">
        <f t="shared" si="50"/>
        <v>88913.66</v>
      </c>
      <c r="AA781" s="240"/>
      <c r="AB781" s="9">
        <f t="shared" si="51"/>
        <v>150947.62</v>
      </c>
      <c r="AC781" s="9">
        <v>166176.66</v>
      </c>
      <c r="AD781" s="9"/>
      <c r="AE781" s="3"/>
      <c r="AF781" s="3"/>
    </row>
    <row r="782" spans="1:32" x14ac:dyDescent="0.2">
      <c r="A782" s="55"/>
      <c r="B782" s="10"/>
      <c r="C782" s="10" t="s">
        <v>221</v>
      </c>
      <c r="D782" s="10"/>
      <c r="E782" s="10" t="s">
        <v>222</v>
      </c>
      <c r="F782" s="10">
        <v>84428</v>
      </c>
      <c r="G782" s="10"/>
      <c r="H782" s="10"/>
      <c r="I782" s="10"/>
      <c r="J782" s="10">
        <v>16668.250000000004</v>
      </c>
      <c r="K782" s="10"/>
      <c r="M782" s="10">
        <v>119</v>
      </c>
      <c r="N782" s="69"/>
      <c r="P782" s="238">
        <f t="shared" si="48"/>
        <v>140.06932773109247</v>
      </c>
      <c r="Q782" s="10"/>
      <c r="R782" s="10"/>
      <c r="S782" s="10"/>
      <c r="T782" s="179">
        <f t="shared" si="49"/>
        <v>709.47899159663871</v>
      </c>
      <c r="U782" s="10"/>
      <c r="V782" s="10"/>
      <c r="W782" s="10"/>
      <c r="Y782" s="10">
        <v>16668.250000000004</v>
      </c>
      <c r="Z782" s="9">
        <f t="shared" si="50"/>
        <v>12669.35</v>
      </c>
      <c r="AA782" s="240"/>
      <c r="AB782" s="9">
        <f t="shared" si="51"/>
        <v>21508.6</v>
      </c>
      <c r="AC782" s="9">
        <v>23678.59</v>
      </c>
      <c r="AD782" s="9"/>
      <c r="AE782" s="3"/>
      <c r="AF782" s="3"/>
    </row>
    <row r="783" spans="1:32" x14ac:dyDescent="0.2">
      <c r="A783" s="55"/>
      <c r="B783" s="10"/>
      <c r="C783" s="10" t="s">
        <v>223</v>
      </c>
      <c r="D783" s="10"/>
      <c r="E783" s="10" t="s">
        <v>205</v>
      </c>
      <c r="F783" s="10">
        <v>606634</v>
      </c>
      <c r="G783" s="10"/>
      <c r="H783" s="10"/>
      <c r="I783" s="10"/>
      <c r="J783" s="10">
        <v>123397.63999999988</v>
      </c>
      <c r="K783" s="10"/>
      <c r="M783" s="10">
        <v>876</v>
      </c>
      <c r="N783" s="69"/>
      <c r="P783" s="238">
        <f t="shared" si="48"/>
        <v>140.86488584474873</v>
      </c>
      <c r="Q783" s="10"/>
      <c r="R783" s="10"/>
      <c r="S783" s="10"/>
      <c r="T783" s="179">
        <f t="shared" si="49"/>
        <v>692.50456621004571</v>
      </c>
      <c r="U783" s="10"/>
      <c r="V783" s="10"/>
      <c r="W783" s="10"/>
      <c r="Y783" s="10">
        <v>123397.63999999988</v>
      </c>
      <c r="Z783" s="9">
        <f t="shared" si="50"/>
        <v>93793.18</v>
      </c>
      <c r="AA783" s="240"/>
      <c r="AB783" s="9">
        <f t="shared" si="51"/>
        <v>159231.51999999999</v>
      </c>
      <c r="AC783" s="9">
        <v>175296.32</v>
      </c>
      <c r="AD783" s="9"/>
      <c r="AE783" s="3"/>
      <c r="AF783" s="3"/>
    </row>
    <row r="784" spans="1:32" x14ac:dyDescent="0.2">
      <c r="A784" s="55"/>
      <c r="B784" s="10"/>
      <c r="C784" s="10" t="s">
        <v>223</v>
      </c>
      <c r="D784" s="10"/>
      <c r="E784" s="10" t="s">
        <v>224</v>
      </c>
      <c r="F784" s="10">
        <v>819</v>
      </c>
      <c r="G784" s="10"/>
      <c r="H784" s="10"/>
      <c r="I784" s="10"/>
      <c r="J784" s="10">
        <v>166.37</v>
      </c>
      <c r="K784" s="10"/>
      <c r="M784" s="10">
        <v>1</v>
      </c>
      <c r="N784" s="69"/>
      <c r="P784" s="238">
        <f t="shared" si="48"/>
        <v>166.37</v>
      </c>
      <c r="Q784" s="10"/>
      <c r="R784" s="10"/>
      <c r="S784" s="10"/>
      <c r="T784" s="179">
        <f t="shared" si="49"/>
        <v>819</v>
      </c>
      <c r="U784" s="10"/>
      <c r="V784" s="10"/>
      <c r="W784" s="10"/>
      <c r="Y784" s="10">
        <v>166.37</v>
      </c>
      <c r="Z784" s="9">
        <f t="shared" si="50"/>
        <v>126.46</v>
      </c>
      <c r="AA784" s="240"/>
      <c r="AB784" s="9">
        <f t="shared" si="51"/>
        <v>214.68</v>
      </c>
      <c r="AC784" s="9">
        <v>236.34</v>
      </c>
      <c r="AD784" s="9"/>
      <c r="AE784" s="3"/>
      <c r="AF784" s="3"/>
    </row>
    <row r="785" spans="1:32" x14ac:dyDescent="0.2">
      <c r="A785" s="55"/>
      <c r="B785" s="10"/>
      <c r="C785" s="10" t="s">
        <v>223</v>
      </c>
      <c r="D785" s="10"/>
      <c r="E785" s="10" t="s">
        <v>225</v>
      </c>
      <c r="F785" s="10">
        <v>3795</v>
      </c>
      <c r="G785" s="10"/>
      <c r="H785" s="10"/>
      <c r="I785" s="10"/>
      <c r="J785" s="10">
        <v>801.71</v>
      </c>
      <c r="K785" s="10"/>
      <c r="M785" s="10">
        <v>2</v>
      </c>
      <c r="N785" s="69"/>
      <c r="P785" s="238">
        <f t="shared" si="48"/>
        <v>400.85500000000002</v>
      </c>
      <c r="Q785" s="10"/>
      <c r="R785" s="10"/>
      <c r="S785" s="10"/>
      <c r="T785" s="179">
        <f t="shared" si="49"/>
        <v>1897.5</v>
      </c>
      <c r="U785" s="10"/>
      <c r="V785" s="10"/>
      <c r="W785" s="10"/>
      <c r="Y785" s="10">
        <v>801.71</v>
      </c>
      <c r="Z785" s="9">
        <f t="shared" si="50"/>
        <v>609.37</v>
      </c>
      <c r="AA785" s="240"/>
      <c r="AB785" s="9">
        <f t="shared" si="51"/>
        <v>1034.52</v>
      </c>
      <c r="AC785" s="9">
        <v>1138.8900000000001</v>
      </c>
      <c r="AD785" s="9"/>
      <c r="AE785" s="3"/>
      <c r="AF785" s="3"/>
    </row>
    <row r="786" spans="1:32" x14ac:dyDescent="0.2">
      <c r="A786" s="55"/>
      <c r="B786" s="10"/>
      <c r="C786" s="10" t="s">
        <v>223</v>
      </c>
      <c r="D786" s="10"/>
      <c r="E786" s="10" t="s">
        <v>127</v>
      </c>
      <c r="F786" s="10">
        <v>732</v>
      </c>
      <c r="G786" s="10"/>
      <c r="H786" s="10"/>
      <c r="I786" s="10"/>
      <c r="J786" s="10">
        <v>161.41999999999999</v>
      </c>
      <c r="K786" s="10"/>
      <c r="M786" s="10">
        <v>2</v>
      </c>
      <c r="N786" s="69"/>
      <c r="P786" s="238">
        <f t="shared" si="48"/>
        <v>80.709999999999994</v>
      </c>
      <c r="Q786" s="10"/>
      <c r="R786" s="10"/>
      <c r="S786" s="10"/>
      <c r="T786" s="179">
        <f t="shared" si="49"/>
        <v>366</v>
      </c>
      <c r="U786" s="10"/>
      <c r="V786" s="10"/>
      <c r="W786" s="10"/>
      <c r="Y786" s="10">
        <v>161.41999999999999</v>
      </c>
      <c r="Z786" s="9">
        <f t="shared" si="50"/>
        <v>122.69</v>
      </c>
      <c r="AA786" s="240"/>
      <c r="AB786" s="9">
        <f t="shared" si="51"/>
        <v>208.3</v>
      </c>
      <c r="AC786" s="9">
        <v>229.32</v>
      </c>
      <c r="AD786" s="9"/>
      <c r="AE786" s="3"/>
      <c r="AF786" s="3"/>
    </row>
    <row r="787" spans="1:32" x14ac:dyDescent="0.2">
      <c r="A787" s="55"/>
      <c r="B787" s="10"/>
      <c r="C787" s="10" t="s">
        <v>226</v>
      </c>
      <c r="D787" s="10"/>
      <c r="E787" s="10" t="s">
        <v>227</v>
      </c>
      <c r="F787" s="10">
        <v>255897</v>
      </c>
      <c r="G787" s="10"/>
      <c r="H787" s="10"/>
      <c r="I787" s="10"/>
      <c r="J787" s="10">
        <v>50645.280000000006</v>
      </c>
      <c r="K787" s="10"/>
      <c r="M787" s="10">
        <v>208</v>
      </c>
      <c r="N787" s="69"/>
      <c r="P787" s="238">
        <f t="shared" si="48"/>
        <v>243.48692307692312</v>
      </c>
      <c r="Q787" s="10"/>
      <c r="R787" s="10"/>
      <c r="S787" s="10"/>
      <c r="T787" s="179">
        <f t="shared" si="49"/>
        <v>1230.2740384615386</v>
      </c>
      <c r="U787" s="10"/>
      <c r="V787" s="10"/>
      <c r="W787" s="10"/>
      <c r="Y787" s="10">
        <v>50645.280000000006</v>
      </c>
      <c r="Z787" s="9">
        <f t="shared" si="50"/>
        <v>38494.92</v>
      </c>
      <c r="AA787" s="240"/>
      <c r="AB787" s="9">
        <f t="shared" si="51"/>
        <v>65352.34</v>
      </c>
      <c r="AC787" s="9">
        <v>71945.710000000006</v>
      </c>
      <c r="AD787" s="9"/>
      <c r="AE787" s="3"/>
      <c r="AF787" s="3"/>
    </row>
    <row r="788" spans="1:32" x14ac:dyDescent="0.2">
      <c r="A788" s="55"/>
      <c r="B788" s="10"/>
      <c r="C788" s="10" t="s">
        <v>226</v>
      </c>
      <c r="D788" s="10"/>
      <c r="E788" s="10" t="s">
        <v>75</v>
      </c>
      <c r="F788" s="10">
        <v>498</v>
      </c>
      <c r="G788" s="10"/>
      <c r="H788" s="10"/>
      <c r="I788" s="10"/>
      <c r="J788" s="10">
        <v>103.69</v>
      </c>
      <c r="K788" s="10"/>
      <c r="M788" s="10">
        <v>1</v>
      </c>
      <c r="N788" s="69"/>
      <c r="P788" s="238">
        <f t="shared" si="48"/>
        <v>103.69</v>
      </c>
      <c r="Q788" s="10"/>
      <c r="R788" s="10"/>
      <c r="S788" s="10"/>
      <c r="T788" s="179">
        <f t="shared" si="49"/>
        <v>498</v>
      </c>
      <c r="U788" s="10"/>
      <c r="V788" s="10"/>
      <c r="W788" s="10"/>
      <c r="Y788" s="10">
        <v>103.69</v>
      </c>
      <c r="Z788" s="9">
        <f t="shared" si="50"/>
        <v>78.81</v>
      </c>
      <c r="AA788" s="240"/>
      <c r="AB788" s="9">
        <f t="shared" si="51"/>
        <v>133.80000000000001</v>
      </c>
      <c r="AC788" s="9">
        <v>147.30000000000001</v>
      </c>
      <c r="AD788" s="9"/>
      <c r="AE788" s="3"/>
      <c r="AF788" s="3"/>
    </row>
    <row r="789" spans="1:32" x14ac:dyDescent="0.2">
      <c r="A789" s="55"/>
      <c r="B789" s="10"/>
      <c r="C789" s="10" t="s">
        <v>226</v>
      </c>
      <c r="D789" s="10"/>
      <c r="E789" s="10" t="s">
        <v>228</v>
      </c>
      <c r="F789" s="10">
        <v>1893</v>
      </c>
      <c r="G789" s="10"/>
      <c r="H789" s="10"/>
      <c r="I789" s="10"/>
      <c r="J789" s="10">
        <v>399.55</v>
      </c>
      <c r="K789" s="10"/>
      <c r="M789" s="10">
        <v>1</v>
      </c>
      <c r="N789" s="69"/>
      <c r="P789" s="238">
        <f t="shared" si="48"/>
        <v>399.55</v>
      </c>
      <c r="Q789" s="10"/>
      <c r="R789" s="10"/>
      <c r="S789" s="10"/>
      <c r="T789" s="179">
        <f t="shared" si="49"/>
        <v>1893</v>
      </c>
      <c r="U789" s="10"/>
      <c r="V789" s="10"/>
      <c r="W789" s="10"/>
      <c r="Y789" s="10">
        <v>399.55</v>
      </c>
      <c r="Z789" s="9">
        <f t="shared" si="50"/>
        <v>303.69</v>
      </c>
      <c r="AA789" s="240"/>
      <c r="AB789" s="9">
        <f t="shared" si="51"/>
        <v>515.58000000000004</v>
      </c>
      <c r="AC789" s="9">
        <v>567.6</v>
      </c>
      <c r="AD789" s="9"/>
      <c r="AE789" s="3"/>
      <c r="AF789" s="3"/>
    </row>
    <row r="790" spans="1:32" x14ac:dyDescent="0.2">
      <c r="A790" s="55"/>
      <c r="B790" s="10"/>
      <c r="C790" s="10" t="s">
        <v>226</v>
      </c>
      <c r="D790" s="10"/>
      <c r="E790" s="10" t="s">
        <v>229</v>
      </c>
      <c r="F790" s="10">
        <v>2720</v>
      </c>
      <c r="G790" s="10"/>
      <c r="H790" s="10"/>
      <c r="I790" s="10"/>
      <c r="J790" s="10">
        <v>563.77</v>
      </c>
      <c r="K790" s="10"/>
      <c r="M790" s="10">
        <v>3</v>
      </c>
      <c r="N790" s="69"/>
      <c r="P790" s="238">
        <f t="shared" si="48"/>
        <v>187.92333333333332</v>
      </c>
      <c r="Q790" s="10"/>
      <c r="R790" s="10"/>
      <c r="S790" s="10"/>
      <c r="T790" s="179">
        <f t="shared" si="49"/>
        <v>906.66666666666663</v>
      </c>
      <c r="U790" s="10"/>
      <c r="V790" s="10"/>
      <c r="W790" s="10"/>
      <c r="Y790" s="10">
        <v>563.77</v>
      </c>
      <c r="Z790" s="9">
        <f t="shared" si="50"/>
        <v>428.52</v>
      </c>
      <c r="AA790" s="240"/>
      <c r="AB790" s="9">
        <f t="shared" si="51"/>
        <v>727.49</v>
      </c>
      <c r="AC790" s="9">
        <v>800.89</v>
      </c>
      <c r="AD790" s="9"/>
      <c r="AE790" s="3"/>
      <c r="AF790" s="3"/>
    </row>
    <row r="791" spans="1:32" x14ac:dyDescent="0.2">
      <c r="A791" s="55"/>
      <c r="B791" s="10"/>
      <c r="C791" s="10" t="s">
        <v>230</v>
      </c>
      <c r="D791" s="10"/>
      <c r="E791" s="10" t="s">
        <v>211</v>
      </c>
      <c r="F791" s="10">
        <v>484889</v>
      </c>
      <c r="G791" s="10"/>
      <c r="H791" s="10"/>
      <c r="I791" s="10"/>
      <c r="J791" s="10">
        <v>98615.75999999998</v>
      </c>
      <c r="K791" s="10"/>
      <c r="M791" s="10">
        <v>493</v>
      </c>
      <c r="N791" s="69"/>
      <c r="P791" s="238">
        <f t="shared" si="48"/>
        <v>200.03196754563891</v>
      </c>
      <c r="Q791" s="10"/>
      <c r="R791" s="10"/>
      <c r="S791" s="10"/>
      <c r="T791" s="179">
        <f t="shared" si="49"/>
        <v>983.54766734279917</v>
      </c>
      <c r="U791" s="10"/>
      <c r="V791" s="10"/>
      <c r="W791" s="10"/>
      <c r="Y791" s="10">
        <v>98615.75999999998</v>
      </c>
      <c r="Z791" s="9">
        <f t="shared" si="50"/>
        <v>74956.75</v>
      </c>
      <c r="AA791" s="240"/>
      <c r="AB791" s="9">
        <f t="shared" si="51"/>
        <v>127253.14</v>
      </c>
      <c r="AC791" s="9">
        <v>140091.66</v>
      </c>
      <c r="AD791" s="9"/>
      <c r="AE791" s="3"/>
      <c r="AF791" s="3"/>
    </row>
    <row r="792" spans="1:32" x14ac:dyDescent="0.2">
      <c r="A792" s="55"/>
      <c r="B792" s="10"/>
      <c r="C792" s="10" t="s">
        <v>231</v>
      </c>
      <c r="D792" s="10"/>
      <c r="E792" s="10" t="s">
        <v>167</v>
      </c>
      <c r="F792" s="10">
        <v>36410</v>
      </c>
      <c r="G792" s="10"/>
      <c r="H792" s="10"/>
      <c r="I792" s="10"/>
      <c r="J792" s="10">
        <v>7515.2699999999986</v>
      </c>
      <c r="K792" s="10"/>
      <c r="M792" s="10">
        <v>70</v>
      </c>
      <c r="N792" s="69"/>
      <c r="P792" s="238">
        <f t="shared" si="48"/>
        <v>107.36099999999998</v>
      </c>
      <c r="Q792" s="10"/>
      <c r="R792" s="10"/>
      <c r="S792" s="10"/>
      <c r="T792" s="179">
        <f t="shared" si="49"/>
        <v>520.14285714285711</v>
      </c>
      <c r="U792" s="10"/>
      <c r="V792" s="10"/>
      <c r="W792" s="10"/>
      <c r="Y792" s="10">
        <v>7515.2699999999986</v>
      </c>
      <c r="Z792" s="9">
        <f t="shared" si="50"/>
        <v>5712.27</v>
      </c>
      <c r="AA792" s="240"/>
      <c r="AB792" s="9">
        <f t="shared" si="51"/>
        <v>9697.66</v>
      </c>
      <c r="AC792" s="9">
        <v>10676.05</v>
      </c>
      <c r="AD792" s="9"/>
      <c r="AE792" s="3"/>
      <c r="AF792" s="3"/>
    </row>
    <row r="793" spans="1:32" x14ac:dyDescent="0.2">
      <c r="A793" s="55"/>
      <c r="B793" s="10"/>
      <c r="C793" s="10" t="s">
        <v>232</v>
      </c>
      <c r="D793" s="10"/>
      <c r="E793" s="10" t="s">
        <v>97</v>
      </c>
      <c r="F793" s="10">
        <v>141202</v>
      </c>
      <c r="G793" s="10"/>
      <c r="H793" s="10"/>
      <c r="I793" s="10"/>
      <c r="J793" s="10">
        <v>29493.739999999991</v>
      </c>
      <c r="K793" s="10"/>
      <c r="M793" s="10">
        <v>317</v>
      </c>
      <c r="N793" s="69"/>
      <c r="P793" s="238">
        <f t="shared" si="48"/>
        <v>93.040189274447926</v>
      </c>
      <c r="Q793" s="10"/>
      <c r="R793" s="10"/>
      <c r="S793" s="10"/>
      <c r="T793" s="179">
        <f t="shared" si="49"/>
        <v>445.4321766561514</v>
      </c>
      <c r="U793" s="10"/>
      <c r="V793" s="10"/>
      <c r="W793" s="10"/>
      <c r="Y793" s="10">
        <v>29493.739999999991</v>
      </c>
      <c r="Z793" s="9">
        <f t="shared" si="50"/>
        <v>22417.86</v>
      </c>
      <c r="AA793" s="240"/>
      <c r="AB793" s="9">
        <f t="shared" si="51"/>
        <v>38058.53</v>
      </c>
      <c r="AC793" s="9">
        <v>41898.239999999998</v>
      </c>
      <c r="AD793" s="9"/>
      <c r="AE793" s="3"/>
      <c r="AF793" s="3"/>
    </row>
    <row r="794" spans="1:32" x14ac:dyDescent="0.2">
      <c r="A794" s="55"/>
      <c r="B794" s="10"/>
      <c r="C794" s="10" t="s">
        <v>232</v>
      </c>
      <c r="D794" s="10"/>
      <c r="E794" s="10" t="s">
        <v>167</v>
      </c>
      <c r="F794" s="10">
        <v>635</v>
      </c>
      <c r="G794" s="10"/>
      <c r="H794" s="10"/>
      <c r="I794" s="10"/>
      <c r="J794" s="10">
        <v>130.44</v>
      </c>
      <c r="K794" s="10"/>
      <c r="M794" s="10">
        <v>1</v>
      </c>
      <c r="N794" s="69"/>
      <c r="P794" s="238">
        <f t="shared" si="48"/>
        <v>130.44</v>
      </c>
      <c r="Q794" s="10"/>
      <c r="R794" s="10"/>
      <c r="S794" s="10"/>
      <c r="T794" s="179">
        <f t="shared" si="49"/>
        <v>635</v>
      </c>
      <c r="U794" s="10"/>
      <c r="V794" s="10"/>
      <c r="W794" s="10"/>
      <c r="Y794" s="10">
        <v>130.44</v>
      </c>
      <c r="Z794" s="9">
        <f t="shared" si="50"/>
        <v>99.15</v>
      </c>
      <c r="AA794" s="240"/>
      <c r="AB794" s="9">
        <f t="shared" si="51"/>
        <v>168.32</v>
      </c>
      <c r="AC794" s="9">
        <v>185.3</v>
      </c>
      <c r="AD794" s="9"/>
      <c r="AE794" s="3"/>
      <c r="AF794" s="3"/>
    </row>
    <row r="795" spans="1:32" x14ac:dyDescent="0.2">
      <c r="A795" s="55"/>
      <c r="B795" s="10"/>
      <c r="C795" s="10" t="s">
        <v>233</v>
      </c>
      <c r="D795" s="10"/>
      <c r="E795" s="10" t="s">
        <v>234</v>
      </c>
      <c r="F795" s="10"/>
      <c r="G795" s="10"/>
      <c r="H795" s="10"/>
      <c r="I795" s="10"/>
      <c r="J795" s="10">
        <v>5.86</v>
      </c>
      <c r="K795" s="10"/>
      <c r="M795" s="10">
        <v>1</v>
      </c>
      <c r="N795" s="69"/>
      <c r="P795" s="238">
        <f t="shared" si="48"/>
        <v>5.86</v>
      </c>
      <c r="Q795" s="10"/>
      <c r="R795" s="10"/>
      <c r="S795" s="10"/>
      <c r="T795" s="179">
        <f t="shared" si="49"/>
        <v>0</v>
      </c>
      <c r="U795" s="10"/>
      <c r="V795" s="10"/>
      <c r="W795" s="10"/>
      <c r="Y795" s="10">
        <v>5.86</v>
      </c>
      <c r="Z795" s="9">
        <f t="shared" si="50"/>
        <v>4.45</v>
      </c>
      <c r="AA795" s="240"/>
      <c r="AB795" s="9">
        <f t="shared" si="51"/>
        <v>7.56</v>
      </c>
      <c r="AC795" s="9">
        <v>8.32</v>
      </c>
      <c r="AD795" s="9"/>
      <c r="AE795" s="3"/>
      <c r="AF795" s="3"/>
    </row>
    <row r="796" spans="1:32" x14ac:dyDescent="0.2">
      <c r="A796" s="55"/>
      <c r="B796" s="10"/>
      <c r="C796" s="10" t="s">
        <v>233</v>
      </c>
      <c r="D796" s="10"/>
      <c r="E796" s="10" t="s">
        <v>235</v>
      </c>
      <c r="F796" s="10">
        <v>141781</v>
      </c>
      <c r="G796" s="10"/>
      <c r="H796" s="10"/>
      <c r="I796" s="10"/>
      <c r="J796" s="10">
        <v>28164.700000000019</v>
      </c>
      <c r="K796" s="10"/>
      <c r="M796" s="10">
        <v>200</v>
      </c>
      <c r="N796" s="69"/>
      <c r="P796" s="238">
        <f t="shared" si="48"/>
        <v>140.82350000000008</v>
      </c>
      <c r="Q796" s="10"/>
      <c r="R796" s="10"/>
      <c r="S796" s="10"/>
      <c r="T796" s="179">
        <f t="shared" si="49"/>
        <v>708.90499999999997</v>
      </c>
      <c r="U796" s="10"/>
      <c r="V796" s="10"/>
      <c r="W796" s="10"/>
      <c r="Y796" s="10">
        <v>28164.700000000019</v>
      </c>
      <c r="Z796" s="9">
        <f t="shared" si="50"/>
        <v>21407.68</v>
      </c>
      <c r="AA796" s="240"/>
      <c r="AB796" s="9">
        <f t="shared" si="51"/>
        <v>36343.550000000003</v>
      </c>
      <c r="AC796" s="9">
        <v>40010.239999999998</v>
      </c>
      <c r="AD796" s="9"/>
      <c r="AE796" s="3"/>
      <c r="AF796" s="3"/>
    </row>
    <row r="797" spans="1:32" x14ac:dyDescent="0.2">
      <c r="A797" s="55"/>
      <c r="B797" s="10"/>
      <c r="C797" s="10" t="s">
        <v>236</v>
      </c>
      <c r="D797" s="10"/>
      <c r="E797" s="10" t="s">
        <v>237</v>
      </c>
      <c r="F797" s="10">
        <v>185788</v>
      </c>
      <c r="G797" s="10"/>
      <c r="H797" s="10"/>
      <c r="I797" s="10"/>
      <c r="J797" s="10">
        <v>37324.390000000007</v>
      </c>
      <c r="K797" s="10"/>
      <c r="M797" s="10">
        <v>211</v>
      </c>
      <c r="N797" s="69"/>
      <c r="P797" s="238">
        <f t="shared" si="48"/>
        <v>176.89284360189578</v>
      </c>
      <c r="Q797" s="10"/>
      <c r="R797" s="10"/>
      <c r="S797" s="10"/>
      <c r="T797" s="179">
        <f t="shared" si="49"/>
        <v>880.51184834123228</v>
      </c>
      <c r="U797" s="10"/>
      <c r="V797" s="10"/>
      <c r="W797" s="10"/>
      <c r="Y797" s="10">
        <v>37324.390000000007</v>
      </c>
      <c r="Z797" s="9">
        <f t="shared" si="50"/>
        <v>28369.86</v>
      </c>
      <c r="AA797" s="240"/>
      <c r="AB797" s="9">
        <f t="shared" si="51"/>
        <v>48163.15</v>
      </c>
      <c r="AC797" s="9">
        <v>53022.31</v>
      </c>
      <c r="AD797" s="9"/>
      <c r="AE797" s="3"/>
      <c r="AF797" s="3"/>
    </row>
    <row r="798" spans="1:32" x14ac:dyDescent="0.2">
      <c r="A798" s="55"/>
      <c r="B798" s="10"/>
      <c r="C798" s="10" t="s">
        <v>236</v>
      </c>
      <c r="D798" s="10"/>
      <c r="E798" s="10" t="s">
        <v>70</v>
      </c>
      <c r="F798" s="10">
        <v>6158</v>
      </c>
      <c r="G798" s="10"/>
      <c r="H798" s="10"/>
      <c r="I798" s="10"/>
      <c r="J798" s="10">
        <v>1214.44</v>
      </c>
      <c r="K798" s="10"/>
      <c r="M798" s="10">
        <v>3</v>
      </c>
      <c r="N798" s="69"/>
      <c r="P798" s="238">
        <f t="shared" si="48"/>
        <v>404.81333333333333</v>
      </c>
      <c r="Q798" s="10"/>
      <c r="R798" s="10"/>
      <c r="S798" s="10"/>
      <c r="T798" s="179">
        <f t="shared" si="49"/>
        <v>2052.6666666666665</v>
      </c>
      <c r="U798" s="10"/>
      <c r="V798" s="10"/>
      <c r="W798" s="10"/>
      <c r="Y798" s="10">
        <v>1214.44</v>
      </c>
      <c r="Z798" s="9">
        <f t="shared" si="50"/>
        <v>923.08</v>
      </c>
      <c r="AA798" s="240"/>
      <c r="AB798" s="9">
        <f t="shared" si="51"/>
        <v>1567.11</v>
      </c>
      <c r="AC798" s="9">
        <v>1725.22</v>
      </c>
      <c r="AD798" s="9"/>
      <c r="AE798" s="3"/>
      <c r="AF798" s="3"/>
    </row>
    <row r="799" spans="1:32" x14ac:dyDescent="0.2">
      <c r="A799" s="55"/>
      <c r="B799" s="10"/>
      <c r="C799" s="10" t="s">
        <v>238</v>
      </c>
      <c r="D799" s="10"/>
      <c r="E799" s="10" t="s">
        <v>77</v>
      </c>
      <c r="F799" s="10">
        <v>627</v>
      </c>
      <c r="G799" s="10"/>
      <c r="H799" s="10"/>
      <c r="I799" s="10"/>
      <c r="J799" s="10">
        <v>129.06</v>
      </c>
      <c r="K799" s="10"/>
      <c r="M799" s="10">
        <v>1</v>
      </c>
      <c r="N799" s="69"/>
      <c r="P799" s="238">
        <f t="shared" si="48"/>
        <v>129.06</v>
      </c>
      <c r="Q799" s="10"/>
      <c r="R799" s="10"/>
      <c r="S799" s="10"/>
      <c r="T799" s="179">
        <f t="shared" si="49"/>
        <v>627</v>
      </c>
      <c r="U799" s="10"/>
      <c r="V799" s="10"/>
      <c r="W799" s="10"/>
      <c r="Y799" s="10">
        <v>129.06</v>
      </c>
      <c r="Z799" s="9">
        <f t="shared" si="50"/>
        <v>98.1</v>
      </c>
      <c r="AA799" s="240"/>
      <c r="AB799" s="9">
        <f t="shared" si="51"/>
        <v>166.54</v>
      </c>
      <c r="AC799" s="9">
        <v>183.34</v>
      </c>
      <c r="AD799" s="9"/>
      <c r="AE799" s="3"/>
      <c r="AF799" s="3"/>
    </row>
    <row r="800" spans="1:32" x14ac:dyDescent="0.2">
      <c r="A800" s="55"/>
      <c r="B800" s="10"/>
      <c r="C800" s="10" t="s">
        <v>238</v>
      </c>
      <c r="D800" s="10"/>
      <c r="E800" s="10" t="s">
        <v>239</v>
      </c>
      <c r="F800" s="10">
        <v>819530</v>
      </c>
      <c r="G800" s="10"/>
      <c r="H800" s="10"/>
      <c r="I800" s="10"/>
      <c r="J800" s="10">
        <v>165314.05999999982</v>
      </c>
      <c r="K800" s="10"/>
      <c r="M800" s="10">
        <v>1000</v>
      </c>
      <c r="N800" s="69"/>
      <c r="P800" s="238">
        <f t="shared" si="48"/>
        <v>165.31405999999981</v>
      </c>
      <c r="Q800" s="10"/>
      <c r="R800" s="10"/>
      <c r="S800" s="10"/>
      <c r="T800" s="179">
        <f t="shared" si="49"/>
        <v>819.53</v>
      </c>
      <c r="U800" s="10"/>
      <c r="V800" s="10"/>
      <c r="W800" s="10"/>
      <c r="Y800" s="10">
        <v>165314.05999999982</v>
      </c>
      <c r="Z800" s="9">
        <f t="shared" si="50"/>
        <v>125653.38</v>
      </c>
      <c r="AA800" s="240"/>
      <c r="AB800" s="9">
        <f t="shared" si="51"/>
        <v>213320.2</v>
      </c>
      <c r="AC800" s="9">
        <v>234841.99</v>
      </c>
      <c r="AD800" s="9"/>
      <c r="AE800" s="3"/>
      <c r="AF800" s="3"/>
    </row>
    <row r="801" spans="1:32" x14ac:dyDescent="0.2">
      <c r="A801" s="55"/>
      <c r="B801" s="10"/>
      <c r="C801" s="10" t="s">
        <v>238</v>
      </c>
      <c r="D801" s="10"/>
      <c r="E801" s="10" t="s">
        <v>120</v>
      </c>
      <c r="F801" s="10">
        <v>4253</v>
      </c>
      <c r="G801" s="10"/>
      <c r="H801" s="10"/>
      <c r="I801" s="10"/>
      <c r="J801" s="10">
        <v>884.94</v>
      </c>
      <c r="K801" s="10"/>
      <c r="M801" s="10">
        <v>6</v>
      </c>
      <c r="N801" s="69"/>
      <c r="P801" s="238">
        <f t="shared" si="48"/>
        <v>147.49</v>
      </c>
      <c r="Q801" s="10"/>
      <c r="R801" s="10"/>
      <c r="S801" s="10"/>
      <c r="T801" s="179">
        <f t="shared" si="49"/>
        <v>708.83333333333337</v>
      </c>
      <c r="U801" s="10"/>
      <c r="V801" s="10"/>
      <c r="W801" s="10"/>
      <c r="Y801" s="10">
        <v>884.94</v>
      </c>
      <c r="Z801" s="9">
        <f t="shared" si="50"/>
        <v>672.63</v>
      </c>
      <c r="AA801" s="240"/>
      <c r="AB801" s="9">
        <f t="shared" si="51"/>
        <v>1141.92</v>
      </c>
      <c r="AC801" s="9">
        <v>1257.1300000000001</v>
      </c>
      <c r="AD801" s="9"/>
      <c r="AE801" s="3"/>
      <c r="AF801" s="3"/>
    </row>
    <row r="802" spans="1:32" x14ac:dyDescent="0.2">
      <c r="A802" s="55"/>
      <c r="B802" s="10"/>
      <c r="C802" s="10" t="s">
        <v>240</v>
      </c>
      <c r="D802" s="10"/>
      <c r="E802" s="10" t="s">
        <v>179</v>
      </c>
      <c r="F802" s="10">
        <v>9449</v>
      </c>
      <c r="G802" s="10"/>
      <c r="H802" s="10"/>
      <c r="I802" s="10"/>
      <c r="J802" s="10">
        <v>1948.73</v>
      </c>
      <c r="K802" s="10"/>
      <c r="M802" s="10">
        <v>6</v>
      </c>
      <c r="N802" s="69"/>
      <c r="P802" s="238">
        <f t="shared" si="48"/>
        <v>324.78833333333336</v>
      </c>
      <c r="Q802" s="10"/>
      <c r="R802" s="10"/>
      <c r="S802" s="10"/>
      <c r="T802" s="179">
        <f t="shared" si="49"/>
        <v>1574.8333333333333</v>
      </c>
      <c r="U802" s="10"/>
      <c r="V802" s="10"/>
      <c r="W802" s="10"/>
      <c r="Y802" s="10">
        <v>1948.73</v>
      </c>
      <c r="Z802" s="9">
        <f t="shared" si="50"/>
        <v>1481.21</v>
      </c>
      <c r="AA802" s="240"/>
      <c r="AB802" s="9">
        <f t="shared" si="51"/>
        <v>2514.63</v>
      </c>
      <c r="AC802" s="9">
        <v>2768.33</v>
      </c>
      <c r="AD802" s="9"/>
      <c r="AE802" s="3"/>
      <c r="AF802" s="3"/>
    </row>
    <row r="803" spans="1:32" x14ac:dyDescent="0.2">
      <c r="A803" s="55"/>
      <c r="B803" s="10"/>
      <c r="C803" s="10" t="s">
        <v>241</v>
      </c>
      <c r="D803" s="10"/>
      <c r="E803" s="10" t="s">
        <v>153</v>
      </c>
      <c r="F803" s="10">
        <v>35569</v>
      </c>
      <c r="G803" s="10"/>
      <c r="H803" s="10"/>
      <c r="I803" s="10"/>
      <c r="J803" s="10">
        <v>7364.5599999999995</v>
      </c>
      <c r="K803" s="10"/>
      <c r="M803" s="10">
        <v>34</v>
      </c>
      <c r="N803" s="69"/>
      <c r="P803" s="238">
        <f t="shared" si="48"/>
        <v>216.60470588235293</v>
      </c>
      <c r="Q803" s="10"/>
      <c r="R803" s="10"/>
      <c r="S803" s="10"/>
      <c r="T803" s="179">
        <f t="shared" si="49"/>
        <v>1046.1470588235295</v>
      </c>
      <c r="U803" s="10"/>
      <c r="V803" s="10"/>
      <c r="W803" s="10"/>
      <c r="Y803" s="10">
        <v>7364.5599999999995</v>
      </c>
      <c r="Z803" s="9">
        <f t="shared" si="50"/>
        <v>5597.72</v>
      </c>
      <c r="AA803" s="240"/>
      <c r="AB803" s="9">
        <f t="shared" si="51"/>
        <v>9503.18</v>
      </c>
      <c r="AC803" s="9">
        <v>10461.950000000001</v>
      </c>
      <c r="AD803" s="9"/>
      <c r="AE803" s="3"/>
      <c r="AF803" s="3"/>
    </row>
    <row r="804" spans="1:32" x14ac:dyDescent="0.2">
      <c r="A804" s="55"/>
      <c r="B804" s="10"/>
      <c r="C804" s="10" t="s">
        <v>242</v>
      </c>
      <c r="D804" s="10"/>
      <c r="E804" s="10" t="s">
        <v>81</v>
      </c>
      <c r="F804" s="10">
        <v>2018</v>
      </c>
      <c r="G804" s="10"/>
      <c r="H804" s="10"/>
      <c r="I804" s="10"/>
      <c r="J804" s="10">
        <v>415.43</v>
      </c>
      <c r="K804" s="10"/>
      <c r="M804" s="10">
        <v>2</v>
      </c>
      <c r="N804" s="69"/>
      <c r="P804" s="238">
        <f t="shared" si="48"/>
        <v>207.715</v>
      </c>
      <c r="Q804" s="10"/>
      <c r="R804" s="10"/>
      <c r="S804" s="10"/>
      <c r="T804" s="179">
        <f t="shared" si="49"/>
        <v>1009</v>
      </c>
      <c r="U804" s="10"/>
      <c r="V804" s="10"/>
      <c r="W804" s="10"/>
      <c r="Y804" s="10">
        <v>415.43</v>
      </c>
      <c r="Z804" s="9">
        <f t="shared" si="50"/>
        <v>315.76</v>
      </c>
      <c r="AA804" s="240"/>
      <c r="AB804" s="9">
        <f t="shared" si="51"/>
        <v>536.07000000000005</v>
      </c>
      <c r="AC804" s="9">
        <v>590.15</v>
      </c>
      <c r="AD804" s="9"/>
      <c r="AE804" s="3"/>
      <c r="AF804" s="3"/>
    </row>
    <row r="805" spans="1:32" x14ac:dyDescent="0.2">
      <c r="A805" s="55"/>
      <c r="B805" s="10"/>
      <c r="C805" s="10" t="s">
        <v>243</v>
      </c>
      <c r="D805" s="10"/>
      <c r="E805" s="10" t="s">
        <v>68</v>
      </c>
      <c r="F805" s="10">
        <v>3565</v>
      </c>
      <c r="G805" s="10"/>
      <c r="H805" s="10"/>
      <c r="I805" s="10"/>
      <c r="J805" s="10">
        <v>743.41</v>
      </c>
      <c r="K805" s="10"/>
      <c r="M805" s="10">
        <v>3</v>
      </c>
      <c r="N805" s="69"/>
      <c r="P805" s="238">
        <f t="shared" si="48"/>
        <v>247.80333333333331</v>
      </c>
      <c r="Q805" s="10"/>
      <c r="R805" s="10"/>
      <c r="S805" s="10"/>
      <c r="T805" s="179">
        <f t="shared" si="49"/>
        <v>1188.3333333333333</v>
      </c>
      <c r="U805" s="10"/>
      <c r="V805" s="10"/>
      <c r="W805" s="10"/>
      <c r="Y805" s="10">
        <v>743.41</v>
      </c>
      <c r="Z805" s="9">
        <f t="shared" si="50"/>
        <v>565.05999999999995</v>
      </c>
      <c r="AA805" s="240"/>
      <c r="AB805" s="9">
        <f t="shared" si="51"/>
        <v>959.29</v>
      </c>
      <c r="AC805" s="9">
        <v>1056.07</v>
      </c>
      <c r="AD805" s="9"/>
      <c r="AE805" s="3"/>
      <c r="AF805" s="3"/>
    </row>
    <row r="806" spans="1:32" x14ac:dyDescent="0.2">
      <c r="A806" s="55"/>
      <c r="B806" s="10"/>
      <c r="C806" s="10" t="s">
        <v>243</v>
      </c>
      <c r="D806" s="10"/>
      <c r="E806" s="10" t="s">
        <v>75</v>
      </c>
      <c r="F806" s="10">
        <v>1292</v>
      </c>
      <c r="G806" s="10"/>
      <c r="H806" s="10"/>
      <c r="I806" s="10"/>
      <c r="J806" s="10">
        <v>267.06</v>
      </c>
      <c r="K806" s="10"/>
      <c r="M806" s="10">
        <v>2</v>
      </c>
      <c r="N806" s="69"/>
      <c r="P806" s="238">
        <f t="shared" si="48"/>
        <v>133.53</v>
      </c>
      <c r="Q806" s="10"/>
      <c r="R806" s="10"/>
      <c r="S806" s="10"/>
      <c r="T806" s="179">
        <f t="shared" si="49"/>
        <v>646</v>
      </c>
      <c r="U806" s="10"/>
      <c r="V806" s="10"/>
      <c r="W806" s="10"/>
      <c r="Y806" s="10">
        <v>267.06</v>
      </c>
      <c r="Z806" s="9">
        <f t="shared" si="50"/>
        <v>202.99</v>
      </c>
      <c r="AA806" s="240"/>
      <c r="AB806" s="9">
        <f t="shared" si="51"/>
        <v>344.61</v>
      </c>
      <c r="AC806" s="9">
        <v>379.38</v>
      </c>
      <c r="AD806" s="9"/>
      <c r="AE806" s="3"/>
      <c r="AF806" s="3"/>
    </row>
    <row r="807" spans="1:32" x14ac:dyDescent="0.2">
      <c r="A807" s="55"/>
      <c r="B807" s="10"/>
      <c r="C807" s="10" t="s">
        <v>244</v>
      </c>
      <c r="D807" s="10"/>
      <c r="E807" s="10" t="s">
        <v>157</v>
      </c>
      <c r="F807" s="10">
        <v>3481</v>
      </c>
      <c r="G807" s="10"/>
      <c r="H807" s="10"/>
      <c r="I807" s="10"/>
      <c r="J807" s="10">
        <v>744.18000000000006</v>
      </c>
      <c r="K807" s="10"/>
      <c r="M807" s="10">
        <v>4</v>
      </c>
      <c r="N807" s="69"/>
      <c r="P807" s="238">
        <f t="shared" si="48"/>
        <v>186.04500000000002</v>
      </c>
      <c r="Q807" s="10"/>
      <c r="R807" s="10"/>
      <c r="S807" s="10"/>
      <c r="T807" s="179">
        <f t="shared" si="49"/>
        <v>870.25</v>
      </c>
      <c r="U807" s="10"/>
      <c r="V807" s="10"/>
      <c r="W807" s="10"/>
      <c r="Y807" s="10">
        <v>744.18000000000006</v>
      </c>
      <c r="Z807" s="9">
        <f t="shared" si="50"/>
        <v>565.64</v>
      </c>
      <c r="AA807" s="240"/>
      <c r="AB807" s="9">
        <f t="shared" si="51"/>
        <v>960.29</v>
      </c>
      <c r="AC807" s="9">
        <v>1057.17</v>
      </c>
      <c r="AD807" s="9"/>
      <c r="AE807" s="3"/>
      <c r="AF807" s="3"/>
    </row>
    <row r="808" spans="1:32" x14ac:dyDescent="0.2">
      <c r="A808" s="55"/>
      <c r="B808" s="10"/>
      <c r="C808" s="10" t="s">
        <v>245</v>
      </c>
      <c r="D808" s="10"/>
      <c r="E808" s="10" t="s">
        <v>246</v>
      </c>
      <c r="F808" s="10">
        <v>17729</v>
      </c>
      <c r="G808" s="10"/>
      <c r="H808" s="10"/>
      <c r="I808" s="10"/>
      <c r="J808" s="10">
        <v>3261.1999999999994</v>
      </c>
      <c r="K808" s="10"/>
      <c r="M808" s="10">
        <v>19</v>
      </c>
      <c r="N808" s="69"/>
      <c r="P808" s="238">
        <f t="shared" si="48"/>
        <v>171.64210526315787</v>
      </c>
      <c r="Q808" s="10"/>
      <c r="R808" s="10"/>
      <c r="S808" s="10"/>
      <c r="T808" s="179">
        <f t="shared" si="49"/>
        <v>933.10526315789468</v>
      </c>
      <c r="U808" s="10"/>
      <c r="V808" s="10"/>
      <c r="W808" s="10"/>
      <c r="Y808" s="10">
        <v>3261.1999999999994</v>
      </c>
      <c r="Z808" s="9">
        <f t="shared" si="50"/>
        <v>2478.8000000000002</v>
      </c>
      <c r="AA808" s="240"/>
      <c r="AB808" s="9">
        <f t="shared" si="51"/>
        <v>4208.2299999999996</v>
      </c>
      <c r="AC808" s="9">
        <v>4632.8</v>
      </c>
      <c r="AD808" s="9"/>
      <c r="AE808" s="3"/>
      <c r="AF808" s="3"/>
    </row>
    <row r="809" spans="1:32" x14ac:dyDescent="0.2">
      <c r="A809" s="55"/>
      <c r="B809" s="10"/>
      <c r="C809" s="10" t="s">
        <v>247</v>
      </c>
      <c r="D809" s="10"/>
      <c r="E809" s="10" t="s">
        <v>210</v>
      </c>
      <c r="F809" s="10">
        <v>1057</v>
      </c>
      <c r="G809" s="10"/>
      <c r="H809" s="10"/>
      <c r="I809" s="10"/>
      <c r="J809" s="10">
        <v>218.76</v>
      </c>
      <c r="K809" s="10"/>
      <c r="M809" s="10">
        <v>1</v>
      </c>
      <c r="N809" s="69"/>
      <c r="P809" s="238">
        <f t="shared" si="48"/>
        <v>218.76</v>
      </c>
      <c r="Q809" s="10"/>
      <c r="R809" s="10"/>
      <c r="S809" s="10"/>
      <c r="T809" s="179">
        <f t="shared" si="49"/>
        <v>1057</v>
      </c>
      <c r="U809" s="10"/>
      <c r="V809" s="10"/>
      <c r="W809" s="10"/>
      <c r="Y809" s="10">
        <v>218.76</v>
      </c>
      <c r="Z809" s="9">
        <f t="shared" si="50"/>
        <v>166.28</v>
      </c>
      <c r="AA809" s="240"/>
      <c r="AB809" s="9">
        <f t="shared" si="51"/>
        <v>282.29000000000002</v>
      </c>
      <c r="AC809" s="9">
        <v>310.77</v>
      </c>
      <c r="AD809" s="9"/>
      <c r="AE809" s="3"/>
      <c r="AF809" s="3"/>
    </row>
    <row r="810" spans="1:32" x14ac:dyDescent="0.2">
      <c r="A810" s="55"/>
      <c r="B810" s="10"/>
      <c r="C810" s="10" t="s">
        <v>247</v>
      </c>
      <c r="D810" s="10"/>
      <c r="E810" s="10" t="s">
        <v>205</v>
      </c>
      <c r="F810" s="10">
        <v>486</v>
      </c>
      <c r="G810" s="10"/>
      <c r="H810" s="10"/>
      <c r="I810" s="10"/>
      <c r="J810" s="10">
        <v>101.73</v>
      </c>
      <c r="K810" s="10"/>
      <c r="M810" s="10">
        <v>1</v>
      </c>
      <c r="N810" s="69"/>
      <c r="P810" s="238">
        <f t="shared" si="48"/>
        <v>101.73</v>
      </c>
      <c r="Q810" s="10"/>
      <c r="R810" s="10"/>
      <c r="S810" s="10"/>
      <c r="T810" s="179">
        <f t="shared" si="49"/>
        <v>486</v>
      </c>
      <c r="U810" s="10"/>
      <c r="V810" s="10"/>
      <c r="W810" s="10"/>
      <c r="Y810" s="10">
        <v>101.73</v>
      </c>
      <c r="Z810" s="9">
        <f t="shared" si="50"/>
        <v>77.319999999999993</v>
      </c>
      <c r="AA810" s="240"/>
      <c r="AB810" s="9">
        <f t="shared" si="51"/>
        <v>131.27000000000001</v>
      </c>
      <c r="AC810" s="9">
        <v>144.51</v>
      </c>
      <c r="AD810" s="9"/>
      <c r="AE810" s="3"/>
      <c r="AF810" s="3"/>
    </row>
    <row r="811" spans="1:32" x14ac:dyDescent="0.2">
      <c r="A811" s="55"/>
      <c r="B811" s="10"/>
      <c r="C811" s="10" t="s">
        <v>247</v>
      </c>
      <c r="D811" s="10"/>
      <c r="E811" s="10" t="s">
        <v>211</v>
      </c>
      <c r="F811" s="10">
        <v>1956591</v>
      </c>
      <c r="G811" s="10"/>
      <c r="H811" s="10"/>
      <c r="I811" s="10"/>
      <c r="J811" s="10">
        <v>389421.6600000012</v>
      </c>
      <c r="K811" s="10"/>
      <c r="M811" s="10">
        <v>2373</v>
      </c>
      <c r="N811" s="69"/>
      <c r="P811" s="238">
        <f t="shared" si="48"/>
        <v>164.10520859671354</v>
      </c>
      <c r="Q811" s="10"/>
      <c r="R811" s="10"/>
      <c r="S811" s="10"/>
      <c r="T811" s="179">
        <f t="shared" si="49"/>
        <v>824.52212389380531</v>
      </c>
      <c r="U811" s="10"/>
      <c r="V811" s="10"/>
      <c r="W811" s="10"/>
      <c r="Y811" s="10">
        <v>389421.6600000012</v>
      </c>
      <c r="Z811" s="9">
        <f t="shared" si="50"/>
        <v>295995.09000000003</v>
      </c>
      <c r="AA811" s="240"/>
      <c r="AB811" s="9">
        <f t="shared" si="51"/>
        <v>502507.2</v>
      </c>
      <c r="AC811" s="9">
        <v>553204.94999999995</v>
      </c>
      <c r="AD811" s="9"/>
      <c r="AE811" s="3"/>
      <c r="AF811" s="3"/>
    </row>
    <row r="812" spans="1:32" x14ac:dyDescent="0.2">
      <c r="A812" s="55"/>
      <c r="B812" s="10"/>
      <c r="C812" s="10" t="s">
        <v>247</v>
      </c>
      <c r="D812" s="10"/>
      <c r="E812" s="10" t="s">
        <v>77</v>
      </c>
      <c r="F812" s="10">
        <v>159</v>
      </c>
      <c r="G812" s="10"/>
      <c r="H812" s="10"/>
      <c r="I812" s="10"/>
      <c r="J812" s="10">
        <v>37.67</v>
      </c>
      <c r="K812" s="10"/>
      <c r="M812" s="10">
        <v>1</v>
      </c>
      <c r="N812" s="69"/>
      <c r="P812" s="238">
        <f t="shared" si="48"/>
        <v>37.67</v>
      </c>
      <c r="Q812" s="10"/>
      <c r="R812" s="10"/>
      <c r="S812" s="10"/>
      <c r="T812" s="179">
        <f t="shared" si="49"/>
        <v>159</v>
      </c>
      <c r="U812" s="10"/>
      <c r="V812" s="10"/>
      <c r="W812" s="10"/>
      <c r="Y812" s="10">
        <v>37.67</v>
      </c>
      <c r="Z812" s="9">
        <f t="shared" si="50"/>
        <v>28.63</v>
      </c>
      <c r="AA812" s="240"/>
      <c r="AB812" s="9">
        <f t="shared" si="51"/>
        <v>48.61</v>
      </c>
      <c r="AC812" s="9">
        <v>53.51</v>
      </c>
      <c r="AD812" s="9"/>
      <c r="AE812" s="3"/>
      <c r="AF812" s="3"/>
    </row>
    <row r="813" spans="1:32" x14ac:dyDescent="0.2">
      <c r="A813" s="55"/>
      <c r="B813" s="10"/>
      <c r="C813" s="10" t="s">
        <v>247</v>
      </c>
      <c r="D813" s="10"/>
      <c r="E813" s="10" t="s">
        <v>196</v>
      </c>
      <c r="F813" s="10"/>
      <c r="G813" s="10"/>
      <c r="H813" s="10"/>
      <c r="I813" s="10"/>
      <c r="J813" s="10">
        <v>5.86</v>
      </c>
      <c r="K813" s="10"/>
      <c r="M813" s="10">
        <v>1</v>
      </c>
      <c r="N813" s="69"/>
      <c r="P813" s="238">
        <f t="shared" si="48"/>
        <v>5.86</v>
      </c>
      <c r="Q813" s="10"/>
      <c r="R813" s="10"/>
      <c r="S813" s="10"/>
      <c r="T813" s="179">
        <f t="shared" si="49"/>
        <v>0</v>
      </c>
      <c r="U813" s="10"/>
      <c r="V813" s="10"/>
      <c r="W813" s="10"/>
      <c r="Y813" s="10">
        <v>5.86</v>
      </c>
      <c r="Z813" s="9">
        <f t="shared" si="50"/>
        <v>4.45</v>
      </c>
      <c r="AA813" s="240"/>
      <c r="AB813" s="9">
        <f t="shared" si="51"/>
        <v>7.56</v>
      </c>
      <c r="AC813" s="9">
        <v>8.32</v>
      </c>
      <c r="AD813" s="9"/>
      <c r="AE813" s="3"/>
      <c r="AF813" s="3"/>
    </row>
    <row r="814" spans="1:32" x14ac:dyDescent="0.2">
      <c r="A814" s="55"/>
      <c r="B814" s="10"/>
      <c r="C814" s="10" t="s">
        <v>248</v>
      </c>
      <c r="D814" s="10"/>
      <c r="E814" s="10" t="s">
        <v>100</v>
      </c>
      <c r="F814" s="10">
        <v>2953</v>
      </c>
      <c r="G814" s="10"/>
      <c r="H814" s="10"/>
      <c r="I814" s="10"/>
      <c r="J814" s="10">
        <v>615.97</v>
      </c>
      <c r="K814" s="10"/>
      <c r="M814" s="10">
        <v>2</v>
      </c>
      <c r="N814" s="69"/>
      <c r="P814" s="238">
        <f t="shared" si="48"/>
        <v>307.98500000000001</v>
      </c>
      <c r="Q814" s="10"/>
      <c r="R814" s="10"/>
      <c r="S814" s="10"/>
      <c r="T814" s="179">
        <f t="shared" si="49"/>
        <v>1476.5</v>
      </c>
      <c r="U814" s="10"/>
      <c r="V814" s="10"/>
      <c r="W814" s="10"/>
      <c r="Y814" s="10">
        <v>615.97</v>
      </c>
      <c r="Z814" s="9">
        <f t="shared" si="50"/>
        <v>468.19</v>
      </c>
      <c r="AA814" s="240"/>
      <c r="AB814" s="9">
        <f t="shared" si="51"/>
        <v>794.84</v>
      </c>
      <c r="AC814" s="9">
        <v>875.03</v>
      </c>
      <c r="AD814" s="9"/>
      <c r="AE814" s="3"/>
      <c r="AF814" s="3"/>
    </row>
    <row r="815" spans="1:32" x14ac:dyDescent="0.2">
      <c r="A815" s="55"/>
      <c r="B815" s="10"/>
      <c r="C815" s="10" t="s">
        <v>248</v>
      </c>
      <c r="D815" s="10"/>
      <c r="E815" s="10" t="s">
        <v>77</v>
      </c>
      <c r="F815" s="10">
        <v>5480847</v>
      </c>
      <c r="G815" s="10"/>
      <c r="H815" s="10"/>
      <c r="I815" s="10"/>
      <c r="J815" s="10">
        <v>1108008.060000001</v>
      </c>
      <c r="K815" s="10"/>
      <c r="M815" s="10">
        <v>6484</v>
      </c>
      <c r="N815" s="69"/>
      <c r="P815" s="238">
        <f t="shared" si="48"/>
        <v>170.88341455891441</v>
      </c>
      <c r="Q815" s="10"/>
      <c r="R815" s="10"/>
      <c r="S815" s="10"/>
      <c r="T815" s="179">
        <f t="shared" si="49"/>
        <v>845.28793954349169</v>
      </c>
      <c r="U815" s="10"/>
      <c r="V815" s="10"/>
      <c r="W815" s="10"/>
      <c r="Y815" s="10">
        <v>1108008.060000001</v>
      </c>
      <c r="Z815" s="9">
        <f t="shared" si="50"/>
        <v>842184.64</v>
      </c>
      <c r="AA815" s="240"/>
      <c r="AB815" s="9">
        <f t="shared" si="51"/>
        <v>1429766.45</v>
      </c>
      <c r="AC815" s="9">
        <v>1574015.01</v>
      </c>
      <c r="AD815" s="9"/>
      <c r="AE815" s="3"/>
      <c r="AF815" s="3"/>
    </row>
    <row r="816" spans="1:32" x14ac:dyDescent="0.2">
      <c r="A816" s="55"/>
      <c r="B816" s="10"/>
      <c r="C816" s="10" t="s">
        <v>248</v>
      </c>
      <c r="D816" s="10"/>
      <c r="E816" s="10" t="s">
        <v>120</v>
      </c>
      <c r="F816" s="10">
        <v>2347</v>
      </c>
      <c r="G816" s="10"/>
      <c r="H816" s="10"/>
      <c r="I816" s="10"/>
      <c r="J816" s="10">
        <v>491.06</v>
      </c>
      <c r="K816" s="10"/>
      <c r="M816" s="10">
        <v>3</v>
      </c>
      <c r="N816" s="69"/>
      <c r="P816" s="238">
        <f t="shared" si="48"/>
        <v>163.68666666666667</v>
      </c>
      <c r="Q816" s="10"/>
      <c r="R816" s="10"/>
      <c r="S816" s="10"/>
      <c r="T816" s="179">
        <f t="shared" si="49"/>
        <v>782.33333333333337</v>
      </c>
      <c r="U816" s="10"/>
      <c r="V816" s="10"/>
      <c r="W816" s="10"/>
      <c r="Y816" s="10">
        <v>491.06</v>
      </c>
      <c r="Z816" s="9">
        <f t="shared" si="50"/>
        <v>373.25</v>
      </c>
      <c r="AA816" s="240"/>
      <c r="AB816" s="9">
        <f t="shared" si="51"/>
        <v>633.66</v>
      </c>
      <c r="AC816" s="9">
        <v>697.59</v>
      </c>
      <c r="AD816" s="9"/>
      <c r="AE816" s="3"/>
      <c r="AF816" s="3"/>
    </row>
    <row r="817" spans="1:32" x14ac:dyDescent="0.2">
      <c r="A817" s="55"/>
      <c r="B817" s="10"/>
      <c r="C817" s="10" t="s">
        <v>249</v>
      </c>
      <c r="D817" s="10"/>
      <c r="E817" s="10" t="s">
        <v>127</v>
      </c>
      <c r="F817" s="10">
        <v>144765</v>
      </c>
      <c r="G817" s="10"/>
      <c r="H817" s="10"/>
      <c r="I817" s="10"/>
      <c r="J817" s="10">
        <v>29015.219999999983</v>
      </c>
      <c r="K817" s="10"/>
      <c r="M817" s="10">
        <v>157</v>
      </c>
      <c r="N817" s="69"/>
      <c r="P817" s="238">
        <f t="shared" si="48"/>
        <v>184.81031847133747</v>
      </c>
      <c r="Q817" s="10"/>
      <c r="R817" s="10"/>
      <c r="S817" s="10"/>
      <c r="T817" s="179">
        <f t="shared" si="49"/>
        <v>922.07006369426756</v>
      </c>
      <c r="U817" s="10"/>
      <c r="V817" s="10"/>
      <c r="W817" s="10"/>
      <c r="Y817" s="10">
        <v>29015.219999999983</v>
      </c>
      <c r="Z817" s="9">
        <f t="shared" si="50"/>
        <v>22054.15</v>
      </c>
      <c r="AA817" s="240"/>
      <c r="AB817" s="9">
        <f t="shared" si="51"/>
        <v>37441.050000000003</v>
      </c>
      <c r="AC817" s="9">
        <v>41218.46</v>
      </c>
      <c r="AD817" s="9"/>
      <c r="AE817" s="3"/>
      <c r="AF817" s="3"/>
    </row>
    <row r="818" spans="1:32" x14ac:dyDescent="0.2">
      <c r="A818" s="55"/>
      <c r="B818" s="10"/>
      <c r="C818" s="10" t="s">
        <v>250</v>
      </c>
      <c r="D818" s="10"/>
      <c r="E818" s="10" t="s">
        <v>92</v>
      </c>
      <c r="F818" s="10">
        <v>2902</v>
      </c>
      <c r="G818" s="10"/>
      <c r="H818" s="10"/>
      <c r="I818" s="10"/>
      <c r="J818" s="10">
        <v>598.03</v>
      </c>
      <c r="K818" s="10"/>
      <c r="M818" s="10">
        <v>3</v>
      </c>
      <c r="N818" s="69"/>
      <c r="P818" s="238">
        <f t="shared" si="48"/>
        <v>199.34333333333333</v>
      </c>
      <c r="Q818" s="10"/>
      <c r="R818" s="10"/>
      <c r="S818" s="10"/>
      <c r="T818" s="179">
        <f t="shared" si="49"/>
        <v>967.33333333333337</v>
      </c>
      <c r="U818" s="10"/>
      <c r="V818" s="10"/>
      <c r="W818" s="10"/>
      <c r="Y818" s="10">
        <v>598.03</v>
      </c>
      <c r="Z818" s="9">
        <f t="shared" si="50"/>
        <v>454.56</v>
      </c>
      <c r="AA818" s="240"/>
      <c r="AB818" s="9">
        <f t="shared" si="51"/>
        <v>771.69</v>
      </c>
      <c r="AC818" s="9">
        <v>849.55</v>
      </c>
      <c r="AD818" s="9"/>
      <c r="AE818" s="3"/>
      <c r="AF818" s="3"/>
    </row>
    <row r="819" spans="1:32" x14ac:dyDescent="0.2">
      <c r="A819" s="55"/>
      <c r="B819" s="10"/>
      <c r="C819" s="10" t="s">
        <v>251</v>
      </c>
      <c r="D819" s="10"/>
      <c r="E819" s="10" t="s">
        <v>79</v>
      </c>
      <c r="F819" s="10">
        <v>383021</v>
      </c>
      <c r="G819" s="10"/>
      <c r="H819" s="10"/>
      <c r="I819" s="10"/>
      <c r="J819" s="10">
        <v>77448.749999999985</v>
      </c>
      <c r="K819" s="10"/>
      <c r="M819" s="10">
        <v>470</v>
      </c>
      <c r="N819" s="69"/>
      <c r="P819" s="238">
        <f t="shared" si="48"/>
        <v>164.78457446808508</v>
      </c>
      <c r="Q819" s="10"/>
      <c r="R819" s="10"/>
      <c r="S819" s="10"/>
      <c r="T819" s="179">
        <f t="shared" si="49"/>
        <v>814.9382978723404</v>
      </c>
      <c r="U819" s="10"/>
      <c r="V819" s="10"/>
      <c r="W819" s="10"/>
      <c r="Y819" s="10">
        <v>77448.749999999985</v>
      </c>
      <c r="Z819" s="9">
        <f t="shared" si="50"/>
        <v>58867.94</v>
      </c>
      <c r="AA819" s="240"/>
      <c r="AB819" s="9">
        <f t="shared" si="51"/>
        <v>99939.37</v>
      </c>
      <c r="AC819" s="9">
        <v>110022.21</v>
      </c>
      <c r="AD819" s="9"/>
      <c r="AE819" s="3"/>
      <c r="AF819" s="3"/>
    </row>
    <row r="820" spans="1:32" x14ac:dyDescent="0.2">
      <c r="A820" s="55"/>
      <c r="B820" s="10"/>
      <c r="C820" s="10" t="s">
        <v>252</v>
      </c>
      <c r="D820" s="10"/>
      <c r="E820" s="10" t="s">
        <v>70</v>
      </c>
      <c r="F820" s="10">
        <v>3191616</v>
      </c>
      <c r="G820" s="10"/>
      <c r="H820" s="10"/>
      <c r="I820" s="10"/>
      <c r="J820" s="10">
        <v>641747.28000000142</v>
      </c>
      <c r="K820" s="10"/>
      <c r="M820" s="10">
        <v>2849</v>
      </c>
      <c r="N820" s="69"/>
      <c r="P820" s="238">
        <f t="shared" si="48"/>
        <v>225.25352053352103</v>
      </c>
      <c r="Q820" s="10"/>
      <c r="R820" s="10"/>
      <c r="S820" s="10"/>
      <c r="T820" s="179">
        <f t="shared" si="49"/>
        <v>1120.2583362583362</v>
      </c>
      <c r="U820" s="10"/>
      <c r="V820" s="10"/>
      <c r="W820" s="10"/>
      <c r="Y820" s="10">
        <v>641747.28000000142</v>
      </c>
      <c r="Z820" s="9">
        <f t="shared" si="50"/>
        <v>487784.99</v>
      </c>
      <c r="AA820" s="240"/>
      <c r="AB820" s="9">
        <f t="shared" si="51"/>
        <v>828106.55</v>
      </c>
      <c r="AC820" s="9">
        <v>911653.88</v>
      </c>
      <c r="AD820" s="9"/>
      <c r="AE820" s="3"/>
      <c r="AF820" s="3"/>
    </row>
    <row r="821" spans="1:32" x14ac:dyDescent="0.2">
      <c r="A821" s="55"/>
      <c r="B821" s="10"/>
      <c r="C821" s="10" t="s">
        <v>253</v>
      </c>
      <c r="D821" s="10"/>
      <c r="E821" s="10" t="s">
        <v>79</v>
      </c>
      <c r="F821" s="10"/>
      <c r="G821" s="10"/>
      <c r="H821" s="10"/>
      <c r="I821" s="10"/>
      <c r="J821" s="10">
        <v>6.06</v>
      </c>
      <c r="K821" s="10"/>
      <c r="M821" s="10">
        <v>1</v>
      </c>
      <c r="N821" s="69"/>
      <c r="P821" s="238">
        <f t="shared" si="48"/>
        <v>6.06</v>
      </c>
      <c r="Q821" s="10"/>
      <c r="R821" s="10"/>
      <c r="S821" s="10"/>
      <c r="T821" s="179">
        <f t="shared" si="49"/>
        <v>0</v>
      </c>
      <c r="U821" s="10"/>
      <c r="V821" s="10"/>
      <c r="W821" s="10"/>
      <c r="Y821" s="10">
        <v>6.06</v>
      </c>
      <c r="Z821" s="9">
        <f t="shared" si="50"/>
        <v>4.6100000000000003</v>
      </c>
      <c r="AA821" s="240"/>
      <c r="AB821" s="9">
        <f t="shared" si="51"/>
        <v>7.82</v>
      </c>
      <c r="AC821" s="9">
        <v>8.61</v>
      </c>
      <c r="AD821" s="9"/>
      <c r="AE821" s="3"/>
      <c r="AF821" s="3"/>
    </row>
    <row r="822" spans="1:32" x14ac:dyDescent="0.2">
      <c r="A822" s="55"/>
      <c r="B822" s="10"/>
      <c r="C822" s="10" t="s">
        <v>254</v>
      </c>
      <c r="D822" s="10"/>
      <c r="E822" s="10" t="s">
        <v>164</v>
      </c>
      <c r="F822" s="10">
        <v>11154</v>
      </c>
      <c r="G822" s="10"/>
      <c r="H822" s="10"/>
      <c r="I822" s="10"/>
      <c r="J822" s="10">
        <v>2359.5299999999997</v>
      </c>
      <c r="K822" s="10"/>
      <c r="M822" s="10">
        <v>10</v>
      </c>
      <c r="N822" s="69"/>
      <c r="P822" s="238">
        <f t="shared" si="48"/>
        <v>235.95299999999997</v>
      </c>
      <c r="Q822" s="10"/>
      <c r="R822" s="10"/>
      <c r="S822" s="10"/>
      <c r="T822" s="179">
        <f t="shared" si="49"/>
        <v>1115.4000000000001</v>
      </c>
      <c r="U822" s="10"/>
      <c r="V822" s="10"/>
      <c r="W822" s="10"/>
      <c r="Y822" s="10">
        <v>2359.5299999999997</v>
      </c>
      <c r="Z822" s="9">
        <f t="shared" si="50"/>
        <v>1793.45</v>
      </c>
      <c r="AA822" s="240"/>
      <c r="AB822" s="9">
        <f t="shared" si="51"/>
        <v>3044.72</v>
      </c>
      <c r="AC822" s="9">
        <v>3351.9</v>
      </c>
      <c r="AD822" s="9"/>
      <c r="AE822" s="3"/>
      <c r="AF822" s="3"/>
    </row>
    <row r="823" spans="1:32" x14ac:dyDescent="0.2">
      <c r="A823" s="55"/>
      <c r="B823" s="10"/>
      <c r="C823" s="10" t="s">
        <v>255</v>
      </c>
      <c r="D823" s="10"/>
      <c r="E823" s="10" t="s">
        <v>256</v>
      </c>
      <c r="F823" s="10">
        <v>653367</v>
      </c>
      <c r="G823" s="10"/>
      <c r="H823" s="10"/>
      <c r="I823" s="10"/>
      <c r="J823" s="10">
        <v>132751.05000000008</v>
      </c>
      <c r="K823" s="10"/>
      <c r="M823" s="10">
        <v>675</v>
      </c>
      <c r="N823" s="69"/>
      <c r="P823" s="238">
        <f t="shared" si="48"/>
        <v>196.66822222222234</v>
      </c>
      <c r="Q823" s="10"/>
      <c r="R823" s="10"/>
      <c r="S823" s="10"/>
      <c r="T823" s="179">
        <f t="shared" si="49"/>
        <v>967.95111111111112</v>
      </c>
      <c r="U823" s="10"/>
      <c r="V823" s="10"/>
      <c r="W823" s="10"/>
      <c r="Y823" s="10">
        <v>132751.05000000008</v>
      </c>
      <c r="Z823" s="9">
        <f t="shared" si="50"/>
        <v>100902.6</v>
      </c>
      <c r="AA823" s="240"/>
      <c r="AB823" s="9">
        <f t="shared" si="51"/>
        <v>171301.1</v>
      </c>
      <c r="AC823" s="9">
        <v>188583.6</v>
      </c>
      <c r="AD823" s="9"/>
      <c r="AE823" s="3"/>
      <c r="AF823" s="3"/>
    </row>
    <row r="824" spans="1:32" x14ac:dyDescent="0.2">
      <c r="A824" s="55"/>
      <c r="B824" s="10"/>
      <c r="C824" s="10" t="s">
        <v>257</v>
      </c>
      <c r="D824" s="10"/>
      <c r="E824" s="10" t="s">
        <v>258</v>
      </c>
      <c r="F824" s="10">
        <v>780</v>
      </c>
      <c r="G824" s="10"/>
      <c r="H824" s="10"/>
      <c r="I824" s="10"/>
      <c r="J824" s="10">
        <v>158.97</v>
      </c>
      <c r="K824" s="10"/>
      <c r="M824" s="10">
        <v>1</v>
      </c>
      <c r="N824" s="69"/>
      <c r="P824" s="238">
        <f t="shared" si="48"/>
        <v>158.97</v>
      </c>
      <c r="Q824" s="10"/>
      <c r="R824" s="10"/>
      <c r="S824" s="10"/>
      <c r="T824" s="179">
        <f t="shared" si="49"/>
        <v>780</v>
      </c>
      <c r="U824" s="10"/>
      <c r="V824" s="10"/>
      <c r="W824" s="10"/>
      <c r="Y824" s="10">
        <v>158.97</v>
      </c>
      <c r="Z824" s="9">
        <f t="shared" si="50"/>
        <v>120.83</v>
      </c>
      <c r="AA824" s="240"/>
      <c r="AB824" s="9">
        <f t="shared" si="51"/>
        <v>205.13</v>
      </c>
      <c r="AC824" s="9">
        <v>225.83</v>
      </c>
      <c r="AD824" s="9"/>
      <c r="AE824" s="3"/>
      <c r="AF824" s="3"/>
    </row>
    <row r="825" spans="1:32" x14ac:dyDescent="0.2">
      <c r="A825" s="55"/>
      <c r="B825" s="10"/>
      <c r="C825" s="10" t="s">
        <v>257</v>
      </c>
      <c r="D825" s="10"/>
      <c r="E825" s="10" t="s">
        <v>259</v>
      </c>
      <c r="F825" s="10">
        <v>5005</v>
      </c>
      <c r="G825" s="10"/>
      <c r="H825" s="10"/>
      <c r="I825" s="10"/>
      <c r="J825" s="10">
        <v>971.29</v>
      </c>
      <c r="K825" s="10"/>
      <c r="M825" s="10">
        <v>4</v>
      </c>
      <c r="N825" s="69"/>
      <c r="P825" s="238">
        <f t="shared" si="48"/>
        <v>242.82249999999999</v>
      </c>
      <c r="Q825" s="10"/>
      <c r="R825" s="10"/>
      <c r="S825" s="10"/>
      <c r="T825" s="179">
        <f t="shared" si="49"/>
        <v>1251.25</v>
      </c>
      <c r="U825" s="10"/>
      <c r="V825" s="10"/>
      <c r="W825" s="10"/>
      <c r="Y825" s="10">
        <v>971.29</v>
      </c>
      <c r="Z825" s="9">
        <f t="shared" si="50"/>
        <v>738.27</v>
      </c>
      <c r="AA825" s="240"/>
      <c r="AB825" s="9">
        <f t="shared" si="51"/>
        <v>1253.3499999999999</v>
      </c>
      <c r="AC825" s="9">
        <v>1379.8</v>
      </c>
      <c r="AD825" s="9"/>
      <c r="AE825" s="3"/>
      <c r="AF825" s="3"/>
    </row>
    <row r="826" spans="1:32" x14ac:dyDescent="0.2">
      <c r="A826" s="55"/>
      <c r="B826" s="10"/>
      <c r="C826" s="10" t="s">
        <v>260</v>
      </c>
      <c r="D826" s="10"/>
      <c r="E826" s="10" t="s">
        <v>77</v>
      </c>
      <c r="F826" s="10">
        <v>86080</v>
      </c>
      <c r="G826" s="10"/>
      <c r="H826" s="10"/>
      <c r="I826" s="10"/>
      <c r="J826" s="10">
        <v>17452.61</v>
      </c>
      <c r="K826" s="10"/>
      <c r="M826" s="10">
        <v>72</v>
      </c>
      <c r="N826" s="69"/>
      <c r="P826" s="238">
        <f t="shared" si="48"/>
        <v>242.39736111111111</v>
      </c>
      <c r="Q826" s="10"/>
      <c r="R826" s="10"/>
      <c r="S826" s="10"/>
      <c r="T826" s="179">
        <f t="shared" si="49"/>
        <v>1195.5555555555557</v>
      </c>
      <c r="U826" s="10"/>
      <c r="V826" s="10"/>
      <c r="W826" s="10"/>
      <c r="Y826" s="10">
        <v>17452.61</v>
      </c>
      <c r="Z826" s="9">
        <f t="shared" si="50"/>
        <v>13265.54</v>
      </c>
      <c r="AA826" s="240"/>
      <c r="AB826" s="9">
        <f t="shared" si="51"/>
        <v>22520.74</v>
      </c>
      <c r="AC826" s="9">
        <v>24792.85</v>
      </c>
      <c r="AD826" s="9"/>
      <c r="AE826" s="3"/>
      <c r="AF826" s="3"/>
    </row>
    <row r="827" spans="1:32" x14ac:dyDescent="0.2">
      <c r="A827" s="55"/>
      <c r="B827" s="10"/>
      <c r="C827" s="10" t="s">
        <v>260</v>
      </c>
      <c r="D827" s="10"/>
      <c r="E827" s="10" t="s">
        <v>120</v>
      </c>
      <c r="F827" s="10">
        <v>405064</v>
      </c>
      <c r="G827" s="10"/>
      <c r="H827" s="10"/>
      <c r="I827" s="10"/>
      <c r="J827" s="10">
        <v>81237.839999999866</v>
      </c>
      <c r="K827" s="10"/>
      <c r="M827" s="10">
        <v>393</v>
      </c>
      <c r="N827" s="69"/>
      <c r="P827" s="238">
        <f t="shared" si="48"/>
        <v>206.71206106870196</v>
      </c>
      <c r="Q827" s="10"/>
      <c r="R827" s="10"/>
      <c r="S827" s="10"/>
      <c r="T827" s="179">
        <f t="shared" si="49"/>
        <v>1030.6972010178117</v>
      </c>
      <c r="U827" s="10"/>
      <c r="V827" s="10"/>
      <c r="W827" s="10"/>
      <c r="Y827" s="10">
        <v>81237.839999999866</v>
      </c>
      <c r="Z827" s="9">
        <f t="shared" si="50"/>
        <v>61747.98</v>
      </c>
      <c r="AA827" s="240"/>
      <c r="AB827" s="9">
        <f t="shared" si="51"/>
        <v>104828.78</v>
      </c>
      <c r="AC827" s="9">
        <v>115404.91</v>
      </c>
      <c r="AD827" s="9"/>
      <c r="AE827" s="3"/>
      <c r="AF827" s="3"/>
    </row>
    <row r="828" spans="1:32" x14ac:dyDescent="0.2">
      <c r="A828" s="55"/>
      <c r="B828" s="10"/>
      <c r="C828" s="10" t="s">
        <v>261</v>
      </c>
      <c r="D828" s="10"/>
      <c r="E828" s="10" t="s">
        <v>131</v>
      </c>
      <c r="F828" s="10">
        <v>517</v>
      </c>
      <c r="G828" s="10"/>
      <c r="H828" s="10"/>
      <c r="I828" s="10"/>
      <c r="J828" s="10">
        <v>107.2</v>
      </c>
      <c r="K828" s="10"/>
      <c r="M828" s="10">
        <v>1</v>
      </c>
      <c r="N828" s="69"/>
      <c r="P828" s="238">
        <f t="shared" si="48"/>
        <v>107.2</v>
      </c>
      <c r="Q828" s="10"/>
      <c r="R828" s="10"/>
      <c r="S828" s="10"/>
      <c r="T828" s="179">
        <f t="shared" si="49"/>
        <v>517</v>
      </c>
      <c r="U828" s="10"/>
      <c r="V828" s="10"/>
      <c r="W828" s="10"/>
      <c r="Y828" s="10">
        <v>107.2</v>
      </c>
      <c r="Z828" s="9">
        <f t="shared" si="50"/>
        <v>81.48</v>
      </c>
      <c r="AA828" s="240"/>
      <c r="AB828" s="9">
        <f t="shared" si="51"/>
        <v>138.33000000000001</v>
      </c>
      <c r="AC828" s="9">
        <v>152.29</v>
      </c>
      <c r="AD828" s="9"/>
      <c r="AE828" s="3"/>
      <c r="AF828" s="3"/>
    </row>
    <row r="829" spans="1:32" x14ac:dyDescent="0.2">
      <c r="A829" s="55"/>
      <c r="B829" s="10"/>
      <c r="C829" s="10" t="s">
        <v>261</v>
      </c>
      <c r="D829" s="10"/>
      <c r="E829" s="10" t="s">
        <v>203</v>
      </c>
      <c r="F829" s="10">
        <v>652</v>
      </c>
      <c r="G829" s="10"/>
      <c r="H829" s="10"/>
      <c r="I829" s="10"/>
      <c r="J829" s="10">
        <v>132.62</v>
      </c>
      <c r="K829" s="10"/>
      <c r="M829" s="10">
        <v>1</v>
      </c>
      <c r="N829" s="69"/>
      <c r="P829" s="238">
        <f t="shared" si="48"/>
        <v>132.62</v>
      </c>
      <c r="Q829" s="10"/>
      <c r="R829" s="10"/>
      <c r="S829" s="10"/>
      <c r="T829" s="179">
        <f t="shared" si="49"/>
        <v>652</v>
      </c>
      <c r="U829" s="10"/>
      <c r="V829" s="10"/>
      <c r="W829" s="10"/>
      <c r="Y829" s="10">
        <v>132.62</v>
      </c>
      <c r="Z829" s="9">
        <f t="shared" si="50"/>
        <v>100.8</v>
      </c>
      <c r="AA829" s="240"/>
      <c r="AB829" s="9">
        <f t="shared" si="51"/>
        <v>171.13</v>
      </c>
      <c r="AC829" s="9">
        <v>188.4</v>
      </c>
      <c r="AD829" s="9"/>
      <c r="AE829" s="3"/>
      <c r="AF829" s="3"/>
    </row>
    <row r="830" spans="1:32" x14ac:dyDescent="0.2">
      <c r="A830" s="55"/>
      <c r="B830" s="10"/>
      <c r="C830" s="10" t="s">
        <v>261</v>
      </c>
      <c r="D830" s="10"/>
      <c r="E830" s="10" t="s">
        <v>73</v>
      </c>
      <c r="F830" s="10">
        <v>6512891</v>
      </c>
      <c r="G830" s="10"/>
      <c r="H830" s="10"/>
      <c r="I830" s="10"/>
      <c r="J830" s="10">
        <v>1321064.6799999967</v>
      </c>
      <c r="K830" s="10"/>
      <c r="M830" s="10">
        <v>6071</v>
      </c>
      <c r="N830" s="69"/>
      <c r="P830" s="238">
        <f t="shared" si="48"/>
        <v>217.60248394004228</v>
      </c>
      <c r="Q830" s="10"/>
      <c r="R830" s="10"/>
      <c r="S830" s="10"/>
      <c r="T830" s="179">
        <f t="shared" si="49"/>
        <v>1072.7871849777632</v>
      </c>
      <c r="U830" s="10"/>
      <c r="V830" s="10"/>
      <c r="W830" s="10"/>
      <c r="Y830" s="10">
        <v>1321064.6799999967</v>
      </c>
      <c r="Z830" s="9">
        <f t="shared" si="50"/>
        <v>1004126.62</v>
      </c>
      <c r="AA830" s="240"/>
      <c r="AB830" s="9">
        <f t="shared" si="51"/>
        <v>1704693.34</v>
      </c>
      <c r="AC830" s="9">
        <v>1876679.16</v>
      </c>
      <c r="AD830" s="9"/>
      <c r="AE830" s="3"/>
      <c r="AF830" s="3"/>
    </row>
    <row r="831" spans="1:32" x14ac:dyDescent="0.2">
      <c r="A831" s="55"/>
      <c r="B831" s="10"/>
      <c r="C831" s="10" t="s">
        <v>261</v>
      </c>
      <c r="D831" s="10"/>
      <c r="E831" s="10" t="s">
        <v>263</v>
      </c>
      <c r="F831" s="10">
        <v>462</v>
      </c>
      <c r="G831" s="10"/>
      <c r="H831" s="10"/>
      <c r="I831" s="10"/>
      <c r="J831" s="10">
        <v>96.09</v>
      </c>
      <c r="K831" s="10"/>
      <c r="M831" s="10">
        <v>1</v>
      </c>
      <c r="N831" s="69"/>
      <c r="P831" s="238">
        <f t="shared" si="48"/>
        <v>96.09</v>
      </c>
      <c r="Q831" s="10"/>
      <c r="R831" s="10"/>
      <c r="S831" s="10"/>
      <c r="T831" s="179">
        <f t="shared" si="49"/>
        <v>462</v>
      </c>
      <c r="U831" s="10"/>
      <c r="V831" s="10"/>
      <c r="W831" s="10"/>
      <c r="Y831" s="10">
        <v>96.09</v>
      </c>
      <c r="Z831" s="9">
        <f t="shared" si="50"/>
        <v>73.040000000000006</v>
      </c>
      <c r="AA831" s="240"/>
      <c r="AB831" s="9">
        <f t="shared" si="51"/>
        <v>123.99</v>
      </c>
      <c r="AC831" s="9">
        <v>136.5</v>
      </c>
      <c r="AD831" s="9"/>
      <c r="AE831" s="3"/>
      <c r="AF831" s="3"/>
    </row>
    <row r="832" spans="1:32" x14ac:dyDescent="0.2">
      <c r="A832" s="55"/>
      <c r="B832" s="10"/>
      <c r="C832" s="10" t="s">
        <v>264</v>
      </c>
      <c r="D832" s="10"/>
      <c r="E832" s="10" t="s">
        <v>64</v>
      </c>
      <c r="F832" s="10">
        <v>1617449</v>
      </c>
      <c r="G832" s="10"/>
      <c r="H832" s="10"/>
      <c r="I832" s="10"/>
      <c r="J832" s="10">
        <v>328283.47000000119</v>
      </c>
      <c r="K832" s="10"/>
      <c r="M832" s="10">
        <v>1750</v>
      </c>
      <c r="N832" s="69"/>
      <c r="P832" s="238">
        <f t="shared" si="48"/>
        <v>187.59055428571497</v>
      </c>
      <c r="Q832" s="10"/>
      <c r="R832" s="10"/>
      <c r="S832" s="10"/>
      <c r="T832" s="179">
        <f t="shared" si="49"/>
        <v>924.25657142857142</v>
      </c>
      <c r="U832" s="10"/>
      <c r="V832" s="10"/>
      <c r="W832" s="10"/>
      <c r="Y832" s="10">
        <v>328283.47000000119</v>
      </c>
      <c r="Z832" s="9">
        <f t="shared" si="50"/>
        <v>249524.63</v>
      </c>
      <c r="AA832" s="240"/>
      <c r="AB832" s="9">
        <f t="shared" si="51"/>
        <v>423614.87</v>
      </c>
      <c r="AC832" s="9">
        <v>466353.2</v>
      </c>
      <c r="AD832" s="9"/>
      <c r="AE832" s="3"/>
      <c r="AF832" s="3"/>
    </row>
    <row r="833" spans="1:32" x14ac:dyDescent="0.2">
      <c r="A833" s="55"/>
      <c r="B833" s="10"/>
      <c r="C833" s="10" t="s">
        <v>264</v>
      </c>
      <c r="D833" s="10"/>
      <c r="E833" s="10" t="s">
        <v>167</v>
      </c>
      <c r="F833" s="10">
        <v>724</v>
      </c>
      <c r="G833" s="10"/>
      <c r="H833" s="10"/>
      <c r="I833" s="10"/>
      <c r="J833" s="10">
        <v>147.22999999999999</v>
      </c>
      <c r="K833" s="10"/>
      <c r="M833" s="10">
        <v>1</v>
      </c>
      <c r="N833" s="69"/>
      <c r="P833" s="238">
        <f t="shared" si="48"/>
        <v>147.22999999999999</v>
      </c>
      <c r="Q833" s="10"/>
      <c r="R833" s="10"/>
      <c r="S833" s="10"/>
      <c r="T833" s="179">
        <f t="shared" si="49"/>
        <v>724</v>
      </c>
      <c r="U833" s="10"/>
      <c r="V833" s="10"/>
      <c r="W833" s="10"/>
      <c r="Y833" s="10">
        <v>147.22999999999999</v>
      </c>
      <c r="Z833" s="9">
        <f t="shared" si="50"/>
        <v>111.91</v>
      </c>
      <c r="AA833" s="240"/>
      <c r="AB833" s="9">
        <f t="shared" si="51"/>
        <v>189.98</v>
      </c>
      <c r="AC833" s="9">
        <v>209.15</v>
      </c>
      <c r="AD833" s="9"/>
      <c r="AE833" s="3"/>
      <c r="AF833" s="3"/>
    </row>
    <row r="834" spans="1:32" x14ac:dyDescent="0.2">
      <c r="A834" s="55"/>
      <c r="B834" s="10"/>
      <c r="C834" s="10" t="s">
        <v>264</v>
      </c>
      <c r="D834" s="10"/>
      <c r="E834" s="10" t="s">
        <v>265</v>
      </c>
      <c r="F834" s="10">
        <v>36</v>
      </c>
      <c r="G834" s="10"/>
      <c r="H834" s="10"/>
      <c r="I834" s="10"/>
      <c r="J834" s="10">
        <v>13.68</v>
      </c>
      <c r="K834" s="10"/>
      <c r="M834" s="10">
        <v>1</v>
      </c>
      <c r="N834" s="69"/>
      <c r="P834" s="238">
        <f t="shared" si="48"/>
        <v>13.68</v>
      </c>
      <c r="Q834" s="10"/>
      <c r="R834" s="10"/>
      <c r="S834" s="10"/>
      <c r="T834" s="179">
        <f t="shared" si="49"/>
        <v>36</v>
      </c>
      <c r="U834" s="10"/>
      <c r="V834" s="10"/>
      <c r="W834" s="10"/>
      <c r="Y834" s="10">
        <v>13.68</v>
      </c>
      <c r="Z834" s="9">
        <f t="shared" si="50"/>
        <v>10.4</v>
      </c>
      <c r="AA834" s="240"/>
      <c r="AB834" s="9">
        <f t="shared" si="51"/>
        <v>17.649999999999999</v>
      </c>
      <c r="AC834" s="9">
        <v>19.43</v>
      </c>
      <c r="AD834" s="9"/>
      <c r="AE834" s="3"/>
      <c r="AF834" s="3"/>
    </row>
    <row r="835" spans="1:32" x14ac:dyDescent="0.2">
      <c r="A835" s="55"/>
      <c r="B835" s="10"/>
      <c r="C835" s="10" t="s">
        <v>266</v>
      </c>
      <c r="D835" s="10"/>
      <c r="E835" s="10" t="s">
        <v>211</v>
      </c>
      <c r="F835" s="10">
        <v>1634</v>
      </c>
      <c r="G835" s="10"/>
      <c r="H835" s="10"/>
      <c r="I835" s="10"/>
      <c r="J835" s="10">
        <v>341.88</v>
      </c>
      <c r="K835" s="10"/>
      <c r="M835" s="10">
        <v>1</v>
      </c>
      <c r="N835" s="69"/>
      <c r="P835" s="238">
        <f t="shared" si="48"/>
        <v>341.88</v>
      </c>
      <c r="Q835" s="10"/>
      <c r="R835" s="10"/>
      <c r="S835" s="10"/>
      <c r="T835" s="179">
        <f t="shared" si="49"/>
        <v>1634</v>
      </c>
      <c r="U835" s="10"/>
      <c r="V835" s="10"/>
      <c r="W835" s="10"/>
      <c r="Y835" s="10">
        <v>341.88</v>
      </c>
      <c r="Z835" s="9">
        <f t="shared" si="50"/>
        <v>259.86</v>
      </c>
      <c r="AA835" s="240"/>
      <c r="AB835" s="9">
        <f t="shared" si="51"/>
        <v>441.16</v>
      </c>
      <c r="AC835" s="9">
        <v>485.67</v>
      </c>
      <c r="AD835" s="9"/>
      <c r="AE835" s="3"/>
      <c r="AF835" s="3"/>
    </row>
    <row r="836" spans="1:32" x14ac:dyDescent="0.2">
      <c r="A836" s="55"/>
      <c r="B836" s="10"/>
      <c r="C836" s="10" t="s">
        <v>266</v>
      </c>
      <c r="D836" s="10"/>
      <c r="E836" s="10" t="s">
        <v>267</v>
      </c>
      <c r="F836" s="10">
        <v>582753</v>
      </c>
      <c r="G836" s="10"/>
      <c r="H836" s="10"/>
      <c r="I836" s="10"/>
      <c r="J836" s="10">
        <v>119928.79999999996</v>
      </c>
      <c r="K836" s="10"/>
      <c r="M836" s="10">
        <v>713</v>
      </c>
      <c r="N836" s="69"/>
      <c r="P836" s="238">
        <f t="shared" ref="P836:P899" si="52">J836/M836</f>
        <v>168.20308555399714</v>
      </c>
      <c r="Q836" s="10"/>
      <c r="R836" s="10"/>
      <c r="S836" s="10"/>
      <c r="T836" s="179">
        <f t="shared" ref="T836:T899" si="53">F836/M836</f>
        <v>817.32538569424969</v>
      </c>
      <c r="U836" s="10"/>
      <c r="V836" s="10"/>
      <c r="W836" s="10"/>
      <c r="Y836" s="10">
        <v>119928.79999999996</v>
      </c>
      <c r="Z836" s="9">
        <f t="shared" ref="Z836:Z899" si="54">ROUND($Z$1250*Y836/$Y$1250,2)</f>
        <v>91156.55</v>
      </c>
      <c r="AA836" s="240"/>
      <c r="AB836" s="9">
        <f t="shared" ref="AB836:AB899" si="55">ROUND($AB$1250*Y836/$Y$1250,2)</f>
        <v>154755.35</v>
      </c>
      <c r="AC836" s="9">
        <v>170368.55</v>
      </c>
      <c r="AD836" s="9"/>
      <c r="AE836" s="3"/>
      <c r="AF836" s="3"/>
    </row>
    <row r="837" spans="1:32" x14ac:dyDescent="0.2">
      <c r="A837" s="55"/>
      <c r="B837" s="10"/>
      <c r="C837" s="10" t="s">
        <v>266</v>
      </c>
      <c r="D837" s="10"/>
      <c r="E837" s="10" t="s">
        <v>120</v>
      </c>
      <c r="F837" s="10">
        <v>6386</v>
      </c>
      <c r="G837" s="10"/>
      <c r="H837" s="10"/>
      <c r="I837" s="10"/>
      <c r="J837" s="10">
        <v>1331.45</v>
      </c>
      <c r="K837" s="10"/>
      <c r="M837" s="10">
        <v>6</v>
      </c>
      <c r="N837" s="69"/>
      <c r="P837" s="238">
        <f t="shared" si="52"/>
        <v>221.90833333333333</v>
      </c>
      <c r="Q837" s="10"/>
      <c r="R837" s="10"/>
      <c r="S837" s="10"/>
      <c r="T837" s="179">
        <f t="shared" si="53"/>
        <v>1064.3333333333333</v>
      </c>
      <c r="U837" s="10"/>
      <c r="V837" s="10"/>
      <c r="W837" s="10"/>
      <c r="Y837" s="10">
        <v>1331.45</v>
      </c>
      <c r="Z837" s="9">
        <f t="shared" si="54"/>
        <v>1012.02</v>
      </c>
      <c r="AA837" s="240"/>
      <c r="AB837" s="9">
        <f t="shared" si="55"/>
        <v>1718.09</v>
      </c>
      <c r="AC837" s="9">
        <v>1891.43</v>
      </c>
      <c r="AD837" s="9"/>
      <c r="AE837" s="3"/>
      <c r="AF837" s="3"/>
    </row>
    <row r="838" spans="1:32" x14ac:dyDescent="0.2">
      <c r="A838" s="55"/>
      <c r="B838" s="10"/>
      <c r="C838" s="10" t="s">
        <v>268</v>
      </c>
      <c r="D838" s="10"/>
      <c r="E838" s="10" t="s">
        <v>269</v>
      </c>
      <c r="F838" s="10">
        <v>216392</v>
      </c>
      <c r="G838" s="10"/>
      <c r="H838" s="10"/>
      <c r="I838" s="10"/>
      <c r="J838" s="10">
        <v>43207.710000000028</v>
      </c>
      <c r="K838" s="10"/>
      <c r="M838" s="10">
        <v>196</v>
      </c>
      <c r="N838" s="69"/>
      <c r="P838" s="238">
        <f t="shared" si="52"/>
        <v>220.44750000000013</v>
      </c>
      <c r="Q838" s="10"/>
      <c r="R838" s="10"/>
      <c r="S838" s="10"/>
      <c r="T838" s="179">
        <f t="shared" si="53"/>
        <v>1104.0408163265306</v>
      </c>
      <c r="U838" s="10"/>
      <c r="V838" s="10"/>
      <c r="W838" s="10"/>
      <c r="Y838" s="10">
        <v>43207.710000000028</v>
      </c>
      <c r="Z838" s="9">
        <f t="shared" si="54"/>
        <v>32841.699999999997</v>
      </c>
      <c r="AA838" s="240"/>
      <c r="AB838" s="9">
        <f t="shared" si="55"/>
        <v>55754.95</v>
      </c>
      <c r="AC838" s="9">
        <v>61380.04</v>
      </c>
      <c r="AD838" s="9"/>
      <c r="AE838" s="3"/>
      <c r="AF838" s="3"/>
    </row>
    <row r="839" spans="1:32" x14ac:dyDescent="0.2">
      <c r="A839" s="55"/>
      <c r="B839" s="10"/>
      <c r="C839" s="10" t="s">
        <v>270</v>
      </c>
      <c r="D839" s="10"/>
      <c r="E839" s="10" t="s">
        <v>271</v>
      </c>
      <c r="F839" s="10">
        <v>1259</v>
      </c>
      <c r="G839" s="10"/>
      <c r="H839" s="10"/>
      <c r="I839" s="10"/>
      <c r="J839" s="10">
        <v>262.43</v>
      </c>
      <c r="K839" s="10"/>
      <c r="M839" s="10">
        <v>1</v>
      </c>
      <c r="N839" s="69"/>
      <c r="P839" s="238">
        <f t="shared" si="52"/>
        <v>262.43</v>
      </c>
      <c r="Q839" s="10"/>
      <c r="R839" s="10"/>
      <c r="S839" s="10"/>
      <c r="T839" s="179">
        <f t="shared" si="53"/>
        <v>1259</v>
      </c>
      <c r="U839" s="10"/>
      <c r="V839" s="10"/>
      <c r="W839" s="10"/>
      <c r="Y839" s="10">
        <v>262.43</v>
      </c>
      <c r="Z839" s="9">
        <f t="shared" si="54"/>
        <v>199.47</v>
      </c>
      <c r="AA839" s="240"/>
      <c r="AB839" s="9">
        <f t="shared" si="55"/>
        <v>338.64</v>
      </c>
      <c r="AC839" s="9">
        <v>372.81</v>
      </c>
      <c r="AD839" s="9"/>
      <c r="AE839" s="3"/>
      <c r="AF839" s="3"/>
    </row>
    <row r="840" spans="1:32" x14ac:dyDescent="0.2">
      <c r="A840" s="55"/>
      <c r="B840" s="10"/>
      <c r="C840" s="10" t="s">
        <v>270</v>
      </c>
      <c r="D840" s="10"/>
      <c r="E840" s="10" t="s">
        <v>145</v>
      </c>
      <c r="F840" s="10">
        <v>108559</v>
      </c>
      <c r="G840" s="10"/>
      <c r="H840" s="10"/>
      <c r="I840" s="10"/>
      <c r="J840" s="10">
        <v>22010.260000000009</v>
      </c>
      <c r="K840" s="10"/>
      <c r="M840" s="10">
        <v>125</v>
      </c>
      <c r="N840" s="69"/>
      <c r="P840" s="238">
        <f t="shared" si="52"/>
        <v>176.08208000000008</v>
      </c>
      <c r="Q840" s="10"/>
      <c r="R840" s="10"/>
      <c r="S840" s="10"/>
      <c r="T840" s="179">
        <f t="shared" si="53"/>
        <v>868.47199999999998</v>
      </c>
      <c r="U840" s="10"/>
      <c r="V840" s="10"/>
      <c r="W840" s="10"/>
      <c r="Y840" s="10">
        <v>22010.260000000009</v>
      </c>
      <c r="Z840" s="9">
        <f t="shared" si="54"/>
        <v>16729.75</v>
      </c>
      <c r="AA840" s="240"/>
      <c r="AB840" s="9">
        <f t="shared" si="55"/>
        <v>28401.9</v>
      </c>
      <c r="AC840" s="9">
        <v>31267.360000000001</v>
      </c>
      <c r="AD840" s="9"/>
      <c r="AE840" s="3"/>
      <c r="AF840" s="3"/>
    </row>
    <row r="841" spans="1:32" x14ac:dyDescent="0.2">
      <c r="A841" s="55"/>
      <c r="B841" s="10"/>
      <c r="C841" s="10" t="s">
        <v>270</v>
      </c>
      <c r="D841" s="10"/>
      <c r="E841" s="10" t="s">
        <v>272</v>
      </c>
      <c r="F841" s="10">
        <v>5120</v>
      </c>
      <c r="G841" s="10"/>
      <c r="H841" s="10"/>
      <c r="I841" s="10"/>
      <c r="J841" s="10">
        <v>1103.54</v>
      </c>
      <c r="K841" s="10"/>
      <c r="M841" s="10">
        <v>2</v>
      </c>
      <c r="N841" s="69"/>
      <c r="P841" s="238">
        <f t="shared" si="52"/>
        <v>551.77</v>
      </c>
      <c r="Q841" s="10"/>
      <c r="R841" s="10"/>
      <c r="S841" s="10"/>
      <c r="T841" s="179">
        <f t="shared" si="53"/>
        <v>2560</v>
      </c>
      <c r="U841" s="10"/>
      <c r="V841" s="10"/>
      <c r="W841" s="10"/>
      <c r="Y841" s="10">
        <v>1103.54</v>
      </c>
      <c r="Z841" s="9">
        <f t="shared" si="54"/>
        <v>838.79</v>
      </c>
      <c r="AA841" s="240"/>
      <c r="AB841" s="9">
        <f t="shared" si="55"/>
        <v>1424</v>
      </c>
      <c r="AC841" s="9">
        <v>1567.67</v>
      </c>
      <c r="AD841" s="9"/>
      <c r="AE841" s="3"/>
      <c r="AF841" s="3"/>
    </row>
    <row r="842" spans="1:32" x14ac:dyDescent="0.2">
      <c r="A842" s="55"/>
      <c r="B842" s="10"/>
      <c r="C842" s="10" t="s">
        <v>273</v>
      </c>
      <c r="D842" s="10"/>
      <c r="E842" s="10" t="s">
        <v>145</v>
      </c>
      <c r="F842" s="10">
        <v>952</v>
      </c>
      <c r="G842" s="10"/>
      <c r="H842" s="10"/>
      <c r="I842" s="10"/>
      <c r="J842" s="10">
        <v>201.89000000000001</v>
      </c>
      <c r="K842" s="10"/>
      <c r="M842" s="10">
        <v>2</v>
      </c>
      <c r="N842" s="69"/>
      <c r="P842" s="238">
        <f t="shared" si="52"/>
        <v>100.94500000000001</v>
      </c>
      <c r="Q842" s="10"/>
      <c r="R842" s="10"/>
      <c r="S842" s="10"/>
      <c r="T842" s="179">
        <f t="shared" si="53"/>
        <v>476</v>
      </c>
      <c r="U842" s="10"/>
      <c r="V842" s="10"/>
      <c r="W842" s="10"/>
      <c r="Y842" s="10">
        <v>201.89000000000001</v>
      </c>
      <c r="Z842" s="9">
        <f t="shared" si="54"/>
        <v>153.44999999999999</v>
      </c>
      <c r="AA842" s="240"/>
      <c r="AB842" s="9">
        <f t="shared" si="55"/>
        <v>260.52</v>
      </c>
      <c r="AC842" s="9">
        <v>286.8</v>
      </c>
      <c r="AD842" s="9"/>
      <c r="AE842" s="3"/>
      <c r="AF842" s="3"/>
    </row>
    <row r="843" spans="1:32" x14ac:dyDescent="0.2">
      <c r="A843" s="55"/>
      <c r="B843" s="10"/>
      <c r="C843" s="10" t="s">
        <v>273</v>
      </c>
      <c r="D843" s="10"/>
      <c r="E843" s="10" t="s">
        <v>272</v>
      </c>
      <c r="F843" s="10">
        <v>284865</v>
      </c>
      <c r="G843" s="10"/>
      <c r="H843" s="10"/>
      <c r="I843" s="10"/>
      <c r="J843" s="10">
        <v>58329.459999999955</v>
      </c>
      <c r="K843" s="10"/>
      <c r="M843" s="10">
        <v>300</v>
      </c>
      <c r="N843" s="69"/>
      <c r="P843" s="238">
        <f t="shared" si="52"/>
        <v>194.43153333333319</v>
      </c>
      <c r="Q843" s="10"/>
      <c r="R843" s="10"/>
      <c r="S843" s="10"/>
      <c r="T843" s="179">
        <f t="shared" si="53"/>
        <v>949.55</v>
      </c>
      <c r="U843" s="10"/>
      <c r="V843" s="10"/>
      <c r="W843" s="10"/>
      <c r="Y843" s="10">
        <v>58329.459999999955</v>
      </c>
      <c r="Z843" s="9">
        <f t="shared" si="54"/>
        <v>44335.58</v>
      </c>
      <c r="AA843" s="240"/>
      <c r="AB843" s="9">
        <f t="shared" si="55"/>
        <v>75267.960000000006</v>
      </c>
      <c r="AC843" s="9">
        <v>82861.710000000006</v>
      </c>
      <c r="AD843" s="9"/>
      <c r="AE843" s="3"/>
      <c r="AF843" s="3"/>
    </row>
    <row r="844" spans="1:32" x14ac:dyDescent="0.2">
      <c r="A844" s="55"/>
      <c r="B844" s="10"/>
      <c r="C844" s="10" t="s">
        <v>274</v>
      </c>
      <c r="D844" s="10"/>
      <c r="E844" s="10" t="s">
        <v>107</v>
      </c>
      <c r="F844" s="10">
        <v>1694</v>
      </c>
      <c r="G844" s="10"/>
      <c r="H844" s="10"/>
      <c r="I844" s="10"/>
      <c r="J844" s="10">
        <v>353.92</v>
      </c>
      <c r="K844" s="10"/>
      <c r="M844" s="10">
        <v>3</v>
      </c>
      <c r="N844" s="69"/>
      <c r="P844" s="238">
        <f t="shared" si="52"/>
        <v>117.97333333333334</v>
      </c>
      <c r="Q844" s="10"/>
      <c r="R844" s="10"/>
      <c r="S844" s="10"/>
      <c r="T844" s="179">
        <f t="shared" si="53"/>
        <v>564.66666666666663</v>
      </c>
      <c r="U844" s="10"/>
      <c r="V844" s="10"/>
      <c r="W844" s="10"/>
      <c r="Y844" s="10">
        <v>353.92</v>
      </c>
      <c r="Z844" s="9">
        <f t="shared" si="54"/>
        <v>269.01</v>
      </c>
      <c r="AA844" s="240"/>
      <c r="AB844" s="9">
        <f t="shared" si="55"/>
        <v>456.7</v>
      </c>
      <c r="AC844" s="9">
        <v>502.78</v>
      </c>
      <c r="AD844" s="9"/>
      <c r="AE844" s="3"/>
      <c r="AF844" s="3"/>
    </row>
    <row r="845" spans="1:32" x14ac:dyDescent="0.2">
      <c r="A845" s="55"/>
      <c r="B845" s="10"/>
      <c r="C845" s="10" t="s">
        <v>275</v>
      </c>
      <c r="D845" s="10"/>
      <c r="E845" s="10" t="s">
        <v>100</v>
      </c>
      <c r="F845" s="10">
        <v>12278</v>
      </c>
      <c r="G845" s="10"/>
      <c r="H845" s="10"/>
      <c r="I845" s="10"/>
      <c r="J845" s="10">
        <v>2430.59</v>
      </c>
      <c r="K845" s="10"/>
      <c r="M845" s="10">
        <v>20</v>
      </c>
      <c r="N845" s="69"/>
      <c r="P845" s="238">
        <f t="shared" si="52"/>
        <v>121.52950000000001</v>
      </c>
      <c r="Q845" s="10"/>
      <c r="R845" s="10"/>
      <c r="S845" s="10"/>
      <c r="T845" s="179">
        <f t="shared" si="53"/>
        <v>613.9</v>
      </c>
      <c r="U845" s="10"/>
      <c r="V845" s="10"/>
      <c r="W845" s="10"/>
      <c r="Y845" s="10">
        <v>2430.59</v>
      </c>
      <c r="Z845" s="9">
        <f t="shared" si="54"/>
        <v>1847.46</v>
      </c>
      <c r="AA845" s="240"/>
      <c r="AB845" s="9">
        <f t="shared" si="55"/>
        <v>3136.42</v>
      </c>
      <c r="AC845" s="9">
        <v>3452.85</v>
      </c>
      <c r="AD845" s="9"/>
      <c r="AE845" s="3"/>
      <c r="AF845" s="3"/>
    </row>
    <row r="846" spans="1:32" x14ac:dyDescent="0.2">
      <c r="A846" s="55"/>
      <c r="B846" s="10"/>
      <c r="C846" s="10" t="s">
        <v>276</v>
      </c>
      <c r="D846" s="10"/>
      <c r="E846" s="10" t="s">
        <v>277</v>
      </c>
      <c r="F846" s="10">
        <v>521</v>
      </c>
      <c r="G846" s="10"/>
      <c r="H846" s="10"/>
      <c r="I846" s="10"/>
      <c r="J846" s="10">
        <v>108.54</v>
      </c>
      <c r="K846" s="10"/>
      <c r="M846" s="10">
        <v>1</v>
      </c>
      <c r="N846" s="69"/>
      <c r="P846" s="238">
        <f t="shared" si="52"/>
        <v>108.54</v>
      </c>
      <c r="Q846" s="10"/>
      <c r="R846" s="10"/>
      <c r="S846" s="10"/>
      <c r="T846" s="179">
        <f t="shared" si="53"/>
        <v>521</v>
      </c>
      <c r="U846" s="10"/>
      <c r="V846" s="10"/>
      <c r="W846" s="10"/>
      <c r="Y846" s="10">
        <v>108.54</v>
      </c>
      <c r="Z846" s="9">
        <f t="shared" si="54"/>
        <v>82.5</v>
      </c>
      <c r="AA846" s="240"/>
      <c r="AB846" s="9">
        <f t="shared" si="55"/>
        <v>140.06</v>
      </c>
      <c r="AC846" s="9">
        <v>154.19</v>
      </c>
      <c r="AD846" s="9"/>
      <c r="AE846" s="3"/>
      <c r="AF846" s="3"/>
    </row>
    <row r="847" spans="1:32" x14ac:dyDescent="0.2">
      <c r="A847" s="55"/>
      <c r="B847" s="10"/>
      <c r="C847" s="10" t="s">
        <v>276</v>
      </c>
      <c r="D847" s="10"/>
      <c r="E847" s="10" t="s">
        <v>105</v>
      </c>
      <c r="F847" s="10">
        <v>7269</v>
      </c>
      <c r="G847" s="10"/>
      <c r="H847" s="10"/>
      <c r="I847" s="10"/>
      <c r="J847" s="10">
        <v>1348.6499999999999</v>
      </c>
      <c r="K847" s="10"/>
      <c r="M847" s="10">
        <v>6</v>
      </c>
      <c r="N847" s="69"/>
      <c r="P847" s="238">
        <f t="shared" si="52"/>
        <v>224.77499999999998</v>
      </c>
      <c r="Q847" s="10"/>
      <c r="R847" s="10"/>
      <c r="S847" s="10"/>
      <c r="T847" s="179">
        <f t="shared" si="53"/>
        <v>1211.5</v>
      </c>
      <c r="U847" s="10"/>
      <c r="V847" s="10"/>
      <c r="W847" s="10"/>
      <c r="Y847" s="10">
        <v>1348.6499999999999</v>
      </c>
      <c r="Z847" s="9">
        <f t="shared" si="54"/>
        <v>1025.0899999999999</v>
      </c>
      <c r="AA847" s="240"/>
      <c r="AB847" s="9">
        <f t="shared" si="55"/>
        <v>1740.29</v>
      </c>
      <c r="AC847" s="9">
        <v>1915.87</v>
      </c>
      <c r="AD847" s="9"/>
      <c r="AE847" s="3"/>
      <c r="AF847" s="3"/>
    </row>
    <row r="848" spans="1:32" x14ac:dyDescent="0.2">
      <c r="A848" s="55"/>
      <c r="B848" s="10"/>
      <c r="C848" s="10" t="s">
        <v>278</v>
      </c>
      <c r="D848" s="10"/>
      <c r="E848" s="10" t="s">
        <v>277</v>
      </c>
      <c r="F848" s="10">
        <v>26519</v>
      </c>
      <c r="G848" s="10"/>
      <c r="H848" s="10"/>
      <c r="I848" s="10"/>
      <c r="J848" s="10">
        <v>5387.1900000000014</v>
      </c>
      <c r="K848" s="10"/>
      <c r="M848" s="10">
        <v>36</v>
      </c>
      <c r="N848" s="69"/>
      <c r="P848" s="238">
        <f t="shared" si="52"/>
        <v>149.64416666666671</v>
      </c>
      <c r="Q848" s="10"/>
      <c r="R848" s="10"/>
      <c r="S848" s="10"/>
      <c r="T848" s="179">
        <f t="shared" si="53"/>
        <v>736.63888888888891</v>
      </c>
      <c r="U848" s="10"/>
      <c r="V848" s="10"/>
      <c r="W848" s="10"/>
      <c r="Y848" s="10">
        <v>5387.1900000000014</v>
      </c>
      <c r="Z848" s="9">
        <f t="shared" si="54"/>
        <v>4094.74</v>
      </c>
      <c r="AA848" s="240"/>
      <c r="AB848" s="9">
        <f t="shared" si="55"/>
        <v>6951.6</v>
      </c>
      <c r="AC848" s="9">
        <v>7652.94</v>
      </c>
      <c r="AD848" s="9"/>
      <c r="AE848" s="3"/>
      <c r="AF848" s="3"/>
    </row>
    <row r="849" spans="1:32" x14ac:dyDescent="0.2">
      <c r="A849" s="55"/>
      <c r="B849" s="10"/>
      <c r="C849" s="10" t="s">
        <v>279</v>
      </c>
      <c r="D849" s="10"/>
      <c r="E849" s="10" t="s">
        <v>93</v>
      </c>
      <c r="F849" s="10">
        <v>88004</v>
      </c>
      <c r="G849" s="10"/>
      <c r="H849" s="10"/>
      <c r="I849" s="10"/>
      <c r="J849" s="10">
        <v>17657.78000000001</v>
      </c>
      <c r="K849" s="10"/>
      <c r="M849" s="10">
        <v>97</v>
      </c>
      <c r="N849" s="69"/>
      <c r="P849" s="238">
        <f t="shared" si="52"/>
        <v>182.03896907216506</v>
      </c>
      <c r="Q849" s="10"/>
      <c r="R849" s="10"/>
      <c r="S849" s="10"/>
      <c r="T849" s="179">
        <f t="shared" si="53"/>
        <v>907.25773195876286</v>
      </c>
      <c r="U849" s="10"/>
      <c r="V849" s="10"/>
      <c r="W849" s="10"/>
      <c r="Y849" s="10">
        <v>17657.78000000001</v>
      </c>
      <c r="Z849" s="9">
        <f t="shared" si="54"/>
        <v>13421.48</v>
      </c>
      <c r="AA849" s="240"/>
      <c r="AB849" s="9">
        <f t="shared" si="55"/>
        <v>22785.49</v>
      </c>
      <c r="AC849" s="9">
        <v>25084.31</v>
      </c>
      <c r="AD849" s="9"/>
      <c r="AE849" s="3"/>
      <c r="AF849" s="3"/>
    </row>
    <row r="850" spans="1:32" x14ac:dyDescent="0.2">
      <c r="A850" s="55"/>
      <c r="B850" s="10"/>
      <c r="C850" s="10" t="s">
        <v>280</v>
      </c>
      <c r="D850" s="10"/>
      <c r="E850" s="10" t="s">
        <v>64</v>
      </c>
      <c r="F850" s="10">
        <v>756101</v>
      </c>
      <c r="G850" s="10"/>
      <c r="H850" s="10"/>
      <c r="I850" s="10"/>
      <c r="J850" s="10">
        <v>154833.00999999995</v>
      </c>
      <c r="K850" s="10"/>
      <c r="M850" s="10">
        <v>683</v>
      </c>
      <c r="N850" s="69"/>
      <c r="P850" s="238">
        <f t="shared" si="52"/>
        <v>226.69547584187401</v>
      </c>
      <c r="Q850" s="10"/>
      <c r="R850" s="10"/>
      <c r="S850" s="10"/>
      <c r="T850" s="179">
        <f t="shared" si="53"/>
        <v>1107.0292825768668</v>
      </c>
      <c r="U850" s="10"/>
      <c r="V850" s="10"/>
      <c r="W850" s="10"/>
      <c r="Y850" s="10">
        <v>154833.00999999995</v>
      </c>
      <c r="Z850" s="9">
        <f t="shared" si="54"/>
        <v>117686.85</v>
      </c>
      <c r="AA850" s="240"/>
      <c r="AB850" s="9">
        <f t="shared" si="55"/>
        <v>199795.52</v>
      </c>
      <c r="AC850" s="9">
        <v>219952.81</v>
      </c>
      <c r="AD850" s="9"/>
      <c r="AE850" s="3"/>
      <c r="AF850" s="3"/>
    </row>
    <row r="851" spans="1:32" x14ac:dyDescent="0.2">
      <c r="A851" s="55"/>
      <c r="B851" s="10"/>
      <c r="C851" s="10" t="s">
        <v>280</v>
      </c>
      <c r="D851" s="10"/>
      <c r="E851" s="10" t="s">
        <v>170</v>
      </c>
      <c r="F851" s="10">
        <v>27661</v>
      </c>
      <c r="G851" s="10"/>
      <c r="H851" s="10"/>
      <c r="I851" s="10"/>
      <c r="J851" s="10">
        <v>5631.25</v>
      </c>
      <c r="K851" s="10"/>
      <c r="M851" s="10">
        <v>37</v>
      </c>
      <c r="N851" s="69"/>
      <c r="P851" s="238">
        <f t="shared" si="52"/>
        <v>152.19594594594594</v>
      </c>
      <c r="Q851" s="10"/>
      <c r="R851" s="10"/>
      <c r="S851" s="10"/>
      <c r="T851" s="179">
        <f t="shared" si="53"/>
        <v>747.59459459459458</v>
      </c>
      <c r="U851" s="10"/>
      <c r="V851" s="10"/>
      <c r="W851" s="10"/>
      <c r="Y851" s="10">
        <v>5631.25</v>
      </c>
      <c r="Z851" s="9">
        <f t="shared" si="54"/>
        <v>4280.25</v>
      </c>
      <c r="AA851" s="240"/>
      <c r="AB851" s="9">
        <f t="shared" si="55"/>
        <v>7266.53</v>
      </c>
      <c r="AC851" s="9">
        <v>7999.65</v>
      </c>
      <c r="AD851" s="9"/>
      <c r="AE851" s="3"/>
      <c r="AF851" s="3"/>
    </row>
    <row r="852" spans="1:32" x14ac:dyDescent="0.2">
      <c r="A852" s="55"/>
      <c r="B852" s="10"/>
      <c r="C852" s="10" t="s">
        <v>281</v>
      </c>
      <c r="D852" s="10"/>
      <c r="E852" s="10" t="s">
        <v>68</v>
      </c>
      <c r="F852" s="10">
        <v>6443</v>
      </c>
      <c r="G852" s="10"/>
      <c r="H852" s="10"/>
      <c r="I852" s="10"/>
      <c r="J852" s="10">
        <v>1346.61</v>
      </c>
      <c r="K852" s="10"/>
      <c r="M852" s="10">
        <v>6</v>
      </c>
      <c r="N852" s="69"/>
      <c r="P852" s="238">
        <f t="shared" si="52"/>
        <v>224.43499999999997</v>
      </c>
      <c r="Q852" s="10"/>
      <c r="R852" s="10"/>
      <c r="S852" s="10"/>
      <c r="T852" s="179">
        <f t="shared" si="53"/>
        <v>1073.8333333333333</v>
      </c>
      <c r="U852" s="10"/>
      <c r="V852" s="10"/>
      <c r="W852" s="10"/>
      <c r="Y852" s="10">
        <v>1346.61</v>
      </c>
      <c r="Z852" s="9">
        <f t="shared" si="54"/>
        <v>1023.54</v>
      </c>
      <c r="AA852" s="240"/>
      <c r="AB852" s="9">
        <f t="shared" si="55"/>
        <v>1737.66</v>
      </c>
      <c r="AC852" s="9">
        <v>1912.97</v>
      </c>
      <c r="AD852" s="9"/>
      <c r="AE852" s="3"/>
      <c r="AF852" s="3"/>
    </row>
    <row r="853" spans="1:32" x14ac:dyDescent="0.2">
      <c r="A853" s="55"/>
      <c r="B853" s="10"/>
      <c r="C853" s="10" t="s">
        <v>282</v>
      </c>
      <c r="D853" s="10"/>
      <c r="E853" s="10" t="s">
        <v>79</v>
      </c>
      <c r="F853" s="10">
        <v>432945</v>
      </c>
      <c r="G853" s="10"/>
      <c r="H853" s="10"/>
      <c r="I853" s="10"/>
      <c r="J853" s="10">
        <v>88728.139999999927</v>
      </c>
      <c r="K853" s="10"/>
      <c r="M853" s="10">
        <v>357</v>
      </c>
      <c r="N853" s="69"/>
      <c r="P853" s="238">
        <f t="shared" si="52"/>
        <v>248.53820728291296</v>
      </c>
      <c r="Q853" s="10"/>
      <c r="R853" s="10"/>
      <c r="S853" s="10"/>
      <c r="T853" s="179">
        <f t="shared" si="53"/>
        <v>1212.7310924369747</v>
      </c>
      <c r="U853" s="10"/>
      <c r="V853" s="10"/>
      <c r="W853" s="10"/>
      <c r="Y853" s="10">
        <v>88728.139999999927</v>
      </c>
      <c r="Z853" s="9">
        <f t="shared" si="54"/>
        <v>67441.279999999999</v>
      </c>
      <c r="AA853" s="240"/>
      <c r="AB853" s="9">
        <f t="shared" si="55"/>
        <v>114494.22</v>
      </c>
      <c r="AC853" s="9">
        <v>126045.5</v>
      </c>
      <c r="AD853" s="9"/>
      <c r="AE853" s="3"/>
      <c r="AF853" s="3"/>
    </row>
    <row r="854" spans="1:32" x14ac:dyDescent="0.2">
      <c r="A854" s="55"/>
      <c r="B854" s="10"/>
      <c r="C854" s="10" t="s">
        <v>283</v>
      </c>
      <c r="D854" s="10"/>
      <c r="E854" s="10" t="s">
        <v>157</v>
      </c>
      <c r="F854" s="10"/>
      <c r="G854" s="10"/>
      <c r="H854" s="10"/>
      <c r="I854" s="10"/>
      <c r="J854" s="10">
        <v>12.9</v>
      </c>
      <c r="K854" s="10"/>
      <c r="M854" s="10">
        <v>2</v>
      </c>
      <c r="N854" s="69"/>
      <c r="P854" s="238">
        <f t="shared" si="52"/>
        <v>6.45</v>
      </c>
      <c r="Q854" s="10"/>
      <c r="R854" s="10"/>
      <c r="S854" s="10"/>
      <c r="T854" s="179">
        <f t="shared" si="53"/>
        <v>0</v>
      </c>
      <c r="U854" s="10"/>
      <c r="V854" s="10"/>
      <c r="W854" s="10"/>
      <c r="Y854" s="10">
        <v>12.9</v>
      </c>
      <c r="Z854" s="9">
        <f t="shared" si="54"/>
        <v>9.81</v>
      </c>
      <c r="AA854" s="240"/>
      <c r="AB854" s="9">
        <f t="shared" si="55"/>
        <v>16.649999999999999</v>
      </c>
      <c r="AC854" s="9">
        <v>18.329999999999998</v>
      </c>
      <c r="AD854" s="9"/>
      <c r="AE854" s="3"/>
      <c r="AF854" s="3"/>
    </row>
    <row r="855" spans="1:32" x14ac:dyDescent="0.2">
      <c r="A855" s="55"/>
      <c r="B855" s="10"/>
      <c r="C855" s="10" t="s">
        <v>284</v>
      </c>
      <c r="D855" s="10"/>
      <c r="E855" s="10" t="s">
        <v>285</v>
      </c>
      <c r="F855" s="10">
        <v>166703</v>
      </c>
      <c r="G855" s="10"/>
      <c r="H855" s="10"/>
      <c r="I855" s="10"/>
      <c r="J855" s="10">
        <v>34105.9</v>
      </c>
      <c r="K855" s="10"/>
      <c r="M855" s="10">
        <v>306</v>
      </c>
      <c r="N855" s="69"/>
      <c r="P855" s="238">
        <f t="shared" si="52"/>
        <v>111.45718954248366</v>
      </c>
      <c r="Q855" s="10"/>
      <c r="R855" s="10"/>
      <c r="S855" s="10"/>
      <c r="T855" s="179">
        <f t="shared" si="53"/>
        <v>544.781045751634</v>
      </c>
      <c r="U855" s="10"/>
      <c r="V855" s="10"/>
      <c r="W855" s="10"/>
      <c r="Y855" s="10">
        <v>34105.9</v>
      </c>
      <c r="Z855" s="9">
        <f t="shared" si="54"/>
        <v>25923.52</v>
      </c>
      <c r="AA855" s="240"/>
      <c r="AB855" s="9">
        <f t="shared" si="55"/>
        <v>44010.03</v>
      </c>
      <c r="AC855" s="9">
        <v>48450.18</v>
      </c>
      <c r="AD855" s="9"/>
      <c r="AE855" s="3"/>
      <c r="AF855" s="3"/>
    </row>
    <row r="856" spans="1:32" x14ac:dyDescent="0.2">
      <c r="A856" s="55"/>
      <c r="B856" s="10"/>
      <c r="C856" s="10" t="s">
        <v>286</v>
      </c>
      <c r="D856" s="10"/>
      <c r="E856" s="10" t="s">
        <v>201</v>
      </c>
      <c r="F856" s="10">
        <v>5554</v>
      </c>
      <c r="G856" s="10"/>
      <c r="H856" s="10"/>
      <c r="I856" s="10"/>
      <c r="J856" s="10">
        <v>1161.4000000000001</v>
      </c>
      <c r="K856" s="10"/>
      <c r="M856" s="10">
        <v>5</v>
      </c>
      <c r="N856" s="69"/>
      <c r="P856" s="238">
        <f t="shared" si="52"/>
        <v>232.28000000000003</v>
      </c>
      <c r="Q856" s="10"/>
      <c r="R856" s="10"/>
      <c r="S856" s="10"/>
      <c r="T856" s="179">
        <f t="shared" si="53"/>
        <v>1110.8</v>
      </c>
      <c r="U856" s="10"/>
      <c r="V856" s="10"/>
      <c r="W856" s="10"/>
      <c r="Y856" s="10">
        <v>1161.4000000000001</v>
      </c>
      <c r="Z856" s="9">
        <f t="shared" si="54"/>
        <v>882.77</v>
      </c>
      <c r="AA856" s="240"/>
      <c r="AB856" s="9">
        <f t="shared" si="55"/>
        <v>1498.66</v>
      </c>
      <c r="AC856" s="9">
        <v>1649.86</v>
      </c>
      <c r="AD856" s="9"/>
      <c r="AE856" s="3"/>
      <c r="AF856" s="3"/>
    </row>
    <row r="857" spans="1:32" x14ac:dyDescent="0.2">
      <c r="A857" s="55"/>
      <c r="B857" s="10"/>
      <c r="C857" s="10" t="s">
        <v>286</v>
      </c>
      <c r="D857" s="10"/>
      <c r="E857" s="10" t="s">
        <v>287</v>
      </c>
      <c r="F857" s="10">
        <v>146162</v>
      </c>
      <c r="G857" s="10"/>
      <c r="H857" s="10"/>
      <c r="I857" s="10"/>
      <c r="J857" s="10">
        <v>30337.33000000002</v>
      </c>
      <c r="K857" s="10"/>
      <c r="M857" s="10">
        <v>137</v>
      </c>
      <c r="N857" s="69"/>
      <c r="P857" s="238">
        <f t="shared" si="52"/>
        <v>221.44036496350378</v>
      </c>
      <c r="Q857" s="10"/>
      <c r="R857" s="10"/>
      <c r="S857" s="10"/>
      <c r="T857" s="179">
        <f t="shared" si="53"/>
        <v>1066.8759124087592</v>
      </c>
      <c r="U857" s="10"/>
      <c r="V857" s="10"/>
      <c r="W857" s="10"/>
      <c r="Y857" s="10">
        <v>30337.33000000002</v>
      </c>
      <c r="Z857" s="9">
        <f t="shared" si="54"/>
        <v>23059.07</v>
      </c>
      <c r="AA857" s="240"/>
      <c r="AB857" s="9">
        <f t="shared" si="55"/>
        <v>39147.089999999997</v>
      </c>
      <c r="AC857" s="9">
        <v>43096.62</v>
      </c>
      <c r="AD857" s="9"/>
      <c r="AE857" s="3"/>
      <c r="AF857" s="3"/>
    </row>
    <row r="858" spans="1:32" x14ac:dyDescent="0.2">
      <c r="A858" s="55"/>
      <c r="B858" s="10"/>
      <c r="C858" s="10" t="s">
        <v>286</v>
      </c>
      <c r="D858" s="10"/>
      <c r="E858" s="10" t="s">
        <v>288</v>
      </c>
      <c r="F858" s="10">
        <v>6910</v>
      </c>
      <c r="G858" s="10"/>
      <c r="H858" s="10"/>
      <c r="I858" s="10"/>
      <c r="J858" s="10">
        <v>1453.1299999999999</v>
      </c>
      <c r="K858" s="10"/>
      <c r="M858" s="10">
        <v>4</v>
      </c>
      <c r="N858" s="69"/>
      <c r="P858" s="238">
        <f t="shared" si="52"/>
        <v>363.28249999999997</v>
      </c>
      <c r="Q858" s="10"/>
      <c r="R858" s="10"/>
      <c r="S858" s="10"/>
      <c r="T858" s="179">
        <f t="shared" si="53"/>
        <v>1727.5</v>
      </c>
      <c r="U858" s="10"/>
      <c r="V858" s="10"/>
      <c r="W858" s="10"/>
      <c r="Y858" s="10">
        <v>1453.1299999999999</v>
      </c>
      <c r="Z858" s="9">
        <f t="shared" si="54"/>
        <v>1104.51</v>
      </c>
      <c r="AA858" s="240"/>
      <c r="AB858" s="9">
        <f t="shared" si="55"/>
        <v>1875.11</v>
      </c>
      <c r="AC858" s="9">
        <v>2064.29</v>
      </c>
      <c r="AD858" s="9"/>
      <c r="AE858" s="3"/>
      <c r="AF858" s="3"/>
    </row>
    <row r="859" spans="1:32" x14ac:dyDescent="0.2">
      <c r="A859" s="55"/>
      <c r="B859" s="10"/>
      <c r="C859" s="10" t="s">
        <v>289</v>
      </c>
      <c r="D859" s="10"/>
      <c r="E859" s="10" t="s">
        <v>201</v>
      </c>
      <c r="F859" s="10">
        <v>4191535</v>
      </c>
      <c r="G859" s="10"/>
      <c r="H859" s="10"/>
      <c r="I859" s="10"/>
      <c r="J859" s="10">
        <v>847476.34000000102</v>
      </c>
      <c r="K859" s="10"/>
      <c r="M859" s="10">
        <v>3805</v>
      </c>
      <c r="N859" s="69"/>
      <c r="P859" s="238">
        <f t="shared" si="52"/>
        <v>222.72702759526965</v>
      </c>
      <c r="Q859" s="10"/>
      <c r="R859" s="10"/>
      <c r="S859" s="10"/>
      <c r="T859" s="179">
        <f t="shared" si="53"/>
        <v>1101.5860709592641</v>
      </c>
      <c r="U859" s="10"/>
      <c r="V859" s="10"/>
      <c r="W859" s="10"/>
      <c r="Y859" s="10">
        <v>847476.34000000102</v>
      </c>
      <c r="Z859" s="9">
        <f t="shared" si="54"/>
        <v>644157.37</v>
      </c>
      <c r="AA859" s="240"/>
      <c r="AB859" s="9">
        <f t="shared" si="55"/>
        <v>1093578</v>
      </c>
      <c r="AC859" s="9">
        <v>1203908.6399999999</v>
      </c>
      <c r="AD859" s="9"/>
      <c r="AE859" s="3"/>
      <c r="AF859" s="3"/>
    </row>
    <row r="860" spans="1:32" x14ac:dyDescent="0.2">
      <c r="A860" s="55"/>
      <c r="B860" s="10"/>
      <c r="C860" s="10" t="s">
        <v>289</v>
      </c>
      <c r="D860" s="10"/>
      <c r="E860" s="10" t="s">
        <v>93</v>
      </c>
      <c r="F860" s="10">
        <v>1064</v>
      </c>
      <c r="G860" s="10"/>
      <c r="H860" s="10"/>
      <c r="I860" s="10"/>
      <c r="J860" s="10">
        <v>219.91</v>
      </c>
      <c r="K860" s="10"/>
      <c r="M860" s="10">
        <v>1</v>
      </c>
      <c r="N860" s="69"/>
      <c r="P860" s="238">
        <f t="shared" si="52"/>
        <v>219.91</v>
      </c>
      <c r="Q860" s="10"/>
      <c r="R860" s="10"/>
      <c r="S860" s="10"/>
      <c r="T860" s="179">
        <f t="shared" si="53"/>
        <v>1064</v>
      </c>
      <c r="U860" s="10"/>
      <c r="V860" s="10"/>
      <c r="W860" s="10"/>
      <c r="Y860" s="10">
        <v>219.91</v>
      </c>
      <c r="Z860" s="9">
        <f t="shared" si="54"/>
        <v>167.15</v>
      </c>
      <c r="AA860" s="240"/>
      <c r="AB860" s="9">
        <f t="shared" si="55"/>
        <v>283.77</v>
      </c>
      <c r="AC860" s="9">
        <v>312.39999999999998</v>
      </c>
      <c r="AD860" s="9"/>
      <c r="AE860" s="3"/>
      <c r="AF860" s="3"/>
    </row>
    <row r="861" spans="1:32" x14ac:dyDescent="0.2">
      <c r="A861" s="55"/>
      <c r="B861" s="10"/>
      <c r="C861" s="10" t="s">
        <v>290</v>
      </c>
      <c r="D861" s="10"/>
      <c r="E861" s="10" t="s">
        <v>201</v>
      </c>
      <c r="F861" s="10">
        <v>22549</v>
      </c>
      <c r="G861" s="10"/>
      <c r="H861" s="10"/>
      <c r="I861" s="10"/>
      <c r="J861" s="10">
        <v>4614.54</v>
      </c>
      <c r="K861" s="10"/>
      <c r="M861" s="10">
        <v>27</v>
      </c>
      <c r="N861" s="69"/>
      <c r="P861" s="238">
        <f t="shared" si="52"/>
        <v>170.9088888888889</v>
      </c>
      <c r="Q861" s="10"/>
      <c r="R861" s="10"/>
      <c r="S861" s="10"/>
      <c r="T861" s="179">
        <f t="shared" si="53"/>
        <v>835.14814814814815</v>
      </c>
      <c r="U861" s="10"/>
      <c r="V861" s="10"/>
      <c r="W861" s="10"/>
      <c r="Y861" s="10">
        <v>4614.54</v>
      </c>
      <c r="Z861" s="9">
        <f t="shared" si="54"/>
        <v>3507.46</v>
      </c>
      <c r="AA861" s="240"/>
      <c r="AB861" s="9">
        <f t="shared" si="55"/>
        <v>5954.57</v>
      </c>
      <c r="AC861" s="9">
        <v>6555.32</v>
      </c>
      <c r="AD861" s="9"/>
      <c r="AE861" s="3"/>
      <c r="AF861" s="3"/>
    </row>
    <row r="862" spans="1:32" x14ac:dyDescent="0.2">
      <c r="A862" s="55"/>
      <c r="B862" s="10"/>
      <c r="C862" s="10" t="s">
        <v>291</v>
      </c>
      <c r="D862" s="10"/>
      <c r="E862" s="10" t="s">
        <v>63</v>
      </c>
      <c r="F862" s="10">
        <v>40341</v>
      </c>
      <c r="G862" s="10"/>
      <c r="H862" s="10"/>
      <c r="I862" s="10"/>
      <c r="J862" s="10">
        <v>8417.65</v>
      </c>
      <c r="K862" s="10"/>
      <c r="M862" s="10">
        <v>88</v>
      </c>
      <c r="N862" s="69"/>
      <c r="P862" s="238">
        <f t="shared" si="52"/>
        <v>95.655113636363637</v>
      </c>
      <c r="Q862" s="10"/>
      <c r="R862" s="10"/>
      <c r="S862" s="10"/>
      <c r="T862" s="179">
        <f t="shared" si="53"/>
        <v>458.42045454545456</v>
      </c>
      <c r="U862" s="10"/>
      <c r="V862" s="10"/>
      <c r="W862" s="10"/>
      <c r="Y862" s="10">
        <v>8417.65</v>
      </c>
      <c r="Z862" s="9">
        <f t="shared" si="54"/>
        <v>6398.16</v>
      </c>
      <c r="AA862" s="240"/>
      <c r="AB862" s="9">
        <f t="shared" si="55"/>
        <v>10862.08</v>
      </c>
      <c r="AC862" s="9">
        <v>11957.95</v>
      </c>
      <c r="AD862" s="9"/>
      <c r="AE862" s="3"/>
      <c r="AF862" s="3"/>
    </row>
    <row r="863" spans="1:32" x14ac:dyDescent="0.2">
      <c r="A863" s="55"/>
      <c r="B863" s="10"/>
      <c r="C863" s="10" t="s">
        <v>291</v>
      </c>
      <c r="D863" s="10"/>
      <c r="E863" s="10" t="s">
        <v>65</v>
      </c>
      <c r="F863" s="10">
        <v>4739341</v>
      </c>
      <c r="G863" s="10"/>
      <c r="H863" s="10"/>
      <c r="I863" s="10"/>
      <c r="J863" s="10">
        <v>960367.22000000265</v>
      </c>
      <c r="K863" s="10"/>
      <c r="M863" s="10">
        <v>5482</v>
      </c>
      <c r="N863" s="69"/>
      <c r="P863" s="238">
        <f t="shared" si="52"/>
        <v>175.18555636629017</v>
      </c>
      <c r="Q863" s="10"/>
      <c r="R863" s="10"/>
      <c r="S863" s="10"/>
      <c r="T863" s="179">
        <f t="shared" si="53"/>
        <v>864.52772710689533</v>
      </c>
      <c r="U863" s="10"/>
      <c r="V863" s="10"/>
      <c r="W863" s="10"/>
      <c r="Y863" s="10">
        <v>960367.22000000265</v>
      </c>
      <c r="Z863" s="9">
        <f t="shared" si="54"/>
        <v>729964.48</v>
      </c>
      <c r="AA863" s="240"/>
      <c r="AB863" s="9">
        <f t="shared" si="55"/>
        <v>1239251.6599999999</v>
      </c>
      <c r="AC863" s="9">
        <v>1364279.26</v>
      </c>
      <c r="AD863" s="9"/>
      <c r="AE863" s="3"/>
      <c r="AF863" s="3"/>
    </row>
    <row r="864" spans="1:32" x14ac:dyDescent="0.2">
      <c r="A864" s="55"/>
      <c r="B864" s="10"/>
      <c r="C864" s="10" t="s">
        <v>291</v>
      </c>
      <c r="D864" s="10"/>
      <c r="E864" s="10" t="s">
        <v>211</v>
      </c>
      <c r="F864" s="10">
        <v>109</v>
      </c>
      <c r="G864" s="10"/>
      <c r="H864" s="10"/>
      <c r="I864" s="10"/>
      <c r="J864" s="10">
        <v>27.32</v>
      </c>
      <c r="K864" s="10"/>
      <c r="M864" s="10">
        <v>1</v>
      </c>
      <c r="N864" s="69"/>
      <c r="P864" s="238">
        <f t="shared" si="52"/>
        <v>27.32</v>
      </c>
      <c r="Q864" s="10"/>
      <c r="R864" s="10"/>
      <c r="S864" s="10"/>
      <c r="T864" s="179">
        <f t="shared" si="53"/>
        <v>109</v>
      </c>
      <c r="U864" s="10"/>
      <c r="V864" s="10"/>
      <c r="W864" s="10"/>
      <c r="Y864" s="10">
        <v>27.32</v>
      </c>
      <c r="Z864" s="9">
        <f t="shared" si="54"/>
        <v>20.77</v>
      </c>
      <c r="AA864" s="240"/>
      <c r="AB864" s="9">
        <f t="shared" si="55"/>
        <v>35.25</v>
      </c>
      <c r="AC864" s="9">
        <v>38.81</v>
      </c>
      <c r="AD864" s="9"/>
      <c r="AE864" s="3"/>
      <c r="AF864" s="3"/>
    </row>
    <row r="865" spans="1:32" x14ac:dyDescent="0.2">
      <c r="A865" s="55"/>
      <c r="B865" s="10"/>
      <c r="C865" s="10" t="s">
        <v>291</v>
      </c>
      <c r="D865" s="10"/>
      <c r="E865" s="10" t="s">
        <v>120</v>
      </c>
      <c r="F865" s="10"/>
      <c r="G865" s="10"/>
      <c r="H865" s="10"/>
      <c r="I865" s="10"/>
      <c r="J865" s="10">
        <v>6.26</v>
      </c>
      <c r="K865" s="10"/>
      <c r="M865" s="10">
        <v>1</v>
      </c>
      <c r="N865" s="69"/>
      <c r="P865" s="238">
        <f t="shared" si="52"/>
        <v>6.26</v>
      </c>
      <c r="Q865" s="10"/>
      <c r="R865" s="10"/>
      <c r="S865" s="10"/>
      <c r="T865" s="179">
        <f t="shared" si="53"/>
        <v>0</v>
      </c>
      <c r="U865" s="10"/>
      <c r="V865" s="10"/>
      <c r="W865" s="10"/>
      <c r="Y865" s="10">
        <v>6.26</v>
      </c>
      <c r="Z865" s="9">
        <f t="shared" si="54"/>
        <v>4.76</v>
      </c>
      <c r="AA865" s="240"/>
      <c r="AB865" s="9">
        <f t="shared" si="55"/>
        <v>8.08</v>
      </c>
      <c r="AC865" s="9">
        <v>8.9</v>
      </c>
      <c r="AD865" s="9"/>
      <c r="AE865" s="3"/>
      <c r="AF865" s="3"/>
    </row>
    <row r="866" spans="1:32" x14ac:dyDescent="0.2">
      <c r="A866" s="55"/>
      <c r="B866" s="10"/>
      <c r="C866" s="10" t="s">
        <v>294</v>
      </c>
      <c r="D866" s="10"/>
      <c r="E866" s="10" t="s">
        <v>295</v>
      </c>
      <c r="F866" s="10">
        <v>25829</v>
      </c>
      <c r="G866" s="10"/>
      <c r="H866" s="10"/>
      <c r="I866" s="10"/>
      <c r="J866" s="10">
        <v>5483.3200000000006</v>
      </c>
      <c r="K866" s="10"/>
      <c r="M866" s="10">
        <v>57</v>
      </c>
      <c r="N866" s="69"/>
      <c r="P866" s="238">
        <f t="shared" si="52"/>
        <v>96.198596491228088</v>
      </c>
      <c r="Q866" s="10"/>
      <c r="R866" s="10"/>
      <c r="S866" s="10"/>
      <c r="T866" s="179">
        <f t="shared" si="53"/>
        <v>453.14035087719299</v>
      </c>
      <c r="U866" s="10"/>
      <c r="V866" s="10"/>
      <c r="W866" s="10"/>
      <c r="Y866" s="10">
        <v>5483.3200000000006</v>
      </c>
      <c r="Z866" s="9">
        <f t="shared" si="54"/>
        <v>4167.8100000000004</v>
      </c>
      <c r="AA866" s="240"/>
      <c r="AB866" s="9">
        <f t="shared" si="55"/>
        <v>7075.64</v>
      </c>
      <c r="AC866" s="9">
        <v>7789.5</v>
      </c>
      <c r="AD866" s="9"/>
      <c r="AE866" s="3"/>
      <c r="AF866" s="3"/>
    </row>
    <row r="867" spans="1:32" x14ac:dyDescent="0.2">
      <c r="A867" s="55"/>
      <c r="B867" s="10"/>
      <c r="C867" s="10" t="s">
        <v>296</v>
      </c>
      <c r="D867" s="10"/>
      <c r="E867" s="10" t="s">
        <v>65</v>
      </c>
      <c r="F867" s="10">
        <v>3663</v>
      </c>
      <c r="G867" s="10"/>
      <c r="H867" s="10"/>
      <c r="I867" s="10"/>
      <c r="J867" s="10">
        <v>782.47</v>
      </c>
      <c r="K867" s="10"/>
      <c r="M867" s="10">
        <v>1</v>
      </c>
      <c r="N867" s="69"/>
      <c r="P867" s="238">
        <f t="shared" si="52"/>
        <v>782.47</v>
      </c>
      <c r="Q867" s="10"/>
      <c r="R867" s="10"/>
      <c r="S867" s="10"/>
      <c r="T867" s="179">
        <f t="shared" si="53"/>
        <v>3663</v>
      </c>
      <c r="U867" s="10"/>
      <c r="V867" s="10"/>
      <c r="W867" s="10"/>
      <c r="Y867" s="10">
        <v>782.47</v>
      </c>
      <c r="Z867" s="9">
        <f t="shared" si="54"/>
        <v>594.75</v>
      </c>
      <c r="AA867" s="240"/>
      <c r="AB867" s="9">
        <f t="shared" si="55"/>
        <v>1009.69</v>
      </c>
      <c r="AC867" s="9">
        <v>1111.56</v>
      </c>
      <c r="AD867" s="9"/>
      <c r="AE867" s="3"/>
      <c r="AF867" s="3"/>
    </row>
    <row r="868" spans="1:32" x14ac:dyDescent="0.2">
      <c r="A868" s="55"/>
      <c r="B868" s="10"/>
      <c r="C868" s="10" t="s">
        <v>296</v>
      </c>
      <c r="D868" s="10"/>
      <c r="E868" s="10" t="s">
        <v>211</v>
      </c>
      <c r="F868" s="10">
        <v>954771</v>
      </c>
      <c r="G868" s="10"/>
      <c r="H868" s="10"/>
      <c r="I868" s="10"/>
      <c r="J868" s="10">
        <v>194242.40000000008</v>
      </c>
      <c r="K868" s="10"/>
      <c r="M868" s="10">
        <v>891</v>
      </c>
      <c r="N868" s="69"/>
      <c r="P868" s="238">
        <f t="shared" si="52"/>
        <v>218.00493827160503</v>
      </c>
      <c r="Q868" s="10"/>
      <c r="R868" s="10"/>
      <c r="S868" s="10"/>
      <c r="T868" s="179">
        <f t="shared" si="53"/>
        <v>1071.5723905723905</v>
      </c>
      <c r="U868" s="10"/>
      <c r="V868" s="10"/>
      <c r="W868" s="10"/>
      <c r="Y868" s="10">
        <v>194242.40000000008</v>
      </c>
      <c r="Z868" s="9">
        <f t="shared" si="54"/>
        <v>147641.49</v>
      </c>
      <c r="AA868" s="240"/>
      <c r="AB868" s="9">
        <f t="shared" si="55"/>
        <v>250649.14</v>
      </c>
      <c r="AC868" s="9">
        <v>275937.03000000003</v>
      </c>
      <c r="AD868" s="9"/>
      <c r="AE868" s="3"/>
      <c r="AF868" s="3"/>
    </row>
    <row r="869" spans="1:32" x14ac:dyDescent="0.2">
      <c r="A869" s="55"/>
      <c r="B869" s="10"/>
      <c r="C869" s="10" t="s">
        <v>297</v>
      </c>
      <c r="D869" s="10"/>
      <c r="E869" s="10" t="s">
        <v>298</v>
      </c>
      <c r="F869" s="10">
        <v>841416</v>
      </c>
      <c r="G869" s="10"/>
      <c r="H869" s="10"/>
      <c r="I869" s="10"/>
      <c r="J869" s="10">
        <v>168591.87999999992</v>
      </c>
      <c r="K869" s="10"/>
      <c r="M869" s="10">
        <v>910</v>
      </c>
      <c r="N869" s="69"/>
      <c r="P869" s="238">
        <f t="shared" si="52"/>
        <v>185.26580219780212</v>
      </c>
      <c r="Q869" s="10"/>
      <c r="R869" s="10"/>
      <c r="S869" s="10"/>
      <c r="T869" s="179">
        <f t="shared" si="53"/>
        <v>924.63296703296703</v>
      </c>
      <c r="U869" s="10"/>
      <c r="V869" s="10"/>
      <c r="W869" s="10"/>
      <c r="Y869" s="10">
        <v>168591.87999999992</v>
      </c>
      <c r="Z869" s="9">
        <f t="shared" si="54"/>
        <v>128144.82</v>
      </c>
      <c r="AA869" s="240"/>
      <c r="AB869" s="9">
        <f t="shared" si="55"/>
        <v>217549.87</v>
      </c>
      <c r="AC869" s="9">
        <v>239498.39</v>
      </c>
      <c r="AD869" s="9"/>
      <c r="AE869" s="3"/>
      <c r="AF869" s="3"/>
    </row>
    <row r="870" spans="1:32" x14ac:dyDescent="0.2">
      <c r="A870" s="55"/>
      <c r="B870" s="10"/>
      <c r="C870" s="10" t="s">
        <v>299</v>
      </c>
      <c r="D870" s="10"/>
      <c r="E870" s="10" t="s">
        <v>300</v>
      </c>
      <c r="F870" s="10">
        <v>1407961</v>
      </c>
      <c r="G870" s="10"/>
      <c r="H870" s="10"/>
      <c r="I870" s="10"/>
      <c r="J870" s="10">
        <v>282028.60999999917</v>
      </c>
      <c r="K870" s="10"/>
      <c r="M870" s="10">
        <v>2017</v>
      </c>
      <c r="N870" s="69"/>
      <c r="P870" s="238">
        <f t="shared" si="52"/>
        <v>139.82578582052511</v>
      </c>
      <c r="Q870" s="10"/>
      <c r="R870" s="10"/>
      <c r="S870" s="10"/>
      <c r="T870" s="179">
        <f t="shared" si="53"/>
        <v>698.0470996529499</v>
      </c>
      <c r="U870" s="10"/>
      <c r="V870" s="10"/>
      <c r="W870" s="10"/>
      <c r="Y870" s="10">
        <v>282028.60999999917</v>
      </c>
      <c r="Z870" s="9">
        <f t="shared" si="54"/>
        <v>214366.82</v>
      </c>
      <c r="AA870" s="240"/>
      <c r="AB870" s="9">
        <f t="shared" si="55"/>
        <v>363927.9</v>
      </c>
      <c r="AC870" s="9">
        <v>400644.44</v>
      </c>
      <c r="AD870" s="9"/>
      <c r="AE870" s="3"/>
      <c r="AF870" s="3"/>
    </row>
    <row r="871" spans="1:32" x14ac:dyDescent="0.2">
      <c r="A871" s="55"/>
      <c r="B871" s="10"/>
      <c r="C871" s="10" t="s">
        <v>301</v>
      </c>
      <c r="D871" s="10"/>
      <c r="E871" s="10" t="s">
        <v>92</v>
      </c>
      <c r="F871" s="10">
        <v>6885826</v>
      </c>
      <c r="G871" s="10"/>
      <c r="H871" s="10"/>
      <c r="I871" s="10"/>
      <c r="J871" s="10">
        <v>1364411.3500000003</v>
      </c>
      <c r="K871" s="10"/>
      <c r="M871" s="10">
        <v>7871</v>
      </c>
      <c r="N871" s="69"/>
      <c r="P871" s="238">
        <f t="shared" si="52"/>
        <v>173.34663321051968</v>
      </c>
      <c r="Q871" s="10"/>
      <c r="R871" s="10"/>
      <c r="S871" s="10"/>
      <c r="T871" s="179">
        <f t="shared" si="53"/>
        <v>874.83496379113205</v>
      </c>
      <c r="U871" s="10"/>
      <c r="V871" s="10"/>
      <c r="W871" s="10"/>
      <c r="Y871" s="10">
        <v>1364411.3500000003</v>
      </c>
      <c r="Z871" s="9">
        <f t="shared" si="54"/>
        <v>1037073.94</v>
      </c>
      <c r="AA871" s="240"/>
      <c r="AB871" s="9">
        <f t="shared" si="55"/>
        <v>1760627.6</v>
      </c>
      <c r="AC871" s="9">
        <v>1938256.6</v>
      </c>
      <c r="AD871" s="9"/>
      <c r="AE871" s="3"/>
      <c r="AF871" s="3"/>
    </row>
    <row r="872" spans="1:32" x14ac:dyDescent="0.2">
      <c r="A872" s="55"/>
      <c r="B872" s="10"/>
      <c r="C872" s="10" t="s">
        <v>301</v>
      </c>
      <c r="D872" s="10"/>
      <c r="E872" s="10" t="s">
        <v>179</v>
      </c>
      <c r="F872" s="10">
        <v>103</v>
      </c>
      <c r="G872" s="10"/>
      <c r="H872" s="10"/>
      <c r="I872" s="10"/>
      <c r="J872" s="10">
        <v>33.630000000000003</v>
      </c>
      <c r="K872" s="10"/>
      <c r="M872" s="10">
        <v>2</v>
      </c>
      <c r="N872" s="69"/>
      <c r="P872" s="238">
        <f t="shared" si="52"/>
        <v>16.815000000000001</v>
      </c>
      <c r="Q872" s="10"/>
      <c r="R872" s="10"/>
      <c r="S872" s="10"/>
      <c r="T872" s="179">
        <f t="shared" si="53"/>
        <v>51.5</v>
      </c>
      <c r="U872" s="10"/>
      <c r="V872" s="10"/>
      <c r="W872" s="10"/>
      <c r="Y872" s="10">
        <v>33.630000000000003</v>
      </c>
      <c r="Z872" s="9">
        <f t="shared" si="54"/>
        <v>25.56</v>
      </c>
      <c r="AA872" s="240"/>
      <c r="AB872" s="9">
        <f t="shared" si="55"/>
        <v>43.4</v>
      </c>
      <c r="AC872" s="9">
        <v>47.78</v>
      </c>
      <c r="AD872" s="9"/>
      <c r="AE872" s="3"/>
      <c r="AF872" s="3"/>
    </row>
    <row r="873" spans="1:32" x14ac:dyDescent="0.2">
      <c r="A873" s="55"/>
      <c r="B873" s="10"/>
      <c r="C873" s="10" t="s">
        <v>301</v>
      </c>
      <c r="D873" s="10"/>
      <c r="E873" s="10" t="s">
        <v>229</v>
      </c>
      <c r="F873" s="10">
        <v>716</v>
      </c>
      <c r="G873" s="10"/>
      <c r="H873" s="10"/>
      <c r="I873" s="10"/>
      <c r="J873" s="10">
        <v>146.28</v>
      </c>
      <c r="K873" s="10"/>
      <c r="M873" s="10">
        <v>1</v>
      </c>
      <c r="N873" s="69"/>
      <c r="P873" s="238">
        <f t="shared" si="52"/>
        <v>146.28</v>
      </c>
      <c r="Q873" s="10"/>
      <c r="R873" s="10"/>
      <c r="S873" s="10"/>
      <c r="T873" s="179">
        <f t="shared" si="53"/>
        <v>716</v>
      </c>
      <c r="U873" s="10"/>
      <c r="V873" s="10"/>
      <c r="W873" s="10"/>
      <c r="Y873" s="10">
        <v>146.28</v>
      </c>
      <c r="Z873" s="9">
        <f t="shared" si="54"/>
        <v>111.19</v>
      </c>
      <c r="AA873" s="240"/>
      <c r="AB873" s="9">
        <f t="shared" si="55"/>
        <v>188.76</v>
      </c>
      <c r="AC873" s="9">
        <v>207.8</v>
      </c>
      <c r="AD873" s="9"/>
      <c r="AE873" s="3"/>
      <c r="AF873" s="3"/>
    </row>
    <row r="874" spans="1:32" x14ac:dyDescent="0.2">
      <c r="A874" s="55"/>
      <c r="B874" s="10"/>
      <c r="C874" s="10" t="s">
        <v>301</v>
      </c>
      <c r="D874" s="10"/>
      <c r="E874" s="10" t="s">
        <v>302</v>
      </c>
      <c r="F874" s="10">
        <v>2271</v>
      </c>
      <c r="G874" s="10"/>
      <c r="H874" s="10"/>
      <c r="I874" s="10"/>
      <c r="J874" s="10">
        <v>471.4</v>
      </c>
      <c r="K874" s="10"/>
      <c r="M874" s="10">
        <v>2</v>
      </c>
      <c r="N874" s="69"/>
      <c r="P874" s="238">
        <f t="shared" si="52"/>
        <v>235.7</v>
      </c>
      <c r="Q874" s="10"/>
      <c r="R874" s="10"/>
      <c r="S874" s="10"/>
      <c r="T874" s="179">
        <f t="shared" si="53"/>
        <v>1135.5</v>
      </c>
      <c r="U874" s="10"/>
      <c r="V874" s="10"/>
      <c r="W874" s="10"/>
      <c r="Y874" s="10">
        <v>471.4</v>
      </c>
      <c r="Z874" s="9">
        <f t="shared" si="54"/>
        <v>358.31</v>
      </c>
      <c r="AA874" s="240"/>
      <c r="AB874" s="9">
        <f t="shared" si="55"/>
        <v>608.29</v>
      </c>
      <c r="AC874" s="9">
        <v>669.66</v>
      </c>
      <c r="AD874" s="9"/>
      <c r="AE874" s="3"/>
      <c r="AF874" s="3"/>
    </row>
    <row r="875" spans="1:32" x14ac:dyDescent="0.2">
      <c r="A875" s="55"/>
      <c r="B875" s="10"/>
      <c r="C875" s="10" t="s">
        <v>301</v>
      </c>
      <c r="D875" s="10"/>
      <c r="E875" s="10" t="s">
        <v>93</v>
      </c>
      <c r="F875" s="10">
        <v>1313</v>
      </c>
      <c r="G875" s="10"/>
      <c r="H875" s="10"/>
      <c r="I875" s="10"/>
      <c r="J875" s="10">
        <v>270.57</v>
      </c>
      <c r="K875" s="10"/>
      <c r="M875" s="10">
        <v>2</v>
      </c>
      <c r="N875" s="69"/>
      <c r="P875" s="238">
        <f t="shared" si="52"/>
        <v>135.285</v>
      </c>
      <c r="Q875" s="10"/>
      <c r="R875" s="10"/>
      <c r="S875" s="10"/>
      <c r="T875" s="179">
        <f t="shared" si="53"/>
        <v>656.5</v>
      </c>
      <c r="U875" s="10"/>
      <c r="V875" s="10"/>
      <c r="W875" s="10"/>
      <c r="Y875" s="10">
        <v>270.57</v>
      </c>
      <c r="Z875" s="9">
        <f t="shared" si="54"/>
        <v>205.66</v>
      </c>
      <c r="AA875" s="240"/>
      <c r="AB875" s="9">
        <f t="shared" si="55"/>
        <v>349.14</v>
      </c>
      <c r="AC875" s="9">
        <v>384.36</v>
      </c>
      <c r="AD875" s="9"/>
      <c r="AE875" s="3"/>
      <c r="AF875" s="3"/>
    </row>
    <row r="876" spans="1:32" x14ac:dyDescent="0.2">
      <c r="A876" s="55"/>
      <c r="B876" s="10"/>
      <c r="C876" s="10" t="s">
        <v>303</v>
      </c>
      <c r="D876" s="10"/>
      <c r="E876" s="10" t="s">
        <v>97</v>
      </c>
      <c r="F876" s="10">
        <v>2570</v>
      </c>
      <c r="G876" s="10"/>
      <c r="H876" s="10"/>
      <c r="I876" s="10"/>
      <c r="J876" s="10">
        <v>534.87</v>
      </c>
      <c r="K876" s="10"/>
      <c r="M876" s="10">
        <v>2</v>
      </c>
      <c r="N876" s="69"/>
      <c r="P876" s="238">
        <f t="shared" si="52"/>
        <v>267.435</v>
      </c>
      <c r="Q876" s="10"/>
      <c r="R876" s="10"/>
      <c r="S876" s="10"/>
      <c r="T876" s="179">
        <f t="shared" si="53"/>
        <v>1285</v>
      </c>
      <c r="U876" s="10"/>
      <c r="V876" s="10"/>
      <c r="W876" s="10"/>
      <c r="Y876" s="10">
        <v>534.87</v>
      </c>
      <c r="Z876" s="9">
        <f t="shared" si="54"/>
        <v>406.55</v>
      </c>
      <c r="AA876" s="240"/>
      <c r="AB876" s="9">
        <f t="shared" si="55"/>
        <v>690.19</v>
      </c>
      <c r="AC876" s="9">
        <v>759.82</v>
      </c>
      <c r="AD876" s="9"/>
      <c r="AE876" s="3"/>
      <c r="AF876" s="3"/>
    </row>
    <row r="877" spans="1:32" x14ac:dyDescent="0.2">
      <c r="A877" s="55"/>
      <c r="B877" s="10"/>
      <c r="C877" s="10" t="s">
        <v>303</v>
      </c>
      <c r="D877" s="10"/>
      <c r="E877" s="10" t="s">
        <v>304</v>
      </c>
      <c r="F877" s="10">
        <v>276496</v>
      </c>
      <c r="G877" s="10"/>
      <c r="H877" s="10"/>
      <c r="I877" s="10"/>
      <c r="J877" s="10">
        <v>55239.069999999985</v>
      </c>
      <c r="K877" s="10"/>
      <c r="M877" s="10">
        <v>287</v>
      </c>
      <c r="N877" s="69"/>
      <c r="P877" s="238">
        <f t="shared" si="52"/>
        <v>192.47062717770029</v>
      </c>
      <c r="Q877" s="10"/>
      <c r="R877" s="10"/>
      <c r="S877" s="10"/>
      <c r="T877" s="179">
        <f t="shared" si="53"/>
        <v>963.40069686411152</v>
      </c>
      <c r="U877" s="10"/>
      <c r="V877" s="10"/>
      <c r="W877" s="10"/>
      <c r="Y877" s="10">
        <v>55239.069999999985</v>
      </c>
      <c r="Z877" s="9">
        <f t="shared" si="54"/>
        <v>41986.6</v>
      </c>
      <c r="AA877" s="240"/>
      <c r="AB877" s="9">
        <f t="shared" si="55"/>
        <v>71280.14</v>
      </c>
      <c r="AC877" s="9">
        <v>78471.56</v>
      </c>
      <c r="AD877" s="9"/>
      <c r="AE877" s="3"/>
      <c r="AF877" s="3"/>
    </row>
    <row r="878" spans="1:32" x14ac:dyDescent="0.2">
      <c r="A878" s="55"/>
      <c r="B878" s="10"/>
      <c r="C878" s="10" t="s">
        <v>305</v>
      </c>
      <c r="D878" s="10"/>
      <c r="E878" s="10" t="s">
        <v>145</v>
      </c>
      <c r="F878" s="10">
        <v>3941</v>
      </c>
      <c r="G878" s="10"/>
      <c r="H878" s="10"/>
      <c r="I878" s="10"/>
      <c r="J878" s="10">
        <v>823.11</v>
      </c>
      <c r="K878" s="10"/>
      <c r="M878" s="10">
        <v>6</v>
      </c>
      <c r="N878" s="69"/>
      <c r="P878" s="238">
        <f t="shared" si="52"/>
        <v>137.185</v>
      </c>
      <c r="Q878" s="10"/>
      <c r="R878" s="10"/>
      <c r="S878" s="10"/>
      <c r="T878" s="179">
        <f t="shared" si="53"/>
        <v>656.83333333333337</v>
      </c>
      <c r="U878" s="10"/>
      <c r="V878" s="10"/>
      <c r="W878" s="10"/>
      <c r="Y878" s="10">
        <v>823.11</v>
      </c>
      <c r="Z878" s="9">
        <f t="shared" si="54"/>
        <v>625.64</v>
      </c>
      <c r="AA878" s="240"/>
      <c r="AB878" s="9">
        <f t="shared" si="55"/>
        <v>1062.1400000000001</v>
      </c>
      <c r="AC878" s="9">
        <v>1169.3</v>
      </c>
      <c r="AD878" s="9"/>
      <c r="AE878" s="3"/>
      <c r="AF878" s="3"/>
    </row>
    <row r="879" spans="1:32" x14ac:dyDescent="0.2">
      <c r="A879" s="55"/>
      <c r="B879" s="10"/>
      <c r="C879" s="10" t="s">
        <v>306</v>
      </c>
      <c r="D879" s="10"/>
      <c r="E879" s="10" t="s">
        <v>167</v>
      </c>
      <c r="F879" s="10">
        <v>17593</v>
      </c>
      <c r="G879" s="10"/>
      <c r="H879" s="10"/>
      <c r="I879" s="10"/>
      <c r="J879" s="10">
        <v>3784.8400000000006</v>
      </c>
      <c r="K879" s="10"/>
      <c r="M879" s="10">
        <v>51</v>
      </c>
      <c r="N879" s="69"/>
      <c r="P879" s="238">
        <f t="shared" si="52"/>
        <v>74.212549019607849</v>
      </c>
      <c r="Q879" s="10"/>
      <c r="R879" s="10"/>
      <c r="S879" s="10"/>
      <c r="T879" s="179">
        <f t="shared" si="53"/>
        <v>344.96078431372547</v>
      </c>
      <c r="U879" s="10"/>
      <c r="V879" s="10"/>
      <c r="W879" s="10"/>
      <c r="Y879" s="10">
        <v>3784.8400000000006</v>
      </c>
      <c r="Z879" s="9">
        <f t="shared" si="54"/>
        <v>2876.81</v>
      </c>
      <c r="AA879" s="240"/>
      <c r="AB879" s="9">
        <f t="shared" si="55"/>
        <v>4883.93</v>
      </c>
      <c r="AC879" s="9">
        <v>5376.67</v>
      </c>
      <c r="AD879" s="9"/>
      <c r="AE879" s="3"/>
      <c r="AF879" s="3"/>
    </row>
    <row r="880" spans="1:32" x14ac:dyDescent="0.2">
      <c r="A880" s="55"/>
      <c r="B880" s="10"/>
      <c r="C880" s="10" t="s">
        <v>307</v>
      </c>
      <c r="D880" s="10"/>
      <c r="E880" s="10" t="s">
        <v>211</v>
      </c>
      <c r="F880" s="10">
        <v>208564</v>
      </c>
      <c r="G880" s="10"/>
      <c r="H880" s="10"/>
      <c r="I880" s="10"/>
      <c r="J880" s="10">
        <v>43630.34000000004</v>
      </c>
      <c r="K880" s="10"/>
      <c r="M880" s="10">
        <v>397</v>
      </c>
      <c r="N880" s="69"/>
      <c r="P880" s="238">
        <f t="shared" si="52"/>
        <v>109.90010075566761</v>
      </c>
      <c r="Q880" s="10"/>
      <c r="R880" s="10"/>
      <c r="S880" s="10"/>
      <c r="T880" s="179">
        <f t="shared" si="53"/>
        <v>525.35012594458442</v>
      </c>
      <c r="U880" s="10"/>
      <c r="V880" s="10"/>
      <c r="W880" s="10"/>
      <c r="Y880" s="10">
        <v>43630.34000000004</v>
      </c>
      <c r="Z880" s="9">
        <f t="shared" si="54"/>
        <v>33162.94</v>
      </c>
      <c r="AA880" s="240"/>
      <c r="AB880" s="9">
        <f t="shared" si="55"/>
        <v>56300.31</v>
      </c>
      <c r="AC880" s="9">
        <v>61980.43</v>
      </c>
      <c r="AD880" s="9"/>
      <c r="AE880" s="3"/>
      <c r="AF880" s="3"/>
    </row>
    <row r="881" spans="1:32" x14ac:dyDescent="0.2">
      <c r="A881" s="55"/>
      <c r="B881" s="10"/>
      <c r="C881" s="10" t="s">
        <v>308</v>
      </c>
      <c r="D881" s="10"/>
      <c r="E881" s="10" t="s">
        <v>97</v>
      </c>
      <c r="F881" s="10">
        <v>862</v>
      </c>
      <c r="G881" s="10"/>
      <c r="H881" s="10"/>
      <c r="I881" s="10"/>
      <c r="J881" s="10">
        <v>175.59</v>
      </c>
      <c r="K881" s="10"/>
      <c r="M881" s="10">
        <v>1</v>
      </c>
      <c r="N881" s="69"/>
      <c r="P881" s="238">
        <f t="shared" si="52"/>
        <v>175.59</v>
      </c>
      <c r="Q881" s="10"/>
      <c r="R881" s="10"/>
      <c r="S881" s="10"/>
      <c r="T881" s="179">
        <f t="shared" si="53"/>
        <v>862</v>
      </c>
      <c r="U881" s="10"/>
      <c r="V881" s="10"/>
      <c r="W881" s="10"/>
      <c r="Y881" s="10">
        <v>175.59</v>
      </c>
      <c r="Z881" s="9">
        <f t="shared" si="54"/>
        <v>133.46</v>
      </c>
      <c r="AA881" s="240"/>
      <c r="AB881" s="9">
        <f t="shared" si="55"/>
        <v>226.58</v>
      </c>
      <c r="AC881" s="9">
        <v>249.44</v>
      </c>
      <c r="AD881" s="9"/>
      <c r="AE881" s="3"/>
      <c r="AF881" s="3"/>
    </row>
    <row r="882" spans="1:32" x14ac:dyDescent="0.2">
      <c r="A882" s="55"/>
      <c r="B882" s="10"/>
      <c r="C882" s="10" t="s">
        <v>308</v>
      </c>
      <c r="D882" s="10"/>
      <c r="E882" s="10" t="s">
        <v>309</v>
      </c>
      <c r="F882" s="10">
        <v>488465</v>
      </c>
      <c r="G882" s="10"/>
      <c r="H882" s="10"/>
      <c r="I882" s="10"/>
      <c r="J882" s="10">
        <v>97354.909999999829</v>
      </c>
      <c r="K882" s="10"/>
      <c r="M882" s="10">
        <v>495</v>
      </c>
      <c r="N882" s="69"/>
      <c r="P882" s="238">
        <f t="shared" si="52"/>
        <v>196.67658585858553</v>
      </c>
      <c r="Q882" s="10"/>
      <c r="R882" s="10"/>
      <c r="S882" s="10"/>
      <c r="T882" s="179">
        <f t="shared" si="53"/>
        <v>986.79797979797979</v>
      </c>
      <c r="U882" s="10"/>
      <c r="V882" s="10"/>
      <c r="W882" s="10"/>
      <c r="Y882" s="10">
        <v>97354.909999999829</v>
      </c>
      <c r="Z882" s="9">
        <f t="shared" si="54"/>
        <v>73998.39</v>
      </c>
      <c r="AA882" s="240"/>
      <c r="AB882" s="9">
        <f t="shared" si="55"/>
        <v>125626.15</v>
      </c>
      <c r="AC882" s="9">
        <v>138300.51999999999</v>
      </c>
      <c r="AD882" s="9"/>
      <c r="AE882" s="3"/>
      <c r="AF882" s="3"/>
    </row>
    <row r="883" spans="1:32" x14ac:dyDescent="0.2">
      <c r="A883" s="55"/>
      <c r="B883" s="10"/>
      <c r="C883" s="10" t="s">
        <v>308</v>
      </c>
      <c r="D883" s="10"/>
      <c r="E883" s="10" t="s">
        <v>170</v>
      </c>
      <c r="F883" s="10">
        <v>892</v>
      </c>
      <c r="G883" s="10"/>
      <c r="H883" s="10"/>
      <c r="I883" s="10"/>
      <c r="J883" s="10">
        <v>181.41</v>
      </c>
      <c r="K883" s="10"/>
      <c r="M883" s="10">
        <v>1</v>
      </c>
      <c r="N883" s="69"/>
      <c r="P883" s="238">
        <f t="shared" si="52"/>
        <v>181.41</v>
      </c>
      <c r="Q883" s="10"/>
      <c r="R883" s="10"/>
      <c r="S883" s="10"/>
      <c r="T883" s="179">
        <f t="shared" si="53"/>
        <v>892</v>
      </c>
      <c r="U883" s="10"/>
      <c r="V883" s="10"/>
      <c r="W883" s="10"/>
      <c r="Y883" s="10">
        <v>181.41</v>
      </c>
      <c r="Z883" s="9">
        <f t="shared" si="54"/>
        <v>137.88999999999999</v>
      </c>
      <c r="AA883" s="240"/>
      <c r="AB883" s="9">
        <f t="shared" si="55"/>
        <v>234.09</v>
      </c>
      <c r="AC883" s="9">
        <v>257.70999999999998</v>
      </c>
      <c r="AD883" s="9"/>
      <c r="AE883" s="3"/>
      <c r="AF883" s="3"/>
    </row>
    <row r="884" spans="1:32" x14ac:dyDescent="0.2">
      <c r="A884" s="55"/>
      <c r="B884" s="10"/>
      <c r="C884" s="10" t="s">
        <v>310</v>
      </c>
      <c r="D884" s="10"/>
      <c r="E884" s="10" t="s">
        <v>224</v>
      </c>
      <c r="F884" s="10">
        <v>1088</v>
      </c>
      <c r="G884" s="10"/>
      <c r="H884" s="10"/>
      <c r="I884" s="10"/>
      <c r="J884" s="10">
        <v>229.57999999999998</v>
      </c>
      <c r="K884" s="10"/>
      <c r="M884" s="10">
        <v>2</v>
      </c>
      <c r="N884" s="69"/>
      <c r="P884" s="238">
        <f t="shared" si="52"/>
        <v>114.78999999999999</v>
      </c>
      <c r="Q884" s="10"/>
      <c r="R884" s="10"/>
      <c r="S884" s="10"/>
      <c r="T884" s="179">
        <f t="shared" si="53"/>
        <v>544</v>
      </c>
      <c r="U884" s="10"/>
      <c r="V884" s="10"/>
      <c r="W884" s="10"/>
      <c r="Y884" s="10">
        <v>229.57999999999998</v>
      </c>
      <c r="Z884" s="9">
        <f t="shared" si="54"/>
        <v>174.5</v>
      </c>
      <c r="AA884" s="240"/>
      <c r="AB884" s="9">
        <f t="shared" si="55"/>
        <v>296.25</v>
      </c>
      <c r="AC884" s="9">
        <v>326.14</v>
      </c>
      <c r="AD884" s="9"/>
      <c r="AE884" s="3"/>
      <c r="AF884" s="3"/>
    </row>
    <row r="885" spans="1:32" x14ac:dyDescent="0.2">
      <c r="A885" s="55"/>
      <c r="B885" s="10"/>
      <c r="C885" s="10" t="s">
        <v>310</v>
      </c>
      <c r="D885" s="10"/>
      <c r="E885" s="10" t="s">
        <v>127</v>
      </c>
      <c r="F885" s="10">
        <v>867</v>
      </c>
      <c r="G885" s="10"/>
      <c r="H885" s="10"/>
      <c r="I885" s="10"/>
      <c r="J885" s="10">
        <v>176.32</v>
      </c>
      <c r="K885" s="10"/>
      <c r="M885" s="10">
        <v>1</v>
      </c>
      <c r="N885" s="69"/>
      <c r="P885" s="238">
        <f t="shared" si="52"/>
        <v>176.32</v>
      </c>
      <c r="Q885" s="10"/>
      <c r="R885" s="10"/>
      <c r="S885" s="10"/>
      <c r="T885" s="179">
        <f t="shared" si="53"/>
        <v>867</v>
      </c>
      <c r="U885" s="10"/>
      <c r="V885" s="10"/>
      <c r="W885" s="10"/>
      <c r="Y885" s="10">
        <v>176.32</v>
      </c>
      <c r="Z885" s="9">
        <f t="shared" si="54"/>
        <v>134.02000000000001</v>
      </c>
      <c r="AA885" s="240"/>
      <c r="AB885" s="9">
        <f t="shared" si="55"/>
        <v>227.52</v>
      </c>
      <c r="AC885" s="9">
        <v>250.47</v>
      </c>
      <c r="AD885" s="9"/>
      <c r="AE885" s="3"/>
      <c r="AF885" s="3"/>
    </row>
    <row r="886" spans="1:32" x14ac:dyDescent="0.2">
      <c r="A886" s="55"/>
      <c r="B886" s="10"/>
      <c r="C886" s="10" t="s">
        <v>311</v>
      </c>
      <c r="D886" s="10"/>
      <c r="E886" s="10" t="s">
        <v>312</v>
      </c>
      <c r="F886" s="10">
        <v>333304</v>
      </c>
      <c r="G886" s="10"/>
      <c r="H886" s="10"/>
      <c r="I886" s="10"/>
      <c r="J886" s="10">
        <v>67779.260000000024</v>
      </c>
      <c r="K886" s="10"/>
      <c r="M886" s="10">
        <v>300</v>
      </c>
      <c r="N886" s="69"/>
      <c r="P886" s="238">
        <f t="shared" si="52"/>
        <v>225.93086666666676</v>
      </c>
      <c r="Q886" s="10"/>
      <c r="R886" s="10"/>
      <c r="S886" s="10"/>
      <c r="T886" s="179">
        <f t="shared" si="53"/>
        <v>1111.0133333333333</v>
      </c>
      <c r="U886" s="10"/>
      <c r="V886" s="10"/>
      <c r="W886" s="10"/>
      <c r="Y886" s="10">
        <v>67779.260000000024</v>
      </c>
      <c r="Z886" s="9">
        <f t="shared" si="54"/>
        <v>51518.26</v>
      </c>
      <c r="AA886" s="240"/>
      <c r="AB886" s="9">
        <f t="shared" si="55"/>
        <v>87461.92</v>
      </c>
      <c r="AC886" s="9">
        <v>96285.92</v>
      </c>
      <c r="AD886" s="9"/>
      <c r="AE886" s="3"/>
      <c r="AF886" s="3"/>
    </row>
    <row r="887" spans="1:32" x14ac:dyDescent="0.2">
      <c r="A887" s="55"/>
      <c r="B887" s="10"/>
      <c r="C887" s="10" t="s">
        <v>313</v>
      </c>
      <c r="D887" s="10"/>
      <c r="E887" s="10" t="s">
        <v>314</v>
      </c>
      <c r="F887" s="10">
        <v>260945</v>
      </c>
      <c r="G887" s="10"/>
      <c r="H887" s="10"/>
      <c r="I887" s="10"/>
      <c r="J887" s="10">
        <v>52118.220000000008</v>
      </c>
      <c r="K887" s="10"/>
      <c r="M887" s="10">
        <v>227</v>
      </c>
      <c r="N887" s="69"/>
      <c r="P887" s="238">
        <f t="shared" si="52"/>
        <v>229.59568281938328</v>
      </c>
      <c r="Q887" s="10"/>
      <c r="R887" s="10"/>
      <c r="S887" s="10"/>
      <c r="T887" s="179">
        <f t="shared" si="53"/>
        <v>1149.5374449339206</v>
      </c>
      <c r="U887" s="10"/>
      <c r="V887" s="10"/>
      <c r="W887" s="10"/>
      <c r="Y887" s="10">
        <v>52118.220000000008</v>
      </c>
      <c r="Z887" s="9">
        <f t="shared" si="54"/>
        <v>39614.480000000003</v>
      </c>
      <c r="AA887" s="240"/>
      <c r="AB887" s="9">
        <f t="shared" si="55"/>
        <v>67253.009999999995</v>
      </c>
      <c r="AC887" s="9">
        <v>74038.14</v>
      </c>
      <c r="AD887" s="9"/>
      <c r="AE887" s="3"/>
      <c r="AF887" s="3"/>
    </row>
    <row r="888" spans="1:32" x14ac:dyDescent="0.2">
      <c r="A888" s="55"/>
      <c r="B888" s="10"/>
      <c r="C888" s="10" t="s">
        <v>315</v>
      </c>
      <c r="D888" s="10"/>
      <c r="E888" s="10" t="s">
        <v>134</v>
      </c>
      <c r="F888" s="10">
        <v>10743</v>
      </c>
      <c r="G888" s="10"/>
      <c r="H888" s="10"/>
      <c r="I888" s="10"/>
      <c r="J888" s="10">
        <v>2134.8399999999997</v>
      </c>
      <c r="K888" s="10"/>
      <c r="M888" s="10">
        <v>20</v>
      </c>
      <c r="N888" s="69"/>
      <c r="P888" s="238">
        <f t="shared" si="52"/>
        <v>106.74199999999999</v>
      </c>
      <c r="Q888" s="10"/>
      <c r="R888" s="10"/>
      <c r="S888" s="10"/>
      <c r="T888" s="179">
        <f t="shared" si="53"/>
        <v>537.15</v>
      </c>
      <c r="U888" s="10"/>
      <c r="V888" s="10"/>
      <c r="W888" s="10"/>
      <c r="Y888" s="10">
        <v>2134.8399999999997</v>
      </c>
      <c r="Z888" s="9">
        <f t="shared" si="54"/>
        <v>1622.67</v>
      </c>
      <c r="AA888" s="240"/>
      <c r="AB888" s="9">
        <f t="shared" si="55"/>
        <v>2754.78</v>
      </c>
      <c r="AC888" s="9">
        <v>3032.71</v>
      </c>
      <c r="AD888" s="9"/>
      <c r="AE888" s="3"/>
      <c r="AF888" s="3"/>
    </row>
    <row r="889" spans="1:32" x14ac:dyDescent="0.2">
      <c r="A889" s="55"/>
      <c r="B889" s="10"/>
      <c r="C889" s="10" t="s">
        <v>317</v>
      </c>
      <c r="D889" s="10"/>
      <c r="E889" s="10" t="s">
        <v>79</v>
      </c>
      <c r="F889" s="10">
        <v>6742421</v>
      </c>
      <c r="G889" s="10"/>
      <c r="H889" s="10"/>
      <c r="I889" s="10"/>
      <c r="J889" s="10">
        <v>1364183.2400000077</v>
      </c>
      <c r="K889" s="10"/>
      <c r="M889" s="10">
        <v>6473</v>
      </c>
      <c r="N889" s="69"/>
      <c r="P889" s="238">
        <f t="shared" si="52"/>
        <v>210.7497667233134</v>
      </c>
      <c r="Q889" s="10"/>
      <c r="R889" s="10"/>
      <c r="S889" s="10"/>
      <c r="T889" s="179">
        <f t="shared" si="53"/>
        <v>1041.6222771512437</v>
      </c>
      <c r="U889" s="10"/>
      <c r="V889" s="10"/>
      <c r="W889" s="10"/>
      <c r="Y889" s="10">
        <v>1364183.2400000077</v>
      </c>
      <c r="Z889" s="9">
        <f t="shared" si="54"/>
        <v>1036900.56</v>
      </c>
      <c r="AA889" s="240"/>
      <c r="AB889" s="9">
        <f t="shared" si="55"/>
        <v>1760333.25</v>
      </c>
      <c r="AC889" s="9">
        <v>1937932.56</v>
      </c>
      <c r="AD889" s="9"/>
      <c r="AE889" s="3"/>
      <c r="AF889" s="3"/>
    </row>
    <row r="890" spans="1:32" x14ac:dyDescent="0.2">
      <c r="A890" s="55"/>
      <c r="B890" s="10"/>
      <c r="C890" s="10" t="s">
        <v>317</v>
      </c>
      <c r="D890" s="10"/>
      <c r="E890" s="10" t="s">
        <v>179</v>
      </c>
      <c r="F890" s="10">
        <v>2366</v>
      </c>
      <c r="G890" s="10"/>
      <c r="H890" s="10"/>
      <c r="I890" s="10"/>
      <c r="J890" s="10">
        <v>491.33000000000004</v>
      </c>
      <c r="K890" s="10"/>
      <c r="M890" s="10">
        <v>2</v>
      </c>
      <c r="N890" s="69"/>
      <c r="P890" s="238">
        <f t="shared" si="52"/>
        <v>245.66500000000002</v>
      </c>
      <c r="Q890" s="10"/>
      <c r="R890" s="10"/>
      <c r="S890" s="10"/>
      <c r="T890" s="179">
        <f t="shared" si="53"/>
        <v>1183</v>
      </c>
      <c r="U890" s="10"/>
      <c r="V890" s="10"/>
      <c r="W890" s="10"/>
      <c r="Y890" s="10">
        <v>491.33000000000004</v>
      </c>
      <c r="Z890" s="9">
        <f t="shared" si="54"/>
        <v>373.45</v>
      </c>
      <c r="AA890" s="240"/>
      <c r="AB890" s="9">
        <f t="shared" si="55"/>
        <v>634.01</v>
      </c>
      <c r="AC890" s="9">
        <v>697.98</v>
      </c>
      <c r="AD890" s="9"/>
      <c r="AE890" s="3"/>
      <c r="AF890" s="3"/>
    </row>
    <row r="891" spans="1:32" x14ac:dyDescent="0.2">
      <c r="A891" s="55"/>
      <c r="B891" s="10"/>
      <c r="C891" s="10" t="s">
        <v>318</v>
      </c>
      <c r="D891" s="10"/>
      <c r="E891" s="10" t="s">
        <v>319</v>
      </c>
      <c r="F891" s="10">
        <v>144188</v>
      </c>
      <c r="G891" s="10"/>
      <c r="H891" s="10"/>
      <c r="I891" s="10"/>
      <c r="J891" s="10">
        <v>28654.39000000001</v>
      </c>
      <c r="K891" s="10"/>
      <c r="M891" s="10">
        <v>161</v>
      </c>
      <c r="N891" s="69"/>
      <c r="P891" s="238">
        <f t="shared" si="52"/>
        <v>177.97757763975162</v>
      </c>
      <c r="Q891" s="10"/>
      <c r="R891" s="10"/>
      <c r="S891" s="10"/>
      <c r="T891" s="179">
        <f t="shared" si="53"/>
        <v>895.57763975155285</v>
      </c>
      <c r="U891" s="10"/>
      <c r="V891" s="10"/>
      <c r="W891" s="10"/>
      <c r="Y891" s="10">
        <v>28654.39000000001</v>
      </c>
      <c r="Z891" s="9">
        <f t="shared" si="54"/>
        <v>21779.88</v>
      </c>
      <c r="AA891" s="240"/>
      <c r="AB891" s="9">
        <f t="shared" si="55"/>
        <v>36975.440000000002</v>
      </c>
      <c r="AC891" s="9">
        <v>40705.879999999997</v>
      </c>
      <c r="AD891" s="9"/>
      <c r="AE891" s="3"/>
      <c r="AF891" s="3"/>
    </row>
    <row r="892" spans="1:32" x14ac:dyDescent="0.2">
      <c r="A892" s="55"/>
      <c r="B892" s="10"/>
      <c r="C892" s="10" t="s">
        <v>320</v>
      </c>
      <c r="D892" s="10"/>
      <c r="E892" s="10" t="s">
        <v>287</v>
      </c>
      <c r="F892" s="10">
        <v>248860</v>
      </c>
      <c r="G892" s="10"/>
      <c r="H892" s="10"/>
      <c r="I892" s="10"/>
      <c r="J892" s="10">
        <v>48918.389999999992</v>
      </c>
      <c r="K892" s="10"/>
      <c r="M892" s="10">
        <v>250</v>
      </c>
      <c r="N892" s="69"/>
      <c r="P892" s="238">
        <f t="shared" si="52"/>
        <v>195.67355999999998</v>
      </c>
      <c r="Q892" s="10"/>
      <c r="R892" s="10"/>
      <c r="S892" s="10"/>
      <c r="T892" s="179">
        <f t="shared" si="53"/>
        <v>995.44</v>
      </c>
      <c r="U892" s="10"/>
      <c r="V892" s="10"/>
      <c r="W892" s="10"/>
      <c r="Y892" s="10">
        <v>48918.389999999992</v>
      </c>
      <c r="Z892" s="9">
        <f t="shared" si="54"/>
        <v>37182.33</v>
      </c>
      <c r="AA892" s="240"/>
      <c r="AB892" s="9">
        <f t="shared" si="55"/>
        <v>63123.97</v>
      </c>
      <c r="AC892" s="9">
        <v>69492.52</v>
      </c>
      <c r="AD892" s="9"/>
      <c r="AE892" s="3"/>
      <c r="AF892" s="3"/>
    </row>
    <row r="893" spans="1:32" x14ac:dyDescent="0.2">
      <c r="A893" s="55"/>
      <c r="B893" s="10"/>
      <c r="C893" s="10" t="s">
        <v>321</v>
      </c>
      <c r="D893" s="10"/>
      <c r="E893" s="10" t="s">
        <v>93</v>
      </c>
      <c r="F893" s="10">
        <v>4517</v>
      </c>
      <c r="G893" s="10"/>
      <c r="H893" s="10"/>
      <c r="I893" s="10"/>
      <c r="J893" s="10">
        <v>867.88000000000011</v>
      </c>
      <c r="K893" s="10"/>
      <c r="M893" s="10">
        <v>7</v>
      </c>
      <c r="N893" s="69"/>
      <c r="P893" s="238">
        <f t="shared" si="52"/>
        <v>123.98285714285716</v>
      </c>
      <c r="Q893" s="10"/>
      <c r="R893" s="10"/>
      <c r="S893" s="10"/>
      <c r="T893" s="179">
        <f t="shared" si="53"/>
        <v>645.28571428571433</v>
      </c>
      <c r="U893" s="10"/>
      <c r="V893" s="10"/>
      <c r="W893" s="10"/>
      <c r="Y893" s="10">
        <v>867.88000000000011</v>
      </c>
      <c r="Z893" s="9">
        <f t="shared" si="54"/>
        <v>659.67</v>
      </c>
      <c r="AA893" s="240"/>
      <c r="AB893" s="9">
        <f t="shared" si="55"/>
        <v>1119.9100000000001</v>
      </c>
      <c r="AC893" s="9">
        <v>1232.9000000000001</v>
      </c>
      <c r="AD893" s="9"/>
      <c r="AE893" s="3"/>
      <c r="AF893" s="3"/>
    </row>
    <row r="894" spans="1:32" x14ac:dyDescent="0.2">
      <c r="A894" s="55"/>
      <c r="B894" s="10"/>
      <c r="C894" s="10" t="s">
        <v>322</v>
      </c>
      <c r="D894" s="10"/>
      <c r="E894" s="10" t="s">
        <v>164</v>
      </c>
      <c r="F894" s="10">
        <v>33763</v>
      </c>
      <c r="G894" s="10"/>
      <c r="H894" s="10"/>
      <c r="I894" s="10"/>
      <c r="J894" s="10">
        <v>6350.9800000000014</v>
      </c>
      <c r="K894" s="10"/>
      <c r="M894" s="10">
        <v>56</v>
      </c>
      <c r="N894" s="69"/>
      <c r="P894" s="238">
        <f t="shared" si="52"/>
        <v>113.41035714285717</v>
      </c>
      <c r="Q894" s="10"/>
      <c r="R894" s="10"/>
      <c r="S894" s="10"/>
      <c r="T894" s="179">
        <f t="shared" si="53"/>
        <v>602.91071428571433</v>
      </c>
      <c r="U894" s="10"/>
      <c r="V894" s="10"/>
      <c r="W894" s="10"/>
      <c r="Y894" s="10">
        <v>6350.9800000000014</v>
      </c>
      <c r="Z894" s="9">
        <f t="shared" si="54"/>
        <v>4827.3100000000004</v>
      </c>
      <c r="AA894" s="240"/>
      <c r="AB894" s="9">
        <f t="shared" si="55"/>
        <v>8195.26</v>
      </c>
      <c r="AC894" s="9">
        <v>9022.08</v>
      </c>
      <c r="AD894" s="9"/>
      <c r="AE894" s="3"/>
      <c r="AF894" s="3"/>
    </row>
    <row r="895" spans="1:32" x14ac:dyDescent="0.2">
      <c r="A895" s="55"/>
      <c r="B895" s="10"/>
      <c r="C895" s="10" t="s">
        <v>323</v>
      </c>
      <c r="D895" s="10"/>
      <c r="E895" s="10" t="s">
        <v>324</v>
      </c>
      <c r="F895" s="10">
        <v>1427</v>
      </c>
      <c r="G895" s="10"/>
      <c r="H895" s="10"/>
      <c r="I895" s="10"/>
      <c r="J895" s="10">
        <v>298.48</v>
      </c>
      <c r="K895" s="10"/>
      <c r="M895" s="10">
        <v>1</v>
      </c>
      <c r="N895" s="69"/>
      <c r="P895" s="238">
        <f t="shared" si="52"/>
        <v>298.48</v>
      </c>
      <c r="Q895" s="10"/>
      <c r="R895" s="10"/>
      <c r="S895" s="10"/>
      <c r="T895" s="179">
        <f t="shared" si="53"/>
        <v>1427</v>
      </c>
      <c r="U895" s="10"/>
      <c r="V895" s="10"/>
      <c r="W895" s="10"/>
      <c r="Y895" s="10">
        <v>298.48</v>
      </c>
      <c r="Z895" s="9">
        <f t="shared" si="54"/>
        <v>226.87</v>
      </c>
      <c r="AA895" s="240"/>
      <c r="AB895" s="9">
        <f t="shared" si="55"/>
        <v>385.16</v>
      </c>
      <c r="AC895" s="9">
        <v>424.02</v>
      </c>
      <c r="AD895" s="9"/>
      <c r="AE895" s="3"/>
      <c r="AF895" s="3"/>
    </row>
    <row r="896" spans="1:32" x14ac:dyDescent="0.2">
      <c r="A896" s="55"/>
      <c r="B896" s="10"/>
      <c r="C896" s="10" t="s">
        <v>325</v>
      </c>
      <c r="D896" s="10"/>
      <c r="E896" s="10" t="s">
        <v>326</v>
      </c>
      <c r="F896" s="10">
        <v>233535</v>
      </c>
      <c r="G896" s="10"/>
      <c r="H896" s="10"/>
      <c r="I896" s="10"/>
      <c r="J896" s="10">
        <v>46888.64999999998</v>
      </c>
      <c r="K896" s="10"/>
      <c r="M896" s="10">
        <v>211</v>
      </c>
      <c r="N896" s="69"/>
      <c r="P896" s="238">
        <f t="shared" si="52"/>
        <v>222.22109004739326</v>
      </c>
      <c r="Q896" s="10"/>
      <c r="R896" s="10"/>
      <c r="S896" s="10"/>
      <c r="T896" s="179">
        <f t="shared" si="53"/>
        <v>1106.8009478672986</v>
      </c>
      <c r="U896" s="10"/>
      <c r="V896" s="10"/>
      <c r="W896" s="10"/>
      <c r="Y896" s="10">
        <v>46888.64999999998</v>
      </c>
      <c r="Z896" s="9">
        <f t="shared" si="54"/>
        <v>35639.54</v>
      </c>
      <c r="AA896" s="240"/>
      <c r="AB896" s="9">
        <f t="shared" si="55"/>
        <v>60504.81</v>
      </c>
      <c r="AC896" s="9">
        <v>66609.119999999995</v>
      </c>
      <c r="AD896" s="9"/>
      <c r="AE896" s="3"/>
      <c r="AF896" s="3"/>
    </row>
    <row r="897" spans="1:32" x14ac:dyDescent="0.2">
      <c r="A897" s="55"/>
      <c r="B897" s="10"/>
      <c r="C897" s="10" t="s">
        <v>327</v>
      </c>
      <c r="D897" s="10"/>
      <c r="E897" s="10" t="s">
        <v>104</v>
      </c>
      <c r="F897" s="10">
        <v>1218964</v>
      </c>
      <c r="G897" s="10"/>
      <c r="H897" s="10"/>
      <c r="I897" s="10"/>
      <c r="J897" s="10">
        <v>250503.98000000007</v>
      </c>
      <c r="K897" s="10"/>
      <c r="M897" s="10">
        <v>1218</v>
      </c>
      <c r="N897" s="69"/>
      <c r="P897" s="238">
        <f t="shared" si="52"/>
        <v>205.66829228243026</v>
      </c>
      <c r="Q897" s="10"/>
      <c r="R897" s="10"/>
      <c r="S897" s="10"/>
      <c r="T897" s="179">
        <f t="shared" si="53"/>
        <v>1000.7914614121511</v>
      </c>
      <c r="U897" s="10"/>
      <c r="V897" s="10"/>
      <c r="W897" s="10"/>
      <c r="Y897" s="10">
        <v>250503.98000000007</v>
      </c>
      <c r="Z897" s="9">
        <f t="shared" si="54"/>
        <v>190405.3</v>
      </c>
      <c r="AA897" s="240"/>
      <c r="AB897" s="9">
        <f t="shared" si="55"/>
        <v>323248.71999999997</v>
      </c>
      <c r="AC897" s="9">
        <v>355861.15</v>
      </c>
      <c r="AD897" s="9"/>
      <c r="AE897" s="3"/>
      <c r="AF897" s="3"/>
    </row>
    <row r="898" spans="1:32" x14ac:dyDescent="0.2">
      <c r="A898" s="55"/>
      <c r="B898" s="10"/>
      <c r="C898" s="10" t="s">
        <v>328</v>
      </c>
      <c r="D898" s="10"/>
      <c r="E898" s="10" t="s">
        <v>104</v>
      </c>
      <c r="F898" s="10">
        <v>27962</v>
      </c>
      <c r="G898" s="10"/>
      <c r="H898" s="10"/>
      <c r="I898" s="10"/>
      <c r="J898" s="10">
        <v>5773.5299999999988</v>
      </c>
      <c r="K898" s="10"/>
      <c r="M898" s="10">
        <v>16</v>
      </c>
      <c r="N898" s="69"/>
      <c r="P898" s="238">
        <f t="shared" si="52"/>
        <v>360.84562499999993</v>
      </c>
      <c r="Q898" s="10"/>
      <c r="R898" s="10"/>
      <c r="S898" s="10"/>
      <c r="T898" s="179">
        <f t="shared" si="53"/>
        <v>1747.625</v>
      </c>
      <c r="U898" s="10"/>
      <c r="V898" s="10"/>
      <c r="W898" s="10"/>
      <c r="Y898" s="10">
        <v>5773.5299999999988</v>
      </c>
      <c r="Z898" s="9">
        <f t="shared" si="54"/>
        <v>4388.3999999999996</v>
      </c>
      <c r="AA898" s="240"/>
      <c r="AB898" s="9">
        <f t="shared" si="55"/>
        <v>7450.13</v>
      </c>
      <c r="AC898" s="9">
        <v>8201.77</v>
      </c>
      <c r="AD898" s="9"/>
      <c r="AE898" s="3"/>
      <c r="AF898" s="3"/>
    </row>
    <row r="899" spans="1:32" x14ac:dyDescent="0.2">
      <c r="A899" s="55"/>
      <c r="B899" s="10"/>
      <c r="C899" s="10" t="s">
        <v>329</v>
      </c>
      <c r="D899" s="10"/>
      <c r="E899" s="10" t="s">
        <v>267</v>
      </c>
      <c r="F899" s="10">
        <v>1311</v>
      </c>
      <c r="G899" s="10"/>
      <c r="H899" s="10"/>
      <c r="I899" s="10"/>
      <c r="J899" s="10">
        <v>273.04000000000002</v>
      </c>
      <c r="K899" s="10"/>
      <c r="M899" s="10">
        <v>1</v>
      </c>
      <c r="N899" s="69"/>
      <c r="P899" s="238">
        <f t="shared" si="52"/>
        <v>273.04000000000002</v>
      </c>
      <c r="Q899" s="10"/>
      <c r="R899" s="10"/>
      <c r="S899" s="10"/>
      <c r="T899" s="179">
        <f t="shared" si="53"/>
        <v>1311</v>
      </c>
      <c r="U899" s="10"/>
      <c r="V899" s="10"/>
      <c r="W899" s="10"/>
      <c r="Y899" s="10">
        <v>273.04000000000002</v>
      </c>
      <c r="Z899" s="9">
        <f t="shared" si="54"/>
        <v>207.53</v>
      </c>
      <c r="AA899" s="240"/>
      <c r="AB899" s="9">
        <f t="shared" si="55"/>
        <v>352.33</v>
      </c>
      <c r="AC899" s="9">
        <v>387.88</v>
      </c>
      <c r="AD899" s="9"/>
      <c r="AE899" s="3"/>
      <c r="AF899" s="3"/>
    </row>
    <row r="900" spans="1:32" x14ac:dyDescent="0.2">
      <c r="A900" s="55"/>
      <c r="B900" s="10"/>
      <c r="C900" s="10" t="s">
        <v>330</v>
      </c>
      <c r="D900" s="10"/>
      <c r="E900" s="10" t="s">
        <v>331</v>
      </c>
      <c r="F900" s="10">
        <v>178288</v>
      </c>
      <c r="G900" s="10"/>
      <c r="H900" s="10"/>
      <c r="I900" s="10"/>
      <c r="J900" s="10">
        <v>36263.809999999983</v>
      </c>
      <c r="K900" s="10"/>
      <c r="M900" s="10">
        <v>226</v>
      </c>
      <c r="N900" s="69"/>
      <c r="P900" s="238">
        <f t="shared" ref="P900:P963" si="56">J900/M900</f>
        <v>160.45933628318576</v>
      </c>
      <c r="Q900" s="10"/>
      <c r="R900" s="10"/>
      <c r="S900" s="10"/>
      <c r="T900" s="179">
        <f t="shared" ref="T900:T963" si="57">F900/M900</f>
        <v>788.88495575221236</v>
      </c>
      <c r="U900" s="10"/>
      <c r="V900" s="10"/>
      <c r="W900" s="10"/>
      <c r="Y900" s="10">
        <v>36263.809999999983</v>
      </c>
      <c r="Z900" s="9">
        <f t="shared" ref="Z900:Z963" si="58">ROUND($Z$1250*Y900/$Y$1250,2)</f>
        <v>27563.72</v>
      </c>
      <c r="AA900" s="240"/>
      <c r="AB900" s="9">
        <f t="shared" ref="AB900:AB963" si="59">ROUND($AB$1250*Y900/$Y$1250,2)</f>
        <v>46794.59</v>
      </c>
      <c r="AC900" s="9">
        <v>51515.68</v>
      </c>
      <c r="AD900" s="9"/>
      <c r="AE900" s="3"/>
      <c r="AF900" s="3"/>
    </row>
    <row r="901" spans="1:32" x14ac:dyDescent="0.2">
      <c r="A901" s="55"/>
      <c r="B901" s="10"/>
      <c r="C901" s="10" t="s">
        <v>332</v>
      </c>
      <c r="D901" s="10"/>
      <c r="E901" s="10" t="s">
        <v>333</v>
      </c>
      <c r="F901" s="10">
        <v>149032</v>
      </c>
      <c r="G901" s="10"/>
      <c r="H901" s="10"/>
      <c r="I901" s="10"/>
      <c r="J901" s="10">
        <v>29688.150000000012</v>
      </c>
      <c r="K901" s="10"/>
      <c r="M901" s="10">
        <v>254</v>
      </c>
      <c r="N901" s="69"/>
      <c r="P901" s="238">
        <f t="shared" si="56"/>
        <v>116.88248031496067</v>
      </c>
      <c r="Q901" s="10"/>
      <c r="R901" s="10"/>
      <c r="S901" s="10"/>
      <c r="T901" s="179">
        <f t="shared" si="57"/>
        <v>586.74015748031491</v>
      </c>
      <c r="U901" s="10"/>
      <c r="V901" s="10"/>
      <c r="W901" s="10"/>
      <c r="Y901" s="10">
        <v>29688.150000000012</v>
      </c>
      <c r="Z901" s="9">
        <f t="shared" si="58"/>
        <v>22565.63</v>
      </c>
      <c r="AA901" s="240"/>
      <c r="AB901" s="9">
        <f t="shared" si="59"/>
        <v>38309.4</v>
      </c>
      <c r="AC901" s="9">
        <v>42174.42</v>
      </c>
      <c r="AD901" s="9"/>
      <c r="AE901" s="3"/>
      <c r="AF901" s="3"/>
    </row>
    <row r="902" spans="1:32" x14ac:dyDescent="0.2">
      <c r="A902" s="55"/>
      <c r="B902" s="10"/>
      <c r="C902" s="10" t="s">
        <v>334</v>
      </c>
      <c r="D902" s="10"/>
      <c r="E902" s="10" t="s">
        <v>103</v>
      </c>
      <c r="F902" s="10">
        <v>4579</v>
      </c>
      <c r="G902" s="10"/>
      <c r="H902" s="10"/>
      <c r="I902" s="10"/>
      <c r="J902" s="10">
        <v>956.18000000000006</v>
      </c>
      <c r="K902" s="10"/>
      <c r="M902" s="10">
        <v>4</v>
      </c>
      <c r="N902" s="69"/>
      <c r="P902" s="238">
        <f t="shared" si="56"/>
        <v>239.04500000000002</v>
      </c>
      <c r="Q902" s="10"/>
      <c r="R902" s="10"/>
      <c r="S902" s="10"/>
      <c r="T902" s="179">
        <f t="shared" si="57"/>
        <v>1144.75</v>
      </c>
      <c r="U902" s="10"/>
      <c r="V902" s="10"/>
      <c r="W902" s="10"/>
      <c r="Y902" s="10">
        <v>956.18000000000006</v>
      </c>
      <c r="Z902" s="9">
        <f t="shared" si="58"/>
        <v>726.78</v>
      </c>
      <c r="AA902" s="240"/>
      <c r="AB902" s="9">
        <f t="shared" si="59"/>
        <v>1233.8499999999999</v>
      </c>
      <c r="AC902" s="9">
        <v>1358.33</v>
      </c>
      <c r="AD902" s="9"/>
      <c r="AE902" s="3"/>
      <c r="AF902" s="3"/>
    </row>
    <row r="903" spans="1:32" x14ac:dyDescent="0.2">
      <c r="A903" s="55"/>
      <c r="B903" s="10"/>
      <c r="C903" s="10" t="s">
        <v>334</v>
      </c>
      <c r="D903" s="10"/>
      <c r="E903" s="10" t="s">
        <v>104</v>
      </c>
      <c r="F903" s="10">
        <v>358421</v>
      </c>
      <c r="G903" s="10"/>
      <c r="H903" s="10"/>
      <c r="I903" s="10"/>
      <c r="J903" s="10">
        <v>73638.229999999967</v>
      </c>
      <c r="K903" s="10"/>
      <c r="M903" s="10">
        <v>373</v>
      </c>
      <c r="N903" s="69"/>
      <c r="P903" s="238">
        <f t="shared" si="56"/>
        <v>197.42152815013395</v>
      </c>
      <c r="Q903" s="10"/>
      <c r="R903" s="10"/>
      <c r="S903" s="10"/>
      <c r="T903" s="179">
        <f t="shared" si="57"/>
        <v>960.91420911528155</v>
      </c>
      <c r="U903" s="10"/>
      <c r="V903" s="10"/>
      <c r="W903" s="10"/>
      <c r="Y903" s="10">
        <v>73638.229999999967</v>
      </c>
      <c r="Z903" s="9">
        <f t="shared" si="58"/>
        <v>55971.6</v>
      </c>
      <c r="AA903" s="240"/>
      <c r="AB903" s="9">
        <f t="shared" si="59"/>
        <v>95022.3</v>
      </c>
      <c r="AC903" s="9">
        <v>104609.06</v>
      </c>
      <c r="AD903" s="9"/>
      <c r="AE903" s="3"/>
      <c r="AF903" s="3"/>
    </row>
    <row r="904" spans="1:32" x14ac:dyDescent="0.2">
      <c r="A904" s="55"/>
      <c r="B904" s="10"/>
      <c r="C904" s="10" t="s">
        <v>335</v>
      </c>
      <c r="D904" s="10"/>
      <c r="E904" s="10" t="s">
        <v>104</v>
      </c>
      <c r="F904" s="10">
        <v>2668</v>
      </c>
      <c r="G904" s="10"/>
      <c r="H904" s="10"/>
      <c r="I904" s="10"/>
      <c r="J904" s="10">
        <v>559.30999999999995</v>
      </c>
      <c r="K904" s="10"/>
      <c r="M904" s="10">
        <v>2</v>
      </c>
      <c r="N904" s="69"/>
      <c r="P904" s="238">
        <f t="shared" si="56"/>
        <v>279.65499999999997</v>
      </c>
      <c r="Q904" s="10"/>
      <c r="R904" s="10"/>
      <c r="S904" s="10"/>
      <c r="T904" s="179">
        <f t="shared" si="57"/>
        <v>1334</v>
      </c>
      <c r="U904" s="10"/>
      <c r="V904" s="10"/>
      <c r="W904" s="10"/>
      <c r="Y904" s="10">
        <v>559.30999999999995</v>
      </c>
      <c r="Z904" s="9">
        <f t="shared" si="58"/>
        <v>425.13</v>
      </c>
      <c r="AA904" s="240"/>
      <c r="AB904" s="9">
        <f t="shared" si="59"/>
        <v>721.73</v>
      </c>
      <c r="AC904" s="9">
        <v>794.55</v>
      </c>
      <c r="AD904" s="9"/>
      <c r="AE904" s="3"/>
      <c r="AF904" s="3"/>
    </row>
    <row r="905" spans="1:32" x14ac:dyDescent="0.2">
      <c r="A905" s="55"/>
      <c r="B905" s="10"/>
      <c r="C905" s="10" t="s">
        <v>337</v>
      </c>
      <c r="D905" s="10"/>
      <c r="E905" s="10" t="s">
        <v>145</v>
      </c>
      <c r="F905" s="10">
        <v>18241</v>
      </c>
      <c r="G905" s="10"/>
      <c r="H905" s="10"/>
      <c r="I905" s="10"/>
      <c r="J905" s="10">
        <v>3423.6699999999996</v>
      </c>
      <c r="K905" s="10"/>
      <c r="M905" s="10">
        <v>17</v>
      </c>
      <c r="N905" s="69"/>
      <c r="P905" s="238">
        <f t="shared" si="56"/>
        <v>201.39235294117645</v>
      </c>
      <c r="Q905" s="10"/>
      <c r="R905" s="10"/>
      <c r="S905" s="10"/>
      <c r="T905" s="179">
        <f t="shared" si="57"/>
        <v>1073</v>
      </c>
      <c r="U905" s="10"/>
      <c r="V905" s="10"/>
      <c r="W905" s="10"/>
      <c r="Y905" s="10">
        <v>3423.6699999999996</v>
      </c>
      <c r="Z905" s="9">
        <f t="shared" si="58"/>
        <v>2602.29</v>
      </c>
      <c r="AA905" s="240"/>
      <c r="AB905" s="9">
        <f t="shared" si="59"/>
        <v>4417.88</v>
      </c>
      <c r="AC905" s="9">
        <v>4863.6000000000004</v>
      </c>
      <c r="AD905" s="9"/>
      <c r="AE905" s="3"/>
      <c r="AF905" s="3"/>
    </row>
    <row r="906" spans="1:32" x14ac:dyDescent="0.2">
      <c r="A906" s="55"/>
      <c r="B906" s="10"/>
      <c r="C906" s="10" t="s">
        <v>337</v>
      </c>
      <c r="D906" s="10"/>
      <c r="E906" s="10" t="s">
        <v>338</v>
      </c>
      <c r="F906" s="10">
        <v>5349</v>
      </c>
      <c r="G906" s="10"/>
      <c r="H906" s="10"/>
      <c r="I906" s="10"/>
      <c r="J906" s="10">
        <v>1136.5899999999999</v>
      </c>
      <c r="K906" s="10"/>
      <c r="M906" s="10">
        <v>5</v>
      </c>
      <c r="N906" s="69"/>
      <c r="P906" s="238">
        <f t="shared" si="56"/>
        <v>227.31799999999998</v>
      </c>
      <c r="Q906" s="10"/>
      <c r="R906" s="10"/>
      <c r="S906" s="10"/>
      <c r="T906" s="179">
        <f t="shared" si="57"/>
        <v>1069.8</v>
      </c>
      <c r="U906" s="10"/>
      <c r="V906" s="10"/>
      <c r="W906" s="10"/>
      <c r="Y906" s="10">
        <v>1136.5899999999999</v>
      </c>
      <c r="Z906" s="9">
        <f t="shared" si="58"/>
        <v>863.91</v>
      </c>
      <c r="AA906" s="240"/>
      <c r="AB906" s="9">
        <f t="shared" si="59"/>
        <v>1466.65</v>
      </c>
      <c r="AC906" s="9">
        <v>1614.62</v>
      </c>
      <c r="AD906" s="9"/>
      <c r="AE906" s="3"/>
      <c r="AF906" s="3"/>
    </row>
    <row r="907" spans="1:32" x14ac:dyDescent="0.2">
      <c r="A907" s="55"/>
      <c r="B907" s="10"/>
      <c r="C907" s="10" t="s">
        <v>339</v>
      </c>
      <c r="D907" s="10"/>
      <c r="E907" s="10" t="s">
        <v>145</v>
      </c>
      <c r="F907" s="10">
        <v>1720</v>
      </c>
      <c r="G907" s="10"/>
      <c r="H907" s="10"/>
      <c r="I907" s="10"/>
      <c r="J907" s="10">
        <v>360.41</v>
      </c>
      <c r="K907" s="10"/>
      <c r="M907" s="10">
        <v>3</v>
      </c>
      <c r="N907" s="69"/>
      <c r="P907" s="238">
        <f t="shared" si="56"/>
        <v>120.13666666666667</v>
      </c>
      <c r="Q907" s="10"/>
      <c r="R907" s="10"/>
      <c r="S907" s="10"/>
      <c r="T907" s="179">
        <f t="shared" si="57"/>
        <v>573.33333333333337</v>
      </c>
      <c r="U907" s="10"/>
      <c r="V907" s="10"/>
      <c r="W907" s="10"/>
      <c r="Y907" s="10">
        <v>360.41</v>
      </c>
      <c r="Z907" s="9">
        <f t="shared" si="58"/>
        <v>273.94</v>
      </c>
      <c r="AA907" s="240"/>
      <c r="AB907" s="9">
        <f t="shared" si="59"/>
        <v>465.07</v>
      </c>
      <c r="AC907" s="9">
        <v>511.99</v>
      </c>
      <c r="AD907" s="9"/>
      <c r="AE907" s="3"/>
      <c r="AF907" s="3"/>
    </row>
    <row r="908" spans="1:32" x14ac:dyDescent="0.2">
      <c r="A908" s="55"/>
      <c r="B908" s="10"/>
      <c r="C908" s="10" t="s">
        <v>340</v>
      </c>
      <c r="D908" s="10"/>
      <c r="E908" s="10" t="s">
        <v>107</v>
      </c>
      <c r="F908" s="10">
        <v>347867</v>
      </c>
      <c r="G908" s="10"/>
      <c r="H908" s="10"/>
      <c r="I908" s="10"/>
      <c r="J908" s="10">
        <v>71225.61</v>
      </c>
      <c r="K908" s="10"/>
      <c r="M908" s="10">
        <v>322</v>
      </c>
      <c r="N908" s="69"/>
      <c r="P908" s="238">
        <f t="shared" si="56"/>
        <v>221.19754658385094</v>
      </c>
      <c r="Q908" s="10"/>
      <c r="R908" s="10"/>
      <c r="S908" s="10"/>
      <c r="T908" s="179">
        <f t="shared" si="57"/>
        <v>1080.3322981366459</v>
      </c>
      <c r="U908" s="10"/>
      <c r="V908" s="10"/>
      <c r="W908" s="10"/>
      <c r="Y908" s="10">
        <v>71225.61</v>
      </c>
      <c r="Z908" s="9">
        <f t="shared" si="58"/>
        <v>54137.8</v>
      </c>
      <c r="AA908" s="240"/>
      <c r="AB908" s="9">
        <f t="shared" si="59"/>
        <v>91909.07</v>
      </c>
      <c r="AC908" s="9">
        <v>101181.74</v>
      </c>
      <c r="AD908" s="9"/>
      <c r="AE908" s="3"/>
      <c r="AF908" s="3"/>
    </row>
    <row r="909" spans="1:32" x14ac:dyDescent="0.2">
      <c r="A909" s="55"/>
      <c r="B909" s="10"/>
      <c r="C909" s="10" t="s">
        <v>341</v>
      </c>
      <c r="D909" s="10"/>
      <c r="E909" s="10" t="s">
        <v>88</v>
      </c>
      <c r="F909" s="10">
        <v>2482272</v>
      </c>
      <c r="G909" s="10"/>
      <c r="H909" s="10"/>
      <c r="I909" s="10"/>
      <c r="J909" s="10">
        <v>502360.1699999987</v>
      </c>
      <c r="K909" s="10"/>
      <c r="M909" s="10">
        <v>2172</v>
      </c>
      <c r="N909" s="69"/>
      <c r="P909" s="238">
        <f t="shared" si="56"/>
        <v>231.28921270718172</v>
      </c>
      <c r="Q909" s="10"/>
      <c r="R909" s="10"/>
      <c r="S909" s="10"/>
      <c r="T909" s="179">
        <f t="shared" si="57"/>
        <v>1142.8508287292818</v>
      </c>
      <c r="U909" s="10"/>
      <c r="V909" s="10"/>
      <c r="W909" s="10"/>
      <c r="Y909" s="10">
        <v>502360.1699999987</v>
      </c>
      <c r="Z909" s="9">
        <f t="shared" si="58"/>
        <v>381838.4</v>
      </c>
      <c r="AA909" s="240"/>
      <c r="AB909" s="9">
        <f t="shared" si="59"/>
        <v>648242.31999999995</v>
      </c>
      <c r="AC909" s="9">
        <v>713643.22</v>
      </c>
      <c r="AD909" s="9"/>
      <c r="AE909" s="3"/>
      <c r="AF909" s="3"/>
    </row>
    <row r="910" spans="1:32" x14ac:dyDescent="0.2">
      <c r="A910" s="55"/>
      <c r="B910" s="10"/>
      <c r="C910" s="10" t="s">
        <v>342</v>
      </c>
      <c r="D910" s="10"/>
      <c r="E910" s="10" t="s">
        <v>201</v>
      </c>
      <c r="F910" s="10">
        <v>26052</v>
      </c>
      <c r="G910" s="10"/>
      <c r="H910" s="10"/>
      <c r="I910" s="10"/>
      <c r="J910" s="10">
        <v>5091.0099999999993</v>
      </c>
      <c r="K910" s="10"/>
      <c r="M910" s="10">
        <v>28</v>
      </c>
      <c r="N910" s="69"/>
      <c r="P910" s="238">
        <f t="shared" si="56"/>
        <v>181.82178571428568</v>
      </c>
      <c r="Q910" s="10"/>
      <c r="R910" s="10"/>
      <c r="S910" s="10"/>
      <c r="T910" s="179">
        <f t="shared" si="57"/>
        <v>930.42857142857144</v>
      </c>
      <c r="U910" s="10"/>
      <c r="V910" s="10"/>
      <c r="W910" s="10"/>
      <c r="Y910" s="10">
        <v>5091.0099999999993</v>
      </c>
      <c r="Z910" s="9">
        <f t="shared" si="58"/>
        <v>3869.62</v>
      </c>
      <c r="AA910" s="240"/>
      <c r="AB910" s="9">
        <f t="shared" si="59"/>
        <v>6569.41</v>
      </c>
      <c r="AC910" s="9">
        <v>7232.2</v>
      </c>
      <c r="AD910" s="9"/>
      <c r="AE910" s="3"/>
      <c r="AF910" s="3"/>
    </row>
    <row r="911" spans="1:32" x14ac:dyDescent="0.2">
      <c r="A911" s="55"/>
      <c r="B911" s="10"/>
      <c r="C911" s="10" t="s">
        <v>343</v>
      </c>
      <c r="D911" s="10"/>
      <c r="E911" s="10" t="s">
        <v>201</v>
      </c>
      <c r="F911" s="10">
        <v>109516</v>
      </c>
      <c r="G911" s="10"/>
      <c r="H911" s="10"/>
      <c r="I911" s="10"/>
      <c r="J911" s="10">
        <v>21426.969999999998</v>
      </c>
      <c r="K911" s="10"/>
      <c r="M911" s="10">
        <v>99</v>
      </c>
      <c r="N911" s="69"/>
      <c r="P911" s="238">
        <f t="shared" si="56"/>
        <v>216.43404040404039</v>
      </c>
      <c r="Q911" s="10"/>
      <c r="R911" s="10"/>
      <c r="S911" s="10"/>
      <c r="T911" s="179">
        <f t="shared" si="57"/>
        <v>1106.2222222222222</v>
      </c>
      <c r="U911" s="10"/>
      <c r="V911" s="10"/>
      <c r="W911" s="10"/>
      <c r="Y911" s="10">
        <v>21426.969999999998</v>
      </c>
      <c r="Z911" s="9">
        <f t="shared" si="58"/>
        <v>16286.4</v>
      </c>
      <c r="AA911" s="240"/>
      <c r="AB911" s="9">
        <f t="shared" si="59"/>
        <v>27649.22</v>
      </c>
      <c r="AC911" s="9">
        <v>30438.74</v>
      </c>
      <c r="AD911" s="9"/>
      <c r="AE911" s="3"/>
      <c r="AF911" s="3"/>
    </row>
    <row r="912" spans="1:32" x14ac:dyDescent="0.2">
      <c r="A912" s="55"/>
      <c r="B912" s="10"/>
      <c r="C912" s="10" t="s">
        <v>344</v>
      </c>
      <c r="D912" s="10"/>
      <c r="E912" s="10" t="s">
        <v>107</v>
      </c>
      <c r="F912" s="10">
        <v>28046</v>
      </c>
      <c r="G912" s="10"/>
      <c r="H912" s="10"/>
      <c r="I912" s="10"/>
      <c r="J912" s="10">
        <v>5574.44</v>
      </c>
      <c r="K912" s="10"/>
      <c r="M912" s="10">
        <v>31</v>
      </c>
      <c r="N912" s="69"/>
      <c r="P912" s="238">
        <f t="shared" si="56"/>
        <v>179.82064516129032</v>
      </c>
      <c r="Q912" s="10"/>
      <c r="R912" s="10"/>
      <c r="S912" s="10"/>
      <c r="T912" s="179">
        <f t="shared" si="57"/>
        <v>904.70967741935488</v>
      </c>
      <c r="U912" s="10"/>
      <c r="V912" s="10"/>
      <c r="W912" s="10"/>
      <c r="Y912" s="10">
        <v>5574.44</v>
      </c>
      <c r="Z912" s="9">
        <f t="shared" si="58"/>
        <v>4237.07</v>
      </c>
      <c r="AA912" s="240"/>
      <c r="AB912" s="9">
        <f t="shared" si="59"/>
        <v>7193.22</v>
      </c>
      <c r="AC912" s="9">
        <v>7918.94</v>
      </c>
      <c r="AD912" s="9"/>
      <c r="AE912" s="3"/>
      <c r="AF912" s="3"/>
    </row>
    <row r="913" spans="1:32" x14ac:dyDescent="0.2">
      <c r="A913" s="55"/>
      <c r="B913" s="10"/>
      <c r="C913" s="10" t="s">
        <v>345</v>
      </c>
      <c r="D913" s="10"/>
      <c r="E913" s="10" t="s">
        <v>192</v>
      </c>
      <c r="F913" s="10">
        <v>8566</v>
      </c>
      <c r="G913" s="10"/>
      <c r="H913" s="10"/>
      <c r="I913" s="10"/>
      <c r="J913" s="10">
        <v>1816.9199999999998</v>
      </c>
      <c r="K913" s="10"/>
      <c r="M913" s="10">
        <v>12</v>
      </c>
      <c r="N913" s="69"/>
      <c r="P913" s="238">
        <f t="shared" si="56"/>
        <v>151.41</v>
      </c>
      <c r="Q913" s="10"/>
      <c r="R913" s="10"/>
      <c r="S913" s="10"/>
      <c r="T913" s="179">
        <f t="shared" si="57"/>
        <v>713.83333333333337</v>
      </c>
      <c r="U913" s="10"/>
      <c r="V913" s="10"/>
      <c r="W913" s="10"/>
      <c r="Y913" s="10">
        <v>1816.9199999999998</v>
      </c>
      <c r="Z913" s="9">
        <f t="shared" si="58"/>
        <v>1381.02</v>
      </c>
      <c r="AA913" s="240"/>
      <c r="AB913" s="9">
        <f t="shared" si="59"/>
        <v>2344.54</v>
      </c>
      <c r="AC913" s="9">
        <v>2581.08</v>
      </c>
      <c r="AD913" s="9"/>
      <c r="AE913" s="3"/>
      <c r="AF913" s="3"/>
    </row>
    <row r="914" spans="1:32" x14ac:dyDescent="0.2">
      <c r="A914" s="55"/>
      <c r="B914" s="10"/>
      <c r="C914" s="10" t="s">
        <v>346</v>
      </c>
      <c r="D914" s="10"/>
      <c r="E914" s="10" t="s">
        <v>107</v>
      </c>
      <c r="F914" s="10">
        <v>3270</v>
      </c>
      <c r="G914" s="10"/>
      <c r="H914" s="10"/>
      <c r="I914" s="10"/>
      <c r="J914" s="10">
        <v>691.96</v>
      </c>
      <c r="K914" s="10"/>
      <c r="M914" s="10">
        <v>3</v>
      </c>
      <c r="N914" s="69"/>
      <c r="P914" s="238">
        <f t="shared" si="56"/>
        <v>230.65333333333334</v>
      </c>
      <c r="Q914" s="10"/>
      <c r="R914" s="10"/>
      <c r="S914" s="10"/>
      <c r="T914" s="179">
        <f t="shared" si="57"/>
        <v>1090</v>
      </c>
      <c r="U914" s="10"/>
      <c r="V914" s="10"/>
      <c r="W914" s="10"/>
      <c r="Y914" s="10">
        <v>691.96</v>
      </c>
      <c r="Z914" s="9">
        <f t="shared" si="58"/>
        <v>525.95000000000005</v>
      </c>
      <c r="AA914" s="240"/>
      <c r="AB914" s="9">
        <f t="shared" si="59"/>
        <v>892.9</v>
      </c>
      <c r="AC914" s="9">
        <v>982.98</v>
      </c>
      <c r="AD914" s="9"/>
      <c r="AE914" s="3"/>
      <c r="AF914" s="3"/>
    </row>
    <row r="915" spans="1:32" x14ac:dyDescent="0.2">
      <c r="A915" s="55"/>
      <c r="B915" s="10"/>
      <c r="C915" s="10" t="s">
        <v>347</v>
      </c>
      <c r="D915" s="10"/>
      <c r="E915" s="10" t="s">
        <v>88</v>
      </c>
      <c r="F915" s="10"/>
      <c r="G915" s="10"/>
      <c r="H915" s="10"/>
      <c r="I915" s="10"/>
      <c r="J915" s="10">
        <v>6.06</v>
      </c>
      <c r="K915" s="10"/>
      <c r="M915" s="10">
        <v>1</v>
      </c>
      <c r="N915" s="69"/>
      <c r="P915" s="238">
        <f t="shared" si="56"/>
        <v>6.06</v>
      </c>
      <c r="Q915" s="10"/>
      <c r="R915" s="10"/>
      <c r="S915" s="10"/>
      <c r="T915" s="179">
        <f t="shared" si="57"/>
        <v>0</v>
      </c>
      <c r="U915" s="10"/>
      <c r="V915" s="10"/>
      <c r="W915" s="10"/>
      <c r="Y915" s="10">
        <v>6.06</v>
      </c>
      <c r="Z915" s="9">
        <f t="shared" si="58"/>
        <v>4.6100000000000003</v>
      </c>
      <c r="AA915" s="240"/>
      <c r="AB915" s="9">
        <f t="shared" si="59"/>
        <v>7.82</v>
      </c>
      <c r="AC915" s="9">
        <v>8.61</v>
      </c>
      <c r="AD915" s="9"/>
      <c r="AE915" s="3"/>
      <c r="AF915" s="3"/>
    </row>
    <row r="916" spans="1:32" x14ac:dyDescent="0.2">
      <c r="A916" s="55"/>
      <c r="B916" s="10"/>
      <c r="C916" s="10" t="s">
        <v>348</v>
      </c>
      <c r="D916" s="10"/>
      <c r="E916" s="10" t="s">
        <v>349</v>
      </c>
      <c r="F916" s="10">
        <v>801341</v>
      </c>
      <c r="G916" s="10"/>
      <c r="H916" s="10"/>
      <c r="I916" s="10"/>
      <c r="J916" s="10">
        <v>161859.64000000025</v>
      </c>
      <c r="K916" s="10"/>
      <c r="M916" s="10">
        <v>1158</v>
      </c>
      <c r="N916" s="69"/>
      <c r="P916" s="238">
        <f t="shared" si="56"/>
        <v>139.7751640759933</v>
      </c>
      <c r="Q916" s="10"/>
      <c r="R916" s="10"/>
      <c r="S916" s="10"/>
      <c r="T916" s="179">
        <f t="shared" si="57"/>
        <v>692.00431778929192</v>
      </c>
      <c r="U916" s="10"/>
      <c r="V916" s="10"/>
      <c r="W916" s="10"/>
      <c r="Y916" s="10">
        <v>161859.64000000025</v>
      </c>
      <c r="Z916" s="9">
        <f t="shared" si="58"/>
        <v>123027.72</v>
      </c>
      <c r="AA916" s="240"/>
      <c r="AB916" s="9">
        <f t="shared" si="59"/>
        <v>208862.64</v>
      </c>
      <c r="AC916" s="9">
        <v>229934.71</v>
      </c>
      <c r="AD916" s="9"/>
      <c r="AE916" s="3"/>
      <c r="AF916" s="3"/>
    </row>
    <row r="917" spans="1:32" x14ac:dyDescent="0.2">
      <c r="A917" s="55"/>
      <c r="B917" s="10"/>
      <c r="C917" s="10" t="s">
        <v>350</v>
      </c>
      <c r="D917" s="10"/>
      <c r="E917" s="10" t="s">
        <v>349</v>
      </c>
      <c r="F917" s="10">
        <v>875</v>
      </c>
      <c r="G917" s="10"/>
      <c r="H917" s="10"/>
      <c r="I917" s="10"/>
      <c r="J917" s="10">
        <v>179.69</v>
      </c>
      <c r="K917" s="10"/>
      <c r="M917" s="10">
        <v>1</v>
      </c>
      <c r="N917" s="69"/>
      <c r="P917" s="238">
        <f t="shared" si="56"/>
        <v>179.69</v>
      </c>
      <c r="Q917" s="10"/>
      <c r="R917" s="10"/>
      <c r="S917" s="10"/>
      <c r="T917" s="179">
        <f t="shared" si="57"/>
        <v>875</v>
      </c>
      <c r="U917" s="10"/>
      <c r="V917" s="10"/>
      <c r="W917" s="10"/>
      <c r="Y917" s="10">
        <v>179.69</v>
      </c>
      <c r="Z917" s="9">
        <f t="shared" si="58"/>
        <v>136.58000000000001</v>
      </c>
      <c r="AA917" s="240"/>
      <c r="AB917" s="9">
        <f t="shared" si="59"/>
        <v>231.87</v>
      </c>
      <c r="AC917" s="9">
        <v>255.26</v>
      </c>
      <c r="AD917" s="9"/>
      <c r="AE917" s="3"/>
      <c r="AF917" s="3"/>
    </row>
    <row r="918" spans="1:32" x14ac:dyDescent="0.2">
      <c r="A918" s="55"/>
      <c r="B918" s="10"/>
      <c r="C918" s="10" t="s">
        <v>350</v>
      </c>
      <c r="D918" s="10"/>
      <c r="E918" s="10" t="s">
        <v>187</v>
      </c>
      <c r="F918" s="10">
        <v>1485803</v>
      </c>
      <c r="G918" s="10"/>
      <c r="H918" s="10"/>
      <c r="I918" s="10"/>
      <c r="J918" s="10">
        <v>300269.48000000016</v>
      </c>
      <c r="K918" s="10"/>
      <c r="M918" s="10">
        <v>1210</v>
      </c>
      <c r="N918" s="69"/>
      <c r="P918" s="238">
        <f t="shared" si="56"/>
        <v>248.15659504132245</v>
      </c>
      <c r="Q918" s="10"/>
      <c r="R918" s="10"/>
      <c r="S918" s="10"/>
      <c r="T918" s="179">
        <f t="shared" si="57"/>
        <v>1227.9363636363637</v>
      </c>
      <c r="U918" s="10"/>
      <c r="V918" s="10"/>
      <c r="W918" s="10"/>
      <c r="Y918" s="10">
        <v>300269.48000000016</v>
      </c>
      <c r="Z918" s="9">
        <f t="shared" si="58"/>
        <v>228231.5</v>
      </c>
      <c r="AA918" s="240"/>
      <c r="AB918" s="9">
        <f t="shared" si="59"/>
        <v>387465.8</v>
      </c>
      <c r="AC918" s="9">
        <v>426557.07</v>
      </c>
      <c r="AD918" s="9"/>
      <c r="AE918" s="3"/>
      <c r="AF918" s="3"/>
    </row>
    <row r="919" spans="1:32" x14ac:dyDescent="0.2">
      <c r="A919" s="55"/>
      <c r="B919" s="10"/>
      <c r="C919" s="10" t="s">
        <v>351</v>
      </c>
      <c r="D919" s="10"/>
      <c r="E919" s="10" t="s">
        <v>93</v>
      </c>
      <c r="F919" s="10">
        <v>18915</v>
      </c>
      <c r="G919" s="10"/>
      <c r="H919" s="10"/>
      <c r="I919" s="10"/>
      <c r="J919" s="10">
        <v>4154.9099999999989</v>
      </c>
      <c r="K919" s="10"/>
      <c r="M919" s="10">
        <v>83</v>
      </c>
      <c r="N919" s="69"/>
      <c r="P919" s="238">
        <f t="shared" si="56"/>
        <v>50.05915662650601</v>
      </c>
      <c r="Q919" s="10"/>
      <c r="R919" s="10"/>
      <c r="S919" s="10"/>
      <c r="T919" s="179">
        <f t="shared" si="57"/>
        <v>227.89156626506025</v>
      </c>
      <c r="U919" s="10"/>
      <c r="V919" s="10"/>
      <c r="W919" s="10"/>
      <c r="Y919" s="10">
        <v>4154.9099999999989</v>
      </c>
      <c r="Z919" s="9">
        <f t="shared" si="58"/>
        <v>3158.1</v>
      </c>
      <c r="AA919" s="240"/>
      <c r="AB919" s="9">
        <f t="shared" si="59"/>
        <v>5361.47</v>
      </c>
      <c r="AC919" s="9">
        <v>5902.39</v>
      </c>
      <c r="AD919" s="9"/>
      <c r="AE919" s="3"/>
      <c r="AF919" s="3"/>
    </row>
    <row r="920" spans="1:32" x14ac:dyDescent="0.2">
      <c r="A920" s="55"/>
      <c r="B920" s="10"/>
      <c r="C920" s="10" t="s">
        <v>352</v>
      </c>
      <c r="D920" s="10"/>
      <c r="E920" s="10" t="s">
        <v>93</v>
      </c>
      <c r="F920" s="10">
        <v>6228</v>
      </c>
      <c r="G920" s="10"/>
      <c r="H920" s="10"/>
      <c r="I920" s="10"/>
      <c r="J920" s="10">
        <v>1233.5300000000002</v>
      </c>
      <c r="K920" s="10"/>
      <c r="M920" s="10">
        <v>13</v>
      </c>
      <c r="N920" s="69"/>
      <c r="P920" s="238">
        <f t="shared" si="56"/>
        <v>94.886923076923097</v>
      </c>
      <c r="Q920" s="10"/>
      <c r="R920" s="10"/>
      <c r="S920" s="10"/>
      <c r="T920" s="179">
        <f t="shared" si="57"/>
        <v>479.07692307692309</v>
      </c>
      <c r="U920" s="10"/>
      <c r="V920" s="10"/>
      <c r="W920" s="10"/>
      <c r="Y920" s="10">
        <v>1233.5300000000002</v>
      </c>
      <c r="Z920" s="9">
        <f t="shared" si="58"/>
        <v>937.59</v>
      </c>
      <c r="AA920" s="240"/>
      <c r="AB920" s="9">
        <f t="shared" si="59"/>
        <v>1591.74</v>
      </c>
      <c r="AC920" s="9">
        <v>1752.33</v>
      </c>
      <c r="AD920" s="9"/>
      <c r="AE920" s="3"/>
      <c r="AF920" s="3"/>
    </row>
    <row r="921" spans="1:32" x14ac:dyDescent="0.2">
      <c r="A921" s="55"/>
      <c r="B921" s="10"/>
      <c r="C921" s="10" t="s">
        <v>353</v>
      </c>
      <c r="D921" s="10"/>
      <c r="E921" s="10" t="s">
        <v>73</v>
      </c>
      <c r="F921" s="10">
        <v>1947</v>
      </c>
      <c r="G921" s="10"/>
      <c r="H921" s="10"/>
      <c r="I921" s="10"/>
      <c r="J921" s="10">
        <v>384.31</v>
      </c>
      <c r="K921" s="10"/>
      <c r="M921" s="10">
        <v>3</v>
      </c>
      <c r="N921" s="69"/>
      <c r="P921" s="238">
        <f t="shared" si="56"/>
        <v>128.10333333333332</v>
      </c>
      <c r="Q921" s="10"/>
      <c r="R921" s="10"/>
      <c r="S921" s="10"/>
      <c r="T921" s="179">
        <f t="shared" si="57"/>
        <v>649</v>
      </c>
      <c r="U921" s="10"/>
      <c r="V921" s="10"/>
      <c r="W921" s="10"/>
      <c r="Y921" s="10">
        <v>384.31</v>
      </c>
      <c r="Z921" s="9">
        <f t="shared" si="58"/>
        <v>292.11</v>
      </c>
      <c r="AA921" s="240"/>
      <c r="AB921" s="9">
        <f t="shared" si="59"/>
        <v>495.91</v>
      </c>
      <c r="AC921" s="9">
        <v>545.94000000000005</v>
      </c>
      <c r="AD921" s="9"/>
      <c r="AE921" s="3"/>
      <c r="AF921" s="3"/>
    </row>
    <row r="922" spans="1:32" x14ac:dyDescent="0.2">
      <c r="A922" s="55"/>
      <c r="B922" s="10"/>
      <c r="C922" s="10" t="s">
        <v>354</v>
      </c>
      <c r="D922" s="10"/>
      <c r="E922" s="10" t="s">
        <v>154</v>
      </c>
      <c r="F922" s="10">
        <v>388346</v>
      </c>
      <c r="G922" s="10"/>
      <c r="H922" s="10"/>
      <c r="I922" s="10"/>
      <c r="J922" s="10">
        <v>77304.840000000026</v>
      </c>
      <c r="K922" s="10"/>
      <c r="M922" s="10">
        <v>446</v>
      </c>
      <c r="N922" s="69"/>
      <c r="P922" s="238">
        <f t="shared" si="56"/>
        <v>173.32923766816148</v>
      </c>
      <c r="Q922" s="10"/>
      <c r="R922" s="10"/>
      <c r="S922" s="10"/>
      <c r="T922" s="179">
        <f t="shared" si="57"/>
        <v>870.7309417040359</v>
      </c>
      <c r="U922" s="10"/>
      <c r="V922" s="10"/>
      <c r="W922" s="10"/>
      <c r="Y922" s="10">
        <v>77304.840000000026</v>
      </c>
      <c r="Z922" s="9">
        <f t="shared" si="58"/>
        <v>58758.55</v>
      </c>
      <c r="AA922" s="240"/>
      <c r="AB922" s="9">
        <f t="shared" si="59"/>
        <v>99753.67</v>
      </c>
      <c r="AC922" s="9">
        <v>109817.78</v>
      </c>
      <c r="AD922" s="9"/>
      <c r="AE922" s="3"/>
      <c r="AF922" s="3"/>
    </row>
    <row r="923" spans="1:32" x14ac:dyDescent="0.2">
      <c r="A923" s="55"/>
      <c r="B923" s="10"/>
      <c r="C923" s="10" t="s">
        <v>355</v>
      </c>
      <c r="D923" s="10"/>
      <c r="E923" s="10" t="s">
        <v>145</v>
      </c>
      <c r="F923" s="10">
        <v>162</v>
      </c>
      <c r="G923" s="10"/>
      <c r="H923" s="10"/>
      <c r="I923" s="10"/>
      <c r="J923" s="10">
        <v>37.520000000000003</v>
      </c>
      <c r="K923" s="10"/>
      <c r="M923" s="10">
        <v>1</v>
      </c>
      <c r="N923" s="69"/>
      <c r="P923" s="238">
        <f t="shared" si="56"/>
        <v>37.520000000000003</v>
      </c>
      <c r="Q923" s="10"/>
      <c r="R923" s="10"/>
      <c r="S923" s="10"/>
      <c r="T923" s="179">
        <f t="shared" si="57"/>
        <v>162</v>
      </c>
      <c r="U923" s="10"/>
      <c r="V923" s="10"/>
      <c r="W923" s="10"/>
      <c r="Y923" s="10">
        <v>37.520000000000003</v>
      </c>
      <c r="Z923" s="9">
        <f t="shared" si="58"/>
        <v>28.52</v>
      </c>
      <c r="AA923" s="240"/>
      <c r="AB923" s="9">
        <f t="shared" si="59"/>
        <v>48.42</v>
      </c>
      <c r="AC923" s="9">
        <v>53.31</v>
      </c>
      <c r="AD923" s="9"/>
      <c r="AE923" s="3"/>
      <c r="AF923" s="3"/>
    </row>
    <row r="924" spans="1:32" x14ac:dyDescent="0.2">
      <c r="A924" s="55"/>
      <c r="B924" s="10"/>
      <c r="C924" s="10" t="s">
        <v>355</v>
      </c>
      <c r="D924" s="10"/>
      <c r="E924" s="10" t="s">
        <v>175</v>
      </c>
      <c r="F924" s="10">
        <v>982099</v>
      </c>
      <c r="G924" s="10"/>
      <c r="H924" s="10"/>
      <c r="I924" s="10"/>
      <c r="J924" s="10">
        <v>195075.83999999991</v>
      </c>
      <c r="K924" s="10"/>
      <c r="M924" s="10">
        <v>1290</v>
      </c>
      <c r="N924" s="69"/>
      <c r="P924" s="238">
        <f t="shared" si="56"/>
        <v>151.22158139534878</v>
      </c>
      <c r="Q924" s="10"/>
      <c r="R924" s="10"/>
      <c r="S924" s="10"/>
      <c r="T924" s="179">
        <f t="shared" si="57"/>
        <v>761.31705426356586</v>
      </c>
      <c r="U924" s="10"/>
      <c r="V924" s="10"/>
      <c r="W924" s="10"/>
      <c r="Y924" s="10">
        <v>195075.83999999991</v>
      </c>
      <c r="Z924" s="9">
        <f t="shared" si="58"/>
        <v>148274.98000000001</v>
      </c>
      <c r="AA924" s="240"/>
      <c r="AB924" s="9">
        <f t="shared" si="59"/>
        <v>251724.61</v>
      </c>
      <c r="AC924" s="9">
        <v>277121</v>
      </c>
      <c r="AD924" s="9"/>
      <c r="AE924" s="3"/>
      <c r="AF924" s="3"/>
    </row>
    <row r="925" spans="1:32" x14ac:dyDescent="0.2">
      <c r="A925" s="55"/>
      <c r="B925" s="10"/>
      <c r="C925" s="10" t="s">
        <v>356</v>
      </c>
      <c r="D925" s="10"/>
      <c r="E925" s="10" t="s">
        <v>131</v>
      </c>
      <c r="F925" s="10">
        <v>4783</v>
      </c>
      <c r="G925" s="10"/>
      <c r="H925" s="10"/>
      <c r="I925" s="10"/>
      <c r="J925" s="10">
        <v>1023.42</v>
      </c>
      <c r="K925" s="10"/>
      <c r="M925" s="10">
        <v>1</v>
      </c>
      <c r="N925" s="69"/>
      <c r="P925" s="238">
        <f t="shared" si="56"/>
        <v>1023.42</v>
      </c>
      <c r="Q925" s="10"/>
      <c r="R925" s="10"/>
      <c r="S925" s="10"/>
      <c r="T925" s="179">
        <f t="shared" si="57"/>
        <v>4783</v>
      </c>
      <c r="U925" s="10"/>
      <c r="V925" s="10"/>
      <c r="W925" s="10"/>
      <c r="Y925" s="10">
        <v>1023.42</v>
      </c>
      <c r="Z925" s="9">
        <f t="shared" si="58"/>
        <v>777.89</v>
      </c>
      <c r="AA925" s="240"/>
      <c r="AB925" s="9">
        <f t="shared" si="59"/>
        <v>1320.61</v>
      </c>
      <c r="AC925" s="9">
        <v>1453.85</v>
      </c>
      <c r="AD925" s="9"/>
      <c r="AE925" s="3"/>
      <c r="AF925" s="3"/>
    </row>
    <row r="926" spans="1:32" x14ac:dyDescent="0.2">
      <c r="A926" s="55"/>
      <c r="B926" s="10"/>
      <c r="C926" s="10" t="s">
        <v>356</v>
      </c>
      <c r="D926" s="10"/>
      <c r="E926" s="10" t="s">
        <v>203</v>
      </c>
      <c r="F926" s="10">
        <v>1248806</v>
      </c>
      <c r="G926" s="10"/>
      <c r="H926" s="10"/>
      <c r="I926" s="10"/>
      <c r="J926" s="10">
        <v>249703.07000000039</v>
      </c>
      <c r="K926" s="10"/>
      <c r="M926" s="10">
        <v>1254</v>
      </c>
      <c r="N926" s="69"/>
      <c r="P926" s="238">
        <f t="shared" si="56"/>
        <v>199.12525518341337</v>
      </c>
      <c r="Q926" s="10"/>
      <c r="R926" s="10"/>
      <c r="S926" s="10"/>
      <c r="T926" s="179">
        <f t="shared" si="57"/>
        <v>995.85805422647525</v>
      </c>
      <c r="U926" s="10"/>
      <c r="V926" s="10"/>
      <c r="W926" s="10"/>
      <c r="Y926" s="10">
        <v>249703.07000000039</v>
      </c>
      <c r="Z926" s="9">
        <f t="shared" si="58"/>
        <v>189796.54</v>
      </c>
      <c r="AA926" s="240"/>
      <c r="AB926" s="9">
        <f t="shared" si="59"/>
        <v>322215.23</v>
      </c>
      <c r="AC926" s="9">
        <v>354723.39</v>
      </c>
      <c r="AD926" s="9"/>
      <c r="AE926" s="3"/>
      <c r="AF926" s="3"/>
    </row>
    <row r="927" spans="1:32" x14ac:dyDescent="0.2">
      <c r="A927" s="55"/>
      <c r="B927" s="10"/>
      <c r="C927" s="10" t="s">
        <v>357</v>
      </c>
      <c r="D927" s="10"/>
      <c r="E927" s="10" t="s">
        <v>120</v>
      </c>
      <c r="F927" s="10">
        <v>7505</v>
      </c>
      <c r="G927" s="10"/>
      <c r="H927" s="10"/>
      <c r="I927" s="10"/>
      <c r="J927" s="10">
        <v>1580.33</v>
      </c>
      <c r="K927" s="10"/>
      <c r="M927" s="10">
        <v>8</v>
      </c>
      <c r="N927" s="69"/>
      <c r="P927" s="238">
        <f t="shared" si="56"/>
        <v>197.54124999999999</v>
      </c>
      <c r="Q927" s="10"/>
      <c r="R927" s="10"/>
      <c r="S927" s="10"/>
      <c r="T927" s="179">
        <f t="shared" si="57"/>
        <v>938.125</v>
      </c>
      <c r="U927" s="10"/>
      <c r="V927" s="10"/>
      <c r="W927" s="10"/>
      <c r="Y927" s="10">
        <v>1580.33</v>
      </c>
      <c r="Z927" s="9">
        <f t="shared" si="58"/>
        <v>1201.19</v>
      </c>
      <c r="AA927" s="240"/>
      <c r="AB927" s="9">
        <f t="shared" si="59"/>
        <v>2039.25</v>
      </c>
      <c r="AC927" s="9">
        <v>2244.9899999999998</v>
      </c>
      <c r="AD927" s="9"/>
      <c r="AE927" s="3"/>
      <c r="AF927" s="3"/>
    </row>
    <row r="928" spans="1:32" x14ac:dyDescent="0.2">
      <c r="A928" s="55"/>
      <c r="B928" s="10"/>
      <c r="C928" s="10" t="s">
        <v>358</v>
      </c>
      <c r="D928" s="10"/>
      <c r="E928" s="10" t="s">
        <v>359</v>
      </c>
      <c r="F928" s="10">
        <v>58873</v>
      </c>
      <c r="G928" s="10"/>
      <c r="H928" s="10"/>
      <c r="I928" s="10"/>
      <c r="J928" s="10">
        <v>11283.800000000008</v>
      </c>
      <c r="K928" s="10"/>
      <c r="M928" s="10">
        <v>78</v>
      </c>
      <c r="N928" s="69"/>
      <c r="P928" s="238">
        <f t="shared" si="56"/>
        <v>144.66410256410268</v>
      </c>
      <c r="Q928" s="10"/>
      <c r="R928" s="10"/>
      <c r="S928" s="10"/>
      <c r="T928" s="179">
        <f t="shared" si="57"/>
        <v>754.78205128205127</v>
      </c>
      <c r="U928" s="10"/>
      <c r="V928" s="10"/>
      <c r="W928" s="10"/>
      <c r="Y928" s="10">
        <v>11283.800000000008</v>
      </c>
      <c r="Z928" s="9">
        <f t="shared" si="58"/>
        <v>8576.69</v>
      </c>
      <c r="AA928" s="240"/>
      <c r="AB928" s="9">
        <f t="shared" si="59"/>
        <v>14560.54</v>
      </c>
      <c r="AC928" s="9">
        <v>16029.55</v>
      </c>
      <c r="AD928" s="9"/>
      <c r="AE928" s="3"/>
      <c r="AF928" s="3"/>
    </row>
    <row r="929" spans="1:32" x14ac:dyDescent="0.2">
      <c r="A929" s="55"/>
      <c r="B929" s="10"/>
      <c r="C929" s="10" t="s">
        <v>360</v>
      </c>
      <c r="D929" s="10"/>
      <c r="E929" s="10" t="s">
        <v>110</v>
      </c>
      <c r="F929" s="10">
        <v>44782</v>
      </c>
      <c r="G929" s="10"/>
      <c r="H929" s="10"/>
      <c r="I929" s="10"/>
      <c r="J929" s="10">
        <v>9388.61</v>
      </c>
      <c r="K929" s="10"/>
      <c r="M929" s="10">
        <v>39</v>
      </c>
      <c r="N929" s="69"/>
      <c r="P929" s="238">
        <f t="shared" si="56"/>
        <v>240.73358974358976</v>
      </c>
      <c r="Q929" s="10"/>
      <c r="R929" s="10"/>
      <c r="S929" s="10"/>
      <c r="T929" s="179">
        <f t="shared" si="57"/>
        <v>1148.2564102564102</v>
      </c>
      <c r="U929" s="10"/>
      <c r="V929" s="10"/>
      <c r="W929" s="10"/>
      <c r="Y929" s="10">
        <v>9388.61</v>
      </c>
      <c r="Z929" s="9">
        <f t="shared" si="58"/>
        <v>7136.18</v>
      </c>
      <c r="AA929" s="240"/>
      <c r="AB929" s="9">
        <f t="shared" si="59"/>
        <v>12115</v>
      </c>
      <c r="AC929" s="9">
        <v>13337.28</v>
      </c>
      <c r="AD929" s="9"/>
      <c r="AE929" s="3"/>
      <c r="AF929" s="3"/>
    </row>
    <row r="930" spans="1:32" x14ac:dyDescent="0.2">
      <c r="A930" s="55"/>
      <c r="B930" s="10"/>
      <c r="C930" s="10" t="s">
        <v>361</v>
      </c>
      <c r="D930" s="10"/>
      <c r="E930" s="10" t="s">
        <v>362</v>
      </c>
      <c r="F930" s="10">
        <v>1028</v>
      </c>
      <c r="G930" s="10"/>
      <c r="H930" s="10"/>
      <c r="I930" s="10"/>
      <c r="J930" s="10">
        <v>211.47</v>
      </c>
      <c r="K930" s="10"/>
      <c r="M930" s="10">
        <v>1</v>
      </c>
      <c r="N930" s="69"/>
      <c r="P930" s="238">
        <f t="shared" si="56"/>
        <v>211.47</v>
      </c>
      <c r="Q930" s="10"/>
      <c r="R930" s="10"/>
      <c r="S930" s="10"/>
      <c r="T930" s="179">
        <f t="shared" si="57"/>
        <v>1028</v>
      </c>
      <c r="U930" s="10"/>
      <c r="V930" s="10"/>
      <c r="W930" s="10"/>
      <c r="Y930" s="10">
        <v>211.47</v>
      </c>
      <c r="Z930" s="9">
        <f t="shared" si="58"/>
        <v>160.74</v>
      </c>
      <c r="AA930" s="240"/>
      <c r="AB930" s="9">
        <f t="shared" si="59"/>
        <v>272.88</v>
      </c>
      <c r="AC930" s="9">
        <v>300.41000000000003</v>
      </c>
      <c r="AD930" s="9"/>
      <c r="AE930" s="3"/>
      <c r="AF930" s="3"/>
    </row>
    <row r="931" spans="1:32" x14ac:dyDescent="0.2">
      <c r="A931" s="55"/>
      <c r="B931" s="10"/>
      <c r="C931" s="10" t="s">
        <v>361</v>
      </c>
      <c r="D931" s="10"/>
      <c r="E931" s="10" t="s">
        <v>363</v>
      </c>
      <c r="F931" s="10">
        <v>241631</v>
      </c>
      <c r="G931" s="10"/>
      <c r="H931" s="10"/>
      <c r="I931" s="10"/>
      <c r="J931" s="10">
        <v>48574.839999999953</v>
      </c>
      <c r="K931" s="10"/>
      <c r="M931" s="10">
        <v>289</v>
      </c>
      <c r="N931" s="69"/>
      <c r="P931" s="238">
        <f t="shared" si="56"/>
        <v>168.07903114186834</v>
      </c>
      <c r="Q931" s="10"/>
      <c r="R931" s="10"/>
      <c r="S931" s="10"/>
      <c r="T931" s="179">
        <f t="shared" si="57"/>
        <v>836.09342560553637</v>
      </c>
      <c r="U931" s="10"/>
      <c r="V931" s="10"/>
      <c r="W931" s="10"/>
      <c r="Y931" s="10">
        <v>48574.839999999953</v>
      </c>
      <c r="Z931" s="9">
        <f t="shared" si="58"/>
        <v>36921.199999999997</v>
      </c>
      <c r="AA931" s="240"/>
      <c r="AB931" s="9">
        <f t="shared" si="59"/>
        <v>62680.66</v>
      </c>
      <c r="AC931" s="9">
        <v>69004.490000000005</v>
      </c>
      <c r="AD931" s="9"/>
      <c r="AE931" s="3"/>
      <c r="AF931" s="3"/>
    </row>
    <row r="932" spans="1:32" x14ac:dyDescent="0.2">
      <c r="A932" s="55"/>
      <c r="B932" s="10"/>
      <c r="C932" s="10" t="s">
        <v>364</v>
      </c>
      <c r="D932" s="10"/>
      <c r="E932" s="10" t="s">
        <v>365</v>
      </c>
      <c r="F932" s="10">
        <v>298</v>
      </c>
      <c r="G932" s="10"/>
      <c r="H932" s="10"/>
      <c r="I932" s="10"/>
      <c r="J932" s="10">
        <v>33.270000000000003</v>
      </c>
      <c r="K932" s="10"/>
      <c r="M932" s="10">
        <v>1</v>
      </c>
      <c r="N932" s="69"/>
      <c r="P932" s="238">
        <f t="shared" si="56"/>
        <v>33.270000000000003</v>
      </c>
      <c r="Q932" s="10"/>
      <c r="R932" s="10"/>
      <c r="S932" s="10"/>
      <c r="T932" s="179">
        <f t="shared" si="57"/>
        <v>298</v>
      </c>
      <c r="U932" s="10"/>
      <c r="V932" s="10"/>
      <c r="W932" s="10"/>
      <c r="Y932" s="10">
        <v>33.270000000000003</v>
      </c>
      <c r="Z932" s="9">
        <f t="shared" si="58"/>
        <v>25.29</v>
      </c>
      <c r="AA932" s="240"/>
      <c r="AB932" s="9">
        <f t="shared" si="59"/>
        <v>42.93</v>
      </c>
      <c r="AC932" s="9">
        <v>47.26</v>
      </c>
      <c r="AD932" s="9"/>
      <c r="AE932" s="3"/>
      <c r="AF932" s="3"/>
    </row>
    <row r="933" spans="1:32" x14ac:dyDescent="0.2">
      <c r="A933" s="55"/>
      <c r="B933" s="10"/>
      <c r="C933" s="10" t="s">
        <v>364</v>
      </c>
      <c r="D933" s="10"/>
      <c r="E933" s="10" t="s">
        <v>203</v>
      </c>
      <c r="F933" s="10">
        <v>5803919</v>
      </c>
      <c r="G933" s="10"/>
      <c r="H933" s="10"/>
      <c r="I933" s="10"/>
      <c r="J933" s="10">
        <v>1133783.4799999997</v>
      </c>
      <c r="K933" s="10"/>
      <c r="M933" s="10">
        <v>8569</v>
      </c>
      <c r="N933" s="69"/>
      <c r="P933" s="238">
        <f t="shared" si="56"/>
        <v>132.31222779787603</v>
      </c>
      <c r="Q933" s="10"/>
      <c r="R933" s="10"/>
      <c r="S933" s="10"/>
      <c r="T933" s="179">
        <f t="shared" si="57"/>
        <v>677.31578947368416</v>
      </c>
      <c r="U933" s="10"/>
      <c r="V933" s="10"/>
      <c r="W933" s="10"/>
      <c r="Y933" s="10">
        <v>1133783.4799999997</v>
      </c>
      <c r="Z933" s="9">
        <f t="shared" si="58"/>
        <v>861776.25</v>
      </c>
      <c r="AA933" s="240"/>
      <c r="AB933" s="9">
        <f t="shared" si="59"/>
        <v>1463026.89</v>
      </c>
      <c r="AC933" s="9">
        <v>1610631.08</v>
      </c>
      <c r="AD933" s="9"/>
      <c r="AE933" s="3"/>
      <c r="AF933" s="3"/>
    </row>
    <row r="934" spans="1:32" x14ac:dyDescent="0.2">
      <c r="A934" s="55"/>
      <c r="B934" s="10"/>
      <c r="C934" s="10" t="s">
        <v>366</v>
      </c>
      <c r="D934" s="10"/>
      <c r="E934" s="10" t="s">
        <v>367</v>
      </c>
      <c r="F934" s="10">
        <v>2903017</v>
      </c>
      <c r="G934" s="10"/>
      <c r="H934" s="10"/>
      <c r="I934" s="10"/>
      <c r="J934" s="10">
        <v>591732.57000000193</v>
      </c>
      <c r="K934" s="10"/>
      <c r="M934" s="10">
        <v>2806</v>
      </c>
      <c r="N934" s="69"/>
      <c r="P934" s="238">
        <f t="shared" si="56"/>
        <v>210.88117248752741</v>
      </c>
      <c r="Q934" s="10"/>
      <c r="R934" s="10"/>
      <c r="S934" s="10"/>
      <c r="T934" s="179">
        <f t="shared" si="57"/>
        <v>1034.5748396293657</v>
      </c>
      <c r="U934" s="10"/>
      <c r="V934" s="10"/>
      <c r="W934" s="10"/>
      <c r="Y934" s="10">
        <v>591732.57000000193</v>
      </c>
      <c r="Z934" s="9">
        <f t="shared" si="58"/>
        <v>449769.37</v>
      </c>
      <c r="AA934" s="240"/>
      <c r="AB934" s="9">
        <f t="shared" si="59"/>
        <v>763567.89</v>
      </c>
      <c r="AC934" s="9">
        <v>840603.94</v>
      </c>
      <c r="AD934" s="9"/>
      <c r="AE934" s="3"/>
      <c r="AF934" s="3"/>
    </row>
    <row r="935" spans="1:32" x14ac:dyDescent="0.2">
      <c r="A935" s="55"/>
      <c r="B935" s="10"/>
      <c r="C935" s="10" t="s">
        <v>366</v>
      </c>
      <c r="D935" s="10"/>
      <c r="E935" s="10" t="s">
        <v>368</v>
      </c>
      <c r="F935" s="10">
        <v>1368</v>
      </c>
      <c r="G935" s="10"/>
      <c r="H935" s="10"/>
      <c r="I935" s="10"/>
      <c r="J935" s="10">
        <v>284.64</v>
      </c>
      <c r="K935" s="10"/>
      <c r="M935" s="10">
        <v>1</v>
      </c>
      <c r="N935" s="69"/>
      <c r="P935" s="238">
        <f t="shared" si="56"/>
        <v>284.64</v>
      </c>
      <c r="Q935" s="10"/>
      <c r="R935" s="10"/>
      <c r="S935" s="10"/>
      <c r="T935" s="179">
        <f t="shared" si="57"/>
        <v>1368</v>
      </c>
      <c r="U935" s="10"/>
      <c r="V935" s="10"/>
      <c r="W935" s="10"/>
      <c r="Y935" s="10">
        <v>284.64</v>
      </c>
      <c r="Z935" s="9">
        <f t="shared" si="58"/>
        <v>216.35</v>
      </c>
      <c r="AA935" s="240"/>
      <c r="AB935" s="9">
        <f t="shared" si="59"/>
        <v>367.3</v>
      </c>
      <c r="AC935" s="9">
        <v>404.36</v>
      </c>
      <c r="AD935" s="9"/>
      <c r="AE935" s="3"/>
      <c r="AF935" s="3"/>
    </row>
    <row r="936" spans="1:32" x14ac:dyDescent="0.2">
      <c r="A936" s="55"/>
      <c r="B936" s="10"/>
      <c r="C936" s="10" t="s">
        <v>366</v>
      </c>
      <c r="D936" s="10"/>
      <c r="E936" s="10" t="s">
        <v>369</v>
      </c>
      <c r="F936" s="10">
        <v>1538</v>
      </c>
      <c r="G936" s="10"/>
      <c r="H936" s="10"/>
      <c r="I936" s="10"/>
      <c r="J936" s="10">
        <v>320.8</v>
      </c>
      <c r="K936" s="10"/>
      <c r="M936" s="10">
        <v>1</v>
      </c>
      <c r="N936" s="69"/>
      <c r="P936" s="238">
        <f t="shared" si="56"/>
        <v>320.8</v>
      </c>
      <c r="Q936" s="10"/>
      <c r="R936" s="10"/>
      <c r="S936" s="10"/>
      <c r="T936" s="179">
        <f t="shared" si="57"/>
        <v>1538</v>
      </c>
      <c r="U936" s="10"/>
      <c r="V936" s="10"/>
      <c r="W936" s="10"/>
      <c r="Y936" s="10">
        <v>320.8</v>
      </c>
      <c r="Z936" s="9">
        <f t="shared" si="58"/>
        <v>243.84</v>
      </c>
      <c r="AA936" s="240"/>
      <c r="AB936" s="9">
        <f t="shared" si="59"/>
        <v>413.96</v>
      </c>
      <c r="AC936" s="9">
        <v>455.72</v>
      </c>
      <c r="AD936" s="9"/>
      <c r="AE936" s="3"/>
      <c r="AF936" s="3"/>
    </row>
    <row r="937" spans="1:32" x14ac:dyDescent="0.2">
      <c r="A937" s="55"/>
      <c r="B937" s="10"/>
      <c r="C937" s="10" t="s">
        <v>370</v>
      </c>
      <c r="D937" s="10"/>
      <c r="E937" s="10" t="s">
        <v>109</v>
      </c>
      <c r="F937" s="10">
        <v>450176</v>
      </c>
      <c r="G937" s="10"/>
      <c r="H937" s="10"/>
      <c r="I937" s="10"/>
      <c r="J937" s="10">
        <v>90474.759999999878</v>
      </c>
      <c r="K937" s="10"/>
      <c r="M937" s="10">
        <v>556</v>
      </c>
      <c r="N937" s="69"/>
      <c r="P937" s="238">
        <f t="shared" si="56"/>
        <v>162.72438848920842</v>
      </c>
      <c r="Q937" s="10"/>
      <c r="R937" s="10"/>
      <c r="S937" s="10"/>
      <c r="T937" s="179">
        <f t="shared" si="57"/>
        <v>809.66906474820144</v>
      </c>
      <c r="U937" s="10"/>
      <c r="V937" s="10"/>
      <c r="W937" s="10"/>
      <c r="Y937" s="10">
        <v>90474.759999999878</v>
      </c>
      <c r="Z937" s="9">
        <f t="shared" si="58"/>
        <v>68768.86</v>
      </c>
      <c r="AA937" s="240"/>
      <c r="AB937" s="9">
        <f t="shared" si="59"/>
        <v>116748.05</v>
      </c>
      <c r="AC937" s="9">
        <v>128526.71</v>
      </c>
      <c r="AD937" s="9"/>
      <c r="AE937" s="3"/>
      <c r="AF937" s="3"/>
    </row>
    <row r="938" spans="1:32" x14ac:dyDescent="0.2">
      <c r="A938" s="55"/>
      <c r="B938" s="10"/>
      <c r="C938" s="10" t="s">
        <v>371</v>
      </c>
      <c r="D938" s="10"/>
      <c r="E938" s="10" t="s">
        <v>90</v>
      </c>
      <c r="F938" s="10">
        <v>2791</v>
      </c>
      <c r="G938" s="10"/>
      <c r="H938" s="10"/>
      <c r="I938" s="10"/>
      <c r="J938" s="10">
        <v>573.19000000000005</v>
      </c>
      <c r="K938" s="10"/>
      <c r="M938" s="10">
        <v>3</v>
      </c>
      <c r="N938" s="69"/>
      <c r="P938" s="238">
        <f t="shared" si="56"/>
        <v>191.06333333333336</v>
      </c>
      <c r="Q938" s="10"/>
      <c r="R938" s="10"/>
      <c r="S938" s="10"/>
      <c r="T938" s="179">
        <f t="shared" si="57"/>
        <v>930.33333333333337</v>
      </c>
      <c r="U938" s="10"/>
      <c r="V938" s="10"/>
      <c r="W938" s="10"/>
      <c r="Y938" s="10">
        <v>573.19000000000005</v>
      </c>
      <c r="Z938" s="9">
        <f t="shared" si="58"/>
        <v>435.68</v>
      </c>
      <c r="AA938" s="240"/>
      <c r="AB938" s="9">
        <f t="shared" si="59"/>
        <v>739.64</v>
      </c>
      <c r="AC938" s="9">
        <v>814.26</v>
      </c>
      <c r="AD938" s="9"/>
      <c r="AE938" s="3"/>
      <c r="AF938" s="3"/>
    </row>
    <row r="939" spans="1:32" x14ac:dyDescent="0.2">
      <c r="A939" s="55"/>
      <c r="B939" s="10"/>
      <c r="C939" s="10" t="s">
        <v>372</v>
      </c>
      <c r="D939" s="10"/>
      <c r="E939" s="10" t="s">
        <v>104</v>
      </c>
      <c r="F939" s="10">
        <v>2207637</v>
      </c>
      <c r="G939" s="10"/>
      <c r="H939" s="10"/>
      <c r="I939" s="10"/>
      <c r="J939" s="10">
        <v>455691.02000000083</v>
      </c>
      <c r="K939" s="10"/>
      <c r="M939" s="10">
        <v>2016</v>
      </c>
      <c r="N939" s="69"/>
      <c r="P939" s="238">
        <f t="shared" si="56"/>
        <v>226.03721230158772</v>
      </c>
      <c r="Q939" s="10"/>
      <c r="R939" s="10"/>
      <c r="S939" s="10"/>
      <c r="T939" s="179">
        <f t="shared" si="57"/>
        <v>1095.0580357142858</v>
      </c>
      <c r="U939" s="10"/>
      <c r="V939" s="10"/>
      <c r="W939" s="10"/>
      <c r="Y939" s="10">
        <v>455691.02000000083</v>
      </c>
      <c r="Z939" s="9">
        <f t="shared" si="58"/>
        <v>346365.69</v>
      </c>
      <c r="AA939" s="240"/>
      <c r="AB939" s="9">
        <f t="shared" si="59"/>
        <v>588020.75</v>
      </c>
      <c r="AC939" s="9">
        <v>647345.93000000005</v>
      </c>
      <c r="AD939" s="9"/>
      <c r="AE939" s="3"/>
      <c r="AF939" s="3"/>
    </row>
    <row r="940" spans="1:32" x14ac:dyDescent="0.2">
      <c r="A940" s="55"/>
      <c r="B940" s="10"/>
      <c r="C940" s="10" t="s">
        <v>373</v>
      </c>
      <c r="D940" s="10"/>
      <c r="E940" s="10" t="s">
        <v>374</v>
      </c>
      <c r="F940" s="10">
        <v>2024012</v>
      </c>
      <c r="G940" s="10"/>
      <c r="H940" s="10"/>
      <c r="I940" s="10"/>
      <c r="J940" s="10">
        <v>418115.15000000055</v>
      </c>
      <c r="K940" s="10"/>
      <c r="M940" s="10">
        <v>1449</v>
      </c>
      <c r="N940" s="69"/>
      <c r="P940" s="238">
        <f t="shared" si="56"/>
        <v>288.55427881297481</v>
      </c>
      <c r="Q940" s="10"/>
      <c r="R940" s="10"/>
      <c r="S940" s="10"/>
      <c r="T940" s="179">
        <f t="shared" si="57"/>
        <v>1396.8336783988957</v>
      </c>
      <c r="U940" s="10"/>
      <c r="V940" s="10"/>
      <c r="W940" s="10"/>
      <c r="Y940" s="10">
        <v>418115.15000000055</v>
      </c>
      <c r="Z940" s="9">
        <f t="shared" si="58"/>
        <v>317804.69</v>
      </c>
      <c r="AA940" s="240"/>
      <c r="AB940" s="9">
        <f t="shared" si="59"/>
        <v>539533.09</v>
      </c>
      <c r="AC940" s="9">
        <v>593966.36</v>
      </c>
      <c r="AD940" s="9"/>
      <c r="AE940" s="3"/>
      <c r="AF940" s="3"/>
    </row>
    <row r="941" spans="1:32" x14ac:dyDescent="0.2">
      <c r="A941" s="55"/>
      <c r="B941" s="10"/>
      <c r="C941" s="10" t="s">
        <v>375</v>
      </c>
      <c r="D941" s="10"/>
      <c r="E941" s="10" t="s">
        <v>104</v>
      </c>
      <c r="F941" s="10">
        <v>1827593</v>
      </c>
      <c r="G941" s="10"/>
      <c r="H941" s="10"/>
      <c r="I941" s="10"/>
      <c r="J941" s="10">
        <v>381372.04999999941</v>
      </c>
      <c r="K941" s="10"/>
      <c r="M941" s="10">
        <v>981</v>
      </c>
      <c r="N941" s="69"/>
      <c r="P941" s="238">
        <f t="shared" si="56"/>
        <v>388.75846075433174</v>
      </c>
      <c r="Q941" s="10"/>
      <c r="R941" s="10"/>
      <c r="S941" s="10"/>
      <c r="T941" s="179">
        <f t="shared" si="57"/>
        <v>1862.9898063200815</v>
      </c>
      <c r="U941" s="10"/>
      <c r="V941" s="10"/>
      <c r="W941" s="10"/>
      <c r="Y941" s="10">
        <v>381372.04999999941</v>
      </c>
      <c r="Z941" s="9">
        <f t="shared" si="58"/>
        <v>289876.67</v>
      </c>
      <c r="AA941" s="240"/>
      <c r="AB941" s="9">
        <f t="shared" si="59"/>
        <v>492120.03</v>
      </c>
      <c r="AC941" s="9">
        <v>541769.81999999995</v>
      </c>
      <c r="AD941" s="9"/>
      <c r="AE941" s="3"/>
      <c r="AF941" s="3"/>
    </row>
    <row r="942" spans="1:32" x14ac:dyDescent="0.2">
      <c r="A942" s="55"/>
      <c r="B942" s="10"/>
      <c r="C942" s="10" t="s">
        <v>376</v>
      </c>
      <c r="D942" s="10"/>
      <c r="E942" s="10" t="s">
        <v>211</v>
      </c>
      <c r="F942" s="10">
        <v>141794</v>
      </c>
      <c r="G942" s="10"/>
      <c r="H942" s="10"/>
      <c r="I942" s="10"/>
      <c r="J942" s="10">
        <v>28811.880000000023</v>
      </c>
      <c r="K942" s="10"/>
      <c r="M942" s="10">
        <v>143</v>
      </c>
      <c r="N942" s="69"/>
      <c r="P942" s="238">
        <f t="shared" si="56"/>
        <v>201.48167832167849</v>
      </c>
      <c r="Q942" s="10"/>
      <c r="R942" s="10"/>
      <c r="S942" s="10"/>
      <c r="T942" s="179">
        <f t="shared" si="57"/>
        <v>991.5664335664336</v>
      </c>
      <c r="U942" s="10"/>
      <c r="V942" s="10"/>
      <c r="W942" s="10"/>
      <c r="Y942" s="10">
        <v>28811.880000000023</v>
      </c>
      <c r="Z942" s="9">
        <f t="shared" si="58"/>
        <v>21899.59</v>
      </c>
      <c r="AA942" s="240"/>
      <c r="AB942" s="9">
        <f t="shared" si="59"/>
        <v>37178.660000000003</v>
      </c>
      <c r="AC942" s="9">
        <v>40929.599999999999</v>
      </c>
      <c r="AD942" s="9"/>
      <c r="AE942" s="3"/>
      <c r="AF942" s="3"/>
    </row>
    <row r="943" spans="1:32" x14ac:dyDescent="0.2">
      <c r="A943" s="55"/>
      <c r="B943" s="10"/>
      <c r="C943" s="10" t="s">
        <v>377</v>
      </c>
      <c r="D943" s="10"/>
      <c r="E943" s="10" t="s">
        <v>302</v>
      </c>
      <c r="F943" s="10">
        <v>717084</v>
      </c>
      <c r="G943" s="10"/>
      <c r="H943" s="10"/>
      <c r="I943" s="10"/>
      <c r="J943" s="10">
        <v>146827.83999999994</v>
      </c>
      <c r="K943" s="10"/>
      <c r="M943" s="10">
        <v>735</v>
      </c>
      <c r="N943" s="69"/>
      <c r="P943" s="238">
        <f t="shared" si="56"/>
        <v>199.76576870748292</v>
      </c>
      <c r="Q943" s="10"/>
      <c r="R943" s="10"/>
      <c r="S943" s="10"/>
      <c r="T943" s="179">
        <f t="shared" si="57"/>
        <v>975.62448979591841</v>
      </c>
      <c r="U943" s="10"/>
      <c r="V943" s="10"/>
      <c r="W943" s="10"/>
      <c r="Y943" s="10">
        <v>146827.83999999994</v>
      </c>
      <c r="Z943" s="9">
        <f t="shared" si="58"/>
        <v>111602.21</v>
      </c>
      <c r="AA943" s="240"/>
      <c r="AB943" s="9">
        <f t="shared" si="59"/>
        <v>189465.7</v>
      </c>
      <c r="AC943" s="9">
        <v>208580.82</v>
      </c>
      <c r="AD943" s="9"/>
      <c r="AE943" s="3"/>
      <c r="AF943" s="3"/>
    </row>
    <row r="944" spans="1:32" x14ac:dyDescent="0.2">
      <c r="A944" s="55"/>
      <c r="B944" s="10"/>
      <c r="C944" s="10" t="s">
        <v>377</v>
      </c>
      <c r="D944" s="10"/>
      <c r="E944" s="10" t="s">
        <v>287</v>
      </c>
      <c r="F944" s="10">
        <v>744</v>
      </c>
      <c r="G944" s="10"/>
      <c r="H944" s="10"/>
      <c r="I944" s="10"/>
      <c r="J944" s="10">
        <v>151.32</v>
      </c>
      <c r="K944" s="10"/>
      <c r="M944" s="10">
        <v>1</v>
      </c>
      <c r="N944" s="69"/>
      <c r="P944" s="238">
        <f t="shared" si="56"/>
        <v>151.32</v>
      </c>
      <c r="Q944" s="10"/>
      <c r="R944" s="10"/>
      <c r="S944" s="10"/>
      <c r="T944" s="179">
        <f t="shared" si="57"/>
        <v>744</v>
      </c>
      <c r="U944" s="10"/>
      <c r="V944" s="10"/>
      <c r="W944" s="10"/>
      <c r="Y944" s="10">
        <v>151.32</v>
      </c>
      <c r="Z944" s="9">
        <f t="shared" si="58"/>
        <v>115.02</v>
      </c>
      <c r="AA944" s="240"/>
      <c r="AB944" s="9">
        <f t="shared" si="59"/>
        <v>195.26</v>
      </c>
      <c r="AC944" s="9">
        <v>214.96</v>
      </c>
      <c r="AD944" s="9"/>
      <c r="AE944" s="3"/>
      <c r="AF944" s="3"/>
    </row>
    <row r="945" spans="1:32" x14ac:dyDescent="0.2">
      <c r="A945" s="55"/>
      <c r="B945" s="10"/>
      <c r="C945" s="10" t="s">
        <v>378</v>
      </c>
      <c r="D945" s="10"/>
      <c r="E945" s="10" t="s">
        <v>277</v>
      </c>
      <c r="F945" s="10">
        <v>910</v>
      </c>
      <c r="G945" s="10"/>
      <c r="H945" s="10"/>
      <c r="I945" s="10"/>
      <c r="J945" s="10">
        <v>185.26</v>
      </c>
      <c r="K945" s="10"/>
      <c r="M945" s="10">
        <v>1</v>
      </c>
      <c r="N945" s="69"/>
      <c r="P945" s="238">
        <f t="shared" si="56"/>
        <v>185.26</v>
      </c>
      <c r="Q945" s="10"/>
      <c r="R945" s="10"/>
      <c r="S945" s="10"/>
      <c r="T945" s="179">
        <f t="shared" si="57"/>
        <v>910</v>
      </c>
      <c r="U945" s="10"/>
      <c r="V945" s="10"/>
      <c r="W945" s="10"/>
      <c r="Y945" s="10">
        <v>185.26</v>
      </c>
      <c r="Z945" s="9">
        <f t="shared" si="58"/>
        <v>140.81</v>
      </c>
      <c r="AA945" s="240"/>
      <c r="AB945" s="9">
        <f t="shared" si="59"/>
        <v>239.06</v>
      </c>
      <c r="AC945" s="9">
        <v>263.18</v>
      </c>
      <c r="AD945" s="9"/>
      <c r="AE945" s="3"/>
      <c r="AF945" s="3"/>
    </row>
    <row r="946" spans="1:32" x14ac:dyDescent="0.2">
      <c r="A946" s="55"/>
      <c r="B946" s="10"/>
      <c r="C946" s="10" t="s">
        <v>378</v>
      </c>
      <c r="D946" s="10"/>
      <c r="E946" s="10" t="s">
        <v>102</v>
      </c>
      <c r="F946" s="10">
        <v>5713</v>
      </c>
      <c r="G946" s="10"/>
      <c r="H946" s="10"/>
      <c r="I946" s="10"/>
      <c r="J946" s="10">
        <v>979.86</v>
      </c>
      <c r="K946" s="10"/>
      <c r="M946" s="10">
        <v>6</v>
      </c>
      <c r="N946" s="69"/>
      <c r="P946" s="238">
        <f t="shared" si="56"/>
        <v>163.31</v>
      </c>
      <c r="Q946" s="10"/>
      <c r="R946" s="10"/>
      <c r="S946" s="10"/>
      <c r="T946" s="179">
        <f t="shared" si="57"/>
        <v>952.16666666666663</v>
      </c>
      <c r="U946" s="10"/>
      <c r="V946" s="10"/>
      <c r="W946" s="10"/>
      <c r="Y946" s="10">
        <v>979.86</v>
      </c>
      <c r="Z946" s="9">
        <f t="shared" si="58"/>
        <v>744.78</v>
      </c>
      <c r="AA946" s="240"/>
      <c r="AB946" s="9">
        <f t="shared" si="59"/>
        <v>1264.4100000000001</v>
      </c>
      <c r="AC946" s="9">
        <v>1391.98</v>
      </c>
      <c r="AD946" s="9"/>
      <c r="AE946" s="3"/>
      <c r="AF946" s="3"/>
    </row>
    <row r="947" spans="1:32" x14ac:dyDescent="0.2">
      <c r="A947" s="55"/>
      <c r="B947" s="10"/>
      <c r="C947" s="10" t="s">
        <v>378</v>
      </c>
      <c r="D947" s="10"/>
      <c r="E947" s="10" t="s">
        <v>198</v>
      </c>
      <c r="F947" s="10">
        <v>504</v>
      </c>
      <c r="G947" s="10"/>
      <c r="H947" s="10"/>
      <c r="I947" s="10"/>
      <c r="J947" s="10">
        <v>105.25</v>
      </c>
      <c r="K947" s="10"/>
      <c r="M947" s="10">
        <v>1</v>
      </c>
      <c r="N947" s="69"/>
      <c r="P947" s="238">
        <f t="shared" si="56"/>
        <v>105.25</v>
      </c>
      <c r="Q947" s="10"/>
      <c r="R947" s="10"/>
      <c r="S947" s="10"/>
      <c r="T947" s="179">
        <f t="shared" si="57"/>
        <v>504</v>
      </c>
      <c r="U947" s="10"/>
      <c r="V947" s="10"/>
      <c r="W947" s="10"/>
      <c r="Y947" s="10">
        <v>105.25</v>
      </c>
      <c r="Z947" s="9">
        <f t="shared" si="58"/>
        <v>80</v>
      </c>
      <c r="AA947" s="240"/>
      <c r="AB947" s="9">
        <f t="shared" si="59"/>
        <v>135.81</v>
      </c>
      <c r="AC947" s="9">
        <v>149.51</v>
      </c>
      <c r="AD947" s="9"/>
      <c r="AE947" s="3"/>
      <c r="AF947" s="3"/>
    </row>
    <row r="948" spans="1:32" x14ac:dyDescent="0.2">
      <c r="A948" s="55"/>
      <c r="B948" s="10"/>
      <c r="C948" s="10" t="s">
        <v>378</v>
      </c>
      <c r="D948" s="10"/>
      <c r="E948" s="10" t="s">
        <v>105</v>
      </c>
      <c r="F948" s="10">
        <v>11210848</v>
      </c>
      <c r="G948" s="10"/>
      <c r="H948" s="10"/>
      <c r="I948" s="10"/>
      <c r="J948" s="10">
        <v>2292256.2200000025</v>
      </c>
      <c r="K948" s="10"/>
      <c r="M948" s="10">
        <v>9832</v>
      </c>
      <c r="N948" s="69"/>
      <c r="P948" s="238">
        <f t="shared" si="56"/>
        <v>233.14241456468699</v>
      </c>
      <c r="Q948" s="10"/>
      <c r="R948" s="10"/>
      <c r="S948" s="10"/>
      <c r="T948" s="179">
        <f t="shared" si="57"/>
        <v>1140.2408462164362</v>
      </c>
      <c r="U948" s="10"/>
      <c r="V948" s="10"/>
      <c r="W948" s="10"/>
      <c r="Y948" s="10">
        <v>2292256.2200000025</v>
      </c>
      <c r="Z948" s="9">
        <f t="shared" si="58"/>
        <v>1742318.54</v>
      </c>
      <c r="AA948" s="240"/>
      <c r="AB948" s="9">
        <f t="shared" si="59"/>
        <v>2957912.64</v>
      </c>
      <c r="AC948" s="9">
        <v>3256335.25</v>
      </c>
      <c r="AD948" s="9"/>
      <c r="AE948" s="3"/>
      <c r="AF948" s="3"/>
    </row>
    <row r="949" spans="1:32" x14ac:dyDescent="0.2">
      <c r="A949" s="55"/>
      <c r="B949" s="10"/>
      <c r="C949" s="10" t="s">
        <v>378</v>
      </c>
      <c r="D949" s="10"/>
      <c r="E949" s="10" t="s">
        <v>109</v>
      </c>
      <c r="F949" s="10">
        <v>5537</v>
      </c>
      <c r="G949" s="10"/>
      <c r="H949" s="10"/>
      <c r="I949" s="10"/>
      <c r="J949" s="10">
        <v>1174.6300000000001</v>
      </c>
      <c r="K949" s="10"/>
      <c r="M949" s="10">
        <v>2</v>
      </c>
      <c r="N949" s="69"/>
      <c r="P949" s="238">
        <f t="shared" si="56"/>
        <v>587.31500000000005</v>
      </c>
      <c r="Q949" s="10"/>
      <c r="R949" s="10"/>
      <c r="S949" s="10"/>
      <c r="T949" s="179">
        <f t="shared" si="57"/>
        <v>2768.5</v>
      </c>
      <c r="U949" s="10"/>
      <c r="V949" s="10"/>
      <c r="W949" s="10"/>
      <c r="Y949" s="10">
        <v>1174.6300000000001</v>
      </c>
      <c r="Z949" s="9">
        <f t="shared" si="58"/>
        <v>892.82</v>
      </c>
      <c r="AA949" s="240"/>
      <c r="AB949" s="9">
        <f t="shared" si="59"/>
        <v>1515.73</v>
      </c>
      <c r="AC949" s="9">
        <v>1668.65</v>
      </c>
      <c r="AD949" s="9"/>
      <c r="AE949" s="3"/>
      <c r="AF949" s="3"/>
    </row>
    <row r="950" spans="1:32" x14ac:dyDescent="0.2">
      <c r="A950" s="55"/>
      <c r="B950" s="10"/>
      <c r="C950" s="10" t="s">
        <v>380</v>
      </c>
      <c r="D950" s="10"/>
      <c r="E950" s="10" t="s">
        <v>164</v>
      </c>
      <c r="F950" s="10">
        <v>423123</v>
      </c>
      <c r="G950" s="10"/>
      <c r="H950" s="10"/>
      <c r="I950" s="10"/>
      <c r="J950" s="10">
        <v>84967.629999999961</v>
      </c>
      <c r="K950" s="10"/>
      <c r="M950" s="10">
        <v>378</v>
      </c>
      <c r="N950" s="69"/>
      <c r="P950" s="238">
        <f t="shared" si="56"/>
        <v>224.78208994708984</v>
      </c>
      <c r="Q950" s="10"/>
      <c r="R950" s="10"/>
      <c r="S950" s="10"/>
      <c r="T950" s="179">
        <f t="shared" si="57"/>
        <v>1119.3730158730159</v>
      </c>
      <c r="U950" s="10"/>
      <c r="V950" s="10"/>
      <c r="W950" s="10"/>
      <c r="Y950" s="10">
        <v>84967.629999999961</v>
      </c>
      <c r="Z950" s="9">
        <f t="shared" si="58"/>
        <v>64582.95</v>
      </c>
      <c r="AA950" s="240"/>
      <c r="AB950" s="9">
        <f t="shared" si="59"/>
        <v>109641.68</v>
      </c>
      <c r="AC950" s="9">
        <v>120703.38</v>
      </c>
      <c r="AD950" s="9"/>
      <c r="AE950" s="3"/>
      <c r="AF950" s="3"/>
    </row>
    <row r="951" spans="1:32" x14ac:dyDescent="0.2">
      <c r="A951" s="55"/>
      <c r="B951" s="10"/>
      <c r="C951" s="10" t="s">
        <v>381</v>
      </c>
      <c r="D951" s="10"/>
      <c r="E951" s="10" t="s">
        <v>382</v>
      </c>
      <c r="F951" s="10">
        <v>4618939</v>
      </c>
      <c r="G951" s="10"/>
      <c r="H951" s="10"/>
      <c r="I951" s="10"/>
      <c r="J951" s="10">
        <v>930284.19999999949</v>
      </c>
      <c r="K951" s="10"/>
      <c r="M951" s="10">
        <v>5064</v>
      </c>
      <c r="N951" s="69"/>
      <c r="P951" s="238">
        <f t="shared" si="56"/>
        <v>183.70541074249596</v>
      </c>
      <c r="Q951" s="10"/>
      <c r="R951" s="10"/>
      <c r="S951" s="10"/>
      <c r="T951" s="179">
        <f t="shared" si="57"/>
        <v>912.11275671406008</v>
      </c>
      <c r="U951" s="10"/>
      <c r="V951" s="10"/>
      <c r="W951" s="10"/>
      <c r="Y951" s="10">
        <v>930284.19999999949</v>
      </c>
      <c r="Z951" s="9">
        <f t="shared" si="58"/>
        <v>707098.71</v>
      </c>
      <c r="AA951" s="240"/>
      <c r="AB951" s="9">
        <f t="shared" si="59"/>
        <v>1200432.73</v>
      </c>
      <c r="AC951" s="9">
        <v>1321543.8999999999</v>
      </c>
      <c r="AD951" s="9"/>
      <c r="AE951" s="3"/>
      <c r="AF951" s="3"/>
    </row>
    <row r="952" spans="1:32" x14ac:dyDescent="0.2">
      <c r="A952" s="55"/>
      <c r="B952" s="10"/>
      <c r="C952" s="10" t="s">
        <v>381</v>
      </c>
      <c r="D952" s="10"/>
      <c r="E952" s="10" t="s">
        <v>383</v>
      </c>
      <c r="F952" s="10">
        <v>10637</v>
      </c>
      <c r="G952" s="10"/>
      <c r="H952" s="10"/>
      <c r="I952" s="10"/>
      <c r="J952" s="10">
        <v>2175.4899999999998</v>
      </c>
      <c r="K952" s="10"/>
      <c r="M952" s="10">
        <v>20</v>
      </c>
      <c r="N952" s="69"/>
      <c r="P952" s="238">
        <f t="shared" si="56"/>
        <v>108.77449999999999</v>
      </c>
      <c r="Q952" s="10"/>
      <c r="R952" s="10"/>
      <c r="S952" s="10"/>
      <c r="T952" s="179">
        <f t="shared" si="57"/>
        <v>531.85</v>
      </c>
      <c r="U952" s="10"/>
      <c r="V952" s="10"/>
      <c r="W952" s="10"/>
      <c r="Y952" s="10">
        <v>2175.4899999999998</v>
      </c>
      <c r="Z952" s="9">
        <f t="shared" si="58"/>
        <v>1653.57</v>
      </c>
      <c r="AA952" s="240"/>
      <c r="AB952" s="9">
        <f t="shared" si="59"/>
        <v>2807.24</v>
      </c>
      <c r="AC952" s="9">
        <v>3090.46</v>
      </c>
      <c r="AD952" s="9"/>
      <c r="AE952" s="3"/>
      <c r="AF952" s="3"/>
    </row>
    <row r="953" spans="1:32" x14ac:dyDescent="0.2">
      <c r="A953" s="55"/>
      <c r="B953" s="10"/>
      <c r="C953" s="10" t="s">
        <v>381</v>
      </c>
      <c r="D953" s="10"/>
      <c r="E953" s="10" t="s">
        <v>107</v>
      </c>
      <c r="F953" s="10">
        <v>1630</v>
      </c>
      <c r="G953" s="10"/>
      <c r="H953" s="10"/>
      <c r="I953" s="10"/>
      <c r="J953" s="10">
        <v>343</v>
      </c>
      <c r="K953" s="10"/>
      <c r="M953" s="10">
        <v>1</v>
      </c>
      <c r="N953" s="69"/>
      <c r="P953" s="238">
        <f t="shared" si="56"/>
        <v>343</v>
      </c>
      <c r="Q953" s="10"/>
      <c r="R953" s="10"/>
      <c r="S953" s="10"/>
      <c r="T953" s="179">
        <f t="shared" si="57"/>
        <v>1630</v>
      </c>
      <c r="U953" s="10"/>
      <c r="V953" s="10"/>
      <c r="W953" s="10"/>
      <c r="Y953" s="10">
        <v>343</v>
      </c>
      <c r="Z953" s="9">
        <f t="shared" si="58"/>
        <v>260.70999999999998</v>
      </c>
      <c r="AA953" s="240"/>
      <c r="AB953" s="9">
        <f t="shared" si="59"/>
        <v>442.6</v>
      </c>
      <c r="AC953" s="9">
        <v>487.25</v>
      </c>
      <c r="AD953" s="9"/>
      <c r="AE953" s="3"/>
      <c r="AF953" s="3"/>
    </row>
    <row r="954" spans="1:32" x14ac:dyDescent="0.2">
      <c r="A954" s="55"/>
      <c r="B954" s="10"/>
      <c r="C954" s="10" t="s">
        <v>384</v>
      </c>
      <c r="D954" s="10"/>
      <c r="E954" s="10" t="s">
        <v>84</v>
      </c>
      <c r="F954" s="10">
        <v>6283838</v>
      </c>
      <c r="G954" s="10"/>
      <c r="H954" s="10"/>
      <c r="I954" s="10"/>
      <c r="J954" s="10">
        <v>1286353.3800000006</v>
      </c>
      <c r="K954" s="10"/>
      <c r="M954" s="10">
        <v>6820</v>
      </c>
      <c r="N954" s="69"/>
      <c r="P954" s="238">
        <f t="shared" si="56"/>
        <v>188.61486510263938</v>
      </c>
      <c r="Q954" s="10"/>
      <c r="R954" s="10"/>
      <c r="S954" s="10"/>
      <c r="T954" s="179">
        <f t="shared" si="57"/>
        <v>921.38387096774193</v>
      </c>
      <c r="U954" s="10"/>
      <c r="V954" s="10"/>
      <c r="W954" s="10"/>
      <c r="Y954" s="10">
        <v>1286353.3800000006</v>
      </c>
      <c r="Z954" s="9">
        <f t="shared" si="58"/>
        <v>977742.94</v>
      </c>
      <c r="AA954" s="240"/>
      <c r="AB954" s="9">
        <f t="shared" si="59"/>
        <v>1659902.1</v>
      </c>
      <c r="AC954" s="9">
        <v>1827368.95</v>
      </c>
      <c r="AD954" s="9"/>
      <c r="AE954" s="3"/>
      <c r="AF954" s="3"/>
    </row>
    <row r="955" spans="1:32" x14ac:dyDescent="0.2">
      <c r="A955" s="55"/>
      <c r="B955" s="10"/>
      <c r="C955" s="10" t="s">
        <v>386</v>
      </c>
      <c r="D955" s="10"/>
      <c r="E955" s="10" t="s">
        <v>145</v>
      </c>
      <c r="F955" s="10">
        <v>1293</v>
      </c>
      <c r="G955" s="10"/>
      <c r="H955" s="10"/>
      <c r="I955" s="10"/>
      <c r="J955" s="10">
        <v>268.77</v>
      </c>
      <c r="K955" s="10"/>
      <c r="M955" s="10">
        <v>1</v>
      </c>
      <c r="N955" s="69"/>
      <c r="P955" s="238">
        <f t="shared" si="56"/>
        <v>268.77</v>
      </c>
      <c r="Q955" s="10"/>
      <c r="R955" s="10"/>
      <c r="S955" s="10"/>
      <c r="T955" s="179">
        <f t="shared" si="57"/>
        <v>1293</v>
      </c>
      <c r="U955" s="10"/>
      <c r="V955" s="10"/>
      <c r="W955" s="10"/>
      <c r="Y955" s="10">
        <v>268.77</v>
      </c>
      <c r="Z955" s="9">
        <f t="shared" si="58"/>
        <v>204.29</v>
      </c>
      <c r="AA955" s="240"/>
      <c r="AB955" s="9">
        <f t="shared" si="59"/>
        <v>346.82</v>
      </c>
      <c r="AC955" s="9">
        <v>381.81</v>
      </c>
      <c r="AD955" s="9"/>
      <c r="AE955" s="3"/>
      <c r="AF955" s="3"/>
    </row>
    <row r="956" spans="1:32" x14ac:dyDescent="0.2">
      <c r="A956" s="55"/>
      <c r="B956" s="10"/>
      <c r="C956" s="10" t="s">
        <v>387</v>
      </c>
      <c r="D956" s="10"/>
      <c r="E956" s="10" t="s">
        <v>187</v>
      </c>
      <c r="F956" s="10">
        <v>3437147</v>
      </c>
      <c r="G956" s="10"/>
      <c r="H956" s="10"/>
      <c r="I956" s="10"/>
      <c r="J956" s="10">
        <v>692865.52</v>
      </c>
      <c r="K956" s="10"/>
      <c r="M956" s="10">
        <v>3599</v>
      </c>
      <c r="N956" s="69"/>
      <c r="P956" s="238">
        <f t="shared" si="56"/>
        <v>192.51612114476245</v>
      </c>
      <c r="Q956" s="10"/>
      <c r="R956" s="10"/>
      <c r="S956" s="10"/>
      <c r="T956" s="179">
        <f t="shared" si="57"/>
        <v>955.02834120589057</v>
      </c>
      <c r="U956" s="10"/>
      <c r="V956" s="10"/>
      <c r="W956" s="10"/>
      <c r="Y956" s="10">
        <v>692865.52</v>
      </c>
      <c r="Z956" s="9">
        <f t="shared" si="58"/>
        <v>526639.4</v>
      </c>
      <c r="AA956" s="240"/>
      <c r="AB956" s="9">
        <f t="shared" si="59"/>
        <v>894069.2</v>
      </c>
      <c r="AC956" s="9">
        <v>984271.48</v>
      </c>
      <c r="AD956" s="9"/>
      <c r="AE956" s="3"/>
      <c r="AF956" s="3"/>
    </row>
    <row r="957" spans="1:32" x14ac:dyDescent="0.2">
      <c r="A957" s="55"/>
      <c r="B957" s="10"/>
      <c r="C957" s="10" t="s">
        <v>387</v>
      </c>
      <c r="D957" s="10"/>
      <c r="E957" s="10" t="s">
        <v>388</v>
      </c>
      <c r="F957" s="10">
        <v>26352</v>
      </c>
      <c r="G957" s="10"/>
      <c r="H957" s="10"/>
      <c r="I957" s="10"/>
      <c r="J957" s="10">
        <v>5508.4600000000009</v>
      </c>
      <c r="K957" s="10"/>
      <c r="M957" s="10">
        <v>18</v>
      </c>
      <c r="N957" s="69"/>
      <c r="P957" s="238">
        <f t="shared" si="56"/>
        <v>306.02555555555563</v>
      </c>
      <c r="Q957" s="10"/>
      <c r="R957" s="10"/>
      <c r="S957" s="10"/>
      <c r="T957" s="179">
        <f t="shared" si="57"/>
        <v>1464</v>
      </c>
      <c r="U957" s="10"/>
      <c r="V957" s="10"/>
      <c r="W957" s="10"/>
      <c r="Y957" s="10">
        <v>5508.4600000000009</v>
      </c>
      <c r="Z957" s="9">
        <f t="shared" si="58"/>
        <v>4186.92</v>
      </c>
      <c r="AA957" s="240"/>
      <c r="AB957" s="9">
        <f t="shared" si="59"/>
        <v>7108.08</v>
      </c>
      <c r="AC957" s="9">
        <v>7825.21</v>
      </c>
      <c r="AD957" s="9"/>
      <c r="AE957" s="3"/>
      <c r="AF957" s="3"/>
    </row>
    <row r="958" spans="1:32" x14ac:dyDescent="0.2">
      <c r="A958" s="55"/>
      <c r="B958" s="10"/>
      <c r="C958" s="10" t="s">
        <v>389</v>
      </c>
      <c r="D958" s="10"/>
      <c r="E958" s="10" t="s">
        <v>124</v>
      </c>
      <c r="F958" s="10">
        <v>1270457</v>
      </c>
      <c r="G958" s="10"/>
      <c r="H958" s="10"/>
      <c r="I958" s="10"/>
      <c r="J958" s="10">
        <v>260028.52999999985</v>
      </c>
      <c r="K958" s="10"/>
      <c r="M958" s="10">
        <v>1513</v>
      </c>
      <c r="N958" s="69"/>
      <c r="P958" s="238">
        <f t="shared" si="56"/>
        <v>171.86287508261722</v>
      </c>
      <c r="Q958" s="10"/>
      <c r="R958" s="10"/>
      <c r="S958" s="10"/>
      <c r="T958" s="179">
        <f t="shared" si="57"/>
        <v>839.69398545935223</v>
      </c>
      <c r="U958" s="10"/>
      <c r="V958" s="10"/>
      <c r="W958" s="10"/>
      <c r="Y958" s="10">
        <v>260028.52999999985</v>
      </c>
      <c r="Z958" s="9">
        <f t="shared" si="58"/>
        <v>197644.79999999999</v>
      </c>
      <c r="AA958" s="240"/>
      <c r="AB958" s="9">
        <f t="shared" si="59"/>
        <v>335539.14</v>
      </c>
      <c r="AC958" s="9">
        <v>369391.55</v>
      </c>
      <c r="AD958" s="9"/>
      <c r="AE958" s="3"/>
      <c r="AF958" s="3"/>
    </row>
    <row r="959" spans="1:32" x14ac:dyDescent="0.2">
      <c r="A959" s="55"/>
      <c r="B959" s="10"/>
      <c r="C959" s="10" t="s">
        <v>389</v>
      </c>
      <c r="D959" s="10"/>
      <c r="E959" s="10" t="s">
        <v>390</v>
      </c>
      <c r="F959" s="10"/>
      <c r="G959" s="10"/>
      <c r="H959" s="10"/>
      <c r="I959" s="10"/>
      <c r="J959" s="10">
        <v>6.45</v>
      </c>
      <c r="K959" s="10"/>
      <c r="M959" s="10">
        <v>1</v>
      </c>
      <c r="N959" s="69"/>
      <c r="P959" s="238">
        <f t="shared" si="56"/>
        <v>6.45</v>
      </c>
      <c r="Q959" s="10"/>
      <c r="R959" s="10"/>
      <c r="S959" s="10"/>
      <c r="T959" s="179">
        <f t="shared" si="57"/>
        <v>0</v>
      </c>
      <c r="U959" s="10"/>
      <c r="V959" s="10"/>
      <c r="W959" s="10"/>
      <c r="Y959" s="10">
        <v>6.45</v>
      </c>
      <c r="Z959" s="9">
        <f t="shared" si="58"/>
        <v>4.9000000000000004</v>
      </c>
      <c r="AA959" s="240"/>
      <c r="AB959" s="9">
        <f t="shared" si="59"/>
        <v>8.32</v>
      </c>
      <c r="AC959" s="9">
        <v>9.16</v>
      </c>
      <c r="AD959" s="9"/>
      <c r="AE959" s="3"/>
      <c r="AF959" s="3"/>
    </row>
    <row r="960" spans="1:32" x14ac:dyDescent="0.2">
      <c r="A960" s="55"/>
      <c r="B960" s="10"/>
      <c r="C960" s="10" t="s">
        <v>389</v>
      </c>
      <c r="D960" s="10"/>
      <c r="E960" s="10" t="s">
        <v>224</v>
      </c>
      <c r="F960" s="10">
        <v>666</v>
      </c>
      <c r="G960" s="10"/>
      <c r="H960" s="10"/>
      <c r="I960" s="10"/>
      <c r="J960" s="10">
        <v>142.94</v>
      </c>
      <c r="K960" s="10"/>
      <c r="M960" s="10">
        <v>2</v>
      </c>
      <c r="N960" s="69"/>
      <c r="P960" s="238">
        <f t="shared" si="56"/>
        <v>71.47</v>
      </c>
      <c r="Q960" s="10"/>
      <c r="R960" s="10"/>
      <c r="S960" s="10"/>
      <c r="T960" s="179">
        <f t="shared" si="57"/>
        <v>333</v>
      </c>
      <c r="U960" s="10"/>
      <c r="V960" s="10"/>
      <c r="W960" s="10"/>
      <c r="Y960" s="10">
        <v>142.94</v>
      </c>
      <c r="Z960" s="9">
        <f t="shared" si="58"/>
        <v>108.65</v>
      </c>
      <c r="AA960" s="240"/>
      <c r="AB960" s="9">
        <f t="shared" si="59"/>
        <v>184.45</v>
      </c>
      <c r="AC960" s="9">
        <v>203.06</v>
      </c>
      <c r="AD960" s="9"/>
      <c r="AE960" s="3"/>
      <c r="AF960" s="3"/>
    </row>
    <row r="961" spans="1:32" x14ac:dyDescent="0.2">
      <c r="A961" s="55"/>
      <c r="B961" s="10"/>
      <c r="C961" s="10" t="s">
        <v>391</v>
      </c>
      <c r="D961" s="10"/>
      <c r="E961" s="10" t="s">
        <v>110</v>
      </c>
      <c r="F961" s="10">
        <v>80960</v>
      </c>
      <c r="G961" s="10"/>
      <c r="H961" s="10"/>
      <c r="I961" s="10"/>
      <c r="J961" s="10">
        <v>16807.45</v>
      </c>
      <c r="K961" s="10"/>
      <c r="M961" s="10">
        <v>62</v>
      </c>
      <c r="N961" s="69"/>
      <c r="P961" s="238">
        <f t="shared" si="56"/>
        <v>271.08790322580649</v>
      </c>
      <c r="Q961" s="10"/>
      <c r="R961" s="10"/>
      <c r="S961" s="10"/>
      <c r="T961" s="179">
        <f t="shared" si="57"/>
        <v>1305.8064516129032</v>
      </c>
      <c r="U961" s="10"/>
      <c r="V961" s="10"/>
      <c r="W961" s="10"/>
      <c r="Y961" s="10">
        <v>16807.45</v>
      </c>
      <c r="Z961" s="9">
        <f t="shared" si="58"/>
        <v>12775.16</v>
      </c>
      <c r="AA961" s="240"/>
      <c r="AB961" s="9">
        <f t="shared" si="59"/>
        <v>21688.23</v>
      </c>
      <c r="AC961" s="9">
        <v>23876.35</v>
      </c>
      <c r="AD961" s="9"/>
      <c r="AE961" s="3"/>
      <c r="AF961" s="3"/>
    </row>
    <row r="962" spans="1:32" x14ac:dyDescent="0.2">
      <c r="A962" s="55"/>
      <c r="B962" s="10"/>
      <c r="C962" s="10" t="s">
        <v>394</v>
      </c>
      <c r="D962" s="10"/>
      <c r="E962" s="10" t="s">
        <v>395</v>
      </c>
      <c r="F962" s="10">
        <v>63301</v>
      </c>
      <c r="G962" s="10"/>
      <c r="H962" s="10"/>
      <c r="I962" s="10"/>
      <c r="J962" s="10">
        <v>12877.129999999996</v>
      </c>
      <c r="K962" s="10"/>
      <c r="M962" s="10">
        <v>117</v>
      </c>
      <c r="N962" s="69"/>
      <c r="P962" s="238">
        <f t="shared" si="56"/>
        <v>110.06094017094013</v>
      </c>
      <c r="Q962" s="10"/>
      <c r="R962" s="10"/>
      <c r="S962" s="10"/>
      <c r="T962" s="179">
        <f t="shared" si="57"/>
        <v>541.03418803418799</v>
      </c>
      <c r="U962" s="10"/>
      <c r="V962" s="10"/>
      <c r="W962" s="10"/>
      <c r="Y962" s="10">
        <v>12877.129999999996</v>
      </c>
      <c r="Z962" s="9">
        <f t="shared" si="58"/>
        <v>9787.76</v>
      </c>
      <c r="AA962" s="240"/>
      <c r="AB962" s="9">
        <f t="shared" si="59"/>
        <v>16616.57</v>
      </c>
      <c r="AC962" s="9">
        <v>18293.009999999998</v>
      </c>
      <c r="AD962" s="9"/>
      <c r="AE962" s="3"/>
      <c r="AF962" s="3"/>
    </row>
    <row r="963" spans="1:32" x14ac:dyDescent="0.2">
      <c r="A963" s="55"/>
      <c r="B963" s="10"/>
      <c r="C963" s="10" t="s">
        <v>396</v>
      </c>
      <c r="D963" s="10"/>
      <c r="E963" s="10" t="s">
        <v>86</v>
      </c>
      <c r="F963" s="10">
        <v>216554</v>
      </c>
      <c r="G963" s="10"/>
      <c r="H963" s="10"/>
      <c r="I963" s="10"/>
      <c r="J963" s="10">
        <v>44213.220000000008</v>
      </c>
      <c r="K963" s="10"/>
      <c r="M963" s="10">
        <v>162</v>
      </c>
      <c r="N963" s="69"/>
      <c r="P963" s="238">
        <f t="shared" si="56"/>
        <v>272.92111111111114</v>
      </c>
      <c r="Q963" s="10"/>
      <c r="R963" s="10"/>
      <c r="S963" s="10"/>
      <c r="T963" s="179">
        <f t="shared" si="57"/>
        <v>1336.7530864197531</v>
      </c>
      <c r="U963" s="10"/>
      <c r="V963" s="10"/>
      <c r="W963" s="10"/>
      <c r="Y963" s="10">
        <v>44213.220000000008</v>
      </c>
      <c r="Z963" s="9">
        <f t="shared" si="58"/>
        <v>33605.980000000003</v>
      </c>
      <c r="AA963" s="240"/>
      <c r="AB963" s="9">
        <f t="shared" si="59"/>
        <v>57052.45</v>
      </c>
      <c r="AC963" s="9">
        <v>62808.45</v>
      </c>
      <c r="AD963" s="9"/>
      <c r="AE963" s="3"/>
      <c r="AF963" s="3"/>
    </row>
    <row r="964" spans="1:32" x14ac:dyDescent="0.2">
      <c r="A964" s="55"/>
      <c r="B964" s="10"/>
      <c r="C964" s="10" t="s">
        <v>397</v>
      </c>
      <c r="D964" s="10"/>
      <c r="E964" s="10" t="s">
        <v>63</v>
      </c>
      <c r="F964" s="10">
        <v>1046</v>
      </c>
      <c r="G964" s="10"/>
      <c r="H964" s="10"/>
      <c r="I964" s="10"/>
      <c r="J964" s="10">
        <v>215.34</v>
      </c>
      <c r="K964" s="10"/>
      <c r="M964" s="10">
        <v>1</v>
      </c>
      <c r="N964" s="69"/>
      <c r="P964" s="238">
        <f t="shared" ref="P964:P1027" si="60">J964/M964</f>
        <v>215.34</v>
      </c>
      <c r="Q964" s="10"/>
      <c r="R964" s="10"/>
      <c r="S964" s="10"/>
      <c r="T964" s="179">
        <f t="shared" ref="T964:T1027" si="61">F964/M964</f>
        <v>1046</v>
      </c>
      <c r="U964" s="10"/>
      <c r="V964" s="10"/>
      <c r="W964" s="10"/>
      <c r="Y964" s="10">
        <v>215.34</v>
      </c>
      <c r="Z964" s="9">
        <f t="shared" ref="Z964:Z1027" si="62">ROUND($Z$1250*Y964/$Y$1250,2)</f>
        <v>163.68</v>
      </c>
      <c r="AA964" s="240"/>
      <c r="AB964" s="9">
        <f t="shared" ref="AB964:AB1027" si="63">ROUND($AB$1250*Y964/$Y$1250,2)</f>
        <v>277.87</v>
      </c>
      <c r="AC964" s="9">
        <v>305.89999999999998</v>
      </c>
      <c r="AD964" s="9"/>
      <c r="AE964" s="3"/>
      <c r="AF964" s="3"/>
    </row>
    <row r="965" spans="1:32" x14ac:dyDescent="0.2">
      <c r="A965" s="55"/>
      <c r="B965" s="10"/>
      <c r="C965" s="10" t="s">
        <v>397</v>
      </c>
      <c r="D965" s="10"/>
      <c r="E965" s="10" t="s">
        <v>65</v>
      </c>
      <c r="F965" s="10">
        <v>270</v>
      </c>
      <c r="G965" s="10"/>
      <c r="H965" s="10"/>
      <c r="I965" s="10"/>
      <c r="J965" s="10">
        <v>32.06</v>
      </c>
      <c r="K965" s="10"/>
      <c r="M965" s="10">
        <v>1</v>
      </c>
      <c r="N965" s="69"/>
      <c r="P965" s="238">
        <f t="shared" si="60"/>
        <v>32.06</v>
      </c>
      <c r="Q965" s="10"/>
      <c r="R965" s="10"/>
      <c r="S965" s="10"/>
      <c r="T965" s="179">
        <f t="shared" si="61"/>
        <v>270</v>
      </c>
      <c r="U965" s="10"/>
      <c r="V965" s="10"/>
      <c r="W965" s="10"/>
      <c r="Y965" s="10">
        <v>32.06</v>
      </c>
      <c r="Z965" s="9">
        <f t="shared" si="62"/>
        <v>24.37</v>
      </c>
      <c r="AA965" s="240"/>
      <c r="AB965" s="9">
        <f t="shared" si="63"/>
        <v>41.37</v>
      </c>
      <c r="AC965" s="9">
        <v>45.54</v>
      </c>
      <c r="AD965" s="9"/>
      <c r="AE965" s="3"/>
      <c r="AF965" s="3"/>
    </row>
    <row r="966" spans="1:32" x14ac:dyDescent="0.2">
      <c r="A966" s="55"/>
      <c r="B966" s="10"/>
      <c r="C966" s="10" t="s">
        <v>397</v>
      </c>
      <c r="D966" s="10"/>
      <c r="E966" s="10" t="s">
        <v>211</v>
      </c>
      <c r="F966" s="10">
        <v>657</v>
      </c>
      <c r="G966" s="10"/>
      <c r="H966" s="10"/>
      <c r="I966" s="10"/>
      <c r="J966" s="10">
        <v>134.94999999999999</v>
      </c>
      <c r="K966" s="10"/>
      <c r="M966" s="10">
        <v>1</v>
      </c>
      <c r="N966" s="69"/>
      <c r="P966" s="238">
        <f t="shared" si="60"/>
        <v>134.94999999999999</v>
      </c>
      <c r="Q966" s="10"/>
      <c r="R966" s="10"/>
      <c r="S966" s="10"/>
      <c r="T966" s="179">
        <f t="shared" si="61"/>
        <v>657</v>
      </c>
      <c r="U966" s="10"/>
      <c r="V966" s="10"/>
      <c r="W966" s="10"/>
      <c r="Y966" s="10">
        <v>134.94999999999999</v>
      </c>
      <c r="Z966" s="9">
        <f t="shared" si="62"/>
        <v>102.57</v>
      </c>
      <c r="AA966" s="240"/>
      <c r="AB966" s="9">
        <f t="shared" si="63"/>
        <v>174.14</v>
      </c>
      <c r="AC966" s="9">
        <v>191.71</v>
      </c>
      <c r="AD966" s="9"/>
      <c r="AE966" s="3"/>
      <c r="AF966" s="3"/>
    </row>
    <row r="967" spans="1:32" x14ac:dyDescent="0.2">
      <c r="A967" s="55"/>
      <c r="B967" s="10"/>
      <c r="C967" s="10" t="s">
        <v>397</v>
      </c>
      <c r="D967" s="10"/>
      <c r="E967" s="10" t="s">
        <v>77</v>
      </c>
      <c r="F967" s="10">
        <v>7080</v>
      </c>
      <c r="G967" s="10"/>
      <c r="H967" s="10"/>
      <c r="I967" s="10"/>
      <c r="J967" s="10">
        <v>1454.91</v>
      </c>
      <c r="K967" s="10"/>
      <c r="M967" s="10">
        <v>8</v>
      </c>
      <c r="N967" s="69"/>
      <c r="P967" s="238">
        <f t="shared" si="60"/>
        <v>181.86375000000001</v>
      </c>
      <c r="Q967" s="10"/>
      <c r="R967" s="10"/>
      <c r="S967" s="10"/>
      <c r="T967" s="179">
        <f t="shared" si="61"/>
        <v>885</v>
      </c>
      <c r="U967" s="10"/>
      <c r="V967" s="10"/>
      <c r="W967" s="10"/>
      <c r="Y967" s="10">
        <v>1454.91</v>
      </c>
      <c r="Z967" s="9">
        <f t="shared" si="62"/>
        <v>1105.8599999999999</v>
      </c>
      <c r="AA967" s="240"/>
      <c r="AB967" s="9">
        <f t="shared" si="63"/>
        <v>1877.41</v>
      </c>
      <c r="AC967" s="9">
        <v>2066.8200000000002</v>
      </c>
      <c r="AD967" s="9"/>
      <c r="AE967" s="3"/>
      <c r="AF967" s="3"/>
    </row>
    <row r="968" spans="1:32" x14ac:dyDescent="0.2">
      <c r="A968" s="55"/>
      <c r="B968" s="10"/>
      <c r="C968" s="10" t="s">
        <v>397</v>
      </c>
      <c r="D968" s="10"/>
      <c r="E968" s="10" t="s">
        <v>120</v>
      </c>
      <c r="F968" s="10">
        <v>9079099</v>
      </c>
      <c r="G968" s="10"/>
      <c r="H968" s="10"/>
      <c r="I968" s="10"/>
      <c r="J968" s="10">
        <v>1827287.6599999978</v>
      </c>
      <c r="K968" s="10"/>
      <c r="M968" s="10">
        <v>10114</v>
      </c>
      <c r="N968" s="69"/>
      <c r="P968" s="238">
        <f t="shared" si="60"/>
        <v>180.66913782875201</v>
      </c>
      <c r="Q968" s="10"/>
      <c r="R968" s="10"/>
      <c r="S968" s="10"/>
      <c r="T968" s="179">
        <f t="shared" si="61"/>
        <v>897.67638916353565</v>
      </c>
      <c r="U968" s="10"/>
      <c r="V968" s="10"/>
      <c r="W968" s="10"/>
      <c r="Y968" s="10">
        <v>1827287.6599999978</v>
      </c>
      <c r="Z968" s="9">
        <f t="shared" si="62"/>
        <v>1388901.09</v>
      </c>
      <c r="AA968" s="240"/>
      <c r="AB968" s="9">
        <f t="shared" si="63"/>
        <v>2357920.21</v>
      </c>
      <c r="AC968" s="9">
        <v>2595809.8199999998</v>
      </c>
      <c r="AD968" s="9"/>
      <c r="AE968" s="3"/>
      <c r="AF968" s="3"/>
    </row>
    <row r="969" spans="1:32" x14ac:dyDescent="0.2">
      <c r="A969" s="55"/>
      <c r="B969" s="10"/>
      <c r="C969" s="10" t="s">
        <v>398</v>
      </c>
      <c r="D969" s="10"/>
      <c r="E969" s="10" t="s">
        <v>97</v>
      </c>
      <c r="F969" s="10">
        <v>477880</v>
      </c>
      <c r="G969" s="10"/>
      <c r="H969" s="10"/>
      <c r="I969" s="10"/>
      <c r="J969" s="10">
        <v>97772.209999999977</v>
      </c>
      <c r="K969" s="10"/>
      <c r="M969" s="10">
        <v>683</v>
      </c>
      <c r="N969" s="69"/>
      <c r="P969" s="238">
        <f t="shared" si="60"/>
        <v>143.1511127379209</v>
      </c>
      <c r="Q969" s="10"/>
      <c r="R969" s="10"/>
      <c r="S969" s="10"/>
      <c r="T969" s="179">
        <f t="shared" si="61"/>
        <v>699.67789165446561</v>
      </c>
      <c r="U969" s="10"/>
      <c r="V969" s="10"/>
      <c r="W969" s="10"/>
      <c r="Y969" s="10">
        <v>97772.209999999977</v>
      </c>
      <c r="Z969" s="9">
        <f t="shared" si="62"/>
        <v>74315.570000000007</v>
      </c>
      <c r="AA969" s="240"/>
      <c r="AB969" s="9">
        <f t="shared" si="63"/>
        <v>126164.63</v>
      </c>
      <c r="AC969" s="9">
        <v>138893.32999999999</v>
      </c>
      <c r="AD969" s="9"/>
      <c r="AE969" s="3"/>
      <c r="AF969" s="3"/>
    </row>
    <row r="970" spans="1:32" x14ac:dyDescent="0.2">
      <c r="A970" s="55"/>
      <c r="B970" s="10"/>
      <c r="C970" s="10" t="s">
        <v>399</v>
      </c>
      <c r="D970" s="10"/>
      <c r="E970" s="10" t="s">
        <v>100</v>
      </c>
      <c r="F970" s="10">
        <v>105303</v>
      </c>
      <c r="G970" s="10"/>
      <c r="H970" s="10"/>
      <c r="I970" s="10"/>
      <c r="J970" s="10">
        <v>20491.539999999997</v>
      </c>
      <c r="K970" s="10"/>
      <c r="M970" s="10">
        <v>117</v>
      </c>
      <c r="N970" s="69"/>
      <c r="P970" s="238">
        <f t="shared" si="60"/>
        <v>175.1413675213675</v>
      </c>
      <c r="Q970" s="10"/>
      <c r="R970" s="10"/>
      <c r="S970" s="10"/>
      <c r="T970" s="179">
        <f t="shared" si="61"/>
        <v>900.02564102564099</v>
      </c>
      <c r="U970" s="10"/>
      <c r="V970" s="10"/>
      <c r="W970" s="10"/>
      <c r="Y970" s="10">
        <v>20491.539999999997</v>
      </c>
      <c r="Z970" s="9">
        <f t="shared" si="62"/>
        <v>15575.39</v>
      </c>
      <c r="AA970" s="240"/>
      <c r="AB970" s="9">
        <f t="shared" si="63"/>
        <v>26442.15</v>
      </c>
      <c r="AC970" s="9">
        <v>29109.89</v>
      </c>
      <c r="AD970" s="9"/>
      <c r="AE970" s="3"/>
      <c r="AF970" s="3"/>
    </row>
    <row r="971" spans="1:32" x14ac:dyDescent="0.2">
      <c r="A971" s="55"/>
      <c r="B971" s="10"/>
      <c r="C971" s="10" t="s">
        <v>399</v>
      </c>
      <c r="D971" s="10"/>
      <c r="E971" s="10" t="s">
        <v>77</v>
      </c>
      <c r="F971" s="10">
        <v>3460094</v>
      </c>
      <c r="G971" s="10"/>
      <c r="H971" s="10"/>
      <c r="I971" s="10"/>
      <c r="J971" s="10">
        <v>696201.96000000183</v>
      </c>
      <c r="K971" s="10"/>
      <c r="M971" s="10">
        <v>3603</v>
      </c>
      <c r="N971" s="69"/>
      <c r="P971" s="238">
        <f t="shared" si="60"/>
        <v>193.22840965861832</v>
      </c>
      <c r="Q971" s="10"/>
      <c r="R971" s="10"/>
      <c r="S971" s="10"/>
      <c r="T971" s="179">
        <f t="shared" si="61"/>
        <v>960.33694143769083</v>
      </c>
      <c r="U971" s="10"/>
      <c r="V971" s="10"/>
      <c r="W971" s="10"/>
      <c r="Y971" s="10">
        <v>696201.96000000183</v>
      </c>
      <c r="Z971" s="9">
        <f t="shared" si="62"/>
        <v>529175.39</v>
      </c>
      <c r="AA971" s="240"/>
      <c r="AB971" s="9">
        <f t="shared" si="63"/>
        <v>898374.52</v>
      </c>
      <c r="AC971" s="9">
        <v>989011.16</v>
      </c>
      <c r="AD971" s="9"/>
      <c r="AE971" s="3"/>
      <c r="AF971" s="3"/>
    </row>
    <row r="972" spans="1:32" x14ac:dyDescent="0.2">
      <c r="A972" s="55"/>
      <c r="B972" s="10"/>
      <c r="C972" s="10" t="s">
        <v>399</v>
      </c>
      <c r="D972" s="10"/>
      <c r="E972" s="10" t="s">
        <v>120</v>
      </c>
      <c r="F972" s="10">
        <v>1132</v>
      </c>
      <c r="G972" s="10"/>
      <c r="H972" s="10"/>
      <c r="I972" s="10"/>
      <c r="J972" s="10">
        <v>233.65</v>
      </c>
      <c r="K972" s="10"/>
      <c r="M972" s="10">
        <v>1</v>
      </c>
      <c r="N972" s="69"/>
      <c r="P972" s="238">
        <f t="shared" si="60"/>
        <v>233.65</v>
      </c>
      <c r="Q972" s="10"/>
      <c r="R972" s="10"/>
      <c r="S972" s="10"/>
      <c r="T972" s="179">
        <f t="shared" si="61"/>
        <v>1132</v>
      </c>
      <c r="U972" s="10"/>
      <c r="V972" s="10"/>
      <c r="W972" s="10"/>
      <c r="Y972" s="10">
        <v>233.65</v>
      </c>
      <c r="Z972" s="9">
        <f t="shared" si="62"/>
        <v>177.59</v>
      </c>
      <c r="AA972" s="240"/>
      <c r="AB972" s="9">
        <f t="shared" si="63"/>
        <v>301.5</v>
      </c>
      <c r="AC972" s="9">
        <v>331.92</v>
      </c>
      <c r="AD972" s="9"/>
      <c r="AE972" s="3"/>
      <c r="AF972" s="3"/>
    </row>
    <row r="973" spans="1:32" x14ac:dyDescent="0.2">
      <c r="A973" s="55"/>
      <c r="B973" s="10"/>
      <c r="C973" s="10" t="s">
        <v>400</v>
      </c>
      <c r="D973" s="10"/>
      <c r="E973" s="10" t="s">
        <v>388</v>
      </c>
      <c r="F973" s="10">
        <v>3748740</v>
      </c>
      <c r="G973" s="10"/>
      <c r="H973" s="10"/>
      <c r="I973" s="10"/>
      <c r="J973" s="10">
        <v>762539.28000000049</v>
      </c>
      <c r="K973" s="10"/>
      <c r="M973" s="10">
        <v>2532</v>
      </c>
      <c r="N973" s="69"/>
      <c r="P973" s="238">
        <f t="shared" si="60"/>
        <v>301.16085308056893</v>
      </c>
      <c r="Q973" s="10"/>
      <c r="R973" s="10"/>
      <c r="S973" s="10"/>
      <c r="T973" s="179">
        <f t="shared" si="61"/>
        <v>1480.5450236966824</v>
      </c>
      <c r="U973" s="10"/>
      <c r="V973" s="10"/>
      <c r="W973" s="10"/>
      <c r="Y973" s="10">
        <v>762539.28000000049</v>
      </c>
      <c r="Z973" s="9">
        <f t="shared" si="62"/>
        <v>579597.65</v>
      </c>
      <c r="AA973" s="240"/>
      <c r="AB973" s="9">
        <f t="shared" si="63"/>
        <v>983975.77</v>
      </c>
      <c r="AC973" s="9">
        <v>1083248.69</v>
      </c>
      <c r="AD973" s="9"/>
      <c r="AE973" s="3"/>
      <c r="AF973" s="3"/>
    </row>
    <row r="974" spans="1:32" x14ac:dyDescent="0.2">
      <c r="A974" s="55"/>
      <c r="B974" s="10"/>
      <c r="C974" s="10" t="s">
        <v>400</v>
      </c>
      <c r="D974" s="10"/>
      <c r="E974" s="10" t="s">
        <v>88</v>
      </c>
      <c r="F974" s="10">
        <v>16159</v>
      </c>
      <c r="G974" s="10"/>
      <c r="H974" s="10"/>
      <c r="I974" s="10"/>
      <c r="J974" s="10">
        <v>3257.7</v>
      </c>
      <c r="K974" s="10"/>
      <c r="M974" s="10">
        <v>11</v>
      </c>
      <c r="N974" s="69"/>
      <c r="P974" s="238">
        <f t="shared" si="60"/>
        <v>296.15454545454543</v>
      </c>
      <c r="Q974" s="10"/>
      <c r="R974" s="10"/>
      <c r="S974" s="10"/>
      <c r="T974" s="179">
        <f t="shared" si="61"/>
        <v>1469</v>
      </c>
      <c r="U974" s="10"/>
      <c r="V974" s="10"/>
      <c r="W974" s="10"/>
      <c r="Y974" s="10">
        <v>3257.7</v>
      </c>
      <c r="Z974" s="9">
        <f t="shared" si="62"/>
        <v>2476.14</v>
      </c>
      <c r="AA974" s="240"/>
      <c r="AB974" s="9">
        <f t="shared" si="63"/>
        <v>4203.72</v>
      </c>
      <c r="AC974" s="9">
        <v>4627.83</v>
      </c>
      <c r="AD974" s="9"/>
      <c r="AE974" s="3"/>
      <c r="AF974" s="3"/>
    </row>
    <row r="975" spans="1:32" x14ac:dyDescent="0.2">
      <c r="A975" s="55"/>
      <c r="B975" s="10"/>
      <c r="C975" s="10" t="s">
        <v>402</v>
      </c>
      <c r="D975" s="10"/>
      <c r="E975" s="10" t="s">
        <v>382</v>
      </c>
      <c r="F975" s="10"/>
      <c r="G975" s="10"/>
      <c r="H975" s="10"/>
      <c r="I975" s="10"/>
      <c r="J975" s="10">
        <v>5.86</v>
      </c>
      <c r="K975" s="10"/>
      <c r="M975" s="10">
        <v>1</v>
      </c>
      <c r="N975" s="69"/>
      <c r="P975" s="238">
        <f t="shared" si="60"/>
        <v>5.86</v>
      </c>
      <c r="Q975" s="10"/>
      <c r="R975" s="10"/>
      <c r="S975" s="10"/>
      <c r="T975" s="179">
        <f t="shared" si="61"/>
        <v>0</v>
      </c>
      <c r="U975" s="10"/>
      <c r="V975" s="10"/>
      <c r="W975" s="10"/>
      <c r="Y975" s="10">
        <v>5.86</v>
      </c>
      <c r="Z975" s="9">
        <f t="shared" si="62"/>
        <v>4.45</v>
      </c>
      <c r="AA975" s="240"/>
      <c r="AB975" s="9">
        <f t="shared" si="63"/>
        <v>7.56</v>
      </c>
      <c r="AC975" s="9">
        <v>8.32</v>
      </c>
      <c r="AD975" s="9"/>
      <c r="AE975" s="3"/>
      <c r="AF975" s="3"/>
    </row>
    <row r="976" spans="1:32" x14ac:dyDescent="0.2">
      <c r="A976" s="55"/>
      <c r="B976" s="10"/>
      <c r="C976" s="10" t="s">
        <v>402</v>
      </c>
      <c r="D976" s="10"/>
      <c r="E976" s="10" t="s">
        <v>383</v>
      </c>
      <c r="F976" s="10">
        <v>1868918</v>
      </c>
      <c r="G976" s="10"/>
      <c r="H976" s="10"/>
      <c r="I976" s="10"/>
      <c r="J976" s="10">
        <v>378333.2000000003</v>
      </c>
      <c r="K976" s="10"/>
      <c r="M976" s="10">
        <v>1664</v>
      </c>
      <c r="N976" s="69"/>
      <c r="P976" s="238">
        <f t="shared" si="60"/>
        <v>227.36370192307712</v>
      </c>
      <c r="Q976" s="10"/>
      <c r="R976" s="10"/>
      <c r="S976" s="10"/>
      <c r="T976" s="179">
        <f t="shared" si="61"/>
        <v>1123.1478365384614</v>
      </c>
      <c r="U976" s="10"/>
      <c r="V976" s="10"/>
      <c r="W976" s="10"/>
      <c r="Y976" s="10">
        <v>378333.2000000003</v>
      </c>
      <c r="Z976" s="9">
        <f t="shared" si="62"/>
        <v>287566.87</v>
      </c>
      <c r="AA976" s="240"/>
      <c r="AB976" s="9">
        <f t="shared" si="63"/>
        <v>488198.72</v>
      </c>
      <c r="AC976" s="9">
        <v>537452.89</v>
      </c>
      <c r="AD976" s="9"/>
      <c r="AE976" s="3"/>
      <c r="AF976" s="3"/>
    </row>
    <row r="977" spans="1:32" x14ac:dyDescent="0.2">
      <c r="A977" s="55"/>
      <c r="B977" s="10"/>
      <c r="C977" s="10" t="s">
        <v>403</v>
      </c>
      <c r="D977" s="10"/>
      <c r="E977" s="10" t="s">
        <v>175</v>
      </c>
      <c r="F977" s="10">
        <v>9888594</v>
      </c>
      <c r="G977" s="10"/>
      <c r="H977" s="10"/>
      <c r="I977" s="10"/>
      <c r="J977" s="10">
        <v>1960129.7700000291</v>
      </c>
      <c r="K977" s="10"/>
      <c r="M977" s="10">
        <v>11401</v>
      </c>
      <c r="N977" s="69"/>
      <c r="P977" s="238">
        <f t="shared" si="60"/>
        <v>171.92612665555907</v>
      </c>
      <c r="Q977" s="10"/>
      <c r="R977" s="10"/>
      <c r="S977" s="10"/>
      <c r="T977" s="179">
        <f t="shared" si="61"/>
        <v>867.34444346987107</v>
      </c>
      <c r="U977" s="10"/>
      <c r="V977" s="10"/>
      <c r="W977" s="10"/>
      <c r="Y977" s="10">
        <v>1960129.7700000291</v>
      </c>
      <c r="Z977" s="9">
        <f t="shared" si="62"/>
        <v>1489872.91</v>
      </c>
      <c r="AA977" s="240"/>
      <c r="AB977" s="9">
        <f t="shared" si="63"/>
        <v>2529338.81</v>
      </c>
      <c r="AC977" s="9">
        <v>2784522.78</v>
      </c>
      <c r="AD977" s="9"/>
      <c r="AE977" s="3"/>
      <c r="AF977" s="3"/>
    </row>
    <row r="978" spans="1:32" x14ac:dyDescent="0.2">
      <c r="A978" s="55"/>
      <c r="B978" s="10"/>
      <c r="C978" s="10" t="s">
        <v>403</v>
      </c>
      <c r="D978" s="10"/>
      <c r="E978" s="10" t="s">
        <v>404</v>
      </c>
      <c r="F978" s="10">
        <v>641</v>
      </c>
      <c r="G978" s="10"/>
      <c r="H978" s="10"/>
      <c r="I978" s="10"/>
      <c r="J978" s="10">
        <v>131</v>
      </c>
      <c r="K978" s="10"/>
      <c r="M978" s="10">
        <v>1</v>
      </c>
      <c r="N978" s="69"/>
      <c r="P978" s="238">
        <f t="shared" si="60"/>
        <v>131</v>
      </c>
      <c r="Q978" s="10"/>
      <c r="R978" s="10"/>
      <c r="S978" s="10"/>
      <c r="T978" s="179">
        <f t="shared" si="61"/>
        <v>641</v>
      </c>
      <c r="U978" s="10"/>
      <c r="V978" s="10"/>
      <c r="W978" s="10"/>
      <c r="Y978" s="10">
        <v>131</v>
      </c>
      <c r="Z978" s="9">
        <f t="shared" si="62"/>
        <v>99.57</v>
      </c>
      <c r="AA978" s="240"/>
      <c r="AB978" s="9">
        <f t="shared" si="63"/>
        <v>169.04</v>
      </c>
      <c r="AC978" s="9">
        <v>186.09</v>
      </c>
      <c r="AD978" s="9"/>
      <c r="AE978" s="3"/>
      <c r="AF978" s="3"/>
    </row>
    <row r="979" spans="1:32" x14ac:dyDescent="0.2">
      <c r="A979" s="55"/>
      <c r="B979" s="10"/>
      <c r="C979" s="10" t="s">
        <v>405</v>
      </c>
      <c r="D979" s="10"/>
      <c r="E979" s="10" t="s">
        <v>393</v>
      </c>
      <c r="F979" s="10">
        <v>354342</v>
      </c>
      <c r="G979" s="10"/>
      <c r="H979" s="10"/>
      <c r="I979" s="10"/>
      <c r="J979" s="10">
        <v>70565.090000000026</v>
      </c>
      <c r="K979" s="10"/>
      <c r="M979" s="10">
        <v>433</v>
      </c>
      <c r="N979" s="69"/>
      <c r="P979" s="238">
        <f t="shared" si="60"/>
        <v>162.96787528868367</v>
      </c>
      <c r="Q979" s="10"/>
      <c r="R979" s="10"/>
      <c r="S979" s="10"/>
      <c r="T979" s="179">
        <f t="shared" si="61"/>
        <v>818.34180138568126</v>
      </c>
      <c r="U979" s="10"/>
      <c r="V979" s="10"/>
      <c r="W979" s="10"/>
      <c r="Y979" s="10">
        <v>70565.090000000026</v>
      </c>
      <c r="Z979" s="9">
        <f t="shared" si="62"/>
        <v>53635.74</v>
      </c>
      <c r="AA979" s="240"/>
      <c r="AB979" s="9">
        <f t="shared" si="63"/>
        <v>91056.74</v>
      </c>
      <c r="AC979" s="9">
        <v>100243.42</v>
      </c>
      <c r="AD979" s="9"/>
      <c r="AE979" s="3"/>
      <c r="AF979" s="3"/>
    </row>
    <row r="980" spans="1:32" x14ac:dyDescent="0.2">
      <c r="A980" s="55"/>
      <c r="B980" s="10"/>
      <c r="C980" s="10" t="s">
        <v>406</v>
      </c>
      <c r="D980" s="10"/>
      <c r="E980" s="10" t="s">
        <v>187</v>
      </c>
      <c r="F980" s="10">
        <v>31761</v>
      </c>
      <c r="G980" s="10"/>
      <c r="H980" s="10"/>
      <c r="I980" s="10"/>
      <c r="J980" s="10">
        <v>6397.0299999999988</v>
      </c>
      <c r="K980" s="10"/>
      <c r="M980" s="10">
        <v>27</v>
      </c>
      <c r="N980" s="69"/>
      <c r="P980" s="238">
        <f t="shared" si="60"/>
        <v>236.927037037037</v>
      </c>
      <c r="Q980" s="10"/>
      <c r="R980" s="10"/>
      <c r="S980" s="10"/>
      <c r="T980" s="179">
        <f t="shared" si="61"/>
        <v>1176.3333333333333</v>
      </c>
      <c r="U980" s="10"/>
      <c r="V980" s="10"/>
      <c r="W980" s="10"/>
      <c r="Y980" s="10">
        <v>6397.0299999999988</v>
      </c>
      <c r="Z980" s="9">
        <f t="shared" si="62"/>
        <v>4862.3100000000004</v>
      </c>
      <c r="AA980" s="240"/>
      <c r="AB980" s="9">
        <f t="shared" si="63"/>
        <v>8254.69</v>
      </c>
      <c r="AC980" s="9">
        <v>9087.5</v>
      </c>
      <c r="AD980" s="9"/>
      <c r="AE980" s="3"/>
      <c r="AF980" s="3"/>
    </row>
    <row r="981" spans="1:32" x14ac:dyDescent="0.2">
      <c r="A981" s="55"/>
      <c r="B981" s="10"/>
      <c r="C981" s="10" t="s">
        <v>407</v>
      </c>
      <c r="D981" s="10"/>
      <c r="E981" s="10" t="s">
        <v>155</v>
      </c>
      <c r="F981" s="10">
        <v>807284</v>
      </c>
      <c r="G981" s="10"/>
      <c r="H981" s="10"/>
      <c r="I981" s="10"/>
      <c r="J981" s="10">
        <v>166305.9700000002</v>
      </c>
      <c r="K981" s="10"/>
      <c r="M981" s="10">
        <v>869</v>
      </c>
      <c r="N981" s="69"/>
      <c r="P981" s="238">
        <f t="shared" si="60"/>
        <v>191.37626006904512</v>
      </c>
      <c r="Q981" s="10"/>
      <c r="R981" s="10"/>
      <c r="S981" s="10"/>
      <c r="T981" s="179">
        <f t="shared" si="61"/>
        <v>928.98043728423477</v>
      </c>
      <c r="U981" s="10"/>
      <c r="V981" s="10"/>
      <c r="W981" s="10"/>
      <c r="Y981" s="10">
        <v>166305.9700000002</v>
      </c>
      <c r="Z981" s="9">
        <f t="shared" si="62"/>
        <v>126407.32</v>
      </c>
      <c r="AA981" s="240"/>
      <c r="AB981" s="9">
        <f t="shared" si="63"/>
        <v>214600.15</v>
      </c>
      <c r="AC981" s="9">
        <v>236251.07</v>
      </c>
      <c r="AD981" s="9"/>
      <c r="AE981" s="3"/>
      <c r="AF981" s="3"/>
    </row>
    <row r="982" spans="1:32" x14ac:dyDescent="0.2">
      <c r="A982" s="55"/>
      <c r="B982" s="10"/>
      <c r="C982" s="10" t="s">
        <v>408</v>
      </c>
      <c r="D982" s="10"/>
      <c r="E982" s="10" t="s">
        <v>409</v>
      </c>
      <c r="F982" s="10">
        <v>468703</v>
      </c>
      <c r="G982" s="10"/>
      <c r="H982" s="10"/>
      <c r="I982" s="10"/>
      <c r="J982" s="10">
        <v>95179.239999999918</v>
      </c>
      <c r="K982" s="10"/>
      <c r="M982" s="10">
        <v>419</v>
      </c>
      <c r="N982" s="69"/>
      <c r="P982" s="238">
        <f t="shared" si="60"/>
        <v>227.15809069212392</v>
      </c>
      <c r="Q982" s="10"/>
      <c r="R982" s="10"/>
      <c r="S982" s="10"/>
      <c r="T982" s="179">
        <f t="shared" si="61"/>
        <v>1118.6229116945108</v>
      </c>
      <c r="U982" s="10"/>
      <c r="V982" s="10"/>
      <c r="W982" s="10"/>
      <c r="Y982" s="10">
        <v>95179.239999999918</v>
      </c>
      <c r="Z982" s="9">
        <f t="shared" si="62"/>
        <v>72344.69</v>
      </c>
      <c r="AA982" s="240"/>
      <c r="AB982" s="9">
        <f t="shared" si="63"/>
        <v>122818.68</v>
      </c>
      <c r="AC982" s="9">
        <v>135209.81</v>
      </c>
      <c r="AD982" s="9"/>
      <c r="AE982" s="3"/>
      <c r="AF982" s="3"/>
    </row>
    <row r="983" spans="1:32" x14ac:dyDescent="0.2">
      <c r="A983" s="55"/>
      <c r="B983" s="10"/>
      <c r="C983" s="10" t="s">
        <v>411</v>
      </c>
      <c r="D983" s="10"/>
      <c r="E983" s="10" t="s">
        <v>70</v>
      </c>
      <c r="F983" s="10">
        <v>1326</v>
      </c>
      <c r="G983" s="10"/>
      <c r="H983" s="10"/>
      <c r="I983" s="10"/>
      <c r="J983" s="10">
        <v>276.92</v>
      </c>
      <c r="K983" s="10"/>
      <c r="M983" s="10">
        <v>1</v>
      </c>
      <c r="N983" s="69"/>
      <c r="P983" s="238">
        <f t="shared" si="60"/>
        <v>276.92</v>
      </c>
      <c r="Q983" s="10"/>
      <c r="R983" s="10"/>
      <c r="S983" s="10"/>
      <c r="T983" s="179">
        <f t="shared" si="61"/>
        <v>1326</v>
      </c>
      <c r="U983" s="10"/>
      <c r="V983" s="10"/>
      <c r="W983" s="10"/>
      <c r="Y983" s="10">
        <v>276.92</v>
      </c>
      <c r="Z983" s="9">
        <f t="shared" si="62"/>
        <v>210.48</v>
      </c>
      <c r="AA983" s="240"/>
      <c r="AB983" s="9">
        <f t="shared" si="63"/>
        <v>357.34</v>
      </c>
      <c r="AC983" s="9">
        <v>393.39</v>
      </c>
      <c r="AD983" s="9"/>
      <c r="AE983" s="3"/>
      <c r="AF983" s="3"/>
    </row>
    <row r="984" spans="1:32" x14ac:dyDescent="0.2">
      <c r="A984" s="55"/>
      <c r="B984" s="10"/>
      <c r="C984" s="10" t="s">
        <v>411</v>
      </c>
      <c r="D984" s="10"/>
      <c r="E984" s="10" t="s">
        <v>93</v>
      </c>
      <c r="F984" s="10">
        <v>1471743</v>
      </c>
      <c r="G984" s="10"/>
      <c r="H984" s="10"/>
      <c r="I984" s="10"/>
      <c r="J984" s="10">
        <v>297309.38999999926</v>
      </c>
      <c r="K984" s="10"/>
      <c r="M984" s="10">
        <v>1534</v>
      </c>
      <c r="N984" s="69"/>
      <c r="P984" s="238">
        <f t="shared" si="60"/>
        <v>193.81316166883914</v>
      </c>
      <c r="Q984" s="10"/>
      <c r="R984" s="10"/>
      <c r="S984" s="10"/>
      <c r="T984" s="179">
        <f t="shared" si="61"/>
        <v>959.41525423728808</v>
      </c>
      <c r="U984" s="10"/>
      <c r="V984" s="10"/>
      <c r="W984" s="10"/>
      <c r="Y984" s="10">
        <v>297309.38999999926</v>
      </c>
      <c r="Z984" s="9">
        <f t="shared" si="62"/>
        <v>225981.57</v>
      </c>
      <c r="AA984" s="240"/>
      <c r="AB984" s="9">
        <f t="shared" si="63"/>
        <v>383646.12</v>
      </c>
      <c r="AC984" s="9">
        <v>422352.02</v>
      </c>
      <c r="AD984" s="9"/>
      <c r="AE984" s="3"/>
      <c r="AF984" s="3"/>
    </row>
    <row r="985" spans="1:32" x14ac:dyDescent="0.2">
      <c r="A985" s="55"/>
      <c r="B985" s="10"/>
      <c r="C985" s="10" t="s">
        <v>411</v>
      </c>
      <c r="D985" s="10"/>
      <c r="E985" s="10" t="s">
        <v>287</v>
      </c>
      <c r="F985" s="10">
        <v>706</v>
      </c>
      <c r="G985" s="10"/>
      <c r="H985" s="10"/>
      <c r="I985" s="10"/>
      <c r="J985" s="10">
        <v>144.11000000000001</v>
      </c>
      <c r="K985" s="10"/>
      <c r="M985" s="10">
        <v>1</v>
      </c>
      <c r="N985" s="69"/>
      <c r="P985" s="238">
        <f t="shared" si="60"/>
        <v>144.11000000000001</v>
      </c>
      <c r="Q985" s="10"/>
      <c r="R985" s="10"/>
      <c r="S985" s="10"/>
      <c r="T985" s="179">
        <f t="shared" si="61"/>
        <v>706</v>
      </c>
      <c r="U985" s="10"/>
      <c r="V985" s="10"/>
      <c r="W985" s="10"/>
      <c r="Y985" s="10">
        <v>144.11000000000001</v>
      </c>
      <c r="Z985" s="9">
        <f t="shared" si="62"/>
        <v>109.54</v>
      </c>
      <c r="AA985" s="240"/>
      <c r="AB985" s="9">
        <f t="shared" si="63"/>
        <v>185.96</v>
      </c>
      <c r="AC985" s="9">
        <v>204.72</v>
      </c>
      <c r="AD985" s="9"/>
      <c r="AE985" s="3"/>
      <c r="AF985" s="3"/>
    </row>
    <row r="986" spans="1:32" x14ac:dyDescent="0.2">
      <c r="A986" s="55"/>
      <c r="B986" s="10"/>
      <c r="C986" s="10" t="s">
        <v>411</v>
      </c>
      <c r="D986" s="10"/>
      <c r="E986" s="10" t="s">
        <v>295</v>
      </c>
      <c r="F986" s="10">
        <v>1036</v>
      </c>
      <c r="G986" s="10"/>
      <c r="H986" s="10"/>
      <c r="I986" s="10"/>
      <c r="J986" s="10">
        <v>214.18</v>
      </c>
      <c r="K986" s="10"/>
      <c r="M986" s="10">
        <v>1</v>
      </c>
      <c r="N986" s="69"/>
      <c r="P986" s="238">
        <f t="shared" si="60"/>
        <v>214.18</v>
      </c>
      <c r="Q986" s="10"/>
      <c r="R986" s="10"/>
      <c r="S986" s="10"/>
      <c r="T986" s="179">
        <f t="shared" si="61"/>
        <v>1036</v>
      </c>
      <c r="U986" s="10"/>
      <c r="V986" s="10"/>
      <c r="W986" s="10"/>
      <c r="Y986" s="10">
        <v>214.18</v>
      </c>
      <c r="Z986" s="9">
        <f t="shared" si="62"/>
        <v>162.80000000000001</v>
      </c>
      <c r="AA986" s="240"/>
      <c r="AB986" s="9">
        <f t="shared" si="63"/>
        <v>276.38</v>
      </c>
      <c r="AC986" s="9">
        <v>304.26</v>
      </c>
      <c r="AD986" s="9"/>
      <c r="AE986" s="3"/>
      <c r="AF986" s="3"/>
    </row>
    <row r="987" spans="1:32" x14ac:dyDescent="0.2">
      <c r="A987" s="55"/>
      <c r="B987" s="10"/>
      <c r="C987" s="10" t="s">
        <v>412</v>
      </c>
      <c r="D987" s="10"/>
      <c r="E987" s="10" t="s">
        <v>63</v>
      </c>
      <c r="F987" s="10">
        <v>93</v>
      </c>
      <c r="G987" s="10"/>
      <c r="H987" s="10"/>
      <c r="I987" s="10"/>
      <c r="J987" s="10">
        <v>49.38</v>
      </c>
      <c r="K987" s="10"/>
      <c r="M987" s="10">
        <v>7</v>
      </c>
      <c r="N987" s="69"/>
      <c r="P987" s="238">
        <f t="shared" si="60"/>
        <v>7.0542857142857143</v>
      </c>
      <c r="Q987" s="10"/>
      <c r="R987" s="10"/>
      <c r="S987" s="10"/>
      <c r="T987" s="179">
        <f t="shared" si="61"/>
        <v>13.285714285714286</v>
      </c>
      <c r="U987" s="10"/>
      <c r="V987" s="10"/>
      <c r="W987" s="10"/>
      <c r="Y987" s="10">
        <v>49.38</v>
      </c>
      <c r="Z987" s="9">
        <f t="shared" si="62"/>
        <v>37.53</v>
      </c>
      <c r="AA987" s="240"/>
      <c r="AB987" s="9">
        <f t="shared" si="63"/>
        <v>63.72</v>
      </c>
      <c r="AC987" s="9">
        <v>70.150000000000006</v>
      </c>
      <c r="AD987" s="9"/>
      <c r="AE987" s="3"/>
      <c r="AF987" s="3"/>
    </row>
    <row r="988" spans="1:32" x14ac:dyDescent="0.2">
      <c r="A988" s="55"/>
      <c r="B988" s="10"/>
      <c r="C988" s="10" t="s">
        <v>413</v>
      </c>
      <c r="D988" s="10"/>
      <c r="E988" s="10" t="s">
        <v>383</v>
      </c>
      <c r="F988" s="10">
        <v>2446</v>
      </c>
      <c r="G988" s="10"/>
      <c r="H988" s="10"/>
      <c r="I988" s="10"/>
      <c r="J988" s="10">
        <v>504.97999999999996</v>
      </c>
      <c r="K988" s="10"/>
      <c r="M988" s="10">
        <v>3</v>
      </c>
      <c r="N988" s="69"/>
      <c r="P988" s="238">
        <f t="shared" si="60"/>
        <v>168.32666666666665</v>
      </c>
      <c r="Q988" s="10"/>
      <c r="R988" s="10"/>
      <c r="S988" s="10"/>
      <c r="T988" s="179">
        <f t="shared" si="61"/>
        <v>815.33333333333337</v>
      </c>
      <c r="U988" s="10"/>
      <c r="V988" s="10"/>
      <c r="W988" s="10"/>
      <c r="Y988" s="10">
        <v>504.97999999999996</v>
      </c>
      <c r="Z988" s="9">
        <f t="shared" si="62"/>
        <v>383.83</v>
      </c>
      <c r="AA988" s="240"/>
      <c r="AB988" s="9">
        <f t="shared" si="63"/>
        <v>651.62</v>
      </c>
      <c r="AC988" s="9">
        <v>717.36</v>
      </c>
      <c r="AD988" s="9"/>
      <c r="AE988" s="3"/>
      <c r="AF988" s="3"/>
    </row>
    <row r="989" spans="1:32" x14ac:dyDescent="0.2">
      <c r="A989" s="55"/>
      <c r="B989" s="10"/>
      <c r="C989" s="10" t="s">
        <v>413</v>
      </c>
      <c r="D989" s="10"/>
      <c r="E989" s="10" t="s">
        <v>414</v>
      </c>
      <c r="F989" s="10">
        <v>1062234</v>
      </c>
      <c r="G989" s="10"/>
      <c r="H989" s="10"/>
      <c r="I989" s="10"/>
      <c r="J989" s="10">
        <v>214279.88999999998</v>
      </c>
      <c r="K989" s="10"/>
      <c r="M989" s="10">
        <v>1209</v>
      </c>
      <c r="N989" s="69"/>
      <c r="P989" s="238">
        <f t="shared" si="60"/>
        <v>177.23729528535978</v>
      </c>
      <c r="Q989" s="10"/>
      <c r="R989" s="10"/>
      <c r="S989" s="10"/>
      <c r="T989" s="179">
        <f t="shared" si="61"/>
        <v>878.60545905707193</v>
      </c>
      <c r="U989" s="10"/>
      <c r="V989" s="10"/>
      <c r="W989" s="10"/>
      <c r="Y989" s="10">
        <v>214279.88999999998</v>
      </c>
      <c r="Z989" s="9">
        <f t="shared" si="62"/>
        <v>162871.76999999999</v>
      </c>
      <c r="AA989" s="240"/>
      <c r="AB989" s="9">
        <f t="shared" si="63"/>
        <v>276505.39</v>
      </c>
      <c r="AC989" s="9">
        <v>304401.90999999997</v>
      </c>
      <c r="AD989" s="9"/>
      <c r="AE989" s="3"/>
      <c r="AF989" s="3"/>
    </row>
    <row r="990" spans="1:32" x14ac:dyDescent="0.2">
      <c r="A990" s="55"/>
      <c r="B990" s="10"/>
      <c r="C990" s="10" t="s">
        <v>413</v>
      </c>
      <c r="D990" s="10"/>
      <c r="E990" s="10" t="s">
        <v>324</v>
      </c>
      <c r="F990" s="10">
        <v>616</v>
      </c>
      <c r="G990" s="10"/>
      <c r="H990" s="10"/>
      <c r="I990" s="10"/>
      <c r="J990" s="10">
        <v>126.33</v>
      </c>
      <c r="K990" s="10"/>
      <c r="M990" s="10">
        <v>1</v>
      </c>
      <c r="N990" s="69"/>
      <c r="P990" s="238">
        <f t="shared" si="60"/>
        <v>126.33</v>
      </c>
      <c r="Q990" s="10"/>
      <c r="R990" s="10"/>
      <c r="S990" s="10"/>
      <c r="T990" s="179">
        <f t="shared" si="61"/>
        <v>616</v>
      </c>
      <c r="U990" s="10"/>
      <c r="V990" s="10"/>
      <c r="W990" s="10"/>
      <c r="Y990" s="10">
        <v>126.33</v>
      </c>
      <c r="Z990" s="9">
        <f t="shared" si="62"/>
        <v>96.02</v>
      </c>
      <c r="AA990" s="240"/>
      <c r="AB990" s="9">
        <f t="shared" si="63"/>
        <v>163.02000000000001</v>
      </c>
      <c r="AC990" s="9">
        <v>179.47</v>
      </c>
      <c r="AD990" s="9"/>
      <c r="AE990" s="3"/>
      <c r="AF990" s="3"/>
    </row>
    <row r="991" spans="1:32" x14ac:dyDescent="0.2">
      <c r="A991" s="55"/>
      <c r="B991" s="10"/>
      <c r="C991" s="10" t="s">
        <v>415</v>
      </c>
      <c r="D991" s="10"/>
      <c r="E991" s="10" t="s">
        <v>79</v>
      </c>
      <c r="F991" s="10">
        <v>1578</v>
      </c>
      <c r="G991" s="10"/>
      <c r="H991" s="10"/>
      <c r="I991" s="10"/>
      <c r="J991" s="10">
        <v>331.1</v>
      </c>
      <c r="K991" s="10"/>
      <c r="M991" s="10">
        <v>1</v>
      </c>
      <c r="N991" s="69"/>
      <c r="P991" s="238">
        <f t="shared" si="60"/>
        <v>331.1</v>
      </c>
      <c r="Q991" s="10"/>
      <c r="R991" s="10"/>
      <c r="S991" s="10"/>
      <c r="T991" s="179">
        <f t="shared" si="61"/>
        <v>1578</v>
      </c>
      <c r="U991" s="10"/>
      <c r="V991" s="10"/>
      <c r="W991" s="10"/>
      <c r="Y991" s="10">
        <v>331.1</v>
      </c>
      <c r="Z991" s="9">
        <f t="shared" si="62"/>
        <v>251.67</v>
      </c>
      <c r="AA991" s="240"/>
      <c r="AB991" s="9">
        <f t="shared" si="63"/>
        <v>427.25</v>
      </c>
      <c r="AC991" s="9">
        <v>470.36</v>
      </c>
      <c r="AD991" s="9"/>
      <c r="AE991" s="3"/>
      <c r="AF991" s="3"/>
    </row>
    <row r="992" spans="1:32" x14ac:dyDescent="0.2">
      <c r="A992" s="55"/>
      <c r="B992" s="10"/>
      <c r="C992" s="10" t="s">
        <v>415</v>
      </c>
      <c r="D992" s="10"/>
      <c r="E992" s="10" t="s">
        <v>326</v>
      </c>
      <c r="F992" s="10">
        <v>540</v>
      </c>
      <c r="G992" s="10"/>
      <c r="H992" s="10"/>
      <c r="I992" s="10"/>
      <c r="J992" s="10">
        <v>111.69</v>
      </c>
      <c r="K992" s="10"/>
      <c r="M992" s="10">
        <v>1</v>
      </c>
      <c r="N992" s="69"/>
      <c r="P992" s="238">
        <f t="shared" si="60"/>
        <v>111.69</v>
      </c>
      <c r="Q992" s="10"/>
      <c r="R992" s="10"/>
      <c r="S992" s="10"/>
      <c r="T992" s="179">
        <f t="shared" si="61"/>
        <v>540</v>
      </c>
      <c r="U992" s="10"/>
      <c r="V992" s="10"/>
      <c r="W992" s="10"/>
      <c r="Y992" s="10">
        <v>111.69</v>
      </c>
      <c r="Z992" s="9">
        <f t="shared" si="62"/>
        <v>84.89</v>
      </c>
      <c r="AA992" s="240"/>
      <c r="AB992" s="9">
        <f t="shared" si="63"/>
        <v>144.12</v>
      </c>
      <c r="AC992" s="9">
        <v>158.66</v>
      </c>
      <c r="AD992" s="9"/>
      <c r="AE992" s="3"/>
      <c r="AF992" s="3"/>
    </row>
    <row r="993" spans="1:32" x14ac:dyDescent="0.2">
      <c r="A993" s="55"/>
      <c r="B993" s="10"/>
      <c r="C993" s="10" t="s">
        <v>415</v>
      </c>
      <c r="D993" s="10"/>
      <c r="E993" s="10" t="s">
        <v>324</v>
      </c>
      <c r="F993" s="10">
        <v>6440893</v>
      </c>
      <c r="G993" s="10"/>
      <c r="H993" s="10"/>
      <c r="I993" s="10"/>
      <c r="J993" s="10">
        <v>1313819.0900000031</v>
      </c>
      <c r="K993" s="10"/>
      <c r="M993" s="10">
        <v>5093</v>
      </c>
      <c r="N993" s="69"/>
      <c r="P993" s="238">
        <f t="shared" si="60"/>
        <v>257.96565678382154</v>
      </c>
      <c r="Q993" s="10"/>
      <c r="R993" s="10"/>
      <c r="S993" s="10"/>
      <c r="T993" s="179">
        <f t="shared" si="61"/>
        <v>1264.6559984292167</v>
      </c>
      <c r="U993" s="10"/>
      <c r="V993" s="10"/>
      <c r="W993" s="10"/>
      <c r="Y993" s="10">
        <v>1313819.0900000031</v>
      </c>
      <c r="Z993" s="9">
        <f t="shared" si="62"/>
        <v>998619.32</v>
      </c>
      <c r="AA993" s="240"/>
      <c r="AB993" s="9">
        <f t="shared" si="63"/>
        <v>1695343.68</v>
      </c>
      <c r="AC993" s="9">
        <v>1866386.22</v>
      </c>
      <c r="AD993" s="9"/>
      <c r="AE993" s="3"/>
      <c r="AF993" s="3"/>
    </row>
    <row r="994" spans="1:32" x14ac:dyDescent="0.2">
      <c r="A994" s="55"/>
      <c r="B994" s="10"/>
      <c r="C994" s="10" t="s">
        <v>415</v>
      </c>
      <c r="D994" s="10"/>
      <c r="E994" s="10" t="s">
        <v>93</v>
      </c>
      <c r="F994" s="10">
        <v>515</v>
      </c>
      <c r="G994" s="10"/>
      <c r="H994" s="10"/>
      <c r="I994" s="10"/>
      <c r="J994" s="10">
        <v>106.64</v>
      </c>
      <c r="K994" s="10"/>
      <c r="M994" s="10">
        <v>1</v>
      </c>
      <c r="N994" s="69"/>
      <c r="P994" s="238">
        <f t="shared" si="60"/>
        <v>106.64</v>
      </c>
      <c r="Q994" s="10"/>
      <c r="R994" s="10"/>
      <c r="S994" s="10"/>
      <c r="T994" s="179">
        <f t="shared" si="61"/>
        <v>515</v>
      </c>
      <c r="U994" s="10"/>
      <c r="V994" s="10"/>
      <c r="W994" s="10"/>
      <c r="Y994" s="10">
        <v>106.64</v>
      </c>
      <c r="Z994" s="9">
        <f t="shared" si="62"/>
        <v>81.06</v>
      </c>
      <c r="AA994" s="240"/>
      <c r="AB994" s="9">
        <f t="shared" si="63"/>
        <v>137.61000000000001</v>
      </c>
      <c r="AC994" s="9">
        <v>151.49</v>
      </c>
      <c r="AD994" s="9"/>
      <c r="AE994" s="3"/>
      <c r="AF994" s="3"/>
    </row>
    <row r="995" spans="1:32" x14ac:dyDescent="0.2">
      <c r="A995" s="55"/>
      <c r="B995" s="10"/>
      <c r="C995" s="10" t="s">
        <v>416</v>
      </c>
      <c r="D995" s="10"/>
      <c r="E995" s="10" t="s">
        <v>109</v>
      </c>
      <c r="F995" s="10">
        <v>3240245</v>
      </c>
      <c r="G995" s="10"/>
      <c r="H995" s="10"/>
      <c r="I995" s="10"/>
      <c r="J995" s="10">
        <v>666868.16000000166</v>
      </c>
      <c r="K995" s="10"/>
      <c r="M995" s="10">
        <v>4578</v>
      </c>
      <c r="N995" s="69"/>
      <c r="P995" s="238">
        <f t="shared" si="60"/>
        <v>145.66801223241626</v>
      </c>
      <c r="Q995" s="10"/>
      <c r="R995" s="10"/>
      <c r="S995" s="10"/>
      <c r="T995" s="179">
        <f t="shared" si="61"/>
        <v>707.78615115771083</v>
      </c>
      <c r="U995" s="10"/>
      <c r="V995" s="10"/>
      <c r="W995" s="10"/>
      <c r="Y995" s="10">
        <v>666868.16000000166</v>
      </c>
      <c r="Z995" s="9">
        <f t="shared" si="62"/>
        <v>506879.09</v>
      </c>
      <c r="AA995" s="240"/>
      <c r="AB995" s="9">
        <f t="shared" si="63"/>
        <v>860522.37</v>
      </c>
      <c r="AC995" s="9">
        <v>947340.12</v>
      </c>
      <c r="AD995" s="9"/>
      <c r="AE995" s="3"/>
      <c r="AF995" s="3"/>
    </row>
    <row r="996" spans="1:32" x14ac:dyDescent="0.2">
      <c r="A996" s="55"/>
      <c r="B996" s="10"/>
      <c r="C996" s="10" t="s">
        <v>417</v>
      </c>
      <c r="D996" s="10"/>
      <c r="E996" s="10" t="s">
        <v>79</v>
      </c>
      <c r="F996" s="10">
        <v>221097</v>
      </c>
      <c r="G996" s="10"/>
      <c r="H996" s="10"/>
      <c r="I996" s="10"/>
      <c r="J996" s="10">
        <v>45129.120000000017</v>
      </c>
      <c r="K996" s="10"/>
      <c r="M996" s="10">
        <v>212</v>
      </c>
      <c r="N996" s="69"/>
      <c r="P996" s="238">
        <f t="shared" si="60"/>
        <v>212.8732075471699</v>
      </c>
      <c r="Q996" s="10"/>
      <c r="R996" s="10"/>
      <c r="S996" s="10"/>
      <c r="T996" s="179">
        <f t="shared" si="61"/>
        <v>1042.9103773584907</v>
      </c>
      <c r="U996" s="10"/>
      <c r="V996" s="10"/>
      <c r="W996" s="10"/>
      <c r="Y996" s="10">
        <v>45129.120000000017</v>
      </c>
      <c r="Z996" s="9">
        <f t="shared" si="62"/>
        <v>34302.14</v>
      </c>
      <c r="AA996" s="240"/>
      <c r="AB996" s="9">
        <f t="shared" si="63"/>
        <v>58234.33</v>
      </c>
      <c r="AC996" s="9">
        <v>64109.57</v>
      </c>
      <c r="AD996" s="9"/>
      <c r="AE996" s="3"/>
      <c r="AF996" s="3"/>
    </row>
    <row r="997" spans="1:32" x14ac:dyDescent="0.2">
      <c r="A997" s="55"/>
      <c r="B997" s="10"/>
      <c r="C997" s="10" t="s">
        <v>418</v>
      </c>
      <c r="D997" s="10"/>
      <c r="E997" s="10" t="s">
        <v>73</v>
      </c>
      <c r="F997" s="10">
        <v>3485</v>
      </c>
      <c r="G997" s="10"/>
      <c r="H997" s="10"/>
      <c r="I997" s="10"/>
      <c r="J997" s="10">
        <v>726.78</v>
      </c>
      <c r="K997" s="10"/>
      <c r="M997" s="10">
        <v>3</v>
      </c>
      <c r="N997" s="69"/>
      <c r="P997" s="238">
        <f t="shared" si="60"/>
        <v>242.26</v>
      </c>
      <c r="Q997" s="10"/>
      <c r="R997" s="10"/>
      <c r="S997" s="10"/>
      <c r="T997" s="179">
        <f t="shared" si="61"/>
        <v>1161.6666666666667</v>
      </c>
      <c r="U997" s="10"/>
      <c r="V997" s="10"/>
      <c r="W997" s="10"/>
      <c r="Y997" s="10">
        <v>726.78</v>
      </c>
      <c r="Z997" s="9">
        <f t="shared" si="62"/>
        <v>552.41999999999996</v>
      </c>
      <c r="AA997" s="240"/>
      <c r="AB997" s="9">
        <f t="shared" si="63"/>
        <v>937.83</v>
      </c>
      <c r="AC997" s="9">
        <v>1032.45</v>
      </c>
      <c r="AD997" s="9"/>
      <c r="AE997" s="3"/>
      <c r="AF997" s="3"/>
    </row>
    <row r="998" spans="1:32" x14ac:dyDescent="0.2">
      <c r="A998" s="55"/>
      <c r="B998" s="10"/>
      <c r="C998" s="10" t="s">
        <v>419</v>
      </c>
      <c r="D998" s="10"/>
      <c r="E998" s="10" t="s">
        <v>109</v>
      </c>
      <c r="F998" s="10">
        <v>691</v>
      </c>
      <c r="G998" s="10"/>
      <c r="H998" s="10"/>
      <c r="I998" s="10"/>
      <c r="J998" s="10">
        <v>141.19999999999999</v>
      </c>
      <c r="K998" s="10"/>
      <c r="M998" s="10">
        <v>1</v>
      </c>
      <c r="N998" s="69"/>
      <c r="P998" s="238">
        <f t="shared" si="60"/>
        <v>141.19999999999999</v>
      </c>
      <c r="Q998" s="10"/>
      <c r="R998" s="10"/>
      <c r="S998" s="10"/>
      <c r="T998" s="179">
        <f t="shared" si="61"/>
        <v>691</v>
      </c>
      <c r="U998" s="10"/>
      <c r="V998" s="10"/>
      <c r="W998" s="10"/>
      <c r="Y998" s="10">
        <v>141.19999999999999</v>
      </c>
      <c r="Z998" s="9">
        <f t="shared" si="62"/>
        <v>107.32</v>
      </c>
      <c r="AA998" s="240"/>
      <c r="AB998" s="9">
        <f t="shared" si="63"/>
        <v>182.2</v>
      </c>
      <c r="AC998" s="9">
        <v>200.58</v>
      </c>
      <c r="AD998" s="9"/>
      <c r="AE998" s="3"/>
      <c r="AF998" s="3"/>
    </row>
    <row r="999" spans="1:32" x14ac:dyDescent="0.2">
      <c r="A999" s="55"/>
      <c r="B999" s="10"/>
      <c r="C999" s="10" t="s">
        <v>419</v>
      </c>
      <c r="D999" s="10"/>
      <c r="E999" s="10" t="s">
        <v>86</v>
      </c>
      <c r="F999" s="10">
        <v>6502</v>
      </c>
      <c r="G999" s="10"/>
      <c r="H999" s="10"/>
      <c r="I999" s="10"/>
      <c r="J999" s="10">
        <v>1371.4099999999999</v>
      </c>
      <c r="K999" s="10"/>
      <c r="M999" s="10">
        <v>6</v>
      </c>
      <c r="N999" s="69"/>
      <c r="P999" s="238">
        <f t="shared" si="60"/>
        <v>228.5683333333333</v>
      </c>
      <c r="Q999" s="10"/>
      <c r="R999" s="10"/>
      <c r="S999" s="10"/>
      <c r="T999" s="179">
        <f t="shared" si="61"/>
        <v>1083.6666666666667</v>
      </c>
      <c r="U999" s="10"/>
      <c r="V999" s="10"/>
      <c r="W999" s="10"/>
      <c r="Y999" s="10">
        <v>1371.4099999999999</v>
      </c>
      <c r="Z999" s="9">
        <f t="shared" si="62"/>
        <v>1042.3900000000001</v>
      </c>
      <c r="AA999" s="240"/>
      <c r="AB999" s="9">
        <f t="shared" si="63"/>
        <v>1769.66</v>
      </c>
      <c r="AC999" s="9">
        <v>1948.2</v>
      </c>
      <c r="AD999" s="9"/>
      <c r="AE999" s="3"/>
      <c r="AF999" s="3"/>
    </row>
    <row r="1000" spans="1:32" x14ac:dyDescent="0.2">
      <c r="A1000" s="55"/>
      <c r="B1000" s="10"/>
      <c r="C1000" s="10" t="s">
        <v>419</v>
      </c>
      <c r="D1000" s="10"/>
      <c r="E1000" s="10" t="s">
        <v>110</v>
      </c>
      <c r="F1000" s="10">
        <v>340374</v>
      </c>
      <c r="G1000" s="10"/>
      <c r="H1000" s="10"/>
      <c r="I1000" s="10"/>
      <c r="J1000" s="10">
        <v>74444.620000000024</v>
      </c>
      <c r="K1000" s="10"/>
      <c r="M1000" s="10">
        <v>522</v>
      </c>
      <c r="N1000" s="69"/>
      <c r="P1000" s="238">
        <f t="shared" si="60"/>
        <v>142.61421455938702</v>
      </c>
      <c r="Q1000" s="10"/>
      <c r="R1000" s="10"/>
      <c r="S1000" s="10"/>
      <c r="T1000" s="179">
        <f t="shared" si="61"/>
        <v>652.05747126436779</v>
      </c>
      <c r="U1000" s="10"/>
      <c r="V1000" s="10"/>
      <c r="W1000" s="10"/>
      <c r="Y1000" s="10">
        <v>74444.620000000024</v>
      </c>
      <c r="Z1000" s="9">
        <f t="shared" si="62"/>
        <v>56584.53</v>
      </c>
      <c r="AA1000" s="240"/>
      <c r="AB1000" s="9">
        <f t="shared" si="63"/>
        <v>96062.86</v>
      </c>
      <c r="AC1000" s="9">
        <v>105754.6</v>
      </c>
      <c r="AD1000" s="9"/>
      <c r="AE1000" s="3"/>
      <c r="AF1000" s="3"/>
    </row>
    <row r="1001" spans="1:32" x14ac:dyDescent="0.2">
      <c r="A1001" s="55"/>
      <c r="B1001" s="10"/>
      <c r="C1001" s="10" t="s">
        <v>420</v>
      </c>
      <c r="D1001" s="10"/>
      <c r="E1001" s="10" t="s">
        <v>185</v>
      </c>
      <c r="F1001" s="10">
        <v>1763</v>
      </c>
      <c r="G1001" s="10"/>
      <c r="H1001" s="10"/>
      <c r="I1001" s="10"/>
      <c r="J1001" s="10">
        <v>371.1</v>
      </c>
      <c r="K1001" s="10"/>
      <c r="M1001" s="10">
        <v>1</v>
      </c>
      <c r="N1001" s="69"/>
      <c r="P1001" s="238">
        <f t="shared" si="60"/>
        <v>371.1</v>
      </c>
      <c r="Q1001" s="10"/>
      <c r="R1001" s="10"/>
      <c r="S1001" s="10"/>
      <c r="T1001" s="179">
        <f t="shared" si="61"/>
        <v>1763</v>
      </c>
      <c r="U1001" s="10"/>
      <c r="V1001" s="10"/>
      <c r="W1001" s="10"/>
      <c r="Y1001" s="10">
        <v>371.1</v>
      </c>
      <c r="Z1001" s="9">
        <f t="shared" si="62"/>
        <v>282.07</v>
      </c>
      <c r="AA1001" s="240"/>
      <c r="AB1001" s="9">
        <f t="shared" si="63"/>
        <v>478.87</v>
      </c>
      <c r="AC1001" s="9">
        <v>527.17999999999995</v>
      </c>
      <c r="AD1001" s="9"/>
      <c r="AE1001" s="3"/>
      <c r="AF1001" s="3"/>
    </row>
    <row r="1002" spans="1:32" x14ac:dyDescent="0.2">
      <c r="A1002" s="55"/>
      <c r="B1002" s="10"/>
      <c r="C1002" s="10" t="s">
        <v>420</v>
      </c>
      <c r="D1002" s="10"/>
      <c r="E1002" s="10" t="s">
        <v>287</v>
      </c>
      <c r="F1002" s="10">
        <v>1351198</v>
      </c>
      <c r="G1002" s="10"/>
      <c r="H1002" s="10"/>
      <c r="I1002" s="10"/>
      <c r="J1002" s="10">
        <v>269153.07999999984</v>
      </c>
      <c r="K1002" s="10"/>
      <c r="M1002" s="10">
        <v>1479</v>
      </c>
      <c r="N1002" s="69"/>
      <c r="P1002" s="238">
        <f t="shared" si="60"/>
        <v>181.98315077755228</v>
      </c>
      <c r="Q1002" s="10"/>
      <c r="R1002" s="10"/>
      <c r="S1002" s="10"/>
      <c r="T1002" s="179">
        <f t="shared" si="61"/>
        <v>913.58891142663958</v>
      </c>
      <c r="U1002" s="10"/>
      <c r="V1002" s="10"/>
      <c r="W1002" s="10"/>
      <c r="Y1002" s="10">
        <v>269153.07999999984</v>
      </c>
      <c r="Z1002" s="9">
        <f t="shared" si="62"/>
        <v>204580.27</v>
      </c>
      <c r="AA1002" s="240"/>
      <c r="AB1002" s="9">
        <f t="shared" si="63"/>
        <v>347313.4</v>
      </c>
      <c r="AC1002" s="9">
        <v>382353.71</v>
      </c>
      <c r="AD1002" s="9"/>
      <c r="AE1002" s="3"/>
      <c r="AF1002" s="3"/>
    </row>
    <row r="1003" spans="1:32" x14ac:dyDescent="0.2">
      <c r="A1003" s="55"/>
      <c r="B1003" s="10"/>
      <c r="C1003" s="10" t="s">
        <v>420</v>
      </c>
      <c r="D1003" s="10"/>
      <c r="E1003" s="10" t="s">
        <v>157</v>
      </c>
      <c r="F1003" s="10"/>
      <c r="G1003" s="10"/>
      <c r="H1003" s="10"/>
      <c r="I1003" s="10"/>
      <c r="J1003" s="10">
        <v>6.45</v>
      </c>
      <c r="K1003" s="10"/>
      <c r="M1003" s="10">
        <v>1</v>
      </c>
      <c r="N1003" s="69"/>
      <c r="P1003" s="238">
        <f t="shared" si="60"/>
        <v>6.45</v>
      </c>
      <c r="Q1003" s="10"/>
      <c r="R1003" s="10"/>
      <c r="S1003" s="10"/>
      <c r="T1003" s="179">
        <f t="shared" si="61"/>
        <v>0</v>
      </c>
      <c r="U1003" s="10"/>
      <c r="V1003" s="10"/>
      <c r="W1003" s="10"/>
      <c r="Y1003" s="10">
        <v>6.45</v>
      </c>
      <c r="Z1003" s="9">
        <f t="shared" si="62"/>
        <v>4.9000000000000004</v>
      </c>
      <c r="AA1003" s="240"/>
      <c r="AB1003" s="9">
        <f t="shared" si="63"/>
        <v>8.32</v>
      </c>
      <c r="AC1003" s="9">
        <v>9.16</v>
      </c>
      <c r="AD1003" s="9"/>
      <c r="AE1003" s="3"/>
      <c r="AF1003" s="3"/>
    </row>
    <row r="1004" spans="1:32" x14ac:dyDescent="0.2">
      <c r="A1004" s="55"/>
      <c r="B1004" s="10"/>
      <c r="C1004" s="10" t="s">
        <v>421</v>
      </c>
      <c r="D1004" s="10"/>
      <c r="E1004" s="10" t="s">
        <v>295</v>
      </c>
      <c r="F1004" s="10">
        <v>289956</v>
      </c>
      <c r="G1004" s="10"/>
      <c r="H1004" s="10"/>
      <c r="I1004" s="10"/>
      <c r="J1004" s="10">
        <v>59247.920000000064</v>
      </c>
      <c r="K1004" s="10"/>
      <c r="M1004" s="10">
        <v>350</v>
      </c>
      <c r="N1004" s="69"/>
      <c r="P1004" s="238">
        <f t="shared" si="60"/>
        <v>169.27977142857162</v>
      </c>
      <c r="Q1004" s="10"/>
      <c r="R1004" s="10"/>
      <c r="S1004" s="10"/>
      <c r="T1004" s="179">
        <f t="shared" si="61"/>
        <v>828.4457142857143</v>
      </c>
      <c r="U1004" s="10"/>
      <c r="V1004" s="10"/>
      <c r="W1004" s="10"/>
      <c r="Y1004" s="10">
        <v>59247.920000000064</v>
      </c>
      <c r="Z1004" s="9">
        <f t="shared" si="62"/>
        <v>45033.69</v>
      </c>
      <c r="AA1004" s="240"/>
      <c r="AB1004" s="9">
        <f t="shared" si="63"/>
        <v>76453.13</v>
      </c>
      <c r="AC1004" s="9">
        <v>84166.46</v>
      </c>
      <c r="AD1004" s="9"/>
      <c r="AE1004" s="3"/>
      <c r="AF1004" s="3"/>
    </row>
    <row r="1005" spans="1:32" x14ac:dyDescent="0.2">
      <c r="A1005" s="55"/>
      <c r="B1005" s="10"/>
      <c r="C1005" s="10" t="s">
        <v>422</v>
      </c>
      <c r="D1005" s="10"/>
      <c r="E1005" s="10" t="s">
        <v>423</v>
      </c>
      <c r="F1005" s="10"/>
      <c r="G1005" s="10"/>
      <c r="H1005" s="10"/>
      <c r="I1005" s="10"/>
      <c r="J1005" s="10">
        <v>6.06</v>
      </c>
      <c r="K1005" s="10"/>
      <c r="M1005" s="10">
        <v>1</v>
      </c>
      <c r="N1005" s="69"/>
      <c r="P1005" s="238">
        <f t="shared" si="60"/>
        <v>6.06</v>
      </c>
      <c r="Q1005" s="10"/>
      <c r="R1005" s="10"/>
      <c r="S1005" s="10"/>
      <c r="T1005" s="179">
        <f t="shared" si="61"/>
        <v>0</v>
      </c>
      <c r="U1005" s="10"/>
      <c r="V1005" s="10"/>
      <c r="W1005" s="10"/>
      <c r="Y1005" s="10">
        <v>6.06</v>
      </c>
      <c r="Z1005" s="9">
        <f t="shared" si="62"/>
        <v>4.6100000000000003</v>
      </c>
      <c r="AA1005" s="240"/>
      <c r="AB1005" s="9">
        <f t="shared" si="63"/>
        <v>7.82</v>
      </c>
      <c r="AC1005" s="9">
        <v>8.61</v>
      </c>
      <c r="AD1005" s="9"/>
      <c r="AE1005" s="3"/>
      <c r="AF1005" s="3"/>
    </row>
    <row r="1006" spans="1:32" x14ac:dyDescent="0.2">
      <c r="A1006" s="55"/>
      <c r="B1006" s="10"/>
      <c r="C1006" s="10" t="s">
        <v>422</v>
      </c>
      <c r="D1006" s="10"/>
      <c r="E1006" s="10" t="s">
        <v>410</v>
      </c>
      <c r="F1006" s="10">
        <v>483254</v>
      </c>
      <c r="G1006" s="10"/>
      <c r="H1006" s="10"/>
      <c r="I1006" s="10"/>
      <c r="J1006" s="10">
        <v>97716.54</v>
      </c>
      <c r="K1006" s="10"/>
      <c r="M1006" s="10">
        <v>497</v>
      </c>
      <c r="N1006" s="69"/>
      <c r="P1006" s="238">
        <f t="shared" si="60"/>
        <v>196.61275653923539</v>
      </c>
      <c r="Q1006" s="10"/>
      <c r="R1006" s="10"/>
      <c r="S1006" s="10"/>
      <c r="T1006" s="179">
        <f t="shared" si="61"/>
        <v>972.3420523138833</v>
      </c>
      <c r="U1006" s="10"/>
      <c r="V1006" s="10"/>
      <c r="W1006" s="10"/>
      <c r="Y1006" s="10">
        <v>97716.54</v>
      </c>
      <c r="Z1006" s="9">
        <f t="shared" si="62"/>
        <v>74273.259999999995</v>
      </c>
      <c r="AA1006" s="240"/>
      <c r="AB1006" s="9">
        <f t="shared" si="63"/>
        <v>126092.79</v>
      </c>
      <c r="AC1006" s="9">
        <v>138814.24</v>
      </c>
      <c r="AD1006" s="9"/>
      <c r="AE1006" s="3"/>
      <c r="AF1006" s="3"/>
    </row>
    <row r="1007" spans="1:32" x14ac:dyDescent="0.2">
      <c r="A1007" s="55"/>
      <c r="B1007" s="10"/>
      <c r="C1007" s="10" t="s">
        <v>424</v>
      </c>
      <c r="D1007" s="10"/>
      <c r="E1007" s="10" t="s">
        <v>425</v>
      </c>
      <c r="F1007" s="10">
        <v>331721</v>
      </c>
      <c r="G1007" s="10"/>
      <c r="H1007" s="10"/>
      <c r="I1007" s="10"/>
      <c r="J1007" s="10">
        <v>66394.349999999904</v>
      </c>
      <c r="K1007" s="10"/>
      <c r="M1007" s="10">
        <v>301</v>
      </c>
      <c r="N1007" s="69"/>
      <c r="P1007" s="238">
        <f t="shared" si="60"/>
        <v>220.57923588039836</v>
      </c>
      <c r="Q1007" s="10"/>
      <c r="R1007" s="10"/>
      <c r="S1007" s="10"/>
      <c r="T1007" s="179">
        <f t="shared" si="61"/>
        <v>1102.063122923588</v>
      </c>
      <c r="U1007" s="10"/>
      <c r="V1007" s="10"/>
      <c r="W1007" s="10"/>
      <c r="Y1007" s="10">
        <v>66394.349999999904</v>
      </c>
      <c r="Z1007" s="9">
        <f t="shared" si="62"/>
        <v>50465.61</v>
      </c>
      <c r="AA1007" s="240"/>
      <c r="AB1007" s="9">
        <f t="shared" si="63"/>
        <v>85674.84</v>
      </c>
      <c r="AC1007" s="9">
        <v>94318.54</v>
      </c>
      <c r="AD1007" s="9"/>
      <c r="AE1007" s="3"/>
      <c r="AF1007" s="3"/>
    </row>
    <row r="1008" spans="1:32" x14ac:dyDescent="0.2">
      <c r="A1008" s="55"/>
      <c r="B1008" s="10"/>
      <c r="C1008" s="10" t="s">
        <v>426</v>
      </c>
      <c r="D1008" s="10"/>
      <c r="E1008" s="10" t="s">
        <v>104</v>
      </c>
      <c r="F1008" s="10">
        <v>1418035</v>
      </c>
      <c r="G1008" s="10"/>
      <c r="H1008" s="10"/>
      <c r="I1008" s="10"/>
      <c r="J1008" s="10">
        <v>292818.16999999969</v>
      </c>
      <c r="K1008" s="10"/>
      <c r="M1008" s="10">
        <v>1179</v>
      </c>
      <c r="N1008" s="69"/>
      <c r="P1008" s="238">
        <f t="shared" si="60"/>
        <v>248.36146734520753</v>
      </c>
      <c r="Q1008" s="10"/>
      <c r="R1008" s="10"/>
      <c r="S1008" s="10"/>
      <c r="T1008" s="179">
        <f t="shared" si="61"/>
        <v>1202.7438507209499</v>
      </c>
      <c r="U1008" s="10"/>
      <c r="V1008" s="10"/>
      <c r="W1008" s="10"/>
      <c r="Y1008" s="10">
        <v>292818.16999999969</v>
      </c>
      <c r="Z1008" s="9">
        <f t="shared" si="62"/>
        <v>222567.84</v>
      </c>
      <c r="AA1008" s="240"/>
      <c r="AB1008" s="9">
        <f t="shared" si="63"/>
        <v>377850.68</v>
      </c>
      <c r="AC1008" s="9">
        <v>415971.88</v>
      </c>
      <c r="AD1008" s="9"/>
      <c r="AE1008" s="3"/>
      <c r="AF1008" s="3"/>
    </row>
    <row r="1009" spans="1:32" x14ac:dyDescent="0.2">
      <c r="A1009" s="55"/>
      <c r="B1009" s="10"/>
      <c r="C1009" s="10" t="s">
        <v>427</v>
      </c>
      <c r="D1009" s="10"/>
      <c r="E1009" s="10" t="s">
        <v>104</v>
      </c>
      <c r="F1009" s="10">
        <v>115173</v>
      </c>
      <c r="G1009" s="10"/>
      <c r="H1009" s="10"/>
      <c r="I1009" s="10"/>
      <c r="J1009" s="10">
        <v>23913.129999999997</v>
      </c>
      <c r="K1009" s="10"/>
      <c r="M1009" s="10">
        <v>102</v>
      </c>
      <c r="N1009" s="69"/>
      <c r="P1009" s="238">
        <f t="shared" si="60"/>
        <v>234.44245098039212</v>
      </c>
      <c r="Q1009" s="10"/>
      <c r="R1009" s="10"/>
      <c r="S1009" s="10"/>
      <c r="T1009" s="179">
        <f t="shared" si="61"/>
        <v>1129.1470588235295</v>
      </c>
      <c r="U1009" s="10"/>
      <c r="V1009" s="10"/>
      <c r="W1009" s="10"/>
      <c r="Y1009" s="10">
        <v>23913.129999999997</v>
      </c>
      <c r="Z1009" s="9">
        <f t="shared" si="62"/>
        <v>18176.099999999999</v>
      </c>
      <c r="AA1009" s="240"/>
      <c r="AB1009" s="9">
        <f t="shared" si="63"/>
        <v>30857.35</v>
      </c>
      <c r="AC1009" s="9">
        <v>33970.54</v>
      </c>
      <c r="AD1009" s="9"/>
      <c r="AE1009" s="3"/>
      <c r="AF1009" s="3"/>
    </row>
    <row r="1010" spans="1:32" x14ac:dyDescent="0.2">
      <c r="A1010" s="55"/>
      <c r="B1010" s="10"/>
      <c r="C1010" s="10" t="s">
        <v>428</v>
      </c>
      <c r="D1010" s="10"/>
      <c r="E1010" s="10" t="s">
        <v>64</v>
      </c>
      <c r="F1010" s="10">
        <v>2530557</v>
      </c>
      <c r="G1010" s="10"/>
      <c r="H1010" s="10"/>
      <c r="I1010" s="10"/>
      <c r="J1010" s="10">
        <v>515794.15000000218</v>
      </c>
      <c r="K1010" s="10"/>
      <c r="M1010" s="10">
        <v>2947</v>
      </c>
      <c r="N1010" s="69"/>
      <c r="P1010" s="238">
        <f t="shared" si="60"/>
        <v>175.02346454021111</v>
      </c>
      <c r="Q1010" s="10"/>
      <c r="R1010" s="10"/>
      <c r="S1010" s="10"/>
      <c r="T1010" s="179">
        <f t="shared" si="61"/>
        <v>858.68917543264331</v>
      </c>
      <c r="U1010" s="10"/>
      <c r="V1010" s="10"/>
      <c r="W1010" s="10"/>
      <c r="Y1010" s="10">
        <v>515794.15000000218</v>
      </c>
      <c r="Z1010" s="9">
        <f t="shared" si="62"/>
        <v>392049.41</v>
      </c>
      <c r="AA1010" s="240"/>
      <c r="AB1010" s="9">
        <f t="shared" si="63"/>
        <v>665577.43999999994</v>
      </c>
      <c r="AC1010" s="9">
        <v>732727.28</v>
      </c>
      <c r="AD1010" s="9"/>
      <c r="AE1010" s="3"/>
      <c r="AF1010" s="3"/>
    </row>
    <row r="1011" spans="1:32" x14ac:dyDescent="0.2">
      <c r="A1011" s="55"/>
      <c r="B1011" s="10"/>
      <c r="C1011" s="10" t="s">
        <v>428</v>
      </c>
      <c r="D1011" s="10"/>
      <c r="E1011" s="10" t="s">
        <v>167</v>
      </c>
      <c r="F1011" s="10">
        <v>1009</v>
      </c>
      <c r="G1011" s="10"/>
      <c r="H1011" s="10"/>
      <c r="I1011" s="10"/>
      <c r="J1011" s="10">
        <v>207.33</v>
      </c>
      <c r="K1011" s="10"/>
      <c r="M1011" s="10">
        <v>1</v>
      </c>
      <c r="N1011" s="69"/>
      <c r="P1011" s="238">
        <f t="shared" si="60"/>
        <v>207.33</v>
      </c>
      <c r="Q1011" s="10"/>
      <c r="R1011" s="10"/>
      <c r="S1011" s="10"/>
      <c r="T1011" s="179">
        <f t="shared" si="61"/>
        <v>1009</v>
      </c>
      <c r="U1011" s="10"/>
      <c r="V1011" s="10"/>
      <c r="W1011" s="10"/>
      <c r="Y1011" s="10">
        <v>207.33</v>
      </c>
      <c r="Z1011" s="9">
        <f t="shared" si="62"/>
        <v>157.59</v>
      </c>
      <c r="AA1011" s="240"/>
      <c r="AB1011" s="9">
        <f t="shared" si="63"/>
        <v>267.54000000000002</v>
      </c>
      <c r="AC1011" s="9">
        <v>294.52999999999997</v>
      </c>
      <c r="AD1011" s="9"/>
      <c r="AE1011" s="3"/>
      <c r="AF1011" s="3"/>
    </row>
    <row r="1012" spans="1:32" x14ac:dyDescent="0.2">
      <c r="A1012" s="55"/>
      <c r="B1012" s="10"/>
      <c r="C1012" s="10" t="s">
        <v>429</v>
      </c>
      <c r="D1012" s="10"/>
      <c r="E1012" s="10" t="s">
        <v>157</v>
      </c>
      <c r="F1012" s="10">
        <v>5023</v>
      </c>
      <c r="G1012" s="10"/>
      <c r="H1012" s="10"/>
      <c r="I1012" s="10"/>
      <c r="J1012" s="10">
        <v>947.94</v>
      </c>
      <c r="K1012" s="10"/>
      <c r="M1012" s="10">
        <v>5</v>
      </c>
      <c r="N1012" s="69"/>
      <c r="P1012" s="238">
        <f t="shared" si="60"/>
        <v>189.58800000000002</v>
      </c>
      <c r="Q1012" s="10"/>
      <c r="R1012" s="10"/>
      <c r="S1012" s="10"/>
      <c r="T1012" s="179">
        <f t="shared" si="61"/>
        <v>1004.6</v>
      </c>
      <c r="U1012" s="10"/>
      <c r="V1012" s="10"/>
      <c r="W1012" s="10"/>
      <c r="Y1012" s="10">
        <v>947.94</v>
      </c>
      <c r="Z1012" s="9">
        <f t="shared" si="62"/>
        <v>720.52</v>
      </c>
      <c r="AA1012" s="240"/>
      <c r="AB1012" s="9">
        <f t="shared" si="63"/>
        <v>1223.22</v>
      </c>
      <c r="AC1012" s="9">
        <v>1346.63</v>
      </c>
      <c r="AD1012" s="9"/>
      <c r="AE1012" s="3"/>
      <c r="AF1012" s="3"/>
    </row>
    <row r="1013" spans="1:32" x14ac:dyDescent="0.2">
      <c r="A1013" s="55"/>
      <c r="B1013" s="10"/>
      <c r="C1013" s="10" t="s">
        <v>430</v>
      </c>
      <c r="D1013" s="10"/>
      <c r="E1013" s="10" t="s">
        <v>64</v>
      </c>
      <c r="F1013" s="10">
        <v>872</v>
      </c>
      <c r="G1013" s="10"/>
      <c r="H1013" s="10"/>
      <c r="I1013" s="10"/>
      <c r="J1013" s="10">
        <v>177.12</v>
      </c>
      <c r="K1013" s="10"/>
      <c r="M1013" s="10">
        <v>1</v>
      </c>
      <c r="N1013" s="69"/>
      <c r="P1013" s="238">
        <f t="shared" si="60"/>
        <v>177.12</v>
      </c>
      <c r="Q1013" s="10"/>
      <c r="R1013" s="10"/>
      <c r="S1013" s="10"/>
      <c r="T1013" s="179">
        <f t="shared" si="61"/>
        <v>872</v>
      </c>
      <c r="U1013" s="10"/>
      <c r="V1013" s="10"/>
      <c r="W1013" s="10"/>
      <c r="Y1013" s="10">
        <v>177.12</v>
      </c>
      <c r="Z1013" s="9">
        <f t="shared" si="62"/>
        <v>134.63</v>
      </c>
      <c r="AA1013" s="240"/>
      <c r="AB1013" s="9">
        <f t="shared" si="63"/>
        <v>228.55</v>
      </c>
      <c r="AC1013" s="9">
        <v>251.61</v>
      </c>
      <c r="AD1013" s="9"/>
      <c r="AE1013" s="3"/>
      <c r="AF1013" s="3"/>
    </row>
    <row r="1014" spans="1:32" x14ac:dyDescent="0.2">
      <c r="A1014" s="55"/>
      <c r="B1014" s="10"/>
      <c r="C1014" s="10" t="s">
        <v>430</v>
      </c>
      <c r="D1014" s="10"/>
      <c r="E1014" s="10" t="s">
        <v>431</v>
      </c>
      <c r="F1014" s="10">
        <v>432</v>
      </c>
      <c r="G1014" s="10"/>
      <c r="H1014" s="10"/>
      <c r="I1014" s="10"/>
      <c r="J1014" s="10">
        <v>90.02</v>
      </c>
      <c r="K1014" s="10"/>
      <c r="M1014" s="10">
        <v>1</v>
      </c>
      <c r="N1014" s="69"/>
      <c r="P1014" s="238">
        <f t="shared" si="60"/>
        <v>90.02</v>
      </c>
      <c r="Q1014" s="10"/>
      <c r="R1014" s="10"/>
      <c r="S1014" s="10"/>
      <c r="T1014" s="179">
        <f t="shared" si="61"/>
        <v>432</v>
      </c>
      <c r="U1014" s="10"/>
      <c r="V1014" s="10"/>
      <c r="W1014" s="10"/>
      <c r="Y1014" s="10">
        <v>90.02</v>
      </c>
      <c r="Z1014" s="9">
        <f t="shared" si="62"/>
        <v>68.42</v>
      </c>
      <c r="AA1014" s="240"/>
      <c r="AB1014" s="9">
        <f t="shared" si="63"/>
        <v>116.16</v>
      </c>
      <c r="AC1014" s="9">
        <v>127.88</v>
      </c>
      <c r="AD1014" s="9"/>
      <c r="AE1014" s="3"/>
      <c r="AF1014" s="3"/>
    </row>
    <row r="1015" spans="1:32" x14ac:dyDescent="0.2">
      <c r="A1015" s="55"/>
      <c r="B1015" s="10"/>
      <c r="C1015" s="10" t="s">
        <v>430</v>
      </c>
      <c r="D1015" s="10"/>
      <c r="E1015" s="10" t="s">
        <v>167</v>
      </c>
      <c r="F1015" s="10">
        <v>3573681</v>
      </c>
      <c r="G1015" s="10"/>
      <c r="H1015" s="10"/>
      <c r="I1015" s="10"/>
      <c r="J1015" s="10">
        <v>739552.41999999899</v>
      </c>
      <c r="K1015" s="10"/>
      <c r="M1015" s="10">
        <v>8049</v>
      </c>
      <c r="N1015" s="69"/>
      <c r="P1015" s="238">
        <f t="shared" si="60"/>
        <v>91.881279662069701</v>
      </c>
      <c r="Q1015" s="10"/>
      <c r="R1015" s="10"/>
      <c r="S1015" s="10"/>
      <c r="T1015" s="179">
        <f t="shared" si="61"/>
        <v>443.9906820723071</v>
      </c>
      <c r="U1015" s="10"/>
      <c r="V1015" s="10"/>
      <c r="W1015" s="10"/>
      <c r="Y1015" s="10">
        <v>739552.41999999899</v>
      </c>
      <c r="Z1015" s="9">
        <f t="shared" si="62"/>
        <v>562125.59</v>
      </c>
      <c r="AA1015" s="240"/>
      <c r="AB1015" s="9">
        <f t="shared" si="63"/>
        <v>954313.67</v>
      </c>
      <c r="AC1015" s="9">
        <v>1050593.99</v>
      </c>
      <c r="AD1015" s="9"/>
      <c r="AE1015" s="3"/>
      <c r="AF1015" s="3"/>
    </row>
    <row r="1016" spans="1:32" x14ac:dyDescent="0.2">
      <c r="A1016" s="55"/>
      <c r="B1016" s="10"/>
      <c r="C1016" s="10" t="s">
        <v>432</v>
      </c>
      <c r="D1016" s="10"/>
      <c r="E1016" s="10" t="s">
        <v>368</v>
      </c>
      <c r="F1016" s="10">
        <v>2895589</v>
      </c>
      <c r="G1016" s="10"/>
      <c r="H1016" s="10"/>
      <c r="I1016" s="10"/>
      <c r="J1016" s="10">
        <v>588998.0200000027</v>
      </c>
      <c r="K1016" s="10"/>
      <c r="M1016" s="10">
        <v>3440</v>
      </c>
      <c r="N1016" s="69"/>
      <c r="P1016" s="238">
        <f t="shared" si="60"/>
        <v>171.22035465116357</v>
      </c>
      <c r="Q1016" s="10"/>
      <c r="R1016" s="10"/>
      <c r="S1016" s="10"/>
      <c r="T1016" s="179">
        <f t="shared" si="61"/>
        <v>841.74098837209306</v>
      </c>
      <c r="U1016" s="10"/>
      <c r="V1016" s="10"/>
      <c r="W1016" s="10"/>
      <c r="Y1016" s="10">
        <v>588998.0200000027</v>
      </c>
      <c r="Z1016" s="9">
        <f t="shared" si="62"/>
        <v>447690.86</v>
      </c>
      <c r="AA1016" s="240"/>
      <c r="AB1016" s="9">
        <f t="shared" si="63"/>
        <v>760039.24</v>
      </c>
      <c r="AC1016" s="9">
        <v>836719.29</v>
      </c>
      <c r="AD1016" s="9"/>
      <c r="AE1016" s="3"/>
      <c r="AF1016" s="3"/>
    </row>
    <row r="1017" spans="1:32" x14ac:dyDescent="0.2">
      <c r="A1017" s="55"/>
      <c r="B1017" s="10"/>
      <c r="C1017" s="10" t="s">
        <v>432</v>
      </c>
      <c r="D1017" s="10"/>
      <c r="E1017" s="10" t="s">
        <v>369</v>
      </c>
      <c r="F1017" s="10">
        <v>178</v>
      </c>
      <c r="G1017" s="10"/>
      <c r="H1017" s="10"/>
      <c r="I1017" s="10"/>
      <c r="J1017" s="10">
        <v>41</v>
      </c>
      <c r="K1017" s="10"/>
      <c r="M1017" s="10">
        <v>1</v>
      </c>
      <c r="N1017" s="69"/>
      <c r="P1017" s="238">
        <f t="shared" si="60"/>
        <v>41</v>
      </c>
      <c r="Q1017" s="10"/>
      <c r="R1017" s="10"/>
      <c r="S1017" s="10"/>
      <c r="T1017" s="179">
        <f t="shared" si="61"/>
        <v>178</v>
      </c>
      <c r="U1017" s="10"/>
      <c r="V1017" s="10"/>
      <c r="W1017" s="10"/>
      <c r="Y1017" s="10">
        <v>41</v>
      </c>
      <c r="Z1017" s="9">
        <f t="shared" si="62"/>
        <v>31.16</v>
      </c>
      <c r="AA1017" s="240"/>
      <c r="AB1017" s="9">
        <f t="shared" si="63"/>
        <v>52.91</v>
      </c>
      <c r="AC1017" s="9">
        <v>58.25</v>
      </c>
      <c r="AD1017" s="9"/>
      <c r="AE1017" s="3"/>
      <c r="AF1017" s="3"/>
    </row>
    <row r="1018" spans="1:32" x14ac:dyDescent="0.2">
      <c r="A1018" s="55"/>
      <c r="B1018" s="10"/>
      <c r="C1018" s="10" t="s">
        <v>433</v>
      </c>
      <c r="D1018" s="10"/>
      <c r="E1018" s="10" t="s">
        <v>90</v>
      </c>
      <c r="F1018" s="10">
        <v>4545</v>
      </c>
      <c r="G1018" s="10"/>
      <c r="H1018" s="10"/>
      <c r="I1018" s="10"/>
      <c r="J1018" s="10">
        <v>944.39</v>
      </c>
      <c r="K1018" s="10"/>
      <c r="M1018" s="10">
        <v>6</v>
      </c>
      <c r="N1018" s="69"/>
      <c r="P1018" s="238">
        <f t="shared" si="60"/>
        <v>157.39833333333334</v>
      </c>
      <c r="Q1018" s="10"/>
      <c r="R1018" s="10"/>
      <c r="S1018" s="10"/>
      <c r="T1018" s="179">
        <f t="shared" si="61"/>
        <v>757.5</v>
      </c>
      <c r="U1018" s="10"/>
      <c r="V1018" s="10"/>
      <c r="W1018" s="10"/>
      <c r="Y1018" s="10">
        <v>944.39</v>
      </c>
      <c r="Z1018" s="9">
        <f t="shared" si="62"/>
        <v>717.82</v>
      </c>
      <c r="AA1018" s="240"/>
      <c r="AB1018" s="9">
        <f t="shared" si="63"/>
        <v>1218.6300000000001</v>
      </c>
      <c r="AC1018" s="9">
        <v>1341.58</v>
      </c>
      <c r="AD1018" s="9"/>
      <c r="AE1018" s="3"/>
      <c r="AF1018" s="3"/>
    </row>
    <row r="1019" spans="1:32" x14ac:dyDescent="0.2">
      <c r="A1019" s="55"/>
      <c r="B1019" s="10"/>
      <c r="C1019" s="10" t="s">
        <v>434</v>
      </c>
      <c r="D1019" s="10"/>
      <c r="E1019" s="10" t="s">
        <v>164</v>
      </c>
      <c r="F1019" s="10">
        <v>7906</v>
      </c>
      <c r="G1019" s="10"/>
      <c r="H1019" s="10"/>
      <c r="I1019" s="10"/>
      <c r="J1019" s="10">
        <v>1330.88</v>
      </c>
      <c r="K1019" s="10"/>
      <c r="M1019" s="10">
        <v>10</v>
      </c>
      <c r="N1019" s="69"/>
      <c r="P1019" s="238">
        <f t="shared" si="60"/>
        <v>133.08800000000002</v>
      </c>
      <c r="Q1019" s="10"/>
      <c r="R1019" s="10"/>
      <c r="S1019" s="10"/>
      <c r="T1019" s="179">
        <f t="shared" si="61"/>
        <v>790.6</v>
      </c>
      <c r="U1019" s="10"/>
      <c r="V1019" s="10"/>
      <c r="W1019" s="10"/>
      <c r="Y1019" s="10">
        <v>1330.88</v>
      </c>
      <c r="Z1019" s="9">
        <f t="shared" si="62"/>
        <v>1011.59</v>
      </c>
      <c r="AA1019" s="240"/>
      <c r="AB1019" s="9">
        <f t="shared" si="63"/>
        <v>1717.36</v>
      </c>
      <c r="AC1019" s="9">
        <v>1890.62</v>
      </c>
      <c r="AD1019" s="9"/>
      <c r="AE1019" s="3"/>
      <c r="AF1019" s="3"/>
    </row>
    <row r="1020" spans="1:32" x14ac:dyDescent="0.2">
      <c r="A1020" s="55"/>
      <c r="B1020" s="10"/>
      <c r="C1020" s="10" t="s">
        <v>435</v>
      </c>
      <c r="D1020" s="10"/>
      <c r="E1020" s="10" t="s">
        <v>105</v>
      </c>
      <c r="F1020" s="10">
        <v>9531</v>
      </c>
      <c r="G1020" s="10"/>
      <c r="H1020" s="10"/>
      <c r="I1020" s="10"/>
      <c r="J1020" s="10">
        <v>2016.35</v>
      </c>
      <c r="K1020" s="10"/>
      <c r="M1020" s="10">
        <v>4</v>
      </c>
      <c r="N1020" s="69"/>
      <c r="P1020" s="238">
        <f t="shared" si="60"/>
        <v>504.08749999999998</v>
      </c>
      <c r="Q1020" s="10"/>
      <c r="R1020" s="10"/>
      <c r="S1020" s="10"/>
      <c r="T1020" s="179">
        <f t="shared" si="61"/>
        <v>2382.75</v>
      </c>
      <c r="U1020" s="10"/>
      <c r="V1020" s="10"/>
      <c r="W1020" s="10"/>
      <c r="Y1020" s="10">
        <v>2016.35</v>
      </c>
      <c r="Z1020" s="9">
        <f t="shared" si="62"/>
        <v>1532.61</v>
      </c>
      <c r="AA1020" s="240"/>
      <c r="AB1020" s="9">
        <f t="shared" si="63"/>
        <v>2601.89</v>
      </c>
      <c r="AC1020" s="9">
        <v>2864.39</v>
      </c>
      <c r="AD1020" s="9"/>
      <c r="AE1020" s="3"/>
      <c r="AF1020" s="3"/>
    </row>
    <row r="1021" spans="1:32" x14ac:dyDescent="0.2">
      <c r="A1021" s="55"/>
      <c r="B1021" s="10"/>
      <c r="C1021" s="10" t="s">
        <v>436</v>
      </c>
      <c r="D1021" s="10"/>
      <c r="E1021" s="10" t="s">
        <v>64</v>
      </c>
      <c r="F1021" s="10">
        <v>1464</v>
      </c>
      <c r="G1021" s="10"/>
      <c r="H1021" s="10"/>
      <c r="I1021" s="10"/>
      <c r="J1021" s="10">
        <v>305.74</v>
      </c>
      <c r="K1021" s="10"/>
      <c r="M1021" s="10">
        <v>1</v>
      </c>
      <c r="N1021" s="69"/>
      <c r="P1021" s="238">
        <f t="shared" si="60"/>
        <v>305.74</v>
      </c>
      <c r="Q1021" s="10"/>
      <c r="R1021" s="10"/>
      <c r="S1021" s="10"/>
      <c r="T1021" s="179">
        <f t="shared" si="61"/>
        <v>1464</v>
      </c>
      <c r="U1021" s="10"/>
      <c r="V1021" s="10"/>
      <c r="W1021" s="10"/>
      <c r="Y1021" s="10">
        <v>305.74</v>
      </c>
      <c r="Z1021" s="9">
        <f t="shared" si="62"/>
        <v>232.39</v>
      </c>
      <c r="AA1021" s="240"/>
      <c r="AB1021" s="9">
        <f t="shared" si="63"/>
        <v>394.52</v>
      </c>
      <c r="AC1021" s="9">
        <v>434.32</v>
      </c>
      <c r="AD1021" s="9"/>
      <c r="AE1021" s="3"/>
      <c r="AF1021" s="3"/>
    </row>
    <row r="1022" spans="1:32" x14ac:dyDescent="0.2">
      <c r="A1022" s="55"/>
      <c r="B1022" s="10"/>
      <c r="C1022" s="10" t="s">
        <v>436</v>
      </c>
      <c r="D1022" s="10"/>
      <c r="E1022" s="10" t="s">
        <v>110</v>
      </c>
      <c r="F1022" s="10">
        <v>15</v>
      </c>
      <c r="G1022" s="10"/>
      <c r="H1022" s="10"/>
      <c r="I1022" s="10"/>
      <c r="J1022" s="10">
        <v>5.48</v>
      </c>
      <c r="K1022" s="10"/>
      <c r="M1022" s="10">
        <v>1</v>
      </c>
      <c r="N1022" s="69"/>
      <c r="P1022" s="238">
        <f t="shared" si="60"/>
        <v>5.48</v>
      </c>
      <c r="Q1022" s="10"/>
      <c r="R1022" s="10"/>
      <c r="S1022" s="10"/>
      <c r="T1022" s="179">
        <f t="shared" si="61"/>
        <v>15</v>
      </c>
      <c r="U1022" s="10"/>
      <c r="V1022" s="10"/>
      <c r="W1022" s="10"/>
      <c r="Y1022" s="10">
        <v>5.48</v>
      </c>
      <c r="Z1022" s="9">
        <f t="shared" si="62"/>
        <v>4.17</v>
      </c>
      <c r="AA1022" s="240"/>
      <c r="AB1022" s="9">
        <f t="shared" si="63"/>
        <v>7.07</v>
      </c>
      <c r="AC1022" s="9">
        <v>7.78</v>
      </c>
      <c r="AD1022" s="9"/>
      <c r="AE1022" s="3"/>
      <c r="AF1022" s="3"/>
    </row>
    <row r="1023" spans="1:32" x14ac:dyDescent="0.2">
      <c r="A1023" s="55"/>
      <c r="B1023" s="10"/>
      <c r="C1023" s="10" t="s">
        <v>436</v>
      </c>
      <c r="D1023" s="10"/>
      <c r="E1023" s="10" t="s">
        <v>390</v>
      </c>
      <c r="F1023" s="10">
        <v>17842249</v>
      </c>
      <c r="G1023" s="10"/>
      <c r="H1023" s="10"/>
      <c r="I1023" s="10"/>
      <c r="J1023" s="10">
        <v>3653998.6399999829</v>
      </c>
      <c r="K1023" s="10"/>
      <c r="M1023" s="10">
        <v>17957</v>
      </c>
      <c r="N1023" s="69"/>
      <c r="P1023" s="238">
        <f t="shared" si="60"/>
        <v>203.48602996046014</v>
      </c>
      <c r="Q1023" s="10"/>
      <c r="R1023" s="10"/>
      <c r="S1023" s="10"/>
      <c r="T1023" s="179">
        <f t="shared" si="61"/>
        <v>993.60967867683917</v>
      </c>
      <c r="U1023" s="10"/>
      <c r="V1023" s="10"/>
      <c r="W1023" s="10"/>
      <c r="Y1023" s="10">
        <v>3653998.6399999829</v>
      </c>
      <c r="Z1023" s="9">
        <f t="shared" si="62"/>
        <v>2777363.85</v>
      </c>
      <c r="AA1023" s="240"/>
      <c r="AB1023" s="9">
        <f t="shared" si="63"/>
        <v>4715096.2699999996</v>
      </c>
      <c r="AC1023" s="9">
        <v>5190800.42</v>
      </c>
      <c r="AD1023" s="9"/>
      <c r="AE1023" s="3"/>
      <c r="AF1023" s="3"/>
    </row>
    <row r="1024" spans="1:32" x14ac:dyDescent="0.2">
      <c r="A1024" s="55"/>
      <c r="B1024" s="10"/>
      <c r="C1024" s="10" t="s">
        <v>436</v>
      </c>
      <c r="D1024" s="10"/>
      <c r="E1024" s="10" t="s">
        <v>267</v>
      </c>
      <c r="F1024" s="10">
        <v>4911</v>
      </c>
      <c r="G1024" s="10"/>
      <c r="H1024" s="10"/>
      <c r="I1024" s="10"/>
      <c r="J1024" s="10">
        <v>1039.8899999999999</v>
      </c>
      <c r="K1024" s="10"/>
      <c r="M1024" s="10">
        <v>2</v>
      </c>
      <c r="N1024" s="69"/>
      <c r="P1024" s="238">
        <f t="shared" si="60"/>
        <v>519.94499999999994</v>
      </c>
      <c r="Q1024" s="10"/>
      <c r="R1024" s="10"/>
      <c r="S1024" s="10"/>
      <c r="T1024" s="179">
        <f t="shared" si="61"/>
        <v>2455.5</v>
      </c>
      <c r="U1024" s="10"/>
      <c r="V1024" s="10"/>
      <c r="W1024" s="10"/>
      <c r="Y1024" s="10">
        <v>1039.8899999999999</v>
      </c>
      <c r="Z1024" s="9">
        <f t="shared" si="62"/>
        <v>790.41</v>
      </c>
      <c r="AA1024" s="240"/>
      <c r="AB1024" s="9">
        <f t="shared" si="63"/>
        <v>1341.87</v>
      </c>
      <c r="AC1024" s="9">
        <v>1477.25</v>
      </c>
      <c r="AD1024" s="9"/>
      <c r="AE1024" s="3"/>
      <c r="AF1024" s="3"/>
    </row>
    <row r="1025" spans="1:32" x14ac:dyDescent="0.2">
      <c r="A1025" s="55"/>
      <c r="B1025" s="10"/>
      <c r="C1025" s="10" t="s">
        <v>436</v>
      </c>
      <c r="D1025" s="10"/>
      <c r="E1025" s="10" t="s">
        <v>120</v>
      </c>
      <c r="F1025" s="10">
        <v>2184</v>
      </c>
      <c r="G1025" s="10"/>
      <c r="H1025" s="10"/>
      <c r="I1025" s="10"/>
      <c r="J1025" s="10">
        <v>449.31</v>
      </c>
      <c r="K1025" s="10"/>
      <c r="M1025" s="10">
        <v>2</v>
      </c>
      <c r="N1025" s="69"/>
      <c r="P1025" s="238">
        <f t="shared" si="60"/>
        <v>224.655</v>
      </c>
      <c r="Q1025" s="10"/>
      <c r="R1025" s="10"/>
      <c r="S1025" s="10"/>
      <c r="T1025" s="179">
        <f t="shared" si="61"/>
        <v>1092</v>
      </c>
      <c r="U1025" s="10"/>
      <c r="V1025" s="10"/>
      <c r="W1025" s="10"/>
      <c r="Y1025" s="10">
        <v>449.31</v>
      </c>
      <c r="Z1025" s="9">
        <f t="shared" si="62"/>
        <v>341.52</v>
      </c>
      <c r="AA1025" s="240"/>
      <c r="AB1025" s="9">
        <f t="shared" si="63"/>
        <v>579.79</v>
      </c>
      <c r="AC1025" s="9">
        <v>638.28</v>
      </c>
      <c r="AD1025" s="9"/>
      <c r="AE1025" s="3"/>
      <c r="AF1025" s="3"/>
    </row>
    <row r="1026" spans="1:32" x14ac:dyDescent="0.2">
      <c r="A1026" s="55"/>
      <c r="B1026" s="10"/>
      <c r="C1026" s="10" t="s">
        <v>436</v>
      </c>
      <c r="D1026" s="10"/>
      <c r="E1026" s="10" t="s">
        <v>437</v>
      </c>
      <c r="F1026" s="10">
        <v>764</v>
      </c>
      <c r="G1026" s="10"/>
      <c r="H1026" s="10"/>
      <c r="I1026" s="10"/>
      <c r="J1026" s="10">
        <v>155.87</v>
      </c>
      <c r="K1026" s="10"/>
      <c r="M1026" s="10">
        <v>1</v>
      </c>
      <c r="N1026" s="69"/>
      <c r="P1026" s="238">
        <f t="shared" si="60"/>
        <v>155.87</v>
      </c>
      <c r="Q1026" s="10"/>
      <c r="R1026" s="10"/>
      <c r="S1026" s="10"/>
      <c r="T1026" s="179">
        <f t="shared" si="61"/>
        <v>764</v>
      </c>
      <c r="U1026" s="10"/>
      <c r="V1026" s="10"/>
      <c r="W1026" s="10"/>
      <c r="Y1026" s="10">
        <v>155.87</v>
      </c>
      <c r="Z1026" s="9">
        <f t="shared" si="62"/>
        <v>118.48</v>
      </c>
      <c r="AA1026" s="240"/>
      <c r="AB1026" s="9">
        <f t="shared" si="63"/>
        <v>201.13</v>
      </c>
      <c r="AC1026" s="9">
        <v>221.42</v>
      </c>
      <c r="AD1026" s="9"/>
      <c r="AE1026" s="3"/>
      <c r="AF1026" s="3"/>
    </row>
    <row r="1027" spans="1:32" x14ac:dyDescent="0.2">
      <c r="A1027" s="55"/>
      <c r="B1027" s="10"/>
      <c r="C1027" s="10" t="s">
        <v>438</v>
      </c>
      <c r="D1027" s="10"/>
      <c r="E1027" s="10" t="s">
        <v>224</v>
      </c>
      <c r="F1027" s="10">
        <v>966428</v>
      </c>
      <c r="G1027" s="10"/>
      <c r="H1027" s="10"/>
      <c r="I1027" s="10"/>
      <c r="J1027" s="10">
        <v>197828.01999999958</v>
      </c>
      <c r="K1027" s="10"/>
      <c r="M1027" s="10">
        <v>1169</v>
      </c>
      <c r="N1027" s="69"/>
      <c r="P1027" s="238">
        <f t="shared" si="60"/>
        <v>169.22841745081232</v>
      </c>
      <c r="Q1027" s="10"/>
      <c r="R1027" s="10"/>
      <c r="S1027" s="10"/>
      <c r="T1027" s="179">
        <f t="shared" si="61"/>
        <v>826.71343028229251</v>
      </c>
      <c r="U1027" s="10"/>
      <c r="V1027" s="10"/>
      <c r="W1027" s="10"/>
      <c r="Y1027" s="10">
        <v>197828.01999999958</v>
      </c>
      <c r="Z1027" s="9">
        <f t="shared" si="62"/>
        <v>150366.88</v>
      </c>
      <c r="AA1027" s="240"/>
      <c r="AB1027" s="9">
        <f t="shared" si="63"/>
        <v>255276</v>
      </c>
      <c r="AC1027" s="9">
        <v>281030.69</v>
      </c>
      <c r="AD1027" s="9"/>
      <c r="AE1027" s="3"/>
      <c r="AF1027" s="3"/>
    </row>
    <row r="1028" spans="1:32" x14ac:dyDescent="0.2">
      <c r="A1028" s="55"/>
      <c r="B1028" s="10"/>
      <c r="C1028" s="10" t="s">
        <v>438</v>
      </c>
      <c r="D1028" s="10"/>
      <c r="E1028" s="10" t="s">
        <v>70</v>
      </c>
      <c r="F1028" s="10">
        <v>2358</v>
      </c>
      <c r="G1028" s="10"/>
      <c r="H1028" s="10"/>
      <c r="I1028" s="10"/>
      <c r="J1028" s="10">
        <v>499.16</v>
      </c>
      <c r="K1028" s="10"/>
      <c r="M1028" s="10">
        <v>1</v>
      </c>
      <c r="N1028" s="69"/>
      <c r="P1028" s="238">
        <f t="shared" ref="P1028:P1091" si="64">J1028/M1028</f>
        <v>499.16</v>
      </c>
      <c r="Q1028" s="10"/>
      <c r="R1028" s="10"/>
      <c r="S1028" s="10"/>
      <c r="T1028" s="179">
        <f t="shared" ref="T1028:T1091" si="65">F1028/M1028</f>
        <v>2358</v>
      </c>
      <c r="U1028" s="10"/>
      <c r="V1028" s="10"/>
      <c r="W1028" s="10"/>
      <c r="Y1028" s="10">
        <v>499.16</v>
      </c>
      <c r="Z1028" s="9">
        <f t="shared" ref="Z1028:Z1091" si="66">ROUND($Z$1250*Y1028/$Y$1250,2)</f>
        <v>379.41</v>
      </c>
      <c r="AA1028" s="240"/>
      <c r="AB1028" s="9">
        <f t="shared" ref="AB1028:AB1091" si="67">ROUND($AB$1250*Y1028/$Y$1250,2)</f>
        <v>644.11</v>
      </c>
      <c r="AC1028" s="9">
        <v>709.09</v>
      </c>
      <c r="AD1028" s="9"/>
      <c r="AE1028" s="3"/>
      <c r="AF1028" s="3"/>
    </row>
    <row r="1029" spans="1:32" x14ac:dyDescent="0.2">
      <c r="A1029" s="55"/>
      <c r="B1029" s="10"/>
      <c r="C1029" s="10" t="s">
        <v>440</v>
      </c>
      <c r="D1029" s="10"/>
      <c r="E1029" s="10" t="s">
        <v>292</v>
      </c>
      <c r="F1029" s="10">
        <v>93505</v>
      </c>
      <c r="G1029" s="10"/>
      <c r="H1029" s="10"/>
      <c r="I1029" s="10"/>
      <c r="J1029" s="10">
        <v>18942.199999999993</v>
      </c>
      <c r="K1029" s="10"/>
      <c r="M1029" s="10">
        <v>137</v>
      </c>
      <c r="N1029" s="69"/>
      <c r="P1029" s="238">
        <f t="shared" si="64"/>
        <v>138.26423357664228</v>
      </c>
      <c r="Q1029" s="10"/>
      <c r="R1029" s="10"/>
      <c r="S1029" s="10"/>
      <c r="T1029" s="179">
        <f t="shared" si="65"/>
        <v>682.51824817518252</v>
      </c>
      <c r="U1029" s="10"/>
      <c r="V1029" s="10"/>
      <c r="W1029" s="10"/>
      <c r="Y1029" s="10">
        <v>18942.199999999993</v>
      </c>
      <c r="Z1029" s="9">
        <f t="shared" si="66"/>
        <v>14397.76</v>
      </c>
      <c r="AA1029" s="240"/>
      <c r="AB1029" s="9">
        <f t="shared" si="67"/>
        <v>24442.89</v>
      </c>
      <c r="AC1029" s="9">
        <v>26908.92</v>
      </c>
      <c r="AD1029" s="9"/>
      <c r="AE1029" s="3"/>
      <c r="AF1029" s="3"/>
    </row>
    <row r="1030" spans="1:32" x14ac:dyDescent="0.2">
      <c r="A1030" s="55"/>
      <c r="B1030" s="10"/>
      <c r="C1030" s="10" t="s">
        <v>441</v>
      </c>
      <c r="D1030" s="10"/>
      <c r="E1030" s="10" t="s">
        <v>70</v>
      </c>
      <c r="F1030" s="10">
        <v>1575</v>
      </c>
      <c r="G1030" s="10"/>
      <c r="H1030" s="10"/>
      <c r="I1030" s="10"/>
      <c r="J1030" s="10">
        <v>326.81</v>
      </c>
      <c r="K1030" s="10"/>
      <c r="M1030" s="10">
        <v>2</v>
      </c>
      <c r="N1030" s="69"/>
      <c r="P1030" s="238">
        <f t="shared" si="64"/>
        <v>163.405</v>
      </c>
      <c r="Q1030" s="10"/>
      <c r="R1030" s="10"/>
      <c r="S1030" s="10"/>
      <c r="T1030" s="179">
        <f t="shared" si="65"/>
        <v>787.5</v>
      </c>
      <c r="U1030" s="10"/>
      <c r="V1030" s="10"/>
      <c r="W1030" s="10"/>
      <c r="Y1030" s="10">
        <v>326.81</v>
      </c>
      <c r="Z1030" s="9">
        <f t="shared" si="66"/>
        <v>248.4</v>
      </c>
      <c r="AA1030" s="240"/>
      <c r="AB1030" s="9">
        <f t="shared" si="67"/>
        <v>421.71</v>
      </c>
      <c r="AC1030" s="9">
        <v>464.26</v>
      </c>
      <c r="AD1030" s="9"/>
      <c r="AE1030" s="3"/>
      <c r="AF1030" s="3"/>
    </row>
    <row r="1031" spans="1:32" x14ac:dyDescent="0.2">
      <c r="A1031" s="55"/>
      <c r="B1031" s="10"/>
      <c r="C1031" s="10" t="s">
        <v>442</v>
      </c>
      <c r="D1031" s="10"/>
      <c r="E1031" s="10" t="s">
        <v>145</v>
      </c>
      <c r="F1031" s="10">
        <v>3945</v>
      </c>
      <c r="G1031" s="10"/>
      <c r="H1031" s="10"/>
      <c r="I1031" s="10"/>
      <c r="J1031" s="10">
        <v>818.47</v>
      </c>
      <c r="K1031" s="10"/>
      <c r="M1031" s="10">
        <v>4</v>
      </c>
      <c r="N1031" s="69"/>
      <c r="P1031" s="238">
        <f t="shared" si="64"/>
        <v>204.61750000000001</v>
      </c>
      <c r="Q1031" s="10"/>
      <c r="R1031" s="10"/>
      <c r="S1031" s="10"/>
      <c r="T1031" s="179">
        <f t="shared" si="65"/>
        <v>986.25</v>
      </c>
      <c r="U1031" s="10"/>
      <c r="V1031" s="10"/>
      <c r="W1031" s="10"/>
      <c r="Y1031" s="10">
        <v>818.47</v>
      </c>
      <c r="Z1031" s="9">
        <f t="shared" si="66"/>
        <v>622.11</v>
      </c>
      <c r="AA1031" s="240"/>
      <c r="AB1031" s="9">
        <f t="shared" si="67"/>
        <v>1056.1500000000001</v>
      </c>
      <c r="AC1031" s="9">
        <v>1162.7</v>
      </c>
      <c r="AD1031" s="9"/>
      <c r="AE1031" s="3"/>
      <c r="AF1031" s="3"/>
    </row>
    <row r="1032" spans="1:32" x14ac:dyDescent="0.2">
      <c r="A1032" s="55"/>
      <c r="B1032" s="10"/>
      <c r="C1032" s="10" t="s">
        <v>443</v>
      </c>
      <c r="D1032" s="10"/>
      <c r="E1032" s="10" t="s">
        <v>63</v>
      </c>
      <c r="F1032" s="10">
        <v>-747</v>
      </c>
      <c r="G1032" s="10"/>
      <c r="H1032" s="10"/>
      <c r="I1032" s="10"/>
      <c r="J1032" s="10">
        <v>-127.33999999999999</v>
      </c>
      <c r="K1032" s="10"/>
      <c r="M1032" s="10">
        <v>2</v>
      </c>
      <c r="N1032" s="69"/>
      <c r="P1032" s="238">
        <f t="shared" si="64"/>
        <v>-63.669999999999995</v>
      </c>
      <c r="Q1032" s="10"/>
      <c r="R1032" s="10"/>
      <c r="S1032" s="10"/>
      <c r="T1032" s="179">
        <f t="shared" si="65"/>
        <v>-373.5</v>
      </c>
      <c r="U1032" s="10"/>
      <c r="V1032" s="10"/>
      <c r="W1032" s="10"/>
      <c r="Y1032" s="10">
        <v>-127.33999999999999</v>
      </c>
      <c r="Z1032" s="9">
        <f t="shared" si="66"/>
        <v>-96.79</v>
      </c>
      <c r="AA1032" s="240"/>
      <c r="AB1032" s="9">
        <f t="shared" si="67"/>
        <v>-164.32</v>
      </c>
      <c r="AC1032" s="9">
        <v>-180.9</v>
      </c>
      <c r="AD1032" s="9"/>
      <c r="AE1032" s="3"/>
      <c r="AF1032" s="3"/>
    </row>
    <row r="1033" spans="1:32" x14ac:dyDescent="0.2">
      <c r="A1033" s="55"/>
      <c r="B1033" s="10"/>
      <c r="C1033" s="10" t="s">
        <v>444</v>
      </c>
      <c r="D1033" s="10"/>
      <c r="E1033" s="10" t="s">
        <v>70</v>
      </c>
      <c r="F1033" s="10">
        <v>1872</v>
      </c>
      <c r="G1033" s="10"/>
      <c r="H1033" s="10"/>
      <c r="I1033" s="10"/>
      <c r="J1033" s="10">
        <v>394.69</v>
      </c>
      <c r="K1033" s="10"/>
      <c r="M1033" s="10">
        <v>1</v>
      </c>
      <c r="N1033" s="69"/>
      <c r="P1033" s="238">
        <f t="shared" si="64"/>
        <v>394.69</v>
      </c>
      <c r="Q1033" s="10"/>
      <c r="R1033" s="10"/>
      <c r="S1033" s="10"/>
      <c r="T1033" s="179">
        <f t="shared" si="65"/>
        <v>1872</v>
      </c>
      <c r="U1033" s="10"/>
      <c r="V1033" s="10"/>
      <c r="W1033" s="10"/>
      <c r="Y1033" s="10">
        <v>394.69</v>
      </c>
      <c r="Z1033" s="9">
        <f t="shared" si="66"/>
        <v>300</v>
      </c>
      <c r="AA1033" s="240"/>
      <c r="AB1033" s="9">
        <f t="shared" si="67"/>
        <v>509.31</v>
      </c>
      <c r="AC1033" s="9">
        <v>560.69000000000005</v>
      </c>
      <c r="AD1033" s="9"/>
      <c r="AE1033" s="3"/>
      <c r="AF1033" s="3"/>
    </row>
    <row r="1034" spans="1:32" x14ac:dyDescent="0.2">
      <c r="A1034" s="55"/>
      <c r="B1034" s="10"/>
      <c r="C1034" s="10" t="s">
        <v>445</v>
      </c>
      <c r="D1034" s="10"/>
      <c r="E1034" s="10" t="s">
        <v>124</v>
      </c>
      <c r="F1034" s="10">
        <v>1135056</v>
      </c>
      <c r="G1034" s="10"/>
      <c r="H1034" s="10"/>
      <c r="I1034" s="10"/>
      <c r="J1034" s="10">
        <v>231485.96000000052</v>
      </c>
      <c r="K1034" s="10"/>
      <c r="M1034" s="10">
        <v>1065</v>
      </c>
      <c r="N1034" s="69"/>
      <c r="P1034" s="238">
        <f t="shared" si="64"/>
        <v>217.35770892018829</v>
      </c>
      <c r="Q1034" s="10"/>
      <c r="R1034" s="10"/>
      <c r="S1034" s="10"/>
      <c r="T1034" s="179">
        <f t="shared" si="65"/>
        <v>1065.7802816901408</v>
      </c>
      <c r="U1034" s="10"/>
      <c r="V1034" s="10"/>
      <c r="W1034" s="10"/>
      <c r="Y1034" s="10">
        <v>231485.96000000052</v>
      </c>
      <c r="Z1034" s="9">
        <f t="shared" si="66"/>
        <v>175949.91</v>
      </c>
      <c r="AA1034" s="240"/>
      <c r="AB1034" s="9">
        <f t="shared" si="67"/>
        <v>298707.99</v>
      </c>
      <c r="AC1034" s="9">
        <v>328844.52</v>
      </c>
      <c r="AD1034" s="9"/>
      <c r="AE1034" s="3"/>
      <c r="AF1034" s="3"/>
    </row>
    <row r="1035" spans="1:32" x14ac:dyDescent="0.2">
      <c r="A1035" s="55"/>
      <c r="B1035" s="10"/>
      <c r="C1035" s="10" t="s">
        <v>445</v>
      </c>
      <c r="D1035" s="10"/>
      <c r="E1035" s="10" t="s">
        <v>390</v>
      </c>
      <c r="F1035" s="10">
        <v>1154</v>
      </c>
      <c r="G1035" s="10"/>
      <c r="H1035" s="10"/>
      <c r="I1035" s="10"/>
      <c r="J1035" s="10">
        <v>238.42</v>
      </c>
      <c r="K1035" s="10"/>
      <c r="M1035" s="10">
        <v>1</v>
      </c>
      <c r="N1035" s="69"/>
      <c r="P1035" s="238">
        <f t="shared" si="64"/>
        <v>238.42</v>
      </c>
      <c r="Q1035" s="10"/>
      <c r="R1035" s="10"/>
      <c r="S1035" s="10"/>
      <c r="T1035" s="179">
        <f t="shared" si="65"/>
        <v>1154</v>
      </c>
      <c r="U1035" s="10"/>
      <c r="V1035" s="10"/>
      <c r="W1035" s="10"/>
      <c r="Y1035" s="10">
        <v>238.42</v>
      </c>
      <c r="Z1035" s="9">
        <f t="shared" si="66"/>
        <v>181.22</v>
      </c>
      <c r="AA1035" s="240"/>
      <c r="AB1035" s="9">
        <f t="shared" si="67"/>
        <v>307.66000000000003</v>
      </c>
      <c r="AC1035" s="9">
        <v>338.7</v>
      </c>
      <c r="AD1035" s="9"/>
      <c r="AE1035" s="3"/>
      <c r="AF1035" s="3"/>
    </row>
    <row r="1036" spans="1:32" x14ac:dyDescent="0.2">
      <c r="A1036" s="55"/>
      <c r="B1036" s="10"/>
      <c r="C1036" s="10" t="s">
        <v>445</v>
      </c>
      <c r="D1036" s="10"/>
      <c r="E1036" s="10" t="s">
        <v>224</v>
      </c>
      <c r="F1036" s="10">
        <v>2159</v>
      </c>
      <c r="G1036" s="10"/>
      <c r="H1036" s="10"/>
      <c r="I1036" s="10"/>
      <c r="J1036" s="10">
        <v>443.44</v>
      </c>
      <c r="K1036" s="10"/>
      <c r="M1036" s="10">
        <v>3</v>
      </c>
      <c r="N1036" s="69"/>
      <c r="P1036" s="238">
        <f t="shared" si="64"/>
        <v>147.81333333333333</v>
      </c>
      <c r="Q1036" s="10"/>
      <c r="R1036" s="10"/>
      <c r="S1036" s="10"/>
      <c r="T1036" s="179">
        <f t="shared" si="65"/>
        <v>719.66666666666663</v>
      </c>
      <c r="U1036" s="10"/>
      <c r="V1036" s="10"/>
      <c r="W1036" s="10"/>
      <c r="Y1036" s="10">
        <v>443.44</v>
      </c>
      <c r="Z1036" s="9">
        <f t="shared" si="66"/>
        <v>337.05</v>
      </c>
      <c r="AA1036" s="240"/>
      <c r="AB1036" s="9">
        <f t="shared" si="67"/>
        <v>572.21</v>
      </c>
      <c r="AC1036" s="9">
        <v>629.94000000000005</v>
      </c>
      <c r="AD1036" s="9"/>
      <c r="AE1036" s="3"/>
      <c r="AF1036" s="3"/>
    </row>
    <row r="1037" spans="1:32" x14ac:dyDescent="0.2">
      <c r="A1037" s="55"/>
      <c r="B1037" s="10"/>
      <c r="C1037" s="10" t="s">
        <v>446</v>
      </c>
      <c r="D1037" s="10"/>
      <c r="E1037" s="10" t="s">
        <v>104</v>
      </c>
      <c r="F1037" s="10">
        <v>1406</v>
      </c>
      <c r="G1037" s="10"/>
      <c r="H1037" s="10"/>
      <c r="I1037" s="10"/>
      <c r="J1037" s="10">
        <v>293.58999999999997</v>
      </c>
      <c r="K1037" s="10"/>
      <c r="M1037" s="10">
        <v>1</v>
      </c>
      <c r="N1037" s="69"/>
      <c r="P1037" s="238">
        <f t="shared" si="64"/>
        <v>293.58999999999997</v>
      </c>
      <c r="Q1037" s="10"/>
      <c r="R1037" s="10"/>
      <c r="S1037" s="10"/>
      <c r="T1037" s="179">
        <f t="shared" si="65"/>
        <v>1406</v>
      </c>
      <c r="U1037" s="10"/>
      <c r="V1037" s="10"/>
      <c r="W1037" s="10"/>
      <c r="Y1037" s="10">
        <v>293.58999999999997</v>
      </c>
      <c r="Z1037" s="9">
        <f t="shared" si="66"/>
        <v>223.15</v>
      </c>
      <c r="AA1037" s="240"/>
      <c r="AB1037" s="9">
        <f t="shared" si="67"/>
        <v>378.85</v>
      </c>
      <c r="AC1037" s="9">
        <v>417.07</v>
      </c>
      <c r="AD1037" s="9"/>
      <c r="AE1037" s="3"/>
      <c r="AF1037" s="3"/>
    </row>
    <row r="1038" spans="1:32" x14ac:dyDescent="0.2">
      <c r="A1038" s="55"/>
      <c r="B1038" s="10"/>
      <c r="C1038" s="10" t="s">
        <v>446</v>
      </c>
      <c r="D1038" s="10"/>
      <c r="E1038" s="10" t="s">
        <v>109</v>
      </c>
      <c r="F1038" s="10">
        <v>1384522</v>
      </c>
      <c r="G1038" s="10"/>
      <c r="H1038" s="10"/>
      <c r="I1038" s="10"/>
      <c r="J1038" s="10">
        <v>281479.1599999998</v>
      </c>
      <c r="K1038" s="10"/>
      <c r="M1038" s="10">
        <v>1475</v>
      </c>
      <c r="N1038" s="69"/>
      <c r="P1038" s="238">
        <f t="shared" si="64"/>
        <v>190.83332881355918</v>
      </c>
      <c r="Q1038" s="10"/>
      <c r="R1038" s="10"/>
      <c r="S1038" s="10"/>
      <c r="T1038" s="179">
        <f t="shared" si="65"/>
        <v>938.6589830508475</v>
      </c>
      <c r="U1038" s="10"/>
      <c r="V1038" s="10"/>
      <c r="W1038" s="10"/>
      <c r="Y1038" s="10">
        <v>281479.1599999998</v>
      </c>
      <c r="Z1038" s="9">
        <f t="shared" si="66"/>
        <v>213949.19</v>
      </c>
      <c r="AA1038" s="240"/>
      <c r="AB1038" s="9">
        <f t="shared" si="67"/>
        <v>363218.89</v>
      </c>
      <c r="AC1038" s="9">
        <v>399863.9</v>
      </c>
      <c r="AD1038" s="9"/>
      <c r="AE1038" s="3"/>
      <c r="AF1038" s="3"/>
    </row>
    <row r="1039" spans="1:32" x14ac:dyDescent="0.2">
      <c r="A1039" s="55"/>
      <c r="B1039" s="10"/>
      <c r="C1039" s="10" t="s">
        <v>447</v>
      </c>
      <c r="D1039" s="10"/>
      <c r="E1039" s="10" t="s">
        <v>70</v>
      </c>
      <c r="F1039" s="10">
        <v>58</v>
      </c>
      <c r="G1039" s="10"/>
      <c r="H1039" s="10"/>
      <c r="I1039" s="10"/>
      <c r="J1039" s="10">
        <v>96.17</v>
      </c>
      <c r="K1039" s="10"/>
      <c r="M1039" s="10">
        <v>14</v>
      </c>
      <c r="N1039" s="69"/>
      <c r="P1039" s="238">
        <f t="shared" si="64"/>
        <v>6.8692857142857147</v>
      </c>
      <c r="Q1039" s="10"/>
      <c r="R1039" s="10"/>
      <c r="S1039" s="10"/>
      <c r="T1039" s="179">
        <f t="shared" si="65"/>
        <v>4.1428571428571432</v>
      </c>
      <c r="U1039" s="10"/>
      <c r="V1039" s="10"/>
      <c r="W1039" s="10"/>
      <c r="Y1039" s="10">
        <v>96.17</v>
      </c>
      <c r="Z1039" s="9">
        <f t="shared" si="66"/>
        <v>73.099999999999994</v>
      </c>
      <c r="AA1039" s="240"/>
      <c r="AB1039" s="9">
        <f t="shared" si="67"/>
        <v>124.1</v>
      </c>
      <c r="AC1039" s="9">
        <v>136.62</v>
      </c>
      <c r="AD1039" s="9"/>
      <c r="AE1039" s="3"/>
      <c r="AF1039" s="3"/>
    </row>
    <row r="1040" spans="1:32" x14ac:dyDescent="0.2">
      <c r="A1040" s="55"/>
      <c r="B1040" s="10"/>
      <c r="C1040" s="10" t="s">
        <v>448</v>
      </c>
      <c r="D1040" s="10"/>
      <c r="E1040" s="10" t="s">
        <v>449</v>
      </c>
      <c r="F1040" s="10">
        <v>1715876</v>
      </c>
      <c r="G1040" s="10"/>
      <c r="H1040" s="10"/>
      <c r="I1040" s="10"/>
      <c r="J1040" s="10">
        <v>339123.11000000034</v>
      </c>
      <c r="K1040" s="10"/>
      <c r="M1040" s="10">
        <v>2518</v>
      </c>
      <c r="N1040" s="69"/>
      <c r="P1040" s="238">
        <f t="shared" si="64"/>
        <v>134.67955123113595</v>
      </c>
      <c r="Q1040" s="10"/>
      <c r="R1040" s="10"/>
      <c r="S1040" s="10"/>
      <c r="T1040" s="179">
        <f t="shared" si="65"/>
        <v>681.44400317712473</v>
      </c>
      <c r="U1040" s="10"/>
      <c r="V1040" s="10"/>
      <c r="W1040" s="10"/>
      <c r="Y1040" s="10">
        <v>339123.11000000034</v>
      </c>
      <c r="Z1040" s="9">
        <f t="shared" si="66"/>
        <v>257763.72</v>
      </c>
      <c r="AA1040" s="240"/>
      <c r="AB1040" s="9">
        <f t="shared" si="67"/>
        <v>437602.27</v>
      </c>
      <c r="AC1040" s="9">
        <v>481751.79</v>
      </c>
      <c r="AD1040" s="9"/>
      <c r="AE1040" s="3"/>
      <c r="AF1040" s="3"/>
    </row>
    <row r="1041" spans="1:32" x14ac:dyDescent="0.2">
      <c r="A1041" s="55"/>
      <c r="B1041" s="10"/>
      <c r="C1041" s="10" t="s">
        <v>450</v>
      </c>
      <c r="D1041" s="10"/>
      <c r="E1041" s="10" t="s">
        <v>451</v>
      </c>
      <c r="F1041" s="10">
        <v>578360</v>
      </c>
      <c r="G1041" s="10"/>
      <c r="H1041" s="10"/>
      <c r="I1041" s="10"/>
      <c r="J1041" s="10">
        <v>117319.32000000002</v>
      </c>
      <c r="K1041" s="10"/>
      <c r="M1041" s="10">
        <v>729</v>
      </c>
      <c r="N1041" s="69"/>
      <c r="P1041" s="238">
        <f t="shared" si="64"/>
        <v>160.93185185185189</v>
      </c>
      <c r="Q1041" s="10"/>
      <c r="R1041" s="10"/>
      <c r="S1041" s="10"/>
      <c r="T1041" s="179">
        <f t="shared" si="65"/>
        <v>793.36076817558296</v>
      </c>
      <c r="U1041" s="10"/>
      <c r="V1041" s="10"/>
      <c r="W1041" s="10"/>
      <c r="Y1041" s="10">
        <v>117319.32000000002</v>
      </c>
      <c r="Z1041" s="9">
        <f t="shared" si="66"/>
        <v>89173.11</v>
      </c>
      <c r="AA1041" s="240"/>
      <c r="AB1041" s="9">
        <f t="shared" si="67"/>
        <v>151388.09</v>
      </c>
      <c r="AC1041" s="9">
        <v>166661.57</v>
      </c>
      <c r="AD1041" s="9"/>
      <c r="AE1041" s="3"/>
      <c r="AF1041" s="3"/>
    </row>
    <row r="1042" spans="1:32" x14ac:dyDescent="0.2">
      <c r="A1042" s="55"/>
      <c r="B1042" s="10"/>
      <c r="C1042" s="10" t="s">
        <v>450</v>
      </c>
      <c r="D1042" s="10"/>
      <c r="E1042" s="10" t="s">
        <v>90</v>
      </c>
      <c r="F1042" s="10">
        <v>1047</v>
      </c>
      <c r="G1042" s="10"/>
      <c r="H1042" s="10"/>
      <c r="I1042" s="10"/>
      <c r="J1042" s="10">
        <v>215.25</v>
      </c>
      <c r="K1042" s="10"/>
      <c r="M1042" s="10">
        <v>1</v>
      </c>
      <c r="N1042" s="69"/>
      <c r="P1042" s="238">
        <f t="shared" si="64"/>
        <v>215.25</v>
      </c>
      <c r="Q1042" s="10"/>
      <c r="R1042" s="10"/>
      <c r="S1042" s="10"/>
      <c r="T1042" s="179">
        <f t="shared" si="65"/>
        <v>1047</v>
      </c>
      <c r="U1042" s="10"/>
      <c r="V1042" s="10"/>
      <c r="W1042" s="10"/>
      <c r="Y1042" s="10">
        <v>215.25</v>
      </c>
      <c r="Z1042" s="9">
        <f t="shared" si="66"/>
        <v>163.61000000000001</v>
      </c>
      <c r="AA1042" s="240"/>
      <c r="AB1042" s="9">
        <f t="shared" si="67"/>
        <v>277.76</v>
      </c>
      <c r="AC1042" s="9">
        <v>305.77999999999997</v>
      </c>
      <c r="AD1042" s="9"/>
      <c r="AE1042" s="3"/>
      <c r="AF1042" s="3"/>
    </row>
    <row r="1043" spans="1:32" x14ac:dyDescent="0.2">
      <c r="A1043" s="55"/>
      <c r="B1043" s="10"/>
      <c r="C1043" s="10" t="s">
        <v>452</v>
      </c>
      <c r="D1043" s="10"/>
      <c r="E1043" s="10" t="s">
        <v>68</v>
      </c>
      <c r="F1043" s="10">
        <v>2782</v>
      </c>
      <c r="G1043" s="10"/>
      <c r="H1043" s="10"/>
      <c r="I1043" s="10"/>
      <c r="J1043" s="10">
        <v>568.98</v>
      </c>
      <c r="K1043" s="10"/>
      <c r="M1043" s="10">
        <v>4</v>
      </c>
      <c r="N1043" s="69"/>
      <c r="P1043" s="238">
        <f t="shared" si="64"/>
        <v>142.245</v>
      </c>
      <c r="Q1043" s="10"/>
      <c r="R1043" s="10"/>
      <c r="S1043" s="10"/>
      <c r="T1043" s="179">
        <f t="shared" si="65"/>
        <v>695.5</v>
      </c>
      <c r="U1043" s="10"/>
      <c r="V1043" s="10"/>
      <c r="W1043" s="10"/>
      <c r="Y1043" s="10">
        <v>568.98</v>
      </c>
      <c r="Z1043" s="9">
        <f t="shared" si="66"/>
        <v>432.48</v>
      </c>
      <c r="AA1043" s="240"/>
      <c r="AB1043" s="9">
        <f t="shared" si="67"/>
        <v>734.21</v>
      </c>
      <c r="AC1043" s="9">
        <v>808.28</v>
      </c>
      <c r="AD1043" s="9"/>
      <c r="AE1043" s="3"/>
      <c r="AF1043" s="3"/>
    </row>
    <row r="1044" spans="1:32" x14ac:dyDescent="0.2">
      <c r="A1044" s="55"/>
      <c r="B1044" s="10"/>
      <c r="C1044" s="10" t="s">
        <v>453</v>
      </c>
      <c r="D1044" s="10"/>
      <c r="E1044" s="10" t="s">
        <v>177</v>
      </c>
      <c r="F1044" s="10">
        <v>2045520</v>
      </c>
      <c r="G1044" s="10"/>
      <c r="H1044" s="10"/>
      <c r="I1044" s="10"/>
      <c r="J1044" s="10">
        <v>397938.80000000162</v>
      </c>
      <c r="K1044" s="10"/>
      <c r="M1044" s="10">
        <v>2608</v>
      </c>
      <c r="N1044" s="69"/>
      <c r="P1044" s="238">
        <f t="shared" si="64"/>
        <v>152.58389570552208</v>
      </c>
      <c r="Q1044" s="10"/>
      <c r="R1044" s="10"/>
      <c r="S1044" s="10"/>
      <c r="T1044" s="179">
        <f t="shared" si="65"/>
        <v>784.32515337423308</v>
      </c>
      <c r="U1044" s="10"/>
      <c r="V1044" s="10"/>
      <c r="W1044" s="10"/>
      <c r="Y1044" s="10">
        <v>397938.80000000162</v>
      </c>
      <c r="Z1044" s="9">
        <f t="shared" si="66"/>
        <v>302468.87</v>
      </c>
      <c r="AA1044" s="240"/>
      <c r="AB1044" s="9">
        <f t="shared" si="67"/>
        <v>513497.66</v>
      </c>
      <c r="AC1044" s="9">
        <v>565304.23</v>
      </c>
      <c r="AD1044" s="9"/>
      <c r="AE1044" s="3"/>
      <c r="AF1044" s="3"/>
    </row>
    <row r="1045" spans="1:32" x14ac:dyDescent="0.2">
      <c r="A1045" s="55"/>
      <c r="B1045" s="10"/>
      <c r="C1045" s="10" t="s">
        <v>454</v>
      </c>
      <c r="D1045" s="10"/>
      <c r="E1045" s="10" t="s">
        <v>455</v>
      </c>
      <c r="F1045" s="10">
        <v>4825422</v>
      </c>
      <c r="G1045" s="10"/>
      <c r="H1045" s="10"/>
      <c r="I1045" s="10"/>
      <c r="J1045" s="10">
        <v>959066.85999999987</v>
      </c>
      <c r="K1045" s="10"/>
      <c r="M1045" s="10">
        <v>5665</v>
      </c>
      <c r="N1045" s="69"/>
      <c r="P1045" s="238">
        <f t="shared" si="64"/>
        <v>169.2968861429832</v>
      </c>
      <c r="Q1045" s="10"/>
      <c r="R1045" s="10"/>
      <c r="S1045" s="10"/>
      <c r="T1045" s="179">
        <f t="shared" si="65"/>
        <v>851.79558693733452</v>
      </c>
      <c r="U1045" s="10"/>
      <c r="V1045" s="10"/>
      <c r="W1045" s="10"/>
      <c r="Y1045" s="10">
        <v>959066.85999999987</v>
      </c>
      <c r="Z1045" s="9">
        <f t="shared" si="66"/>
        <v>728976.09</v>
      </c>
      <c r="AA1045" s="240"/>
      <c r="AB1045" s="9">
        <f t="shared" si="67"/>
        <v>1237573.69</v>
      </c>
      <c r="AC1045" s="9">
        <v>1362432</v>
      </c>
      <c r="AD1045" s="9"/>
      <c r="AE1045" s="3"/>
      <c r="AF1045" s="3"/>
    </row>
    <row r="1046" spans="1:32" x14ac:dyDescent="0.2">
      <c r="A1046" s="55"/>
      <c r="B1046" s="10"/>
      <c r="C1046" s="10" t="s">
        <v>456</v>
      </c>
      <c r="D1046" s="10"/>
      <c r="E1046" s="10" t="s">
        <v>79</v>
      </c>
      <c r="F1046" s="10">
        <v>4478</v>
      </c>
      <c r="G1046" s="10"/>
      <c r="H1046" s="10"/>
      <c r="I1046" s="10"/>
      <c r="J1046" s="10">
        <v>944.52999999999986</v>
      </c>
      <c r="K1046" s="10"/>
      <c r="M1046" s="10">
        <v>6</v>
      </c>
      <c r="N1046" s="69"/>
      <c r="P1046" s="238">
        <f t="shared" si="64"/>
        <v>157.42166666666665</v>
      </c>
      <c r="Q1046" s="10"/>
      <c r="R1046" s="10"/>
      <c r="S1046" s="10"/>
      <c r="T1046" s="179">
        <f t="shared" si="65"/>
        <v>746.33333333333337</v>
      </c>
      <c r="U1046" s="10"/>
      <c r="V1046" s="10"/>
      <c r="W1046" s="10"/>
      <c r="Y1046" s="10">
        <v>944.52999999999986</v>
      </c>
      <c r="Z1046" s="9">
        <f t="shared" si="66"/>
        <v>717.93</v>
      </c>
      <c r="AA1046" s="240"/>
      <c r="AB1046" s="9">
        <f t="shared" si="67"/>
        <v>1218.82</v>
      </c>
      <c r="AC1046" s="9">
        <v>1341.79</v>
      </c>
      <c r="AD1046" s="9"/>
      <c r="AE1046" s="3"/>
      <c r="AF1046" s="3"/>
    </row>
    <row r="1047" spans="1:32" x14ac:dyDescent="0.2">
      <c r="A1047" s="55"/>
      <c r="B1047" s="10"/>
      <c r="C1047" s="10" t="s">
        <v>588</v>
      </c>
      <c r="D1047" s="10"/>
      <c r="E1047" s="10" t="s">
        <v>164</v>
      </c>
      <c r="F1047" s="10">
        <v>1541</v>
      </c>
      <c r="G1047" s="10"/>
      <c r="H1047" s="10"/>
      <c r="I1047" s="10"/>
      <c r="J1047" s="10">
        <v>322.76</v>
      </c>
      <c r="K1047" s="10"/>
      <c r="M1047" s="10">
        <v>1</v>
      </c>
      <c r="N1047" s="69"/>
      <c r="P1047" s="238">
        <f t="shared" si="64"/>
        <v>322.76</v>
      </c>
      <c r="Q1047" s="10"/>
      <c r="R1047" s="10"/>
      <c r="S1047" s="10"/>
      <c r="T1047" s="179">
        <f t="shared" si="65"/>
        <v>1541</v>
      </c>
      <c r="U1047" s="10"/>
      <c r="V1047" s="10"/>
      <c r="W1047" s="10"/>
      <c r="Y1047" s="10">
        <v>322.76</v>
      </c>
      <c r="Z1047" s="9">
        <f t="shared" si="66"/>
        <v>245.33</v>
      </c>
      <c r="AA1047" s="240"/>
      <c r="AB1047" s="9">
        <f t="shared" si="67"/>
        <v>416.49</v>
      </c>
      <c r="AC1047" s="9">
        <v>458.51</v>
      </c>
      <c r="AD1047" s="9"/>
      <c r="AE1047" s="3"/>
      <c r="AF1047" s="3"/>
    </row>
    <row r="1048" spans="1:32" x14ac:dyDescent="0.2">
      <c r="A1048" s="55"/>
      <c r="B1048" s="10"/>
      <c r="C1048" s="10" t="s">
        <v>457</v>
      </c>
      <c r="D1048" s="10"/>
      <c r="E1048" s="10" t="s">
        <v>439</v>
      </c>
      <c r="F1048" s="10">
        <v>939</v>
      </c>
      <c r="G1048" s="10"/>
      <c r="H1048" s="10"/>
      <c r="I1048" s="10"/>
      <c r="J1048" s="10">
        <v>191.91</v>
      </c>
      <c r="K1048" s="10"/>
      <c r="M1048" s="10">
        <v>1</v>
      </c>
      <c r="N1048" s="69"/>
      <c r="P1048" s="238">
        <f t="shared" si="64"/>
        <v>191.91</v>
      </c>
      <c r="Q1048" s="10"/>
      <c r="R1048" s="10"/>
      <c r="S1048" s="10"/>
      <c r="T1048" s="179">
        <f t="shared" si="65"/>
        <v>939</v>
      </c>
      <c r="U1048" s="10"/>
      <c r="V1048" s="10"/>
      <c r="W1048" s="10"/>
      <c r="Y1048" s="10">
        <v>191.91</v>
      </c>
      <c r="Z1048" s="9">
        <f t="shared" si="66"/>
        <v>145.87</v>
      </c>
      <c r="AA1048" s="240"/>
      <c r="AB1048" s="9">
        <f t="shared" si="67"/>
        <v>247.64</v>
      </c>
      <c r="AC1048" s="9">
        <v>272.62</v>
      </c>
      <c r="AD1048" s="9"/>
      <c r="AE1048" s="3"/>
      <c r="AF1048" s="3"/>
    </row>
    <row r="1049" spans="1:32" x14ac:dyDescent="0.2">
      <c r="A1049" s="55"/>
      <c r="B1049" s="10"/>
      <c r="C1049" s="10" t="s">
        <v>457</v>
      </c>
      <c r="D1049" s="10"/>
      <c r="E1049" s="10" t="s">
        <v>127</v>
      </c>
      <c r="F1049" s="10">
        <v>878437</v>
      </c>
      <c r="G1049" s="10"/>
      <c r="H1049" s="10"/>
      <c r="I1049" s="10"/>
      <c r="J1049" s="10">
        <v>176222.97999999998</v>
      </c>
      <c r="K1049" s="10"/>
      <c r="M1049" s="10">
        <v>692</v>
      </c>
      <c r="N1049" s="69"/>
      <c r="P1049" s="238">
        <f t="shared" si="64"/>
        <v>254.65748554913293</v>
      </c>
      <c r="Q1049" s="10"/>
      <c r="R1049" s="10"/>
      <c r="S1049" s="10"/>
      <c r="T1049" s="179">
        <f t="shared" si="65"/>
        <v>1269.4176300578035</v>
      </c>
      <c r="U1049" s="10"/>
      <c r="V1049" s="10"/>
      <c r="W1049" s="10"/>
      <c r="Y1049" s="10">
        <v>176222.97999999998</v>
      </c>
      <c r="Z1049" s="9">
        <f t="shared" si="66"/>
        <v>133945.13</v>
      </c>
      <c r="AA1049" s="240"/>
      <c r="AB1049" s="9">
        <f t="shared" si="67"/>
        <v>227397</v>
      </c>
      <c r="AC1049" s="9">
        <v>250338.99</v>
      </c>
      <c r="AD1049" s="9"/>
      <c r="AE1049" s="3"/>
      <c r="AF1049" s="3"/>
    </row>
    <row r="1050" spans="1:32" x14ac:dyDescent="0.2">
      <c r="A1050" s="55"/>
      <c r="B1050" s="10"/>
      <c r="C1050" s="10" t="s">
        <v>458</v>
      </c>
      <c r="D1050" s="10"/>
      <c r="E1050" s="10" t="s">
        <v>97</v>
      </c>
      <c r="F1050" s="10">
        <v>3693</v>
      </c>
      <c r="G1050" s="10"/>
      <c r="H1050" s="10"/>
      <c r="I1050" s="10"/>
      <c r="J1050" s="10">
        <v>777.83</v>
      </c>
      <c r="K1050" s="10"/>
      <c r="M1050" s="10">
        <v>2</v>
      </c>
      <c r="N1050" s="69"/>
      <c r="P1050" s="238">
        <f t="shared" si="64"/>
        <v>388.91500000000002</v>
      </c>
      <c r="Q1050" s="10"/>
      <c r="R1050" s="10"/>
      <c r="S1050" s="10"/>
      <c r="T1050" s="179">
        <f t="shared" si="65"/>
        <v>1846.5</v>
      </c>
      <c r="U1050" s="10"/>
      <c r="V1050" s="10"/>
      <c r="W1050" s="10"/>
      <c r="Y1050" s="10">
        <v>777.83</v>
      </c>
      <c r="Z1050" s="9">
        <f t="shared" si="66"/>
        <v>591.22</v>
      </c>
      <c r="AA1050" s="240"/>
      <c r="AB1050" s="9">
        <f t="shared" si="67"/>
        <v>1003.71</v>
      </c>
      <c r="AC1050" s="9">
        <v>1104.97</v>
      </c>
      <c r="AD1050" s="9"/>
      <c r="AE1050" s="3"/>
      <c r="AF1050" s="3"/>
    </row>
    <row r="1051" spans="1:32" x14ac:dyDescent="0.2">
      <c r="A1051" s="55"/>
      <c r="B1051" s="10"/>
      <c r="C1051" s="10" t="s">
        <v>459</v>
      </c>
      <c r="D1051" s="10"/>
      <c r="E1051" s="10" t="s">
        <v>177</v>
      </c>
      <c r="F1051" s="10">
        <v>4244</v>
      </c>
      <c r="G1051" s="10"/>
      <c r="H1051" s="10"/>
      <c r="I1051" s="10"/>
      <c r="J1051" s="10">
        <v>897.87999999999988</v>
      </c>
      <c r="K1051" s="10"/>
      <c r="M1051" s="10">
        <v>2</v>
      </c>
      <c r="N1051" s="69"/>
      <c r="P1051" s="238">
        <f t="shared" si="64"/>
        <v>448.93999999999994</v>
      </c>
      <c r="Q1051" s="10"/>
      <c r="R1051" s="10"/>
      <c r="S1051" s="10"/>
      <c r="T1051" s="179">
        <f t="shared" si="65"/>
        <v>2122</v>
      </c>
      <c r="U1051" s="10"/>
      <c r="V1051" s="10"/>
      <c r="W1051" s="10"/>
      <c r="Y1051" s="10">
        <v>897.87999999999988</v>
      </c>
      <c r="Z1051" s="9">
        <f t="shared" si="66"/>
        <v>682.47</v>
      </c>
      <c r="AA1051" s="240"/>
      <c r="AB1051" s="9">
        <f t="shared" si="67"/>
        <v>1158.6199999999999</v>
      </c>
      <c r="AC1051" s="9">
        <v>1275.51</v>
      </c>
      <c r="AD1051" s="9"/>
      <c r="AE1051" s="3"/>
      <c r="AF1051" s="3"/>
    </row>
    <row r="1052" spans="1:32" x14ac:dyDescent="0.2">
      <c r="A1052" s="55"/>
      <c r="B1052" s="10"/>
      <c r="C1052" s="10" t="s">
        <v>459</v>
      </c>
      <c r="D1052" s="10"/>
      <c r="E1052" s="10" t="s">
        <v>460</v>
      </c>
      <c r="F1052" s="10">
        <v>208687</v>
      </c>
      <c r="G1052" s="10"/>
      <c r="H1052" s="10"/>
      <c r="I1052" s="10"/>
      <c r="J1052" s="10">
        <v>42890.62</v>
      </c>
      <c r="K1052" s="10"/>
      <c r="M1052" s="10">
        <v>271</v>
      </c>
      <c r="N1052" s="69"/>
      <c r="P1052" s="238">
        <f t="shared" si="64"/>
        <v>158.26797047970481</v>
      </c>
      <c r="Q1052" s="10"/>
      <c r="R1052" s="10"/>
      <c r="S1052" s="10"/>
      <c r="T1052" s="179">
        <f t="shared" si="65"/>
        <v>770.06273062730622</v>
      </c>
      <c r="U1052" s="10"/>
      <c r="V1052" s="10"/>
      <c r="W1052" s="10"/>
      <c r="Y1052" s="10">
        <v>42890.62</v>
      </c>
      <c r="Z1052" s="9">
        <f t="shared" si="66"/>
        <v>32600.68</v>
      </c>
      <c r="AA1052" s="240"/>
      <c r="AB1052" s="9">
        <f t="shared" si="67"/>
        <v>55345.78</v>
      </c>
      <c r="AC1052" s="9">
        <v>60929.59</v>
      </c>
      <c r="AD1052" s="9"/>
      <c r="AE1052" s="3"/>
      <c r="AF1052" s="3"/>
    </row>
    <row r="1053" spans="1:32" x14ac:dyDescent="0.2">
      <c r="A1053" s="55"/>
      <c r="B1053" s="10"/>
      <c r="C1053" s="10" t="s">
        <v>461</v>
      </c>
      <c r="D1053" s="10"/>
      <c r="E1053" s="10" t="s">
        <v>203</v>
      </c>
      <c r="F1053" s="10">
        <v>2486528</v>
      </c>
      <c r="G1053" s="10"/>
      <c r="H1053" s="10"/>
      <c r="I1053" s="10"/>
      <c r="J1053" s="10">
        <v>488892.66999999841</v>
      </c>
      <c r="K1053" s="10"/>
      <c r="M1053" s="10">
        <v>3074</v>
      </c>
      <c r="N1053" s="69"/>
      <c r="P1053" s="238">
        <f t="shared" si="64"/>
        <v>159.04120689655122</v>
      </c>
      <c r="Q1053" s="10"/>
      <c r="R1053" s="10"/>
      <c r="S1053" s="10"/>
      <c r="T1053" s="179">
        <f t="shared" si="65"/>
        <v>808.89004554326607</v>
      </c>
      <c r="U1053" s="10"/>
      <c r="V1053" s="10"/>
      <c r="W1053" s="10"/>
      <c r="Y1053" s="10">
        <v>488892.66999999841</v>
      </c>
      <c r="Z1053" s="9">
        <f t="shared" si="66"/>
        <v>371601.9</v>
      </c>
      <c r="AA1053" s="240"/>
      <c r="AB1053" s="9">
        <f t="shared" si="67"/>
        <v>630863.94999999995</v>
      </c>
      <c r="AC1053" s="9">
        <v>694511.56</v>
      </c>
      <c r="AD1053" s="9"/>
      <c r="AE1053" s="3"/>
      <c r="AF1053" s="3"/>
    </row>
    <row r="1054" spans="1:32" x14ac:dyDescent="0.2">
      <c r="A1054" s="55"/>
      <c r="B1054" s="10"/>
      <c r="C1054" s="10" t="s">
        <v>461</v>
      </c>
      <c r="D1054" s="10"/>
      <c r="E1054" s="10" t="s">
        <v>462</v>
      </c>
      <c r="F1054" s="10">
        <v>563</v>
      </c>
      <c r="G1054" s="10"/>
      <c r="H1054" s="10"/>
      <c r="I1054" s="10"/>
      <c r="J1054" s="10">
        <v>115.78</v>
      </c>
      <c r="K1054" s="10"/>
      <c r="M1054" s="10">
        <v>1</v>
      </c>
      <c r="N1054" s="69"/>
      <c r="P1054" s="238">
        <f t="shared" si="64"/>
        <v>115.78</v>
      </c>
      <c r="Q1054" s="10"/>
      <c r="R1054" s="10"/>
      <c r="S1054" s="10"/>
      <c r="T1054" s="179">
        <f t="shared" si="65"/>
        <v>563</v>
      </c>
      <c r="U1054" s="10"/>
      <c r="V1054" s="10"/>
      <c r="W1054" s="10"/>
      <c r="Y1054" s="10">
        <v>115.78</v>
      </c>
      <c r="Z1054" s="9">
        <f t="shared" si="66"/>
        <v>88</v>
      </c>
      <c r="AA1054" s="240"/>
      <c r="AB1054" s="9">
        <f t="shared" si="67"/>
        <v>149.4</v>
      </c>
      <c r="AC1054" s="9">
        <v>164.47</v>
      </c>
      <c r="AD1054" s="9"/>
      <c r="AE1054" s="3"/>
      <c r="AF1054" s="3"/>
    </row>
    <row r="1055" spans="1:32" x14ac:dyDescent="0.2">
      <c r="A1055" s="55"/>
      <c r="B1055" s="10"/>
      <c r="C1055" s="10" t="s">
        <v>463</v>
      </c>
      <c r="D1055" s="10"/>
      <c r="E1055" s="10" t="s">
        <v>203</v>
      </c>
      <c r="F1055" s="10">
        <v>21997</v>
      </c>
      <c r="G1055" s="10"/>
      <c r="H1055" s="10"/>
      <c r="I1055" s="10"/>
      <c r="J1055" s="10">
        <v>4432.920000000001</v>
      </c>
      <c r="K1055" s="10"/>
      <c r="M1055" s="10">
        <v>9</v>
      </c>
      <c r="N1055" s="69"/>
      <c r="P1055" s="238">
        <f t="shared" si="64"/>
        <v>492.54666666666679</v>
      </c>
      <c r="Q1055" s="10"/>
      <c r="R1055" s="10"/>
      <c r="S1055" s="10"/>
      <c r="T1055" s="179">
        <f t="shared" si="65"/>
        <v>2444.1111111111113</v>
      </c>
      <c r="U1055" s="10"/>
      <c r="V1055" s="10"/>
      <c r="W1055" s="10"/>
      <c r="Y1055" s="10">
        <v>4432.920000000001</v>
      </c>
      <c r="Z1055" s="9">
        <f t="shared" si="66"/>
        <v>3369.41</v>
      </c>
      <c r="AA1055" s="240"/>
      <c r="AB1055" s="9">
        <f t="shared" si="67"/>
        <v>5720.21</v>
      </c>
      <c r="AC1055" s="9">
        <v>6297.32</v>
      </c>
      <c r="AD1055" s="9"/>
      <c r="AE1055" s="3"/>
      <c r="AF1055" s="3"/>
    </row>
    <row r="1056" spans="1:32" x14ac:dyDescent="0.2">
      <c r="A1056" s="55"/>
      <c r="B1056" s="10"/>
      <c r="C1056" s="10" t="s">
        <v>464</v>
      </c>
      <c r="D1056" s="10"/>
      <c r="E1056" s="10" t="s">
        <v>63</v>
      </c>
      <c r="F1056" s="10">
        <v>312077</v>
      </c>
      <c r="G1056" s="10"/>
      <c r="H1056" s="10"/>
      <c r="I1056" s="10"/>
      <c r="J1056" s="10">
        <v>64131.319999999963</v>
      </c>
      <c r="K1056" s="10"/>
      <c r="M1056" s="10">
        <v>345</v>
      </c>
      <c r="N1056" s="69"/>
      <c r="P1056" s="238">
        <f t="shared" si="64"/>
        <v>185.88788405797092</v>
      </c>
      <c r="Q1056" s="10"/>
      <c r="R1056" s="10"/>
      <c r="S1056" s="10"/>
      <c r="T1056" s="179">
        <f t="shared" si="65"/>
        <v>904.57101449275365</v>
      </c>
      <c r="U1056" s="10"/>
      <c r="V1056" s="10"/>
      <c r="W1056" s="10"/>
      <c r="Y1056" s="10">
        <v>64131.319999999963</v>
      </c>
      <c r="Z1056" s="9">
        <f t="shared" si="66"/>
        <v>48745.51</v>
      </c>
      <c r="AA1056" s="240"/>
      <c r="AB1056" s="9">
        <f t="shared" si="67"/>
        <v>82754.64</v>
      </c>
      <c r="AC1056" s="9">
        <v>91103.72</v>
      </c>
      <c r="AD1056" s="9"/>
      <c r="AE1056" s="3"/>
      <c r="AF1056" s="3"/>
    </row>
    <row r="1057" spans="1:32" x14ac:dyDescent="0.2">
      <c r="A1057" s="55"/>
      <c r="B1057" s="10"/>
      <c r="C1057" s="10" t="s">
        <v>465</v>
      </c>
      <c r="D1057" s="10"/>
      <c r="E1057" s="10" t="s">
        <v>179</v>
      </c>
      <c r="F1057" s="10">
        <v>34608</v>
      </c>
      <c r="G1057" s="10"/>
      <c r="H1057" s="10"/>
      <c r="I1057" s="10"/>
      <c r="J1057" s="10">
        <v>6467.4700000000021</v>
      </c>
      <c r="K1057" s="10"/>
      <c r="M1057" s="10">
        <v>44</v>
      </c>
      <c r="N1057" s="69"/>
      <c r="P1057" s="238">
        <f t="shared" si="64"/>
        <v>146.98795454545458</v>
      </c>
      <c r="Q1057" s="10"/>
      <c r="R1057" s="10"/>
      <c r="S1057" s="10"/>
      <c r="T1057" s="179">
        <f t="shared" si="65"/>
        <v>786.5454545454545</v>
      </c>
      <c r="U1057" s="10"/>
      <c r="V1057" s="10"/>
      <c r="W1057" s="10"/>
      <c r="Y1057" s="10">
        <v>6467.4700000000021</v>
      </c>
      <c r="Z1057" s="9">
        <f t="shared" si="66"/>
        <v>4915.8500000000004</v>
      </c>
      <c r="AA1057" s="240"/>
      <c r="AB1057" s="9">
        <f t="shared" si="67"/>
        <v>8345.58</v>
      </c>
      <c r="AC1057" s="9">
        <v>9187.56</v>
      </c>
      <c r="AD1057" s="9"/>
      <c r="AE1057" s="3"/>
      <c r="AF1057" s="3"/>
    </row>
    <row r="1058" spans="1:32" x14ac:dyDescent="0.2">
      <c r="A1058" s="55"/>
      <c r="B1058" s="10"/>
      <c r="C1058" s="10" t="s">
        <v>466</v>
      </c>
      <c r="D1058" s="10"/>
      <c r="E1058" s="10" t="s">
        <v>467</v>
      </c>
      <c r="F1058" s="10">
        <v>4042532</v>
      </c>
      <c r="G1058" s="10"/>
      <c r="H1058" s="10"/>
      <c r="I1058" s="10"/>
      <c r="J1058" s="10">
        <v>799315.71999999764</v>
      </c>
      <c r="K1058" s="10"/>
      <c r="M1058" s="10">
        <v>3847</v>
      </c>
      <c r="N1058" s="69"/>
      <c r="P1058" s="238">
        <f t="shared" si="64"/>
        <v>207.776376397192</v>
      </c>
      <c r="Q1058" s="10"/>
      <c r="R1058" s="10"/>
      <c r="S1058" s="10"/>
      <c r="T1058" s="179">
        <f t="shared" si="65"/>
        <v>1050.8271380296335</v>
      </c>
      <c r="U1058" s="10"/>
      <c r="V1058" s="10"/>
      <c r="W1058" s="10"/>
      <c r="Y1058" s="10">
        <v>799315.71999999764</v>
      </c>
      <c r="Z1058" s="9">
        <f t="shared" si="66"/>
        <v>607551.02</v>
      </c>
      <c r="AA1058" s="240"/>
      <c r="AB1058" s="9">
        <f t="shared" si="67"/>
        <v>1031431.85</v>
      </c>
      <c r="AC1058" s="9">
        <v>1135492.5900000001</v>
      </c>
      <c r="AD1058" s="9"/>
      <c r="AE1058" s="3"/>
      <c r="AF1058" s="3"/>
    </row>
    <row r="1059" spans="1:32" x14ac:dyDescent="0.2">
      <c r="A1059" s="55"/>
      <c r="B1059" s="10"/>
      <c r="C1059" s="10" t="s">
        <v>468</v>
      </c>
      <c r="D1059" s="10"/>
      <c r="E1059" s="10" t="s">
        <v>145</v>
      </c>
      <c r="F1059" s="10">
        <v>10658</v>
      </c>
      <c r="G1059" s="10"/>
      <c r="H1059" s="10"/>
      <c r="I1059" s="10"/>
      <c r="J1059" s="10">
        <v>2260.0699999999997</v>
      </c>
      <c r="K1059" s="10"/>
      <c r="M1059" s="10">
        <v>8</v>
      </c>
      <c r="N1059" s="69"/>
      <c r="P1059" s="238">
        <f t="shared" si="64"/>
        <v>282.50874999999996</v>
      </c>
      <c r="Q1059" s="10"/>
      <c r="R1059" s="10"/>
      <c r="S1059" s="10"/>
      <c r="T1059" s="179">
        <f t="shared" si="65"/>
        <v>1332.25</v>
      </c>
      <c r="U1059" s="10"/>
      <c r="V1059" s="10"/>
      <c r="W1059" s="10"/>
      <c r="Y1059" s="10">
        <v>2260.0699999999997</v>
      </c>
      <c r="Z1059" s="9">
        <f t="shared" si="66"/>
        <v>1717.85</v>
      </c>
      <c r="AA1059" s="240"/>
      <c r="AB1059" s="9">
        <f t="shared" si="67"/>
        <v>2916.38</v>
      </c>
      <c r="AC1059" s="9">
        <v>3210.61</v>
      </c>
      <c r="AD1059" s="9"/>
      <c r="AE1059" s="3"/>
      <c r="AF1059" s="3"/>
    </row>
    <row r="1060" spans="1:32" x14ac:dyDescent="0.2">
      <c r="A1060" s="55"/>
      <c r="B1060" s="10"/>
      <c r="C1060" s="10" t="s">
        <v>468</v>
      </c>
      <c r="D1060" s="10"/>
      <c r="E1060" s="10" t="s">
        <v>70</v>
      </c>
      <c r="F1060" s="10">
        <v>141157</v>
      </c>
      <c r="G1060" s="10"/>
      <c r="H1060" s="10"/>
      <c r="I1060" s="10"/>
      <c r="J1060" s="10">
        <v>27954.180000000004</v>
      </c>
      <c r="K1060" s="10"/>
      <c r="M1060" s="10">
        <v>116</v>
      </c>
      <c r="N1060" s="69"/>
      <c r="P1060" s="238">
        <f t="shared" si="64"/>
        <v>240.98431034482763</v>
      </c>
      <c r="Q1060" s="10"/>
      <c r="R1060" s="10"/>
      <c r="S1060" s="10"/>
      <c r="T1060" s="179">
        <f t="shared" si="65"/>
        <v>1216.8706896551723</v>
      </c>
      <c r="U1060" s="10"/>
      <c r="V1060" s="10"/>
      <c r="W1060" s="10"/>
      <c r="Y1060" s="10">
        <v>27954.180000000004</v>
      </c>
      <c r="Z1060" s="9">
        <f t="shared" si="66"/>
        <v>21247.66</v>
      </c>
      <c r="AA1060" s="240"/>
      <c r="AB1060" s="9">
        <f t="shared" si="67"/>
        <v>36071.89</v>
      </c>
      <c r="AC1060" s="9">
        <v>39711.17</v>
      </c>
      <c r="AD1060" s="9"/>
      <c r="AE1060" s="3"/>
      <c r="AF1060" s="3"/>
    </row>
    <row r="1061" spans="1:32" x14ac:dyDescent="0.2">
      <c r="A1061" s="55"/>
      <c r="B1061" s="10"/>
      <c r="C1061" s="10" t="s">
        <v>468</v>
      </c>
      <c r="D1061" s="10"/>
      <c r="E1061" s="10" t="s">
        <v>93</v>
      </c>
      <c r="F1061" s="10">
        <v>2424</v>
      </c>
      <c r="G1061" s="10"/>
      <c r="H1061" s="10"/>
      <c r="I1061" s="10"/>
      <c r="J1061" s="10">
        <v>385.37</v>
      </c>
      <c r="K1061" s="10"/>
      <c r="M1061" s="10">
        <v>3</v>
      </c>
      <c r="N1061" s="69"/>
      <c r="P1061" s="238">
        <f t="shared" si="64"/>
        <v>128.45666666666668</v>
      </c>
      <c r="Q1061" s="10"/>
      <c r="R1061" s="10"/>
      <c r="S1061" s="10"/>
      <c r="T1061" s="179">
        <f t="shared" si="65"/>
        <v>808</v>
      </c>
      <c r="U1061" s="10"/>
      <c r="V1061" s="10"/>
      <c r="W1061" s="10"/>
      <c r="Y1061" s="10">
        <v>385.37</v>
      </c>
      <c r="Z1061" s="9">
        <f t="shared" si="66"/>
        <v>292.92</v>
      </c>
      <c r="AA1061" s="240"/>
      <c r="AB1061" s="9">
        <f t="shared" si="67"/>
        <v>497.28</v>
      </c>
      <c r="AC1061" s="9">
        <v>547.45000000000005</v>
      </c>
      <c r="AD1061" s="9"/>
      <c r="AE1061" s="3"/>
      <c r="AF1061" s="3"/>
    </row>
    <row r="1062" spans="1:32" x14ac:dyDescent="0.2">
      <c r="A1062" s="55"/>
      <c r="B1062" s="10"/>
      <c r="C1062" s="10" t="s">
        <v>468</v>
      </c>
      <c r="D1062" s="10"/>
      <c r="E1062" s="10" t="s">
        <v>287</v>
      </c>
      <c r="F1062" s="10">
        <v>1312</v>
      </c>
      <c r="G1062" s="10"/>
      <c r="H1062" s="10"/>
      <c r="I1062" s="10"/>
      <c r="J1062" s="10">
        <v>273.58</v>
      </c>
      <c r="K1062" s="10"/>
      <c r="M1062" s="10">
        <v>1</v>
      </c>
      <c r="N1062" s="69"/>
      <c r="P1062" s="238">
        <f t="shared" si="64"/>
        <v>273.58</v>
      </c>
      <c r="Q1062" s="10"/>
      <c r="R1062" s="10"/>
      <c r="S1062" s="10"/>
      <c r="T1062" s="179">
        <f t="shared" si="65"/>
        <v>1312</v>
      </c>
      <c r="U1062" s="10"/>
      <c r="V1062" s="10"/>
      <c r="W1062" s="10"/>
      <c r="Y1062" s="10">
        <v>273.58</v>
      </c>
      <c r="Z1062" s="9">
        <f t="shared" si="66"/>
        <v>207.95</v>
      </c>
      <c r="AA1062" s="240"/>
      <c r="AB1062" s="9">
        <f t="shared" si="67"/>
        <v>353.03</v>
      </c>
      <c r="AC1062" s="9">
        <v>388.65</v>
      </c>
      <c r="AD1062" s="9"/>
      <c r="AE1062" s="3"/>
      <c r="AF1062" s="3"/>
    </row>
    <row r="1063" spans="1:32" x14ac:dyDescent="0.2">
      <c r="A1063" s="55"/>
      <c r="B1063" s="10"/>
      <c r="C1063" s="10" t="s">
        <v>469</v>
      </c>
      <c r="D1063" s="10"/>
      <c r="E1063" s="10" t="s">
        <v>201</v>
      </c>
      <c r="F1063" s="10">
        <v>38800</v>
      </c>
      <c r="G1063" s="10"/>
      <c r="H1063" s="10"/>
      <c r="I1063" s="10"/>
      <c r="J1063" s="10">
        <v>8172.8899999999994</v>
      </c>
      <c r="K1063" s="10"/>
      <c r="M1063" s="10">
        <v>36</v>
      </c>
      <c r="N1063" s="69"/>
      <c r="P1063" s="238">
        <f t="shared" si="64"/>
        <v>227.02472222222221</v>
      </c>
      <c r="Q1063" s="10"/>
      <c r="R1063" s="10"/>
      <c r="S1063" s="10"/>
      <c r="T1063" s="179">
        <f t="shared" si="65"/>
        <v>1077.7777777777778</v>
      </c>
      <c r="U1063" s="10"/>
      <c r="V1063" s="10"/>
      <c r="W1063" s="10"/>
      <c r="Y1063" s="10">
        <v>8172.8899999999994</v>
      </c>
      <c r="Z1063" s="9">
        <f t="shared" si="66"/>
        <v>6212.12</v>
      </c>
      <c r="AA1063" s="240"/>
      <c r="AB1063" s="9">
        <f t="shared" si="67"/>
        <v>10546.24</v>
      </c>
      <c r="AC1063" s="9">
        <v>11610.25</v>
      </c>
      <c r="AD1063" s="9"/>
      <c r="AE1063" s="3"/>
      <c r="AF1063" s="3"/>
    </row>
    <row r="1064" spans="1:32" x14ac:dyDescent="0.2">
      <c r="A1064" s="55"/>
      <c r="B1064" s="10"/>
      <c r="C1064" s="10" t="s">
        <v>470</v>
      </c>
      <c r="D1064" s="10"/>
      <c r="E1064" s="10" t="s">
        <v>100</v>
      </c>
      <c r="F1064" s="10">
        <v>4921046</v>
      </c>
      <c r="G1064" s="10"/>
      <c r="H1064" s="10"/>
      <c r="I1064" s="10"/>
      <c r="J1064" s="10">
        <v>965198.5599999968</v>
      </c>
      <c r="K1064" s="10"/>
      <c r="M1064" s="10">
        <v>6756</v>
      </c>
      <c r="N1064" s="69"/>
      <c r="P1064" s="238">
        <f t="shared" si="64"/>
        <v>142.86538780343352</v>
      </c>
      <c r="Q1064" s="10"/>
      <c r="R1064" s="10"/>
      <c r="S1064" s="10"/>
      <c r="T1064" s="179">
        <f t="shared" si="65"/>
        <v>728.39638839550025</v>
      </c>
      <c r="U1064" s="10"/>
      <c r="V1064" s="10"/>
      <c r="W1064" s="10"/>
      <c r="Y1064" s="10">
        <v>965198.5599999968</v>
      </c>
      <c r="Z1064" s="9">
        <f t="shared" si="66"/>
        <v>733636.72</v>
      </c>
      <c r="AA1064" s="240"/>
      <c r="AB1064" s="9">
        <f t="shared" si="67"/>
        <v>1245485.99</v>
      </c>
      <c r="AC1064" s="9">
        <v>1371142.57</v>
      </c>
      <c r="AD1064" s="9"/>
      <c r="AE1064" s="3"/>
      <c r="AF1064" s="3"/>
    </row>
    <row r="1065" spans="1:32" x14ac:dyDescent="0.2">
      <c r="A1065" s="55"/>
      <c r="B1065" s="10"/>
      <c r="C1065" s="10" t="s">
        <v>471</v>
      </c>
      <c r="D1065" s="10"/>
      <c r="E1065" s="10" t="s">
        <v>70</v>
      </c>
      <c r="F1065" s="10">
        <v>82076</v>
      </c>
      <c r="G1065" s="10"/>
      <c r="H1065" s="10"/>
      <c r="I1065" s="10"/>
      <c r="J1065" s="10">
        <v>16592.160000000003</v>
      </c>
      <c r="K1065" s="10"/>
      <c r="M1065" s="10">
        <v>71</v>
      </c>
      <c r="N1065" s="69"/>
      <c r="P1065" s="238">
        <f t="shared" si="64"/>
        <v>233.69239436619722</v>
      </c>
      <c r="Q1065" s="10"/>
      <c r="R1065" s="10"/>
      <c r="S1065" s="10"/>
      <c r="T1065" s="179">
        <f t="shared" si="65"/>
        <v>1156</v>
      </c>
      <c r="U1065" s="10"/>
      <c r="V1065" s="10"/>
      <c r="W1065" s="10"/>
      <c r="Y1065" s="10">
        <v>16592.160000000003</v>
      </c>
      <c r="Z1065" s="9">
        <f t="shared" si="66"/>
        <v>12611.52</v>
      </c>
      <c r="AA1065" s="240"/>
      <c r="AB1065" s="9">
        <f t="shared" si="67"/>
        <v>21410.42</v>
      </c>
      <c r="AC1065" s="9">
        <v>23570.51</v>
      </c>
      <c r="AD1065" s="9"/>
      <c r="AE1065" s="3"/>
      <c r="AF1065" s="3"/>
    </row>
    <row r="1066" spans="1:32" x14ac:dyDescent="0.2">
      <c r="A1066" s="55"/>
      <c r="B1066" s="10"/>
      <c r="C1066" s="10" t="s">
        <v>472</v>
      </c>
      <c r="D1066" s="10"/>
      <c r="E1066" s="10" t="s">
        <v>63</v>
      </c>
      <c r="F1066" s="10">
        <v>1516</v>
      </c>
      <c r="G1066" s="10"/>
      <c r="H1066" s="10"/>
      <c r="I1066" s="10"/>
      <c r="J1066" s="10">
        <v>321.35000000000002</v>
      </c>
      <c r="K1066" s="10"/>
      <c r="M1066" s="10">
        <v>2</v>
      </c>
      <c r="N1066" s="69"/>
      <c r="P1066" s="238">
        <f t="shared" si="64"/>
        <v>160.67500000000001</v>
      </c>
      <c r="Q1066" s="10"/>
      <c r="R1066" s="10"/>
      <c r="S1066" s="10"/>
      <c r="T1066" s="179">
        <f t="shared" si="65"/>
        <v>758</v>
      </c>
      <c r="U1066" s="10"/>
      <c r="V1066" s="10"/>
      <c r="W1066" s="10"/>
      <c r="Y1066" s="10">
        <v>321.35000000000002</v>
      </c>
      <c r="Z1066" s="9">
        <f t="shared" si="66"/>
        <v>244.25</v>
      </c>
      <c r="AA1066" s="240"/>
      <c r="AB1066" s="9">
        <f t="shared" si="67"/>
        <v>414.67</v>
      </c>
      <c r="AC1066" s="9">
        <v>456.51</v>
      </c>
      <c r="AD1066" s="9"/>
      <c r="AE1066" s="3"/>
      <c r="AF1066" s="3"/>
    </row>
    <row r="1067" spans="1:32" x14ac:dyDescent="0.2">
      <c r="A1067" s="55"/>
      <c r="B1067" s="10"/>
      <c r="C1067" s="10" t="s">
        <v>472</v>
      </c>
      <c r="D1067" s="10"/>
      <c r="E1067" s="10" t="s">
        <v>65</v>
      </c>
      <c r="F1067" s="10">
        <v>883</v>
      </c>
      <c r="G1067" s="10"/>
      <c r="H1067" s="10"/>
      <c r="I1067" s="10"/>
      <c r="J1067" s="10">
        <v>185.92999999999998</v>
      </c>
      <c r="K1067" s="10"/>
      <c r="M1067" s="10">
        <v>2</v>
      </c>
      <c r="N1067" s="69"/>
      <c r="P1067" s="238">
        <f t="shared" si="64"/>
        <v>92.964999999999989</v>
      </c>
      <c r="Q1067" s="10"/>
      <c r="R1067" s="10"/>
      <c r="S1067" s="10"/>
      <c r="T1067" s="179">
        <f t="shared" si="65"/>
        <v>441.5</v>
      </c>
      <c r="U1067" s="10"/>
      <c r="V1067" s="10"/>
      <c r="W1067" s="10"/>
      <c r="Y1067" s="10">
        <v>185.92999999999998</v>
      </c>
      <c r="Z1067" s="9">
        <f t="shared" si="66"/>
        <v>141.32</v>
      </c>
      <c r="AA1067" s="240"/>
      <c r="AB1067" s="9">
        <f t="shared" si="67"/>
        <v>239.92</v>
      </c>
      <c r="AC1067" s="9">
        <v>264.13</v>
      </c>
      <c r="AD1067" s="9"/>
      <c r="AE1067" s="3"/>
      <c r="AF1067" s="3"/>
    </row>
    <row r="1068" spans="1:32" x14ac:dyDescent="0.2">
      <c r="A1068" s="55"/>
      <c r="B1068" s="10"/>
      <c r="C1068" s="10" t="s">
        <v>472</v>
      </c>
      <c r="D1068" s="10"/>
      <c r="E1068" s="10" t="s">
        <v>211</v>
      </c>
      <c r="F1068" s="10">
        <v>778</v>
      </c>
      <c r="G1068" s="10"/>
      <c r="H1068" s="10"/>
      <c r="I1068" s="10"/>
      <c r="J1068" s="10">
        <v>158.38</v>
      </c>
      <c r="K1068" s="10"/>
      <c r="M1068" s="10">
        <v>1</v>
      </c>
      <c r="N1068" s="69"/>
      <c r="P1068" s="238">
        <f t="shared" si="64"/>
        <v>158.38</v>
      </c>
      <c r="Q1068" s="10"/>
      <c r="R1068" s="10"/>
      <c r="S1068" s="10"/>
      <c r="T1068" s="179">
        <f t="shared" si="65"/>
        <v>778</v>
      </c>
      <c r="U1068" s="10"/>
      <c r="V1068" s="10"/>
      <c r="W1068" s="10"/>
      <c r="Y1068" s="10">
        <v>158.38</v>
      </c>
      <c r="Z1068" s="9">
        <f t="shared" si="66"/>
        <v>120.38</v>
      </c>
      <c r="AA1068" s="240"/>
      <c r="AB1068" s="9">
        <f t="shared" si="67"/>
        <v>204.37</v>
      </c>
      <c r="AC1068" s="9">
        <v>224.99</v>
      </c>
      <c r="AD1068" s="9"/>
      <c r="AE1068" s="3"/>
      <c r="AF1068" s="3"/>
    </row>
    <row r="1069" spans="1:32" x14ac:dyDescent="0.2">
      <c r="A1069" s="55"/>
      <c r="B1069" s="10"/>
      <c r="C1069" s="10" t="s">
        <v>472</v>
      </c>
      <c r="D1069" s="10"/>
      <c r="E1069" s="10" t="s">
        <v>293</v>
      </c>
      <c r="F1069" s="10">
        <v>1288972</v>
      </c>
      <c r="G1069" s="10"/>
      <c r="H1069" s="10"/>
      <c r="I1069" s="10"/>
      <c r="J1069" s="10">
        <v>262266.72999999981</v>
      </c>
      <c r="K1069" s="10"/>
      <c r="M1069" s="10">
        <v>1364</v>
      </c>
      <c r="N1069" s="69"/>
      <c r="P1069" s="238">
        <f t="shared" si="64"/>
        <v>192.27766129032244</v>
      </c>
      <c r="Q1069" s="10"/>
      <c r="R1069" s="10"/>
      <c r="S1069" s="10"/>
      <c r="T1069" s="179">
        <f t="shared" si="65"/>
        <v>944.99413489736071</v>
      </c>
      <c r="U1069" s="10"/>
      <c r="V1069" s="10"/>
      <c r="W1069" s="10"/>
      <c r="Y1069" s="10">
        <v>262266.72999999981</v>
      </c>
      <c r="Z1069" s="9">
        <f t="shared" si="66"/>
        <v>199346.03</v>
      </c>
      <c r="AA1069" s="240"/>
      <c r="AB1069" s="9">
        <f t="shared" si="67"/>
        <v>338427.3</v>
      </c>
      <c r="AC1069" s="9">
        <v>372571.09</v>
      </c>
      <c r="AD1069" s="9"/>
      <c r="AE1069" s="3"/>
      <c r="AF1069" s="3"/>
    </row>
    <row r="1070" spans="1:32" x14ac:dyDescent="0.2">
      <c r="A1070" s="55"/>
      <c r="B1070" s="10"/>
      <c r="C1070" s="10" t="s">
        <v>472</v>
      </c>
      <c r="D1070" s="10"/>
      <c r="E1070" s="10" t="s">
        <v>196</v>
      </c>
      <c r="F1070" s="10"/>
      <c r="G1070" s="10"/>
      <c r="H1070" s="10"/>
      <c r="I1070" s="10"/>
      <c r="J1070" s="10">
        <v>6.26</v>
      </c>
      <c r="K1070" s="10"/>
      <c r="M1070" s="10">
        <v>1</v>
      </c>
      <c r="N1070" s="69"/>
      <c r="P1070" s="238">
        <f t="shared" si="64"/>
        <v>6.26</v>
      </c>
      <c r="Q1070" s="10"/>
      <c r="R1070" s="10"/>
      <c r="S1070" s="10"/>
      <c r="T1070" s="179">
        <f t="shared" si="65"/>
        <v>0</v>
      </c>
      <c r="U1070" s="10"/>
      <c r="V1070" s="10"/>
      <c r="W1070" s="10"/>
      <c r="Y1070" s="10">
        <v>6.26</v>
      </c>
      <c r="Z1070" s="9">
        <f t="shared" si="66"/>
        <v>4.76</v>
      </c>
      <c r="AA1070" s="240"/>
      <c r="AB1070" s="9">
        <f t="shared" si="67"/>
        <v>8.08</v>
      </c>
      <c r="AC1070" s="9">
        <v>8.9</v>
      </c>
      <c r="AD1070" s="9"/>
      <c r="AE1070" s="3"/>
      <c r="AF1070" s="3"/>
    </row>
    <row r="1071" spans="1:32" x14ac:dyDescent="0.2">
      <c r="A1071" s="55"/>
      <c r="B1071" s="10"/>
      <c r="C1071" s="10" t="s">
        <v>473</v>
      </c>
      <c r="D1071" s="10"/>
      <c r="E1071" s="10" t="s">
        <v>287</v>
      </c>
      <c r="F1071" s="10">
        <v>99518</v>
      </c>
      <c r="G1071" s="10"/>
      <c r="H1071" s="10"/>
      <c r="I1071" s="10"/>
      <c r="J1071" s="10">
        <v>20006.89</v>
      </c>
      <c r="K1071" s="10"/>
      <c r="M1071" s="10">
        <v>119</v>
      </c>
      <c r="N1071" s="69"/>
      <c r="P1071" s="238">
        <f t="shared" si="64"/>
        <v>168.12512605042016</v>
      </c>
      <c r="Q1071" s="10"/>
      <c r="R1071" s="10"/>
      <c r="S1071" s="10"/>
      <c r="T1071" s="179">
        <f t="shared" si="65"/>
        <v>836.28571428571433</v>
      </c>
      <c r="U1071" s="10"/>
      <c r="V1071" s="10"/>
      <c r="W1071" s="10"/>
      <c r="Y1071" s="10">
        <v>20006.89</v>
      </c>
      <c r="Z1071" s="9">
        <f t="shared" si="66"/>
        <v>15207.02</v>
      </c>
      <c r="AA1071" s="240"/>
      <c r="AB1071" s="9">
        <f t="shared" si="67"/>
        <v>25816.76</v>
      </c>
      <c r="AC1071" s="9">
        <v>28421.4</v>
      </c>
      <c r="AD1071" s="9"/>
      <c r="AE1071" s="3"/>
      <c r="AF1071" s="3"/>
    </row>
    <row r="1072" spans="1:32" x14ac:dyDescent="0.2">
      <c r="A1072" s="55"/>
      <c r="B1072" s="10"/>
      <c r="C1072" s="10" t="s">
        <v>474</v>
      </c>
      <c r="D1072" s="10"/>
      <c r="E1072" s="10" t="s">
        <v>475</v>
      </c>
      <c r="F1072" s="10">
        <v>149499</v>
      </c>
      <c r="G1072" s="10"/>
      <c r="H1072" s="10"/>
      <c r="I1072" s="10"/>
      <c r="J1072" s="10">
        <v>29947.180000000015</v>
      </c>
      <c r="K1072" s="10"/>
      <c r="M1072" s="10">
        <v>211</v>
      </c>
      <c r="N1072" s="69"/>
      <c r="P1072" s="238">
        <f t="shared" si="64"/>
        <v>141.92976303317542</v>
      </c>
      <c r="Q1072" s="10"/>
      <c r="R1072" s="10"/>
      <c r="S1072" s="10"/>
      <c r="T1072" s="179">
        <f t="shared" si="65"/>
        <v>708.52606635071095</v>
      </c>
      <c r="U1072" s="10"/>
      <c r="V1072" s="10"/>
      <c r="W1072" s="10"/>
      <c r="Y1072" s="10">
        <v>29947.180000000015</v>
      </c>
      <c r="Z1072" s="9">
        <f t="shared" si="66"/>
        <v>22762.52</v>
      </c>
      <c r="AA1072" s="240"/>
      <c r="AB1072" s="9">
        <f t="shared" si="67"/>
        <v>38643.65</v>
      </c>
      <c r="AC1072" s="9">
        <v>42542.39</v>
      </c>
      <c r="AD1072" s="9"/>
      <c r="AE1072" s="3"/>
      <c r="AF1072" s="3"/>
    </row>
    <row r="1073" spans="1:32" x14ac:dyDescent="0.2">
      <c r="A1073" s="55"/>
      <c r="B1073" s="10"/>
      <c r="C1073" s="10" t="s">
        <v>476</v>
      </c>
      <c r="D1073" s="10"/>
      <c r="E1073" s="10" t="s">
        <v>134</v>
      </c>
      <c r="F1073" s="10">
        <v>392057</v>
      </c>
      <c r="G1073" s="10"/>
      <c r="H1073" s="10"/>
      <c r="I1073" s="10"/>
      <c r="J1073" s="10">
        <v>78294.41000000012</v>
      </c>
      <c r="K1073" s="10"/>
      <c r="M1073" s="10">
        <v>640</v>
      </c>
      <c r="N1073" s="69"/>
      <c r="P1073" s="238">
        <f t="shared" si="64"/>
        <v>122.33501562500018</v>
      </c>
      <c r="Q1073" s="10"/>
      <c r="R1073" s="10"/>
      <c r="S1073" s="10"/>
      <c r="T1073" s="179">
        <f t="shared" si="65"/>
        <v>612.58906249999995</v>
      </c>
      <c r="U1073" s="10"/>
      <c r="V1073" s="10"/>
      <c r="W1073" s="10"/>
      <c r="Y1073" s="10">
        <v>78294.41000000012</v>
      </c>
      <c r="Z1073" s="9">
        <f t="shared" si="66"/>
        <v>59510.71</v>
      </c>
      <c r="AA1073" s="240"/>
      <c r="AB1073" s="9">
        <f t="shared" si="67"/>
        <v>101030.6</v>
      </c>
      <c r="AC1073" s="9">
        <v>111223.54</v>
      </c>
      <c r="AD1073" s="9"/>
      <c r="AE1073" s="3"/>
      <c r="AF1073" s="3"/>
    </row>
    <row r="1074" spans="1:32" x14ac:dyDescent="0.2">
      <c r="A1074" s="55"/>
      <c r="B1074" s="10"/>
      <c r="C1074" s="10" t="s">
        <v>477</v>
      </c>
      <c r="D1074" s="10"/>
      <c r="E1074" s="10" t="s">
        <v>293</v>
      </c>
      <c r="F1074" s="10">
        <v>335</v>
      </c>
      <c r="G1074" s="10"/>
      <c r="H1074" s="10"/>
      <c r="I1074" s="10"/>
      <c r="J1074" s="10">
        <v>71.239999999999995</v>
      </c>
      <c r="K1074" s="10"/>
      <c r="M1074" s="10">
        <v>1</v>
      </c>
      <c r="N1074" s="69"/>
      <c r="P1074" s="238">
        <f t="shared" si="64"/>
        <v>71.239999999999995</v>
      </c>
      <c r="Q1074" s="10"/>
      <c r="R1074" s="10"/>
      <c r="S1074" s="10"/>
      <c r="T1074" s="179">
        <f t="shared" si="65"/>
        <v>335</v>
      </c>
      <c r="U1074" s="10"/>
      <c r="V1074" s="10"/>
      <c r="W1074" s="10"/>
      <c r="Y1074" s="10">
        <v>71.239999999999995</v>
      </c>
      <c r="Z1074" s="9">
        <f t="shared" si="66"/>
        <v>54.15</v>
      </c>
      <c r="AA1074" s="240"/>
      <c r="AB1074" s="9">
        <f t="shared" si="67"/>
        <v>91.93</v>
      </c>
      <c r="AC1074" s="9">
        <v>101.2</v>
      </c>
      <c r="AD1074" s="9"/>
      <c r="AE1074" s="3"/>
      <c r="AF1074" s="3"/>
    </row>
    <row r="1075" spans="1:32" x14ac:dyDescent="0.2">
      <c r="A1075" s="55"/>
      <c r="B1075" s="10"/>
      <c r="C1075" s="10" t="s">
        <v>477</v>
      </c>
      <c r="D1075" s="10"/>
      <c r="E1075" s="10" t="s">
        <v>196</v>
      </c>
      <c r="F1075" s="10">
        <v>332010</v>
      </c>
      <c r="G1075" s="10"/>
      <c r="H1075" s="10"/>
      <c r="I1075" s="10"/>
      <c r="J1075" s="10">
        <v>68654.180000000051</v>
      </c>
      <c r="K1075" s="10"/>
      <c r="M1075" s="10">
        <v>306</v>
      </c>
      <c r="N1075" s="69"/>
      <c r="P1075" s="238">
        <f t="shared" si="64"/>
        <v>224.36006535947729</v>
      </c>
      <c r="Q1075" s="10"/>
      <c r="R1075" s="10"/>
      <c r="S1075" s="10"/>
      <c r="T1075" s="179">
        <f t="shared" si="65"/>
        <v>1085</v>
      </c>
      <c r="U1075" s="10"/>
      <c r="V1075" s="10"/>
      <c r="W1075" s="10"/>
      <c r="Y1075" s="10">
        <v>68654.180000000051</v>
      </c>
      <c r="Z1075" s="9">
        <f t="shared" si="66"/>
        <v>52183.28</v>
      </c>
      <c r="AA1075" s="240"/>
      <c r="AB1075" s="9">
        <f t="shared" si="67"/>
        <v>88590.91</v>
      </c>
      <c r="AC1075" s="9">
        <v>97528.81</v>
      </c>
      <c r="AD1075" s="9"/>
      <c r="AE1075" s="3"/>
      <c r="AF1075" s="3"/>
    </row>
    <row r="1076" spans="1:32" x14ac:dyDescent="0.2">
      <c r="A1076" s="55"/>
      <c r="B1076" s="10"/>
      <c r="C1076" s="10" t="s">
        <v>478</v>
      </c>
      <c r="D1076" s="10"/>
      <c r="E1076" s="10" t="s">
        <v>479</v>
      </c>
      <c r="F1076" s="10">
        <v>752830</v>
      </c>
      <c r="G1076" s="10"/>
      <c r="H1076" s="10"/>
      <c r="I1076" s="10"/>
      <c r="J1076" s="10">
        <v>151869.83999999973</v>
      </c>
      <c r="K1076" s="10"/>
      <c r="M1076" s="10">
        <v>733</v>
      </c>
      <c r="N1076" s="69"/>
      <c r="P1076" s="238">
        <f t="shared" si="64"/>
        <v>207.18941336971315</v>
      </c>
      <c r="Q1076" s="10"/>
      <c r="R1076" s="10"/>
      <c r="S1076" s="10"/>
      <c r="T1076" s="179">
        <f t="shared" si="65"/>
        <v>1027.0532060027285</v>
      </c>
      <c r="U1076" s="10"/>
      <c r="V1076" s="10"/>
      <c r="W1076" s="10"/>
      <c r="Y1076" s="10">
        <v>151869.83999999973</v>
      </c>
      <c r="Z1076" s="9">
        <f t="shared" si="66"/>
        <v>115434.58</v>
      </c>
      <c r="AA1076" s="240"/>
      <c r="AB1076" s="9">
        <f t="shared" si="67"/>
        <v>195971.86</v>
      </c>
      <c r="AC1076" s="9">
        <v>215743.38</v>
      </c>
      <c r="AD1076" s="9"/>
      <c r="AE1076" s="3"/>
      <c r="AF1076" s="3"/>
    </row>
    <row r="1077" spans="1:32" x14ac:dyDescent="0.2">
      <c r="A1077" s="55"/>
      <c r="B1077" s="10"/>
      <c r="C1077" s="10" t="s">
        <v>478</v>
      </c>
      <c r="D1077" s="10"/>
      <c r="E1077" s="10" t="s">
        <v>164</v>
      </c>
      <c r="F1077" s="10">
        <v>4487</v>
      </c>
      <c r="G1077" s="10"/>
      <c r="H1077" s="10"/>
      <c r="I1077" s="10"/>
      <c r="J1077" s="10">
        <v>712.54</v>
      </c>
      <c r="K1077" s="10"/>
      <c r="M1077" s="10">
        <v>3</v>
      </c>
      <c r="N1077" s="69"/>
      <c r="P1077" s="238">
        <f t="shared" si="64"/>
        <v>237.51333333333332</v>
      </c>
      <c r="Q1077" s="10"/>
      <c r="R1077" s="10"/>
      <c r="S1077" s="10"/>
      <c r="T1077" s="179">
        <f t="shared" si="65"/>
        <v>1495.6666666666667</v>
      </c>
      <c r="U1077" s="10"/>
      <c r="V1077" s="10"/>
      <c r="W1077" s="10"/>
      <c r="Y1077" s="10">
        <v>712.54</v>
      </c>
      <c r="Z1077" s="9">
        <f t="shared" si="66"/>
        <v>541.59</v>
      </c>
      <c r="AA1077" s="240"/>
      <c r="AB1077" s="9">
        <f t="shared" si="67"/>
        <v>919.46</v>
      </c>
      <c r="AC1077" s="9">
        <v>1012.22</v>
      </c>
      <c r="AD1077" s="9"/>
      <c r="AE1077" s="3"/>
      <c r="AF1077" s="3"/>
    </row>
    <row r="1078" spans="1:32" x14ac:dyDescent="0.2">
      <c r="A1078" s="55"/>
      <c r="B1078" s="10"/>
      <c r="C1078" s="10" t="s">
        <v>478</v>
      </c>
      <c r="D1078" s="10"/>
      <c r="E1078" s="10" t="s">
        <v>145</v>
      </c>
      <c r="F1078" s="10">
        <v>8376</v>
      </c>
      <c r="G1078" s="10"/>
      <c r="H1078" s="10"/>
      <c r="I1078" s="10"/>
      <c r="J1078" s="10">
        <v>1758.3</v>
      </c>
      <c r="K1078" s="10"/>
      <c r="M1078" s="10">
        <v>5</v>
      </c>
      <c r="N1078" s="69"/>
      <c r="P1078" s="238">
        <f t="shared" si="64"/>
        <v>351.65999999999997</v>
      </c>
      <c r="Q1078" s="10"/>
      <c r="R1078" s="10"/>
      <c r="S1078" s="10"/>
      <c r="T1078" s="179">
        <f t="shared" si="65"/>
        <v>1675.2</v>
      </c>
      <c r="U1078" s="10"/>
      <c r="V1078" s="10"/>
      <c r="W1078" s="10"/>
      <c r="Y1078" s="10">
        <v>1758.3</v>
      </c>
      <c r="Z1078" s="9">
        <f t="shared" si="66"/>
        <v>1336.46</v>
      </c>
      <c r="AA1078" s="240"/>
      <c r="AB1078" s="9">
        <f t="shared" si="67"/>
        <v>2268.9</v>
      </c>
      <c r="AC1078" s="9">
        <v>2497.81</v>
      </c>
      <c r="AD1078" s="9"/>
      <c r="AE1078" s="3"/>
      <c r="AF1078" s="3"/>
    </row>
    <row r="1079" spans="1:32" x14ac:dyDescent="0.2">
      <c r="A1079" s="55"/>
      <c r="B1079" s="10"/>
      <c r="C1079" s="10" t="s">
        <v>480</v>
      </c>
      <c r="D1079" s="10"/>
      <c r="E1079" s="10" t="s">
        <v>145</v>
      </c>
      <c r="F1079" s="10">
        <v>92064</v>
      </c>
      <c r="G1079" s="10"/>
      <c r="H1079" s="10"/>
      <c r="I1079" s="10"/>
      <c r="J1079" s="10">
        <v>18538.89</v>
      </c>
      <c r="K1079" s="10"/>
      <c r="M1079" s="10">
        <v>70</v>
      </c>
      <c r="N1079" s="69"/>
      <c r="P1079" s="238">
        <f t="shared" si="64"/>
        <v>264.84128571428573</v>
      </c>
      <c r="Q1079" s="10"/>
      <c r="R1079" s="10"/>
      <c r="S1079" s="10"/>
      <c r="T1079" s="179">
        <f t="shared" si="65"/>
        <v>1315.2</v>
      </c>
      <c r="U1079" s="10"/>
      <c r="V1079" s="10"/>
      <c r="W1079" s="10"/>
      <c r="Y1079" s="10">
        <v>18538.89</v>
      </c>
      <c r="Z1079" s="9">
        <f t="shared" si="66"/>
        <v>14091.2</v>
      </c>
      <c r="AA1079" s="240"/>
      <c r="AB1079" s="9">
        <f t="shared" si="67"/>
        <v>23922.46</v>
      </c>
      <c r="AC1079" s="9">
        <v>26335.99</v>
      </c>
      <c r="AD1079" s="9"/>
      <c r="AE1079" s="3"/>
      <c r="AF1079" s="3"/>
    </row>
    <row r="1080" spans="1:32" x14ac:dyDescent="0.2">
      <c r="A1080" s="55"/>
      <c r="B1080" s="10"/>
      <c r="C1080" s="10" t="s">
        <v>481</v>
      </c>
      <c r="D1080" s="10"/>
      <c r="E1080" s="10" t="s">
        <v>97</v>
      </c>
      <c r="F1080" s="10">
        <v>5228</v>
      </c>
      <c r="G1080" s="10"/>
      <c r="H1080" s="10"/>
      <c r="I1080" s="10"/>
      <c r="J1080" s="10">
        <v>1042.49</v>
      </c>
      <c r="K1080" s="10"/>
      <c r="M1080" s="10">
        <v>4</v>
      </c>
      <c r="N1080" s="69"/>
      <c r="P1080" s="238">
        <f t="shared" si="64"/>
        <v>260.6225</v>
      </c>
      <c r="Q1080" s="10"/>
      <c r="R1080" s="10"/>
      <c r="S1080" s="10"/>
      <c r="T1080" s="179">
        <f t="shared" si="65"/>
        <v>1307</v>
      </c>
      <c r="U1080" s="10"/>
      <c r="V1080" s="10"/>
      <c r="W1080" s="10"/>
      <c r="Y1080" s="10">
        <v>1042.49</v>
      </c>
      <c r="Z1080" s="9">
        <f t="shared" si="66"/>
        <v>792.39</v>
      </c>
      <c r="AA1080" s="240"/>
      <c r="AB1080" s="9">
        <f t="shared" si="67"/>
        <v>1345.22</v>
      </c>
      <c r="AC1080" s="9">
        <v>1480.94</v>
      </c>
      <c r="AD1080" s="9"/>
      <c r="AE1080" s="3"/>
      <c r="AF1080" s="3"/>
    </row>
    <row r="1081" spans="1:32" x14ac:dyDescent="0.2">
      <c r="A1081" s="55"/>
      <c r="B1081" s="10"/>
      <c r="C1081" s="10" t="s">
        <v>482</v>
      </c>
      <c r="D1081" s="10"/>
      <c r="E1081" s="10" t="s">
        <v>449</v>
      </c>
      <c r="F1081" s="10">
        <v>66592</v>
      </c>
      <c r="G1081" s="10"/>
      <c r="H1081" s="10"/>
      <c r="I1081" s="10"/>
      <c r="J1081" s="10">
        <v>13289.660000000002</v>
      </c>
      <c r="K1081" s="10"/>
      <c r="M1081" s="10">
        <v>88</v>
      </c>
      <c r="N1081" s="69"/>
      <c r="P1081" s="238">
        <f t="shared" si="64"/>
        <v>151.01886363636365</v>
      </c>
      <c r="Q1081" s="10"/>
      <c r="R1081" s="10"/>
      <c r="S1081" s="10"/>
      <c r="T1081" s="179">
        <f t="shared" si="65"/>
        <v>756.72727272727275</v>
      </c>
      <c r="U1081" s="10"/>
      <c r="V1081" s="10"/>
      <c r="W1081" s="10"/>
      <c r="Y1081" s="10">
        <v>13289.660000000002</v>
      </c>
      <c r="Z1081" s="9">
        <f t="shared" si="66"/>
        <v>10101.32</v>
      </c>
      <c r="AA1081" s="240"/>
      <c r="AB1081" s="9">
        <f t="shared" si="67"/>
        <v>17148.89</v>
      </c>
      <c r="AC1081" s="9">
        <v>18879.03</v>
      </c>
      <c r="AD1081" s="9"/>
      <c r="AE1081" s="3"/>
      <c r="AF1081" s="3"/>
    </row>
    <row r="1082" spans="1:32" x14ac:dyDescent="0.2">
      <c r="A1082" s="55"/>
      <c r="B1082" s="10"/>
      <c r="C1082" s="10" t="s">
        <v>482</v>
      </c>
      <c r="D1082" s="10"/>
      <c r="E1082" s="10" t="s">
        <v>90</v>
      </c>
      <c r="F1082" s="10">
        <v>923</v>
      </c>
      <c r="G1082" s="10"/>
      <c r="H1082" s="10"/>
      <c r="I1082" s="10"/>
      <c r="J1082" s="10">
        <v>189.43</v>
      </c>
      <c r="K1082" s="10"/>
      <c r="M1082" s="10">
        <v>1</v>
      </c>
      <c r="N1082" s="69"/>
      <c r="P1082" s="238">
        <f t="shared" si="64"/>
        <v>189.43</v>
      </c>
      <c r="Q1082" s="10"/>
      <c r="R1082" s="10"/>
      <c r="S1082" s="10"/>
      <c r="T1082" s="179">
        <f t="shared" si="65"/>
        <v>923</v>
      </c>
      <c r="U1082" s="10"/>
      <c r="V1082" s="10"/>
      <c r="W1082" s="10"/>
      <c r="Y1082" s="10">
        <v>189.43</v>
      </c>
      <c r="Z1082" s="9">
        <f t="shared" si="66"/>
        <v>143.97999999999999</v>
      </c>
      <c r="AA1082" s="240"/>
      <c r="AB1082" s="9">
        <f t="shared" si="67"/>
        <v>244.44</v>
      </c>
      <c r="AC1082" s="9">
        <v>269.10000000000002</v>
      </c>
      <c r="AD1082" s="9"/>
      <c r="AE1082" s="3"/>
      <c r="AF1082" s="3"/>
    </row>
    <row r="1083" spans="1:32" x14ac:dyDescent="0.2">
      <c r="A1083" s="55"/>
      <c r="B1083" s="10"/>
      <c r="C1083" s="10" t="s">
        <v>483</v>
      </c>
      <c r="D1083" s="10"/>
      <c r="E1083" s="10" t="s">
        <v>156</v>
      </c>
      <c r="F1083" s="10">
        <v>442931</v>
      </c>
      <c r="G1083" s="10"/>
      <c r="H1083" s="10"/>
      <c r="I1083" s="10"/>
      <c r="J1083" s="10">
        <v>89134.949999999924</v>
      </c>
      <c r="K1083" s="10"/>
      <c r="M1083" s="10">
        <v>383</v>
      </c>
      <c r="N1083" s="69"/>
      <c r="P1083" s="238">
        <f t="shared" si="64"/>
        <v>232.72832898172305</v>
      </c>
      <c r="Q1083" s="10"/>
      <c r="R1083" s="10"/>
      <c r="S1083" s="10"/>
      <c r="T1083" s="179">
        <f t="shared" si="65"/>
        <v>1156.4778067885118</v>
      </c>
      <c r="U1083" s="10"/>
      <c r="V1083" s="10"/>
      <c r="W1083" s="10"/>
      <c r="Y1083" s="10">
        <v>89134.949999999924</v>
      </c>
      <c r="Z1083" s="9">
        <f t="shared" si="66"/>
        <v>67750.490000000005</v>
      </c>
      <c r="AA1083" s="240"/>
      <c r="AB1083" s="9">
        <f t="shared" si="67"/>
        <v>115019.16</v>
      </c>
      <c r="AC1083" s="9">
        <v>126623.4</v>
      </c>
      <c r="AD1083" s="9"/>
      <c r="AE1083" s="3"/>
      <c r="AF1083" s="3"/>
    </row>
    <row r="1084" spans="1:32" x14ac:dyDescent="0.2">
      <c r="A1084" s="55"/>
      <c r="B1084" s="10"/>
      <c r="C1084" s="10" t="s">
        <v>484</v>
      </c>
      <c r="D1084" s="10"/>
      <c r="E1084" s="10" t="s">
        <v>485</v>
      </c>
      <c r="F1084" s="10">
        <v>395910</v>
      </c>
      <c r="G1084" s="10"/>
      <c r="H1084" s="10"/>
      <c r="I1084" s="10"/>
      <c r="J1084" s="10">
        <v>80857.320000000036</v>
      </c>
      <c r="K1084" s="10"/>
      <c r="M1084" s="10">
        <v>278</v>
      </c>
      <c r="N1084" s="69"/>
      <c r="P1084" s="238">
        <f t="shared" si="64"/>
        <v>290.85366906474832</v>
      </c>
      <c r="Q1084" s="10"/>
      <c r="R1084" s="10"/>
      <c r="S1084" s="10"/>
      <c r="T1084" s="179">
        <f t="shared" si="65"/>
        <v>1424.1366906474821</v>
      </c>
      <c r="U1084" s="10"/>
      <c r="V1084" s="10"/>
      <c r="W1084" s="10"/>
      <c r="Y1084" s="10">
        <v>80857.320000000036</v>
      </c>
      <c r="Z1084" s="9">
        <f t="shared" si="66"/>
        <v>61458.75</v>
      </c>
      <c r="AA1084" s="240"/>
      <c r="AB1084" s="9">
        <f t="shared" si="67"/>
        <v>104337.76</v>
      </c>
      <c r="AC1084" s="9">
        <v>114864.35</v>
      </c>
      <c r="AD1084" s="9"/>
      <c r="AE1084" s="3"/>
      <c r="AF1084" s="3"/>
    </row>
    <row r="1085" spans="1:32" x14ac:dyDescent="0.2">
      <c r="A1085" s="55"/>
      <c r="B1085" s="10"/>
      <c r="C1085" s="10" t="s">
        <v>486</v>
      </c>
      <c r="D1085" s="10"/>
      <c r="E1085" s="10" t="s">
        <v>246</v>
      </c>
      <c r="F1085" s="10">
        <v>1701536</v>
      </c>
      <c r="G1085" s="10"/>
      <c r="H1085" s="10"/>
      <c r="I1085" s="10"/>
      <c r="J1085" s="10">
        <v>339143.23000000085</v>
      </c>
      <c r="K1085" s="10"/>
      <c r="M1085" s="10">
        <v>2064</v>
      </c>
      <c r="N1085" s="69"/>
      <c r="P1085" s="238">
        <f t="shared" si="64"/>
        <v>164.31358042635699</v>
      </c>
      <c r="Q1085" s="10"/>
      <c r="R1085" s="10"/>
      <c r="S1085" s="10"/>
      <c r="T1085" s="179">
        <f t="shared" si="65"/>
        <v>824.38759689922483</v>
      </c>
      <c r="U1085" s="10"/>
      <c r="V1085" s="10"/>
      <c r="W1085" s="10"/>
      <c r="Y1085" s="10">
        <v>339143.23000000085</v>
      </c>
      <c r="Z1085" s="9">
        <f t="shared" si="66"/>
        <v>257779.01</v>
      </c>
      <c r="AA1085" s="240"/>
      <c r="AB1085" s="9">
        <f t="shared" si="67"/>
        <v>437628.24</v>
      </c>
      <c r="AC1085" s="9">
        <v>481780.38</v>
      </c>
      <c r="AD1085" s="9"/>
      <c r="AE1085" s="3"/>
      <c r="AF1085" s="3"/>
    </row>
    <row r="1086" spans="1:32" x14ac:dyDescent="0.2">
      <c r="A1086" s="55"/>
      <c r="B1086" s="10"/>
      <c r="C1086" s="10" t="s">
        <v>487</v>
      </c>
      <c r="D1086" s="10"/>
      <c r="E1086" s="10" t="s">
        <v>488</v>
      </c>
      <c r="F1086" s="10">
        <v>29612</v>
      </c>
      <c r="G1086" s="10"/>
      <c r="H1086" s="10"/>
      <c r="I1086" s="10"/>
      <c r="J1086" s="10">
        <v>5703.4400000000005</v>
      </c>
      <c r="K1086" s="10"/>
      <c r="M1086" s="10">
        <v>27</v>
      </c>
      <c r="N1086" s="69"/>
      <c r="P1086" s="238">
        <f t="shared" si="64"/>
        <v>211.23851851851853</v>
      </c>
      <c r="Q1086" s="10"/>
      <c r="R1086" s="10"/>
      <c r="S1086" s="10"/>
      <c r="T1086" s="179">
        <f t="shared" si="65"/>
        <v>1096.7407407407406</v>
      </c>
      <c r="U1086" s="10"/>
      <c r="V1086" s="10"/>
      <c r="W1086" s="10"/>
      <c r="Y1086" s="10">
        <v>5703.4400000000005</v>
      </c>
      <c r="Z1086" s="9">
        <f t="shared" si="66"/>
        <v>4335.12</v>
      </c>
      <c r="AA1086" s="240"/>
      <c r="AB1086" s="9">
        <f t="shared" si="67"/>
        <v>7359.68</v>
      </c>
      <c r="AC1086" s="9">
        <v>8102.2</v>
      </c>
      <c r="AD1086" s="9"/>
      <c r="AE1086" s="3"/>
      <c r="AF1086" s="3"/>
    </row>
    <row r="1087" spans="1:32" x14ac:dyDescent="0.2">
      <c r="A1087" s="55"/>
      <c r="B1087" s="10"/>
      <c r="C1087" s="10" t="s">
        <v>489</v>
      </c>
      <c r="D1087" s="10"/>
      <c r="E1087" s="10" t="s">
        <v>79</v>
      </c>
      <c r="F1087" s="10">
        <v>112240</v>
      </c>
      <c r="G1087" s="10"/>
      <c r="H1087" s="10"/>
      <c r="I1087" s="10"/>
      <c r="J1087" s="10">
        <v>22703.790000000015</v>
      </c>
      <c r="K1087" s="10"/>
      <c r="M1087" s="10">
        <v>101</v>
      </c>
      <c r="N1087" s="69"/>
      <c r="P1087" s="238">
        <f t="shared" si="64"/>
        <v>224.79000000000016</v>
      </c>
      <c r="Q1087" s="10"/>
      <c r="R1087" s="10"/>
      <c r="S1087" s="10"/>
      <c r="T1087" s="179">
        <f t="shared" si="65"/>
        <v>1111.2871287128712</v>
      </c>
      <c r="U1087" s="10"/>
      <c r="V1087" s="10"/>
      <c r="W1087" s="10"/>
      <c r="Y1087" s="10">
        <v>22703.790000000015</v>
      </c>
      <c r="Z1087" s="9">
        <f t="shared" si="66"/>
        <v>17256.900000000001</v>
      </c>
      <c r="AA1087" s="240"/>
      <c r="AB1087" s="9">
        <f t="shared" si="67"/>
        <v>29296.82</v>
      </c>
      <c r="AC1087" s="9">
        <v>32252.560000000001</v>
      </c>
      <c r="AD1087" s="9"/>
      <c r="AE1087" s="3"/>
      <c r="AF1087" s="3"/>
    </row>
    <row r="1088" spans="1:32" x14ac:dyDescent="0.2">
      <c r="A1088" s="55"/>
      <c r="B1088" s="10"/>
      <c r="C1088" s="10" t="s">
        <v>490</v>
      </c>
      <c r="D1088" s="10"/>
      <c r="E1088" s="10" t="s">
        <v>145</v>
      </c>
      <c r="F1088" s="10">
        <v>1104</v>
      </c>
      <c r="G1088" s="10"/>
      <c r="H1088" s="10"/>
      <c r="I1088" s="10"/>
      <c r="J1088" s="10">
        <v>228.91</v>
      </c>
      <c r="K1088" s="10"/>
      <c r="M1088" s="10">
        <v>1</v>
      </c>
      <c r="N1088" s="69"/>
      <c r="P1088" s="238">
        <f t="shared" si="64"/>
        <v>228.91</v>
      </c>
      <c r="Q1088" s="10"/>
      <c r="R1088" s="10"/>
      <c r="S1088" s="10"/>
      <c r="T1088" s="179">
        <f t="shared" si="65"/>
        <v>1104</v>
      </c>
      <c r="U1088" s="10"/>
      <c r="V1088" s="10"/>
      <c r="W1088" s="10"/>
      <c r="Y1088" s="10">
        <v>228.91</v>
      </c>
      <c r="Z1088" s="9">
        <f t="shared" si="66"/>
        <v>173.99</v>
      </c>
      <c r="AA1088" s="240"/>
      <c r="AB1088" s="9">
        <f t="shared" si="67"/>
        <v>295.38</v>
      </c>
      <c r="AC1088" s="9">
        <v>325.18</v>
      </c>
      <c r="AD1088" s="9"/>
      <c r="AE1088" s="3"/>
      <c r="AF1088" s="3"/>
    </row>
    <row r="1089" spans="1:32" x14ac:dyDescent="0.2">
      <c r="A1089" s="55"/>
      <c r="B1089" s="10"/>
      <c r="C1089" s="10" t="s">
        <v>490</v>
      </c>
      <c r="D1089" s="10"/>
      <c r="E1089" s="10" t="s">
        <v>219</v>
      </c>
      <c r="F1089" s="10">
        <v>820914</v>
      </c>
      <c r="G1089" s="10"/>
      <c r="H1089" s="10"/>
      <c r="I1089" s="10"/>
      <c r="J1089" s="10">
        <v>167293.62000000008</v>
      </c>
      <c r="K1089" s="10"/>
      <c r="M1089" s="10">
        <v>648</v>
      </c>
      <c r="N1089" s="69"/>
      <c r="P1089" s="238">
        <f t="shared" si="64"/>
        <v>258.1691666666668</v>
      </c>
      <c r="Q1089" s="10"/>
      <c r="R1089" s="10"/>
      <c r="S1089" s="10"/>
      <c r="T1089" s="179">
        <f t="shared" si="65"/>
        <v>1266.8425925925926</v>
      </c>
      <c r="U1089" s="10"/>
      <c r="V1089" s="10"/>
      <c r="W1089" s="10"/>
      <c r="Y1089" s="10">
        <v>167293.62000000008</v>
      </c>
      <c r="Z1089" s="9">
        <f t="shared" si="66"/>
        <v>127158.03</v>
      </c>
      <c r="AA1089" s="240"/>
      <c r="AB1089" s="9">
        <f t="shared" si="67"/>
        <v>215874.61</v>
      </c>
      <c r="AC1089" s="9">
        <v>237654.11</v>
      </c>
      <c r="AD1089" s="9"/>
      <c r="AE1089" s="3"/>
      <c r="AF1089" s="3"/>
    </row>
    <row r="1090" spans="1:32" x14ac:dyDescent="0.2">
      <c r="A1090" s="55"/>
      <c r="B1090" s="10"/>
      <c r="C1090" s="10" t="s">
        <v>491</v>
      </c>
      <c r="D1090" s="10"/>
      <c r="E1090" s="10" t="s">
        <v>164</v>
      </c>
      <c r="F1090" s="10">
        <v>3015665</v>
      </c>
      <c r="G1090" s="10"/>
      <c r="H1090" s="10"/>
      <c r="I1090" s="10"/>
      <c r="J1090" s="10">
        <v>589749.32000000111</v>
      </c>
      <c r="K1090" s="10"/>
      <c r="M1090" s="10">
        <v>3643</v>
      </c>
      <c r="N1090" s="69"/>
      <c r="P1090" s="238">
        <f t="shared" si="64"/>
        <v>161.88562174032421</v>
      </c>
      <c r="Q1090" s="10"/>
      <c r="R1090" s="10"/>
      <c r="S1090" s="10"/>
      <c r="T1090" s="179">
        <f t="shared" si="65"/>
        <v>827.79714520999175</v>
      </c>
      <c r="U1090" s="10"/>
      <c r="V1090" s="10"/>
      <c r="W1090" s="10"/>
      <c r="Y1090" s="10">
        <v>589749.32000000111</v>
      </c>
      <c r="Z1090" s="9">
        <f t="shared" si="66"/>
        <v>448261.92</v>
      </c>
      <c r="AA1090" s="240"/>
      <c r="AB1090" s="9">
        <f t="shared" si="67"/>
        <v>761008.72</v>
      </c>
      <c r="AC1090" s="9">
        <v>837786.58</v>
      </c>
      <c r="AD1090" s="9"/>
      <c r="AE1090" s="3"/>
      <c r="AF1090" s="3"/>
    </row>
    <row r="1091" spans="1:32" x14ac:dyDescent="0.2">
      <c r="A1091" s="55"/>
      <c r="B1091" s="10"/>
      <c r="C1091" s="10" t="s">
        <v>492</v>
      </c>
      <c r="D1091" s="10"/>
      <c r="E1091" s="10" t="s">
        <v>97</v>
      </c>
      <c r="F1091" s="10">
        <v>3129</v>
      </c>
      <c r="G1091" s="10"/>
      <c r="H1091" s="10"/>
      <c r="I1091" s="10"/>
      <c r="J1091" s="10">
        <v>669.65000000000009</v>
      </c>
      <c r="K1091" s="10"/>
      <c r="M1091" s="10">
        <v>9</v>
      </c>
      <c r="N1091" s="69"/>
      <c r="P1091" s="238">
        <f t="shared" si="64"/>
        <v>74.405555555555566</v>
      </c>
      <c r="Q1091" s="10"/>
      <c r="R1091" s="10"/>
      <c r="S1091" s="10"/>
      <c r="T1091" s="179">
        <f t="shared" si="65"/>
        <v>347.66666666666669</v>
      </c>
      <c r="U1091" s="10"/>
      <c r="V1091" s="10"/>
      <c r="W1091" s="10"/>
      <c r="Y1091" s="10">
        <v>669.65000000000009</v>
      </c>
      <c r="Z1091" s="9">
        <f t="shared" si="66"/>
        <v>508.99</v>
      </c>
      <c r="AA1091" s="240"/>
      <c r="AB1091" s="9">
        <f t="shared" si="67"/>
        <v>864.11</v>
      </c>
      <c r="AC1091" s="9">
        <v>951.29</v>
      </c>
      <c r="AD1091" s="9"/>
      <c r="AE1091" s="3"/>
      <c r="AF1091" s="3"/>
    </row>
    <row r="1092" spans="1:32" x14ac:dyDescent="0.2">
      <c r="A1092" s="55"/>
      <c r="B1092" s="10"/>
      <c r="C1092" s="10" t="s">
        <v>493</v>
      </c>
      <c r="D1092" s="10"/>
      <c r="E1092" s="10" t="s">
        <v>77</v>
      </c>
      <c r="F1092" s="10">
        <v>41263</v>
      </c>
      <c r="G1092" s="10"/>
      <c r="H1092" s="10"/>
      <c r="I1092" s="10"/>
      <c r="J1092" s="10">
        <v>8240.23</v>
      </c>
      <c r="K1092" s="10"/>
      <c r="M1092" s="10">
        <v>69</v>
      </c>
      <c r="N1092" s="69"/>
      <c r="P1092" s="238">
        <f t="shared" ref="P1092:P1155" si="68">J1092/M1092</f>
        <v>119.42362318840578</v>
      </c>
      <c r="Q1092" s="10"/>
      <c r="R1092" s="10"/>
      <c r="S1092" s="10"/>
      <c r="T1092" s="179">
        <f t="shared" ref="T1092:T1155" si="69">F1092/M1092</f>
        <v>598.01449275362324</v>
      </c>
      <c r="U1092" s="10"/>
      <c r="V1092" s="10"/>
      <c r="W1092" s="10"/>
      <c r="Y1092" s="10">
        <v>8240.23</v>
      </c>
      <c r="Z1092" s="9">
        <f t="shared" ref="Z1092:Z1155" si="70">ROUND($Z$1250*Y1092/$Y$1250,2)</f>
        <v>6263.31</v>
      </c>
      <c r="AA1092" s="240"/>
      <c r="AB1092" s="9">
        <f t="shared" ref="AB1092:AB1155" si="71">ROUND($AB$1250*Y1092/$Y$1250,2)</f>
        <v>10633.14</v>
      </c>
      <c r="AC1092" s="9">
        <v>11705.91</v>
      </c>
      <c r="AD1092" s="9"/>
      <c r="AE1092" s="3"/>
      <c r="AF1092" s="3"/>
    </row>
    <row r="1093" spans="1:32" x14ac:dyDescent="0.2">
      <c r="A1093" s="55"/>
      <c r="B1093" s="10"/>
      <c r="C1093" s="10" t="s">
        <v>493</v>
      </c>
      <c r="D1093" s="10"/>
      <c r="E1093" s="10" t="s">
        <v>494</v>
      </c>
      <c r="F1093" s="10">
        <v>188903</v>
      </c>
      <c r="G1093" s="10"/>
      <c r="H1093" s="10"/>
      <c r="I1093" s="10"/>
      <c r="J1093" s="10">
        <v>38403.24</v>
      </c>
      <c r="K1093" s="10"/>
      <c r="M1093" s="10">
        <v>205</v>
      </c>
      <c r="N1093" s="69"/>
      <c r="P1093" s="238">
        <f t="shared" si="68"/>
        <v>187.33287804878049</v>
      </c>
      <c r="Q1093" s="10"/>
      <c r="R1093" s="10"/>
      <c r="S1093" s="10"/>
      <c r="T1093" s="179">
        <f t="shared" si="69"/>
        <v>921.47804878048782</v>
      </c>
      <c r="U1093" s="10"/>
      <c r="V1093" s="10"/>
      <c r="W1093" s="10"/>
      <c r="Y1093" s="10">
        <v>38403.24</v>
      </c>
      <c r="Z1093" s="9">
        <f t="shared" si="70"/>
        <v>29189.88</v>
      </c>
      <c r="AA1093" s="240"/>
      <c r="AB1093" s="9">
        <f t="shared" si="71"/>
        <v>49555.29</v>
      </c>
      <c r="AC1093" s="9">
        <v>54554.9</v>
      </c>
      <c r="AD1093" s="9"/>
      <c r="AE1093" s="3"/>
      <c r="AF1093" s="3"/>
    </row>
    <row r="1094" spans="1:32" x14ac:dyDescent="0.2">
      <c r="A1094" s="55"/>
      <c r="B1094" s="10"/>
      <c r="C1094" s="10" t="s">
        <v>493</v>
      </c>
      <c r="D1094" s="10"/>
      <c r="E1094" s="10" t="s">
        <v>120</v>
      </c>
      <c r="F1094" s="10">
        <v>121733</v>
      </c>
      <c r="G1094" s="10"/>
      <c r="H1094" s="10"/>
      <c r="I1094" s="10"/>
      <c r="J1094" s="10">
        <v>24916.909999999993</v>
      </c>
      <c r="K1094" s="10"/>
      <c r="M1094" s="10">
        <v>144</v>
      </c>
      <c r="N1094" s="69"/>
      <c r="P1094" s="238">
        <f t="shared" si="68"/>
        <v>173.03409722222216</v>
      </c>
      <c r="Q1094" s="10"/>
      <c r="R1094" s="10"/>
      <c r="S1094" s="10"/>
      <c r="T1094" s="179">
        <f t="shared" si="69"/>
        <v>845.36805555555554</v>
      </c>
      <c r="U1094" s="10"/>
      <c r="V1094" s="10"/>
      <c r="W1094" s="10"/>
      <c r="Y1094" s="10">
        <v>24916.909999999993</v>
      </c>
      <c r="Z1094" s="9">
        <f t="shared" si="70"/>
        <v>18939.07</v>
      </c>
      <c r="AA1094" s="240"/>
      <c r="AB1094" s="9">
        <f t="shared" si="71"/>
        <v>32152.62</v>
      </c>
      <c r="AC1094" s="9">
        <v>35396.480000000003</v>
      </c>
      <c r="AD1094" s="9"/>
      <c r="AE1094" s="3"/>
      <c r="AF1094" s="3"/>
    </row>
    <row r="1095" spans="1:32" x14ac:dyDescent="0.2">
      <c r="A1095" s="55"/>
      <c r="B1095" s="10"/>
      <c r="C1095" s="10" t="s">
        <v>495</v>
      </c>
      <c r="D1095" s="10"/>
      <c r="E1095" s="10" t="s">
        <v>272</v>
      </c>
      <c r="F1095" s="10">
        <v>2047</v>
      </c>
      <c r="G1095" s="10"/>
      <c r="H1095" s="10"/>
      <c r="I1095" s="10"/>
      <c r="J1095" s="10">
        <v>436.65999999999997</v>
      </c>
      <c r="K1095" s="10"/>
      <c r="M1095" s="10">
        <v>6</v>
      </c>
      <c r="N1095" s="69"/>
      <c r="P1095" s="238">
        <f t="shared" si="68"/>
        <v>72.776666666666657</v>
      </c>
      <c r="Q1095" s="10"/>
      <c r="R1095" s="10"/>
      <c r="S1095" s="10"/>
      <c r="T1095" s="179">
        <f t="shared" si="69"/>
        <v>341.16666666666669</v>
      </c>
      <c r="U1095" s="10"/>
      <c r="V1095" s="10"/>
      <c r="W1095" s="10"/>
      <c r="Y1095" s="10">
        <v>436.65999999999997</v>
      </c>
      <c r="Z1095" s="9">
        <f t="shared" si="70"/>
        <v>331.9</v>
      </c>
      <c r="AA1095" s="240"/>
      <c r="AB1095" s="9">
        <f t="shared" si="71"/>
        <v>563.46</v>
      </c>
      <c r="AC1095" s="9">
        <v>620.30999999999995</v>
      </c>
      <c r="AD1095" s="9"/>
      <c r="AE1095" s="3"/>
      <c r="AF1095" s="3"/>
    </row>
    <row r="1096" spans="1:32" x14ac:dyDescent="0.2">
      <c r="A1096" s="55"/>
      <c r="B1096" s="10"/>
      <c r="C1096" s="10" t="s">
        <v>496</v>
      </c>
      <c r="D1096" s="10"/>
      <c r="E1096" s="10" t="s">
        <v>148</v>
      </c>
      <c r="F1096" s="10">
        <v>9566</v>
      </c>
      <c r="G1096" s="10"/>
      <c r="H1096" s="10"/>
      <c r="I1096" s="10"/>
      <c r="J1096" s="10">
        <v>1974.0700000000002</v>
      </c>
      <c r="K1096" s="10"/>
      <c r="M1096" s="10">
        <v>11</v>
      </c>
      <c r="N1096" s="69"/>
      <c r="P1096" s="238">
        <f t="shared" si="68"/>
        <v>179.4609090909091</v>
      </c>
      <c r="Q1096" s="10"/>
      <c r="R1096" s="10"/>
      <c r="S1096" s="10"/>
      <c r="T1096" s="179">
        <f t="shared" si="69"/>
        <v>869.63636363636363</v>
      </c>
      <c r="U1096" s="10"/>
      <c r="V1096" s="10"/>
      <c r="W1096" s="10"/>
      <c r="Y1096" s="10">
        <v>1974.0700000000002</v>
      </c>
      <c r="Z1096" s="9">
        <f t="shared" si="70"/>
        <v>1500.47</v>
      </c>
      <c r="AA1096" s="240"/>
      <c r="AB1096" s="9">
        <f t="shared" si="71"/>
        <v>2547.33</v>
      </c>
      <c r="AC1096" s="9">
        <v>2804.33</v>
      </c>
      <c r="AD1096" s="9"/>
      <c r="AE1096" s="3"/>
      <c r="AF1096" s="3"/>
    </row>
    <row r="1097" spans="1:32" x14ac:dyDescent="0.2">
      <c r="A1097" s="55"/>
      <c r="B1097" s="10"/>
      <c r="C1097" s="10" t="s">
        <v>496</v>
      </c>
      <c r="D1097" s="10"/>
      <c r="E1097" s="10" t="s">
        <v>124</v>
      </c>
      <c r="F1097" s="10">
        <v>2456</v>
      </c>
      <c r="G1097" s="10"/>
      <c r="H1097" s="10"/>
      <c r="I1097" s="10"/>
      <c r="J1097" s="10">
        <v>510.79</v>
      </c>
      <c r="K1097" s="10"/>
      <c r="M1097" s="10">
        <v>2</v>
      </c>
      <c r="N1097" s="69"/>
      <c r="P1097" s="238">
        <f t="shared" si="68"/>
        <v>255.39500000000001</v>
      </c>
      <c r="Q1097" s="10"/>
      <c r="R1097" s="10"/>
      <c r="S1097" s="10"/>
      <c r="T1097" s="179">
        <f t="shared" si="69"/>
        <v>1228</v>
      </c>
      <c r="U1097" s="10"/>
      <c r="V1097" s="10"/>
      <c r="W1097" s="10"/>
      <c r="Y1097" s="10">
        <v>510.79</v>
      </c>
      <c r="Z1097" s="9">
        <f t="shared" si="70"/>
        <v>388.25</v>
      </c>
      <c r="AA1097" s="240"/>
      <c r="AB1097" s="9">
        <f t="shared" si="71"/>
        <v>659.12</v>
      </c>
      <c r="AC1097" s="9">
        <v>725.62</v>
      </c>
      <c r="AD1097" s="9"/>
      <c r="AE1097" s="3"/>
      <c r="AF1097" s="3"/>
    </row>
    <row r="1098" spans="1:32" x14ac:dyDescent="0.2">
      <c r="A1098" s="55"/>
      <c r="B1098" s="10"/>
      <c r="C1098" s="10" t="s">
        <v>496</v>
      </c>
      <c r="D1098" s="10"/>
      <c r="E1098" s="10" t="s">
        <v>224</v>
      </c>
      <c r="F1098" s="10">
        <v>726</v>
      </c>
      <c r="G1098" s="10"/>
      <c r="H1098" s="10"/>
      <c r="I1098" s="10"/>
      <c r="J1098" s="10">
        <v>147.81</v>
      </c>
      <c r="K1098" s="10"/>
      <c r="M1098" s="10">
        <v>1</v>
      </c>
      <c r="N1098" s="69"/>
      <c r="P1098" s="238">
        <f t="shared" si="68"/>
        <v>147.81</v>
      </c>
      <c r="Q1098" s="10"/>
      <c r="R1098" s="10"/>
      <c r="S1098" s="10"/>
      <c r="T1098" s="179">
        <f t="shared" si="69"/>
        <v>726</v>
      </c>
      <c r="U1098" s="10"/>
      <c r="V1098" s="10"/>
      <c r="W1098" s="10"/>
      <c r="Y1098" s="10">
        <v>147.81</v>
      </c>
      <c r="Z1098" s="9">
        <f t="shared" si="70"/>
        <v>112.35</v>
      </c>
      <c r="AA1098" s="240"/>
      <c r="AB1098" s="9">
        <f t="shared" si="71"/>
        <v>190.73</v>
      </c>
      <c r="AC1098" s="9">
        <v>209.97</v>
      </c>
      <c r="AD1098" s="9"/>
      <c r="AE1098" s="3"/>
      <c r="AF1098" s="3"/>
    </row>
    <row r="1099" spans="1:32" x14ac:dyDescent="0.2">
      <c r="A1099" s="55"/>
      <c r="B1099" s="10"/>
      <c r="C1099" s="10" t="s">
        <v>496</v>
      </c>
      <c r="D1099" s="10"/>
      <c r="E1099" s="10" t="s">
        <v>439</v>
      </c>
      <c r="F1099" s="10">
        <v>6026706</v>
      </c>
      <c r="G1099" s="10"/>
      <c r="H1099" s="10"/>
      <c r="I1099" s="10"/>
      <c r="J1099" s="10">
        <v>1223418.8299999991</v>
      </c>
      <c r="K1099" s="10"/>
      <c r="M1099" s="10">
        <v>7093</v>
      </c>
      <c r="N1099" s="69"/>
      <c r="P1099" s="238">
        <f t="shared" si="68"/>
        <v>172.48256450021137</v>
      </c>
      <c r="Q1099" s="10"/>
      <c r="R1099" s="10"/>
      <c r="S1099" s="10"/>
      <c r="T1099" s="179">
        <f t="shared" si="69"/>
        <v>849.66953334273228</v>
      </c>
      <c r="U1099" s="10"/>
      <c r="V1099" s="10"/>
      <c r="W1099" s="10"/>
      <c r="Y1099" s="10">
        <v>1223418.8299999991</v>
      </c>
      <c r="Z1099" s="9">
        <f t="shared" si="70"/>
        <v>929907.09</v>
      </c>
      <c r="AA1099" s="240"/>
      <c r="AB1099" s="9">
        <f t="shared" si="71"/>
        <v>1578691.77</v>
      </c>
      <c r="AC1099" s="9">
        <v>1737965.34</v>
      </c>
      <c r="AD1099" s="9"/>
      <c r="AE1099" s="3"/>
      <c r="AF1099" s="3"/>
    </row>
    <row r="1100" spans="1:32" x14ac:dyDescent="0.2">
      <c r="A1100" s="55"/>
      <c r="B1100" s="10"/>
      <c r="C1100" s="10" t="s">
        <v>497</v>
      </c>
      <c r="D1100" s="10"/>
      <c r="E1100" s="10" t="s">
        <v>145</v>
      </c>
      <c r="F1100" s="10">
        <v>8113</v>
      </c>
      <c r="G1100" s="10"/>
      <c r="H1100" s="10"/>
      <c r="I1100" s="10"/>
      <c r="J1100" s="10">
        <v>1547.8300000000002</v>
      </c>
      <c r="K1100" s="10"/>
      <c r="M1100" s="10">
        <v>9</v>
      </c>
      <c r="N1100" s="69"/>
      <c r="P1100" s="238">
        <f t="shared" si="68"/>
        <v>171.98111111111112</v>
      </c>
      <c r="Q1100" s="10"/>
      <c r="R1100" s="10"/>
      <c r="S1100" s="10"/>
      <c r="T1100" s="179">
        <f t="shared" si="69"/>
        <v>901.44444444444446</v>
      </c>
      <c r="U1100" s="10"/>
      <c r="V1100" s="10"/>
      <c r="W1100" s="10"/>
      <c r="Y1100" s="10">
        <v>1547.8300000000002</v>
      </c>
      <c r="Z1100" s="9">
        <f t="shared" si="70"/>
        <v>1176.49</v>
      </c>
      <c r="AA1100" s="240"/>
      <c r="AB1100" s="9">
        <f t="shared" si="71"/>
        <v>1997.31</v>
      </c>
      <c r="AC1100" s="9">
        <v>2198.8200000000002</v>
      </c>
      <c r="AD1100" s="9"/>
      <c r="AE1100" s="3"/>
      <c r="AF1100" s="3"/>
    </row>
    <row r="1101" spans="1:32" x14ac:dyDescent="0.2">
      <c r="A1101" s="55"/>
      <c r="B1101" s="10"/>
      <c r="C1101" s="10" t="s">
        <v>498</v>
      </c>
      <c r="D1101" s="10"/>
      <c r="E1101" s="10" t="s">
        <v>63</v>
      </c>
      <c r="F1101" s="10">
        <v>305642</v>
      </c>
      <c r="G1101" s="10"/>
      <c r="H1101" s="10"/>
      <c r="I1101" s="10"/>
      <c r="J1101" s="10">
        <v>63413.399999999972</v>
      </c>
      <c r="K1101" s="10"/>
      <c r="M1101" s="10">
        <v>250</v>
      </c>
      <c r="N1101" s="69"/>
      <c r="P1101" s="238">
        <f t="shared" si="68"/>
        <v>253.6535999999999</v>
      </c>
      <c r="Q1101" s="10"/>
      <c r="R1101" s="10"/>
      <c r="S1101" s="10"/>
      <c r="T1101" s="179">
        <f t="shared" si="69"/>
        <v>1222.568</v>
      </c>
      <c r="U1101" s="10"/>
      <c r="V1101" s="10"/>
      <c r="W1101" s="10"/>
      <c r="Y1101" s="10">
        <v>63413.399999999972</v>
      </c>
      <c r="Z1101" s="9">
        <f t="shared" si="70"/>
        <v>48199.82</v>
      </c>
      <c r="AA1101" s="240"/>
      <c r="AB1101" s="9">
        <f t="shared" si="71"/>
        <v>81828.240000000005</v>
      </c>
      <c r="AC1101" s="9">
        <v>90083.86</v>
      </c>
      <c r="AD1101" s="9"/>
      <c r="AE1101" s="3"/>
      <c r="AF1101" s="3"/>
    </row>
    <row r="1102" spans="1:32" x14ac:dyDescent="0.2">
      <c r="A1102" s="55"/>
      <c r="B1102" s="10"/>
      <c r="C1102" s="10" t="s">
        <v>498</v>
      </c>
      <c r="D1102" s="10"/>
      <c r="E1102" s="10" t="s">
        <v>374</v>
      </c>
      <c r="F1102" s="10">
        <v>6624</v>
      </c>
      <c r="G1102" s="10"/>
      <c r="H1102" s="10"/>
      <c r="I1102" s="10"/>
      <c r="J1102" s="10">
        <v>1391.61</v>
      </c>
      <c r="K1102" s="10"/>
      <c r="M1102" s="10">
        <v>4</v>
      </c>
      <c r="N1102" s="69"/>
      <c r="P1102" s="238">
        <f t="shared" si="68"/>
        <v>347.90249999999997</v>
      </c>
      <c r="Q1102" s="10"/>
      <c r="R1102" s="10"/>
      <c r="S1102" s="10"/>
      <c r="T1102" s="179">
        <f t="shared" si="69"/>
        <v>1656</v>
      </c>
      <c r="U1102" s="10"/>
      <c r="V1102" s="10"/>
      <c r="W1102" s="10"/>
      <c r="Y1102" s="10">
        <v>1391.61</v>
      </c>
      <c r="Z1102" s="9">
        <f t="shared" si="70"/>
        <v>1057.75</v>
      </c>
      <c r="AA1102" s="240"/>
      <c r="AB1102" s="9">
        <f t="shared" si="71"/>
        <v>1795.72</v>
      </c>
      <c r="AC1102" s="9">
        <v>1976.89</v>
      </c>
      <c r="AD1102" s="9"/>
      <c r="AE1102" s="3"/>
      <c r="AF1102" s="3"/>
    </row>
    <row r="1103" spans="1:32" x14ac:dyDescent="0.2">
      <c r="A1103" s="55"/>
      <c r="B1103" s="10"/>
      <c r="C1103" s="10" t="s">
        <v>499</v>
      </c>
      <c r="D1103" s="10"/>
      <c r="E1103" s="10" t="s">
        <v>97</v>
      </c>
      <c r="F1103" s="10">
        <v>1794</v>
      </c>
      <c r="G1103" s="10"/>
      <c r="H1103" s="10"/>
      <c r="I1103" s="10"/>
      <c r="J1103" s="10">
        <v>371.16999999999996</v>
      </c>
      <c r="K1103" s="10"/>
      <c r="M1103" s="10">
        <v>3</v>
      </c>
      <c r="N1103" s="69"/>
      <c r="P1103" s="238">
        <f t="shared" si="68"/>
        <v>123.72333333333331</v>
      </c>
      <c r="Q1103" s="10"/>
      <c r="R1103" s="10"/>
      <c r="S1103" s="10"/>
      <c r="T1103" s="179">
        <f t="shared" si="69"/>
        <v>598</v>
      </c>
      <c r="U1103" s="10"/>
      <c r="V1103" s="10"/>
      <c r="W1103" s="10"/>
      <c r="Y1103" s="10">
        <v>371.16999999999996</v>
      </c>
      <c r="Z1103" s="9">
        <f t="shared" si="70"/>
        <v>282.12</v>
      </c>
      <c r="AA1103" s="240"/>
      <c r="AB1103" s="9">
        <f t="shared" si="71"/>
        <v>478.96</v>
      </c>
      <c r="AC1103" s="9">
        <v>527.28</v>
      </c>
      <c r="AD1103" s="9"/>
      <c r="AE1103" s="3"/>
      <c r="AF1103" s="3"/>
    </row>
    <row r="1104" spans="1:32" x14ac:dyDescent="0.2">
      <c r="A1104" s="55"/>
      <c r="B1104" s="10"/>
      <c r="C1104" s="10" t="s">
        <v>499</v>
      </c>
      <c r="D1104" s="10"/>
      <c r="E1104" s="10" t="s">
        <v>224</v>
      </c>
      <c r="F1104" s="10">
        <v>1694185</v>
      </c>
      <c r="G1104" s="10"/>
      <c r="H1104" s="10"/>
      <c r="I1104" s="10"/>
      <c r="J1104" s="10">
        <v>347775.07000000041</v>
      </c>
      <c r="K1104" s="10"/>
      <c r="M1104" s="10">
        <v>1792</v>
      </c>
      <c r="N1104" s="69"/>
      <c r="P1104" s="238">
        <f t="shared" si="68"/>
        <v>194.07090959821451</v>
      </c>
      <c r="Q1104" s="10"/>
      <c r="R1104" s="10"/>
      <c r="S1104" s="10"/>
      <c r="T1104" s="179">
        <f t="shared" si="69"/>
        <v>945.41573660714289</v>
      </c>
      <c r="U1104" s="10"/>
      <c r="V1104" s="10"/>
      <c r="W1104" s="10"/>
      <c r="Y1104" s="10">
        <v>347775.07000000041</v>
      </c>
      <c r="Z1104" s="9">
        <f t="shared" si="70"/>
        <v>264339.96999999997</v>
      </c>
      <c r="AA1104" s="240"/>
      <c r="AB1104" s="9">
        <f t="shared" si="71"/>
        <v>448766.71</v>
      </c>
      <c r="AC1104" s="9">
        <v>494042.6</v>
      </c>
      <c r="AD1104" s="9"/>
      <c r="AE1104" s="3"/>
      <c r="AF1104" s="3"/>
    </row>
    <row r="1105" spans="1:32" x14ac:dyDescent="0.2">
      <c r="A1105" s="55"/>
      <c r="B1105" s="10"/>
      <c r="C1105" s="10" t="s">
        <v>499</v>
      </c>
      <c r="D1105" s="10"/>
      <c r="E1105" s="10" t="s">
        <v>439</v>
      </c>
      <c r="F1105" s="10">
        <v>1847</v>
      </c>
      <c r="G1105" s="10"/>
      <c r="H1105" s="10"/>
      <c r="I1105" s="10"/>
      <c r="J1105" s="10">
        <v>385.08</v>
      </c>
      <c r="K1105" s="10"/>
      <c r="M1105" s="10">
        <v>3</v>
      </c>
      <c r="N1105" s="69"/>
      <c r="P1105" s="238">
        <f t="shared" si="68"/>
        <v>128.35999999999999</v>
      </c>
      <c r="Q1105" s="10"/>
      <c r="R1105" s="10"/>
      <c r="S1105" s="10"/>
      <c r="T1105" s="179">
        <f t="shared" si="69"/>
        <v>615.66666666666663</v>
      </c>
      <c r="U1105" s="10"/>
      <c r="V1105" s="10"/>
      <c r="W1105" s="10"/>
      <c r="Y1105" s="10">
        <v>385.08</v>
      </c>
      <c r="Z1105" s="9">
        <f t="shared" si="70"/>
        <v>292.7</v>
      </c>
      <c r="AA1105" s="240"/>
      <c r="AB1105" s="9">
        <f t="shared" si="71"/>
        <v>496.9</v>
      </c>
      <c r="AC1105" s="9">
        <v>547.03</v>
      </c>
      <c r="AD1105" s="9"/>
      <c r="AE1105" s="3"/>
      <c r="AF1105" s="3"/>
    </row>
    <row r="1106" spans="1:32" x14ac:dyDescent="0.2">
      <c r="A1106" s="55"/>
      <c r="B1106" s="10"/>
      <c r="C1106" s="10" t="s">
        <v>499</v>
      </c>
      <c r="D1106" s="10"/>
      <c r="E1106" s="10" t="s">
        <v>225</v>
      </c>
      <c r="F1106" s="10">
        <v>3607</v>
      </c>
      <c r="G1106" s="10"/>
      <c r="H1106" s="10"/>
      <c r="I1106" s="10"/>
      <c r="J1106" s="10">
        <v>765.51</v>
      </c>
      <c r="K1106" s="10"/>
      <c r="M1106" s="10">
        <v>3</v>
      </c>
      <c r="N1106" s="69"/>
      <c r="P1106" s="238">
        <f t="shared" si="68"/>
        <v>255.17</v>
      </c>
      <c r="Q1106" s="10"/>
      <c r="R1106" s="10"/>
      <c r="S1106" s="10"/>
      <c r="T1106" s="179">
        <f t="shared" si="69"/>
        <v>1202.3333333333333</v>
      </c>
      <c r="U1106" s="10"/>
      <c r="V1106" s="10"/>
      <c r="W1106" s="10"/>
      <c r="Y1106" s="10">
        <v>765.51</v>
      </c>
      <c r="Z1106" s="9">
        <f t="shared" si="70"/>
        <v>581.86</v>
      </c>
      <c r="AA1106" s="240"/>
      <c r="AB1106" s="9">
        <f t="shared" si="71"/>
        <v>987.81</v>
      </c>
      <c r="AC1106" s="9">
        <v>1087.47</v>
      </c>
      <c r="AD1106" s="9"/>
      <c r="AE1106" s="3"/>
      <c r="AF1106" s="3"/>
    </row>
    <row r="1107" spans="1:32" x14ac:dyDescent="0.2">
      <c r="A1107" s="55"/>
      <c r="B1107" s="10"/>
      <c r="C1107" s="10" t="s">
        <v>499</v>
      </c>
      <c r="D1107" s="10"/>
      <c r="E1107" s="10" t="s">
        <v>98</v>
      </c>
      <c r="F1107" s="10">
        <v>444</v>
      </c>
      <c r="G1107" s="10"/>
      <c r="H1107" s="10"/>
      <c r="I1107" s="10"/>
      <c r="J1107" s="10">
        <v>93.15</v>
      </c>
      <c r="K1107" s="10"/>
      <c r="M1107" s="10">
        <v>1</v>
      </c>
      <c r="N1107" s="69"/>
      <c r="P1107" s="238">
        <f t="shared" si="68"/>
        <v>93.15</v>
      </c>
      <c r="Q1107" s="10"/>
      <c r="R1107" s="10"/>
      <c r="S1107" s="10"/>
      <c r="T1107" s="179">
        <f t="shared" si="69"/>
        <v>444</v>
      </c>
      <c r="U1107" s="10"/>
      <c r="V1107" s="10"/>
      <c r="W1107" s="10"/>
      <c r="Y1107" s="10">
        <v>93.15</v>
      </c>
      <c r="Z1107" s="9">
        <f t="shared" si="70"/>
        <v>70.8</v>
      </c>
      <c r="AA1107" s="240"/>
      <c r="AB1107" s="9">
        <f t="shared" si="71"/>
        <v>120.2</v>
      </c>
      <c r="AC1107" s="9">
        <v>132.33000000000001</v>
      </c>
      <c r="AD1107" s="9"/>
      <c r="AE1107" s="3"/>
      <c r="AF1107" s="3"/>
    </row>
    <row r="1108" spans="1:32" x14ac:dyDescent="0.2">
      <c r="A1108" s="55"/>
      <c r="B1108" s="10"/>
      <c r="C1108" s="10" t="s">
        <v>500</v>
      </c>
      <c r="D1108" s="10"/>
      <c r="E1108" s="10" t="s">
        <v>92</v>
      </c>
      <c r="F1108" s="10">
        <v>1328</v>
      </c>
      <c r="G1108" s="10"/>
      <c r="H1108" s="10"/>
      <c r="I1108" s="10"/>
      <c r="J1108" s="10">
        <v>276.35000000000002</v>
      </c>
      <c r="K1108" s="10"/>
      <c r="M1108" s="10">
        <v>1</v>
      </c>
      <c r="N1108" s="69"/>
      <c r="P1108" s="238">
        <f t="shared" si="68"/>
        <v>276.35000000000002</v>
      </c>
      <c r="Q1108" s="10"/>
      <c r="R1108" s="10"/>
      <c r="S1108" s="10"/>
      <c r="T1108" s="179">
        <f t="shared" si="69"/>
        <v>1328</v>
      </c>
      <c r="U1108" s="10"/>
      <c r="V1108" s="10"/>
      <c r="W1108" s="10"/>
      <c r="Y1108" s="10">
        <v>276.35000000000002</v>
      </c>
      <c r="Z1108" s="9">
        <f t="shared" si="70"/>
        <v>210.05</v>
      </c>
      <c r="AA1108" s="240"/>
      <c r="AB1108" s="9">
        <f t="shared" si="71"/>
        <v>356.6</v>
      </c>
      <c r="AC1108" s="9">
        <v>392.58</v>
      </c>
      <c r="AD1108" s="9"/>
      <c r="AE1108" s="3"/>
      <c r="AF1108" s="3"/>
    </row>
    <row r="1109" spans="1:32" x14ac:dyDescent="0.2">
      <c r="A1109" s="55"/>
      <c r="B1109" s="10"/>
      <c r="C1109" s="10" t="s">
        <v>500</v>
      </c>
      <c r="D1109" s="10"/>
      <c r="E1109" s="10" t="s">
        <v>107</v>
      </c>
      <c r="F1109" s="10">
        <v>7384314</v>
      </c>
      <c r="G1109" s="10"/>
      <c r="H1109" s="10"/>
      <c r="I1109" s="10"/>
      <c r="J1109" s="10">
        <v>1485786.8200000038</v>
      </c>
      <c r="K1109" s="10"/>
      <c r="M1109" s="10">
        <v>6501</v>
      </c>
      <c r="N1109" s="69"/>
      <c r="P1109" s="238">
        <f t="shared" si="68"/>
        <v>228.54742654976215</v>
      </c>
      <c r="Q1109" s="10"/>
      <c r="R1109" s="10"/>
      <c r="S1109" s="10"/>
      <c r="T1109" s="179">
        <f t="shared" si="69"/>
        <v>1135.8735579141671</v>
      </c>
      <c r="U1109" s="10"/>
      <c r="V1109" s="10"/>
      <c r="W1109" s="10"/>
      <c r="Y1109" s="10">
        <v>1485786.8200000038</v>
      </c>
      <c r="Z1109" s="9">
        <f t="shared" si="70"/>
        <v>1129330.0900000001</v>
      </c>
      <c r="AA1109" s="240"/>
      <c r="AB1109" s="9">
        <f t="shared" si="71"/>
        <v>1917249.73</v>
      </c>
      <c r="AC1109" s="9">
        <v>2110680.2799999998</v>
      </c>
      <c r="AD1109" s="9"/>
      <c r="AE1109" s="3"/>
      <c r="AF1109" s="3"/>
    </row>
    <row r="1110" spans="1:32" x14ac:dyDescent="0.2">
      <c r="A1110" s="55"/>
      <c r="B1110" s="10"/>
      <c r="C1110" s="10" t="s">
        <v>500</v>
      </c>
      <c r="D1110" s="10"/>
      <c r="E1110" s="10" t="s">
        <v>501</v>
      </c>
      <c r="F1110" s="10">
        <v>821</v>
      </c>
      <c r="G1110" s="10"/>
      <c r="H1110" s="10"/>
      <c r="I1110" s="10"/>
      <c r="J1110" s="10">
        <v>166.76</v>
      </c>
      <c r="K1110" s="10"/>
      <c r="M1110" s="10">
        <v>1</v>
      </c>
      <c r="N1110" s="69"/>
      <c r="P1110" s="238">
        <f t="shared" si="68"/>
        <v>166.76</v>
      </c>
      <c r="Q1110" s="10"/>
      <c r="R1110" s="10"/>
      <c r="S1110" s="10"/>
      <c r="T1110" s="179">
        <f t="shared" si="69"/>
        <v>821</v>
      </c>
      <c r="U1110" s="10"/>
      <c r="V1110" s="10"/>
      <c r="W1110" s="10"/>
      <c r="Y1110" s="10">
        <v>166.76</v>
      </c>
      <c r="Z1110" s="9">
        <f t="shared" si="70"/>
        <v>126.75</v>
      </c>
      <c r="AA1110" s="240"/>
      <c r="AB1110" s="9">
        <f t="shared" si="71"/>
        <v>215.19</v>
      </c>
      <c r="AC1110" s="9">
        <v>236.9</v>
      </c>
      <c r="AD1110" s="9"/>
      <c r="AE1110" s="3"/>
      <c r="AF1110" s="3"/>
    </row>
    <row r="1111" spans="1:32" x14ac:dyDescent="0.2">
      <c r="A1111" s="55"/>
      <c r="B1111" s="10"/>
      <c r="C1111" s="10" t="s">
        <v>500</v>
      </c>
      <c r="D1111" s="10"/>
      <c r="E1111" s="10" t="s">
        <v>90</v>
      </c>
      <c r="F1111" s="10">
        <v>345</v>
      </c>
      <c r="G1111" s="10"/>
      <c r="H1111" s="10"/>
      <c r="I1111" s="10"/>
      <c r="J1111" s="10">
        <v>37.61</v>
      </c>
      <c r="K1111" s="10"/>
      <c r="M1111" s="10">
        <v>1</v>
      </c>
      <c r="N1111" s="69"/>
      <c r="P1111" s="238">
        <f t="shared" si="68"/>
        <v>37.61</v>
      </c>
      <c r="Q1111" s="10"/>
      <c r="R1111" s="10"/>
      <c r="S1111" s="10"/>
      <c r="T1111" s="179">
        <f t="shared" si="69"/>
        <v>345</v>
      </c>
      <c r="U1111" s="10"/>
      <c r="V1111" s="10"/>
      <c r="W1111" s="10"/>
      <c r="Y1111" s="10">
        <v>37.61</v>
      </c>
      <c r="Z1111" s="9">
        <f t="shared" si="70"/>
        <v>28.59</v>
      </c>
      <c r="AA1111" s="240"/>
      <c r="AB1111" s="9">
        <f t="shared" si="71"/>
        <v>48.53</v>
      </c>
      <c r="AC1111" s="9">
        <v>53.43</v>
      </c>
      <c r="AD1111" s="9"/>
      <c r="AE1111" s="3"/>
      <c r="AF1111" s="3"/>
    </row>
    <row r="1112" spans="1:32" x14ac:dyDescent="0.2">
      <c r="A1112" s="55"/>
      <c r="B1112" s="10"/>
      <c r="C1112" s="10" t="s">
        <v>502</v>
      </c>
      <c r="D1112" s="10"/>
      <c r="E1112" s="10" t="s">
        <v>192</v>
      </c>
      <c r="F1112" s="10">
        <v>5463</v>
      </c>
      <c r="G1112" s="10"/>
      <c r="H1112" s="10"/>
      <c r="I1112" s="10"/>
      <c r="J1112" s="10">
        <v>1132.04</v>
      </c>
      <c r="K1112" s="10"/>
      <c r="M1112" s="10">
        <v>6</v>
      </c>
      <c r="N1112" s="69"/>
      <c r="P1112" s="238">
        <f t="shared" si="68"/>
        <v>188.67333333333332</v>
      </c>
      <c r="Q1112" s="10"/>
      <c r="R1112" s="10"/>
      <c r="S1112" s="10"/>
      <c r="T1112" s="179">
        <f t="shared" si="69"/>
        <v>910.5</v>
      </c>
      <c r="U1112" s="10"/>
      <c r="V1112" s="10"/>
      <c r="W1112" s="10"/>
      <c r="Y1112" s="10">
        <v>1132.04</v>
      </c>
      <c r="Z1112" s="9">
        <f t="shared" si="70"/>
        <v>860.45</v>
      </c>
      <c r="AA1112" s="240"/>
      <c r="AB1112" s="9">
        <f t="shared" si="71"/>
        <v>1460.78</v>
      </c>
      <c r="AC1112" s="9">
        <v>1608.16</v>
      </c>
      <c r="AD1112" s="9"/>
      <c r="AE1112" s="3"/>
      <c r="AF1112" s="3"/>
    </row>
    <row r="1113" spans="1:32" x14ac:dyDescent="0.2">
      <c r="A1113" s="55"/>
      <c r="B1113" s="10"/>
      <c r="C1113" s="10" t="s">
        <v>502</v>
      </c>
      <c r="D1113" s="10"/>
      <c r="E1113" s="10" t="s">
        <v>88</v>
      </c>
      <c r="F1113" s="10">
        <v>47374</v>
      </c>
      <c r="G1113" s="10"/>
      <c r="H1113" s="10"/>
      <c r="I1113" s="10"/>
      <c r="J1113" s="10">
        <v>8947.19</v>
      </c>
      <c r="K1113" s="10"/>
      <c r="M1113" s="10">
        <v>43</v>
      </c>
      <c r="N1113" s="69"/>
      <c r="P1113" s="238">
        <f t="shared" si="68"/>
        <v>208.07418604651164</v>
      </c>
      <c r="Q1113" s="10"/>
      <c r="R1113" s="10"/>
      <c r="S1113" s="10"/>
      <c r="T1113" s="179">
        <f t="shared" si="69"/>
        <v>1101.7209302325582</v>
      </c>
      <c r="U1113" s="10"/>
      <c r="V1113" s="10"/>
      <c r="W1113" s="10"/>
      <c r="Y1113" s="10">
        <v>8947.19</v>
      </c>
      <c r="Z1113" s="9">
        <f t="shared" si="70"/>
        <v>6800.66</v>
      </c>
      <c r="AA1113" s="240"/>
      <c r="AB1113" s="9">
        <f t="shared" si="71"/>
        <v>11545.4</v>
      </c>
      <c r="AC1113" s="9">
        <v>12710.21</v>
      </c>
      <c r="AD1113" s="9"/>
      <c r="AE1113" s="3"/>
      <c r="AF1113" s="3"/>
    </row>
    <row r="1114" spans="1:32" x14ac:dyDescent="0.2">
      <c r="A1114" s="55"/>
      <c r="B1114" s="10"/>
      <c r="C1114" s="10" t="s">
        <v>503</v>
      </c>
      <c r="D1114" s="10"/>
      <c r="E1114" s="10" t="s">
        <v>460</v>
      </c>
      <c r="F1114" s="10">
        <v>87015</v>
      </c>
      <c r="G1114" s="10"/>
      <c r="H1114" s="10"/>
      <c r="I1114" s="10"/>
      <c r="J1114" s="10">
        <v>16928.039999999994</v>
      </c>
      <c r="K1114" s="10"/>
      <c r="M1114" s="10">
        <v>107</v>
      </c>
      <c r="N1114" s="69"/>
      <c r="P1114" s="238">
        <f t="shared" si="68"/>
        <v>158.20598130841117</v>
      </c>
      <c r="Q1114" s="10"/>
      <c r="R1114" s="10"/>
      <c r="S1114" s="10"/>
      <c r="T1114" s="179">
        <f t="shared" si="69"/>
        <v>813.22429906542061</v>
      </c>
      <c r="U1114" s="10"/>
      <c r="V1114" s="10"/>
      <c r="W1114" s="10"/>
      <c r="Y1114" s="10">
        <v>16928.039999999994</v>
      </c>
      <c r="Z1114" s="9">
        <f t="shared" si="70"/>
        <v>12866.82</v>
      </c>
      <c r="AA1114" s="240"/>
      <c r="AB1114" s="9">
        <f t="shared" si="71"/>
        <v>21843.83</v>
      </c>
      <c r="AC1114" s="9">
        <v>24047.65</v>
      </c>
      <c r="AD1114" s="9"/>
      <c r="AE1114" s="3"/>
      <c r="AF1114" s="3"/>
    </row>
    <row r="1115" spans="1:32" x14ac:dyDescent="0.2">
      <c r="A1115" s="55"/>
      <c r="B1115" s="10"/>
      <c r="C1115" s="10" t="s">
        <v>504</v>
      </c>
      <c r="D1115" s="10"/>
      <c r="E1115" s="10" t="s">
        <v>167</v>
      </c>
      <c r="F1115" s="10">
        <v>21448</v>
      </c>
      <c r="G1115" s="10"/>
      <c r="H1115" s="10"/>
      <c r="I1115" s="10"/>
      <c r="J1115" s="10">
        <v>4462.54</v>
      </c>
      <c r="K1115" s="10"/>
      <c r="M1115" s="10">
        <v>25</v>
      </c>
      <c r="N1115" s="69"/>
      <c r="P1115" s="238">
        <f t="shared" si="68"/>
        <v>178.5016</v>
      </c>
      <c r="Q1115" s="10"/>
      <c r="R1115" s="10"/>
      <c r="S1115" s="10"/>
      <c r="T1115" s="179">
        <f t="shared" si="69"/>
        <v>857.92</v>
      </c>
      <c r="U1115" s="10"/>
      <c r="V1115" s="10"/>
      <c r="W1115" s="10"/>
      <c r="Y1115" s="10">
        <v>4462.54</v>
      </c>
      <c r="Z1115" s="9">
        <f t="shared" si="70"/>
        <v>3391.93</v>
      </c>
      <c r="AA1115" s="240"/>
      <c r="AB1115" s="9">
        <f t="shared" si="71"/>
        <v>5758.43</v>
      </c>
      <c r="AC1115" s="9">
        <v>6339.4</v>
      </c>
      <c r="AD1115" s="9"/>
      <c r="AE1115" s="3"/>
      <c r="AF1115" s="3"/>
    </row>
    <row r="1116" spans="1:32" x14ac:dyDescent="0.2">
      <c r="A1116" s="55"/>
      <c r="B1116" s="10"/>
      <c r="C1116" s="10" t="s">
        <v>505</v>
      </c>
      <c r="D1116" s="10"/>
      <c r="E1116" s="10" t="s">
        <v>506</v>
      </c>
      <c r="F1116" s="10">
        <v>225494</v>
      </c>
      <c r="G1116" s="10"/>
      <c r="H1116" s="10"/>
      <c r="I1116" s="10"/>
      <c r="J1116" s="10">
        <v>45135.74</v>
      </c>
      <c r="K1116" s="10"/>
      <c r="M1116" s="10">
        <v>215</v>
      </c>
      <c r="N1116" s="69"/>
      <c r="P1116" s="238">
        <f t="shared" si="68"/>
        <v>209.93367441860465</v>
      </c>
      <c r="Q1116" s="10"/>
      <c r="R1116" s="10"/>
      <c r="S1116" s="10"/>
      <c r="T1116" s="179">
        <f t="shared" si="69"/>
        <v>1048.8093023255815</v>
      </c>
      <c r="U1116" s="10"/>
      <c r="V1116" s="10"/>
      <c r="W1116" s="10"/>
      <c r="Y1116" s="10">
        <v>45135.74</v>
      </c>
      <c r="Z1116" s="9">
        <f t="shared" si="70"/>
        <v>34307.18</v>
      </c>
      <c r="AA1116" s="240"/>
      <c r="AB1116" s="9">
        <f t="shared" si="71"/>
        <v>58242.87</v>
      </c>
      <c r="AC1116" s="9">
        <v>64118.97</v>
      </c>
      <c r="AD1116" s="9"/>
      <c r="AE1116" s="3"/>
      <c r="AF1116" s="3"/>
    </row>
    <row r="1117" spans="1:32" x14ac:dyDescent="0.2">
      <c r="A1117" s="55"/>
      <c r="B1117" s="10"/>
      <c r="C1117" s="10" t="s">
        <v>507</v>
      </c>
      <c r="D1117" s="10"/>
      <c r="E1117" s="10" t="s">
        <v>104</v>
      </c>
      <c r="F1117" s="10">
        <v>1827192</v>
      </c>
      <c r="G1117" s="10"/>
      <c r="H1117" s="10"/>
      <c r="I1117" s="10"/>
      <c r="J1117" s="10">
        <v>375777.0399999994</v>
      </c>
      <c r="K1117" s="10"/>
      <c r="M1117" s="10">
        <v>2135</v>
      </c>
      <c r="N1117" s="69"/>
      <c r="P1117" s="238">
        <f t="shared" si="68"/>
        <v>176.00798126463673</v>
      </c>
      <c r="Q1117" s="10"/>
      <c r="R1117" s="10"/>
      <c r="S1117" s="10"/>
      <c r="T1117" s="179">
        <f t="shared" si="69"/>
        <v>855.8276346604215</v>
      </c>
      <c r="U1117" s="10"/>
      <c r="V1117" s="10"/>
      <c r="W1117" s="10"/>
      <c r="Y1117" s="10">
        <v>375777.0399999994</v>
      </c>
      <c r="Z1117" s="9">
        <f t="shared" si="70"/>
        <v>285623.96000000002</v>
      </c>
      <c r="AA1117" s="240"/>
      <c r="AB1117" s="9">
        <f t="shared" si="71"/>
        <v>484900.27</v>
      </c>
      <c r="AC1117" s="9">
        <v>533821.66</v>
      </c>
      <c r="AD1117" s="9"/>
      <c r="AE1117" s="3"/>
      <c r="AF1117" s="3"/>
    </row>
    <row r="1118" spans="1:32" x14ac:dyDescent="0.2">
      <c r="A1118" s="55"/>
      <c r="B1118" s="10"/>
      <c r="C1118" s="10" t="s">
        <v>508</v>
      </c>
      <c r="D1118" s="10"/>
      <c r="E1118" s="10" t="s">
        <v>70</v>
      </c>
      <c r="F1118" s="10">
        <v>357</v>
      </c>
      <c r="G1118" s="10"/>
      <c r="H1118" s="10"/>
      <c r="I1118" s="10"/>
      <c r="J1118" s="10">
        <v>75.58</v>
      </c>
      <c r="K1118" s="10"/>
      <c r="M1118" s="10">
        <v>1</v>
      </c>
      <c r="N1118" s="69"/>
      <c r="P1118" s="238">
        <f t="shared" si="68"/>
        <v>75.58</v>
      </c>
      <c r="Q1118" s="10"/>
      <c r="R1118" s="10"/>
      <c r="S1118" s="10"/>
      <c r="T1118" s="179">
        <f t="shared" si="69"/>
        <v>357</v>
      </c>
      <c r="U1118" s="10"/>
      <c r="V1118" s="10"/>
      <c r="W1118" s="10"/>
      <c r="Y1118" s="10">
        <v>75.58</v>
      </c>
      <c r="Z1118" s="9">
        <f t="shared" si="70"/>
        <v>57.45</v>
      </c>
      <c r="AA1118" s="240"/>
      <c r="AB1118" s="9">
        <f t="shared" si="71"/>
        <v>97.53</v>
      </c>
      <c r="AC1118" s="9">
        <v>107.37</v>
      </c>
      <c r="AD1118" s="9"/>
      <c r="AE1118" s="3"/>
      <c r="AF1118" s="3"/>
    </row>
    <row r="1119" spans="1:32" x14ac:dyDescent="0.2">
      <c r="A1119" s="55"/>
      <c r="B1119" s="10"/>
      <c r="C1119" s="10" t="s">
        <v>509</v>
      </c>
      <c r="D1119" s="10"/>
      <c r="E1119" s="10" t="s">
        <v>182</v>
      </c>
      <c r="F1119" s="10">
        <v>1480</v>
      </c>
      <c r="G1119" s="10"/>
      <c r="H1119" s="10"/>
      <c r="I1119" s="10"/>
      <c r="J1119" s="10">
        <v>309.23</v>
      </c>
      <c r="K1119" s="10"/>
      <c r="M1119" s="10">
        <v>1</v>
      </c>
      <c r="N1119" s="69"/>
      <c r="P1119" s="238">
        <f t="shared" si="68"/>
        <v>309.23</v>
      </c>
      <c r="Q1119" s="10"/>
      <c r="R1119" s="10"/>
      <c r="S1119" s="10"/>
      <c r="T1119" s="179">
        <f t="shared" si="69"/>
        <v>1480</v>
      </c>
      <c r="U1119" s="10"/>
      <c r="V1119" s="10"/>
      <c r="W1119" s="10"/>
      <c r="Y1119" s="10">
        <v>309.23</v>
      </c>
      <c r="Z1119" s="9">
        <f t="shared" si="70"/>
        <v>235.04</v>
      </c>
      <c r="AA1119" s="240"/>
      <c r="AB1119" s="9">
        <f t="shared" si="71"/>
        <v>399.03</v>
      </c>
      <c r="AC1119" s="9">
        <v>439.29</v>
      </c>
      <c r="AD1119" s="9"/>
      <c r="AE1119" s="3"/>
      <c r="AF1119" s="3"/>
    </row>
    <row r="1120" spans="1:32" x14ac:dyDescent="0.2">
      <c r="A1120" s="55"/>
      <c r="B1120" s="10"/>
      <c r="C1120" s="10" t="s">
        <v>509</v>
      </c>
      <c r="D1120" s="10"/>
      <c r="E1120" s="10" t="s">
        <v>510</v>
      </c>
      <c r="F1120" s="10">
        <v>1220</v>
      </c>
      <c r="G1120" s="10"/>
      <c r="H1120" s="10"/>
      <c r="I1120" s="10"/>
      <c r="J1120" s="10">
        <v>253.98</v>
      </c>
      <c r="K1120" s="10"/>
      <c r="M1120" s="10">
        <v>1</v>
      </c>
      <c r="N1120" s="69"/>
      <c r="P1120" s="238">
        <f t="shared" si="68"/>
        <v>253.98</v>
      </c>
      <c r="Q1120" s="10"/>
      <c r="R1120" s="10"/>
      <c r="S1120" s="10"/>
      <c r="T1120" s="179">
        <f t="shared" si="69"/>
        <v>1220</v>
      </c>
      <c r="U1120" s="10"/>
      <c r="V1120" s="10"/>
      <c r="W1120" s="10"/>
      <c r="Y1120" s="10">
        <v>253.98</v>
      </c>
      <c r="Z1120" s="9">
        <f t="shared" si="70"/>
        <v>193.05</v>
      </c>
      <c r="AA1120" s="240"/>
      <c r="AB1120" s="9">
        <f t="shared" si="71"/>
        <v>327.73</v>
      </c>
      <c r="AC1120" s="9">
        <v>360.79</v>
      </c>
      <c r="AD1120" s="9"/>
      <c r="AE1120" s="3"/>
      <c r="AF1120" s="3"/>
    </row>
    <row r="1121" spans="1:32" x14ac:dyDescent="0.2">
      <c r="A1121" s="55"/>
      <c r="B1121" s="10"/>
      <c r="C1121" s="10" t="s">
        <v>509</v>
      </c>
      <c r="D1121" s="10"/>
      <c r="E1121" s="10" t="s">
        <v>73</v>
      </c>
      <c r="F1121" s="10">
        <v>10231205</v>
      </c>
      <c r="G1121" s="10"/>
      <c r="H1121" s="10"/>
      <c r="I1121" s="10"/>
      <c r="J1121" s="10">
        <v>2035391.6200000173</v>
      </c>
      <c r="K1121" s="10"/>
      <c r="M1121" s="10">
        <v>10678</v>
      </c>
      <c r="N1121" s="69"/>
      <c r="P1121" s="238">
        <f t="shared" si="68"/>
        <v>190.61543547480963</v>
      </c>
      <c r="Q1121" s="10"/>
      <c r="R1121" s="10"/>
      <c r="S1121" s="10"/>
      <c r="T1121" s="179">
        <f t="shared" si="69"/>
        <v>958.15742648436037</v>
      </c>
      <c r="U1121" s="10"/>
      <c r="V1121" s="10"/>
      <c r="W1121" s="10"/>
      <c r="Y1121" s="10">
        <v>2035391.6200000173</v>
      </c>
      <c r="Z1121" s="9">
        <f t="shared" si="70"/>
        <v>1547078.6</v>
      </c>
      <c r="AA1121" s="240"/>
      <c r="AB1121" s="9">
        <f t="shared" si="71"/>
        <v>2626456.21</v>
      </c>
      <c r="AC1121" s="9">
        <v>2891438.31</v>
      </c>
      <c r="AD1121" s="9"/>
      <c r="AE1121" s="3"/>
      <c r="AF1121" s="3"/>
    </row>
    <row r="1122" spans="1:32" x14ac:dyDescent="0.2">
      <c r="A1122" s="55"/>
      <c r="B1122" s="10"/>
      <c r="C1122" s="10" t="s">
        <v>509</v>
      </c>
      <c r="D1122" s="10"/>
      <c r="E1122" s="10" t="s">
        <v>263</v>
      </c>
      <c r="F1122" s="10">
        <v>1763</v>
      </c>
      <c r="G1122" s="10"/>
      <c r="H1122" s="10"/>
      <c r="I1122" s="10"/>
      <c r="J1122" s="10">
        <v>363.89</v>
      </c>
      <c r="K1122" s="10"/>
      <c r="M1122" s="10">
        <v>2</v>
      </c>
      <c r="N1122" s="69"/>
      <c r="P1122" s="238">
        <f t="shared" si="68"/>
        <v>181.94499999999999</v>
      </c>
      <c r="Q1122" s="10"/>
      <c r="R1122" s="10"/>
      <c r="S1122" s="10"/>
      <c r="T1122" s="179">
        <f t="shared" si="69"/>
        <v>881.5</v>
      </c>
      <c r="U1122" s="10"/>
      <c r="V1122" s="10"/>
      <c r="W1122" s="10"/>
      <c r="Y1122" s="10">
        <v>363.89</v>
      </c>
      <c r="Z1122" s="9">
        <f t="shared" si="70"/>
        <v>276.58999999999997</v>
      </c>
      <c r="AA1122" s="240"/>
      <c r="AB1122" s="9">
        <f t="shared" si="71"/>
        <v>469.56</v>
      </c>
      <c r="AC1122" s="9">
        <v>516.92999999999995</v>
      </c>
      <c r="AD1122" s="9"/>
      <c r="AE1122" s="3"/>
      <c r="AF1122" s="3"/>
    </row>
    <row r="1123" spans="1:32" x14ac:dyDescent="0.2">
      <c r="A1123" s="55"/>
      <c r="B1123" s="10"/>
      <c r="C1123" s="10" t="s">
        <v>511</v>
      </c>
      <c r="D1123" s="10"/>
      <c r="E1123" s="10" t="s">
        <v>63</v>
      </c>
      <c r="F1123" s="10">
        <v>14946</v>
      </c>
      <c r="G1123" s="10"/>
      <c r="H1123" s="10"/>
      <c r="I1123" s="10"/>
      <c r="J1123" s="10">
        <v>3117.32</v>
      </c>
      <c r="K1123" s="10"/>
      <c r="M1123" s="10">
        <v>13</v>
      </c>
      <c r="N1123" s="69"/>
      <c r="P1123" s="238">
        <f t="shared" si="68"/>
        <v>239.79384615384618</v>
      </c>
      <c r="Q1123" s="10"/>
      <c r="R1123" s="10"/>
      <c r="S1123" s="10"/>
      <c r="T1123" s="179">
        <f t="shared" si="69"/>
        <v>1149.6923076923076</v>
      </c>
      <c r="U1123" s="10"/>
      <c r="V1123" s="10"/>
      <c r="W1123" s="10"/>
      <c r="Y1123" s="10">
        <v>3117.32</v>
      </c>
      <c r="Z1123" s="9">
        <f t="shared" si="70"/>
        <v>2369.44</v>
      </c>
      <c r="AA1123" s="240"/>
      <c r="AB1123" s="9">
        <f t="shared" si="71"/>
        <v>4022.57</v>
      </c>
      <c r="AC1123" s="9">
        <v>4428.41</v>
      </c>
      <c r="AD1123" s="9"/>
      <c r="AE1123" s="3"/>
      <c r="AF1123" s="3"/>
    </row>
    <row r="1124" spans="1:32" x14ac:dyDescent="0.2">
      <c r="A1124" s="55"/>
      <c r="B1124" s="10"/>
      <c r="C1124" s="10" t="s">
        <v>511</v>
      </c>
      <c r="D1124" s="10"/>
      <c r="E1124" s="10" t="s">
        <v>65</v>
      </c>
      <c r="F1124" s="10">
        <v>1784716</v>
      </c>
      <c r="G1124" s="10"/>
      <c r="H1124" s="10"/>
      <c r="I1124" s="10"/>
      <c r="J1124" s="10">
        <v>361730.68999999907</v>
      </c>
      <c r="K1124" s="10"/>
      <c r="M1124" s="10">
        <v>2546</v>
      </c>
      <c r="N1124" s="69"/>
      <c r="P1124" s="238">
        <f t="shared" si="68"/>
        <v>142.07804006284331</v>
      </c>
      <c r="Q1124" s="10"/>
      <c r="R1124" s="10"/>
      <c r="S1124" s="10"/>
      <c r="T1124" s="179">
        <f t="shared" si="69"/>
        <v>700.98821681068341</v>
      </c>
      <c r="U1124" s="10"/>
      <c r="V1124" s="10"/>
      <c r="W1124" s="10"/>
      <c r="Y1124" s="10">
        <v>361730.68999999907</v>
      </c>
      <c r="Z1124" s="9">
        <f t="shared" si="70"/>
        <v>274947.49</v>
      </c>
      <c r="AA1124" s="240"/>
      <c r="AB1124" s="9">
        <f t="shared" si="71"/>
        <v>466774.95</v>
      </c>
      <c r="AC1124" s="9">
        <v>513867.69</v>
      </c>
      <c r="AD1124" s="9"/>
      <c r="AE1124" s="3"/>
      <c r="AF1124" s="3"/>
    </row>
    <row r="1125" spans="1:32" x14ac:dyDescent="0.2">
      <c r="A1125" s="55"/>
      <c r="B1125" s="10"/>
      <c r="C1125" s="10" t="s">
        <v>511</v>
      </c>
      <c r="D1125" s="10"/>
      <c r="E1125" s="10" t="s">
        <v>211</v>
      </c>
      <c r="F1125" s="10">
        <v>2112</v>
      </c>
      <c r="G1125" s="10"/>
      <c r="H1125" s="10"/>
      <c r="I1125" s="10"/>
      <c r="J1125" s="10">
        <v>460.11999999999995</v>
      </c>
      <c r="K1125" s="10"/>
      <c r="M1125" s="10">
        <v>4</v>
      </c>
      <c r="N1125" s="69"/>
      <c r="P1125" s="238">
        <f t="shared" si="68"/>
        <v>115.02999999999999</v>
      </c>
      <c r="Q1125" s="10"/>
      <c r="R1125" s="10"/>
      <c r="S1125" s="10"/>
      <c r="T1125" s="179">
        <f t="shared" si="69"/>
        <v>528</v>
      </c>
      <c r="U1125" s="10"/>
      <c r="V1125" s="10"/>
      <c r="W1125" s="10"/>
      <c r="Y1125" s="10">
        <v>460.11999999999995</v>
      </c>
      <c r="Z1125" s="9">
        <f t="shared" si="70"/>
        <v>349.73</v>
      </c>
      <c r="AA1125" s="240"/>
      <c r="AB1125" s="9">
        <f t="shared" si="71"/>
        <v>593.74</v>
      </c>
      <c r="AC1125" s="9">
        <v>653.64</v>
      </c>
      <c r="AD1125" s="9"/>
      <c r="AE1125" s="3"/>
      <c r="AF1125" s="3"/>
    </row>
    <row r="1126" spans="1:32" x14ac:dyDescent="0.2">
      <c r="A1126" s="55"/>
      <c r="B1126" s="10"/>
      <c r="C1126" s="10" t="s">
        <v>512</v>
      </c>
      <c r="D1126" s="10"/>
      <c r="E1126" s="10" t="s">
        <v>333</v>
      </c>
      <c r="F1126" s="10">
        <v>178635</v>
      </c>
      <c r="G1126" s="10"/>
      <c r="H1126" s="10"/>
      <c r="I1126" s="10"/>
      <c r="J1126" s="10">
        <v>34491.120000000017</v>
      </c>
      <c r="K1126" s="10"/>
      <c r="M1126" s="10">
        <v>238</v>
      </c>
      <c r="N1126" s="69"/>
      <c r="P1126" s="238">
        <f t="shared" si="68"/>
        <v>144.92067226890762</v>
      </c>
      <c r="Q1126" s="10"/>
      <c r="R1126" s="10"/>
      <c r="S1126" s="10"/>
      <c r="T1126" s="179">
        <f t="shared" si="69"/>
        <v>750.56722689075627</v>
      </c>
      <c r="U1126" s="10"/>
      <c r="V1126" s="10"/>
      <c r="W1126" s="10"/>
      <c r="Y1126" s="10">
        <v>34491.120000000017</v>
      </c>
      <c r="Z1126" s="9">
        <f t="shared" si="70"/>
        <v>26216.32</v>
      </c>
      <c r="AA1126" s="240"/>
      <c r="AB1126" s="9">
        <f t="shared" si="71"/>
        <v>44507.12</v>
      </c>
      <c r="AC1126" s="9">
        <v>48997.43</v>
      </c>
      <c r="AD1126" s="9"/>
      <c r="AE1126" s="3"/>
      <c r="AF1126" s="3"/>
    </row>
    <row r="1127" spans="1:32" x14ac:dyDescent="0.2">
      <c r="A1127" s="55"/>
      <c r="B1127" s="10"/>
      <c r="C1127" s="10" t="s">
        <v>513</v>
      </c>
      <c r="D1127" s="10"/>
      <c r="E1127" s="10" t="s">
        <v>369</v>
      </c>
      <c r="F1127" s="10">
        <v>2687873</v>
      </c>
      <c r="G1127" s="10"/>
      <c r="H1127" s="10"/>
      <c r="I1127" s="10"/>
      <c r="J1127" s="10">
        <v>548001.17000000214</v>
      </c>
      <c r="K1127" s="10"/>
      <c r="M1127" s="10">
        <v>5405</v>
      </c>
      <c r="N1127" s="69"/>
      <c r="P1127" s="238">
        <f t="shared" si="68"/>
        <v>101.38782053654063</v>
      </c>
      <c r="Q1127" s="10"/>
      <c r="R1127" s="10"/>
      <c r="S1127" s="10"/>
      <c r="T1127" s="179">
        <f t="shared" si="69"/>
        <v>497.29380203515262</v>
      </c>
      <c r="U1127" s="10"/>
      <c r="V1127" s="10"/>
      <c r="W1127" s="10"/>
      <c r="Y1127" s="10">
        <v>548001.17000000214</v>
      </c>
      <c r="Z1127" s="9">
        <f t="shared" si="70"/>
        <v>416529.61</v>
      </c>
      <c r="AA1127" s="240"/>
      <c r="AB1127" s="9">
        <f t="shared" si="71"/>
        <v>707137.17</v>
      </c>
      <c r="AC1127" s="9">
        <v>778479.95</v>
      </c>
      <c r="AD1127" s="9"/>
      <c r="AE1127" s="3"/>
      <c r="AF1127" s="3"/>
    </row>
    <row r="1128" spans="1:32" x14ac:dyDescent="0.2">
      <c r="A1128" s="55"/>
      <c r="B1128" s="10"/>
      <c r="C1128" s="10" t="s">
        <v>514</v>
      </c>
      <c r="D1128" s="10"/>
      <c r="E1128" s="10" t="s">
        <v>88</v>
      </c>
      <c r="F1128" s="10">
        <v>1503</v>
      </c>
      <c r="G1128" s="10"/>
      <c r="H1128" s="10"/>
      <c r="I1128" s="10"/>
      <c r="J1128" s="10">
        <v>306.20000000000005</v>
      </c>
      <c r="K1128" s="10"/>
      <c r="M1128" s="10">
        <v>2</v>
      </c>
      <c r="N1128" s="69"/>
      <c r="P1128" s="238">
        <f t="shared" si="68"/>
        <v>153.10000000000002</v>
      </c>
      <c r="Q1128" s="10"/>
      <c r="R1128" s="10"/>
      <c r="S1128" s="10"/>
      <c r="T1128" s="179">
        <f t="shared" si="69"/>
        <v>751.5</v>
      </c>
      <c r="U1128" s="10"/>
      <c r="V1128" s="10"/>
      <c r="W1128" s="10"/>
      <c r="Y1128" s="10">
        <v>306.20000000000005</v>
      </c>
      <c r="Z1128" s="9">
        <f t="shared" si="70"/>
        <v>232.74</v>
      </c>
      <c r="AA1128" s="240"/>
      <c r="AB1128" s="9">
        <f t="shared" si="71"/>
        <v>395.12</v>
      </c>
      <c r="AC1128" s="9">
        <v>434.98</v>
      </c>
      <c r="AD1128" s="9"/>
      <c r="AE1128" s="3"/>
      <c r="AF1128" s="3"/>
    </row>
    <row r="1129" spans="1:32" x14ac:dyDescent="0.2">
      <c r="A1129" s="55"/>
      <c r="B1129" s="10"/>
      <c r="C1129" s="10" t="s">
        <v>515</v>
      </c>
      <c r="D1129" s="10"/>
      <c r="E1129" s="10" t="s">
        <v>516</v>
      </c>
      <c r="F1129" s="10">
        <v>212806</v>
      </c>
      <c r="G1129" s="10"/>
      <c r="H1129" s="10"/>
      <c r="I1129" s="10"/>
      <c r="J1129" s="10">
        <v>42323.960000000014</v>
      </c>
      <c r="K1129" s="10"/>
      <c r="M1129" s="10">
        <v>206</v>
      </c>
      <c r="N1129" s="69"/>
      <c r="P1129" s="238">
        <f t="shared" si="68"/>
        <v>205.45611650485444</v>
      </c>
      <c r="Q1129" s="10"/>
      <c r="R1129" s="10"/>
      <c r="S1129" s="10"/>
      <c r="T1129" s="179">
        <f t="shared" si="69"/>
        <v>1033.0388349514562</v>
      </c>
      <c r="U1129" s="10"/>
      <c r="V1129" s="10"/>
      <c r="W1129" s="10"/>
      <c r="Y1129" s="10">
        <v>42323.960000000014</v>
      </c>
      <c r="Z1129" s="9">
        <f t="shared" si="70"/>
        <v>32169.97</v>
      </c>
      <c r="AA1129" s="240"/>
      <c r="AB1129" s="9">
        <f t="shared" si="71"/>
        <v>54614.559999999998</v>
      </c>
      <c r="AC1129" s="9">
        <v>60124.6</v>
      </c>
      <c r="AD1129" s="9"/>
      <c r="AE1129" s="3"/>
      <c r="AF1129" s="3"/>
    </row>
    <row r="1130" spans="1:32" x14ac:dyDescent="0.2">
      <c r="A1130" s="55"/>
      <c r="B1130" s="10"/>
      <c r="C1130" s="10" t="s">
        <v>517</v>
      </c>
      <c r="D1130" s="10"/>
      <c r="E1130" s="10" t="s">
        <v>211</v>
      </c>
      <c r="F1130" s="10">
        <v>293265</v>
      </c>
      <c r="G1130" s="10"/>
      <c r="H1130" s="10"/>
      <c r="I1130" s="10"/>
      <c r="J1130" s="10">
        <v>57706.919999999896</v>
      </c>
      <c r="K1130" s="10"/>
      <c r="M1130" s="10">
        <v>406</v>
      </c>
      <c r="N1130" s="69"/>
      <c r="P1130" s="238">
        <f t="shared" si="68"/>
        <v>142.13527093596034</v>
      </c>
      <c r="Q1130" s="10"/>
      <c r="R1130" s="10"/>
      <c r="S1130" s="10"/>
      <c r="T1130" s="179">
        <f t="shared" si="69"/>
        <v>722.32758620689651</v>
      </c>
      <c r="U1130" s="10"/>
      <c r="V1130" s="10"/>
      <c r="W1130" s="10"/>
      <c r="Y1130" s="10">
        <v>57706.919999999896</v>
      </c>
      <c r="Z1130" s="9">
        <f t="shared" si="70"/>
        <v>43862.39</v>
      </c>
      <c r="AA1130" s="240"/>
      <c r="AB1130" s="9">
        <f t="shared" si="71"/>
        <v>74464.639999999999</v>
      </c>
      <c r="AC1130" s="9">
        <v>81977.350000000006</v>
      </c>
      <c r="AD1130" s="9"/>
      <c r="AE1130" s="3"/>
      <c r="AF1130" s="3"/>
    </row>
    <row r="1131" spans="1:32" x14ac:dyDescent="0.2">
      <c r="A1131" s="55"/>
      <c r="B1131" s="10"/>
      <c r="C1131" s="10" t="s">
        <v>518</v>
      </c>
      <c r="D1131" s="10"/>
      <c r="E1131" s="10" t="s">
        <v>324</v>
      </c>
      <c r="F1131" s="10">
        <v>9871</v>
      </c>
      <c r="G1131" s="10"/>
      <c r="H1131" s="10"/>
      <c r="I1131" s="10"/>
      <c r="J1131" s="10">
        <v>2088.27</v>
      </c>
      <c r="K1131" s="10"/>
      <c r="M1131" s="10">
        <v>6</v>
      </c>
      <c r="N1131" s="69"/>
      <c r="P1131" s="238">
        <f t="shared" si="68"/>
        <v>348.04500000000002</v>
      </c>
      <c r="Q1131" s="10"/>
      <c r="R1131" s="10"/>
      <c r="S1131" s="10"/>
      <c r="T1131" s="179">
        <f t="shared" si="69"/>
        <v>1645.1666666666667</v>
      </c>
      <c r="U1131" s="10"/>
      <c r="V1131" s="10"/>
      <c r="W1131" s="10"/>
      <c r="Y1131" s="10">
        <v>2088.27</v>
      </c>
      <c r="Z1131" s="9">
        <f t="shared" si="70"/>
        <v>1587.27</v>
      </c>
      <c r="AA1131" s="240"/>
      <c r="AB1131" s="9">
        <f t="shared" si="71"/>
        <v>2694.69</v>
      </c>
      <c r="AC1131" s="9">
        <v>2966.56</v>
      </c>
      <c r="AD1131" s="9"/>
      <c r="AE1131" s="3"/>
      <c r="AF1131" s="3"/>
    </row>
    <row r="1132" spans="1:32" x14ac:dyDescent="0.2">
      <c r="A1132" s="55"/>
      <c r="B1132" s="10"/>
      <c r="C1132" s="10" t="s">
        <v>518</v>
      </c>
      <c r="D1132" s="10"/>
      <c r="E1132" s="10" t="s">
        <v>90</v>
      </c>
      <c r="F1132" s="10">
        <v>769</v>
      </c>
      <c r="G1132" s="10"/>
      <c r="H1132" s="10"/>
      <c r="I1132" s="10"/>
      <c r="J1132" s="10">
        <v>156.44999999999999</v>
      </c>
      <c r="K1132" s="10"/>
      <c r="M1132" s="10">
        <v>1</v>
      </c>
      <c r="N1132" s="69"/>
      <c r="P1132" s="238">
        <f t="shared" si="68"/>
        <v>156.44999999999999</v>
      </c>
      <c r="Q1132" s="10"/>
      <c r="R1132" s="10"/>
      <c r="S1132" s="10"/>
      <c r="T1132" s="179">
        <f t="shared" si="69"/>
        <v>769</v>
      </c>
      <c r="U1132" s="10"/>
      <c r="V1132" s="10"/>
      <c r="W1132" s="10"/>
      <c r="Y1132" s="10">
        <v>156.44999999999999</v>
      </c>
      <c r="Z1132" s="9">
        <f t="shared" si="70"/>
        <v>118.92</v>
      </c>
      <c r="AA1132" s="240"/>
      <c r="AB1132" s="9">
        <f t="shared" si="71"/>
        <v>201.88</v>
      </c>
      <c r="AC1132" s="9">
        <v>222.25</v>
      </c>
      <c r="AD1132" s="9"/>
      <c r="AE1132" s="3"/>
      <c r="AF1132" s="3"/>
    </row>
    <row r="1133" spans="1:32" x14ac:dyDescent="0.2">
      <c r="A1133" s="55"/>
      <c r="B1133" s="10"/>
      <c r="C1133" s="10" t="s">
        <v>519</v>
      </c>
      <c r="D1133" s="10"/>
      <c r="E1133" s="10" t="s">
        <v>324</v>
      </c>
      <c r="F1133" s="10">
        <v>867</v>
      </c>
      <c r="G1133" s="10"/>
      <c r="H1133" s="10"/>
      <c r="I1133" s="10"/>
      <c r="J1133" s="10">
        <v>177.3</v>
      </c>
      <c r="K1133" s="10"/>
      <c r="M1133" s="10">
        <v>1</v>
      </c>
      <c r="N1133" s="69"/>
      <c r="P1133" s="238">
        <f t="shared" si="68"/>
        <v>177.3</v>
      </c>
      <c r="Q1133" s="10"/>
      <c r="R1133" s="10"/>
      <c r="S1133" s="10"/>
      <c r="T1133" s="179">
        <f t="shared" si="69"/>
        <v>867</v>
      </c>
      <c r="U1133" s="10"/>
      <c r="V1133" s="10"/>
      <c r="W1133" s="10"/>
      <c r="Y1133" s="10">
        <v>177.3</v>
      </c>
      <c r="Z1133" s="9">
        <f t="shared" si="70"/>
        <v>134.76</v>
      </c>
      <c r="AA1133" s="240"/>
      <c r="AB1133" s="9">
        <f t="shared" si="71"/>
        <v>228.79</v>
      </c>
      <c r="AC1133" s="9">
        <v>251.87</v>
      </c>
      <c r="AD1133" s="9"/>
      <c r="AE1133" s="3"/>
      <c r="AF1133" s="3"/>
    </row>
    <row r="1134" spans="1:32" x14ac:dyDescent="0.2">
      <c r="A1134" s="55"/>
      <c r="B1134" s="10"/>
      <c r="C1134" s="10" t="s">
        <v>520</v>
      </c>
      <c r="D1134" s="10"/>
      <c r="E1134" s="10" t="s">
        <v>225</v>
      </c>
      <c r="F1134" s="10">
        <v>246118</v>
      </c>
      <c r="G1134" s="10"/>
      <c r="H1134" s="10"/>
      <c r="I1134" s="10"/>
      <c r="J1134" s="10">
        <v>50782.079999999994</v>
      </c>
      <c r="K1134" s="10"/>
      <c r="M1134" s="10">
        <v>237</v>
      </c>
      <c r="N1134" s="69"/>
      <c r="P1134" s="238">
        <f t="shared" si="68"/>
        <v>214.27037974683543</v>
      </c>
      <c r="Q1134" s="10"/>
      <c r="R1134" s="10"/>
      <c r="S1134" s="10"/>
      <c r="T1134" s="179">
        <f t="shared" si="69"/>
        <v>1038.4725738396623</v>
      </c>
      <c r="U1134" s="10"/>
      <c r="V1134" s="10"/>
      <c r="W1134" s="10"/>
      <c r="Y1134" s="10">
        <v>50782.079999999994</v>
      </c>
      <c r="Z1134" s="9">
        <f t="shared" si="70"/>
        <v>38598.9</v>
      </c>
      <c r="AA1134" s="240"/>
      <c r="AB1134" s="9">
        <f t="shared" si="71"/>
        <v>65528.87</v>
      </c>
      <c r="AC1134" s="9">
        <v>72140.05</v>
      </c>
      <c r="AD1134" s="9"/>
      <c r="AE1134" s="3"/>
      <c r="AF1134" s="3"/>
    </row>
    <row r="1135" spans="1:32" x14ac:dyDescent="0.2">
      <c r="A1135" s="55"/>
      <c r="B1135" s="10"/>
      <c r="C1135" s="10" t="s">
        <v>521</v>
      </c>
      <c r="D1135" s="10"/>
      <c r="E1135" s="10" t="s">
        <v>88</v>
      </c>
      <c r="F1135" s="10">
        <v>255645</v>
      </c>
      <c r="G1135" s="10"/>
      <c r="H1135" s="10"/>
      <c r="I1135" s="10"/>
      <c r="J1135" s="10">
        <v>52376.519999999982</v>
      </c>
      <c r="K1135" s="10"/>
      <c r="M1135" s="10">
        <v>207</v>
      </c>
      <c r="N1135" s="69"/>
      <c r="P1135" s="238">
        <f t="shared" si="68"/>
        <v>253.02666666666659</v>
      </c>
      <c r="Q1135" s="10"/>
      <c r="R1135" s="10"/>
      <c r="S1135" s="10"/>
      <c r="T1135" s="179">
        <f t="shared" si="69"/>
        <v>1235</v>
      </c>
      <c r="U1135" s="10"/>
      <c r="V1135" s="10"/>
      <c r="W1135" s="10"/>
      <c r="Y1135" s="10">
        <v>52376.519999999982</v>
      </c>
      <c r="Z1135" s="9">
        <f t="shared" si="70"/>
        <v>39810.81</v>
      </c>
      <c r="AA1135" s="240"/>
      <c r="AB1135" s="9">
        <f t="shared" si="71"/>
        <v>67586.320000000007</v>
      </c>
      <c r="AC1135" s="9">
        <v>74405.08</v>
      </c>
      <c r="AD1135" s="9"/>
      <c r="AE1135" s="3"/>
      <c r="AF1135" s="3"/>
    </row>
    <row r="1136" spans="1:32" x14ac:dyDescent="0.2">
      <c r="A1136" s="55"/>
      <c r="B1136" s="10"/>
      <c r="C1136" s="10" t="s">
        <v>522</v>
      </c>
      <c r="D1136" s="10"/>
      <c r="E1136" s="10" t="s">
        <v>104</v>
      </c>
      <c r="F1136" s="10">
        <v>52496</v>
      </c>
      <c r="G1136" s="10"/>
      <c r="H1136" s="10"/>
      <c r="I1136" s="10"/>
      <c r="J1136" s="10">
        <v>10948.410000000002</v>
      </c>
      <c r="K1136" s="10"/>
      <c r="M1136" s="10">
        <v>49</v>
      </c>
      <c r="N1136" s="69"/>
      <c r="P1136" s="238">
        <f t="shared" si="68"/>
        <v>223.43693877551024</v>
      </c>
      <c r="Q1136" s="10"/>
      <c r="R1136" s="10"/>
      <c r="S1136" s="10"/>
      <c r="T1136" s="179">
        <f t="shared" si="69"/>
        <v>1071.3469387755101</v>
      </c>
      <c r="U1136" s="10"/>
      <c r="V1136" s="10"/>
      <c r="W1136" s="10"/>
      <c r="Y1136" s="10">
        <v>10948.410000000002</v>
      </c>
      <c r="Z1136" s="9">
        <f t="shared" si="70"/>
        <v>8321.77</v>
      </c>
      <c r="AA1136" s="240"/>
      <c r="AB1136" s="9">
        <f t="shared" si="71"/>
        <v>14127.76</v>
      </c>
      <c r="AC1136" s="9">
        <v>15553.1</v>
      </c>
      <c r="AD1136" s="9"/>
      <c r="AE1136" s="3"/>
      <c r="AF1136" s="3"/>
    </row>
    <row r="1137" spans="1:32" x14ac:dyDescent="0.2">
      <c r="A1137" s="55"/>
      <c r="B1137" s="10"/>
      <c r="C1137" s="10" t="s">
        <v>589</v>
      </c>
      <c r="D1137" s="10"/>
      <c r="E1137" s="10" t="s">
        <v>105</v>
      </c>
      <c r="F1137" s="10">
        <v>488</v>
      </c>
      <c r="G1137" s="10"/>
      <c r="H1137" s="10"/>
      <c r="I1137" s="10"/>
      <c r="J1137" s="10">
        <v>102.15</v>
      </c>
      <c r="K1137" s="10"/>
      <c r="M1137" s="10">
        <v>1</v>
      </c>
      <c r="N1137" s="69"/>
      <c r="P1137" s="238">
        <f t="shared" si="68"/>
        <v>102.15</v>
      </c>
      <c r="Q1137" s="10"/>
      <c r="R1137" s="10"/>
      <c r="S1137" s="10"/>
      <c r="T1137" s="179">
        <f t="shared" si="69"/>
        <v>488</v>
      </c>
      <c r="U1137" s="10"/>
      <c r="V1137" s="10"/>
      <c r="W1137" s="10"/>
      <c r="Y1137" s="10">
        <v>102.15</v>
      </c>
      <c r="Z1137" s="9">
        <f t="shared" si="70"/>
        <v>77.64</v>
      </c>
      <c r="AA1137" s="240"/>
      <c r="AB1137" s="9">
        <f t="shared" si="71"/>
        <v>131.81</v>
      </c>
      <c r="AC1137" s="9">
        <v>145.11000000000001</v>
      </c>
      <c r="AD1137" s="9"/>
      <c r="AE1137" s="3"/>
      <c r="AF1137" s="3"/>
    </row>
    <row r="1138" spans="1:32" x14ac:dyDescent="0.2">
      <c r="A1138" s="55"/>
      <c r="B1138" s="10"/>
      <c r="C1138" s="10" t="s">
        <v>523</v>
      </c>
      <c r="D1138" s="10"/>
      <c r="E1138" s="10" t="s">
        <v>86</v>
      </c>
      <c r="F1138" s="10">
        <v>65790</v>
      </c>
      <c r="G1138" s="10"/>
      <c r="H1138" s="10"/>
      <c r="I1138" s="10"/>
      <c r="J1138" s="10">
        <v>12667.570000000003</v>
      </c>
      <c r="K1138" s="10"/>
      <c r="M1138" s="10">
        <v>60</v>
      </c>
      <c r="N1138" s="69"/>
      <c r="P1138" s="238">
        <f t="shared" si="68"/>
        <v>211.12616666666673</v>
      </c>
      <c r="Q1138" s="10"/>
      <c r="R1138" s="10"/>
      <c r="S1138" s="10"/>
      <c r="T1138" s="179">
        <f t="shared" si="69"/>
        <v>1096.5</v>
      </c>
      <c r="U1138" s="10"/>
      <c r="V1138" s="10"/>
      <c r="W1138" s="10"/>
      <c r="Y1138" s="10">
        <v>12667.570000000003</v>
      </c>
      <c r="Z1138" s="9">
        <f t="shared" si="70"/>
        <v>9628.48</v>
      </c>
      <c r="AA1138" s="240"/>
      <c r="AB1138" s="9">
        <f t="shared" si="71"/>
        <v>16346.15</v>
      </c>
      <c r="AC1138" s="9">
        <v>17995.310000000001</v>
      </c>
      <c r="AD1138" s="9"/>
      <c r="AE1138" s="3"/>
      <c r="AF1138" s="3"/>
    </row>
    <row r="1139" spans="1:32" x14ac:dyDescent="0.2">
      <c r="A1139" s="55"/>
      <c r="B1139" s="10"/>
      <c r="C1139" s="10" t="s">
        <v>524</v>
      </c>
      <c r="D1139" s="10"/>
      <c r="E1139" s="10" t="s">
        <v>127</v>
      </c>
      <c r="F1139" s="10">
        <v>76449</v>
      </c>
      <c r="G1139" s="10"/>
      <c r="H1139" s="10"/>
      <c r="I1139" s="10"/>
      <c r="J1139" s="10">
        <v>15614.830000000004</v>
      </c>
      <c r="K1139" s="10"/>
      <c r="M1139" s="10">
        <v>73</v>
      </c>
      <c r="N1139" s="69"/>
      <c r="P1139" s="238">
        <f t="shared" si="68"/>
        <v>213.90178082191787</v>
      </c>
      <c r="Q1139" s="10"/>
      <c r="R1139" s="10"/>
      <c r="S1139" s="10"/>
      <c r="T1139" s="179">
        <f t="shared" si="69"/>
        <v>1047.2465753424658</v>
      </c>
      <c r="U1139" s="10"/>
      <c r="V1139" s="10"/>
      <c r="W1139" s="10"/>
      <c r="Y1139" s="10">
        <v>15614.830000000004</v>
      </c>
      <c r="Z1139" s="9">
        <f t="shared" si="70"/>
        <v>11868.66</v>
      </c>
      <c r="AA1139" s="240"/>
      <c r="AB1139" s="9">
        <f t="shared" si="71"/>
        <v>20149.28</v>
      </c>
      <c r="AC1139" s="9">
        <v>22182.13</v>
      </c>
      <c r="AD1139" s="9"/>
      <c r="AE1139" s="3"/>
      <c r="AF1139" s="3"/>
    </row>
    <row r="1140" spans="1:32" x14ac:dyDescent="0.2">
      <c r="A1140" s="55"/>
      <c r="B1140" s="10"/>
      <c r="C1140" s="10" t="s">
        <v>525</v>
      </c>
      <c r="D1140" s="10"/>
      <c r="E1140" s="10" t="s">
        <v>77</v>
      </c>
      <c r="F1140" s="10">
        <v>706938</v>
      </c>
      <c r="G1140" s="10"/>
      <c r="H1140" s="10"/>
      <c r="I1140" s="10"/>
      <c r="J1140" s="10">
        <v>144163.89999999985</v>
      </c>
      <c r="K1140" s="10"/>
      <c r="M1140" s="10">
        <v>670</v>
      </c>
      <c r="N1140" s="69"/>
      <c r="P1140" s="238">
        <f t="shared" si="68"/>
        <v>215.16999999999976</v>
      </c>
      <c r="Q1140" s="10"/>
      <c r="R1140" s="10"/>
      <c r="S1140" s="10"/>
      <c r="T1140" s="179">
        <f t="shared" si="69"/>
        <v>1055.1313432835821</v>
      </c>
      <c r="U1140" s="10"/>
      <c r="V1140" s="10"/>
      <c r="W1140" s="10"/>
      <c r="Y1140" s="10">
        <v>144163.89999999985</v>
      </c>
      <c r="Z1140" s="9">
        <f t="shared" si="70"/>
        <v>109577.38</v>
      </c>
      <c r="AA1140" s="240"/>
      <c r="AB1140" s="9">
        <f t="shared" si="71"/>
        <v>186028.17</v>
      </c>
      <c r="AC1140" s="9">
        <v>204796.48</v>
      </c>
      <c r="AD1140" s="9"/>
      <c r="AE1140" s="3"/>
      <c r="AF1140" s="3"/>
    </row>
    <row r="1141" spans="1:32" x14ac:dyDescent="0.2">
      <c r="A1141" s="55"/>
      <c r="B1141" s="10"/>
      <c r="C1141" s="10" t="s">
        <v>526</v>
      </c>
      <c r="D1141" s="10"/>
      <c r="E1141" s="10" t="s">
        <v>77</v>
      </c>
      <c r="F1141" s="10">
        <v>1377</v>
      </c>
      <c r="G1141" s="10"/>
      <c r="H1141" s="10"/>
      <c r="I1141" s="10"/>
      <c r="J1141" s="10">
        <v>287.95999999999998</v>
      </c>
      <c r="K1141" s="10"/>
      <c r="M1141" s="10">
        <v>1</v>
      </c>
      <c r="N1141" s="69"/>
      <c r="P1141" s="238">
        <f t="shared" si="68"/>
        <v>287.95999999999998</v>
      </c>
      <c r="Q1141" s="10"/>
      <c r="R1141" s="10"/>
      <c r="S1141" s="10"/>
      <c r="T1141" s="179">
        <f t="shared" si="69"/>
        <v>1377</v>
      </c>
      <c r="U1141" s="10"/>
      <c r="V1141" s="10"/>
      <c r="W1141" s="10"/>
      <c r="Y1141" s="10">
        <v>287.95999999999998</v>
      </c>
      <c r="Z1141" s="9">
        <f t="shared" si="70"/>
        <v>218.88</v>
      </c>
      <c r="AA1141" s="240"/>
      <c r="AB1141" s="9">
        <f t="shared" si="71"/>
        <v>371.58</v>
      </c>
      <c r="AC1141" s="9">
        <v>409.07</v>
      </c>
      <c r="AD1141" s="9"/>
      <c r="AE1141" s="3"/>
      <c r="AF1141" s="3"/>
    </row>
    <row r="1142" spans="1:32" x14ac:dyDescent="0.2">
      <c r="A1142" s="55"/>
      <c r="B1142" s="10"/>
      <c r="C1142" s="10" t="s">
        <v>526</v>
      </c>
      <c r="D1142" s="10"/>
      <c r="E1142" s="10" t="s">
        <v>527</v>
      </c>
      <c r="F1142" s="10">
        <v>2595853</v>
      </c>
      <c r="G1142" s="10"/>
      <c r="H1142" s="10"/>
      <c r="I1142" s="10"/>
      <c r="J1142" s="10">
        <v>537288.06999999878</v>
      </c>
      <c r="K1142" s="10"/>
      <c r="M1142" s="10">
        <v>3163</v>
      </c>
      <c r="N1142" s="69"/>
      <c r="P1142" s="238">
        <f t="shared" si="68"/>
        <v>169.86660448940842</v>
      </c>
      <c r="Q1142" s="10"/>
      <c r="R1142" s="10"/>
      <c r="S1142" s="10"/>
      <c r="T1142" s="179">
        <f t="shared" si="69"/>
        <v>820.69332911792606</v>
      </c>
      <c r="U1142" s="10"/>
      <c r="V1142" s="10"/>
      <c r="W1142" s="10"/>
      <c r="Y1142" s="10">
        <v>537288.06999999878</v>
      </c>
      <c r="Z1142" s="9">
        <f t="shared" si="70"/>
        <v>408386.71</v>
      </c>
      <c r="AA1142" s="240"/>
      <c r="AB1142" s="9">
        <f t="shared" si="71"/>
        <v>693313.06</v>
      </c>
      <c r="AC1142" s="9">
        <v>763261.13</v>
      </c>
      <c r="AD1142" s="9"/>
      <c r="AE1142" s="3"/>
      <c r="AF1142" s="3"/>
    </row>
    <row r="1143" spans="1:32" x14ac:dyDescent="0.2">
      <c r="A1143" s="55"/>
      <c r="B1143" s="10"/>
      <c r="C1143" s="10" t="s">
        <v>528</v>
      </c>
      <c r="D1143" s="10"/>
      <c r="E1143" s="10" t="s">
        <v>145</v>
      </c>
      <c r="F1143" s="10">
        <v>358243</v>
      </c>
      <c r="G1143" s="10"/>
      <c r="H1143" s="10"/>
      <c r="I1143" s="10"/>
      <c r="J1143" s="10">
        <v>73585.599999999991</v>
      </c>
      <c r="K1143" s="10"/>
      <c r="M1143" s="10">
        <v>322</v>
      </c>
      <c r="N1143" s="69"/>
      <c r="P1143" s="238">
        <f t="shared" si="68"/>
        <v>228.52670807453413</v>
      </c>
      <c r="Q1143" s="10"/>
      <c r="R1143" s="10"/>
      <c r="S1143" s="10"/>
      <c r="T1143" s="179">
        <f t="shared" si="69"/>
        <v>1112.5559006211181</v>
      </c>
      <c r="U1143" s="10"/>
      <c r="V1143" s="10"/>
      <c r="W1143" s="10"/>
      <c r="Y1143" s="10">
        <v>73585.599999999991</v>
      </c>
      <c r="Z1143" s="9">
        <f t="shared" si="70"/>
        <v>55931.6</v>
      </c>
      <c r="AA1143" s="240"/>
      <c r="AB1143" s="9">
        <f t="shared" si="71"/>
        <v>94954.38</v>
      </c>
      <c r="AC1143" s="9">
        <v>104534.29</v>
      </c>
      <c r="AD1143" s="9"/>
      <c r="AE1143" s="3"/>
      <c r="AF1143" s="3"/>
    </row>
    <row r="1144" spans="1:32" x14ac:dyDescent="0.2">
      <c r="A1144" s="55"/>
      <c r="B1144" s="10"/>
      <c r="C1144" s="10" t="s">
        <v>529</v>
      </c>
      <c r="D1144" s="10"/>
      <c r="E1144" s="10" t="s">
        <v>501</v>
      </c>
      <c r="F1144" s="10">
        <v>2183824</v>
      </c>
      <c r="G1144" s="10"/>
      <c r="H1144" s="10"/>
      <c r="I1144" s="10"/>
      <c r="J1144" s="10">
        <v>436918.93999999994</v>
      </c>
      <c r="K1144" s="10"/>
      <c r="M1144" s="10">
        <v>2770</v>
      </c>
      <c r="N1144" s="69"/>
      <c r="P1144" s="238">
        <f t="shared" si="68"/>
        <v>157.7324693140794</v>
      </c>
      <c r="Q1144" s="10"/>
      <c r="R1144" s="10"/>
      <c r="S1144" s="10"/>
      <c r="T1144" s="179">
        <f t="shared" si="69"/>
        <v>788.38411552346565</v>
      </c>
      <c r="U1144" s="10"/>
      <c r="V1144" s="10"/>
      <c r="W1144" s="10"/>
      <c r="Y1144" s="10">
        <v>436918.93999999994</v>
      </c>
      <c r="Z1144" s="9">
        <f t="shared" si="70"/>
        <v>332097.24</v>
      </c>
      <c r="AA1144" s="240"/>
      <c r="AB1144" s="9">
        <f t="shared" si="71"/>
        <v>563797.38</v>
      </c>
      <c r="AC1144" s="9">
        <v>620678.67000000004</v>
      </c>
      <c r="AD1144" s="9"/>
      <c r="AE1144" s="3"/>
      <c r="AF1144" s="3"/>
    </row>
    <row r="1145" spans="1:32" x14ac:dyDescent="0.2">
      <c r="A1145" s="55"/>
      <c r="B1145" s="10"/>
      <c r="C1145" s="10" t="s">
        <v>530</v>
      </c>
      <c r="D1145" s="10"/>
      <c r="E1145" s="10" t="s">
        <v>439</v>
      </c>
      <c r="F1145" s="10">
        <v>3972</v>
      </c>
      <c r="G1145" s="10"/>
      <c r="H1145" s="10"/>
      <c r="I1145" s="10"/>
      <c r="J1145" s="10">
        <v>828.75</v>
      </c>
      <c r="K1145" s="10"/>
      <c r="M1145" s="10">
        <v>3</v>
      </c>
      <c r="N1145" s="69"/>
      <c r="P1145" s="238">
        <f t="shared" si="68"/>
        <v>276.25</v>
      </c>
      <c r="Q1145" s="10"/>
      <c r="R1145" s="10"/>
      <c r="S1145" s="10"/>
      <c r="T1145" s="179">
        <f t="shared" si="69"/>
        <v>1324</v>
      </c>
      <c r="U1145" s="10"/>
      <c r="V1145" s="10"/>
      <c r="W1145" s="10"/>
      <c r="Y1145" s="10">
        <v>828.75</v>
      </c>
      <c r="Z1145" s="9">
        <f t="shared" si="70"/>
        <v>629.91999999999996</v>
      </c>
      <c r="AA1145" s="240"/>
      <c r="AB1145" s="9">
        <f t="shared" si="71"/>
        <v>1069.4100000000001</v>
      </c>
      <c r="AC1145" s="9">
        <v>1177.3</v>
      </c>
      <c r="AD1145" s="9"/>
      <c r="AE1145" s="3"/>
      <c r="AF1145" s="3"/>
    </row>
    <row r="1146" spans="1:32" x14ac:dyDescent="0.2">
      <c r="A1146" s="55"/>
      <c r="B1146" s="10"/>
      <c r="C1146" s="10" t="s">
        <v>530</v>
      </c>
      <c r="D1146" s="10"/>
      <c r="E1146" s="10" t="s">
        <v>531</v>
      </c>
      <c r="F1146" s="10">
        <v>414792</v>
      </c>
      <c r="G1146" s="10"/>
      <c r="H1146" s="10"/>
      <c r="I1146" s="10"/>
      <c r="J1146" s="10">
        <v>86044.859999999913</v>
      </c>
      <c r="K1146" s="10"/>
      <c r="M1146" s="10">
        <v>420</v>
      </c>
      <c r="N1146" s="69"/>
      <c r="P1146" s="238">
        <f t="shared" si="68"/>
        <v>204.86871428571408</v>
      </c>
      <c r="Q1146" s="10"/>
      <c r="R1146" s="10"/>
      <c r="S1146" s="10"/>
      <c r="T1146" s="179">
        <f t="shared" si="69"/>
        <v>987.6</v>
      </c>
      <c r="U1146" s="10"/>
      <c r="V1146" s="10"/>
      <c r="W1146" s="10"/>
      <c r="Y1146" s="10">
        <v>86044.859999999913</v>
      </c>
      <c r="Z1146" s="9">
        <f t="shared" si="70"/>
        <v>65401.74</v>
      </c>
      <c r="AA1146" s="240"/>
      <c r="AB1146" s="9">
        <f t="shared" si="71"/>
        <v>111031.73</v>
      </c>
      <c r="AC1146" s="9">
        <v>122233.68</v>
      </c>
      <c r="AD1146" s="9"/>
      <c r="AE1146" s="3"/>
      <c r="AF1146" s="3"/>
    </row>
    <row r="1147" spans="1:32" x14ac:dyDescent="0.2">
      <c r="A1147" s="55"/>
      <c r="B1147" s="10"/>
      <c r="C1147" s="10" t="s">
        <v>532</v>
      </c>
      <c r="D1147" s="10"/>
      <c r="E1147" s="10" t="s">
        <v>104</v>
      </c>
      <c r="F1147" s="10">
        <v>2241008</v>
      </c>
      <c r="G1147" s="10"/>
      <c r="H1147" s="10"/>
      <c r="I1147" s="10"/>
      <c r="J1147" s="10">
        <v>463655.62000000087</v>
      </c>
      <c r="K1147" s="10"/>
      <c r="M1147" s="10">
        <v>2487</v>
      </c>
      <c r="N1147" s="69"/>
      <c r="P1147" s="238">
        <f t="shared" si="68"/>
        <v>186.43169280257374</v>
      </c>
      <c r="Q1147" s="10"/>
      <c r="R1147" s="10"/>
      <c r="S1147" s="10"/>
      <c r="T1147" s="179">
        <f t="shared" si="69"/>
        <v>901.0888620828307</v>
      </c>
      <c r="U1147" s="10"/>
      <c r="V1147" s="10"/>
      <c r="W1147" s="10"/>
      <c r="Y1147" s="10">
        <v>463655.62000000087</v>
      </c>
      <c r="Z1147" s="9">
        <f t="shared" si="70"/>
        <v>352419.5</v>
      </c>
      <c r="AA1147" s="240"/>
      <c r="AB1147" s="9">
        <f t="shared" si="71"/>
        <v>598298.22</v>
      </c>
      <c r="AC1147" s="9">
        <v>658660.28</v>
      </c>
      <c r="AD1147" s="9"/>
      <c r="AE1147" s="3"/>
      <c r="AF1147" s="3"/>
    </row>
    <row r="1148" spans="1:32" x14ac:dyDescent="0.2">
      <c r="A1148" s="55"/>
      <c r="B1148" s="10"/>
      <c r="C1148" s="10" t="s">
        <v>533</v>
      </c>
      <c r="D1148" s="10"/>
      <c r="E1148" s="10" t="s">
        <v>97</v>
      </c>
      <c r="F1148" s="10">
        <v>373412</v>
      </c>
      <c r="G1148" s="10"/>
      <c r="H1148" s="10"/>
      <c r="I1148" s="10"/>
      <c r="J1148" s="10">
        <v>76527.210000000006</v>
      </c>
      <c r="K1148" s="10"/>
      <c r="M1148" s="10">
        <v>398</v>
      </c>
      <c r="N1148" s="69"/>
      <c r="P1148" s="238">
        <f t="shared" si="68"/>
        <v>192.27942211055279</v>
      </c>
      <c r="Q1148" s="10"/>
      <c r="R1148" s="10"/>
      <c r="S1148" s="10"/>
      <c r="T1148" s="179">
        <f t="shared" si="69"/>
        <v>938.2211055276382</v>
      </c>
      <c r="U1148" s="10"/>
      <c r="V1148" s="10"/>
      <c r="W1148" s="10"/>
      <c r="Y1148" s="10">
        <v>76527.210000000006</v>
      </c>
      <c r="Z1148" s="9">
        <f t="shared" si="70"/>
        <v>58167.48</v>
      </c>
      <c r="AA1148" s="240"/>
      <c r="AB1148" s="9">
        <f t="shared" si="71"/>
        <v>98750.22</v>
      </c>
      <c r="AC1148" s="9">
        <v>108713.09</v>
      </c>
      <c r="AD1148" s="9"/>
      <c r="AE1148" s="3"/>
      <c r="AF1148" s="3"/>
    </row>
    <row r="1149" spans="1:32" x14ac:dyDescent="0.2">
      <c r="A1149" s="55"/>
      <c r="B1149" s="10"/>
      <c r="C1149" s="10" t="s">
        <v>534</v>
      </c>
      <c r="D1149" s="10"/>
      <c r="E1149" s="10" t="s">
        <v>92</v>
      </c>
      <c r="F1149" s="10">
        <v>1546</v>
      </c>
      <c r="G1149" s="10"/>
      <c r="H1149" s="10"/>
      <c r="I1149" s="10"/>
      <c r="J1149" s="10">
        <v>314.58000000000004</v>
      </c>
      <c r="K1149" s="10"/>
      <c r="M1149" s="10">
        <v>2</v>
      </c>
      <c r="N1149" s="69"/>
      <c r="P1149" s="238">
        <f t="shared" si="68"/>
        <v>157.29000000000002</v>
      </c>
      <c r="Q1149" s="10"/>
      <c r="R1149" s="10"/>
      <c r="S1149" s="10"/>
      <c r="T1149" s="179">
        <f t="shared" si="69"/>
        <v>773</v>
      </c>
      <c r="U1149" s="10"/>
      <c r="V1149" s="10"/>
      <c r="W1149" s="10"/>
      <c r="Y1149" s="10">
        <v>314.58000000000004</v>
      </c>
      <c r="Z1149" s="9">
        <f t="shared" si="70"/>
        <v>239.11</v>
      </c>
      <c r="AA1149" s="240"/>
      <c r="AB1149" s="9">
        <f t="shared" si="71"/>
        <v>405.93</v>
      </c>
      <c r="AC1149" s="9">
        <v>446.88</v>
      </c>
      <c r="AD1149" s="9"/>
      <c r="AE1149" s="3"/>
      <c r="AF1149" s="3"/>
    </row>
    <row r="1150" spans="1:32" x14ac:dyDescent="0.2">
      <c r="A1150" s="55"/>
      <c r="B1150" s="10"/>
      <c r="C1150" s="10" t="s">
        <v>534</v>
      </c>
      <c r="D1150" s="10"/>
      <c r="E1150" s="10" t="s">
        <v>449</v>
      </c>
      <c r="F1150" s="10">
        <v>1262</v>
      </c>
      <c r="G1150" s="10"/>
      <c r="H1150" s="10"/>
      <c r="I1150" s="10"/>
      <c r="J1150" s="10">
        <v>262.76</v>
      </c>
      <c r="K1150" s="10"/>
      <c r="M1150" s="10">
        <v>1</v>
      </c>
      <c r="N1150" s="69"/>
      <c r="P1150" s="238">
        <f t="shared" si="68"/>
        <v>262.76</v>
      </c>
      <c r="Q1150" s="10"/>
      <c r="R1150" s="10"/>
      <c r="S1150" s="10"/>
      <c r="T1150" s="179">
        <f t="shared" si="69"/>
        <v>1262</v>
      </c>
      <c r="U1150" s="10"/>
      <c r="V1150" s="10"/>
      <c r="W1150" s="10"/>
      <c r="Y1150" s="10">
        <v>262.76</v>
      </c>
      <c r="Z1150" s="9">
        <f t="shared" si="70"/>
        <v>199.72</v>
      </c>
      <c r="AA1150" s="240"/>
      <c r="AB1150" s="9">
        <f t="shared" si="71"/>
        <v>339.06</v>
      </c>
      <c r="AC1150" s="9">
        <v>373.27</v>
      </c>
      <c r="AD1150" s="9"/>
      <c r="AE1150" s="3"/>
      <c r="AF1150" s="3"/>
    </row>
    <row r="1151" spans="1:32" x14ac:dyDescent="0.2">
      <c r="A1151" s="55"/>
      <c r="B1151" s="10"/>
      <c r="C1151" s="10" t="s">
        <v>534</v>
      </c>
      <c r="D1151" s="10"/>
      <c r="E1151" s="10" t="s">
        <v>177</v>
      </c>
      <c r="F1151" s="10">
        <v>1004</v>
      </c>
      <c r="G1151" s="10"/>
      <c r="H1151" s="10"/>
      <c r="I1151" s="10"/>
      <c r="J1151" s="10">
        <v>206.27</v>
      </c>
      <c r="K1151" s="10"/>
      <c r="M1151" s="10">
        <v>1</v>
      </c>
      <c r="N1151" s="69"/>
      <c r="P1151" s="238">
        <f t="shared" si="68"/>
        <v>206.27</v>
      </c>
      <c r="Q1151" s="10"/>
      <c r="R1151" s="10"/>
      <c r="S1151" s="10"/>
      <c r="T1151" s="179">
        <f t="shared" si="69"/>
        <v>1004</v>
      </c>
      <c r="U1151" s="10"/>
      <c r="V1151" s="10"/>
      <c r="W1151" s="10"/>
      <c r="Y1151" s="10">
        <v>206.27</v>
      </c>
      <c r="Z1151" s="9">
        <f t="shared" si="70"/>
        <v>156.78</v>
      </c>
      <c r="AA1151" s="240"/>
      <c r="AB1151" s="9">
        <f t="shared" si="71"/>
        <v>266.17</v>
      </c>
      <c r="AC1151" s="9">
        <v>293.02</v>
      </c>
      <c r="AD1151" s="9"/>
      <c r="AE1151" s="3"/>
      <c r="AF1151" s="3"/>
    </row>
    <row r="1152" spans="1:32" x14ac:dyDescent="0.2">
      <c r="A1152" s="55"/>
      <c r="B1152" s="10"/>
      <c r="C1152" s="10" t="s">
        <v>534</v>
      </c>
      <c r="D1152" s="10"/>
      <c r="E1152" s="10" t="s">
        <v>107</v>
      </c>
      <c r="F1152" s="10">
        <v>823</v>
      </c>
      <c r="G1152" s="10"/>
      <c r="H1152" s="10"/>
      <c r="I1152" s="10"/>
      <c r="J1152" s="10">
        <v>168.13</v>
      </c>
      <c r="K1152" s="10"/>
      <c r="M1152" s="10">
        <v>1</v>
      </c>
      <c r="N1152" s="69"/>
      <c r="P1152" s="238">
        <f t="shared" si="68"/>
        <v>168.13</v>
      </c>
      <c r="Q1152" s="10"/>
      <c r="R1152" s="10"/>
      <c r="S1152" s="10"/>
      <c r="T1152" s="179">
        <f t="shared" si="69"/>
        <v>823</v>
      </c>
      <c r="U1152" s="10"/>
      <c r="V1152" s="10"/>
      <c r="W1152" s="10"/>
      <c r="Y1152" s="10">
        <v>168.13</v>
      </c>
      <c r="Z1152" s="9">
        <f t="shared" si="70"/>
        <v>127.79</v>
      </c>
      <c r="AA1152" s="240"/>
      <c r="AB1152" s="9">
        <f t="shared" si="71"/>
        <v>216.95</v>
      </c>
      <c r="AC1152" s="9">
        <v>238.84</v>
      </c>
      <c r="AD1152" s="9"/>
      <c r="AE1152" s="3"/>
      <c r="AF1152" s="3"/>
    </row>
    <row r="1153" spans="1:32" x14ac:dyDescent="0.2">
      <c r="A1153" s="55"/>
      <c r="B1153" s="10"/>
      <c r="C1153" s="10" t="s">
        <v>534</v>
      </c>
      <c r="D1153" s="10"/>
      <c r="E1153" s="10" t="s">
        <v>90</v>
      </c>
      <c r="F1153" s="10">
        <v>6699821</v>
      </c>
      <c r="G1153" s="10"/>
      <c r="H1153" s="10"/>
      <c r="I1153" s="10"/>
      <c r="J1153" s="10">
        <v>1351086.5300000058</v>
      </c>
      <c r="K1153" s="10"/>
      <c r="M1153" s="10">
        <v>7632</v>
      </c>
      <c r="N1153" s="69"/>
      <c r="P1153" s="238">
        <f t="shared" si="68"/>
        <v>177.02915749475969</v>
      </c>
      <c r="Q1153" s="10"/>
      <c r="R1153" s="10"/>
      <c r="S1153" s="10"/>
      <c r="T1153" s="179">
        <f t="shared" si="69"/>
        <v>877.85914570230602</v>
      </c>
      <c r="U1153" s="10"/>
      <c r="V1153" s="10"/>
      <c r="W1153" s="10"/>
      <c r="Y1153" s="10">
        <v>1351086.5300000058</v>
      </c>
      <c r="Z1153" s="9">
        <f t="shared" si="70"/>
        <v>1026945.89</v>
      </c>
      <c r="AA1153" s="240"/>
      <c r="AB1153" s="9">
        <f t="shared" si="71"/>
        <v>1743433.34</v>
      </c>
      <c r="AC1153" s="9">
        <v>1919327.62</v>
      </c>
      <c r="AD1153" s="9"/>
      <c r="AE1153" s="3"/>
      <c r="AF1153" s="3"/>
    </row>
    <row r="1154" spans="1:32" x14ac:dyDescent="0.2">
      <c r="A1154" s="55"/>
      <c r="B1154" s="10"/>
      <c r="C1154" s="10" t="s">
        <v>534</v>
      </c>
      <c r="D1154" s="10"/>
      <c r="E1154" s="10" t="s">
        <v>227</v>
      </c>
      <c r="F1154" s="10">
        <v>586</v>
      </c>
      <c r="G1154" s="10"/>
      <c r="H1154" s="10"/>
      <c r="I1154" s="10"/>
      <c r="J1154" s="10">
        <v>120.27</v>
      </c>
      <c r="K1154" s="10"/>
      <c r="M1154" s="10">
        <v>1</v>
      </c>
      <c r="N1154" s="69"/>
      <c r="P1154" s="238">
        <f t="shared" si="68"/>
        <v>120.27</v>
      </c>
      <c r="Q1154" s="10"/>
      <c r="R1154" s="10"/>
      <c r="S1154" s="10"/>
      <c r="T1154" s="179">
        <f t="shared" si="69"/>
        <v>586</v>
      </c>
      <c r="U1154" s="10"/>
      <c r="V1154" s="10"/>
      <c r="W1154" s="10"/>
      <c r="Y1154" s="10">
        <v>120.27</v>
      </c>
      <c r="Z1154" s="9">
        <f t="shared" si="70"/>
        <v>91.42</v>
      </c>
      <c r="AA1154" s="240"/>
      <c r="AB1154" s="9">
        <f t="shared" si="71"/>
        <v>155.19999999999999</v>
      </c>
      <c r="AC1154" s="9">
        <v>170.86</v>
      </c>
      <c r="AD1154" s="9"/>
      <c r="AE1154" s="3"/>
      <c r="AF1154" s="3"/>
    </row>
    <row r="1155" spans="1:32" x14ac:dyDescent="0.2">
      <c r="A1155" s="55"/>
      <c r="B1155" s="10"/>
      <c r="C1155" s="10" t="s">
        <v>535</v>
      </c>
      <c r="D1155" s="10"/>
      <c r="E1155" s="10" t="s">
        <v>79</v>
      </c>
      <c r="F1155" s="10">
        <v>573177</v>
      </c>
      <c r="G1155" s="10"/>
      <c r="H1155" s="10"/>
      <c r="I1155" s="10"/>
      <c r="J1155" s="10">
        <v>116293.5900000001</v>
      </c>
      <c r="K1155" s="10"/>
      <c r="M1155" s="10">
        <v>513</v>
      </c>
      <c r="N1155" s="69"/>
      <c r="P1155" s="238">
        <f t="shared" si="68"/>
        <v>226.69315789473703</v>
      </c>
      <c r="Q1155" s="10"/>
      <c r="R1155" s="10"/>
      <c r="S1155" s="10"/>
      <c r="T1155" s="179">
        <f t="shared" si="69"/>
        <v>1117.3040935672514</v>
      </c>
      <c r="U1155" s="10"/>
      <c r="V1155" s="10"/>
      <c r="W1155" s="10"/>
      <c r="Y1155" s="10">
        <v>116293.5900000001</v>
      </c>
      <c r="Z1155" s="9">
        <f t="shared" si="70"/>
        <v>88393.47</v>
      </c>
      <c r="AA1155" s="240"/>
      <c r="AB1155" s="9">
        <f t="shared" si="71"/>
        <v>150064.5</v>
      </c>
      <c r="AC1155" s="9">
        <v>165204.45000000001</v>
      </c>
      <c r="AD1155" s="9"/>
      <c r="AE1155" s="3"/>
      <c r="AF1155" s="3"/>
    </row>
    <row r="1156" spans="1:32" x14ac:dyDescent="0.2">
      <c r="A1156" s="55"/>
      <c r="B1156" s="10"/>
      <c r="C1156" s="10" t="s">
        <v>536</v>
      </c>
      <c r="D1156" s="10"/>
      <c r="E1156" s="10" t="s">
        <v>192</v>
      </c>
      <c r="F1156" s="10">
        <v>761</v>
      </c>
      <c r="G1156" s="10"/>
      <c r="H1156" s="10"/>
      <c r="I1156" s="10"/>
      <c r="J1156" s="10">
        <v>160.72999999999999</v>
      </c>
      <c r="K1156" s="10"/>
      <c r="M1156" s="10">
        <v>2</v>
      </c>
      <c r="N1156" s="69"/>
      <c r="P1156" s="238">
        <f t="shared" ref="P1156:P1219" si="72">J1156/M1156</f>
        <v>80.364999999999995</v>
      </c>
      <c r="Q1156" s="10"/>
      <c r="R1156" s="10"/>
      <c r="S1156" s="10"/>
      <c r="T1156" s="179">
        <f t="shared" ref="T1156:T1219" si="73">F1156/M1156</f>
        <v>380.5</v>
      </c>
      <c r="U1156" s="10"/>
      <c r="V1156" s="10"/>
      <c r="W1156" s="10"/>
      <c r="Y1156" s="10">
        <v>160.72999999999999</v>
      </c>
      <c r="Z1156" s="9">
        <f t="shared" ref="Z1156:Z1219" si="74">ROUND($Z$1250*Y1156/$Y$1250,2)</f>
        <v>122.17</v>
      </c>
      <c r="AA1156" s="240"/>
      <c r="AB1156" s="9">
        <f t="shared" ref="AB1156:AB1219" si="75">ROUND($AB$1250*Y1156/$Y$1250,2)</f>
        <v>207.4</v>
      </c>
      <c r="AC1156" s="9">
        <v>228.32</v>
      </c>
      <c r="AD1156" s="9"/>
      <c r="AE1156" s="3"/>
      <c r="AF1156" s="3"/>
    </row>
    <row r="1157" spans="1:32" x14ac:dyDescent="0.2">
      <c r="A1157" s="55"/>
      <c r="B1157" s="10"/>
      <c r="C1157" s="10" t="s">
        <v>536</v>
      </c>
      <c r="D1157" s="10"/>
      <c r="E1157" s="10" t="s">
        <v>88</v>
      </c>
      <c r="F1157" s="10">
        <v>3334678</v>
      </c>
      <c r="G1157" s="10"/>
      <c r="H1157" s="10"/>
      <c r="I1157" s="10"/>
      <c r="J1157" s="10">
        <v>680262.39000000129</v>
      </c>
      <c r="K1157" s="10"/>
      <c r="M1157" s="10">
        <v>2748</v>
      </c>
      <c r="N1157" s="69"/>
      <c r="P1157" s="238">
        <f t="shared" si="72"/>
        <v>247.54817685589566</v>
      </c>
      <c r="Q1157" s="10"/>
      <c r="R1157" s="10"/>
      <c r="S1157" s="10"/>
      <c r="T1157" s="179">
        <f t="shared" si="73"/>
        <v>1213.4927219796216</v>
      </c>
      <c r="U1157" s="10"/>
      <c r="V1157" s="10"/>
      <c r="W1157" s="10"/>
      <c r="Y1157" s="10">
        <v>680262.39000000129</v>
      </c>
      <c r="Z1157" s="9">
        <f t="shared" si="74"/>
        <v>517059.9</v>
      </c>
      <c r="AA1157" s="240"/>
      <c r="AB1157" s="9">
        <f t="shared" si="75"/>
        <v>877806.2</v>
      </c>
      <c r="AC1157" s="9">
        <v>966367.71</v>
      </c>
      <c r="AD1157" s="9"/>
      <c r="AE1157" s="3"/>
      <c r="AF1157" s="3"/>
    </row>
    <row r="1158" spans="1:32" x14ac:dyDescent="0.2">
      <c r="A1158" s="55"/>
      <c r="B1158" s="10"/>
      <c r="C1158" s="10" t="s">
        <v>537</v>
      </c>
      <c r="D1158" s="10"/>
      <c r="E1158" s="10" t="s">
        <v>81</v>
      </c>
      <c r="F1158" s="10">
        <v>161</v>
      </c>
      <c r="G1158" s="10"/>
      <c r="H1158" s="10"/>
      <c r="I1158" s="10"/>
      <c r="J1158" s="10">
        <v>38.090000000000003</v>
      </c>
      <c r="K1158" s="10"/>
      <c r="M1158" s="10">
        <v>1</v>
      </c>
      <c r="N1158" s="69"/>
      <c r="P1158" s="238">
        <f t="shared" si="72"/>
        <v>38.090000000000003</v>
      </c>
      <c r="Q1158" s="10"/>
      <c r="R1158" s="10"/>
      <c r="S1158" s="10"/>
      <c r="T1158" s="179">
        <f t="shared" si="73"/>
        <v>161</v>
      </c>
      <c r="U1158" s="10"/>
      <c r="V1158" s="10"/>
      <c r="W1158" s="10"/>
      <c r="Y1158" s="10">
        <v>38.090000000000003</v>
      </c>
      <c r="Z1158" s="9">
        <f t="shared" si="74"/>
        <v>28.95</v>
      </c>
      <c r="AA1158" s="240"/>
      <c r="AB1158" s="9">
        <f t="shared" si="75"/>
        <v>49.15</v>
      </c>
      <c r="AC1158" s="9">
        <v>54.11</v>
      </c>
      <c r="AD1158" s="9"/>
      <c r="AE1158" s="3"/>
      <c r="AF1158" s="3"/>
    </row>
    <row r="1159" spans="1:32" x14ac:dyDescent="0.2">
      <c r="A1159" s="55"/>
      <c r="B1159" s="10"/>
      <c r="C1159" s="10" t="s">
        <v>537</v>
      </c>
      <c r="D1159" s="10"/>
      <c r="E1159" s="10" t="s">
        <v>68</v>
      </c>
      <c r="F1159" s="10">
        <v>706093</v>
      </c>
      <c r="G1159" s="10"/>
      <c r="H1159" s="10"/>
      <c r="I1159" s="10"/>
      <c r="J1159" s="10">
        <v>141462.26000000007</v>
      </c>
      <c r="K1159" s="10"/>
      <c r="M1159" s="10">
        <v>925</v>
      </c>
      <c r="N1159" s="69"/>
      <c r="P1159" s="238">
        <f t="shared" si="72"/>
        <v>152.93217297297304</v>
      </c>
      <c r="Q1159" s="10"/>
      <c r="R1159" s="10"/>
      <c r="S1159" s="10"/>
      <c r="T1159" s="179">
        <f t="shared" si="73"/>
        <v>763.34378378378381</v>
      </c>
      <c r="U1159" s="10"/>
      <c r="V1159" s="10"/>
      <c r="W1159" s="10"/>
      <c r="Y1159" s="10">
        <v>141462.26000000007</v>
      </c>
      <c r="Z1159" s="9">
        <f t="shared" si="74"/>
        <v>107523.9</v>
      </c>
      <c r="AA1159" s="240"/>
      <c r="AB1159" s="9">
        <f t="shared" si="75"/>
        <v>182541.99</v>
      </c>
      <c r="AC1159" s="9">
        <v>200958.58</v>
      </c>
      <c r="AD1159" s="9"/>
      <c r="AE1159" s="3"/>
      <c r="AF1159" s="3"/>
    </row>
    <row r="1160" spans="1:32" x14ac:dyDescent="0.2">
      <c r="A1160" s="55"/>
      <c r="B1160" s="10"/>
      <c r="C1160" s="10" t="s">
        <v>538</v>
      </c>
      <c r="D1160" s="10"/>
      <c r="E1160" s="10" t="s">
        <v>187</v>
      </c>
      <c r="F1160" s="10">
        <v>13810</v>
      </c>
      <c r="G1160" s="10"/>
      <c r="H1160" s="10"/>
      <c r="I1160" s="10"/>
      <c r="J1160" s="10">
        <v>2778.0800000000004</v>
      </c>
      <c r="K1160" s="10"/>
      <c r="M1160" s="10">
        <v>18</v>
      </c>
      <c r="N1160" s="69"/>
      <c r="P1160" s="238">
        <f t="shared" si="72"/>
        <v>154.3377777777778</v>
      </c>
      <c r="Q1160" s="10"/>
      <c r="R1160" s="10"/>
      <c r="S1160" s="10"/>
      <c r="T1160" s="179">
        <f t="shared" si="73"/>
        <v>767.22222222222217</v>
      </c>
      <c r="U1160" s="10"/>
      <c r="V1160" s="10"/>
      <c r="W1160" s="10"/>
      <c r="Y1160" s="10">
        <v>2778.0800000000004</v>
      </c>
      <c r="Z1160" s="9">
        <f t="shared" si="74"/>
        <v>2111.59</v>
      </c>
      <c r="AA1160" s="240"/>
      <c r="AB1160" s="9">
        <f t="shared" si="75"/>
        <v>3584.82</v>
      </c>
      <c r="AC1160" s="9">
        <v>3946.49</v>
      </c>
      <c r="AD1160" s="9"/>
      <c r="AE1160" s="3"/>
      <c r="AF1160" s="3"/>
    </row>
    <row r="1161" spans="1:32" x14ac:dyDescent="0.2">
      <c r="A1161" s="55"/>
      <c r="B1161" s="10"/>
      <c r="C1161" s="10" t="s">
        <v>539</v>
      </c>
      <c r="D1161" s="10"/>
      <c r="E1161" s="10" t="s">
        <v>64</v>
      </c>
      <c r="F1161" s="10">
        <v>295782</v>
      </c>
      <c r="G1161" s="10"/>
      <c r="H1161" s="10"/>
      <c r="I1161" s="10"/>
      <c r="J1161" s="10">
        <v>60376.929999999993</v>
      </c>
      <c r="K1161" s="10"/>
      <c r="M1161" s="10">
        <v>332</v>
      </c>
      <c r="N1161" s="69"/>
      <c r="P1161" s="238">
        <f t="shared" si="72"/>
        <v>181.85822289156624</v>
      </c>
      <c r="Q1161" s="10"/>
      <c r="R1161" s="10"/>
      <c r="S1161" s="10"/>
      <c r="T1161" s="179">
        <f t="shared" si="73"/>
        <v>890.90963855421683</v>
      </c>
      <c r="U1161" s="10"/>
      <c r="V1161" s="10"/>
      <c r="W1161" s="10"/>
      <c r="Y1161" s="10">
        <v>60376.929999999993</v>
      </c>
      <c r="Z1161" s="9">
        <f t="shared" si="74"/>
        <v>45891.839999999997</v>
      </c>
      <c r="AA1161" s="240"/>
      <c r="AB1161" s="9">
        <f t="shared" si="75"/>
        <v>77910</v>
      </c>
      <c r="AC1161" s="9">
        <v>85770.31</v>
      </c>
      <c r="AD1161" s="9"/>
      <c r="AE1161" s="3"/>
      <c r="AF1161" s="3"/>
    </row>
    <row r="1162" spans="1:32" x14ac:dyDescent="0.2">
      <c r="A1162" s="55"/>
      <c r="B1162" s="10"/>
      <c r="C1162" s="10" t="s">
        <v>539</v>
      </c>
      <c r="D1162" s="10"/>
      <c r="E1162" s="10" t="s">
        <v>97</v>
      </c>
      <c r="F1162" s="10">
        <v>467</v>
      </c>
      <c r="G1162" s="10"/>
      <c r="H1162" s="10"/>
      <c r="I1162" s="10"/>
      <c r="J1162" s="10">
        <v>97.84</v>
      </c>
      <c r="K1162" s="10"/>
      <c r="M1162" s="10">
        <v>1</v>
      </c>
      <c r="N1162" s="69"/>
      <c r="P1162" s="238">
        <f t="shared" si="72"/>
        <v>97.84</v>
      </c>
      <c r="Q1162" s="10"/>
      <c r="R1162" s="10"/>
      <c r="S1162" s="10"/>
      <c r="T1162" s="179">
        <f t="shared" si="73"/>
        <v>467</v>
      </c>
      <c r="U1162" s="10"/>
      <c r="V1162" s="10"/>
      <c r="W1162" s="10"/>
      <c r="Y1162" s="10">
        <v>97.84</v>
      </c>
      <c r="Z1162" s="9">
        <f t="shared" si="74"/>
        <v>74.37</v>
      </c>
      <c r="AA1162" s="240"/>
      <c r="AB1162" s="9">
        <f t="shared" si="75"/>
        <v>126.25</v>
      </c>
      <c r="AC1162" s="9">
        <v>138.99</v>
      </c>
      <c r="AD1162" s="9"/>
      <c r="AE1162" s="3"/>
      <c r="AF1162" s="3"/>
    </row>
    <row r="1163" spans="1:32" x14ac:dyDescent="0.2">
      <c r="A1163" s="55"/>
      <c r="B1163" s="10"/>
      <c r="C1163" s="10" t="s">
        <v>540</v>
      </c>
      <c r="D1163" s="10"/>
      <c r="E1163" s="10" t="s">
        <v>439</v>
      </c>
      <c r="F1163" s="10">
        <v>3189</v>
      </c>
      <c r="G1163" s="10"/>
      <c r="H1163" s="10"/>
      <c r="I1163" s="10"/>
      <c r="J1163" s="10">
        <v>602.02</v>
      </c>
      <c r="K1163" s="10"/>
      <c r="M1163" s="10">
        <v>7</v>
      </c>
      <c r="N1163" s="69"/>
      <c r="P1163" s="238">
        <f t="shared" si="72"/>
        <v>86.002857142857138</v>
      </c>
      <c r="Q1163" s="10"/>
      <c r="R1163" s="10"/>
      <c r="S1163" s="10"/>
      <c r="T1163" s="179">
        <f t="shared" si="73"/>
        <v>455.57142857142856</v>
      </c>
      <c r="U1163" s="10"/>
      <c r="V1163" s="10"/>
      <c r="W1163" s="10"/>
      <c r="Y1163" s="10">
        <v>602.02</v>
      </c>
      <c r="Z1163" s="9">
        <f t="shared" si="74"/>
        <v>457.59</v>
      </c>
      <c r="AA1163" s="240"/>
      <c r="AB1163" s="9">
        <f t="shared" si="75"/>
        <v>776.84</v>
      </c>
      <c r="AC1163" s="9">
        <v>855.22</v>
      </c>
      <c r="AD1163" s="9"/>
      <c r="AE1163" s="3"/>
      <c r="AF1163" s="3"/>
    </row>
    <row r="1164" spans="1:32" x14ac:dyDescent="0.2">
      <c r="A1164" s="55"/>
      <c r="B1164" s="10"/>
      <c r="C1164" s="10" t="s">
        <v>541</v>
      </c>
      <c r="D1164" s="10"/>
      <c r="E1164" s="10" t="s">
        <v>542</v>
      </c>
      <c r="F1164" s="10">
        <v>303886</v>
      </c>
      <c r="G1164" s="10"/>
      <c r="H1164" s="10"/>
      <c r="I1164" s="10"/>
      <c r="J1164" s="10">
        <v>62553.199999999953</v>
      </c>
      <c r="K1164" s="10"/>
      <c r="M1164" s="10">
        <v>274</v>
      </c>
      <c r="N1164" s="69"/>
      <c r="P1164" s="238">
        <f t="shared" si="72"/>
        <v>228.29635036496333</v>
      </c>
      <c r="Q1164" s="10"/>
      <c r="R1164" s="10"/>
      <c r="S1164" s="10"/>
      <c r="T1164" s="179">
        <f t="shared" si="73"/>
        <v>1109.0729927007299</v>
      </c>
      <c r="U1164" s="10"/>
      <c r="V1164" s="10"/>
      <c r="W1164" s="10"/>
      <c r="Y1164" s="10">
        <v>62553.199999999953</v>
      </c>
      <c r="Z1164" s="9">
        <f t="shared" si="74"/>
        <v>47545.99</v>
      </c>
      <c r="AA1164" s="240"/>
      <c r="AB1164" s="9">
        <f t="shared" si="75"/>
        <v>80718.25</v>
      </c>
      <c r="AC1164" s="9">
        <v>88861.88</v>
      </c>
      <c r="AD1164" s="9"/>
      <c r="AE1164" s="3"/>
      <c r="AF1164" s="3"/>
    </row>
    <row r="1165" spans="1:32" x14ac:dyDescent="0.2">
      <c r="A1165" s="55"/>
      <c r="B1165" s="10"/>
      <c r="C1165" s="10" t="s">
        <v>541</v>
      </c>
      <c r="D1165" s="10"/>
      <c r="E1165" s="10" t="s">
        <v>170</v>
      </c>
      <c r="F1165" s="10">
        <v>1493</v>
      </c>
      <c r="G1165" s="10"/>
      <c r="H1165" s="10"/>
      <c r="I1165" s="10"/>
      <c r="J1165" s="10">
        <v>312.39</v>
      </c>
      <c r="K1165" s="10"/>
      <c r="M1165" s="10">
        <v>1</v>
      </c>
      <c r="N1165" s="69"/>
      <c r="P1165" s="238">
        <f t="shared" si="72"/>
        <v>312.39</v>
      </c>
      <c r="Q1165" s="10"/>
      <c r="R1165" s="10"/>
      <c r="S1165" s="10"/>
      <c r="T1165" s="179">
        <f t="shared" si="73"/>
        <v>1493</v>
      </c>
      <c r="U1165" s="10"/>
      <c r="V1165" s="10"/>
      <c r="W1165" s="10"/>
      <c r="Y1165" s="10">
        <v>312.39</v>
      </c>
      <c r="Z1165" s="9">
        <f t="shared" si="74"/>
        <v>237.44</v>
      </c>
      <c r="AA1165" s="240"/>
      <c r="AB1165" s="9">
        <f t="shared" si="75"/>
        <v>403.11</v>
      </c>
      <c r="AC1165" s="9">
        <v>443.78</v>
      </c>
      <c r="AD1165" s="9"/>
      <c r="AE1165" s="3"/>
      <c r="AF1165" s="3"/>
    </row>
    <row r="1166" spans="1:32" x14ac:dyDescent="0.2">
      <c r="A1166" s="55"/>
      <c r="B1166" s="10"/>
      <c r="C1166" s="10" t="s">
        <v>541</v>
      </c>
      <c r="D1166" s="10"/>
      <c r="E1166" s="10" t="s">
        <v>127</v>
      </c>
      <c r="F1166" s="10">
        <v>11221</v>
      </c>
      <c r="G1166" s="10"/>
      <c r="H1166" s="10"/>
      <c r="I1166" s="10"/>
      <c r="J1166" s="10">
        <v>1832.94</v>
      </c>
      <c r="K1166" s="10"/>
      <c r="M1166" s="10">
        <v>8</v>
      </c>
      <c r="N1166" s="69"/>
      <c r="P1166" s="238">
        <f t="shared" si="72"/>
        <v>229.11750000000001</v>
      </c>
      <c r="Q1166" s="10"/>
      <c r="R1166" s="10"/>
      <c r="S1166" s="10"/>
      <c r="T1166" s="179">
        <f t="shared" si="73"/>
        <v>1402.625</v>
      </c>
      <c r="U1166" s="10"/>
      <c r="V1166" s="10"/>
      <c r="W1166" s="10"/>
      <c r="Y1166" s="10">
        <v>1832.94</v>
      </c>
      <c r="Z1166" s="9">
        <f t="shared" si="74"/>
        <v>1393.2</v>
      </c>
      <c r="AA1166" s="240"/>
      <c r="AB1166" s="9">
        <f t="shared" si="75"/>
        <v>2365.21</v>
      </c>
      <c r="AC1166" s="9">
        <v>2603.84</v>
      </c>
      <c r="AD1166" s="9"/>
      <c r="AE1166" s="3"/>
      <c r="AF1166" s="3"/>
    </row>
    <row r="1167" spans="1:32" x14ac:dyDescent="0.2">
      <c r="A1167" s="55"/>
      <c r="B1167" s="10"/>
      <c r="C1167" s="10" t="s">
        <v>543</v>
      </c>
      <c r="D1167" s="10"/>
      <c r="E1167" s="10" t="s">
        <v>104</v>
      </c>
      <c r="F1167" s="10">
        <v>1433</v>
      </c>
      <c r="G1167" s="10"/>
      <c r="H1167" s="10"/>
      <c r="I1167" s="10"/>
      <c r="J1167" s="10">
        <v>299.72000000000003</v>
      </c>
      <c r="K1167" s="10"/>
      <c r="M1167" s="10">
        <v>1</v>
      </c>
      <c r="N1167" s="69"/>
      <c r="P1167" s="238">
        <f t="shared" si="72"/>
        <v>299.72000000000003</v>
      </c>
      <c r="Q1167" s="10"/>
      <c r="R1167" s="10"/>
      <c r="S1167" s="10"/>
      <c r="T1167" s="179">
        <f t="shared" si="73"/>
        <v>1433</v>
      </c>
      <c r="U1167" s="10"/>
      <c r="V1167" s="10"/>
      <c r="W1167" s="10"/>
      <c r="Y1167" s="10">
        <v>299.72000000000003</v>
      </c>
      <c r="Z1167" s="9">
        <f t="shared" si="74"/>
        <v>227.81</v>
      </c>
      <c r="AA1167" s="240"/>
      <c r="AB1167" s="9">
        <f t="shared" si="75"/>
        <v>386.76</v>
      </c>
      <c r="AC1167" s="9">
        <v>425.78</v>
      </c>
      <c r="AD1167" s="9"/>
      <c r="AE1167" s="3"/>
      <c r="AF1167" s="3"/>
    </row>
    <row r="1168" spans="1:32" x14ac:dyDescent="0.2">
      <c r="A1168" s="55"/>
      <c r="B1168" s="10"/>
      <c r="C1168" s="10" t="s">
        <v>543</v>
      </c>
      <c r="D1168" s="10"/>
      <c r="E1168" s="10" t="s">
        <v>105</v>
      </c>
      <c r="F1168" s="10">
        <v>3664</v>
      </c>
      <c r="G1168" s="10"/>
      <c r="H1168" s="10"/>
      <c r="I1168" s="10"/>
      <c r="J1168" s="10">
        <v>774.17</v>
      </c>
      <c r="K1168" s="10"/>
      <c r="M1168" s="10">
        <v>2</v>
      </c>
      <c r="N1168" s="69"/>
      <c r="P1168" s="238">
        <f t="shared" si="72"/>
        <v>387.08499999999998</v>
      </c>
      <c r="Q1168" s="10"/>
      <c r="R1168" s="10"/>
      <c r="S1168" s="10"/>
      <c r="T1168" s="179">
        <f t="shared" si="73"/>
        <v>1832</v>
      </c>
      <c r="U1168" s="10"/>
      <c r="V1168" s="10"/>
      <c r="W1168" s="10"/>
      <c r="Y1168" s="10">
        <v>774.17</v>
      </c>
      <c r="Z1168" s="9">
        <f t="shared" si="74"/>
        <v>588.44000000000005</v>
      </c>
      <c r="AA1168" s="240"/>
      <c r="AB1168" s="9">
        <f t="shared" si="75"/>
        <v>998.98</v>
      </c>
      <c r="AC1168" s="9">
        <v>1099.77</v>
      </c>
      <c r="AD1168" s="9"/>
      <c r="AE1168" s="3"/>
      <c r="AF1168" s="3"/>
    </row>
    <row r="1169" spans="1:32" x14ac:dyDescent="0.2">
      <c r="A1169" s="55"/>
      <c r="B1169" s="10"/>
      <c r="C1169" s="10" t="s">
        <v>543</v>
      </c>
      <c r="D1169" s="10"/>
      <c r="E1169" s="10" t="s">
        <v>109</v>
      </c>
      <c r="F1169" s="10">
        <v>3256234</v>
      </c>
      <c r="G1169" s="10"/>
      <c r="H1169" s="10"/>
      <c r="I1169" s="10"/>
      <c r="J1169" s="10">
        <v>663956.17000000295</v>
      </c>
      <c r="K1169" s="10"/>
      <c r="M1169" s="10">
        <v>3070</v>
      </c>
      <c r="N1169" s="69"/>
      <c r="P1169" s="238">
        <f t="shared" si="72"/>
        <v>216.27236807817687</v>
      </c>
      <c r="Q1169" s="10"/>
      <c r="R1169" s="10"/>
      <c r="S1169" s="10"/>
      <c r="T1169" s="179">
        <f t="shared" si="73"/>
        <v>1060.6625407166123</v>
      </c>
      <c r="U1169" s="10"/>
      <c r="V1169" s="10"/>
      <c r="W1169" s="10"/>
      <c r="Y1169" s="10">
        <v>663956.17000000295</v>
      </c>
      <c r="Z1169" s="9">
        <f t="shared" si="74"/>
        <v>504665.72</v>
      </c>
      <c r="AA1169" s="240"/>
      <c r="AB1169" s="9">
        <f t="shared" si="75"/>
        <v>856764.76</v>
      </c>
      <c r="AC1169" s="9">
        <v>943203.41</v>
      </c>
      <c r="AD1169" s="9"/>
      <c r="AE1169" s="3"/>
      <c r="AF1169" s="3"/>
    </row>
    <row r="1170" spans="1:32" x14ac:dyDescent="0.2">
      <c r="A1170" s="55"/>
      <c r="B1170" s="10"/>
      <c r="C1170" s="10" t="s">
        <v>544</v>
      </c>
      <c r="D1170" s="10"/>
      <c r="E1170" s="10" t="s">
        <v>131</v>
      </c>
      <c r="F1170" s="10">
        <v>7715807</v>
      </c>
      <c r="G1170" s="10"/>
      <c r="H1170" s="10"/>
      <c r="I1170" s="10"/>
      <c r="J1170" s="10">
        <v>1558871.9100000036</v>
      </c>
      <c r="K1170" s="10"/>
      <c r="M1170" s="10">
        <v>6635</v>
      </c>
      <c r="N1170" s="69"/>
      <c r="P1170" s="238">
        <f t="shared" si="72"/>
        <v>234.94678372268328</v>
      </c>
      <c r="Q1170" s="10"/>
      <c r="R1170" s="10"/>
      <c r="S1170" s="10"/>
      <c r="T1170" s="179">
        <f t="shared" si="73"/>
        <v>1162.8948003014318</v>
      </c>
      <c r="U1170" s="10"/>
      <c r="V1170" s="10"/>
      <c r="W1170" s="10"/>
      <c r="Y1170" s="10">
        <v>1558871.9100000036</v>
      </c>
      <c r="Z1170" s="9">
        <f t="shared" si="74"/>
        <v>1184881.26</v>
      </c>
      <c r="AA1170" s="240"/>
      <c r="AB1170" s="9">
        <f t="shared" si="75"/>
        <v>2011558.26</v>
      </c>
      <c r="AC1170" s="9">
        <v>2214503.56</v>
      </c>
      <c r="AD1170" s="9"/>
      <c r="AE1170" s="3"/>
      <c r="AF1170" s="3"/>
    </row>
    <row r="1171" spans="1:32" x14ac:dyDescent="0.2">
      <c r="A1171" s="55"/>
      <c r="B1171" s="10"/>
      <c r="C1171" s="10" t="s">
        <v>544</v>
      </c>
      <c r="D1171" s="10"/>
      <c r="E1171" s="10" t="s">
        <v>107</v>
      </c>
      <c r="F1171" s="10">
        <v>5263</v>
      </c>
      <c r="G1171" s="10"/>
      <c r="H1171" s="10"/>
      <c r="I1171" s="10"/>
      <c r="J1171" s="10">
        <v>1098.77</v>
      </c>
      <c r="K1171" s="10"/>
      <c r="M1171" s="10">
        <v>4</v>
      </c>
      <c r="N1171" s="69"/>
      <c r="P1171" s="238">
        <f t="shared" si="72"/>
        <v>274.6925</v>
      </c>
      <c r="Q1171" s="10"/>
      <c r="R1171" s="10"/>
      <c r="S1171" s="10"/>
      <c r="T1171" s="179">
        <f t="shared" si="73"/>
        <v>1315.75</v>
      </c>
      <c r="U1171" s="10"/>
      <c r="V1171" s="10"/>
      <c r="W1171" s="10"/>
      <c r="Y1171" s="10">
        <v>1098.77</v>
      </c>
      <c r="Z1171" s="9">
        <f t="shared" si="74"/>
        <v>835.16</v>
      </c>
      <c r="AA1171" s="240"/>
      <c r="AB1171" s="9">
        <f t="shared" si="75"/>
        <v>1417.85</v>
      </c>
      <c r="AC1171" s="9">
        <v>1560.9</v>
      </c>
      <c r="AD1171" s="9"/>
      <c r="AE1171" s="3"/>
      <c r="AF1171" s="3"/>
    </row>
    <row r="1172" spans="1:32" x14ac:dyDescent="0.2">
      <c r="A1172" s="55"/>
      <c r="B1172" s="10"/>
      <c r="C1172" s="10" t="s">
        <v>545</v>
      </c>
      <c r="D1172" s="10"/>
      <c r="E1172" s="10" t="s">
        <v>145</v>
      </c>
      <c r="F1172" s="10">
        <v>1091271</v>
      </c>
      <c r="G1172" s="10"/>
      <c r="H1172" s="10"/>
      <c r="I1172" s="10"/>
      <c r="J1172" s="10">
        <v>220394.65000000005</v>
      </c>
      <c r="K1172" s="10"/>
      <c r="M1172" s="10">
        <v>904</v>
      </c>
      <c r="N1172" s="69"/>
      <c r="P1172" s="238">
        <f t="shared" si="72"/>
        <v>243.79939159292041</v>
      </c>
      <c r="Q1172" s="10"/>
      <c r="R1172" s="10"/>
      <c r="S1172" s="10"/>
      <c r="T1172" s="179">
        <f t="shared" si="73"/>
        <v>1207.158185840708</v>
      </c>
      <c r="U1172" s="10"/>
      <c r="V1172" s="10"/>
      <c r="W1172" s="10"/>
      <c r="Y1172" s="10">
        <v>220394.65000000005</v>
      </c>
      <c r="Z1172" s="9">
        <f t="shared" si="74"/>
        <v>167519.53</v>
      </c>
      <c r="AA1172" s="240"/>
      <c r="AB1172" s="9">
        <f t="shared" si="75"/>
        <v>284395.83</v>
      </c>
      <c r="AC1172" s="9">
        <v>313088.40999999997</v>
      </c>
      <c r="AD1172" s="9"/>
      <c r="AE1172" s="3"/>
      <c r="AF1172" s="3"/>
    </row>
    <row r="1173" spans="1:32" x14ac:dyDescent="0.2">
      <c r="A1173" s="55"/>
      <c r="B1173" s="10"/>
      <c r="C1173" s="10" t="s">
        <v>546</v>
      </c>
      <c r="D1173" s="10"/>
      <c r="E1173" s="10" t="s">
        <v>70</v>
      </c>
      <c r="F1173" s="10">
        <v>1003</v>
      </c>
      <c r="G1173" s="10"/>
      <c r="H1173" s="10"/>
      <c r="I1173" s="10"/>
      <c r="J1173" s="10">
        <v>206.43</v>
      </c>
      <c r="K1173" s="10"/>
      <c r="M1173" s="10">
        <v>1</v>
      </c>
      <c r="N1173" s="69"/>
      <c r="P1173" s="238">
        <f t="shared" si="72"/>
        <v>206.43</v>
      </c>
      <c r="Q1173" s="10"/>
      <c r="R1173" s="10"/>
      <c r="S1173" s="10"/>
      <c r="T1173" s="179">
        <f t="shared" si="73"/>
        <v>1003</v>
      </c>
      <c r="U1173" s="10"/>
      <c r="V1173" s="10"/>
      <c r="W1173" s="10"/>
      <c r="Y1173" s="10">
        <v>206.43</v>
      </c>
      <c r="Z1173" s="9">
        <f t="shared" si="74"/>
        <v>156.91</v>
      </c>
      <c r="AA1173" s="240"/>
      <c r="AB1173" s="9">
        <f t="shared" si="75"/>
        <v>266.38</v>
      </c>
      <c r="AC1173" s="9">
        <v>293.25</v>
      </c>
      <c r="AD1173" s="9"/>
      <c r="AE1173" s="3"/>
      <c r="AF1173" s="3"/>
    </row>
    <row r="1174" spans="1:32" x14ac:dyDescent="0.2">
      <c r="A1174" s="55"/>
      <c r="B1174" s="10"/>
      <c r="C1174" s="10" t="s">
        <v>547</v>
      </c>
      <c r="D1174" s="10"/>
      <c r="E1174" s="10" t="s">
        <v>542</v>
      </c>
      <c r="F1174" s="10">
        <v>170</v>
      </c>
      <c r="G1174" s="10"/>
      <c r="H1174" s="10"/>
      <c r="I1174" s="10"/>
      <c r="J1174" s="10">
        <v>39.65</v>
      </c>
      <c r="K1174" s="10"/>
      <c r="M1174" s="10">
        <v>1</v>
      </c>
      <c r="N1174" s="69"/>
      <c r="P1174" s="238">
        <f t="shared" si="72"/>
        <v>39.65</v>
      </c>
      <c r="Q1174" s="10"/>
      <c r="R1174" s="10"/>
      <c r="S1174" s="10"/>
      <c r="T1174" s="179">
        <f t="shared" si="73"/>
        <v>170</v>
      </c>
      <c r="U1174" s="10"/>
      <c r="V1174" s="10"/>
      <c r="W1174" s="10"/>
      <c r="Y1174" s="10">
        <v>39.65</v>
      </c>
      <c r="Z1174" s="9">
        <f t="shared" si="74"/>
        <v>30.14</v>
      </c>
      <c r="AA1174" s="240"/>
      <c r="AB1174" s="9">
        <f t="shared" si="75"/>
        <v>51.16</v>
      </c>
      <c r="AC1174" s="9">
        <v>56.32</v>
      </c>
      <c r="AD1174" s="9"/>
      <c r="AE1174" s="3"/>
      <c r="AF1174" s="3"/>
    </row>
    <row r="1175" spans="1:32" x14ac:dyDescent="0.2">
      <c r="A1175" s="55"/>
      <c r="B1175" s="10"/>
      <c r="C1175" s="10" t="s">
        <v>548</v>
      </c>
      <c r="D1175" s="10"/>
      <c r="E1175" s="10" t="s">
        <v>385</v>
      </c>
      <c r="F1175" s="10">
        <v>4339171</v>
      </c>
      <c r="G1175" s="10"/>
      <c r="H1175" s="10"/>
      <c r="I1175" s="10"/>
      <c r="J1175" s="10">
        <v>889995.5799999974</v>
      </c>
      <c r="K1175" s="10"/>
      <c r="M1175" s="10">
        <v>7106</v>
      </c>
      <c r="N1175" s="69"/>
      <c r="P1175" s="238">
        <f t="shared" si="72"/>
        <v>125.24564874753693</v>
      </c>
      <c r="Q1175" s="10"/>
      <c r="R1175" s="10"/>
      <c r="S1175" s="10"/>
      <c r="T1175" s="179">
        <f t="shared" si="73"/>
        <v>610.63481564874758</v>
      </c>
      <c r="U1175" s="10"/>
      <c r="V1175" s="10"/>
      <c r="W1175" s="10"/>
      <c r="Y1175" s="10">
        <v>889995.5799999974</v>
      </c>
      <c r="Z1175" s="9">
        <f t="shared" si="74"/>
        <v>676475.77</v>
      </c>
      <c r="AA1175" s="240"/>
      <c r="AB1175" s="9">
        <f t="shared" si="75"/>
        <v>1148444.55</v>
      </c>
      <c r="AC1175" s="9">
        <v>1264310.6599999999</v>
      </c>
      <c r="AD1175" s="9"/>
      <c r="AE1175" s="3"/>
      <c r="AF1175" s="3"/>
    </row>
    <row r="1176" spans="1:32" x14ac:dyDescent="0.2">
      <c r="A1176" s="55"/>
      <c r="B1176" s="10"/>
      <c r="C1176" s="10" t="s">
        <v>590</v>
      </c>
      <c r="D1176" s="10"/>
      <c r="E1176" s="10" t="s">
        <v>179</v>
      </c>
      <c r="F1176" s="10">
        <v>796</v>
      </c>
      <c r="G1176" s="10"/>
      <c r="H1176" s="10"/>
      <c r="I1176" s="10"/>
      <c r="J1176" s="10">
        <v>167.89</v>
      </c>
      <c r="K1176" s="10"/>
      <c r="M1176" s="10">
        <v>1</v>
      </c>
      <c r="N1176" s="69"/>
      <c r="P1176" s="238">
        <f t="shared" si="72"/>
        <v>167.89</v>
      </c>
      <c r="Q1176" s="10"/>
      <c r="R1176" s="10"/>
      <c r="S1176" s="10"/>
      <c r="T1176" s="179">
        <f t="shared" si="73"/>
        <v>796</v>
      </c>
      <c r="U1176" s="10"/>
      <c r="V1176" s="10"/>
      <c r="W1176" s="10"/>
      <c r="Y1176" s="10">
        <v>167.89</v>
      </c>
      <c r="Z1176" s="9">
        <f t="shared" si="74"/>
        <v>127.61</v>
      </c>
      <c r="AA1176" s="240"/>
      <c r="AB1176" s="9">
        <f t="shared" si="75"/>
        <v>216.64</v>
      </c>
      <c r="AC1176" s="9">
        <v>238.5</v>
      </c>
      <c r="AD1176" s="9"/>
      <c r="AE1176" s="3"/>
      <c r="AF1176" s="3"/>
    </row>
    <row r="1177" spans="1:32" x14ac:dyDescent="0.2">
      <c r="A1177" s="55"/>
      <c r="B1177" s="10"/>
      <c r="C1177" s="10" t="s">
        <v>549</v>
      </c>
      <c r="D1177" s="10"/>
      <c r="E1177" s="10" t="s">
        <v>170</v>
      </c>
      <c r="F1177" s="10">
        <v>4112342</v>
      </c>
      <c r="G1177" s="10"/>
      <c r="H1177" s="10"/>
      <c r="I1177" s="10"/>
      <c r="J1177" s="10">
        <v>833306.91999999864</v>
      </c>
      <c r="K1177" s="10"/>
      <c r="M1177" s="10">
        <v>5483</v>
      </c>
      <c r="N1177" s="69"/>
      <c r="P1177" s="238">
        <f t="shared" si="72"/>
        <v>151.98010578150624</v>
      </c>
      <c r="Q1177" s="10"/>
      <c r="R1177" s="10"/>
      <c r="S1177" s="10"/>
      <c r="T1177" s="179">
        <f t="shared" si="73"/>
        <v>750.01677913550975</v>
      </c>
      <c r="U1177" s="10"/>
      <c r="V1177" s="10"/>
      <c r="W1177" s="10"/>
      <c r="Y1177" s="10">
        <v>833306.91999999864</v>
      </c>
      <c r="Z1177" s="9">
        <f t="shared" si="74"/>
        <v>633387.35</v>
      </c>
      <c r="AA1177" s="240"/>
      <c r="AB1177" s="9">
        <f t="shared" si="75"/>
        <v>1075293.8700000001</v>
      </c>
      <c r="AC1177" s="9">
        <v>1183779.83</v>
      </c>
      <c r="AD1177" s="9"/>
      <c r="AE1177" s="3"/>
      <c r="AF1177" s="3"/>
    </row>
    <row r="1178" spans="1:32" x14ac:dyDescent="0.2">
      <c r="A1178" s="55"/>
      <c r="B1178" s="10"/>
      <c r="C1178" s="10" t="s">
        <v>550</v>
      </c>
      <c r="D1178" s="10"/>
      <c r="E1178" s="10" t="s">
        <v>88</v>
      </c>
      <c r="F1178" s="10">
        <v>41634</v>
      </c>
      <c r="G1178" s="10"/>
      <c r="H1178" s="10"/>
      <c r="I1178" s="10"/>
      <c r="J1178" s="10">
        <v>8454.7800000000025</v>
      </c>
      <c r="K1178" s="10"/>
      <c r="M1178" s="10">
        <v>39</v>
      </c>
      <c r="N1178" s="69"/>
      <c r="P1178" s="238">
        <f t="shared" si="72"/>
        <v>216.78923076923084</v>
      </c>
      <c r="Q1178" s="10"/>
      <c r="R1178" s="10"/>
      <c r="S1178" s="10"/>
      <c r="T1178" s="179">
        <f t="shared" si="73"/>
        <v>1067.5384615384614</v>
      </c>
      <c r="U1178" s="10"/>
      <c r="V1178" s="10"/>
      <c r="W1178" s="10"/>
      <c r="Y1178" s="10">
        <v>8454.7800000000025</v>
      </c>
      <c r="Z1178" s="9">
        <f t="shared" si="74"/>
        <v>6426.38</v>
      </c>
      <c r="AA1178" s="240"/>
      <c r="AB1178" s="9">
        <f t="shared" si="75"/>
        <v>10909.99</v>
      </c>
      <c r="AC1178" s="9">
        <v>12010.69</v>
      </c>
      <c r="AD1178" s="9"/>
      <c r="AE1178" s="3"/>
      <c r="AF1178" s="3"/>
    </row>
    <row r="1179" spans="1:32" x14ac:dyDescent="0.2">
      <c r="A1179" s="55"/>
      <c r="B1179" s="10"/>
      <c r="C1179" s="10" t="s">
        <v>551</v>
      </c>
      <c r="D1179" s="10"/>
      <c r="E1179" s="10" t="s">
        <v>157</v>
      </c>
      <c r="F1179" s="10">
        <v>608765</v>
      </c>
      <c r="G1179" s="10"/>
      <c r="H1179" s="10"/>
      <c r="I1179" s="10"/>
      <c r="J1179" s="10">
        <v>124335.84000000001</v>
      </c>
      <c r="K1179" s="10"/>
      <c r="M1179" s="10">
        <v>663</v>
      </c>
      <c r="N1179" s="69"/>
      <c r="P1179" s="238">
        <f t="shared" si="72"/>
        <v>187.53520361990951</v>
      </c>
      <c r="Q1179" s="10"/>
      <c r="R1179" s="10"/>
      <c r="S1179" s="10"/>
      <c r="T1179" s="179">
        <f t="shared" si="73"/>
        <v>918.19758672699845</v>
      </c>
      <c r="U1179" s="10"/>
      <c r="V1179" s="10"/>
      <c r="W1179" s="10"/>
      <c r="Y1179" s="10">
        <v>124335.84000000001</v>
      </c>
      <c r="Z1179" s="9">
        <f t="shared" si="74"/>
        <v>94506.29</v>
      </c>
      <c r="AA1179" s="240"/>
      <c r="AB1179" s="9">
        <f t="shared" si="75"/>
        <v>160442.17000000001</v>
      </c>
      <c r="AC1179" s="9">
        <v>176629.12</v>
      </c>
      <c r="AD1179" s="9"/>
      <c r="AE1179" s="3"/>
      <c r="AF1179" s="3"/>
    </row>
    <row r="1180" spans="1:32" x14ac:dyDescent="0.2">
      <c r="A1180" s="55"/>
      <c r="B1180" s="10"/>
      <c r="C1180" s="10" t="s">
        <v>551</v>
      </c>
      <c r="D1180" s="10"/>
      <c r="E1180" s="10" t="s">
        <v>98</v>
      </c>
      <c r="F1180" s="10">
        <v>11340</v>
      </c>
      <c r="G1180" s="10"/>
      <c r="H1180" s="10"/>
      <c r="I1180" s="10"/>
      <c r="J1180" s="10">
        <v>2314.0699999999997</v>
      </c>
      <c r="K1180" s="10"/>
      <c r="M1180" s="10">
        <v>11</v>
      </c>
      <c r="N1180" s="69"/>
      <c r="P1180" s="238">
        <f t="shared" si="72"/>
        <v>210.36999999999998</v>
      </c>
      <c r="Q1180" s="10"/>
      <c r="R1180" s="10"/>
      <c r="S1180" s="10"/>
      <c r="T1180" s="179">
        <f t="shared" si="73"/>
        <v>1030.909090909091</v>
      </c>
      <c r="U1180" s="10"/>
      <c r="V1180" s="10"/>
      <c r="W1180" s="10"/>
      <c r="Y1180" s="10">
        <v>2314.0699999999997</v>
      </c>
      <c r="Z1180" s="9">
        <f t="shared" si="74"/>
        <v>1758.9</v>
      </c>
      <c r="AA1180" s="240"/>
      <c r="AB1180" s="9">
        <f t="shared" si="75"/>
        <v>2986.06</v>
      </c>
      <c r="AC1180" s="9">
        <v>3287.32</v>
      </c>
      <c r="AD1180" s="9"/>
      <c r="AE1180" s="3"/>
      <c r="AF1180" s="3"/>
    </row>
    <row r="1181" spans="1:32" x14ac:dyDescent="0.2">
      <c r="A1181" s="55"/>
      <c r="B1181" s="10"/>
      <c r="C1181" s="10" t="s">
        <v>552</v>
      </c>
      <c r="D1181" s="10"/>
      <c r="E1181" s="10" t="s">
        <v>553</v>
      </c>
      <c r="F1181" s="10">
        <v>4117</v>
      </c>
      <c r="G1181" s="10"/>
      <c r="H1181" s="10"/>
      <c r="I1181" s="10"/>
      <c r="J1181" s="10">
        <v>870.78</v>
      </c>
      <c r="K1181" s="10"/>
      <c r="M1181" s="10">
        <v>2</v>
      </c>
      <c r="N1181" s="69"/>
      <c r="P1181" s="238">
        <f t="shared" si="72"/>
        <v>435.39</v>
      </c>
      <c r="Q1181" s="10"/>
      <c r="R1181" s="10"/>
      <c r="S1181" s="10"/>
      <c r="T1181" s="179">
        <f t="shared" si="73"/>
        <v>2058.5</v>
      </c>
      <c r="U1181" s="10"/>
      <c r="V1181" s="10"/>
      <c r="W1181" s="10"/>
      <c r="Y1181" s="10">
        <v>870.78</v>
      </c>
      <c r="Z1181" s="9">
        <f t="shared" si="74"/>
        <v>661.87</v>
      </c>
      <c r="AA1181" s="240"/>
      <c r="AB1181" s="9">
        <f t="shared" si="75"/>
        <v>1123.6500000000001</v>
      </c>
      <c r="AC1181" s="9">
        <v>1237.01</v>
      </c>
      <c r="AD1181" s="9"/>
      <c r="AE1181" s="3"/>
      <c r="AF1181" s="3"/>
    </row>
    <row r="1182" spans="1:32" x14ac:dyDescent="0.2">
      <c r="A1182" s="55"/>
      <c r="B1182" s="10"/>
      <c r="C1182" s="10" t="s">
        <v>552</v>
      </c>
      <c r="D1182" s="10"/>
      <c r="E1182" s="10" t="s">
        <v>554</v>
      </c>
      <c r="F1182" s="10">
        <v>222</v>
      </c>
      <c r="G1182" s="10"/>
      <c r="H1182" s="10"/>
      <c r="I1182" s="10"/>
      <c r="J1182" s="10">
        <v>49.19</v>
      </c>
      <c r="K1182" s="10"/>
      <c r="M1182" s="10">
        <v>1</v>
      </c>
      <c r="N1182" s="69"/>
      <c r="P1182" s="238">
        <f t="shared" si="72"/>
        <v>49.19</v>
      </c>
      <c r="Q1182" s="10"/>
      <c r="R1182" s="10"/>
      <c r="S1182" s="10"/>
      <c r="T1182" s="179">
        <f t="shared" si="73"/>
        <v>222</v>
      </c>
      <c r="U1182" s="10"/>
      <c r="V1182" s="10"/>
      <c r="W1182" s="10"/>
      <c r="Y1182" s="10">
        <v>49.19</v>
      </c>
      <c r="Z1182" s="9">
        <f t="shared" si="74"/>
        <v>37.39</v>
      </c>
      <c r="AA1182" s="240"/>
      <c r="AB1182" s="9">
        <f t="shared" si="75"/>
        <v>63.47</v>
      </c>
      <c r="AC1182" s="9">
        <v>69.87</v>
      </c>
      <c r="AD1182" s="9"/>
      <c r="AE1182" s="3"/>
      <c r="AF1182" s="3"/>
    </row>
    <row r="1183" spans="1:32" x14ac:dyDescent="0.2">
      <c r="A1183" s="55"/>
      <c r="B1183" s="10"/>
      <c r="C1183" s="10" t="s">
        <v>552</v>
      </c>
      <c r="D1183" s="10"/>
      <c r="E1183" s="10" t="s">
        <v>349</v>
      </c>
      <c r="F1183" s="10">
        <v>1332231</v>
      </c>
      <c r="G1183" s="10"/>
      <c r="H1183" s="10"/>
      <c r="I1183" s="10"/>
      <c r="J1183" s="10">
        <v>268575.24000000034</v>
      </c>
      <c r="K1183" s="10"/>
      <c r="M1183" s="10">
        <v>1250</v>
      </c>
      <c r="N1183" s="69"/>
      <c r="P1183" s="238">
        <f t="shared" si="72"/>
        <v>214.86019200000027</v>
      </c>
      <c r="Q1183" s="10"/>
      <c r="R1183" s="10"/>
      <c r="S1183" s="10"/>
      <c r="T1183" s="179">
        <f t="shared" si="73"/>
        <v>1065.7847999999999</v>
      </c>
      <c r="U1183" s="10"/>
      <c r="V1183" s="10"/>
      <c r="W1183" s="10"/>
      <c r="Y1183" s="10">
        <v>268575.24000000034</v>
      </c>
      <c r="Z1183" s="9">
        <f t="shared" si="74"/>
        <v>204141.06</v>
      </c>
      <c r="AA1183" s="240"/>
      <c r="AB1183" s="9">
        <f t="shared" si="75"/>
        <v>346567.76</v>
      </c>
      <c r="AC1183" s="9">
        <v>381532.84</v>
      </c>
      <c r="AD1183" s="9"/>
      <c r="AE1183" s="3"/>
      <c r="AF1183" s="3"/>
    </row>
    <row r="1184" spans="1:32" x14ac:dyDescent="0.2">
      <c r="A1184" s="55"/>
      <c r="B1184" s="10"/>
      <c r="C1184" s="10" t="s">
        <v>552</v>
      </c>
      <c r="D1184" s="10"/>
      <c r="E1184" s="10" t="s">
        <v>187</v>
      </c>
      <c r="F1184" s="10">
        <v>2709</v>
      </c>
      <c r="G1184" s="10"/>
      <c r="H1184" s="10"/>
      <c r="I1184" s="10"/>
      <c r="J1184" s="10">
        <v>566.14</v>
      </c>
      <c r="K1184" s="10"/>
      <c r="M1184" s="10">
        <v>2</v>
      </c>
      <c r="N1184" s="69"/>
      <c r="P1184" s="238">
        <f t="shared" si="72"/>
        <v>283.07</v>
      </c>
      <c r="Q1184" s="10"/>
      <c r="R1184" s="10"/>
      <c r="S1184" s="10"/>
      <c r="T1184" s="179">
        <f t="shared" si="73"/>
        <v>1354.5</v>
      </c>
      <c r="U1184" s="10"/>
      <c r="V1184" s="10"/>
      <c r="W1184" s="10"/>
      <c r="Y1184" s="10">
        <v>566.14</v>
      </c>
      <c r="Z1184" s="9">
        <f t="shared" si="74"/>
        <v>430.32</v>
      </c>
      <c r="AA1184" s="240"/>
      <c r="AB1184" s="9">
        <f t="shared" si="75"/>
        <v>730.54</v>
      </c>
      <c r="AC1184" s="9">
        <v>804.24</v>
      </c>
      <c r="AD1184" s="9"/>
      <c r="AE1184" s="3"/>
      <c r="AF1184" s="3"/>
    </row>
    <row r="1185" spans="1:32" x14ac:dyDescent="0.2">
      <c r="A1185" s="55"/>
      <c r="B1185" s="10"/>
      <c r="C1185" s="10" t="s">
        <v>552</v>
      </c>
      <c r="D1185" s="10"/>
      <c r="E1185" s="10" t="s">
        <v>75</v>
      </c>
      <c r="F1185" s="10">
        <v>1793</v>
      </c>
      <c r="G1185" s="10"/>
      <c r="H1185" s="10"/>
      <c r="I1185" s="10"/>
      <c r="J1185" s="10">
        <v>377.64</v>
      </c>
      <c r="K1185" s="10"/>
      <c r="M1185" s="10">
        <v>1</v>
      </c>
      <c r="N1185" s="69"/>
      <c r="P1185" s="238">
        <f t="shared" si="72"/>
        <v>377.64</v>
      </c>
      <c r="Q1185" s="10"/>
      <c r="R1185" s="10"/>
      <c r="S1185" s="10"/>
      <c r="T1185" s="179">
        <f t="shared" si="73"/>
        <v>1793</v>
      </c>
      <c r="U1185" s="10"/>
      <c r="V1185" s="10"/>
      <c r="W1185" s="10"/>
      <c r="Y1185" s="10">
        <v>377.64</v>
      </c>
      <c r="Z1185" s="9">
        <f t="shared" si="74"/>
        <v>287.04000000000002</v>
      </c>
      <c r="AA1185" s="240"/>
      <c r="AB1185" s="9">
        <f t="shared" si="75"/>
        <v>487.3</v>
      </c>
      <c r="AC1185" s="9">
        <v>536.46</v>
      </c>
      <c r="AD1185" s="9"/>
      <c r="AE1185" s="3"/>
      <c r="AF1185" s="3"/>
    </row>
    <row r="1186" spans="1:32" x14ac:dyDescent="0.2">
      <c r="A1186" s="55"/>
      <c r="B1186" s="10"/>
      <c r="C1186" s="10" t="s">
        <v>555</v>
      </c>
      <c r="D1186" s="10"/>
      <c r="E1186" s="10" t="s">
        <v>211</v>
      </c>
      <c r="F1186" s="10">
        <v>42925</v>
      </c>
      <c r="G1186" s="10"/>
      <c r="H1186" s="10"/>
      <c r="I1186" s="10"/>
      <c r="J1186" s="10">
        <v>9030.56</v>
      </c>
      <c r="K1186" s="10"/>
      <c r="M1186" s="10">
        <v>133</v>
      </c>
      <c r="N1186" s="69"/>
      <c r="P1186" s="238">
        <f t="shared" si="72"/>
        <v>67.898947368421048</v>
      </c>
      <c r="Q1186" s="10"/>
      <c r="R1186" s="10"/>
      <c r="S1186" s="10"/>
      <c r="T1186" s="179">
        <f t="shared" si="73"/>
        <v>322.74436090225566</v>
      </c>
      <c r="U1186" s="10"/>
      <c r="V1186" s="10"/>
      <c r="W1186" s="10"/>
      <c r="Y1186" s="10">
        <v>9030.56</v>
      </c>
      <c r="Z1186" s="9">
        <f t="shared" si="74"/>
        <v>6864.03</v>
      </c>
      <c r="AA1186" s="240"/>
      <c r="AB1186" s="9">
        <f t="shared" si="75"/>
        <v>11652.98</v>
      </c>
      <c r="AC1186" s="9">
        <v>12828.64</v>
      </c>
      <c r="AD1186" s="9"/>
      <c r="AE1186" s="3"/>
      <c r="AF1186" s="3"/>
    </row>
    <row r="1187" spans="1:32" x14ac:dyDescent="0.2">
      <c r="A1187" s="55"/>
      <c r="B1187" s="10"/>
      <c r="C1187" s="10" t="s">
        <v>556</v>
      </c>
      <c r="D1187" s="10"/>
      <c r="E1187" s="10" t="s">
        <v>102</v>
      </c>
      <c r="F1187" s="10">
        <v>118747</v>
      </c>
      <c r="G1187" s="10"/>
      <c r="H1187" s="10"/>
      <c r="I1187" s="10"/>
      <c r="J1187" s="10">
        <v>24206.650000000016</v>
      </c>
      <c r="K1187" s="10"/>
      <c r="M1187" s="10">
        <v>97</v>
      </c>
      <c r="N1187" s="69"/>
      <c r="P1187" s="238">
        <f t="shared" si="72"/>
        <v>249.55309278350532</v>
      </c>
      <c r="Q1187" s="10"/>
      <c r="R1187" s="10"/>
      <c r="S1187" s="10"/>
      <c r="T1187" s="179">
        <f t="shared" si="73"/>
        <v>1224.1958762886597</v>
      </c>
      <c r="U1187" s="10"/>
      <c r="V1187" s="10"/>
      <c r="W1187" s="10"/>
      <c r="Y1187" s="10">
        <v>24206.650000000016</v>
      </c>
      <c r="Z1187" s="9">
        <f t="shared" si="74"/>
        <v>18399.21</v>
      </c>
      <c r="AA1187" s="240"/>
      <c r="AB1187" s="9">
        <f t="shared" si="75"/>
        <v>31236.1</v>
      </c>
      <c r="AC1187" s="9">
        <v>34387.5</v>
      </c>
      <c r="AD1187" s="9"/>
      <c r="AE1187" s="3"/>
      <c r="AF1187" s="3"/>
    </row>
    <row r="1188" spans="1:32" x14ac:dyDescent="0.2">
      <c r="A1188" s="55"/>
      <c r="B1188" s="10"/>
      <c r="C1188" s="10" t="s">
        <v>557</v>
      </c>
      <c r="D1188" s="10"/>
      <c r="E1188" s="10" t="s">
        <v>107</v>
      </c>
      <c r="F1188" s="10">
        <v>36381</v>
      </c>
      <c r="G1188" s="10"/>
      <c r="H1188" s="10"/>
      <c r="I1188" s="10"/>
      <c r="J1188" s="10">
        <v>7319.1600000000008</v>
      </c>
      <c r="K1188" s="10"/>
      <c r="M1188" s="10">
        <v>48</v>
      </c>
      <c r="N1188" s="69"/>
      <c r="P1188" s="238">
        <f t="shared" si="72"/>
        <v>152.48250000000002</v>
      </c>
      <c r="Q1188" s="10"/>
      <c r="R1188" s="10"/>
      <c r="S1188" s="10"/>
      <c r="T1188" s="179">
        <f t="shared" si="73"/>
        <v>757.9375</v>
      </c>
      <c r="U1188" s="10"/>
      <c r="V1188" s="10"/>
      <c r="W1188" s="10"/>
      <c r="Y1188" s="10">
        <v>7319.1600000000008</v>
      </c>
      <c r="Z1188" s="9">
        <f t="shared" si="74"/>
        <v>5563.21</v>
      </c>
      <c r="AA1188" s="240"/>
      <c r="AB1188" s="9">
        <f t="shared" si="75"/>
        <v>9444.6</v>
      </c>
      <c r="AC1188" s="9">
        <v>10397.459999999999</v>
      </c>
      <c r="AD1188" s="9"/>
      <c r="AE1188" s="3"/>
      <c r="AF1188" s="3"/>
    </row>
    <row r="1189" spans="1:32" x14ac:dyDescent="0.2">
      <c r="A1189" s="55"/>
      <c r="B1189" s="10"/>
      <c r="C1189" s="10" t="s">
        <v>557</v>
      </c>
      <c r="D1189" s="10"/>
      <c r="E1189" s="10" t="s">
        <v>179</v>
      </c>
      <c r="F1189" s="10">
        <v>2309</v>
      </c>
      <c r="G1189" s="10"/>
      <c r="H1189" s="10"/>
      <c r="I1189" s="10"/>
      <c r="J1189" s="10">
        <v>489.55</v>
      </c>
      <c r="K1189" s="10"/>
      <c r="M1189" s="10">
        <v>1</v>
      </c>
      <c r="N1189" s="69"/>
      <c r="P1189" s="238">
        <f t="shared" si="72"/>
        <v>489.55</v>
      </c>
      <c r="Q1189" s="10"/>
      <c r="R1189" s="10"/>
      <c r="S1189" s="10"/>
      <c r="T1189" s="179">
        <f t="shared" si="73"/>
        <v>2309</v>
      </c>
      <c r="U1189" s="10"/>
      <c r="V1189" s="10"/>
      <c r="W1189" s="10"/>
      <c r="Y1189" s="10">
        <v>489.55</v>
      </c>
      <c r="Z1189" s="9">
        <f t="shared" si="74"/>
        <v>372.1</v>
      </c>
      <c r="AA1189" s="240"/>
      <c r="AB1189" s="9">
        <f t="shared" si="75"/>
        <v>631.71</v>
      </c>
      <c r="AC1189" s="9">
        <v>695.44</v>
      </c>
      <c r="AD1189" s="9"/>
      <c r="AE1189" s="3"/>
      <c r="AF1189" s="3"/>
    </row>
    <row r="1190" spans="1:32" x14ac:dyDescent="0.2">
      <c r="A1190" s="55"/>
      <c r="B1190" s="10"/>
      <c r="C1190" s="10" t="s">
        <v>558</v>
      </c>
      <c r="D1190" s="10"/>
      <c r="E1190" s="10" t="s">
        <v>81</v>
      </c>
      <c r="F1190" s="10">
        <v>994</v>
      </c>
      <c r="G1190" s="10"/>
      <c r="H1190" s="10"/>
      <c r="I1190" s="10"/>
      <c r="J1190" s="10">
        <v>204.45</v>
      </c>
      <c r="K1190" s="10"/>
      <c r="M1190" s="10">
        <v>1</v>
      </c>
      <c r="N1190" s="69"/>
      <c r="P1190" s="238">
        <f t="shared" si="72"/>
        <v>204.45</v>
      </c>
      <c r="Q1190" s="10"/>
      <c r="R1190" s="10"/>
      <c r="S1190" s="10"/>
      <c r="T1190" s="179">
        <f t="shared" si="73"/>
        <v>994</v>
      </c>
      <c r="U1190" s="10"/>
      <c r="V1190" s="10"/>
      <c r="W1190" s="10"/>
      <c r="Y1190" s="10">
        <v>204.45</v>
      </c>
      <c r="Z1190" s="9">
        <f t="shared" si="74"/>
        <v>155.4</v>
      </c>
      <c r="AA1190" s="240"/>
      <c r="AB1190" s="9">
        <f t="shared" si="75"/>
        <v>263.82</v>
      </c>
      <c r="AC1190" s="9">
        <v>290.44</v>
      </c>
      <c r="AD1190" s="9"/>
      <c r="AE1190" s="3"/>
      <c r="AF1190" s="3"/>
    </row>
    <row r="1191" spans="1:32" x14ac:dyDescent="0.2">
      <c r="A1191" s="55"/>
      <c r="B1191" s="10"/>
      <c r="C1191" s="10" t="s">
        <v>558</v>
      </c>
      <c r="D1191" s="10"/>
      <c r="E1191" s="10" t="s">
        <v>79</v>
      </c>
      <c r="F1191" s="10">
        <v>1557</v>
      </c>
      <c r="G1191" s="10"/>
      <c r="H1191" s="10"/>
      <c r="I1191" s="10"/>
      <c r="J1191" s="10">
        <v>326.24</v>
      </c>
      <c r="K1191" s="10"/>
      <c r="M1191" s="10">
        <v>1</v>
      </c>
      <c r="N1191" s="69"/>
      <c r="P1191" s="238">
        <f t="shared" si="72"/>
        <v>326.24</v>
      </c>
      <c r="Q1191" s="10"/>
      <c r="R1191" s="10"/>
      <c r="S1191" s="10"/>
      <c r="T1191" s="179">
        <f t="shared" si="73"/>
        <v>1557</v>
      </c>
      <c r="U1191" s="10"/>
      <c r="V1191" s="10"/>
      <c r="W1191" s="10"/>
      <c r="Y1191" s="10">
        <v>326.24</v>
      </c>
      <c r="Z1191" s="9">
        <f t="shared" si="74"/>
        <v>247.97</v>
      </c>
      <c r="AA1191" s="240"/>
      <c r="AB1191" s="9">
        <f t="shared" si="75"/>
        <v>420.98</v>
      </c>
      <c r="AC1191" s="9">
        <v>463.45</v>
      </c>
      <c r="AD1191" s="9"/>
      <c r="AE1191" s="3"/>
      <c r="AF1191" s="3"/>
    </row>
    <row r="1192" spans="1:32" x14ac:dyDescent="0.2">
      <c r="A1192" s="55"/>
      <c r="B1192" s="10"/>
      <c r="C1192" s="10" t="s">
        <v>558</v>
      </c>
      <c r="D1192" s="10"/>
      <c r="E1192" s="10" t="s">
        <v>194</v>
      </c>
      <c r="F1192" s="10">
        <v>1233311</v>
      </c>
      <c r="G1192" s="10"/>
      <c r="H1192" s="10"/>
      <c r="I1192" s="10"/>
      <c r="J1192" s="10">
        <v>249433.37000000014</v>
      </c>
      <c r="K1192" s="10"/>
      <c r="M1192" s="10">
        <v>1116</v>
      </c>
      <c r="N1192" s="69"/>
      <c r="P1192" s="238">
        <f t="shared" si="72"/>
        <v>223.50660394265245</v>
      </c>
      <c r="Q1192" s="10"/>
      <c r="R1192" s="10"/>
      <c r="S1192" s="10"/>
      <c r="T1192" s="179">
        <f t="shared" si="73"/>
        <v>1105.1173835125448</v>
      </c>
      <c r="U1192" s="10"/>
      <c r="V1192" s="10"/>
      <c r="W1192" s="10"/>
      <c r="Y1192" s="10">
        <v>249433.37000000014</v>
      </c>
      <c r="Z1192" s="9">
        <f t="shared" si="74"/>
        <v>189591.54</v>
      </c>
      <c r="AA1192" s="240"/>
      <c r="AB1192" s="9">
        <f t="shared" si="75"/>
        <v>321867.21000000002</v>
      </c>
      <c r="AC1192" s="9">
        <v>354340.26</v>
      </c>
      <c r="AD1192" s="9"/>
      <c r="AE1192" s="3"/>
      <c r="AF1192" s="3"/>
    </row>
    <row r="1193" spans="1:32" x14ac:dyDescent="0.2">
      <c r="A1193" s="55"/>
      <c r="B1193" s="10"/>
      <c r="C1193" s="10" t="s">
        <v>559</v>
      </c>
      <c r="D1193" s="10"/>
      <c r="E1193" s="10" t="s">
        <v>107</v>
      </c>
      <c r="F1193" s="10">
        <v>8664</v>
      </c>
      <c r="G1193" s="10"/>
      <c r="H1193" s="10"/>
      <c r="I1193" s="10"/>
      <c r="J1193" s="10">
        <v>1821.33</v>
      </c>
      <c r="K1193" s="10"/>
      <c r="M1193" s="10">
        <v>6</v>
      </c>
      <c r="N1193" s="69"/>
      <c r="P1193" s="238">
        <f t="shared" si="72"/>
        <v>303.55500000000001</v>
      </c>
      <c r="Q1193" s="10"/>
      <c r="R1193" s="10"/>
      <c r="S1193" s="10"/>
      <c r="T1193" s="179">
        <f t="shared" si="73"/>
        <v>1444</v>
      </c>
      <c r="U1193" s="10"/>
      <c r="V1193" s="10"/>
      <c r="W1193" s="10"/>
      <c r="Y1193" s="10">
        <v>1821.33</v>
      </c>
      <c r="Z1193" s="9">
        <f t="shared" si="74"/>
        <v>1384.37</v>
      </c>
      <c r="AA1193" s="240"/>
      <c r="AB1193" s="9">
        <f t="shared" si="75"/>
        <v>2350.23</v>
      </c>
      <c r="AC1193" s="9">
        <v>2587.34</v>
      </c>
      <c r="AD1193" s="9"/>
      <c r="AE1193" s="3"/>
      <c r="AF1193" s="3"/>
    </row>
    <row r="1194" spans="1:32" x14ac:dyDescent="0.2">
      <c r="A1194" s="55"/>
      <c r="B1194" s="10"/>
      <c r="C1194" s="10" t="s">
        <v>560</v>
      </c>
      <c r="D1194" s="10"/>
      <c r="E1194" s="10" t="s">
        <v>211</v>
      </c>
      <c r="F1194" s="10">
        <v>80326</v>
      </c>
      <c r="G1194" s="10"/>
      <c r="H1194" s="10"/>
      <c r="I1194" s="10"/>
      <c r="J1194" s="10">
        <v>16496.699999999997</v>
      </c>
      <c r="K1194" s="10"/>
      <c r="M1194" s="10">
        <v>80</v>
      </c>
      <c r="N1194" s="69"/>
      <c r="P1194" s="238">
        <f t="shared" si="72"/>
        <v>206.20874999999995</v>
      </c>
      <c r="Q1194" s="10"/>
      <c r="R1194" s="10"/>
      <c r="S1194" s="10"/>
      <c r="T1194" s="179">
        <f t="shared" si="73"/>
        <v>1004.075</v>
      </c>
      <c r="U1194" s="10"/>
      <c r="V1194" s="10"/>
      <c r="W1194" s="10"/>
      <c r="Y1194" s="10">
        <v>16496.699999999997</v>
      </c>
      <c r="Z1194" s="9">
        <f t="shared" si="74"/>
        <v>12538.96</v>
      </c>
      <c r="AA1194" s="240"/>
      <c r="AB1194" s="9">
        <f t="shared" si="75"/>
        <v>21287.24</v>
      </c>
      <c r="AC1194" s="9">
        <v>23434.9</v>
      </c>
      <c r="AD1194" s="9"/>
      <c r="AE1194" s="3"/>
      <c r="AF1194" s="3"/>
    </row>
    <row r="1195" spans="1:32" x14ac:dyDescent="0.2">
      <c r="A1195" s="55"/>
      <c r="B1195" s="10"/>
      <c r="C1195" s="10" t="s">
        <v>561</v>
      </c>
      <c r="D1195" s="10"/>
      <c r="E1195" s="10" t="s">
        <v>227</v>
      </c>
      <c r="F1195" s="10">
        <v>2382656</v>
      </c>
      <c r="G1195" s="10"/>
      <c r="H1195" s="10"/>
      <c r="I1195" s="10"/>
      <c r="J1195" s="10">
        <v>475969.35000000137</v>
      </c>
      <c r="K1195" s="10"/>
      <c r="M1195" s="10">
        <v>2510</v>
      </c>
      <c r="N1195" s="69"/>
      <c r="P1195" s="238">
        <f t="shared" si="72"/>
        <v>189.62922310757025</v>
      </c>
      <c r="Q1195" s="10"/>
      <c r="R1195" s="10"/>
      <c r="S1195" s="10"/>
      <c r="T1195" s="179">
        <f t="shared" si="73"/>
        <v>949.2653386454183</v>
      </c>
      <c r="U1195" s="10"/>
      <c r="V1195" s="10"/>
      <c r="W1195" s="10"/>
      <c r="Y1195" s="10">
        <v>475969.35000000137</v>
      </c>
      <c r="Z1195" s="9">
        <f t="shared" si="74"/>
        <v>361779.03</v>
      </c>
      <c r="AA1195" s="240"/>
      <c r="AB1195" s="9">
        <f t="shared" si="75"/>
        <v>614187.78</v>
      </c>
      <c r="AC1195" s="9">
        <v>676152.94</v>
      </c>
      <c r="AD1195" s="9"/>
      <c r="AE1195" s="3"/>
      <c r="AF1195" s="3"/>
    </row>
    <row r="1196" spans="1:32" x14ac:dyDescent="0.2">
      <c r="A1196" s="55"/>
      <c r="B1196" s="10"/>
      <c r="C1196" s="10" t="s">
        <v>562</v>
      </c>
      <c r="D1196" s="10"/>
      <c r="E1196" s="10" t="s">
        <v>81</v>
      </c>
      <c r="F1196" s="10">
        <v>126864</v>
      </c>
      <c r="G1196" s="10"/>
      <c r="H1196" s="10"/>
      <c r="I1196" s="10"/>
      <c r="J1196" s="10">
        <v>24586.979999999985</v>
      </c>
      <c r="K1196" s="10"/>
      <c r="M1196" s="10">
        <v>174</v>
      </c>
      <c r="N1196" s="69"/>
      <c r="P1196" s="238">
        <f t="shared" si="72"/>
        <v>141.30448275862059</v>
      </c>
      <c r="Q1196" s="10"/>
      <c r="R1196" s="10"/>
      <c r="S1196" s="10"/>
      <c r="T1196" s="179">
        <f t="shared" si="73"/>
        <v>729.10344827586209</v>
      </c>
      <c r="U1196" s="10"/>
      <c r="V1196" s="10"/>
      <c r="W1196" s="10"/>
      <c r="Y1196" s="10">
        <v>24586.979999999985</v>
      </c>
      <c r="Z1196" s="9">
        <f t="shared" si="74"/>
        <v>18688.29</v>
      </c>
      <c r="AA1196" s="240"/>
      <c r="AB1196" s="9">
        <f t="shared" si="75"/>
        <v>31726.880000000001</v>
      </c>
      <c r="AC1196" s="9">
        <v>34927.79</v>
      </c>
      <c r="AD1196" s="9"/>
      <c r="AE1196" s="3"/>
      <c r="AF1196" s="3"/>
    </row>
    <row r="1197" spans="1:32" x14ac:dyDescent="0.2">
      <c r="A1197" s="55"/>
      <c r="B1197" s="10"/>
      <c r="C1197" s="10" t="s">
        <v>563</v>
      </c>
      <c r="D1197" s="10"/>
      <c r="E1197" s="10" t="s">
        <v>100</v>
      </c>
      <c r="F1197" s="10">
        <v>260807</v>
      </c>
      <c r="G1197" s="10"/>
      <c r="H1197" s="10"/>
      <c r="I1197" s="10"/>
      <c r="J1197" s="10">
        <v>52832.639999999978</v>
      </c>
      <c r="K1197" s="10"/>
      <c r="M1197" s="10">
        <v>325</v>
      </c>
      <c r="N1197" s="69"/>
      <c r="P1197" s="238">
        <f t="shared" si="72"/>
        <v>162.56196923076917</v>
      </c>
      <c r="Q1197" s="10"/>
      <c r="R1197" s="10"/>
      <c r="S1197" s="10"/>
      <c r="T1197" s="179">
        <f t="shared" si="73"/>
        <v>802.48307692307696</v>
      </c>
      <c r="U1197" s="10"/>
      <c r="V1197" s="10"/>
      <c r="W1197" s="10"/>
      <c r="Y1197" s="10">
        <v>52832.639999999978</v>
      </c>
      <c r="Z1197" s="9">
        <f t="shared" si="74"/>
        <v>40157.5</v>
      </c>
      <c r="AA1197" s="240"/>
      <c r="AB1197" s="9">
        <f t="shared" si="75"/>
        <v>68174.899999999994</v>
      </c>
      <c r="AC1197" s="9">
        <v>75053.039999999994</v>
      </c>
      <c r="AD1197" s="9"/>
      <c r="AE1197" s="3"/>
      <c r="AF1197" s="3"/>
    </row>
    <row r="1198" spans="1:32" x14ac:dyDescent="0.2">
      <c r="A1198" s="55"/>
      <c r="B1198" s="10"/>
      <c r="C1198" s="10" t="s">
        <v>563</v>
      </c>
      <c r="D1198" s="10"/>
      <c r="E1198" s="10" t="s">
        <v>77</v>
      </c>
      <c r="F1198" s="10">
        <v>308</v>
      </c>
      <c r="G1198" s="10"/>
      <c r="H1198" s="10"/>
      <c r="I1198" s="10"/>
      <c r="J1198" s="10">
        <v>66.02</v>
      </c>
      <c r="K1198" s="10"/>
      <c r="M1198" s="10">
        <v>1</v>
      </c>
      <c r="N1198" s="69"/>
      <c r="P1198" s="238">
        <f t="shared" si="72"/>
        <v>66.02</v>
      </c>
      <c r="Q1198" s="10"/>
      <c r="R1198" s="10"/>
      <c r="S1198" s="10"/>
      <c r="T1198" s="179">
        <f t="shared" si="73"/>
        <v>308</v>
      </c>
      <c r="U1198" s="10"/>
      <c r="V1198" s="10"/>
      <c r="W1198" s="10"/>
      <c r="Y1198" s="10">
        <v>66.02</v>
      </c>
      <c r="Z1198" s="9">
        <f t="shared" si="74"/>
        <v>50.18</v>
      </c>
      <c r="AA1198" s="240"/>
      <c r="AB1198" s="9">
        <f t="shared" si="75"/>
        <v>85.19</v>
      </c>
      <c r="AC1198" s="9">
        <v>93.78</v>
      </c>
      <c r="AD1198" s="9"/>
      <c r="AE1198" s="3"/>
      <c r="AF1198" s="3"/>
    </row>
    <row r="1199" spans="1:32" x14ac:dyDescent="0.2">
      <c r="A1199" s="55"/>
      <c r="B1199" s="10"/>
      <c r="C1199" s="10" t="s">
        <v>564</v>
      </c>
      <c r="D1199" s="10"/>
      <c r="E1199" s="10" t="s">
        <v>68</v>
      </c>
      <c r="F1199" s="10">
        <v>4624</v>
      </c>
      <c r="G1199" s="10"/>
      <c r="H1199" s="10"/>
      <c r="I1199" s="10"/>
      <c r="J1199" s="10">
        <v>961.03</v>
      </c>
      <c r="K1199" s="10"/>
      <c r="M1199" s="10">
        <v>6</v>
      </c>
      <c r="N1199" s="69"/>
      <c r="P1199" s="238">
        <f t="shared" si="72"/>
        <v>160.17166666666665</v>
      </c>
      <c r="Q1199" s="10"/>
      <c r="R1199" s="10"/>
      <c r="S1199" s="10"/>
      <c r="T1199" s="179">
        <f t="shared" si="73"/>
        <v>770.66666666666663</v>
      </c>
      <c r="U1199" s="10"/>
      <c r="V1199" s="10"/>
      <c r="W1199" s="10"/>
      <c r="Y1199" s="10">
        <v>961.03</v>
      </c>
      <c r="Z1199" s="9">
        <f t="shared" si="74"/>
        <v>730.47</v>
      </c>
      <c r="AA1199" s="240"/>
      <c r="AB1199" s="9">
        <f t="shared" si="75"/>
        <v>1240.1099999999999</v>
      </c>
      <c r="AC1199" s="9">
        <v>1365.22</v>
      </c>
      <c r="AD1199" s="9"/>
      <c r="AE1199" s="3"/>
      <c r="AF1199" s="3"/>
    </row>
    <row r="1200" spans="1:32" x14ac:dyDescent="0.2">
      <c r="A1200" s="55"/>
      <c r="B1200" s="10"/>
      <c r="C1200" s="10" t="s">
        <v>564</v>
      </c>
      <c r="D1200" s="10"/>
      <c r="E1200" s="10" t="s">
        <v>75</v>
      </c>
      <c r="F1200" s="10">
        <v>2534178</v>
      </c>
      <c r="G1200" s="10"/>
      <c r="H1200" s="10"/>
      <c r="I1200" s="10"/>
      <c r="J1200" s="10">
        <v>512006.11</v>
      </c>
      <c r="K1200" s="10"/>
      <c r="M1200" s="10">
        <v>2617</v>
      </c>
      <c r="N1200" s="69"/>
      <c r="P1200" s="238">
        <f t="shared" si="72"/>
        <v>195.64620175773786</v>
      </c>
      <c r="Q1200" s="10"/>
      <c r="R1200" s="10"/>
      <c r="S1200" s="10"/>
      <c r="T1200" s="179">
        <f t="shared" si="73"/>
        <v>968.35231180741312</v>
      </c>
      <c r="U1200" s="10"/>
      <c r="V1200" s="10"/>
      <c r="W1200" s="10"/>
      <c r="Y1200" s="10">
        <v>512006.11</v>
      </c>
      <c r="Z1200" s="9">
        <f t="shared" si="74"/>
        <v>389170.17</v>
      </c>
      <c r="AA1200" s="240"/>
      <c r="AB1200" s="9">
        <f t="shared" si="75"/>
        <v>660689.38</v>
      </c>
      <c r="AC1200" s="9">
        <v>727346.06</v>
      </c>
      <c r="AD1200" s="9"/>
      <c r="AE1200" s="3"/>
      <c r="AF1200" s="3"/>
    </row>
    <row r="1201" spans="1:32" x14ac:dyDescent="0.2">
      <c r="A1201" s="55"/>
      <c r="B1201" s="10"/>
      <c r="C1201" s="10" t="s">
        <v>564</v>
      </c>
      <c r="D1201" s="10"/>
      <c r="E1201" s="10" t="s">
        <v>86</v>
      </c>
      <c r="F1201" s="10">
        <v>395</v>
      </c>
      <c r="G1201" s="10"/>
      <c r="H1201" s="10"/>
      <c r="I1201" s="10"/>
      <c r="J1201" s="10">
        <v>83</v>
      </c>
      <c r="K1201" s="10"/>
      <c r="M1201" s="10">
        <v>1</v>
      </c>
      <c r="N1201" s="69"/>
      <c r="P1201" s="238">
        <f t="shared" si="72"/>
        <v>83</v>
      </c>
      <c r="Q1201" s="10"/>
      <c r="R1201" s="10"/>
      <c r="S1201" s="10"/>
      <c r="T1201" s="179">
        <f t="shared" si="73"/>
        <v>395</v>
      </c>
      <c r="U1201" s="10"/>
      <c r="V1201" s="10"/>
      <c r="W1201" s="10"/>
      <c r="Y1201" s="10">
        <v>83</v>
      </c>
      <c r="Z1201" s="9">
        <f t="shared" si="74"/>
        <v>63.09</v>
      </c>
      <c r="AA1201" s="240"/>
      <c r="AB1201" s="9">
        <f t="shared" si="75"/>
        <v>107.1</v>
      </c>
      <c r="AC1201" s="9">
        <v>117.91</v>
      </c>
      <c r="AD1201" s="9"/>
      <c r="AE1201" s="3"/>
      <c r="AF1201" s="3"/>
    </row>
    <row r="1202" spans="1:32" x14ac:dyDescent="0.2">
      <c r="A1202" s="55"/>
      <c r="B1202" s="10"/>
      <c r="C1202" s="10" t="s">
        <v>565</v>
      </c>
      <c r="D1202" s="10"/>
      <c r="E1202" s="10" t="s">
        <v>63</v>
      </c>
      <c r="F1202" s="10">
        <v>2675</v>
      </c>
      <c r="G1202" s="10"/>
      <c r="H1202" s="10"/>
      <c r="I1202" s="10"/>
      <c r="J1202" s="10">
        <v>567.45000000000005</v>
      </c>
      <c r="K1202" s="10"/>
      <c r="M1202" s="10">
        <v>1</v>
      </c>
      <c r="N1202" s="69"/>
      <c r="P1202" s="238">
        <f t="shared" si="72"/>
        <v>567.45000000000005</v>
      </c>
      <c r="Q1202" s="10"/>
      <c r="R1202" s="10"/>
      <c r="S1202" s="10"/>
      <c r="T1202" s="179">
        <f t="shared" si="73"/>
        <v>2675</v>
      </c>
      <c r="U1202" s="10"/>
      <c r="V1202" s="10"/>
      <c r="W1202" s="10"/>
      <c r="Y1202" s="10">
        <v>567.45000000000005</v>
      </c>
      <c r="Z1202" s="9">
        <f t="shared" si="74"/>
        <v>431.31</v>
      </c>
      <c r="AA1202" s="240"/>
      <c r="AB1202" s="9">
        <f t="shared" si="75"/>
        <v>732.23</v>
      </c>
      <c r="AC1202" s="9">
        <v>806.1</v>
      </c>
      <c r="AD1202" s="9"/>
      <c r="AE1202" s="3"/>
      <c r="AF1202" s="3"/>
    </row>
    <row r="1203" spans="1:32" x14ac:dyDescent="0.2">
      <c r="A1203" s="55"/>
      <c r="B1203" s="10"/>
      <c r="C1203" s="10" t="s">
        <v>565</v>
      </c>
      <c r="D1203" s="10"/>
      <c r="E1203" s="10" t="s">
        <v>64</v>
      </c>
      <c r="F1203" s="10">
        <v>965153</v>
      </c>
      <c r="G1203" s="10"/>
      <c r="H1203" s="10"/>
      <c r="I1203" s="10"/>
      <c r="J1203" s="10">
        <v>197000.54000000044</v>
      </c>
      <c r="K1203" s="10"/>
      <c r="M1203" s="10">
        <v>1211</v>
      </c>
      <c r="N1203" s="69"/>
      <c r="P1203" s="238">
        <f t="shared" si="72"/>
        <v>162.67592072667253</v>
      </c>
      <c r="Q1203" s="10"/>
      <c r="R1203" s="10"/>
      <c r="S1203" s="10"/>
      <c r="T1203" s="179">
        <f t="shared" si="73"/>
        <v>796.98843930635837</v>
      </c>
      <c r="U1203" s="10"/>
      <c r="V1203" s="10"/>
      <c r="W1203" s="10"/>
      <c r="Y1203" s="10">
        <v>197000.54000000044</v>
      </c>
      <c r="Z1203" s="9">
        <f t="shared" si="74"/>
        <v>149737.93</v>
      </c>
      <c r="AA1203" s="240"/>
      <c r="AB1203" s="9">
        <f t="shared" si="75"/>
        <v>254208.23</v>
      </c>
      <c r="AC1203" s="9">
        <v>279855.2</v>
      </c>
      <c r="AD1203" s="9"/>
      <c r="AE1203" s="3"/>
      <c r="AF1203" s="3"/>
    </row>
    <row r="1204" spans="1:32" x14ac:dyDescent="0.2">
      <c r="A1204" s="55"/>
      <c r="B1204" s="10"/>
      <c r="C1204" s="10" t="s">
        <v>566</v>
      </c>
      <c r="D1204" s="10"/>
      <c r="E1204" s="10" t="s">
        <v>105</v>
      </c>
      <c r="F1204" s="10">
        <v>2251</v>
      </c>
      <c r="G1204" s="10"/>
      <c r="H1204" s="10"/>
      <c r="I1204" s="10"/>
      <c r="J1204" s="10">
        <v>475.67</v>
      </c>
      <c r="K1204" s="10"/>
      <c r="M1204" s="10">
        <v>1</v>
      </c>
      <c r="N1204" s="69"/>
      <c r="P1204" s="238">
        <f t="shared" si="72"/>
        <v>475.67</v>
      </c>
      <c r="Q1204" s="10"/>
      <c r="R1204" s="10"/>
      <c r="S1204" s="10"/>
      <c r="T1204" s="179">
        <f t="shared" si="73"/>
        <v>2251</v>
      </c>
      <c r="U1204" s="10"/>
      <c r="V1204" s="10"/>
      <c r="W1204" s="10"/>
      <c r="Y1204" s="10">
        <v>475.67</v>
      </c>
      <c r="Z1204" s="9">
        <f t="shared" si="74"/>
        <v>361.55</v>
      </c>
      <c r="AA1204" s="240"/>
      <c r="AB1204" s="9">
        <f t="shared" si="75"/>
        <v>613.79999999999995</v>
      </c>
      <c r="AC1204" s="9">
        <v>675.73</v>
      </c>
      <c r="AD1204" s="9"/>
      <c r="AE1204" s="3"/>
      <c r="AF1204" s="3"/>
    </row>
    <row r="1205" spans="1:32" x14ac:dyDescent="0.2">
      <c r="A1205" s="55"/>
      <c r="B1205" s="10"/>
      <c r="C1205" s="10" t="s">
        <v>566</v>
      </c>
      <c r="D1205" s="10"/>
      <c r="E1205" s="10" t="s">
        <v>86</v>
      </c>
      <c r="F1205" s="10">
        <v>1003826</v>
      </c>
      <c r="G1205" s="10"/>
      <c r="H1205" s="10"/>
      <c r="I1205" s="10"/>
      <c r="J1205" s="10">
        <v>206813.52000000037</v>
      </c>
      <c r="K1205" s="10"/>
      <c r="M1205" s="10">
        <v>1005</v>
      </c>
      <c r="N1205" s="69"/>
      <c r="P1205" s="238">
        <f t="shared" si="72"/>
        <v>205.78459701492574</v>
      </c>
      <c r="Q1205" s="10"/>
      <c r="R1205" s="10"/>
      <c r="S1205" s="10"/>
      <c r="T1205" s="179">
        <f t="shared" si="73"/>
        <v>998.83184079601995</v>
      </c>
      <c r="U1205" s="10"/>
      <c r="V1205" s="10"/>
      <c r="W1205" s="10"/>
      <c r="Y1205" s="10">
        <v>206813.52000000037</v>
      </c>
      <c r="Z1205" s="9">
        <f t="shared" si="74"/>
        <v>157196.66</v>
      </c>
      <c r="AA1205" s="240"/>
      <c r="AB1205" s="9">
        <f t="shared" si="75"/>
        <v>266870.83</v>
      </c>
      <c r="AC1205" s="9">
        <v>293795.32</v>
      </c>
      <c r="AD1205" s="9"/>
      <c r="AE1205" s="3"/>
      <c r="AF1205" s="3"/>
    </row>
    <row r="1206" spans="1:32" x14ac:dyDescent="0.2">
      <c r="A1206" s="55"/>
      <c r="B1206" s="10"/>
      <c r="C1206" s="10" t="s">
        <v>567</v>
      </c>
      <c r="D1206" s="10"/>
      <c r="E1206" s="10" t="s">
        <v>382</v>
      </c>
      <c r="F1206" s="10">
        <v>525</v>
      </c>
      <c r="G1206" s="10"/>
      <c r="H1206" s="10"/>
      <c r="I1206" s="10"/>
      <c r="J1206" s="10">
        <v>108.94</v>
      </c>
      <c r="K1206" s="10"/>
      <c r="M1206" s="10">
        <v>1</v>
      </c>
      <c r="N1206" s="69"/>
      <c r="P1206" s="238">
        <f t="shared" si="72"/>
        <v>108.94</v>
      </c>
      <c r="Q1206" s="10"/>
      <c r="R1206" s="10"/>
      <c r="S1206" s="10"/>
      <c r="T1206" s="179">
        <f t="shared" si="73"/>
        <v>525</v>
      </c>
      <c r="U1206" s="10"/>
      <c r="V1206" s="10"/>
      <c r="W1206" s="10"/>
      <c r="Y1206" s="10">
        <v>108.94</v>
      </c>
      <c r="Z1206" s="9">
        <f t="shared" si="74"/>
        <v>82.8</v>
      </c>
      <c r="AA1206" s="240"/>
      <c r="AB1206" s="9">
        <f t="shared" si="75"/>
        <v>140.58000000000001</v>
      </c>
      <c r="AC1206" s="9">
        <v>154.76</v>
      </c>
      <c r="AD1206" s="9"/>
      <c r="AE1206" s="3"/>
      <c r="AF1206" s="3"/>
    </row>
    <row r="1207" spans="1:32" x14ac:dyDescent="0.2">
      <c r="A1207" s="55"/>
      <c r="B1207" s="10"/>
      <c r="C1207" s="10" t="s">
        <v>568</v>
      </c>
      <c r="D1207" s="10"/>
      <c r="E1207" s="10" t="s">
        <v>109</v>
      </c>
      <c r="F1207" s="10">
        <v>661532</v>
      </c>
      <c r="G1207" s="10"/>
      <c r="H1207" s="10"/>
      <c r="I1207" s="10"/>
      <c r="J1207" s="10">
        <v>137905.48999999993</v>
      </c>
      <c r="K1207" s="10"/>
      <c r="M1207" s="10">
        <v>577</v>
      </c>
      <c r="N1207" s="69"/>
      <c r="P1207" s="238">
        <f t="shared" si="72"/>
        <v>239.00431542460993</v>
      </c>
      <c r="Q1207" s="10"/>
      <c r="R1207" s="10"/>
      <c r="S1207" s="10"/>
      <c r="T1207" s="179">
        <f t="shared" si="73"/>
        <v>1146.5025996533795</v>
      </c>
      <c r="U1207" s="10"/>
      <c r="V1207" s="10"/>
      <c r="W1207" s="10"/>
      <c r="Y1207" s="10">
        <v>137905.48999999993</v>
      </c>
      <c r="Z1207" s="9">
        <f t="shared" si="74"/>
        <v>104820.43</v>
      </c>
      <c r="AA1207" s="240"/>
      <c r="AB1207" s="9">
        <f t="shared" si="75"/>
        <v>177952.35</v>
      </c>
      <c r="AC1207" s="9">
        <v>195905.89</v>
      </c>
      <c r="AD1207" s="9"/>
      <c r="AE1207" s="3"/>
      <c r="AF1207" s="3"/>
    </row>
    <row r="1208" spans="1:32" x14ac:dyDescent="0.2">
      <c r="A1208" s="55"/>
      <c r="B1208" s="10"/>
      <c r="C1208" s="10" t="s">
        <v>569</v>
      </c>
      <c r="D1208" s="10"/>
      <c r="E1208" s="10" t="s">
        <v>167</v>
      </c>
      <c r="F1208" s="10">
        <v>480851</v>
      </c>
      <c r="G1208" s="10"/>
      <c r="H1208" s="10"/>
      <c r="I1208" s="10"/>
      <c r="J1208" s="10">
        <v>99235.890000000058</v>
      </c>
      <c r="K1208" s="10"/>
      <c r="M1208" s="10">
        <v>785</v>
      </c>
      <c r="N1208" s="69"/>
      <c r="P1208" s="238">
        <f t="shared" si="72"/>
        <v>126.41514649681535</v>
      </c>
      <c r="Q1208" s="10"/>
      <c r="R1208" s="10"/>
      <c r="S1208" s="10"/>
      <c r="T1208" s="179">
        <f t="shared" si="73"/>
        <v>612.5490445859873</v>
      </c>
      <c r="U1208" s="10"/>
      <c r="V1208" s="10"/>
      <c r="W1208" s="10"/>
      <c r="Y1208" s="10">
        <v>99235.890000000058</v>
      </c>
      <c r="Z1208" s="9">
        <f t="shared" si="74"/>
        <v>75428.100000000006</v>
      </c>
      <c r="AA1208" s="240"/>
      <c r="AB1208" s="9">
        <f t="shared" si="75"/>
        <v>128053.35</v>
      </c>
      <c r="AC1208" s="9">
        <v>140972.6</v>
      </c>
      <c r="AD1208" s="9"/>
      <c r="AE1208" s="3"/>
      <c r="AF1208" s="3"/>
    </row>
    <row r="1209" spans="1:32" x14ac:dyDescent="0.2">
      <c r="A1209" s="55"/>
      <c r="B1209" s="10"/>
      <c r="C1209" s="10" t="s">
        <v>570</v>
      </c>
      <c r="D1209" s="10"/>
      <c r="E1209" s="10" t="s">
        <v>120</v>
      </c>
      <c r="F1209" s="10">
        <v>649977</v>
      </c>
      <c r="G1209" s="10"/>
      <c r="H1209" s="10"/>
      <c r="I1209" s="10"/>
      <c r="J1209" s="10">
        <v>133084.90999999995</v>
      </c>
      <c r="K1209" s="10"/>
      <c r="M1209" s="10">
        <v>587</v>
      </c>
      <c r="N1209" s="69"/>
      <c r="P1209" s="238">
        <f t="shared" si="72"/>
        <v>226.72045996592837</v>
      </c>
      <c r="Q1209" s="10"/>
      <c r="R1209" s="10"/>
      <c r="S1209" s="10"/>
      <c r="T1209" s="179">
        <f t="shared" si="73"/>
        <v>1107.2862010221465</v>
      </c>
      <c r="U1209" s="10"/>
      <c r="V1209" s="10"/>
      <c r="W1209" s="10"/>
      <c r="Y1209" s="10">
        <v>133084.90999999995</v>
      </c>
      <c r="Z1209" s="9">
        <f t="shared" si="74"/>
        <v>101156.36</v>
      </c>
      <c r="AA1209" s="240"/>
      <c r="AB1209" s="9">
        <f t="shared" si="75"/>
        <v>171731.91</v>
      </c>
      <c r="AC1209" s="9">
        <v>189057.87</v>
      </c>
      <c r="AD1209" s="9"/>
      <c r="AE1209" s="3"/>
      <c r="AF1209" s="3"/>
    </row>
    <row r="1210" spans="1:32" x14ac:dyDescent="0.2">
      <c r="A1210" s="55"/>
      <c r="B1210" s="10"/>
      <c r="C1210" s="10" t="s">
        <v>571</v>
      </c>
      <c r="D1210" s="10"/>
      <c r="E1210" s="10" t="s">
        <v>97</v>
      </c>
      <c r="F1210" s="10">
        <v>4312</v>
      </c>
      <c r="G1210" s="10"/>
      <c r="H1210" s="10"/>
      <c r="I1210" s="10"/>
      <c r="J1210" s="10">
        <v>785.42000000000007</v>
      </c>
      <c r="K1210" s="10"/>
      <c r="M1210" s="10">
        <v>6</v>
      </c>
      <c r="N1210" s="69"/>
      <c r="P1210" s="238">
        <f t="shared" si="72"/>
        <v>130.90333333333334</v>
      </c>
      <c r="Q1210" s="10"/>
      <c r="R1210" s="10"/>
      <c r="S1210" s="10"/>
      <c r="T1210" s="179">
        <f t="shared" si="73"/>
        <v>718.66666666666663</v>
      </c>
      <c r="U1210" s="10"/>
      <c r="V1210" s="10"/>
      <c r="W1210" s="10"/>
      <c r="Y1210" s="10">
        <v>785.42000000000007</v>
      </c>
      <c r="Z1210" s="9">
        <f t="shared" si="74"/>
        <v>596.99</v>
      </c>
      <c r="AA1210" s="240"/>
      <c r="AB1210" s="9">
        <f t="shared" si="75"/>
        <v>1013.5</v>
      </c>
      <c r="AC1210" s="9">
        <v>1115.75</v>
      </c>
      <c r="AD1210" s="9"/>
      <c r="AE1210" s="3"/>
      <c r="AF1210" s="3"/>
    </row>
    <row r="1211" spans="1:32" x14ac:dyDescent="0.2">
      <c r="A1211" s="55"/>
      <c r="B1211" s="10"/>
      <c r="C1211" s="10" t="s">
        <v>571</v>
      </c>
      <c r="D1211" s="10"/>
      <c r="E1211" s="10" t="s">
        <v>572</v>
      </c>
      <c r="F1211" s="10">
        <v>362684</v>
      </c>
      <c r="G1211" s="10"/>
      <c r="H1211" s="10"/>
      <c r="I1211" s="10"/>
      <c r="J1211" s="10">
        <v>71789.829999999914</v>
      </c>
      <c r="K1211" s="10"/>
      <c r="M1211" s="10">
        <v>397</v>
      </c>
      <c r="N1211" s="69"/>
      <c r="P1211" s="238">
        <f t="shared" si="72"/>
        <v>180.83080604533984</v>
      </c>
      <c r="Q1211" s="10"/>
      <c r="R1211" s="10"/>
      <c r="S1211" s="10"/>
      <c r="T1211" s="179">
        <f t="shared" si="73"/>
        <v>913.56171284634763</v>
      </c>
      <c r="U1211" s="10"/>
      <c r="V1211" s="10"/>
      <c r="W1211" s="10"/>
      <c r="Y1211" s="10">
        <v>71789.829999999914</v>
      </c>
      <c r="Z1211" s="9">
        <f t="shared" si="74"/>
        <v>54566.65</v>
      </c>
      <c r="AA1211" s="240"/>
      <c r="AB1211" s="9">
        <f t="shared" si="75"/>
        <v>92637.13</v>
      </c>
      <c r="AC1211" s="9">
        <v>101983.25</v>
      </c>
      <c r="AD1211" s="9"/>
      <c r="AE1211" s="3"/>
      <c r="AF1211" s="3"/>
    </row>
    <row r="1212" spans="1:32" x14ac:dyDescent="0.2">
      <c r="A1212" s="55"/>
      <c r="B1212" s="10"/>
      <c r="C1212" s="10" t="s">
        <v>573</v>
      </c>
      <c r="D1212" s="10"/>
      <c r="E1212" s="10" t="s">
        <v>167</v>
      </c>
      <c r="F1212" s="10">
        <v>4272756</v>
      </c>
      <c r="G1212" s="10"/>
      <c r="H1212" s="10"/>
      <c r="I1212" s="10"/>
      <c r="J1212" s="10">
        <v>870955.29000000225</v>
      </c>
      <c r="K1212" s="10"/>
      <c r="M1212" s="10">
        <v>7415</v>
      </c>
      <c r="N1212" s="69"/>
      <c r="P1212" s="238">
        <f t="shared" si="72"/>
        <v>117.45856911665574</v>
      </c>
      <c r="Q1212" s="10"/>
      <c r="R1212" s="10"/>
      <c r="S1212" s="10"/>
      <c r="T1212" s="179">
        <f t="shared" si="73"/>
        <v>576.23142279163858</v>
      </c>
      <c r="U1212" s="10"/>
      <c r="V1212" s="10"/>
      <c r="W1212" s="10"/>
      <c r="Y1212" s="10">
        <v>870955.29000000225</v>
      </c>
      <c r="Z1212" s="9">
        <f t="shared" si="74"/>
        <v>662003.46</v>
      </c>
      <c r="AA1212" s="240"/>
      <c r="AB1212" s="9">
        <f t="shared" si="75"/>
        <v>1123875.0900000001</v>
      </c>
      <c r="AC1212" s="9">
        <v>1237262.3899999999</v>
      </c>
      <c r="AD1212" s="9"/>
      <c r="AE1212" s="3"/>
      <c r="AF1212" s="3"/>
    </row>
    <row r="1213" spans="1:32" x14ac:dyDescent="0.2">
      <c r="A1213" s="55"/>
      <c r="B1213" s="10"/>
      <c r="C1213" s="10" t="s">
        <v>574</v>
      </c>
      <c r="D1213" s="10"/>
      <c r="E1213" s="10" t="s">
        <v>431</v>
      </c>
      <c r="F1213" s="10">
        <v>745</v>
      </c>
      <c r="G1213" s="10"/>
      <c r="H1213" s="10"/>
      <c r="I1213" s="10"/>
      <c r="J1213" s="10">
        <v>151.94999999999999</v>
      </c>
      <c r="K1213" s="10"/>
      <c r="M1213" s="10">
        <v>1</v>
      </c>
      <c r="N1213" s="69"/>
      <c r="P1213" s="238">
        <f t="shared" si="72"/>
        <v>151.94999999999999</v>
      </c>
      <c r="Q1213" s="10"/>
      <c r="R1213" s="10"/>
      <c r="S1213" s="10"/>
      <c r="T1213" s="179">
        <f t="shared" si="73"/>
        <v>745</v>
      </c>
      <c r="U1213" s="10"/>
      <c r="V1213" s="10"/>
      <c r="W1213" s="10"/>
      <c r="Y1213" s="10">
        <v>151.94999999999999</v>
      </c>
      <c r="Z1213" s="9">
        <f t="shared" si="74"/>
        <v>115.5</v>
      </c>
      <c r="AA1213" s="240"/>
      <c r="AB1213" s="9">
        <f t="shared" si="75"/>
        <v>196.08</v>
      </c>
      <c r="AC1213" s="9">
        <v>215.86</v>
      </c>
      <c r="AD1213" s="9"/>
      <c r="AE1213" s="3"/>
      <c r="AF1213" s="3"/>
    </row>
    <row r="1214" spans="1:32" x14ac:dyDescent="0.2">
      <c r="A1214" s="55"/>
      <c r="B1214" s="10"/>
      <c r="C1214" s="10" t="s">
        <v>574</v>
      </c>
      <c r="D1214" s="10"/>
      <c r="E1214" s="10" t="s">
        <v>167</v>
      </c>
      <c r="F1214" s="10">
        <v>4269811</v>
      </c>
      <c r="G1214" s="10"/>
      <c r="H1214" s="10"/>
      <c r="I1214" s="10"/>
      <c r="J1214" s="10">
        <v>874623.11999999895</v>
      </c>
      <c r="K1214" s="10"/>
      <c r="M1214" s="10">
        <v>6127</v>
      </c>
      <c r="N1214" s="69"/>
      <c r="P1214" s="238">
        <f t="shared" si="72"/>
        <v>142.7489995103638</v>
      </c>
      <c r="Q1214" s="10"/>
      <c r="R1214" s="10"/>
      <c r="S1214" s="10"/>
      <c r="T1214" s="179">
        <f t="shared" si="73"/>
        <v>696.88444589521794</v>
      </c>
      <c r="U1214" s="10"/>
      <c r="V1214" s="10"/>
      <c r="W1214" s="10"/>
      <c r="Y1214" s="10">
        <v>874623.11999999895</v>
      </c>
      <c r="Z1214" s="9">
        <f t="shared" si="74"/>
        <v>664791.34</v>
      </c>
      <c r="AA1214" s="240"/>
      <c r="AB1214" s="9">
        <f t="shared" si="75"/>
        <v>1128608.03</v>
      </c>
      <c r="AC1214" s="9">
        <v>1242472.8400000001</v>
      </c>
      <c r="AD1214" s="9"/>
      <c r="AE1214" s="3"/>
      <c r="AF1214" s="3"/>
    </row>
    <row r="1215" spans="1:32" x14ac:dyDescent="0.2">
      <c r="A1215" s="55"/>
      <c r="B1215" s="10"/>
      <c r="C1215" s="10" t="s">
        <v>575</v>
      </c>
      <c r="D1215" s="10"/>
      <c r="E1215" s="10" t="s">
        <v>68</v>
      </c>
      <c r="F1215" s="10">
        <v>3819</v>
      </c>
      <c r="G1215" s="10"/>
      <c r="H1215" s="10"/>
      <c r="I1215" s="10"/>
      <c r="J1215" s="10">
        <v>799.02</v>
      </c>
      <c r="K1215" s="10"/>
      <c r="M1215" s="10">
        <v>7</v>
      </c>
      <c r="N1215" s="69"/>
      <c r="P1215" s="238">
        <f t="shared" si="72"/>
        <v>114.14571428571428</v>
      </c>
      <c r="Q1215" s="10"/>
      <c r="R1215" s="10"/>
      <c r="S1215" s="10"/>
      <c r="T1215" s="179">
        <f t="shared" si="73"/>
        <v>545.57142857142856</v>
      </c>
      <c r="U1215" s="10"/>
      <c r="V1215" s="10"/>
      <c r="W1215" s="10"/>
      <c r="Y1215" s="10">
        <v>799.02</v>
      </c>
      <c r="Z1215" s="9">
        <f t="shared" si="74"/>
        <v>607.33000000000004</v>
      </c>
      <c r="AA1215" s="240"/>
      <c r="AB1215" s="9">
        <f t="shared" si="75"/>
        <v>1031.05</v>
      </c>
      <c r="AC1215" s="9">
        <v>1135.07</v>
      </c>
      <c r="AD1215" s="9"/>
      <c r="AE1215" s="3"/>
      <c r="AF1215" s="3"/>
    </row>
    <row r="1216" spans="1:32" x14ac:dyDescent="0.2">
      <c r="A1216" s="55"/>
      <c r="B1216" s="10"/>
      <c r="C1216" s="10" t="s">
        <v>575</v>
      </c>
      <c r="D1216" s="10"/>
      <c r="E1216" s="10" t="s">
        <v>92</v>
      </c>
      <c r="F1216" s="10">
        <v>813</v>
      </c>
      <c r="G1216" s="10"/>
      <c r="H1216" s="10"/>
      <c r="I1216" s="10"/>
      <c r="J1216" s="10">
        <v>165.33</v>
      </c>
      <c r="K1216" s="10"/>
      <c r="M1216" s="10">
        <v>1</v>
      </c>
      <c r="N1216" s="69"/>
      <c r="P1216" s="238">
        <f t="shared" si="72"/>
        <v>165.33</v>
      </c>
      <c r="Q1216" s="10"/>
      <c r="R1216" s="10"/>
      <c r="S1216" s="10"/>
      <c r="T1216" s="179">
        <f t="shared" si="73"/>
        <v>813</v>
      </c>
      <c r="U1216" s="10"/>
      <c r="V1216" s="10"/>
      <c r="W1216" s="10"/>
      <c r="Y1216" s="10">
        <v>165.33</v>
      </c>
      <c r="Z1216" s="9">
        <f t="shared" si="74"/>
        <v>125.67</v>
      </c>
      <c r="AA1216" s="240"/>
      <c r="AB1216" s="9">
        <f t="shared" si="75"/>
        <v>213.34</v>
      </c>
      <c r="AC1216" s="9">
        <v>234.86</v>
      </c>
      <c r="AD1216" s="9"/>
      <c r="AE1216" s="3"/>
      <c r="AF1216" s="3"/>
    </row>
    <row r="1217" spans="1:32" x14ac:dyDescent="0.2">
      <c r="A1217" s="55"/>
      <c r="B1217" s="10"/>
      <c r="C1217" s="10" t="s">
        <v>575</v>
      </c>
      <c r="D1217" s="10"/>
      <c r="E1217" s="10" t="s">
        <v>179</v>
      </c>
      <c r="F1217" s="10">
        <v>13810317</v>
      </c>
      <c r="G1217" s="10"/>
      <c r="H1217" s="10"/>
      <c r="I1217" s="10"/>
      <c r="J1217" s="10">
        <v>2779438.3799999873</v>
      </c>
      <c r="K1217" s="10"/>
      <c r="M1217" s="10">
        <v>14067</v>
      </c>
      <c r="N1217" s="69"/>
      <c r="P1217" s="238">
        <f t="shared" si="72"/>
        <v>197.58572403497456</v>
      </c>
      <c r="Q1217" s="10"/>
      <c r="R1217" s="10"/>
      <c r="S1217" s="10"/>
      <c r="T1217" s="179">
        <f t="shared" si="73"/>
        <v>981.75282576242273</v>
      </c>
      <c r="U1217" s="10"/>
      <c r="V1217" s="10"/>
      <c r="W1217" s="10"/>
      <c r="Y1217" s="10">
        <v>2779438.3799999873</v>
      </c>
      <c r="Z1217" s="9">
        <f t="shared" si="74"/>
        <v>2112620.2999999998</v>
      </c>
      <c r="AA1217" s="240"/>
      <c r="AB1217" s="9">
        <f t="shared" si="75"/>
        <v>3586569.35</v>
      </c>
      <c r="AC1217" s="9">
        <v>3948416.88</v>
      </c>
      <c r="AD1217" s="9"/>
      <c r="AE1217" s="3"/>
      <c r="AF1217" s="3"/>
    </row>
    <row r="1218" spans="1:32" x14ac:dyDescent="0.2">
      <c r="A1218" s="55"/>
      <c r="B1218" s="10"/>
      <c r="C1218" s="10" t="s">
        <v>575</v>
      </c>
      <c r="D1218" s="10"/>
      <c r="E1218" s="10" t="s">
        <v>460</v>
      </c>
      <c r="F1218" s="10">
        <v>315</v>
      </c>
      <c r="G1218" s="10"/>
      <c r="H1218" s="10"/>
      <c r="I1218" s="10"/>
      <c r="J1218" s="10">
        <v>67.790000000000006</v>
      </c>
      <c r="K1218" s="10"/>
      <c r="M1218" s="10">
        <v>1</v>
      </c>
      <c r="N1218" s="69"/>
      <c r="P1218" s="238">
        <f t="shared" si="72"/>
        <v>67.790000000000006</v>
      </c>
      <c r="Q1218" s="10"/>
      <c r="R1218" s="10"/>
      <c r="S1218" s="10"/>
      <c r="T1218" s="179">
        <f t="shared" si="73"/>
        <v>315</v>
      </c>
      <c r="U1218" s="10"/>
      <c r="V1218" s="10"/>
      <c r="W1218" s="10"/>
      <c r="Y1218" s="10">
        <v>67.790000000000006</v>
      </c>
      <c r="Z1218" s="9">
        <f t="shared" si="74"/>
        <v>51.53</v>
      </c>
      <c r="AA1218" s="240"/>
      <c r="AB1218" s="9">
        <f t="shared" si="75"/>
        <v>87.48</v>
      </c>
      <c r="AC1218" s="9">
        <v>96.31</v>
      </c>
      <c r="AD1218" s="9"/>
      <c r="AE1218" s="3"/>
      <c r="AF1218" s="3"/>
    </row>
    <row r="1219" spans="1:32" x14ac:dyDescent="0.2">
      <c r="A1219" s="55"/>
      <c r="B1219" s="10"/>
      <c r="C1219" s="10" t="s">
        <v>576</v>
      </c>
      <c r="D1219" s="10"/>
      <c r="E1219" s="10" t="s">
        <v>70</v>
      </c>
      <c r="F1219" s="10"/>
      <c r="G1219" s="10"/>
      <c r="H1219" s="10"/>
      <c r="I1219" s="10"/>
      <c r="J1219" s="10">
        <v>-51.17</v>
      </c>
      <c r="K1219" s="10"/>
      <c r="M1219" s="10">
        <v>2</v>
      </c>
      <c r="N1219" s="69"/>
      <c r="P1219" s="238">
        <f t="shared" si="72"/>
        <v>-25.585000000000001</v>
      </c>
      <c r="Q1219" s="10"/>
      <c r="R1219" s="10"/>
      <c r="S1219" s="10"/>
      <c r="T1219" s="179">
        <f t="shared" si="73"/>
        <v>0</v>
      </c>
      <c r="U1219" s="10"/>
      <c r="V1219" s="10"/>
      <c r="W1219" s="10"/>
      <c r="Y1219" s="10">
        <v>-51.17</v>
      </c>
      <c r="Z1219" s="9">
        <f t="shared" si="74"/>
        <v>-38.89</v>
      </c>
      <c r="AA1219" s="240"/>
      <c r="AB1219" s="9">
        <f t="shared" si="75"/>
        <v>-66.03</v>
      </c>
      <c r="AC1219" s="9">
        <v>-72.69</v>
      </c>
      <c r="AD1219" s="9"/>
      <c r="AE1219" s="3"/>
      <c r="AF1219" s="3"/>
    </row>
    <row r="1220" spans="1:32" x14ac:dyDescent="0.2">
      <c r="A1220" s="55"/>
      <c r="B1220" s="10"/>
      <c r="C1220" s="10" t="s">
        <v>576</v>
      </c>
      <c r="D1220" s="10"/>
      <c r="E1220" s="10" t="s">
        <v>287</v>
      </c>
      <c r="F1220" s="10">
        <v>501207</v>
      </c>
      <c r="G1220" s="10"/>
      <c r="H1220" s="10"/>
      <c r="I1220" s="10"/>
      <c r="J1220" s="10">
        <v>101463.12000000001</v>
      </c>
      <c r="K1220" s="10"/>
      <c r="M1220" s="10">
        <v>410</v>
      </c>
      <c r="N1220" s="69"/>
      <c r="P1220" s="238">
        <f t="shared" ref="P1220:P1242" si="76">J1220/M1220</f>
        <v>247.47102439024394</v>
      </c>
      <c r="Q1220" s="10"/>
      <c r="R1220" s="10"/>
      <c r="S1220" s="10"/>
      <c r="T1220" s="179">
        <f t="shared" ref="T1220:T1242" si="77">F1220/M1220</f>
        <v>1222.4560975609756</v>
      </c>
      <c r="U1220" s="10"/>
      <c r="V1220" s="10"/>
      <c r="W1220" s="10"/>
      <c r="Y1220" s="10">
        <v>101463.12000000001</v>
      </c>
      <c r="Z1220" s="9">
        <f t="shared" ref="Z1220:Z1231" si="78">ROUND($Z$1250*Y1220/$Y$1250,2)</f>
        <v>77120.990000000005</v>
      </c>
      <c r="AA1220" s="240"/>
      <c r="AB1220" s="9">
        <f t="shared" ref="AB1220:AB1231" si="79">ROUND($AB$1250*Y1220/$Y$1250,2)</f>
        <v>130927.36</v>
      </c>
      <c r="AC1220" s="9">
        <v>144136.57</v>
      </c>
      <c r="AD1220" s="9"/>
      <c r="AE1220" s="3"/>
      <c r="AF1220" s="3"/>
    </row>
    <row r="1221" spans="1:32" x14ac:dyDescent="0.2">
      <c r="A1221" s="55"/>
      <c r="B1221" s="10"/>
      <c r="C1221" s="10" t="s">
        <v>577</v>
      </c>
      <c r="D1221" s="10"/>
      <c r="E1221" s="10" t="s">
        <v>73</v>
      </c>
      <c r="F1221" s="10">
        <v>2807</v>
      </c>
      <c r="G1221" s="10"/>
      <c r="H1221" s="10"/>
      <c r="I1221" s="10"/>
      <c r="J1221" s="10">
        <v>592.31999999999994</v>
      </c>
      <c r="K1221" s="10"/>
      <c r="M1221" s="10">
        <v>3</v>
      </c>
      <c r="N1221" s="69"/>
      <c r="P1221" s="238">
        <f t="shared" si="76"/>
        <v>197.43999999999997</v>
      </c>
      <c r="Q1221" s="10"/>
      <c r="R1221" s="10"/>
      <c r="S1221" s="10"/>
      <c r="T1221" s="179">
        <f t="shared" si="77"/>
        <v>935.66666666666663</v>
      </c>
      <c r="U1221" s="10"/>
      <c r="V1221" s="10"/>
      <c r="W1221" s="10"/>
      <c r="Y1221" s="10">
        <v>592.31999999999994</v>
      </c>
      <c r="Z1221" s="9">
        <f t="shared" si="78"/>
        <v>450.22</v>
      </c>
      <c r="AA1221" s="240"/>
      <c r="AB1221" s="9">
        <f t="shared" si="79"/>
        <v>764.33</v>
      </c>
      <c r="AC1221" s="9">
        <v>841.44</v>
      </c>
      <c r="AD1221" s="9"/>
      <c r="AE1221" s="3"/>
      <c r="AF1221" s="3"/>
    </row>
    <row r="1222" spans="1:32" x14ac:dyDescent="0.2">
      <c r="A1222" s="55"/>
      <c r="B1222" s="10"/>
      <c r="C1222" s="10" t="s">
        <v>577</v>
      </c>
      <c r="D1222" s="10"/>
      <c r="E1222" s="10" t="s">
        <v>578</v>
      </c>
      <c r="F1222" s="10">
        <v>357671</v>
      </c>
      <c r="G1222" s="10"/>
      <c r="H1222" s="10"/>
      <c r="I1222" s="10"/>
      <c r="J1222" s="10">
        <v>72228.930000000051</v>
      </c>
      <c r="K1222" s="10"/>
      <c r="M1222" s="10">
        <v>320</v>
      </c>
      <c r="N1222" s="69"/>
      <c r="P1222" s="238">
        <f t="shared" si="76"/>
        <v>225.71540625000017</v>
      </c>
      <c r="Q1222" s="10"/>
      <c r="R1222" s="10"/>
      <c r="S1222" s="10"/>
      <c r="T1222" s="179">
        <f t="shared" si="77"/>
        <v>1117.721875</v>
      </c>
      <c r="U1222" s="10"/>
      <c r="V1222" s="10"/>
      <c r="W1222" s="10"/>
      <c r="Y1222" s="10">
        <v>72228.930000000051</v>
      </c>
      <c r="Z1222" s="9">
        <f t="shared" si="78"/>
        <v>54900.41</v>
      </c>
      <c r="AA1222" s="240"/>
      <c r="AB1222" s="9">
        <f t="shared" si="79"/>
        <v>93203.75</v>
      </c>
      <c r="AC1222" s="9">
        <v>102607.03999999999</v>
      </c>
      <c r="AD1222" s="9"/>
      <c r="AE1222" s="3"/>
      <c r="AF1222" s="3"/>
    </row>
    <row r="1223" spans="1:32" x14ac:dyDescent="0.2">
      <c r="A1223" s="55"/>
      <c r="B1223" s="10"/>
      <c r="C1223" s="10" t="s">
        <v>579</v>
      </c>
      <c r="D1223" s="10"/>
      <c r="E1223" s="10" t="s">
        <v>167</v>
      </c>
      <c r="F1223" s="10">
        <v>4</v>
      </c>
      <c r="G1223" s="10"/>
      <c r="H1223" s="10"/>
      <c r="I1223" s="10"/>
      <c r="J1223" s="10">
        <v>7.23</v>
      </c>
      <c r="K1223" s="10"/>
      <c r="M1223" s="10">
        <v>1</v>
      </c>
      <c r="N1223" s="69"/>
      <c r="P1223" s="238">
        <f t="shared" si="76"/>
        <v>7.23</v>
      </c>
      <c r="Q1223" s="10"/>
      <c r="R1223" s="10"/>
      <c r="S1223" s="10"/>
      <c r="T1223" s="179">
        <f t="shared" si="77"/>
        <v>4</v>
      </c>
      <c r="U1223" s="10"/>
      <c r="V1223" s="10"/>
      <c r="W1223" s="10"/>
      <c r="Y1223" s="10">
        <v>7.23</v>
      </c>
      <c r="Z1223" s="9">
        <f t="shared" si="78"/>
        <v>5.5</v>
      </c>
      <c r="AA1223" s="240"/>
      <c r="AB1223" s="9">
        <f t="shared" si="79"/>
        <v>9.33</v>
      </c>
      <c r="AC1223" s="9">
        <v>10.27</v>
      </c>
      <c r="AD1223" s="9"/>
      <c r="AE1223" s="3"/>
      <c r="AF1223" s="3"/>
    </row>
    <row r="1224" spans="1:32" x14ac:dyDescent="0.2">
      <c r="A1224" s="55"/>
      <c r="B1224" s="10"/>
      <c r="C1224" s="10" t="s">
        <v>579</v>
      </c>
      <c r="D1224" s="10"/>
      <c r="E1224" s="10" t="s">
        <v>127</v>
      </c>
      <c r="F1224" s="10">
        <v>1092250</v>
      </c>
      <c r="G1224" s="10"/>
      <c r="H1224" s="10"/>
      <c r="I1224" s="10"/>
      <c r="J1224" s="10">
        <v>219722.16000000018</v>
      </c>
      <c r="K1224" s="10"/>
      <c r="M1224" s="10">
        <v>1641</v>
      </c>
      <c r="N1224" s="69"/>
      <c r="P1224" s="238">
        <f t="shared" si="76"/>
        <v>133.89528336380266</v>
      </c>
      <c r="Q1224" s="10"/>
      <c r="R1224" s="10"/>
      <c r="S1224" s="10"/>
      <c r="T1224" s="179">
        <f t="shared" si="77"/>
        <v>665.60024375380863</v>
      </c>
      <c r="U1224" s="10"/>
      <c r="V1224" s="10"/>
      <c r="W1224" s="10"/>
      <c r="Y1224" s="10">
        <v>219722.16000000018</v>
      </c>
      <c r="Z1224" s="9">
        <f t="shared" si="78"/>
        <v>167008.38</v>
      </c>
      <c r="AA1224" s="240"/>
      <c r="AB1224" s="9">
        <f t="shared" si="79"/>
        <v>283528.06</v>
      </c>
      <c r="AC1224" s="9">
        <v>312133.09000000003</v>
      </c>
      <c r="AD1224" s="9"/>
      <c r="AE1224" s="3"/>
      <c r="AF1224" s="3"/>
    </row>
    <row r="1225" spans="1:32" x14ac:dyDescent="0.2">
      <c r="A1225" s="55"/>
      <c r="B1225" s="10"/>
      <c r="C1225" s="10" t="s">
        <v>580</v>
      </c>
      <c r="D1225" s="10"/>
      <c r="E1225" s="10" t="s">
        <v>581</v>
      </c>
      <c r="F1225" s="10">
        <v>639</v>
      </c>
      <c r="G1225" s="10"/>
      <c r="H1225" s="10"/>
      <c r="I1225" s="10"/>
      <c r="J1225" s="10">
        <v>137.66</v>
      </c>
      <c r="K1225" s="10"/>
      <c r="M1225" s="10">
        <v>2</v>
      </c>
      <c r="N1225" s="69"/>
      <c r="P1225" s="238">
        <f t="shared" si="76"/>
        <v>68.83</v>
      </c>
      <c r="Q1225" s="10"/>
      <c r="R1225" s="10"/>
      <c r="S1225" s="10"/>
      <c r="T1225" s="179">
        <f t="shared" si="77"/>
        <v>319.5</v>
      </c>
      <c r="U1225" s="10"/>
      <c r="V1225" s="10"/>
      <c r="W1225" s="10"/>
      <c r="Y1225" s="10">
        <v>137.66</v>
      </c>
      <c r="Z1225" s="9">
        <f t="shared" si="78"/>
        <v>104.63</v>
      </c>
      <c r="AA1225" s="240"/>
      <c r="AB1225" s="9">
        <f t="shared" si="79"/>
        <v>177.64</v>
      </c>
      <c r="AC1225" s="9">
        <v>195.56</v>
      </c>
      <c r="AD1225" s="9"/>
      <c r="AE1225" s="3"/>
      <c r="AF1225" s="3"/>
    </row>
    <row r="1226" spans="1:32" x14ac:dyDescent="0.2">
      <c r="A1226" s="55"/>
      <c r="B1226" s="10"/>
      <c r="C1226" s="10" t="s">
        <v>582</v>
      </c>
      <c r="D1226" s="10"/>
      <c r="E1226" s="10" t="s">
        <v>192</v>
      </c>
      <c r="F1226" s="10">
        <v>8192</v>
      </c>
      <c r="G1226" s="10"/>
      <c r="H1226" s="10"/>
      <c r="I1226" s="10"/>
      <c r="J1226" s="10">
        <v>1719.33</v>
      </c>
      <c r="K1226" s="10"/>
      <c r="M1226" s="10">
        <v>7</v>
      </c>
      <c r="N1226" s="69"/>
      <c r="P1226" s="238">
        <f t="shared" si="76"/>
        <v>245.61857142857141</v>
      </c>
      <c r="Q1226" s="10"/>
      <c r="R1226" s="10"/>
      <c r="S1226" s="10"/>
      <c r="T1226" s="179">
        <f t="shared" si="77"/>
        <v>1170.2857142857142</v>
      </c>
      <c r="U1226" s="10"/>
      <c r="V1226" s="10"/>
      <c r="W1226" s="10"/>
      <c r="Y1226" s="10">
        <v>1719.33</v>
      </c>
      <c r="Z1226" s="9">
        <f t="shared" si="78"/>
        <v>1306.8399999999999</v>
      </c>
      <c r="AA1226" s="240"/>
      <c r="AB1226" s="9">
        <f t="shared" si="79"/>
        <v>2218.61</v>
      </c>
      <c r="AC1226" s="9">
        <v>2442.44</v>
      </c>
      <c r="AD1226" s="9"/>
      <c r="AE1226" s="3"/>
      <c r="AF1226" s="3"/>
    </row>
    <row r="1227" spans="1:32" x14ac:dyDescent="0.2">
      <c r="A1227" s="55"/>
      <c r="B1227" s="10"/>
      <c r="C1227" s="10" t="s">
        <v>583</v>
      </c>
      <c r="D1227" s="10"/>
      <c r="E1227" s="10" t="s">
        <v>179</v>
      </c>
      <c r="F1227" s="10">
        <v>472</v>
      </c>
      <c r="G1227" s="10"/>
      <c r="H1227" s="10"/>
      <c r="I1227" s="10"/>
      <c r="J1227" s="10">
        <v>98.79</v>
      </c>
      <c r="K1227" s="10"/>
      <c r="M1227" s="10">
        <v>1</v>
      </c>
      <c r="N1227" s="69"/>
      <c r="P1227" s="238">
        <f t="shared" si="76"/>
        <v>98.79</v>
      </c>
      <c r="Q1227" s="10"/>
      <c r="R1227" s="10"/>
      <c r="S1227" s="10"/>
      <c r="T1227" s="179">
        <f t="shared" si="77"/>
        <v>472</v>
      </c>
      <c r="U1227" s="10"/>
      <c r="V1227" s="10"/>
      <c r="W1227" s="10"/>
      <c r="Y1227" s="10">
        <v>98.79</v>
      </c>
      <c r="Z1227" s="9">
        <f t="shared" si="78"/>
        <v>75.09</v>
      </c>
      <c r="AA1227" s="240"/>
      <c r="AB1227" s="9">
        <f t="shared" si="79"/>
        <v>127.48</v>
      </c>
      <c r="AC1227" s="9">
        <v>140.34</v>
      </c>
      <c r="AD1227" s="9"/>
      <c r="AE1227" s="3"/>
      <c r="AF1227" s="3"/>
    </row>
    <row r="1228" spans="1:32" x14ac:dyDescent="0.2">
      <c r="A1228" s="55"/>
      <c r="B1228" s="10"/>
      <c r="C1228" s="10" t="s">
        <v>583</v>
      </c>
      <c r="D1228" s="10"/>
      <c r="E1228" s="10" t="s">
        <v>578</v>
      </c>
      <c r="F1228" s="10">
        <v>813</v>
      </c>
      <c r="G1228" s="10"/>
      <c r="H1228" s="10"/>
      <c r="I1228" s="10"/>
      <c r="J1228" s="10">
        <v>165.33</v>
      </c>
      <c r="K1228" s="10"/>
      <c r="M1228" s="10">
        <v>1</v>
      </c>
      <c r="N1228" s="69"/>
      <c r="P1228" s="238">
        <f t="shared" si="76"/>
        <v>165.33</v>
      </c>
      <c r="Q1228" s="10"/>
      <c r="R1228" s="10"/>
      <c r="S1228" s="10"/>
      <c r="T1228" s="179">
        <f t="shared" si="77"/>
        <v>813</v>
      </c>
      <c r="U1228" s="10"/>
      <c r="V1228" s="10"/>
      <c r="W1228" s="10"/>
      <c r="Y1228" s="10">
        <v>165.33</v>
      </c>
      <c r="Z1228" s="9">
        <f t="shared" si="78"/>
        <v>125.67</v>
      </c>
      <c r="AA1228" s="240"/>
      <c r="AB1228" s="9">
        <f t="shared" si="79"/>
        <v>213.34</v>
      </c>
      <c r="AC1228" s="9">
        <v>234.86</v>
      </c>
      <c r="AD1228" s="9"/>
      <c r="AE1228" s="3"/>
      <c r="AF1228" s="3"/>
    </row>
    <row r="1229" spans="1:32" x14ac:dyDescent="0.2">
      <c r="A1229" s="55"/>
      <c r="B1229" s="10"/>
      <c r="C1229" s="10" t="s">
        <v>583</v>
      </c>
      <c r="D1229" s="10"/>
      <c r="E1229" s="10" t="s">
        <v>581</v>
      </c>
      <c r="F1229" s="10">
        <v>2179</v>
      </c>
      <c r="G1229" s="10"/>
      <c r="H1229" s="10"/>
      <c r="I1229" s="10"/>
      <c r="J1229" s="10">
        <v>456.03999999999996</v>
      </c>
      <c r="K1229" s="10"/>
      <c r="M1229" s="10">
        <v>2</v>
      </c>
      <c r="N1229" s="69"/>
      <c r="P1229" s="238">
        <f t="shared" si="76"/>
        <v>228.01999999999998</v>
      </c>
      <c r="Q1229" s="10"/>
      <c r="R1229" s="10"/>
      <c r="S1229" s="10"/>
      <c r="T1229" s="179">
        <f t="shared" si="77"/>
        <v>1089.5</v>
      </c>
      <c r="U1229" s="10"/>
      <c r="V1229" s="10"/>
      <c r="W1229" s="10"/>
      <c r="Y1229" s="10">
        <v>456.03999999999996</v>
      </c>
      <c r="Z1229" s="9">
        <f t="shared" si="78"/>
        <v>346.63</v>
      </c>
      <c r="AA1229" s="240"/>
      <c r="AB1229" s="9">
        <f t="shared" si="79"/>
        <v>588.47</v>
      </c>
      <c r="AC1229" s="9">
        <v>647.84</v>
      </c>
      <c r="AD1229" s="9"/>
      <c r="AE1229" s="3"/>
      <c r="AF1229" s="3"/>
    </row>
    <row r="1230" spans="1:32" x14ac:dyDescent="0.2">
      <c r="A1230" s="55"/>
      <c r="B1230" s="10"/>
      <c r="C1230" s="10" t="s">
        <v>583</v>
      </c>
      <c r="D1230" s="10"/>
      <c r="E1230" s="10" t="s">
        <v>460</v>
      </c>
      <c r="F1230" s="10">
        <v>3138548</v>
      </c>
      <c r="G1230" s="10"/>
      <c r="H1230" s="10"/>
      <c r="I1230" s="10"/>
      <c r="J1230" s="10">
        <v>632720.2299999987</v>
      </c>
      <c r="K1230" s="10"/>
      <c r="M1230" s="10">
        <v>3092</v>
      </c>
      <c r="N1230" s="69"/>
      <c r="P1230" s="238">
        <f t="shared" si="76"/>
        <v>204.631380983182</v>
      </c>
      <c r="Q1230" s="10"/>
      <c r="R1230" s="10"/>
      <c r="S1230" s="10"/>
      <c r="T1230" s="179">
        <f t="shared" si="77"/>
        <v>1015.0543337645537</v>
      </c>
      <c r="U1230" s="10"/>
      <c r="V1230" s="10"/>
      <c r="W1230" s="10"/>
      <c r="Y1230" s="10">
        <v>632720.2299999987</v>
      </c>
      <c r="Z1230" s="9">
        <f t="shared" si="78"/>
        <v>480923.63</v>
      </c>
      <c r="AA1230" s="240"/>
      <c r="AB1230" s="9">
        <f t="shared" si="79"/>
        <v>816458.1</v>
      </c>
      <c r="AC1230" s="9">
        <v>898830.23</v>
      </c>
      <c r="AD1230" s="9"/>
      <c r="AE1230" s="3"/>
      <c r="AF1230" s="3"/>
    </row>
    <row r="1231" spans="1:32" x14ac:dyDescent="0.2">
      <c r="A1231" s="55"/>
      <c r="B1231" s="10"/>
      <c r="C1231" s="10" t="s">
        <v>584</v>
      </c>
      <c r="D1231" s="10"/>
      <c r="E1231" s="10" t="s">
        <v>90</v>
      </c>
      <c r="F1231" s="10">
        <v>6602</v>
      </c>
      <c r="G1231" s="10"/>
      <c r="H1231" s="10"/>
      <c r="I1231" s="10"/>
      <c r="J1231" s="10">
        <v>1380.97</v>
      </c>
      <c r="K1231" s="10"/>
      <c r="M1231" s="10">
        <v>7</v>
      </c>
      <c r="N1231" s="69"/>
      <c r="P1231" s="238">
        <f t="shared" si="76"/>
        <v>197.28142857142856</v>
      </c>
      <c r="Q1231" s="10"/>
      <c r="R1231" s="10"/>
      <c r="S1231" s="10"/>
      <c r="T1231" s="179">
        <f t="shared" si="77"/>
        <v>943.14285714285711</v>
      </c>
      <c r="U1231" s="10"/>
      <c r="V1231" s="10"/>
      <c r="W1231" s="10"/>
      <c r="Y1231" s="10">
        <v>1380.97</v>
      </c>
      <c r="Z1231" s="9">
        <f t="shared" si="78"/>
        <v>1049.6600000000001</v>
      </c>
      <c r="AA1231" s="240"/>
      <c r="AB1231" s="9">
        <f t="shared" si="79"/>
        <v>1781.99</v>
      </c>
      <c r="AC1231" s="9">
        <v>1961.77</v>
      </c>
      <c r="AD1231" s="9"/>
      <c r="AE1231" s="3"/>
      <c r="AF1231" s="3"/>
    </row>
    <row r="1232" spans="1:32" x14ac:dyDescent="0.2">
      <c r="A1232" s="55"/>
      <c r="B1232" s="10"/>
      <c r="C1232" s="10" t="s">
        <v>585</v>
      </c>
      <c r="D1232" s="10"/>
      <c r="E1232" s="10" t="s">
        <v>460</v>
      </c>
      <c r="F1232" s="10">
        <v>166459</v>
      </c>
      <c r="G1232" s="10"/>
      <c r="H1232" s="10"/>
      <c r="I1232" s="10"/>
      <c r="J1232" s="10">
        <v>34933.479999999996</v>
      </c>
      <c r="K1232" s="10"/>
      <c r="M1232" s="10">
        <v>360</v>
      </c>
      <c r="N1232" s="69"/>
      <c r="P1232" s="238">
        <f t="shared" si="76"/>
        <v>97.037444444444432</v>
      </c>
      <c r="Q1232" s="10"/>
      <c r="R1232" s="10"/>
      <c r="S1232" s="10"/>
      <c r="T1232" s="179">
        <f t="shared" si="77"/>
        <v>462.38611111111112</v>
      </c>
      <c r="U1232" s="10"/>
      <c r="V1232" s="10"/>
      <c r="W1232" s="10"/>
      <c r="Y1232" s="10">
        <v>34933.479999999996</v>
      </c>
      <c r="Z1232" s="9">
        <f>ROUND($Z$1250*Y1232/$Y$1250,2)</f>
        <v>26552.55</v>
      </c>
      <c r="AA1232" s="240"/>
      <c r="AB1232" s="9">
        <f>ROUND($AB$1250*Y1232/$Y$1250,2)</f>
        <v>45077.94</v>
      </c>
      <c r="AC1232" s="9">
        <v>49625.84</v>
      </c>
      <c r="AD1232" s="9"/>
      <c r="AE1232" s="3"/>
      <c r="AF1232" s="3"/>
    </row>
    <row r="1233" spans="1:32" x14ac:dyDescent="0.2">
      <c r="A1233" s="55"/>
      <c r="B1233" s="10"/>
      <c r="C1233" s="10"/>
      <c r="D1233" s="10"/>
      <c r="E1233" s="10"/>
      <c r="F1233" s="10"/>
      <c r="G1233" s="10"/>
      <c r="H1233" s="10"/>
      <c r="I1233" s="10"/>
      <c r="J1233" s="10"/>
      <c r="K1233" s="10"/>
      <c r="M1233" s="10"/>
      <c r="N1233" s="69"/>
      <c r="P1233" s="238" t="e">
        <f t="shared" si="76"/>
        <v>#DIV/0!</v>
      </c>
      <c r="Q1233" s="10"/>
      <c r="R1233" s="10"/>
      <c r="S1233" s="10"/>
      <c r="T1233" s="179" t="e">
        <f t="shared" si="77"/>
        <v>#DIV/0!</v>
      </c>
      <c r="U1233" s="10"/>
      <c r="V1233" s="10"/>
      <c r="W1233" s="10"/>
      <c r="Y1233" s="10"/>
      <c r="Z1233" s="9"/>
      <c r="AA1233" s="240"/>
      <c r="AB1233" s="9"/>
      <c r="AC1233" s="9"/>
      <c r="AD1233" s="9"/>
      <c r="AE1233" s="3"/>
      <c r="AF1233" s="3"/>
    </row>
    <row r="1234" spans="1:32" x14ac:dyDescent="0.2">
      <c r="A1234" s="55"/>
      <c r="B1234" s="10"/>
      <c r="C1234" s="10"/>
      <c r="D1234" s="10"/>
      <c r="E1234" s="10"/>
      <c r="F1234" s="10"/>
      <c r="G1234" s="10"/>
      <c r="H1234" s="10"/>
      <c r="I1234" s="10"/>
      <c r="J1234" s="10"/>
      <c r="K1234" s="10"/>
      <c r="M1234" s="10"/>
      <c r="N1234" s="69"/>
      <c r="P1234" s="238" t="e">
        <f t="shared" si="76"/>
        <v>#DIV/0!</v>
      </c>
      <c r="Q1234" s="10"/>
      <c r="R1234" s="10"/>
      <c r="S1234" s="10"/>
      <c r="T1234" s="179" t="e">
        <f t="shared" si="77"/>
        <v>#DIV/0!</v>
      </c>
      <c r="U1234" s="10"/>
      <c r="V1234" s="10"/>
      <c r="W1234" s="10"/>
      <c r="Y1234" s="10"/>
      <c r="Z1234" s="9"/>
      <c r="AA1234" s="240"/>
      <c r="AB1234" s="9"/>
      <c r="AC1234" s="9"/>
      <c r="AD1234" s="9"/>
      <c r="AE1234" s="3"/>
      <c r="AF1234" s="3"/>
    </row>
    <row r="1235" spans="1:32" x14ac:dyDescent="0.2">
      <c r="A1235" s="55"/>
      <c r="B1235" s="10"/>
      <c r="C1235" s="10"/>
      <c r="D1235" s="10"/>
      <c r="E1235" s="10"/>
      <c r="F1235" s="10"/>
      <c r="G1235" s="10"/>
      <c r="H1235" s="10"/>
      <c r="I1235" s="10"/>
      <c r="J1235" s="10"/>
      <c r="K1235" s="10"/>
      <c r="M1235" s="10"/>
      <c r="N1235" s="69"/>
      <c r="P1235" s="238" t="e">
        <f t="shared" si="76"/>
        <v>#DIV/0!</v>
      </c>
      <c r="Q1235" s="10"/>
      <c r="R1235" s="10"/>
      <c r="S1235" s="10"/>
      <c r="T1235" s="179" t="e">
        <f t="shared" si="77"/>
        <v>#DIV/0!</v>
      </c>
      <c r="U1235" s="10"/>
      <c r="V1235" s="10"/>
      <c r="W1235" s="10"/>
      <c r="Y1235" s="10"/>
      <c r="Z1235" s="9"/>
      <c r="AA1235" s="240"/>
      <c r="AB1235" s="9"/>
      <c r="AC1235" s="9"/>
      <c r="AD1235" s="9"/>
      <c r="AE1235" s="3"/>
      <c r="AF1235" s="3"/>
    </row>
    <row r="1236" spans="1:32" x14ac:dyDescent="0.2">
      <c r="A1236" s="55"/>
      <c r="B1236" s="10"/>
      <c r="C1236" s="10"/>
      <c r="D1236" s="10"/>
      <c r="E1236" s="10"/>
      <c r="F1236" s="10"/>
      <c r="G1236" s="10"/>
      <c r="H1236" s="10"/>
      <c r="I1236" s="10"/>
      <c r="J1236" s="10"/>
      <c r="K1236" s="10"/>
      <c r="M1236" s="10"/>
      <c r="N1236" s="69"/>
      <c r="P1236" s="238" t="e">
        <f t="shared" si="76"/>
        <v>#DIV/0!</v>
      </c>
      <c r="Q1236" s="10"/>
      <c r="R1236" s="10"/>
      <c r="S1236" s="10"/>
      <c r="T1236" s="179" t="e">
        <f t="shared" si="77"/>
        <v>#DIV/0!</v>
      </c>
      <c r="U1236" s="10"/>
      <c r="V1236" s="10"/>
      <c r="W1236" s="10"/>
      <c r="Y1236" s="10"/>
      <c r="Z1236" s="9"/>
      <c r="AA1236" s="240"/>
      <c r="AB1236" s="9"/>
      <c r="AC1236" s="9"/>
      <c r="AD1236" s="9"/>
      <c r="AE1236" s="3"/>
      <c r="AF1236" s="3"/>
    </row>
    <row r="1237" spans="1:32" x14ac:dyDescent="0.2">
      <c r="A1237" s="55"/>
      <c r="B1237" s="10"/>
      <c r="C1237" s="10"/>
      <c r="D1237" s="10"/>
      <c r="E1237" s="10"/>
      <c r="F1237" s="10"/>
      <c r="G1237" s="10"/>
      <c r="H1237" s="10"/>
      <c r="I1237" s="10"/>
      <c r="J1237" s="10"/>
      <c r="K1237" s="10"/>
      <c r="M1237" s="10"/>
      <c r="N1237" s="69"/>
      <c r="P1237" s="238" t="e">
        <f t="shared" si="76"/>
        <v>#DIV/0!</v>
      </c>
      <c r="Q1237" s="10"/>
      <c r="R1237" s="10"/>
      <c r="S1237" s="10"/>
      <c r="T1237" s="179" t="e">
        <f t="shared" si="77"/>
        <v>#DIV/0!</v>
      </c>
      <c r="U1237" s="10"/>
      <c r="V1237" s="10"/>
      <c r="W1237" s="10"/>
      <c r="Y1237" s="10"/>
      <c r="Z1237" s="9"/>
      <c r="AA1237" s="240"/>
      <c r="AB1237" s="9"/>
      <c r="AC1237" s="9"/>
      <c r="AD1237" s="9"/>
      <c r="AE1237" s="3"/>
      <c r="AF1237" s="3"/>
    </row>
    <row r="1238" spans="1:32" x14ac:dyDescent="0.2">
      <c r="A1238" s="55"/>
      <c r="B1238" s="10"/>
      <c r="C1238" s="10"/>
      <c r="D1238" s="10"/>
      <c r="E1238" s="10"/>
      <c r="F1238" s="10"/>
      <c r="G1238" s="10"/>
      <c r="H1238" s="10"/>
      <c r="I1238" s="10"/>
      <c r="J1238" s="10"/>
      <c r="K1238" s="10"/>
      <c r="M1238" s="10"/>
      <c r="N1238" s="69"/>
      <c r="P1238" s="238" t="e">
        <f t="shared" si="76"/>
        <v>#DIV/0!</v>
      </c>
      <c r="Q1238" s="10"/>
      <c r="R1238" s="10"/>
      <c r="S1238" s="10"/>
      <c r="T1238" s="179" t="e">
        <f t="shared" si="77"/>
        <v>#DIV/0!</v>
      </c>
      <c r="U1238" s="10"/>
      <c r="V1238" s="10"/>
      <c r="W1238" s="10"/>
      <c r="Y1238" s="10"/>
      <c r="Z1238" s="9"/>
      <c r="AA1238" s="240"/>
      <c r="AB1238" s="9"/>
      <c r="AC1238" s="9"/>
      <c r="AD1238" s="9"/>
      <c r="AE1238" s="3"/>
      <c r="AF1238" s="3"/>
    </row>
    <row r="1239" spans="1:32" x14ac:dyDescent="0.2">
      <c r="A1239" s="55"/>
      <c r="B1239" s="10"/>
      <c r="C1239" s="10"/>
      <c r="D1239" s="10"/>
      <c r="E1239" s="10"/>
      <c r="F1239" s="10"/>
      <c r="G1239" s="10"/>
      <c r="H1239" s="10"/>
      <c r="I1239" s="10"/>
      <c r="J1239" s="10"/>
      <c r="K1239" s="10"/>
      <c r="M1239" s="10"/>
      <c r="N1239" s="69"/>
      <c r="P1239" s="238" t="e">
        <f t="shared" si="76"/>
        <v>#DIV/0!</v>
      </c>
      <c r="Q1239" s="10"/>
      <c r="R1239" s="10"/>
      <c r="S1239" s="10"/>
      <c r="T1239" s="179" t="e">
        <f t="shared" si="77"/>
        <v>#DIV/0!</v>
      </c>
      <c r="U1239" s="10"/>
      <c r="V1239" s="10"/>
      <c r="W1239" s="10"/>
      <c r="Y1239" s="10"/>
      <c r="Z1239" s="9"/>
      <c r="AA1239" s="240"/>
      <c r="AB1239" s="9"/>
      <c r="AC1239" s="9"/>
      <c r="AD1239" s="9"/>
      <c r="AE1239" s="3"/>
      <c r="AF1239" s="3"/>
    </row>
    <row r="1240" spans="1:32" x14ac:dyDescent="0.2">
      <c r="A1240" s="55"/>
      <c r="B1240" s="10"/>
      <c r="C1240" s="10"/>
      <c r="D1240" s="10"/>
      <c r="E1240" s="10"/>
      <c r="F1240" s="10"/>
      <c r="G1240" s="10"/>
      <c r="H1240" s="10"/>
      <c r="I1240" s="10"/>
      <c r="J1240" s="10"/>
      <c r="K1240" s="10"/>
      <c r="M1240" s="10"/>
      <c r="N1240" s="69"/>
      <c r="P1240" s="238" t="e">
        <f t="shared" si="76"/>
        <v>#DIV/0!</v>
      </c>
      <c r="Q1240" s="10"/>
      <c r="R1240" s="10"/>
      <c r="S1240" s="10"/>
      <c r="T1240" s="179" t="e">
        <f t="shared" si="77"/>
        <v>#DIV/0!</v>
      </c>
      <c r="U1240" s="10"/>
      <c r="V1240" s="10"/>
      <c r="W1240" s="10"/>
      <c r="Y1240" s="10"/>
      <c r="Z1240" s="9"/>
      <c r="AA1240" s="240"/>
      <c r="AB1240" s="9"/>
      <c r="AC1240" s="9"/>
      <c r="AD1240" s="9"/>
      <c r="AE1240" s="3"/>
      <c r="AF1240" s="3"/>
    </row>
    <row r="1241" spans="1:32" x14ac:dyDescent="0.2">
      <c r="A1241" s="55"/>
      <c r="B1241" s="10"/>
      <c r="C1241" s="10"/>
      <c r="D1241" s="10"/>
      <c r="E1241" s="10"/>
      <c r="F1241" s="10"/>
      <c r="G1241" s="10"/>
      <c r="H1241" s="10"/>
      <c r="I1241" s="10"/>
      <c r="J1241" s="10"/>
      <c r="K1241" s="10"/>
      <c r="M1241" s="10"/>
      <c r="N1241" s="69"/>
      <c r="P1241" s="238" t="e">
        <f t="shared" si="76"/>
        <v>#DIV/0!</v>
      </c>
      <c r="Q1241" s="10"/>
      <c r="R1241" s="10"/>
      <c r="S1241" s="10"/>
      <c r="T1241" s="179" t="e">
        <f t="shared" si="77"/>
        <v>#DIV/0!</v>
      </c>
      <c r="U1241" s="10"/>
      <c r="V1241" s="10"/>
      <c r="W1241" s="10"/>
      <c r="Y1241" s="10"/>
      <c r="Z1241" s="9"/>
      <c r="AA1241" s="240"/>
      <c r="AB1241" s="9"/>
      <c r="AC1241" s="9"/>
      <c r="AD1241" s="9"/>
      <c r="AE1241" s="3"/>
      <c r="AF1241" s="3"/>
    </row>
    <row r="1242" spans="1:32" x14ac:dyDescent="0.2">
      <c r="A1242" s="55"/>
      <c r="B1242" s="10"/>
      <c r="C1242" s="10"/>
      <c r="D1242" s="10"/>
      <c r="E1242" s="10"/>
      <c r="F1242" s="10"/>
      <c r="G1242" s="10"/>
      <c r="H1242" s="10"/>
      <c r="I1242" s="10"/>
      <c r="J1242" s="10"/>
      <c r="K1242" s="10"/>
      <c r="M1242" s="10"/>
      <c r="N1242" s="69"/>
      <c r="P1242" s="238" t="e">
        <f t="shared" si="76"/>
        <v>#DIV/0!</v>
      </c>
      <c r="Q1242" s="10"/>
      <c r="R1242" s="10"/>
      <c r="S1242" s="10"/>
      <c r="T1242" s="179" t="e">
        <f t="shared" si="77"/>
        <v>#DIV/0!</v>
      </c>
      <c r="U1242" s="10"/>
      <c r="V1242" s="10"/>
      <c r="W1242" s="10"/>
      <c r="Y1242" s="10"/>
      <c r="Z1242" s="9"/>
      <c r="AA1242" s="240"/>
      <c r="AB1242" s="9"/>
      <c r="AC1242" s="9"/>
      <c r="AD1242" s="9"/>
      <c r="AE1242" s="3"/>
      <c r="AF1242" s="3"/>
    </row>
    <row r="1243" spans="1:32" x14ac:dyDescent="0.2">
      <c r="A1243" s="55"/>
      <c r="B1243" s="10"/>
      <c r="C1243" s="10"/>
      <c r="D1243" s="10"/>
      <c r="E1243" s="10"/>
      <c r="F1243" s="10"/>
      <c r="G1243" s="10"/>
      <c r="H1243" s="10"/>
      <c r="I1243" s="10"/>
      <c r="J1243" s="10"/>
      <c r="K1243" s="10"/>
      <c r="M1243" s="10"/>
      <c r="N1243" s="69"/>
      <c r="P1243" s="10"/>
      <c r="Q1243" s="10"/>
      <c r="R1243" s="10"/>
      <c r="S1243" s="10"/>
      <c r="T1243" s="10"/>
      <c r="U1243" s="10"/>
      <c r="V1243" s="10"/>
      <c r="W1243" s="10"/>
      <c r="Y1243" s="167"/>
      <c r="Z1243" s="10"/>
      <c r="AB1243" s="10"/>
      <c r="AC1243" s="167"/>
      <c r="AD1243" s="10"/>
      <c r="AE1243" s="3"/>
      <c r="AF1243" s="3"/>
    </row>
    <row r="1244" spans="1:32" x14ac:dyDescent="0.2">
      <c r="A1244" s="55"/>
      <c r="B1244" s="10"/>
      <c r="C1244" s="10"/>
      <c r="D1244" s="10"/>
      <c r="E1244" s="10"/>
      <c r="F1244" s="10"/>
      <c r="G1244" s="10"/>
      <c r="H1244" s="10"/>
      <c r="I1244" s="10"/>
      <c r="J1244" s="10"/>
      <c r="K1244" s="10"/>
      <c r="M1244" s="10"/>
      <c r="N1244" s="69"/>
      <c r="P1244" s="10"/>
      <c r="Q1244" s="10"/>
      <c r="R1244" s="10"/>
      <c r="S1244" s="10"/>
      <c r="T1244" s="10"/>
      <c r="U1244" s="10"/>
      <c r="V1244" s="10"/>
      <c r="W1244" s="10"/>
      <c r="Y1244" s="167"/>
      <c r="Z1244" s="10"/>
      <c r="AB1244" s="10"/>
      <c r="AC1244" s="167"/>
      <c r="AD1244" s="10"/>
      <c r="AE1244" s="3"/>
      <c r="AF1244" s="3"/>
    </row>
    <row r="1245" spans="1:32" x14ac:dyDescent="0.2">
      <c r="A1245" s="55"/>
      <c r="B1245" s="10"/>
      <c r="C1245" s="10"/>
      <c r="D1245" s="10"/>
      <c r="E1245" s="10"/>
      <c r="F1245" s="10"/>
      <c r="G1245" s="10"/>
      <c r="H1245" s="10"/>
      <c r="I1245" s="10"/>
      <c r="J1245" s="10"/>
      <c r="K1245" s="10"/>
      <c r="M1245" s="10"/>
      <c r="N1245" s="69"/>
      <c r="P1245" s="10"/>
      <c r="Q1245" s="10"/>
      <c r="R1245" s="10"/>
      <c r="S1245" s="10"/>
      <c r="T1245" s="10"/>
      <c r="U1245" s="10"/>
      <c r="V1245" s="10"/>
      <c r="W1245" s="10"/>
      <c r="Y1245" s="167"/>
      <c r="Z1245" s="10"/>
      <c r="AB1245" s="10"/>
      <c r="AC1245" s="167"/>
      <c r="AD1245" s="10"/>
      <c r="AE1245" s="3"/>
      <c r="AF1245" s="3"/>
    </row>
    <row r="1246" spans="1:32" x14ac:dyDescent="0.2">
      <c r="A1246" s="55"/>
      <c r="B1246" s="10"/>
      <c r="C1246" s="10"/>
      <c r="D1246" s="10"/>
      <c r="E1246" s="10"/>
      <c r="F1246" s="10"/>
      <c r="G1246" s="10"/>
      <c r="H1246" s="10"/>
      <c r="I1246" s="10"/>
      <c r="J1246" s="10"/>
      <c r="K1246" s="10"/>
      <c r="M1246" s="10"/>
      <c r="N1246" s="69"/>
      <c r="P1246" s="10"/>
      <c r="Q1246" s="10"/>
      <c r="R1246" s="10"/>
      <c r="S1246" s="10"/>
      <c r="T1246" s="10"/>
      <c r="U1246" s="10"/>
      <c r="V1246" s="10"/>
      <c r="W1246" s="10"/>
      <c r="Y1246" s="167"/>
      <c r="Z1246" s="10"/>
      <c r="AB1246" s="10"/>
      <c r="AC1246" s="167"/>
      <c r="AD1246" s="10"/>
      <c r="AE1246" s="3"/>
      <c r="AF1246" s="3"/>
    </row>
    <row r="1247" spans="1:32" x14ac:dyDescent="0.2">
      <c r="A1247" s="55"/>
      <c r="B1247" s="10"/>
      <c r="C1247" s="10"/>
      <c r="D1247" s="10"/>
      <c r="E1247" s="10"/>
      <c r="F1247" s="10"/>
      <c r="G1247" s="10"/>
      <c r="H1247" s="10"/>
      <c r="I1247" s="10"/>
      <c r="J1247" s="10"/>
      <c r="K1247" s="10"/>
      <c r="M1247" s="10"/>
      <c r="N1247" s="69"/>
      <c r="P1247" s="10"/>
      <c r="Q1247" s="10"/>
      <c r="R1247" s="10"/>
      <c r="S1247" s="10"/>
      <c r="T1247" s="10"/>
      <c r="U1247" s="10"/>
      <c r="V1247" s="10"/>
      <c r="W1247" s="10"/>
      <c r="Y1247" s="167"/>
      <c r="Z1247" s="10"/>
      <c r="AB1247" s="10"/>
      <c r="AC1247" s="167"/>
      <c r="AD1247" s="10"/>
      <c r="AE1247" s="3"/>
      <c r="AF1247" s="3"/>
    </row>
    <row r="1248" spans="1:32" x14ac:dyDescent="0.2">
      <c r="A1248" s="55"/>
      <c r="B1248" s="10"/>
      <c r="C1248" s="10"/>
      <c r="D1248" s="10"/>
      <c r="E1248" s="10"/>
      <c r="F1248" s="10"/>
      <c r="G1248" s="10"/>
      <c r="H1248" s="10"/>
      <c r="I1248" s="10"/>
      <c r="J1248" s="10"/>
      <c r="K1248" s="10"/>
      <c r="M1248" s="10"/>
      <c r="N1248" s="69"/>
      <c r="P1248" s="10"/>
      <c r="Q1248" s="10"/>
      <c r="R1248" s="10"/>
      <c r="S1248" s="10"/>
      <c r="T1248" s="10"/>
      <c r="U1248" s="10"/>
      <c r="V1248" s="10"/>
      <c r="W1248" s="10"/>
      <c r="Y1248" s="167"/>
      <c r="Z1248" s="10"/>
      <c r="AB1248" s="10"/>
      <c r="AC1248" s="167"/>
      <c r="AD1248" s="10"/>
      <c r="AE1248" s="3"/>
      <c r="AF1248" s="3"/>
    </row>
    <row r="1249" spans="1:37" ht="13.5" thickBot="1" x14ac:dyDescent="0.25">
      <c r="A1249" s="55"/>
      <c r="B1249" s="10"/>
      <c r="C1249" s="10"/>
      <c r="D1249" s="10"/>
      <c r="E1249" s="10"/>
      <c r="F1249" s="10"/>
      <c r="G1249" s="10"/>
      <c r="H1249" s="10"/>
      <c r="I1249" s="10"/>
      <c r="J1249" s="10"/>
      <c r="K1249" s="10"/>
      <c r="M1249" s="10"/>
      <c r="N1249" s="69"/>
      <c r="P1249" s="10"/>
      <c r="Q1249" s="10"/>
      <c r="R1249" s="10"/>
      <c r="S1249" s="10"/>
      <c r="T1249" s="10"/>
      <c r="U1249" s="10"/>
      <c r="V1249" s="10"/>
      <c r="W1249" s="10"/>
      <c r="Y1249" s="167"/>
      <c r="Z1249" s="10"/>
      <c r="AB1249" s="10"/>
      <c r="AC1249" s="167"/>
      <c r="AD1249" s="10"/>
      <c r="AE1249" s="3"/>
      <c r="AF1249" s="3"/>
    </row>
    <row r="1250" spans="1:37" ht="13.5" thickBot="1" x14ac:dyDescent="0.25">
      <c r="A1250" s="55"/>
      <c r="B1250" s="93" t="s">
        <v>586</v>
      </c>
      <c r="C1250" s="100"/>
      <c r="D1250" s="100"/>
      <c r="E1250" s="100"/>
      <c r="F1250" s="95">
        <f>SUM(F643:F1249)</f>
        <v>441119011</v>
      </c>
      <c r="G1250" s="95"/>
      <c r="H1250" s="95">
        <f>SUM(H643:H1249)</f>
        <v>0</v>
      </c>
      <c r="I1250" s="95"/>
      <c r="J1250" s="95">
        <f>SUM(J643:J1249)</f>
        <v>89190472.280000076</v>
      </c>
      <c r="K1250" s="96">
        <v>145004418</v>
      </c>
      <c r="M1250" s="95">
        <f>SUM(M643:M1249)</f>
        <v>486303</v>
      </c>
      <c r="N1250" s="96"/>
      <c r="P1250" s="101" t="s">
        <v>587</v>
      </c>
      <c r="Q1250" s="99" t="s">
        <v>587</v>
      </c>
      <c r="R1250" s="99" t="s">
        <v>587</v>
      </c>
      <c r="S1250" s="99" t="s">
        <v>587</v>
      </c>
      <c r="T1250" s="237">
        <f>F1250/M1250</f>
        <v>907.08675661059056</v>
      </c>
      <c r="U1250" s="99" t="s">
        <v>587</v>
      </c>
      <c r="V1250" s="99" t="s">
        <v>587</v>
      </c>
      <c r="W1250" s="102" t="s">
        <v>587</v>
      </c>
      <c r="Y1250" s="168">
        <f>SUM(Y644:Y1242)</f>
        <v>89190472.280000076</v>
      </c>
      <c r="Z1250" s="232">
        <v>67792689.109999999</v>
      </c>
      <c r="AB1250" s="241">
        <v>115090810</v>
      </c>
      <c r="AC1250" s="239">
        <f>SUM(AC644:AC1232)</f>
        <v>126702275.24000002</v>
      </c>
      <c r="AD1250" s="96"/>
      <c r="AE1250" s="3"/>
      <c r="AF1250" s="239"/>
    </row>
    <row r="1251" spans="1:37" s="3" customFormat="1" x14ac:dyDescent="0.2">
      <c r="A1251" s="55"/>
      <c r="M1251" s="50"/>
      <c r="P1251" s="50"/>
      <c r="Y1251" s="50"/>
      <c r="AB1251" s="50"/>
      <c r="AH1251" s="73"/>
      <c r="AI1251" s="73"/>
      <c r="AJ1251" s="73"/>
      <c r="AK1251" s="73"/>
    </row>
    <row r="1252" spans="1:37" ht="63.75" x14ac:dyDescent="0.2">
      <c r="A1252" s="55"/>
      <c r="B1252" s="77" t="s">
        <v>43</v>
      </c>
      <c r="C1252" s="77" t="s">
        <v>44</v>
      </c>
      <c r="D1252" s="77" t="s">
        <v>45</v>
      </c>
      <c r="E1252" s="77" t="s">
        <v>46</v>
      </c>
      <c r="F1252" s="77" t="s">
        <v>47</v>
      </c>
      <c r="G1252" s="77" t="s">
        <v>47</v>
      </c>
      <c r="H1252" s="77" t="s">
        <v>48</v>
      </c>
      <c r="I1252" s="77" t="s">
        <v>48</v>
      </c>
      <c r="J1252" s="77" t="s">
        <v>49</v>
      </c>
      <c r="K1252" s="77" t="s">
        <v>50</v>
      </c>
      <c r="L1252" s="61"/>
      <c r="M1252" s="49" t="s">
        <v>51</v>
      </c>
      <c r="N1252" s="48" t="s">
        <v>51</v>
      </c>
      <c r="O1252" s="70"/>
      <c r="P1252" s="68" t="s">
        <v>52</v>
      </c>
      <c r="Q1252" s="68" t="s">
        <v>52</v>
      </c>
      <c r="R1252" s="68" t="s">
        <v>53</v>
      </c>
      <c r="S1252" s="68" t="s">
        <v>53</v>
      </c>
      <c r="T1252" s="68" t="s">
        <v>54</v>
      </c>
      <c r="U1252" s="68" t="s">
        <v>54</v>
      </c>
      <c r="V1252" s="68" t="s">
        <v>55</v>
      </c>
      <c r="W1252" s="68" t="s">
        <v>55</v>
      </c>
      <c r="X1252" s="70"/>
      <c r="Y1252" s="49" t="s">
        <v>56</v>
      </c>
      <c r="Z1252" s="49" t="s">
        <v>57</v>
      </c>
      <c r="AB1252" s="49" t="s">
        <v>58</v>
      </c>
      <c r="AC1252" s="49" t="s">
        <v>59</v>
      </c>
      <c r="AD1252" s="49" t="s">
        <v>60</v>
      </c>
      <c r="AE1252" s="3"/>
      <c r="AF1252" s="3"/>
    </row>
    <row r="1253" spans="1:37" x14ac:dyDescent="0.2">
      <c r="A1253" s="202">
        <v>43647</v>
      </c>
      <c r="B1253" s="10"/>
      <c r="C1253" s="10" t="s">
        <v>61</v>
      </c>
      <c r="D1253" s="10"/>
      <c r="E1253" s="10" t="s">
        <v>61</v>
      </c>
      <c r="F1253" s="10"/>
      <c r="G1253" s="10"/>
      <c r="H1253" s="10"/>
      <c r="I1253" s="10"/>
      <c r="J1253" s="10"/>
      <c r="K1253" s="10">
        <v>124481959</v>
      </c>
      <c r="M1253" s="10"/>
      <c r="N1253" s="69"/>
      <c r="P1253" s="201"/>
      <c r="Q1253" s="10"/>
      <c r="R1253" s="10"/>
      <c r="S1253" s="10"/>
      <c r="T1253" s="167"/>
      <c r="U1253" s="10"/>
      <c r="V1253" s="10"/>
      <c r="W1253" s="10"/>
      <c r="Y1253" s="167"/>
      <c r="Z1253" s="233"/>
      <c r="AB1253" s="10"/>
      <c r="AC1253" s="167"/>
      <c r="AD1253" s="10"/>
      <c r="AE1253" s="3"/>
      <c r="AF1253" s="3"/>
    </row>
    <row r="1254" spans="1:37" x14ac:dyDescent="0.2">
      <c r="A1254" s="55"/>
      <c r="B1254" s="10"/>
      <c r="C1254" s="10" t="s">
        <v>62</v>
      </c>
      <c r="D1254" s="10"/>
      <c r="E1254" s="10" t="s">
        <v>63</v>
      </c>
      <c r="F1254" s="10">
        <v>4827776</v>
      </c>
      <c r="G1254" s="10"/>
      <c r="H1254" s="10"/>
      <c r="I1254" s="10"/>
      <c r="J1254" s="10">
        <v>848229.97999999905</v>
      </c>
      <c r="K1254" s="10"/>
      <c r="M1254" s="10">
        <v>4332</v>
      </c>
      <c r="N1254" s="69"/>
      <c r="P1254" s="238">
        <f t="shared" ref="P1254:P1322" si="80">J1254/M1254</f>
        <v>195.80562788550301</v>
      </c>
      <c r="Q1254" s="10"/>
      <c r="R1254" s="10"/>
      <c r="S1254" s="10"/>
      <c r="T1254" s="179">
        <f t="shared" ref="T1254:T1317" si="81">F1254/M1254</f>
        <v>1114.4450600184673</v>
      </c>
      <c r="U1254" s="10"/>
      <c r="V1254" s="10"/>
      <c r="W1254" s="10"/>
      <c r="Y1254" s="10">
        <v>848229.97999999905</v>
      </c>
      <c r="Z1254" s="10">
        <f t="shared" ref="Z1254:Z1317" si="82">ROUND($Z$1800*Y1254/$Y$1800,2)</f>
        <v>668731.99</v>
      </c>
      <c r="AB1254" s="10">
        <f t="shared" ref="AB1254:AB1317" si="83">ROUND($AB$1800*Y1254/$Y$1800,2)</f>
        <v>944094.74</v>
      </c>
      <c r="AC1254" s="167">
        <v>1069530.27</v>
      </c>
      <c r="AD1254" s="10"/>
      <c r="AE1254" s="3"/>
      <c r="AF1254" s="3"/>
    </row>
    <row r="1255" spans="1:37" x14ac:dyDescent="0.2">
      <c r="A1255" s="55"/>
      <c r="B1255" s="10"/>
      <c r="C1255" s="10" t="s">
        <v>62</v>
      </c>
      <c r="D1255" s="10"/>
      <c r="E1255" s="10" t="s">
        <v>65</v>
      </c>
      <c r="F1255" s="10">
        <v>232516</v>
      </c>
      <c r="G1255" s="10"/>
      <c r="H1255" s="10"/>
      <c r="I1255" s="10"/>
      <c r="J1255" s="10">
        <v>39893.96</v>
      </c>
      <c r="K1255" s="10"/>
      <c r="M1255" s="10">
        <v>180</v>
      </c>
      <c r="N1255" s="69"/>
      <c r="P1255" s="238">
        <f t="shared" si="80"/>
        <v>221.63311111111111</v>
      </c>
      <c r="Q1255" s="10"/>
      <c r="R1255" s="10"/>
      <c r="S1255" s="10"/>
      <c r="T1255" s="179">
        <f t="shared" si="81"/>
        <v>1291.7555555555555</v>
      </c>
      <c r="U1255" s="10"/>
      <c r="V1255" s="10"/>
      <c r="W1255" s="10"/>
      <c r="Y1255" s="10">
        <v>39893.96</v>
      </c>
      <c r="Z1255" s="10">
        <f t="shared" si="82"/>
        <v>31451.81</v>
      </c>
      <c r="AB1255" s="10">
        <f t="shared" si="83"/>
        <v>44402.67</v>
      </c>
      <c r="AC1255" s="167">
        <v>50302.15</v>
      </c>
      <c r="AD1255" s="10"/>
      <c r="AE1255" s="3"/>
      <c r="AF1255" s="3"/>
    </row>
    <row r="1256" spans="1:37" x14ac:dyDescent="0.2">
      <c r="A1256" s="55"/>
      <c r="B1256" s="10"/>
      <c r="C1256" s="10" t="s">
        <v>66</v>
      </c>
      <c r="D1256" s="10"/>
      <c r="E1256" s="10" t="s">
        <v>63</v>
      </c>
      <c r="F1256" s="10">
        <v>1048148</v>
      </c>
      <c r="G1256" s="10"/>
      <c r="H1256" s="10"/>
      <c r="I1256" s="10"/>
      <c r="J1256" s="10">
        <v>183688.23999999973</v>
      </c>
      <c r="K1256" s="10"/>
      <c r="M1256" s="10">
        <v>903</v>
      </c>
      <c r="N1256" s="69"/>
      <c r="P1256" s="238">
        <f t="shared" si="80"/>
        <v>203.41997785160547</v>
      </c>
      <c r="Q1256" s="10"/>
      <c r="R1256" s="10"/>
      <c r="S1256" s="10"/>
      <c r="T1256" s="179">
        <f t="shared" si="81"/>
        <v>1160.7397563676634</v>
      </c>
      <c r="U1256" s="10"/>
      <c r="V1256" s="10"/>
      <c r="W1256" s="10"/>
      <c r="Y1256" s="10">
        <v>183688.23999999973</v>
      </c>
      <c r="Z1256" s="10">
        <f t="shared" si="82"/>
        <v>144817.09</v>
      </c>
      <c r="AB1256" s="10">
        <f t="shared" si="83"/>
        <v>204448.21</v>
      </c>
      <c r="AC1256" s="167">
        <v>231611.87</v>
      </c>
      <c r="AD1256" s="10"/>
      <c r="AE1256" s="3"/>
      <c r="AF1256" s="3"/>
    </row>
    <row r="1257" spans="1:37" x14ac:dyDescent="0.2">
      <c r="A1257" s="55"/>
      <c r="B1257" s="10"/>
      <c r="C1257" s="10" t="s">
        <v>66</v>
      </c>
      <c r="D1257" s="10"/>
      <c r="E1257" s="10" t="s">
        <v>65</v>
      </c>
      <c r="F1257" s="10">
        <v>1777</v>
      </c>
      <c r="G1257" s="10"/>
      <c r="H1257" s="10"/>
      <c r="I1257" s="10"/>
      <c r="J1257" s="10">
        <v>329.35</v>
      </c>
      <c r="K1257" s="10"/>
      <c r="M1257" s="10">
        <v>1</v>
      </c>
      <c r="N1257" s="69"/>
      <c r="P1257" s="238">
        <f t="shared" si="80"/>
        <v>329.35</v>
      </c>
      <c r="Q1257" s="10"/>
      <c r="R1257" s="10"/>
      <c r="S1257" s="10"/>
      <c r="T1257" s="179">
        <f t="shared" si="81"/>
        <v>1777</v>
      </c>
      <c r="U1257" s="10"/>
      <c r="V1257" s="10"/>
      <c r="W1257" s="10"/>
      <c r="Y1257" s="10">
        <v>329.35</v>
      </c>
      <c r="Z1257" s="10">
        <f t="shared" si="82"/>
        <v>259.64999999999998</v>
      </c>
      <c r="AB1257" s="10">
        <f t="shared" si="83"/>
        <v>366.57</v>
      </c>
      <c r="AC1257" s="167">
        <v>415.27</v>
      </c>
      <c r="AD1257" s="10"/>
      <c r="AE1257" s="3"/>
      <c r="AF1257" s="3"/>
    </row>
    <row r="1258" spans="1:37" x14ac:dyDescent="0.2">
      <c r="A1258" s="55"/>
      <c r="B1258" s="10"/>
      <c r="C1258" s="10" t="s">
        <v>67</v>
      </c>
      <c r="D1258" s="10"/>
      <c r="E1258" s="10" t="s">
        <v>68</v>
      </c>
      <c r="F1258" s="10">
        <v>530180</v>
      </c>
      <c r="G1258" s="10"/>
      <c r="H1258" s="10"/>
      <c r="I1258" s="10"/>
      <c r="J1258" s="10">
        <v>89547.030000000072</v>
      </c>
      <c r="K1258" s="10"/>
      <c r="M1258" s="10">
        <v>538</v>
      </c>
      <c r="N1258" s="69"/>
      <c r="P1258" s="238">
        <f t="shared" si="80"/>
        <v>166.44429368029753</v>
      </c>
      <c r="Q1258" s="10"/>
      <c r="R1258" s="10"/>
      <c r="S1258" s="10"/>
      <c r="T1258" s="179">
        <f t="shared" si="81"/>
        <v>985.46468401486993</v>
      </c>
      <c r="U1258" s="10"/>
      <c r="V1258" s="10"/>
      <c r="W1258" s="10"/>
      <c r="Y1258" s="10">
        <v>89547.030000000072</v>
      </c>
      <c r="Z1258" s="10">
        <f t="shared" si="82"/>
        <v>70597.56</v>
      </c>
      <c r="AB1258" s="10">
        <f t="shared" si="83"/>
        <v>99667.4</v>
      </c>
      <c r="AC1258" s="167">
        <v>112909.54</v>
      </c>
      <c r="AD1258" s="10"/>
      <c r="AE1258" s="3"/>
      <c r="AF1258" s="3"/>
    </row>
    <row r="1259" spans="1:37" x14ac:dyDescent="0.2">
      <c r="A1259" s="55"/>
      <c r="B1259" s="10"/>
      <c r="C1259" s="10" t="s">
        <v>69</v>
      </c>
      <c r="D1259" s="10"/>
      <c r="E1259" s="10" t="s">
        <v>70</v>
      </c>
      <c r="F1259" s="10">
        <v>27179</v>
      </c>
      <c r="G1259" s="10"/>
      <c r="H1259" s="10"/>
      <c r="I1259" s="10"/>
      <c r="J1259" s="10">
        <v>3946.5799999999995</v>
      </c>
      <c r="K1259" s="10"/>
      <c r="M1259" s="10">
        <v>20</v>
      </c>
      <c r="N1259" s="69"/>
      <c r="P1259" s="238">
        <f t="shared" si="80"/>
        <v>197.32899999999998</v>
      </c>
      <c r="Q1259" s="10"/>
      <c r="R1259" s="10"/>
      <c r="S1259" s="10"/>
      <c r="T1259" s="179">
        <f t="shared" si="81"/>
        <v>1358.95</v>
      </c>
      <c r="U1259" s="10"/>
      <c r="V1259" s="10"/>
      <c r="W1259" s="10"/>
      <c r="Y1259" s="10">
        <v>3946.5799999999995</v>
      </c>
      <c r="Z1259" s="10">
        <f t="shared" si="82"/>
        <v>3111.43</v>
      </c>
      <c r="AB1259" s="10">
        <f t="shared" si="83"/>
        <v>4392.6099999999997</v>
      </c>
      <c r="AC1259" s="167">
        <v>4976.2299999999996</v>
      </c>
      <c r="AD1259" s="10"/>
      <c r="AE1259" s="3"/>
      <c r="AF1259" s="3"/>
    </row>
    <row r="1260" spans="1:37" x14ac:dyDescent="0.2">
      <c r="A1260" s="55"/>
      <c r="B1260" s="10"/>
      <c r="C1260" s="10" t="s">
        <v>71</v>
      </c>
      <c r="D1260" s="10"/>
      <c r="E1260" s="10" t="s">
        <v>72</v>
      </c>
      <c r="F1260" s="10">
        <v>1219350</v>
      </c>
      <c r="G1260" s="10"/>
      <c r="H1260" s="10"/>
      <c r="I1260" s="10"/>
      <c r="J1260" s="10">
        <v>214633.11999999982</v>
      </c>
      <c r="K1260" s="10"/>
      <c r="M1260" s="10">
        <v>964</v>
      </c>
      <c r="N1260" s="69"/>
      <c r="P1260" s="238">
        <f t="shared" si="80"/>
        <v>222.64846473029027</v>
      </c>
      <c r="Q1260" s="10"/>
      <c r="R1260" s="10"/>
      <c r="S1260" s="10"/>
      <c r="T1260" s="179">
        <f t="shared" si="81"/>
        <v>1264.8858921161825</v>
      </c>
      <c r="U1260" s="10"/>
      <c r="V1260" s="10"/>
      <c r="W1260" s="10"/>
      <c r="Y1260" s="10">
        <v>214633.11999999982</v>
      </c>
      <c r="Z1260" s="10">
        <f t="shared" si="82"/>
        <v>169213.58</v>
      </c>
      <c r="AB1260" s="10">
        <f t="shared" si="83"/>
        <v>238890.4</v>
      </c>
      <c r="AC1260" s="167">
        <v>270630.15999999997</v>
      </c>
      <c r="AD1260" s="10"/>
      <c r="AE1260" s="3"/>
      <c r="AF1260" s="3"/>
    </row>
    <row r="1261" spans="1:37" x14ac:dyDescent="0.2">
      <c r="A1261" s="55"/>
      <c r="B1261" s="10"/>
      <c r="C1261" s="10" t="s">
        <v>71</v>
      </c>
      <c r="D1261" s="10"/>
      <c r="E1261" s="10" t="s">
        <v>73</v>
      </c>
      <c r="F1261" s="10">
        <v>3595</v>
      </c>
      <c r="G1261" s="10"/>
      <c r="H1261" s="10"/>
      <c r="I1261" s="10"/>
      <c r="J1261" s="10">
        <v>665.9</v>
      </c>
      <c r="K1261" s="10"/>
      <c r="M1261" s="10">
        <v>2</v>
      </c>
      <c r="N1261" s="69"/>
      <c r="P1261" s="238">
        <f t="shared" si="80"/>
        <v>332.95</v>
      </c>
      <c r="Q1261" s="10"/>
      <c r="R1261" s="10"/>
      <c r="S1261" s="10"/>
      <c r="T1261" s="179">
        <f t="shared" si="81"/>
        <v>1797.5</v>
      </c>
      <c r="U1261" s="10"/>
      <c r="V1261" s="10"/>
      <c r="W1261" s="10"/>
      <c r="Y1261" s="10">
        <v>665.9</v>
      </c>
      <c r="Z1261" s="10">
        <f t="shared" si="82"/>
        <v>524.99</v>
      </c>
      <c r="AB1261" s="10">
        <f t="shared" si="83"/>
        <v>741.16</v>
      </c>
      <c r="AC1261" s="167">
        <v>839.63</v>
      </c>
      <c r="AD1261" s="10"/>
      <c r="AE1261" s="3"/>
      <c r="AF1261" s="3"/>
    </row>
    <row r="1262" spans="1:37" x14ac:dyDescent="0.2">
      <c r="A1262" s="55"/>
      <c r="B1262" s="10"/>
      <c r="C1262" s="10" t="s">
        <v>74</v>
      </c>
      <c r="D1262" s="10"/>
      <c r="E1262" s="10" t="s">
        <v>75</v>
      </c>
      <c r="F1262" s="10">
        <v>34418</v>
      </c>
      <c r="G1262" s="10"/>
      <c r="H1262" s="10"/>
      <c r="I1262" s="10"/>
      <c r="J1262" s="10">
        <v>6006.25</v>
      </c>
      <c r="K1262" s="10"/>
      <c r="M1262" s="10">
        <v>29</v>
      </c>
      <c r="N1262" s="69"/>
      <c r="P1262" s="238">
        <f t="shared" si="80"/>
        <v>207.11206896551724</v>
      </c>
      <c r="Q1262" s="10"/>
      <c r="R1262" s="10"/>
      <c r="S1262" s="10"/>
      <c r="T1262" s="179">
        <f t="shared" si="81"/>
        <v>1186.8275862068965</v>
      </c>
      <c r="U1262" s="10"/>
      <c r="V1262" s="10"/>
      <c r="W1262" s="10"/>
      <c r="Y1262" s="10">
        <v>6006.25</v>
      </c>
      <c r="Z1262" s="10">
        <f t="shared" si="82"/>
        <v>4735.24</v>
      </c>
      <c r="AB1262" s="10">
        <f t="shared" si="83"/>
        <v>6685.06</v>
      </c>
      <c r="AC1262" s="167">
        <v>7573.26</v>
      </c>
      <c r="AD1262" s="10"/>
      <c r="AE1262" s="3"/>
      <c r="AF1262" s="3"/>
    </row>
    <row r="1263" spans="1:37" x14ac:dyDescent="0.2">
      <c r="A1263" s="55"/>
      <c r="B1263" s="10"/>
      <c r="C1263" s="10" t="s">
        <v>76</v>
      </c>
      <c r="D1263" s="10"/>
      <c r="E1263" s="10" t="s">
        <v>77</v>
      </c>
      <c r="F1263" s="10">
        <v>176</v>
      </c>
      <c r="G1263" s="10"/>
      <c r="H1263" s="10"/>
      <c r="I1263" s="10"/>
      <c r="J1263" s="10">
        <v>35.06</v>
      </c>
      <c r="K1263" s="10"/>
      <c r="M1263" s="10">
        <v>1</v>
      </c>
      <c r="N1263" s="69"/>
      <c r="P1263" s="238">
        <f t="shared" si="80"/>
        <v>35.06</v>
      </c>
      <c r="Q1263" s="10"/>
      <c r="R1263" s="10"/>
      <c r="S1263" s="10"/>
      <c r="T1263" s="179">
        <f t="shared" si="81"/>
        <v>176</v>
      </c>
      <c r="U1263" s="10"/>
      <c r="V1263" s="10"/>
      <c r="W1263" s="10"/>
      <c r="Y1263" s="10">
        <v>35.06</v>
      </c>
      <c r="Z1263" s="10">
        <f t="shared" si="82"/>
        <v>27.64</v>
      </c>
      <c r="AB1263" s="10">
        <f t="shared" si="83"/>
        <v>39.020000000000003</v>
      </c>
      <c r="AC1263" s="167">
        <v>44.2</v>
      </c>
      <c r="AD1263" s="10"/>
      <c r="AE1263" s="3"/>
      <c r="AF1263" s="3"/>
    </row>
    <row r="1264" spans="1:37" x14ac:dyDescent="0.2">
      <c r="A1264" s="55"/>
      <c r="B1264" s="10"/>
      <c r="C1264" s="10" t="s">
        <v>78</v>
      </c>
      <c r="D1264" s="10"/>
      <c r="E1264" s="10" t="s">
        <v>79</v>
      </c>
      <c r="F1264" s="10">
        <v>44716</v>
      </c>
      <c r="G1264" s="10"/>
      <c r="H1264" s="10"/>
      <c r="I1264" s="10"/>
      <c r="J1264" s="10">
        <v>7215.9900000000016</v>
      </c>
      <c r="K1264" s="10"/>
      <c r="M1264" s="10">
        <v>30</v>
      </c>
      <c r="N1264" s="69"/>
      <c r="P1264" s="238">
        <f t="shared" si="80"/>
        <v>240.53300000000004</v>
      </c>
      <c r="Q1264" s="10"/>
      <c r="R1264" s="10"/>
      <c r="S1264" s="10"/>
      <c r="T1264" s="179">
        <f t="shared" si="81"/>
        <v>1490.5333333333333</v>
      </c>
      <c r="U1264" s="10"/>
      <c r="V1264" s="10"/>
      <c r="W1264" s="10"/>
      <c r="Y1264" s="10">
        <v>7215.9900000000016</v>
      </c>
      <c r="Z1264" s="10">
        <f t="shared" si="82"/>
        <v>5688.98</v>
      </c>
      <c r="AB1264" s="10">
        <f t="shared" si="83"/>
        <v>8031.52</v>
      </c>
      <c r="AC1264" s="167">
        <v>9098.61</v>
      </c>
      <c r="AD1264" s="10"/>
      <c r="AE1264" s="3"/>
      <c r="AF1264" s="3"/>
    </row>
    <row r="1265" spans="1:32" x14ac:dyDescent="0.2">
      <c r="A1265" s="55"/>
      <c r="B1265" s="10"/>
      <c r="C1265" s="10" t="s">
        <v>80</v>
      </c>
      <c r="D1265" s="10"/>
      <c r="E1265" s="10" t="s">
        <v>81</v>
      </c>
      <c r="F1265" s="10">
        <v>4909760</v>
      </c>
      <c r="G1265" s="10"/>
      <c r="H1265" s="10"/>
      <c r="I1265" s="10"/>
      <c r="J1265" s="10">
        <v>853324.22000000044</v>
      </c>
      <c r="K1265" s="10"/>
      <c r="M1265" s="10">
        <v>4006</v>
      </c>
      <c r="N1265" s="69"/>
      <c r="P1265" s="238">
        <f t="shared" si="80"/>
        <v>213.01153769345993</v>
      </c>
      <c r="Q1265" s="10"/>
      <c r="R1265" s="10"/>
      <c r="S1265" s="10"/>
      <c r="T1265" s="179">
        <f t="shared" si="81"/>
        <v>1225.6015976035947</v>
      </c>
      <c r="U1265" s="10"/>
      <c r="V1265" s="10"/>
      <c r="W1265" s="10"/>
      <c r="Y1265" s="10">
        <v>853324.22000000044</v>
      </c>
      <c r="Z1265" s="10">
        <f t="shared" si="82"/>
        <v>672748.21</v>
      </c>
      <c r="AB1265" s="10">
        <f t="shared" si="83"/>
        <v>949764.72</v>
      </c>
      <c r="AC1265" s="167">
        <v>1075953.58</v>
      </c>
      <c r="AD1265" s="10"/>
      <c r="AE1265" s="3"/>
      <c r="AF1265" s="3"/>
    </row>
    <row r="1266" spans="1:32" x14ac:dyDescent="0.2">
      <c r="A1266" s="55"/>
      <c r="B1266" s="10"/>
      <c r="C1266" s="10" t="s">
        <v>82</v>
      </c>
      <c r="D1266" s="10"/>
      <c r="E1266" s="10" t="s">
        <v>83</v>
      </c>
      <c r="F1266" s="10">
        <v>8540714</v>
      </c>
      <c r="G1266" s="10"/>
      <c r="H1266" s="10"/>
      <c r="I1266" s="10"/>
      <c r="J1266" s="10">
        <v>1462610.7000000039</v>
      </c>
      <c r="K1266" s="10"/>
      <c r="M1266" s="10">
        <v>16301</v>
      </c>
      <c r="N1266" s="69"/>
      <c r="P1266" s="238">
        <f t="shared" si="80"/>
        <v>89.725213177105942</v>
      </c>
      <c r="Q1266" s="10"/>
      <c r="R1266" s="10"/>
      <c r="S1266" s="10"/>
      <c r="T1266" s="179">
        <f t="shared" si="81"/>
        <v>523.93804061100548</v>
      </c>
      <c r="U1266" s="10"/>
      <c r="V1266" s="10"/>
      <c r="W1266" s="10"/>
      <c r="Y1266" s="10">
        <v>1462610.7000000039</v>
      </c>
      <c r="Z1266" s="10">
        <f t="shared" si="82"/>
        <v>1153100.67</v>
      </c>
      <c r="AB1266" s="10">
        <f t="shared" si="83"/>
        <v>1627911.18</v>
      </c>
      <c r="AC1266" s="167">
        <v>1844200.81</v>
      </c>
      <c r="AD1266" s="10"/>
      <c r="AE1266" s="3"/>
      <c r="AF1266" s="3"/>
    </row>
    <row r="1267" spans="1:32" x14ac:dyDescent="0.2">
      <c r="A1267" s="55"/>
      <c r="B1267" s="10"/>
      <c r="C1267" s="10" t="s">
        <v>85</v>
      </c>
      <c r="D1267" s="10"/>
      <c r="E1267" s="10" t="s">
        <v>86</v>
      </c>
      <c r="F1267" s="10">
        <v>2756</v>
      </c>
      <c r="G1267" s="10"/>
      <c r="H1267" s="10"/>
      <c r="I1267" s="10"/>
      <c r="J1267" s="10">
        <v>515.04999999999995</v>
      </c>
      <c r="K1267" s="10"/>
      <c r="M1267" s="10">
        <v>1</v>
      </c>
      <c r="N1267" s="69"/>
      <c r="P1267" s="238">
        <f t="shared" si="80"/>
        <v>515.04999999999995</v>
      </c>
      <c r="Q1267" s="10"/>
      <c r="R1267" s="10"/>
      <c r="S1267" s="10"/>
      <c r="T1267" s="179">
        <f t="shared" si="81"/>
        <v>2756</v>
      </c>
      <c r="U1267" s="10"/>
      <c r="V1267" s="10"/>
      <c r="W1267" s="10"/>
      <c r="Y1267" s="10">
        <v>515.04999999999995</v>
      </c>
      <c r="Z1267" s="10">
        <f t="shared" si="82"/>
        <v>406.06</v>
      </c>
      <c r="AB1267" s="10">
        <f t="shared" si="83"/>
        <v>573.26</v>
      </c>
      <c r="AC1267" s="167">
        <v>649.42999999999995</v>
      </c>
      <c r="AD1267" s="10"/>
      <c r="AE1267" s="3"/>
      <c r="AF1267" s="3"/>
    </row>
    <row r="1268" spans="1:32" x14ac:dyDescent="0.2">
      <c r="A1268" s="55"/>
      <c r="B1268" s="10"/>
      <c r="C1268" s="10" t="s">
        <v>87</v>
      </c>
      <c r="D1268" s="10"/>
      <c r="E1268" s="10" t="s">
        <v>88</v>
      </c>
      <c r="F1268" s="10">
        <v>3172</v>
      </c>
      <c r="G1268" s="10"/>
      <c r="H1268" s="10"/>
      <c r="I1268" s="10"/>
      <c r="J1268" s="10">
        <v>581.64</v>
      </c>
      <c r="K1268" s="10"/>
      <c r="M1268" s="10">
        <v>3</v>
      </c>
      <c r="N1268" s="69"/>
      <c r="P1268" s="238">
        <f t="shared" si="80"/>
        <v>193.88</v>
      </c>
      <c r="Q1268" s="10"/>
      <c r="R1268" s="10"/>
      <c r="S1268" s="10"/>
      <c r="T1268" s="179">
        <f t="shared" si="81"/>
        <v>1057.3333333333333</v>
      </c>
      <c r="U1268" s="10"/>
      <c r="V1268" s="10"/>
      <c r="W1268" s="10"/>
      <c r="Y1268" s="10">
        <v>581.64</v>
      </c>
      <c r="Z1268" s="10">
        <f t="shared" si="82"/>
        <v>458.56</v>
      </c>
      <c r="AB1268" s="10">
        <f t="shared" si="83"/>
        <v>647.38</v>
      </c>
      <c r="AC1268" s="167">
        <v>733.39</v>
      </c>
      <c r="AD1268" s="10"/>
      <c r="AE1268" s="3"/>
      <c r="AF1268" s="3"/>
    </row>
    <row r="1269" spans="1:32" x14ac:dyDescent="0.2">
      <c r="A1269" s="55"/>
      <c r="B1269" s="10"/>
      <c r="C1269" s="10" t="s">
        <v>89</v>
      </c>
      <c r="D1269" s="10"/>
      <c r="E1269" s="10" t="s">
        <v>90</v>
      </c>
      <c r="F1269" s="10">
        <v>73671</v>
      </c>
      <c r="G1269" s="10"/>
      <c r="H1269" s="10"/>
      <c r="I1269" s="10"/>
      <c r="J1269" s="10">
        <v>12915.889999999998</v>
      </c>
      <c r="K1269" s="10"/>
      <c r="M1269" s="10">
        <v>58</v>
      </c>
      <c r="N1269" s="69"/>
      <c r="P1269" s="238">
        <f t="shared" si="80"/>
        <v>222.68775862068961</v>
      </c>
      <c r="Q1269" s="10"/>
      <c r="R1269" s="10"/>
      <c r="S1269" s="10"/>
      <c r="T1269" s="179">
        <f t="shared" si="81"/>
        <v>1270.1896551724137</v>
      </c>
      <c r="U1269" s="10"/>
      <c r="V1269" s="10"/>
      <c r="W1269" s="10"/>
      <c r="Y1269" s="10">
        <v>12915.889999999998</v>
      </c>
      <c r="Z1269" s="10">
        <f t="shared" si="82"/>
        <v>10182.700000000001</v>
      </c>
      <c r="AB1269" s="10">
        <f t="shared" si="83"/>
        <v>14375.61</v>
      </c>
      <c r="AC1269" s="167">
        <v>16285.6</v>
      </c>
      <c r="AD1269" s="10"/>
      <c r="AE1269" s="3"/>
      <c r="AF1269" s="3"/>
    </row>
    <row r="1270" spans="1:32" x14ac:dyDescent="0.2">
      <c r="A1270" s="55"/>
      <c r="B1270" s="10"/>
      <c r="C1270" s="10" t="s">
        <v>91</v>
      </c>
      <c r="D1270" s="10"/>
      <c r="E1270" s="10" t="s">
        <v>92</v>
      </c>
      <c r="F1270" s="10">
        <v>291667</v>
      </c>
      <c r="G1270" s="10"/>
      <c r="H1270" s="10"/>
      <c r="I1270" s="10"/>
      <c r="J1270" s="10">
        <v>50524.440000000031</v>
      </c>
      <c r="K1270" s="10"/>
      <c r="M1270" s="10">
        <v>228</v>
      </c>
      <c r="N1270" s="69"/>
      <c r="P1270" s="238">
        <f t="shared" si="80"/>
        <v>221.59842105263172</v>
      </c>
      <c r="Q1270" s="10"/>
      <c r="R1270" s="10"/>
      <c r="S1270" s="10"/>
      <c r="T1270" s="179">
        <f t="shared" si="81"/>
        <v>1279.2412280701753</v>
      </c>
      <c r="U1270" s="10"/>
      <c r="V1270" s="10"/>
      <c r="W1270" s="10"/>
      <c r="Y1270" s="10">
        <v>50524.440000000031</v>
      </c>
      <c r="Z1270" s="10">
        <f t="shared" si="82"/>
        <v>39832.720000000001</v>
      </c>
      <c r="AB1270" s="10">
        <f t="shared" si="83"/>
        <v>56234.58</v>
      </c>
      <c r="AC1270" s="167">
        <v>63706.09</v>
      </c>
      <c r="AD1270" s="10"/>
      <c r="AE1270" s="3"/>
      <c r="AF1270" s="3"/>
    </row>
    <row r="1271" spans="1:32" x14ac:dyDescent="0.2">
      <c r="A1271" s="55"/>
      <c r="B1271" s="10"/>
      <c r="C1271" s="10" t="s">
        <v>91</v>
      </c>
      <c r="D1271" s="10"/>
      <c r="E1271" s="10" t="s">
        <v>93</v>
      </c>
      <c r="F1271" s="10">
        <v>9210</v>
      </c>
      <c r="G1271" s="10"/>
      <c r="H1271" s="10"/>
      <c r="I1271" s="10"/>
      <c r="J1271" s="10">
        <v>1685.55</v>
      </c>
      <c r="K1271" s="10"/>
      <c r="M1271" s="10">
        <v>10</v>
      </c>
      <c r="N1271" s="69"/>
      <c r="P1271" s="238">
        <f t="shared" si="80"/>
        <v>168.55500000000001</v>
      </c>
      <c r="Q1271" s="10"/>
      <c r="R1271" s="10"/>
      <c r="S1271" s="10"/>
      <c r="T1271" s="179">
        <f t="shared" si="81"/>
        <v>921</v>
      </c>
      <c r="U1271" s="10"/>
      <c r="V1271" s="10"/>
      <c r="W1271" s="10"/>
      <c r="Y1271" s="10">
        <v>1685.55</v>
      </c>
      <c r="Z1271" s="10">
        <f t="shared" si="82"/>
        <v>1328.86</v>
      </c>
      <c r="AB1271" s="10">
        <f t="shared" si="83"/>
        <v>1876.05</v>
      </c>
      <c r="AC1271" s="167">
        <v>2125.31</v>
      </c>
      <c r="AD1271" s="10"/>
      <c r="AE1271" s="3"/>
      <c r="AF1271" s="3"/>
    </row>
    <row r="1272" spans="1:32" x14ac:dyDescent="0.2">
      <c r="A1272" s="55"/>
      <c r="B1272" s="10"/>
      <c r="C1272" s="10" t="s">
        <v>94</v>
      </c>
      <c r="D1272" s="10"/>
      <c r="E1272" s="10" t="s">
        <v>95</v>
      </c>
      <c r="F1272" s="10">
        <v>182</v>
      </c>
      <c r="G1272" s="10"/>
      <c r="H1272" s="10"/>
      <c r="I1272" s="10"/>
      <c r="J1272" s="10">
        <v>36.1</v>
      </c>
      <c r="K1272" s="10"/>
      <c r="M1272" s="10">
        <v>1</v>
      </c>
      <c r="N1272" s="69"/>
      <c r="P1272" s="238">
        <f t="shared" si="80"/>
        <v>36.1</v>
      </c>
      <c r="Q1272" s="10"/>
      <c r="R1272" s="10"/>
      <c r="S1272" s="10"/>
      <c r="T1272" s="179">
        <f t="shared" si="81"/>
        <v>182</v>
      </c>
      <c r="U1272" s="10"/>
      <c r="V1272" s="10"/>
      <c r="W1272" s="10"/>
      <c r="Y1272" s="10">
        <v>36.1</v>
      </c>
      <c r="Z1272" s="10">
        <f t="shared" si="82"/>
        <v>28.46</v>
      </c>
      <c r="AB1272" s="10">
        <f t="shared" si="83"/>
        <v>40.18</v>
      </c>
      <c r="AC1272" s="167">
        <v>45.52</v>
      </c>
      <c r="AD1272" s="10"/>
      <c r="AE1272" s="3"/>
      <c r="AF1272" s="3"/>
    </row>
    <row r="1273" spans="1:32" x14ac:dyDescent="0.2">
      <c r="A1273" s="55"/>
      <c r="B1273" s="10"/>
      <c r="C1273" s="10" t="s">
        <v>94</v>
      </c>
      <c r="D1273" s="10"/>
      <c r="E1273" s="10" t="s">
        <v>96</v>
      </c>
      <c r="F1273" s="10">
        <v>6069817</v>
      </c>
      <c r="G1273" s="10"/>
      <c r="H1273" s="10"/>
      <c r="I1273" s="10"/>
      <c r="J1273" s="10">
        <v>1077897.110000001</v>
      </c>
      <c r="K1273" s="10"/>
      <c r="M1273" s="10">
        <v>5602</v>
      </c>
      <c r="N1273" s="69"/>
      <c r="P1273" s="238">
        <f t="shared" si="80"/>
        <v>192.41290789003946</v>
      </c>
      <c r="Q1273" s="10"/>
      <c r="R1273" s="10"/>
      <c r="S1273" s="10"/>
      <c r="T1273" s="179">
        <f t="shared" si="81"/>
        <v>1083.5089253837914</v>
      </c>
      <c r="U1273" s="10"/>
      <c r="V1273" s="10"/>
      <c r="W1273" s="10"/>
      <c r="Y1273" s="10">
        <v>1077897.110000001</v>
      </c>
      <c r="Z1273" s="10">
        <f t="shared" si="82"/>
        <v>849798.16</v>
      </c>
      <c r="AB1273" s="10">
        <f t="shared" si="83"/>
        <v>1199718.26</v>
      </c>
      <c r="AC1273" s="167">
        <v>1359116.77</v>
      </c>
      <c r="AD1273" s="10"/>
      <c r="AE1273" s="3"/>
      <c r="AF1273" s="3"/>
    </row>
    <row r="1274" spans="1:32" x14ac:dyDescent="0.2">
      <c r="A1274" s="55"/>
      <c r="B1274" s="10"/>
      <c r="C1274" s="10" t="s">
        <v>94</v>
      </c>
      <c r="D1274" s="10"/>
      <c r="E1274" s="10" t="s">
        <v>97</v>
      </c>
      <c r="F1274" s="10">
        <v>4080</v>
      </c>
      <c r="G1274" s="10"/>
      <c r="H1274" s="10"/>
      <c r="I1274" s="10"/>
      <c r="J1274" s="10">
        <v>766.08</v>
      </c>
      <c r="K1274" s="10"/>
      <c r="M1274" s="10">
        <v>1</v>
      </c>
      <c r="N1274" s="69"/>
      <c r="P1274" s="238">
        <f t="shared" si="80"/>
        <v>766.08</v>
      </c>
      <c r="Q1274" s="10"/>
      <c r="R1274" s="10"/>
      <c r="S1274" s="10"/>
      <c r="T1274" s="179">
        <f t="shared" si="81"/>
        <v>4080</v>
      </c>
      <c r="U1274" s="10"/>
      <c r="V1274" s="10"/>
      <c r="W1274" s="10"/>
      <c r="Y1274" s="10">
        <v>766.08</v>
      </c>
      <c r="Z1274" s="10">
        <f t="shared" si="82"/>
        <v>603.97</v>
      </c>
      <c r="AB1274" s="10">
        <f t="shared" si="83"/>
        <v>852.66</v>
      </c>
      <c r="AC1274" s="167">
        <v>965.95</v>
      </c>
      <c r="AD1274" s="10"/>
      <c r="AE1274" s="3"/>
      <c r="AF1274" s="3"/>
    </row>
    <row r="1275" spans="1:32" x14ac:dyDescent="0.2">
      <c r="A1275" s="55"/>
      <c r="B1275" s="10"/>
      <c r="C1275" s="10" t="s">
        <v>94</v>
      </c>
      <c r="D1275" s="10"/>
      <c r="E1275" s="10" t="s">
        <v>98</v>
      </c>
      <c r="F1275" s="10">
        <v>3143</v>
      </c>
      <c r="G1275" s="10"/>
      <c r="H1275" s="10"/>
      <c r="I1275" s="10"/>
      <c r="J1275" s="10">
        <v>588.91999999999996</v>
      </c>
      <c r="K1275" s="10"/>
      <c r="M1275" s="10">
        <v>1</v>
      </c>
      <c r="N1275" s="69"/>
      <c r="P1275" s="238">
        <f t="shared" si="80"/>
        <v>588.91999999999996</v>
      </c>
      <c r="Q1275" s="10"/>
      <c r="R1275" s="10"/>
      <c r="S1275" s="10"/>
      <c r="T1275" s="179">
        <f t="shared" si="81"/>
        <v>3143</v>
      </c>
      <c r="U1275" s="10"/>
      <c r="V1275" s="10"/>
      <c r="W1275" s="10"/>
      <c r="Y1275" s="10">
        <v>588.91999999999996</v>
      </c>
      <c r="Z1275" s="10">
        <f t="shared" si="82"/>
        <v>464.3</v>
      </c>
      <c r="AB1275" s="10">
        <f t="shared" si="83"/>
        <v>655.48</v>
      </c>
      <c r="AC1275" s="167">
        <v>742.57</v>
      </c>
      <c r="AD1275" s="10"/>
      <c r="AE1275" s="3"/>
      <c r="AF1275" s="3"/>
    </row>
    <row r="1276" spans="1:32" x14ac:dyDescent="0.2">
      <c r="A1276" s="55"/>
      <c r="B1276" s="10"/>
      <c r="C1276" s="10" t="s">
        <v>99</v>
      </c>
      <c r="D1276" s="10"/>
      <c r="E1276" s="10" t="s">
        <v>100</v>
      </c>
      <c r="F1276" s="10">
        <v>12888</v>
      </c>
      <c r="G1276" s="10"/>
      <c r="H1276" s="10"/>
      <c r="I1276" s="10"/>
      <c r="J1276" s="10">
        <v>2345.38</v>
      </c>
      <c r="K1276" s="10"/>
      <c r="M1276" s="10">
        <v>18</v>
      </c>
      <c r="N1276" s="69"/>
      <c r="P1276" s="238">
        <f t="shared" si="80"/>
        <v>130.29888888888888</v>
      </c>
      <c r="Q1276" s="10"/>
      <c r="R1276" s="10"/>
      <c r="S1276" s="10"/>
      <c r="T1276" s="179">
        <f t="shared" si="81"/>
        <v>716</v>
      </c>
      <c r="U1276" s="10"/>
      <c r="V1276" s="10"/>
      <c r="W1276" s="10"/>
      <c r="Y1276" s="10">
        <v>2345.38</v>
      </c>
      <c r="Z1276" s="10">
        <f t="shared" si="82"/>
        <v>1849.06</v>
      </c>
      <c r="AB1276" s="10">
        <f t="shared" si="83"/>
        <v>2610.4499999999998</v>
      </c>
      <c r="AC1276" s="167">
        <v>2957.28</v>
      </c>
      <c r="AD1276" s="10"/>
      <c r="AE1276" s="3"/>
      <c r="AF1276" s="3"/>
    </row>
    <row r="1277" spans="1:32" x14ac:dyDescent="0.2">
      <c r="A1277" s="55"/>
      <c r="B1277" s="10"/>
      <c r="C1277" s="10" t="s">
        <v>99</v>
      </c>
      <c r="D1277" s="10"/>
      <c r="E1277" s="10" t="s">
        <v>77</v>
      </c>
      <c r="F1277" s="10">
        <v>5367074</v>
      </c>
      <c r="G1277" s="10"/>
      <c r="H1277" s="10"/>
      <c r="I1277" s="10"/>
      <c r="J1277" s="10">
        <v>941600.26999999851</v>
      </c>
      <c r="K1277" s="10"/>
      <c r="M1277" s="10">
        <v>5316</v>
      </c>
      <c r="N1277" s="69"/>
      <c r="P1277" s="238">
        <f t="shared" si="80"/>
        <v>177.12570917983419</v>
      </c>
      <c r="Q1277" s="10"/>
      <c r="R1277" s="10"/>
      <c r="S1277" s="10"/>
      <c r="T1277" s="179">
        <f t="shared" si="81"/>
        <v>1009.6075996990219</v>
      </c>
      <c r="U1277" s="10"/>
      <c r="V1277" s="10"/>
      <c r="W1277" s="10"/>
      <c r="Y1277" s="10">
        <v>941600.26999999851</v>
      </c>
      <c r="Z1277" s="10">
        <f t="shared" si="82"/>
        <v>742343.74</v>
      </c>
      <c r="AB1277" s="10">
        <f t="shared" si="83"/>
        <v>1048017.5</v>
      </c>
      <c r="AC1277" s="167">
        <v>1187260.55</v>
      </c>
      <c r="AD1277" s="10"/>
      <c r="AE1277" s="3"/>
      <c r="AF1277" s="3"/>
    </row>
    <row r="1278" spans="1:32" x14ac:dyDescent="0.2">
      <c r="A1278" s="55"/>
      <c r="B1278" s="10"/>
      <c r="C1278" s="10" t="s">
        <v>101</v>
      </c>
      <c r="D1278" s="10"/>
      <c r="E1278" s="10" t="s">
        <v>102</v>
      </c>
      <c r="F1278" s="10">
        <v>2478702</v>
      </c>
      <c r="G1278" s="10"/>
      <c r="H1278" s="10"/>
      <c r="I1278" s="10"/>
      <c r="J1278" s="10">
        <v>434305.40000000043</v>
      </c>
      <c r="K1278" s="10"/>
      <c r="M1278" s="10">
        <v>2948</v>
      </c>
      <c r="N1278" s="69"/>
      <c r="P1278" s="238">
        <f t="shared" si="80"/>
        <v>147.32204884667587</v>
      </c>
      <c r="Q1278" s="10"/>
      <c r="R1278" s="10"/>
      <c r="S1278" s="10"/>
      <c r="T1278" s="179">
        <f t="shared" si="81"/>
        <v>840.80800542740837</v>
      </c>
      <c r="U1278" s="10"/>
      <c r="V1278" s="10"/>
      <c r="W1278" s="10"/>
      <c r="Y1278" s="10">
        <v>434305.40000000043</v>
      </c>
      <c r="Z1278" s="10">
        <f t="shared" si="82"/>
        <v>342399.96</v>
      </c>
      <c r="AB1278" s="10">
        <f t="shared" si="83"/>
        <v>483389.47</v>
      </c>
      <c r="AC1278" s="167">
        <v>547614.18000000005</v>
      </c>
      <c r="AD1278" s="10"/>
      <c r="AE1278" s="3"/>
      <c r="AF1278" s="3"/>
    </row>
    <row r="1279" spans="1:32" x14ac:dyDescent="0.2">
      <c r="A1279" s="55"/>
      <c r="B1279" s="10"/>
      <c r="C1279" s="10" t="s">
        <v>101</v>
      </c>
      <c r="D1279" s="10"/>
      <c r="E1279" s="10" t="s">
        <v>103</v>
      </c>
      <c r="F1279" s="10">
        <v>644230</v>
      </c>
      <c r="G1279" s="10"/>
      <c r="H1279" s="10"/>
      <c r="I1279" s="10"/>
      <c r="J1279" s="10">
        <v>115627.47999999991</v>
      </c>
      <c r="K1279" s="10"/>
      <c r="M1279" s="10">
        <v>1275</v>
      </c>
      <c r="N1279" s="69"/>
      <c r="P1279" s="238">
        <f t="shared" si="80"/>
        <v>90.688219607843067</v>
      </c>
      <c r="Q1279" s="10"/>
      <c r="R1279" s="10"/>
      <c r="S1279" s="10"/>
      <c r="T1279" s="179">
        <f t="shared" si="81"/>
        <v>505.27843137254899</v>
      </c>
      <c r="U1279" s="10"/>
      <c r="V1279" s="10"/>
      <c r="W1279" s="10"/>
      <c r="Y1279" s="10">
        <v>115627.47999999991</v>
      </c>
      <c r="Z1279" s="10">
        <f t="shared" si="82"/>
        <v>91159</v>
      </c>
      <c r="AB1279" s="10">
        <f t="shared" si="83"/>
        <v>128695.4</v>
      </c>
      <c r="AC1279" s="167">
        <v>145794.29</v>
      </c>
      <c r="AD1279" s="10"/>
      <c r="AE1279" s="3"/>
      <c r="AF1279" s="3"/>
    </row>
    <row r="1280" spans="1:32" x14ac:dyDescent="0.2">
      <c r="A1280" s="55"/>
      <c r="B1280" s="10"/>
      <c r="C1280" s="10" t="s">
        <v>101</v>
      </c>
      <c r="D1280" s="10"/>
      <c r="E1280" s="10" t="s">
        <v>104</v>
      </c>
      <c r="F1280" s="10">
        <v>1343</v>
      </c>
      <c r="G1280" s="10"/>
      <c r="H1280" s="10"/>
      <c r="I1280" s="10"/>
      <c r="J1280" s="10">
        <v>240.38</v>
      </c>
      <c r="K1280" s="10"/>
      <c r="M1280" s="10">
        <v>2</v>
      </c>
      <c r="N1280" s="69"/>
      <c r="P1280" s="238">
        <f t="shared" si="80"/>
        <v>120.19</v>
      </c>
      <c r="Q1280" s="10"/>
      <c r="R1280" s="10"/>
      <c r="S1280" s="10"/>
      <c r="T1280" s="179">
        <f t="shared" si="81"/>
        <v>671.5</v>
      </c>
      <c r="U1280" s="10"/>
      <c r="V1280" s="10"/>
      <c r="W1280" s="10"/>
      <c r="Y1280" s="10">
        <v>240.38</v>
      </c>
      <c r="Z1280" s="10">
        <f t="shared" si="82"/>
        <v>189.51</v>
      </c>
      <c r="AB1280" s="10">
        <f t="shared" si="83"/>
        <v>267.55</v>
      </c>
      <c r="AC1280" s="167">
        <v>303.10000000000002</v>
      </c>
      <c r="AD1280" s="10"/>
      <c r="AE1280" s="3"/>
      <c r="AF1280" s="3"/>
    </row>
    <row r="1281" spans="1:32" x14ac:dyDescent="0.2">
      <c r="A1281" s="55"/>
      <c r="B1281" s="10"/>
      <c r="C1281" s="10" t="s">
        <v>101</v>
      </c>
      <c r="D1281" s="10"/>
      <c r="E1281" s="10" t="s">
        <v>105</v>
      </c>
      <c r="F1281" s="10">
        <v>9566</v>
      </c>
      <c r="G1281" s="10"/>
      <c r="H1281" s="10"/>
      <c r="I1281" s="10"/>
      <c r="J1281" s="10">
        <v>1747.1</v>
      </c>
      <c r="K1281" s="10"/>
      <c r="M1281" s="10">
        <v>10</v>
      </c>
      <c r="N1281" s="69"/>
      <c r="P1281" s="238">
        <f t="shared" si="80"/>
        <v>174.70999999999998</v>
      </c>
      <c r="Q1281" s="10"/>
      <c r="R1281" s="10"/>
      <c r="S1281" s="10"/>
      <c r="T1281" s="179">
        <f t="shared" si="81"/>
        <v>956.6</v>
      </c>
      <c r="U1281" s="10"/>
      <c r="V1281" s="10"/>
      <c r="W1281" s="10"/>
      <c r="Y1281" s="10">
        <v>1747.1</v>
      </c>
      <c r="Z1281" s="10">
        <f t="shared" si="82"/>
        <v>1377.39</v>
      </c>
      <c r="AB1281" s="10">
        <f t="shared" si="83"/>
        <v>1944.55</v>
      </c>
      <c r="AC1281" s="167">
        <v>2202.91</v>
      </c>
      <c r="AD1281" s="10"/>
      <c r="AE1281" s="3"/>
      <c r="AF1281" s="3"/>
    </row>
    <row r="1282" spans="1:32" x14ac:dyDescent="0.2">
      <c r="A1282" s="55"/>
      <c r="B1282" s="10"/>
      <c r="C1282" s="10" t="s">
        <v>106</v>
      </c>
      <c r="D1282" s="10"/>
      <c r="E1282" s="10" t="s">
        <v>107</v>
      </c>
      <c r="F1282" s="10">
        <v>641381</v>
      </c>
      <c r="G1282" s="10"/>
      <c r="H1282" s="10"/>
      <c r="I1282" s="10"/>
      <c r="J1282" s="10">
        <v>111573.03000000012</v>
      </c>
      <c r="K1282" s="10"/>
      <c r="M1282" s="10">
        <v>498</v>
      </c>
      <c r="N1282" s="69"/>
      <c r="P1282" s="238">
        <f t="shared" si="80"/>
        <v>224.04222891566289</v>
      </c>
      <c r="Q1282" s="10"/>
      <c r="R1282" s="10"/>
      <c r="S1282" s="10"/>
      <c r="T1282" s="179">
        <f t="shared" si="81"/>
        <v>1287.9136546184739</v>
      </c>
      <c r="U1282" s="10"/>
      <c r="V1282" s="10"/>
      <c r="W1282" s="10"/>
      <c r="Y1282" s="10">
        <v>111573.03000000012</v>
      </c>
      <c r="Z1282" s="10">
        <f t="shared" si="82"/>
        <v>87962.53</v>
      </c>
      <c r="AB1282" s="10">
        <f t="shared" si="83"/>
        <v>124182.73</v>
      </c>
      <c r="AC1282" s="167">
        <v>140682.06</v>
      </c>
      <c r="AD1282" s="10"/>
      <c r="AE1282" s="3"/>
      <c r="AF1282" s="3"/>
    </row>
    <row r="1283" spans="1:32" x14ac:dyDescent="0.2">
      <c r="A1283" s="55"/>
      <c r="B1283" s="10"/>
      <c r="C1283" s="10" t="s">
        <v>108</v>
      </c>
      <c r="D1283" s="10"/>
      <c r="E1283" s="10" t="s">
        <v>110</v>
      </c>
      <c r="F1283" s="10">
        <v>1076</v>
      </c>
      <c r="G1283" s="10"/>
      <c r="H1283" s="10"/>
      <c r="I1283" s="10"/>
      <c r="J1283" s="10">
        <v>195.19</v>
      </c>
      <c r="K1283" s="10"/>
      <c r="M1283" s="10">
        <v>1</v>
      </c>
      <c r="N1283" s="69"/>
      <c r="P1283" s="238">
        <f t="shared" si="80"/>
        <v>195.19</v>
      </c>
      <c r="Q1283" s="10"/>
      <c r="R1283" s="10"/>
      <c r="S1283" s="10"/>
      <c r="T1283" s="179">
        <f t="shared" si="81"/>
        <v>1076</v>
      </c>
      <c r="U1283" s="10"/>
      <c r="V1283" s="10"/>
      <c r="W1283" s="10"/>
      <c r="Y1283" s="10">
        <v>195.19</v>
      </c>
      <c r="Z1283" s="10">
        <f t="shared" si="82"/>
        <v>153.88</v>
      </c>
      <c r="AB1283" s="10">
        <f t="shared" si="83"/>
        <v>217.25</v>
      </c>
      <c r="AC1283" s="167">
        <v>246.11</v>
      </c>
      <c r="AD1283" s="10"/>
      <c r="AE1283" s="3"/>
      <c r="AF1283" s="3"/>
    </row>
    <row r="1284" spans="1:32" x14ac:dyDescent="0.2">
      <c r="A1284" s="55"/>
      <c r="B1284" s="10"/>
      <c r="C1284" s="10" t="s">
        <v>111</v>
      </c>
      <c r="D1284" s="10"/>
      <c r="E1284" s="10" t="s">
        <v>79</v>
      </c>
      <c r="F1284" s="10">
        <v>38745</v>
      </c>
      <c r="G1284" s="10"/>
      <c r="H1284" s="10"/>
      <c r="I1284" s="10"/>
      <c r="J1284" s="10">
        <v>7103.4999999999991</v>
      </c>
      <c r="K1284" s="10"/>
      <c r="M1284" s="10">
        <v>27</v>
      </c>
      <c r="N1284" s="69"/>
      <c r="P1284" s="238">
        <f t="shared" si="80"/>
        <v>263.09259259259255</v>
      </c>
      <c r="Q1284" s="10"/>
      <c r="R1284" s="10"/>
      <c r="S1284" s="10"/>
      <c r="T1284" s="179">
        <f t="shared" si="81"/>
        <v>1435</v>
      </c>
      <c r="U1284" s="10"/>
      <c r="V1284" s="10"/>
      <c r="W1284" s="10"/>
      <c r="Y1284" s="10">
        <v>7103.4999999999991</v>
      </c>
      <c r="Z1284" s="10">
        <f t="shared" si="82"/>
        <v>5600.29</v>
      </c>
      <c r="AB1284" s="10">
        <f t="shared" si="83"/>
        <v>7906.32</v>
      </c>
      <c r="AC1284" s="167">
        <v>8956.7800000000007</v>
      </c>
      <c r="AD1284" s="10"/>
      <c r="AE1284" s="3"/>
      <c r="AF1284" s="3"/>
    </row>
    <row r="1285" spans="1:32" x14ac:dyDescent="0.2">
      <c r="A1285" s="55"/>
      <c r="B1285" s="10"/>
      <c r="C1285" s="10" t="s">
        <v>112</v>
      </c>
      <c r="D1285" s="10"/>
      <c r="E1285" s="10" t="s">
        <v>105</v>
      </c>
      <c r="F1285" s="10">
        <v>584</v>
      </c>
      <c r="G1285" s="10"/>
      <c r="H1285" s="10"/>
      <c r="I1285" s="10"/>
      <c r="J1285" s="10">
        <v>105.33</v>
      </c>
      <c r="K1285" s="10"/>
      <c r="M1285" s="10">
        <v>1</v>
      </c>
      <c r="N1285" s="69"/>
      <c r="P1285" s="238">
        <f t="shared" si="80"/>
        <v>105.33</v>
      </c>
      <c r="Q1285" s="10"/>
      <c r="R1285" s="10"/>
      <c r="S1285" s="10"/>
      <c r="T1285" s="179">
        <f t="shared" si="81"/>
        <v>584</v>
      </c>
      <c r="U1285" s="10"/>
      <c r="V1285" s="10"/>
      <c r="W1285" s="10"/>
      <c r="Y1285" s="10">
        <v>105.33</v>
      </c>
      <c r="Z1285" s="10">
        <f t="shared" si="82"/>
        <v>83.04</v>
      </c>
      <c r="AB1285" s="10">
        <f t="shared" si="83"/>
        <v>117.23</v>
      </c>
      <c r="AC1285" s="167">
        <v>132.81</v>
      </c>
      <c r="AD1285" s="10"/>
      <c r="AE1285" s="3"/>
      <c r="AF1285" s="3"/>
    </row>
    <row r="1286" spans="1:32" x14ac:dyDescent="0.2">
      <c r="A1286" s="55"/>
      <c r="B1286" s="10"/>
      <c r="C1286" s="10" t="s">
        <v>113</v>
      </c>
      <c r="D1286" s="10"/>
      <c r="E1286" s="10" t="s">
        <v>102</v>
      </c>
      <c r="F1286" s="10">
        <v>739</v>
      </c>
      <c r="G1286" s="10"/>
      <c r="H1286" s="10"/>
      <c r="I1286" s="10"/>
      <c r="J1286" s="10">
        <v>131.88999999999999</v>
      </c>
      <c r="K1286" s="10"/>
      <c r="M1286" s="10">
        <v>1</v>
      </c>
      <c r="N1286" s="69"/>
      <c r="P1286" s="238">
        <f t="shared" si="80"/>
        <v>131.88999999999999</v>
      </c>
      <c r="Q1286" s="10"/>
      <c r="R1286" s="10"/>
      <c r="S1286" s="10"/>
      <c r="T1286" s="179">
        <f t="shared" si="81"/>
        <v>739</v>
      </c>
      <c r="U1286" s="10"/>
      <c r="V1286" s="10"/>
      <c r="W1286" s="10"/>
      <c r="Y1286" s="10">
        <v>131.88999999999999</v>
      </c>
      <c r="Z1286" s="10">
        <f t="shared" si="82"/>
        <v>103.98</v>
      </c>
      <c r="AB1286" s="10">
        <f t="shared" si="83"/>
        <v>146.80000000000001</v>
      </c>
      <c r="AC1286" s="167">
        <v>166.3</v>
      </c>
      <c r="AD1286" s="10"/>
      <c r="AE1286" s="3"/>
      <c r="AF1286" s="3"/>
    </row>
    <row r="1287" spans="1:32" x14ac:dyDescent="0.2">
      <c r="A1287" s="55"/>
      <c r="B1287" s="10"/>
      <c r="C1287" s="10" t="s">
        <v>113</v>
      </c>
      <c r="D1287" s="10"/>
      <c r="E1287" s="10" t="s">
        <v>104</v>
      </c>
      <c r="F1287" s="10">
        <v>4546878</v>
      </c>
      <c r="G1287" s="10"/>
      <c r="H1287" s="10"/>
      <c r="I1287" s="10"/>
      <c r="J1287" s="10">
        <v>817215.85999999684</v>
      </c>
      <c r="K1287" s="10"/>
      <c r="M1287" s="10">
        <v>5393</v>
      </c>
      <c r="N1287" s="69"/>
      <c r="P1287" s="238">
        <f t="shared" si="80"/>
        <v>151.53270165028681</v>
      </c>
      <c r="Q1287" s="10"/>
      <c r="R1287" s="10"/>
      <c r="S1287" s="10"/>
      <c r="T1287" s="179">
        <f t="shared" si="81"/>
        <v>843.10736139440019</v>
      </c>
      <c r="U1287" s="10"/>
      <c r="V1287" s="10"/>
      <c r="W1287" s="10"/>
      <c r="Y1287" s="10">
        <v>817215.85999999684</v>
      </c>
      <c r="Z1287" s="10">
        <f t="shared" si="82"/>
        <v>644280.91</v>
      </c>
      <c r="AB1287" s="10">
        <f t="shared" si="83"/>
        <v>909575.49</v>
      </c>
      <c r="AC1287" s="167">
        <v>1030424.68</v>
      </c>
      <c r="AD1287" s="10"/>
      <c r="AE1287" s="3"/>
      <c r="AF1287" s="3"/>
    </row>
    <row r="1288" spans="1:32" x14ac:dyDescent="0.2">
      <c r="A1288" s="55"/>
      <c r="B1288" s="10"/>
      <c r="C1288" s="10" t="s">
        <v>114</v>
      </c>
      <c r="D1288" s="10"/>
      <c r="E1288" s="10" t="s">
        <v>104</v>
      </c>
      <c r="F1288" s="10">
        <v>18792</v>
      </c>
      <c r="G1288" s="10"/>
      <c r="H1288" s="10"/>
      <c r="I1288" s="10"/>
      <c r="J1288" s="10">
        <v>3258.3199999999997</v>
      </c>
      <c r="K1288" s="10"/>
      <c r="M1288" s="10">
        <v>20</v>
      </c>
      <c r="N1288" s="69"/>
      <c r="P1288" s="238">
        <f t="shared" si="80"/>
        <v>162.916</v>
      </c>
      <c r="Q1288" s="10"/>
      <c r="R1288" s="10"/>
      <c r="S1288" s="10"/>
      <c r="T1288" s="179">
        <f t="shared" si="81"/>
        <v>939.6</v>
      </c>
      <c r="U1288" s="10"/>
      <c r="V1288" s="10"/>
      <c r="W1288" s="10"/>
      <c r="Y1288" s="10">
        <v>3258.3199999999997</v>
      </c>
      <c r="Z1288" s="10">
        <f t="shared" si="82"/>
        <v>2568.81</v>
      </c>
      <c r="AB1288" s="10">
        <f t="shared" si="83"/>
        <v>3626.57</v>
      </c>
      <c r="AC1288" s="167">
        <v>4108.41</v>
      </c>
      <c r="AD1288" s="10"/>
      <c r="AE1288" s="3"/>
      <c r="AF1288" s="3"/>
    </row>
    <row r="1289" spans="1:32" x14ac:dyDescent="0.2">
      <c r="A1289" s="55"/>
      <c r="B1289" s="10"/>
      <c r="C1289" s="10" t="s">
        <v>115</v>
      </c>
      <c r="D1289" s="10"/>
      <c r="E1289" s="10" t="s">
        <v>102</v>
      </c>
      <c r="F1289" s="10">
        <v>571</v>
      </c>
      <c r="G1289" s="10"/>
      <c r="H1289" s="10"/>
      <c r="I1289" s="10"/>
      <c r="J1289" s="10">
        <v>102.62</v>
      </c>
      <c r="K1289" s="10"/>
      <c r="M1289" s="10">
        <v>1</v>
      </c>
      <c r="N1289" s="69"/>
      <c r="P1289" s="238">
        <f t="shared" si="80"/>
        <v>102.62</v>
      </c>
      <c r="Q1289" s="10"/>
      <c r="R1289" s="10"/>
      <c r="S1289" s="10"/>
      <c r="T1289" s="179">
        <f t="shared" si="81"/>
        <v>571</v>
      </c>
      <c r="U1289" s="10"/>
      <c r="V1289" s="10"/>
      <c r="W1289" s="10"/>
      <c r="Y1289" s="10">
        <v>102.62</v>
      </c>
      <c r="Z1289" s="10">
        <f t="shared" si="82"/>
        <v>80.900000000000006</v>
      </c>
      <c r="AB1289" s="10">
        <f t="shared" si="83"/>
        <v>114.22</v>
      </c>
      <c r="AC1289" s="167">
        <v>129.4</v>
      </c>
      <c r="AD1289" s="10"/>
      <c r="AE1289" s="3"/>
      <c r="AF1289" s="3"/>
    </row>
    <row r="1290" spans="1:32" x14ac:dyDescent="0.2">
      <c r="A1290" s="55"/>
      <c r="B1290" s="10"/>
      <c r="C1290" s="10" t="s">
        <v>115</v>
      </c>
      <c r="D1290" s="10"/>
      <c r="E1290" s="10" t="s">
        <v>104</v>
      </c>
      <c r="F1290" s="10">
        <v>68975</v>
      </c>
      <c r="G1290" s="10"/>
      <c r="H1290" s="10"/>
      <c r="I1290" s="10"/>
      <c r="J1290" s="10">
        <v>12434.600000000002</v>
      </c>
      <c r="K1290" s="10"/>
      <c r="M1290" s="10">
        <v>93</v>
      </c>
      <c r="N1290" s="69"/>
      <c r="P1290" s="238">
        <f t="shared" si="80"/>
        <v>133.70537634408603</v>
      </c>
      <c r="Q1290" s="10"/>
      <c r="R1290" s="10"/>
      <c r="S1290" s="10"/>
      <c r="T1290" s="179">
        <f t="shared" si="81"/>
        <v>741.66666666666663</v>
      </c>
      <c r="U1290" s="10"/>
      <c r="V1290" s="10"/>
      <c r="W1290" s="10"/>
      <c r="Y1290" s="10">
        <v>12434.600000000002</v>
      </c>
      <c r="Z1290" s="10">
        <f t="shared" si="82"/>
        <v>9803.25</v>
      </c>
      <c r="AB1290" s="10">
        <f t="shared" si="83"/>
        <v>13839.93</v>
      </c>
      <c r="AC1290" s="167">
        <v>15678.75</v>
      </c>
      <c r="AD1290" s="10"/>
      <c r="AE1290" s="3"/>
      <c r="AF1290" s="3"/>
    </row>
    <row r="1291" spans="1:32" x14ac:dyDescent="0.2">
      <c r="A1291" s="55"/>
      <c r="B1291" s="10"/>
      <c r="C1291" s="10" t="s">
        <v>116</v>
      </c>
      <c r="D1291" s="10"/>
      <c r="E1291" s="10" t="s">
        <v>104</v>
      </c>
      <c r="F1291" s="10">
        <v>11667</v>
      </c>
      <c r="G1291" s="10"/>
      <c r="H1291" s="10"/>
      <c r="I1291" s="10"/>
      <c r="J1291" s="10">
        <v>2146.6900000000005</v>
      </c>
      <c r="K1291" s="10"/>
      <c r="M1291" s="10">
        <v>12</v>
      </c>
      <c r="N1291" s="69"/>
      <c r="P1291" s="238">
        <f t="shared" si="80"/>
        <v>178.89083333333338</v>
      </c>
      <c r="Q1291" s="10"/>
      <c r="R1291" s="10"/>
      <c r="S1291" s="10"/>
      <c r="T1291" s="179">
        <f t="shared" si="81"/>
        <v>972.25</v>
      </c>
      <c r="U1291" s="10"/>
      <c r="V1291" s="10"/>
      <c r="W1291" s="10"/>
      <c r="Y1291" s="10">
        <v>2146.6900000000005</v>
      </c>
      <c r="Z1291" s="10">
        <f t="shared" si="82"/>
        <v>1692.42</v>
      </c>
      <c r="AB1291" s="10">
        <f t="shared" si="83"/>
        <v>2389.3000000000002</v>
      </c>
      <c r="AC1291" s="167">
        <v>2706.75</v>
      </c>
      <c r="AD1291" s="10"/>
      <c r="AE1291" s="3"/>
      <c r="AF1291" s="3"/>
    </row>
    <row r="1292" spans="1:32" x14ac:dyDescent="0.2">
      <c r="A1292" s="55"/>
      <c r="B1292" s="10"/>
      <c r="C1292" s="10" t="s">
        <v>117</v>
      </c>
      <c r="D1292" s="10"/>
      <c r="E1292" s="10" t="s">
        <v>104</v>
      </c>
      <c r="F1292" s="10">
        <v>24868</v>
      </c>
      <c r="G1292" s="10"/>
      <c r="H1292" s="10"/>
      <c r="I1292" s="10"/>
      <c r="J1292" s="10">
        <v>4571.7599999999984</v>
      </c>
      <c r="K1292" s="10"/>
      <c r="M1292" s="10">
        <v>24</v>
      </c>
      <c r="N1292" s="69"/>
      <c r="P1292" s="238">
        <f t="shared" si="80"/>
        <v>190.48999999999992</v>
      </c>
      <c r="Q1292" s="10"/>
      <c r="R1292" s="10"/>
      <c r="S1292" s="10"/>
      <c r="T1292" s="179">
        <f t="shared" si="81"/>
        <v>1036.1666666666667</v>
      </c>
      <c r="U1292" s="10"/>
      <c r="V1292" s="10"/>
      <c r="W1292" s="10"/>
      <c r="Y1292" s="10">
        <v>4571.7599999999984</v>
      </c>
      <c r="Z1292" s="10">
        <f t="shared" si="82"/>
        <v>3604.31</v>
      </c>
      <c r="AB1292" s="10">
        <f t="shared" si="83"/>
        <v>5088.45</v>
      </c>
      <c r="AC1292" s="167">
        <v>5764.52</v>
      </c>
      <c r="AD1292" s="10"/>
      <c r="AE1292" s="3"/>
      <c r="AF1292" s="3"/>
    </row>
    <row r="1293" spans="1:32" x14ac:dyDescent="0.2">
      <c r="A1293" s="55"/>
      <c r="B1293" s="10"/>
      <c r="C1293" s="10" t="s">
        <v>118</v>
      </c>
      <c r="D1293" s="10"/>
      <c r="E1293" s="10" t="s">
        <v>104</v>
      </c>
      <c r="F1293" s="10">
        <v>2014</v>
      </c>
      <c r="G1293" s="10"/>
      <c r="H1293" s="10"/>
      <c r="I1293" s="10"/>
      <c r="J1293" s="10">
        <v>281.39</v>
      </c>
      <c r="K1293" s="10"/>
      <c r="M1293" s="10">
        <v>2</v>
      </c>
      <c r="N1293" s="69"/>
      <c r="P1293" s="238">
        <f t="shared" si="80"/>
        <v>140.69499999999999</v>
      </c>
      <c r="Q1293" s="10"/>
      <c r="R1293" s="10"/>
      <c r="S1293" s="10"/>
      <c r="T1293" s="179">
        <f t="shared" si="81"/>
        <v>1007</v>
      </c>
      <c r="U1293" s="10"/>
      <c r="V1293" s="10"/>
      <c r="W1293" s="10"/>
      <c r="Y1293" s="10">
        <v>281.39</v>
      </c>
      <c r="Z1293" s="10">
        <f t="shared" si="82"/>
        <v>221.84</v>
      </c>
      <c r="AB1293" s="10">
        <f t="shared" si="83"/>
        <v>313.19</v>
      </c>
      <c r="AC1293" s="167">
        <v>354.8</v>
      </c>
      <c r="AD1293" s="10"/>
      <c r="AE1293" s="3"/>
      <c r="AF1293" s="3"/>
    </row>
    <row r="1294" spans="1:32" x14ac:dyDescent="0.2">
      <c r="A1294" s="55"/>
      <c r="B1294" s="10"/>
      <c r="C1294" s="10" t="s">
        <v>118</v>
      </c>
      <c r="D1294" s="10"/>
      <c r="E1294" s="10" t="s">
        <v>105</v>
      </c>
      <c r="F1294" s="10">
        <v>3455471</v>
      </c>
      <c r="G1294" s="10"/>
      <c r="H1294" s="10"/>
      <c r="I1294" s="10"/>
      <c r="J1294" s="10">
        <v>620810.71999999951</v>
      </c>
      <c r="K1294" s="10"/>
      <c r="M1294" s="10">
        <v>4006</v>
      </c>
      <c r="N1294" s="69"/>
      <c r="P1294" s="238">
        <f t="shared" si="80"/>
        <v>154.97022466300538</v>
      </c>
      <c r="Q1294" s="10"/>
      <c r="R1294" s="10"/>
      <c r="S1294" s="10"/>
      <c r="T1294" s="179">
        <f t="shared" si="81"/>
        <v>862.57388916625064</v>
      </c>
      <c r="U1294" s="10"/>
      <c r="V1294" s="10"/>
      <c r="W1294" s="10"/>
      <c r="Y1294" s="10">
        <v>620810.71999999951</v>
      </c>
      <c r="Z1294" s="10">
        <f t="shared" si="82"/>
        <v>489438</v>
      </c>
      <c r="AB1294" s="10">
        <f t="shared" si="83"/>
        <v>690973.14</v>
      </c>
      <c r="AC1294" s="167">
        <v>782778.1</v>
      </c>
      <c r="AD1294" s="10"/>
      <c r="AE1294" s="3"/>
      <c r="AF1294" s="3"/>
    </row>
    <row r="1295" spans="1:32" x14ac:dyDescent="0.2">
      <c r="A1295" s="55"/>
      <c r="B1295" s="10"/>
      <c r="C1295" s="10" t="s">
        <v>119</v>
      </c>
      <c r="D1295" s="10"/>
      <c r="E1295" s="10" t="s">
        <v>120</v>
      </c>
      <c r="F1295" s="10">
        <v>2635</v>
      </c>
      <c r="G1295" s="10"/>
      <c r="H1295" s="10"/>
      <c r="I1295" s="10"/>
      <c r="J1295" s="10">
        <v>476.39</v>
      </c>
      <c r="K1295" s="10"/>
      <c r="M1295" s="10">
        <v>3</v>
      </c>
      <c r="N1295" s="69"/>
      <c r="P1295" s="238">
        <f t="shared" si="80"/>
        <v>158.79666666666665</v>
      </c>
      <c r="Q1295" s="10"/>
      <c r="R1295" s="10"/>
      <c r="S1295" s="10"/>
      <c r="T1295" s="179">
        <f t="shared" si="81"/>
        <v>878.33333333333337</v>
      </c>
      <c r="U1295" s="10"/>
      <c r="V1295" s="10"/>
      <c r="W1295" s="10"/>
      <c r="Y1295" s="10">
        <v>476.39</v>
      </c>
      <c r="Z1295" s="10">
        <f t="shared" si="82"/>
        <v>375.58</v>
      </c>
      <c r="AB1295" s="10">
        <f t="shared" si="83"/>
        <v>530.23</v>
      </c>
      <c r="AC1295" s="167">
        <v>600.67999999999995</v>
      </c>
      <c r="AD1295" s="10"/>
      <c r="AE1295" s="3"/>
      <c r="AF1295" s="3"/>
    </row>
    <row r="1296" spans="1:32" x14ac:dyDescent="0.2">
      <c r="A1296" s="55"/>
      <c r="B1296" s="10"/>
      <c r="C1296" s="10" t="s">
        <v>121</v>
      </c>
      <c r="D1296" s="10"/>
      <c r="E1296" s="10" t="s">
        <v>90</v>
      </c>
      <c r="F1296" s="10">
        <v>1937</v>
      </c>
      <c r="G1296" s="10"/>
      <c r="H1296" s="10"/>
      <c r="I1296" s="10"/>
      <c r="J1296" s="10">
        <v>358.04</v>
      </c>
      <c r="K1296" s="10"/>
      <c r="M1296" s="10">
        <v>1</v>
      </c>
      <c r="N1296" s="69"/>
      <c r="P1296" s="238">
        <f t="shared" si="80"/>
        <v>358.04</v>
      </c>
      <c r="Q1296" s="10"/>
      <c r="R1296" s="10"/>
      <c r="S1296" s="10"/>
      <c r="T1296" s="179">
        <f t="shared" si="81"/>
        <v>1937</v>
      </c>
      <c r="U1296" s="10"/>
      <c r="V1296" s="10"/>
      <c r="W1296" s="10"/>
      <c r="Y1296" s="10">
        <v>358.04</v>
      </c>
      <c r="Z1296" s="10">
        <f t="shared" si="82"/>
        <v>282.27</v>
      </c>
      <c r="AB1296" s="10">
        <f t="shared" si="83"/>
        <v>398.5</v>
      </c>
      <c r="AC1296" s="167">
        <v>451.45</v>
      </c>
      <c r="AD1296" s="10"/>
      <c r="AE1296" s="3"/>
      <c r="AF1296" s="3"/>
    </row>
    <row r="1297" spans="1:32" x14ac:dyDescent="0.2">
      <c r="A1297" s="55"/>
      <c r="B1297" s="10"/>
      <c r="C1297" s="10" t="s">
        <v>122</v>
      </c>
      <c r="D1297" s="10"/>
      <c r="E1297" s="10" t="s">
        <v>79</v>
      </c>
      <c r="F1297" s="10">
        <v>5468</v>
      </c>
      <c r="G1297" s="10"/>
      <c r="H1297" s="10"/>
      <c r="I1297" s="10"/>
      <c r="J1297" s="10">
        <v>1007.16</v>
      </c>
      <c r="K1297" s="10"/>
      <c r="M1297" s="10">
        <v>4</v>
      </c>
      <c r="N1297" s="69"/>
      <c r="P1297" s="238">
        <f t="shared" si="80"/>
        <v>251.79</v>
      </c>
      <c r="Q1297" s="10"/>
      <c r="R1297" s="10"/>
      <c r="S1297" s="10"/>
      <c r="T1297" s="179">
        <f t="shared" si="81"/>
        <v>1367</v>
      </c>
      <c r="U1297" s="10"/>
      <c r="V1297" s="10"/>
      <c r="W1297" s="10"/>
      <c r="Y1297" s="10">
        <v>1007.16</v>
      </c>
      <c r="Z1297" s="10">
        <f t="shared" si="82"/>
        <v>794.03</v>
      </c>
      <c r="AB1297" s="10">
        <f t="shared" si="83"/>
        <v>1120.99</v>
      </c>
      <c r="AC1297" s="167">
        <v>1269.93</v>
      </c>
      <c r="AD1297" s="10"/>
      <c r="AE1297" s="3"/>
      <c r="AF1297" s="3"/>
    </row>
    <row r="1298" spans="1:32" x14ac:dyDescent="0.2">
      <c r="A1298" s="55"/>
      <c r="B1298" s="10"/>
      <c r="C1298" s="10" t="s">
        <v>123</v>
      </c>
      <c r="D1298" s="10"/>
      <c r="E1298" s="10" t="s">
        <v>124</v>
      </c>
      <c r="F1298" s="10">
        <v>543975</v>
      </c>
      <c r="G1298" s="10"/>
      <c r="H1298" s="10"/>
      <c r="I1298" s="10"/>
      <c r="J1298" s="10">
        <v>95271.289999999921</v>
      </c>
      <c r="K1298" s="10"/>
      <c r="M1298" s="10">
        <v>411</v>
      </c>
      <c r="N1298" s="69"/>
      <c r="P1298" s="238">
        <f t="shared" si="80"/>
        <v>231.80362530413606</v>
      </c>
      <c r="Q1298" s="10"/>
      <c r="R1298" s="10"/>
      <c r="S1298" s="10"/>
      <c r="T1298" s="179">
        <f t="shared" si="81"/>
        <v>1323.5401459854015</v>
      </c>
      <c r="U1298" s="10"/>
      <c r="V1298" s="10"/>
      <c r="W1298" s="10"/>
      <c r="Y1298" s="10">
        <v>95271.289999999921</v>
      </c>
      <c r="Z1298" s="10">
        <f t="shared" si="82"/>
        <v>75110.48</v>
      </c>
      <c r="AB1298" s="10">
        <f t="shared" si="83"/>
        <v>106038.61</v>
      </c>
      <c r="AC1298" s="167">
        <v>120127.25</v>
      </c>
      <c r="AD1298" s="10"/>
      <c r="AE1298" s="3"/>
      <c r="AF1298" s="3"/>
    </row>
    <row r="1299" spans="1:32" x14ac:dyDescent="0.2">
      <c r="A1299" s="55"/>
      <c r="B1299" s="10"/>
      <c r="C1299" s="10" t="s">
        <v>125</v>
      </c>
      <c r="D1299" s="10"/>
      <c r="E1299" s="10" t="s">
        <v>120</v>
      </c>
      <c r="F1299" s="10">
        <v>218010</v>
      </c>
      <c r="G1299" s="10"/>
      <c r="H1299" s="10"/>
      <c r="I1299" s="10"/>
      <c r="J1299" s="10">
        <v>38589.160000000011</v>
      </c>
      <c r="K1299" s="10"/>
      <c r="M1299" s="10">
        <v>269</v>
      </c>
      <c r="N1299" s="69"/>
      <c r="P1299" s="238">
        <f t="shared" si="80"/>
        <v>143.45412639405208</v>
      </c>
      <c r="Q1299" s="10"/>
      <c r="R1299" s="10"/>
      <c r="S1299" s="10"/>
      <c r="T1299" s="179">
        <f t="shared" si="81"/>
        <v>810.44609665427504</v>
      </c>
      <c r="U1299" s="10"/>
      <c r="V1299" s="10"/>
      <c r="W1299" s="10"/>
      <c r="Y1299" s="10">
        <v>38589.160000000011</v>
      </c>
      <c r="Z1299" s="10">
        <f t="shared" si="82"/>
        <v>30423.119999999999</v>
      </c>
      <c r="AB1299" s="10">
        <f t="shared" si="83"/>
        <v>42950.41</v>
      </c>
      <c r="AC1299" s="167">
        <v>48656.94</v>
      </c>
      <c r="AD1299" s="10"/>
      <c r="AE1299" s="3"/>
      <c r="AF1299" s="3"/>
    </row>
    <row r="1300" spans="1:32" x14ac:dyDescent="0.2">
      <c r="A1300" s="55"/>
      <c r="B1300" s="10"/>
      <c r="C1300" s="10" t="s">
        <v>126</v>
      </c>
      <c r="D1300" s="10"/>
      <c r="E1300" s="10" t="s">
        <v>127</v>
      </c>
      <c r="F1300" s="10">
        <v>238196</v>
      </c>
      <c r="G1300" s="10"/>
      <c r="H1300" s="10"/>
      <c r="I1300" s="10"/>
      <c r="J1300" s="10">
        <v>42261.760000000046</v>
      </c>
      <c r="K1300" s="10"/>
      <c r="M1300" s="10">
        <v>249</v>
      </c>
      <c r="N1300" s="69"/>
      <c r="P1300" s="238">
        <f t="shared" si="80"/>
        <v>169.72594377510057</v>
      </c>
      <c r="Q1300" s="10"/>
      <c r="R1300" s="10"/>
      <c r="S1300" s="10"/>
      <c r="T1300" s="179">
        <f t="shared" si="81"/>
        <v>956.61044176706832</v>
      </c>
      <c r="U1300" s="10"/>
      <c r="V1300" s="10"/>
      <c r="W1300" s="10"/>
      <c r="Y1300" s="10">
        <v>42261.760000000046</v>
      </c>
      <c r="Z1300" s="10">
        <f t="shared" si="82"/>
        <v>33318.550000000003</v>
      </c>
      <c r="AB1300" s="10">
        <f t="shared" si="83"/>
        <v>47038.07</v>
      </c>
      <c r="AC1300" s="167">
        <v>53287.7</v>
      </c>
      <c r="AD1300" s="10"/>
      <c r="AE1300" s="3"/>
      <c r="AF1300" s="3"/>
    </row>
    <row r="1301" spans="1:32" x14ac:dyDescent="0.2">
      <c r="A1301" s="55"/>
      <c r="B1301" s="10"/>
      <c r="C1301" s="10" t="s">
        <v>128</v>
      </c>
      <c r="D1301" s="10"/>
      <c r="E1301" s="10" t="s">
        <v>68</v>
      </c>
      <c r="F1301" s="10">
        <v>4899154</v>
      </c>
      <c r="G1301" s="10"/>
      <c r="H1301" s="10"/>
      <c r="I1301" s="10"/>
      <c r="J1301" s="10">
        <v>851637.39999999979</v>
      </c>
      <c r="K1301" s="10"/>
      <c r="M1301" s="10">
        <v>4308</v>
      </c>
      <c r="N1301" s="69"/>
      <c r="P1301" s="238">
        <f t="shared" si="80"/>
        <v>197.68741875580312</v>
      </c>
      <c r="Q1301" s="10"/>
      <c r="R1301" s="10"/>
      <c r="S1301" s="10"/>
      <c r="T1301" s="179">
        <f t="shared" si="81"/>
        <v>1137.2223769730733</v>
      </c>
      <c r="U1301" s="10"/>
      <c r="V1301" s="10"/>
      <c r="W1301" s="10"/>
      <c r="Y1301" s="10">
        <v>851637.39999999979</v>
      </c>
      <c r="Z1301" s="10">
        <f t="shared" si="82"/>
        <v>671418.35</v>
      </c>
      <c r="AB1301" s="10">
        <f t="shared" si="83"/>
        <v>947887.26</v>
      </c>
      <c r="AC1301" s="167">
        <v>1073826.67</v>
      </c>
      <c r="AD1301" s="10"/>
      <c r="AE1301" s="3"/>
      <c r="AF1301" s="3"/>
    </row>
    <row r="1302" spans="1:32" x14ac:dyDescent="0.2">
      <c r="A1302" s="55"/>
      <c r="B1302" s="10"/>
      <c r="C1302" s="10" t="s">
        <v>128</v>
      </c>
      <c r="D1302" s="10"/>
      <c r="E1302" s="10" t="s">
        <v>75</v>
      </c>
      <c r="F1302" s="10">
        <v>6800</v>
      </c>
      <c r="G1302" s="10"/>
      <c r="H1302" s="10"/>
      <c r="I1302" s="10"/>
      <c r="J1302" s="10">
        <v>1258.1799999999998</v>
      </c>
      <c r="K1302" s="10"/>
      <c r="M1302" s="10">
        <v>7</v>
      </c>
      <c r="N1302" s="69"/>
      <c r="P1302" s="238">
        <f t="shared" si="80"/>
        <v>179.73999999999998</v>
      </c>
      <c r="Q1302" s="10"/>
      <c r="R1302" s="10"/>
      <c r="S1302" s="10"/>
      <c r="T1302" s="179">
        <f t="shared" si="81"/>
        <v>971.42857142857144</v>
      </c>
      <c r="U1302" s="10"/>
      <c r="V1302" s="10"/>
      <c r="W1302" s="10"/>
      <c r="Y1302" s="10">
        <v>1258.1799999999998</v>
      </c>
      <c r="Z1302" s="10">
        <f t="shared" si="82"/>
        <v>991.93</v>
      </c>
      <c r="AB1302" s="10">
        <f t="shared" si="83"/>
        <v>1400.38</v>
      </c>
      <c r="AC1302" s="167">
        <v>1586.44</v>
      </c>
      <c r="AD1302" s="10"/>
      <c r="AE1302" s="3"/>
      <c r="AF1302" s="3"/>
    </row>
    <row r="1303" spans="1:32" x14ac:dyDescent="0.2">
      <c r="A1303" s="55"/>
      <c r="B1303" s="10"/>
      <c r="C1303" s="10" t="s">
        <v>129</v>
      </c>
      <c r="D1303" s="10"/>
      <c r="E1303" s="10" t="s">
        <v>107</v>
      </c>
      <c r="F1303" s="10">
        <v>2375</v>
      </c>
      <c r="G1303" s="10"/>
      <c r="H1303" s="10"/>
      <c r="I1303" s="10"/>
      <c r="J1303" s="10">
        <v>433.47</v>
      </c>
      <c r="K1303" s="10"/>
      <c r="M1303" s="10">
        <v>1</v>
      </c>
      <c r="N1303" s="69"/>
      <c r="P1303" s="238">
        <f t="shared" si="80"/>
        <v>433.47</v>
      </c>
      <c r="Q1303" s="10"/>
      <c r="R1303" s="10"/>
      <c r="S1303" s="10"/>
      <c r="T1303" s="179">
        <f t="shared" si="81"/>
        <v>2375</v>
      </c>
      <c r="U1303" s="10"/>
      <c r="V1303" s="10"/>
      <c r="W1303" s="10"/>
      <c r="Y1303" s="10">
        <v>433.47</v>
      </c>
      <c r="Z1303" s="10">
        <f t="shared" si="82"/>
        <v>341.74</v>
      </c>
      <c r="AB1303" s="10">
        <f t="shared" si="83"/>
        <v>482.46</v>
      </c>
      <c r="AC1303" s="167">
        <v>546.55999999999995</v>
      </c>
      <c r="AD1303" s="10"/>
      <c r="AE1303" s="3"/>
      <c r="AF1303" s="3"/>
    </row>
    <row r="1304" spans="1:32" x14ac:dyDescent="0.2">
      <c r="A1304" s="55"/>
      <c r="B1304" s="10"/>
      <c r="C1304" s="10" t="s">
        <v>130</v>
      </c>
      <c r="D1304" s="10"/>
      <c r="E1304" s="10" t="s">
        <v>131</v>
      </c>
      <c r="F1304" s="10">
        <v>4812</v>
      </c>
      <c r="G1304" s="10"/>
      <c r="H1304" s="10"/>
      <c r="I1304" s="10"/>
      <c r="J1304" s="10">
        <v>696.15</v>
      </c>
      <c r="K1304" s="10"/>
      <c r="M1304" s="10">
        <v>3</v>
      </c>
      <c r="N1304" s="69"/>
      <c r="P1304" s="238">
        <f t="shared" si="80"/>
        <v>232.04999999999998</v>
      </c>
      <c r="Q1304" s="10"/>
      <c r="R1304" s="10"/>
      <c r="S1304" s="10"/>
      <c r="T1304" s="179">
        <f t="shared" si="81"/>
        <v>1604</v>
      </c>
      <c r="U1304" s="10"/>
      <c r="V1304" s="10"/>
      <c r="W1304" s="10"/>
      <c r="Y1304" s="10">
        <v>696.15</v>
      </c>
      <c r="Z1304" s="10">
        <f t="shared" si="82"/>
        <v>548.83000000000004</v>
      </c>
      <c r="AB1304" s="10">
        <f t="shared" si="83"/>
        <v>774.83</v>
      </c>
      <c r="AC1304" s="167">
        <v>877.78</v>
      </c>
      <c r="AD1304" s="10"/>
      <c r="AE1304" s="3"/>
      <c r="AF1304" s="3"/>
    </row>
    <row r="1305" spans="1:32" x14ac:dyDescent="0.2">
      <c r="A1305" s="55"/>
      <c r="B1305" s="10"/>
      <c r="C1305" s="10" t="s">
        <v>130</v>
      </c>
      <c r="D1305" s="10"/>
      <c r="E1305" s="10" t="s">
        <v>107</v>
      </c>
      <c r="F1305" s="10">
        <v>42915</v>
      </c>
      <c r="G1305" s="10"/>
      <c r="H1305" s="10"/>
      <c r="I1305" s="10"/>
      <c r="J1305" s="10">
        <v>7276.9299999999994</v>
      </c>
      <c r="K1305" s="10"/>
      <c r="M1305" s="10">
        <v>27</v>
      </c>
      <c r="N1305" s="69"/>
      <c r="P1305" s="238">
        <f t="shared" si="80"/>
        <v>269.5159259259259</v>
      </c>
      <c r="Q1305" s="10"/>
      <c r="R1305" s="10"/>
      <c r="S1305" s="10"/>
      <c r="T1305" s="179">
        <f t="shared" si="81"/>
        <v>1589.4444444444443</v>
      </c>
      <c r="U1305" s="10"/>
      <c r="V1305" s="10"/>
      <c r="W1305" s="10"/>
      <c r="Y1305" s="10">
        <v>7276.9299999999994</v>
      </c>
      <c r="Z1305" s="10">
        <f t="shared" si="82"/>
        <v>5737.02</v>
      </c>
      <c r="AB1305" s="10">
        <f t="shared" si="83"/>
        <v>8099.35</v>
      </c>
      <c r="AC1305" s="167">
        <v>9175.4599999999991</v>
      </c>
      <c r="AD1305" s="10"/>
      <c r="AE1305" s="3"/>
      <c r="AF1305" s="3"/>
    </row>
    <row r="1306" spans="1:32" x14ac:dyDescent="0.2">
      <c r="A1306" s="55"/>
      <c r="B1306" s="10"/>
      <c r="C1306" s="10" t="s">
        <v>132</v>
      </c>
      <c r="D1306" s="10"/>
      <c r="E1306" s="10" t="s">
        <v>133</v>
      </c>
      <c r="F1306" s="10">
        <v>374</v>
      </c>
      <c r="G1306" s="10"/>
      <c r="H1306" s="10"/>
      <c r="I1306" s="10"/>
      <c r="J1306" s="10">
        <v>69.540000000000006</v>
      </c>
      <c r="K1306" s="10"/>
      <c r="M1306" s="10">
        <v>1</v>
      </c>
      <c r="N1306" s="69"/>
      <c r="P1306" s="238">
        <f t="shared" si="80"/>
        <v>69.540000000000006</v>
      </c>
      <c r="Q1306" s="10"/>
      <c r="R1306" s="10"/>
      <c r="S1306" s="10"/>
      <c r="T1306" s="179">
        <f t="shared" si="81"/>
        <v>374</v>
      </c>
      <c r="U1306" s="10"/>
      <c r="V1306" s="10"/>
      <c r="W1306" s="10"/>
      <c r="Y1306" s="10">
        <v>69.540000000000006</v>
      </c>
      <c r="Z1306" s="10">
        <f t="shared" si="82"/>
        <v>54.82</v>
      </c>
      <c r="AB1306" s="10">
        <f t="shared" si="83"/>
        <v>77.400000000000006</v>
      </c>
      <c r="AC1306" s="167">
        <v>87.68</v>
      </c>
      <c r="AD1306" s="10"/>
      <c r="AE1306" s="3"/>
      <c r="AF1306" s="3"/>
    </row>
    <row r="1307" spans="1:32" x14ac:dyDescent="0.2">
      <c r="A1307" s="55"/>
      <c r="B1307" s="10"/>
      <c r="C1307" s="10" t="s">
        <v>132</v>
      </c>
      <c r="D1307" s="10"/>
      <c r="E1307" s="10" t="s">
        <v>134</v>
      </c>
      <c r="F1307" s="10">
        <v>1709</v>
      </c>
      <c r="G1307" s="10"/>
      <c r="H1307" s="10"/>
      <c r="I1307" s="10"/>
      <c r="J1307" s="10">
        <v>236.81</v>
      </c>
      <c r="K1307" s="10"/>
      <c r="M1307" s="10">
        <v>5</v>
      </c>
      <c r="N1307" s="69"/>
      <c r="P1307" s="238">
        <f t="shared" si="80"/>
        <v>47.362000000000002</v>
      </c>
      <c r="Q1307" s="10"/>
      <c r="R1307" s="10"/>
      <c r="S1307" s="10"/>
      <c r="T1307" s="179">
        <f t="shared" si="81"/>
        <v>341.8</v>
      </c>
      <c r="U1307" s="10"/>
      <c r="V1307" s="10"/>
      <c r="W1307" s="10"/>
      <c r="Y1307" s="10">
        <v>236.81</v>
      </c>
      <c r="Z1307" s="10">
        <f t="shared" si="82"/>
        <v>186.7</v>
      </c>
      <c r="AB1307" s="10">
        <f t="shared" si="83"/>
        <v>263.57</v>
      </c>
      <c r="AC1307" s="167">
        <v>298.58999999999997</v>
      </c>
      <c r="AD1307" s="10"/>
      <c r="AE1307" s="3"/>
      <c r="AF1307" s="3"/>
    </row>
    <row r="1308" spans="1:32" x14ac:dyDescent="0.2">
      <c r="A1308" s="55"/>
      <c r="B1308" s="10"/>
      <c r="C1308" s="10" t="s">
        <v>135</v>
      </c>
      <c r="D1308" s="10"/>
      <c r="E1308" s="10" t="s">
        <v>131</v>
      </c>
      <c r="F1308" s="10">
        <v>2328556</v>
      </c>
      <c r="G1308" s="10"/>
      <c r="H1308" s="10"/>
      <c r="I1308" s="10"/>
      <c r="J1308" s="10">
        <v>404949.50000000105</v>
      </c>
      <c r="K1308" s="10"/>
      <c r="M1308" s="10">
        <v>2226</v>
      </c>
      <c r="N1308" s="69"/>
      <c r="P1308" s="238">
        <f t="shared" si="80"/>
        <v>181.91801437556202</v>
      </c>
      <c r="Q1308" s="10"/>
      <c r="R1308" s="10"/>
      <c r="S1308" s="10"/>
      <c r="T1308" s="179">
        <f t="shared" si="81"/>
        <v>1046.0718778077269</v>
      </c>
      <c r="U1308" s="10"/>
      <c r="V1308" s="10"/>
      <c r="W1308" s="10"/>
      <c r="Y1308" s="10">
        <v>404949.50000000105</v>
      </c>
      <c r="Z1308" s="10">
        <f t="shared" si="82"/>
        <v>319256.2</v>
      </c>
      <c r="AB1308" s="10">
        <f t="shared" si="83"/>
        <v>450715.85</v>
      </c>
      <c r="AC1308" s="167">
        <v>510599.44</v>
      </c>
      <c r="AD1308" s="10"/>
      <c r="AE1308" s="3"/>
      <c r="AF1308" s="3"/>
    </row>
    <row r="1309" spans="1:32" x14ac:dyDescent="0.2">
      <c r="A1309" s="55"/>
      <c r="B1309" s="10"/>
      <c r="C1309" s="10" t="s">
        <v>135</v>
      </c>
      <c r="D1309" s="10"/>
      <c r="E1309" s="10" t="s">
        <v>73</v>
      </c>
      <c r="F1309" s="10">
        <v>1602</v>
      </c>
      <c r="G1309" s="10"/>
      <c r="H1309" s="10"/>
      <c r="I1309" s="10"/>
      <c r="J1309" s="10">
        <v>141.63</v>
      </c>
      <c r="K1309" s="10"/>
      <c r="M1309" s="10">
        <v>1</v>
      </c>
      <c r="N1309" s="69"/>
      <c r="P1309" s="238">
        <f t="shared" si="80"/>
        <v>141.63</v>
      </c>
      <c r="Q1309" s="10"/>
      <c r="R1309" s="10"/>
      <c r="S1309" s="10"/>
      <c r="T1309" s="179">
        <f t="shared" si="81"/>
        <v>1602</v>
      </c>
      <c r="U1309" s="10"/>
      <c r="V1309" s="10"/>
      <c r="W1309" s="10"/>
      <c r="Y1309" s="10">
        <v>141.63</v>
      </c>
      <c r="Z1309" s="10">
        <f t="shared" si="82"/>
        <v>111.66</v>
      </c>
      <c r="AB1309" s="10">
        <f t="shared" si="83"/>
        <v>157.63999999999999</v>
      </c>
      <c r="AC1309" s="167">
        <v>178.58</v>
      </c>
      <c r="AD1309" s="10"/>
      <c r="AE1309" s="3"/>
      <c r="AF1309" s="3"/>
    </row>
    <row r="1310" spans="1:32" x14ac:dyDescent="0.2">
      <c r="A1310" s="55"/>
      <c r="B1310" s="10"/>
      <c r="C1310" s="10" t="s">
        <v>136</v>
      </c>
      <c r="D1310" s="10"/>
      <c r="E1310" s="10" t="s">
        <v>79</v>
      </c>
      <c r="F1310" s="10">
        <v>715930</v>
      </c>
      <c r="G1310" s="10"/>
      <c r="H1310" s="10"/>
      <c r="I1310" s="10"/>
      <c r="J1310" s="10">
        <v>125524.07000000012</v>
      </c>
      <c r="K1310" s="10"/>
      <c r="M1310" s="10">
        <v>518</v>
      </c>
      <c r="N1310" s="69"/>
      <c r="P1310" s="238">
        <f t="shared" si="80"/>
        <v>242.32445945945969</v>
      </c>
      <c r="Q1310" s="10"/>
      <c r="R1310" s="10"/>
      <c r="S1310" s="10"/>
      <c r="T1310" s="179">
        <f t="shared" si="81"/>
        <v>1382.1042471042472</v>
      </c>
      <c r="U1310" s="10"/>
      <c r="V1310" s="10"/>
      <c r="W1310" s="10"/>
      <c r="Y1310" s="10">
        <v>125524.07000000012</v>
      </c>
      <c r="Z1310" s="10">
        <f t="shared" si="82"/>
        <v>98961.32</v>
      </c>
      <c r="AB1310" s="10">
        <f t="shared" si="83"/>
        <v>139710.48000000001</v>
      </c>
      <c r="AC1310" s="167">
        <v>158272.87</v>
      </c>
      <c r="AD1310" s="10"/>
      <c r="AE1310" s="3"/>
      <c r="AF1310" s="3"/>
    </row>
    <row r="1311" spans="1:32" x14ac:dyDescent="0.2">
      <c r="A1311" s="55"/>
      <c r="B1311" s="10"/>
      <c r="C1311" s="10" t="s">
        <v>137</v>
      </c>
      <c r="D1311" s="10"/>
      <c r="E1311" s="10" t="s">
        <v>88</v>
      </c>
      <c r="F1311" s="10">
        <v>1</v>
      </c>
      <c r="G1311" s="10"/>
      <c r="H1311" s="10"/>
      <c r="I1311" s="10"/>
      <c r="J1311" s="10">
        <v>5.23</v>
      </c>
      <c r="K1311" s="10"/>
      <c r="M1311" s="10">
        <v>1</v>
      </c>
      <c r="N1311" s="69"/>
      <c r="P1311" s="238">
        <f t="shared" si="80"/>
        <v>5.23</v>
      </c>
      <c r="Q1311" s="10"/>
      <c r="R1311" s="10"/>
      <c r="S1311" s="10"/>
      <c r="T1311" s="179">
        <f t="shared" si="81"/>
        <v>1</v>
      </c>
      <c r="U1311" s="10"/>
      <c r="V1311" s="10"/>
      <c r="W1311" s="10"/>
      <c r="Y1311" s="10">
        <v>5.23</v>
      </c>
      <c r="Z1311" s="10">
        <f t="shared" si="82"/>
        <v>4.12</v>
      </c>
      <c r="AB1311" s="10">
        <f t="shared" si="83"/>
        <v>5.82</v>
      </c>
      <c r="AC1311" s="167">
        <v>6.59</v>
      </c>
      <c r="AD1311" s="10"/>
      <c r="AE1311" s="3"/>
      <c r="AF1311" s="3"/>
    </row>
    <row r="1312" spans="1:32" x14ac:dyDescent="0.2">
      <c r="A1312" s="55"/>
      <c r="B1312" s="10"/>
      <c r="C1312" s="10" t="s">
        <v>138</v>
      </c>
      <c r="D1312" s="10"/>
      <c r="E1312" s="10" t="s">
        <v>79</v>
      </c>
      <c r="F1312" s="10">
        <v>238577</v>
      </c>
      <c r="G1312" s="10"/>
      <c r="H1312" s="10"/>
      <c r="I1312" s="10"/>
      <c r="J1312" s="10">
        <v>42461.609999999986</v>
      </c>
      <c r="K1312" s="10"/>
      <c r="M1312" s="10">
        <v>203</v>
      </c>
      <c r="N1312" s="69"/>
      <c r="P1312" s="238">
        <f t="shared" si="80"/>
        <v>209.17049261083736</v>
      </c>
      <c r="Q1312" s="10"/>
      <c r="R1312" s="10"/>
      <c r="S1312" s="10"/>
      <c r="T1312" s="179">
        <f t="shared" si="81"/>
        <v>1175.2561576354681</v>
      </c>
      <c r="U1312" s="10"/>
      <c r="V1312" s="10"/>
      <c r="W1312" s="10"/>
      <c r="Y1312" s="10">
        <v>42461.609999999986</v>
      </c>
      <c r="Z1312" s="10">
        <f t="shared" si="82"/>
        <v>33476.11</v>
      </c>
      <c r="AB1312" s="10">
        <f t="shared" si="83"/>
        <v>47260.51</v>
      </c>
      <c r="AC1312" s="167">
        <v>53539.7</v>
      </c>
      <c r="AD1312" s="10"/>
      <c r="AE1312" s="3"/>
      <c r="AF1312" s="3"/>
    </row>
    <row r="1313" spans="1:32" x14ac:dyDescent="0.2">
      <c r="A1313" s="55"/>
      <c r="B1313" s="10"/>
      <c r="C1313" s="10" t="s">
        <v>139</v>
      </c>
      <c r="D1313" s="10"/>
      <c r="E1313" s="10" t="s">
        <v>140</v>
      </c>
      <c r="F1313" s="10">
        <v>7805</v>
      </c>
      <c r="G1313" s="10"/>
      <c r="H1313" s="10"/>
      <c r="I1313" s="10"/>
      <c r="J1313" s="10">
        <v>1440.9199999999998</v>
      </c>
      <c r="K1313" s="10"/>
      <c r="M1313" s="10">
        <v>5</v>
      </c>
      <c r="N1313" s="69"/>
      <c r="P1313" s="238">
        <f t="shared" si="80"/>
        <v>288.18399999999997</v>
      </c>
      <c r="Q1313" s="10"/>
      <c r="R1313" s="10"/>
      <c r="S1313" s="10"/>
      <c r="T1313" s="179">
        <f t="shared" si="81"/>
        <v>1561</v>
      </c>
      <c r="U1313" s="10"/>
      <c r="V1313" s="10"/>
      <c r="W1313" s="10"/>
      <c r="Y1313" s="10">
        <v>1440.9199999999998</v>
      </c>
      <c r="Z1313" s="10">
        <f t="shared" si="82"/>
        <v>1136</v>
      </c>
      <c r="AB1313" s="10">
        <f t="shared" si="83"/>
        <v>1603.77</v>
      </c>
      <c r="AC1313" s="167">
        <v>1816.85</v>
      </c>
      <c r="AD1313" s="10"/>
      <c r="AE1313" s="3"/>
      <c r="AF1313" s="3"/>
    </row>
    <row r="1314" spans="1:32" x14ac:dyDescent="0.2">
      <c r="A1314" s="55"/>
      <c r="B1314" s="10"/>
      <c r="C1314" s="10" t="s">
        <v>141</v>
      </c>
      <c r="D1314" s="10"/>
      <c r="E1314" s="10" t="s">
        <v>104</v>
      </c>
      <c r="F1314" s="10">
        <v>1147145</v>
      </c>
      <c r="G1314" s="10"/>
      <c r="H1314" s="10"/>
      <c r="I1314" s="10"/>
      <c r="J1314" s="10">
        <v>206316.93000000002</v>
      </c>
      <c r="K1314" s="10"/>
      <c r="M1314" s="10">
        <v>1432</v>
      </c>
      <c r="N1314" s="69"/>
      <c r="P1314" s="238">
        <f t="shared" si="80"/>
        <v>144.07606843575419</v>
      </c>
      <c r="Q1314" s="10"/>
      <c r="R1314" s="10"/>
      <c r="S1314" s="10"/>
      <c r="T1314" s="179">
        <f t="shared" si="81"/>
        <v>801.07891061452517</v>
      </c>
      <c r="U1314" s="10"/>
      <c r="V1314" s="10"/>
      <c r="W1314" s="10"/>
      <c r="Y1314" s="10">
        <v>206316.93000000002</v>
      </c>
      <c r="Z1314" s="10">
        <f t="shared" si="82"/>
        <v>162657.22</v>
      </c>
      <c r="AB1314" s="10">
        <f t="shared" si="83"/>
        <v>229634.34</v>
      </c>
      <c r="AC1314" s="167">
        <v>260144.31</v>
      </c>
      <c r="AD1314" s="10"/>
      <c r="AE1314" s="3"/>
      <c r="AF1314" s="3"/>
    </row>
    <row r="1315" spans="1:32" x14ac:dyDescent="0.2">
      <c r="A1315" s="55"/>
      <c r="B1315" s="10"/>
      <c r="C1315" s="10" t="s">
        <v>142</v>
      </c>
      <c r="D1315" s="10"/>
      <c r="E1315" s="10" t="s">
        <v>143</v>
      </c>
      <c r="F1315" s="10">
        <v>206079</v>
      </c>
      <c r="G1315" s="10"/>
      <c r="H1315" s="10"/>
      <c r="I1315" s="10"/>
      <c r="J1315" s="10">
        <v>34700.670000000013</v>
      </c>
      <c r="K1315" s="10"/>
      <c r="M1315" s="10">
        <v>269</v>
      </c>
      <c r="N1315" s="69"/>
      <c r="P1315" s="238">
        <f t="shared" si="80"/>
        <v>128.9987732342008</v>
      </c>
      <c r="Q1315" s="10"/>
      <c r="R1315" s="10"/>
      <c r="S1315" s="10"/>
      <c r="T1315" s="179">
        <f t="shared" si="81"/>
        <v>766.09293680297401</v>
      </c>
      <c r="U1315" s="10"/>
      <c r="V1315" s="10"/>
      <c r="W1315" s="10"/>
      <c r="Y1315" s="10">
        <v>34700.670000000013</v>
      </c>
      <c r="Z1315" s="10">
        <f t="shared" si="82"/>
        <v>27357.5</v>
      </c>
      <c r="AB1315" s="10">
        <f t="shared" si="83"/>
        <v>38622.449999999997</v>
      </c>
      <c r="AC1315" s="167">
        <v>43753.96</v>
      </c>
      <c r="AD1315" s="10"/>
      <c r="AE1315" s="3"/>
      <c r="AF1315" s="3"/>
    </row>
    <row r="1316" spans="1:32" x14ac:dyDescent="0.2">
      <c r="A1316" s="55"/>
      <c r="B1316" s="10"/>
      <c r="C1316" s="10" t="s">
        <v>144</v>
      </c>
      <c r="D1316" s="10"/>
      <c r="E1316" s="10" t="s">
        <v>145</v>
      </c>
      <c r="F1316" s="10">
        <v>13198922</v>
      </c>
      <c r="G1316" s="10"/>
      <c r="H1316" s="10"/>
      <c r="I1316" s="10"/>
      <c r="J1316" s="10">
        <v>2276006.8699999945</v>
      </c>
      <c r="K1316" s="10"/>
      <c r="M1316" s="10">
        <v>11653</v>
      </c>
      <c r="N1316" s="69"/>
      <c r="P1316" s="238">
        <f t="shared" si="80"/>
        <v>195.3151008324032</v>
      </c>
      <c r="Q1316" s="10"/>
      <c r="R1316" s="10"/>
      <c r="S1316" s="10"/>
      <c r="T1316" s="179">
        <f t="shared" si="81"/>
        <v>1132.6630052347034</v>
      </c>
      <c r="U1316" s="10"/>
      <c r="V1316" s="10"/>
      <c r="W1316" s="10"/>
      <c r="Y1316" s="10">
        <v>2276006.8699999945</v>
      </c>
      <c r="Z1316" s="10">
        <f t="shared" si="82"/>
        <v>1794370.19</v>
      </c>
      <c r="AB1316" s="10">
        <f t="shared" si="83"/>
        <v>2533235.29</v>
      </c>
      <c r="AC1316" s="167">
        <v>2869809.25</v>
      </c>
      <c r="AD1316" s="10"/>
      <c r="AE1316" s="3"/>
      <c r="AF1316" s="3"/>
    </row>
    <row r="1317" spans="1:32" x14ac:dyDescent="0.2">
      <c r="A1317" s="55"/>
      <c r="B1317" s="10"/>
      <c r="C1317" s="10" t="s">
        <v>146</v>
      </c>
      <c r="D1317" s="10"/>
      <c r="E1317" s="10" t="s">
        <v>148</v>
      </c>
      <c r="F1317" s="10">
        <v>9861154</v>
      </c>
      <c r="G1317" s="10"/>
      <c r="H1317" s="10"/>
      <c r="I1317" s="10"/>
      <c r="J1317" s="10">
        <v>1755731.9799999904</v>
      </c>
      <c r="K1317" s="10"/>
      <c r="M1317" s="10">
        <v>9163</v>
      </c>
      <c r="N1317" s="69"/>
      <c r="P1317" s="238">
        <f t="shared" si="80"/>
        <v>191.61104223507479</v>
      </c>
      <c r="Q1317" s="10"/>
      <c r="R1317" s="10"/>
      <c r="S1317" s="10"/>
      <c r="T1317" s="179">
        <f t="shared" si="81"/>
        <v>1076.1927316381098</v>
      </c>
      <c r="U1317" s="10"/>
      <c r="V1317" s="10"/>
      <c r="W1317" s="10"/>
      <c r="Y1317" s="10">
        <v>1755731.9799999904</v>
      </c>
      <c r="Z1317" s="10">
        <f t="shared" si="82"/>
        <v>1384193.16</v>
      </c>
      <c r="AB1317" s="10">
        <f t="shared" si="83"/>
        <v>1954160.27</v>
      </c>
      <c r="AC1317" s="167">
        <v>2213796.42</v>
      </c>
      <c r="AD1317" s="10"/>
      <c r="AE1317" s="3"/>
      <c r="AF1317" s="3"/>
    </row>
    <row r="1318" spans="1:32" x14ac:dyDescent="0.2">
      <c r="A1318" s="55"/>
      <c r="B1318" s="10"/>
      <c r="C1318" s="10" t="s">
        <v>146</v>
      </c>
      <c r="D1318" s="10"/>
      <c r="E1318" s="10" t="s">
        <v>100</v>
      </c>
      <c r="F1318" s="10">
        <v>789</v>
      </c>
      <c r="G1318" s="10"/>
      <c r="H1318" s="10"/>
      <c r="I1318" s="10"/>
      <c r="J1318" s="10">
        <v>140.86000000000001</v>
      </c>
      <c r="K1318" s="10"/>
      <c r="M1318" s="10">
        <v>1</v>
      </c>
      <c r="N1318" s="69"/>
      <c r="P1318" s="238">
        <f t="shared" si="80"/>
        <v>140.86000000000001</v>
      </c>
      <c r="Q1318" s="10"/>
      <c r="R1318" s="10"/>
      <c r="S1318" s="10"/>
      <c r="T1318" s="179">
        <f t="shared" ref="T1318:T1381" si="84">F1318/M1318</f>
        <v>789</v>
      </c>
      <c r="U1318" s="10"/>
      <c r="V1318" s="10"/>
      <c r="W1318" s="10"/>
      <c r="Y1318" s="10">
        <v>140.86000000000001</v>
      </c>
      <c r="Z1318" s="10">
        <f t="shared" ref="Z1318:Z1381" si="85">ROUND($Z$1800*Y1318/$Y$1800,2)</f>
        <v>111.05</v>
      </c>
      <c r="AB1318" s="10">
        <f t="shared" ref="AB1318:AB1381" si="86">ROUND($AB$1800*Y1318/$Y$1800,2)</f>
        <v>156.78</v>
      </c>
      <c r="AC1318" s="167">
        <v>177.61</v>
      </c>
      <c r="AD1318" s="10"/>
      <c r="AE1318" s="3"/>
      <c r="AF1318" s="3"/>
    </row>
    <row r="1319" spans="1:32" x14ac:dyDescent="0.2">
      <c r="A1319" s="55"/>
      <c r="B1319" s="10"/>
      <c r="C1319" s="10" t="s">
        <v>149</v>
      </c>
      <c r="D1319" s="10"/>
      <c r="E1319" s="10" t="s">
        <v>104</v>
      </c>
      <c r="F1319" s="10">
        <v>54363</v>
      </c>
      <c r="G1319" s="10"/>
      <c r="H1319" s="10"/>
      <c r="I1319" s="10"/>
      <c r="J1319" s="10">
        <v>9579.9599999999991</v>
      </c>
      <c r="K1319" s="10"/>
      <c r="M1319" s="10">
        <v>52</v>
      </c>
      <c r="N1319" s="69"/>
      <c r="P1319" s="238">
        <f t="shared" si="80"/>
        <v>184.23</v>
      </c>
      <c r="Q1319" s="10"/>
      <c r="R1319" s="10"/>
      <c r="S1319" s="10"/>
      <c r="T1319" s="179">
        <f t="shared" si="84"/>
        <v>1045.4423076923076</v>
      </c>
      <c r="U1319" s="10"/>
      <c r="V1319" s="10"/>
      <c r="W1319" s="10"/>
      <c r="Y1319" s="10">
        <v>9579.9599999999991</v>
      </c>
      <c r="Z1319" s="10">
        <f t="shared" si="85"/>
        <v>7552.7</v>
      </c>
      <c r="AB1319" s="10">
        <f t="shared" si="86"/>
        <v>10662.66</v>
      </c>
      <c r="AC1319" s="167">
        <v>12079.34</v>
      </c>
      <c r="AD1319" s="10"/>
      <c r="AE1319" s="3"/>
      <c r="AF1319" s="3"/>
    </row>
    <row r="1320" spans="1:32" x14ac:dyDescent="0.2">
      <c r="A1320" s="55"/>
      <c r="B1320" s="10"/>
      <c r="C1320" s="10" t="s">
        <v>150</v>
      </c>
      <c r="D1320" s="10"/>
      <c r="E1320" s="10" t="s">
        <v>102</v>
      </c>
      <c r="F1320" s="10">
        <v>10317</v>
      </c>
      <c r="G1320" s="10"/>
      <c r="H1320" s="10"/>
      <c r="I1320" s="10"/>
      <c r="J1320" s="10">
        <v>1122.4100000000001</v>
      </c>
      <c r="K1320" s="10"/>
      <c r="M1320" s="10">
        <v>10</v>
      </c>
      <c r="N1320" s="69"/>
      <c r="P1320" s="238">
        <f t="shared" si="80"/>
        <v>112.24100000000001</v>
      </c>
      <c r="Q1320" s="10"/>
      <c r="R1320" s="10"/>
      <c r="S1320" s="10"/>
      <c r="T1320" s="179">
        <f t="shared" si="84"/>
        <v>1031.7</v>
      </c>
      <c r="U1320" s="10"/>
      <c r="V1320" s="10"/>
      <c r="W1320" s="10"/>
      <c r="Y1320" s="10">
        <v>1122.4100000000001</v>
      </c>
      <c r="Z1320" s="10">
        <f t="shared" si="85"/>
        <v>884.89</v>
      </c>
      <c r="AB1320" s="10">
        <f t="shared" si="86"/>
        <v>1249.26</v>
      </c>
      <c r="AC1320" s="167">
        <v>1415.24</v>
      </c>
      <c r="AD1320" s="10"/>
      <c r="AE1320" s="3"/>
      <c r="AF1320" s="3"/>
    </row>
    <row r="1321" spans="1:32" x14ac:dyDescent="0.2">
      <c r="A1321" s="55"/>
      <c r="B1321" s="10"/>
      <c r="C1321" s="10" t="s">
        <v>151</v>
      </c>
      <c r="D1321" s="10"/>
      <c r="E1321" s="10" t="s">
        <v>140</v>
      </c>
      <c r="F1321" s="10">
        <v>1278</v>
      </c>
      <c r="G1321" s="10"/>
      <c r="H1321" s="10"/>
      <c r="I1321" s="10"/>
      <c r="J1321" s="10">
        <v>233.35</v>
      </c>
      <c r="K1321" s="10"/>
      <c r="M1321" s="10">
        <v>1</v>
      </c>
      <c r="N1321" s="69"/>
      <c r="P1321" s="238">
        <f t="shared" si="80"/>
        <v>233.35</v>
      </c>
      <c r="Q1321" s="10"/>
      <c r="R1321" s="10"/>
      <c r="S1321" s="10"/>
      <c r="T1321" s="179">
        <f t="shared" si="84"/>
        <v>1278</v>
      </c>
      <c r="U1321" s="10"/>
      <c r="V1321" s="10"/>
      <c r="W1321" s="10"/>
      <c r="Y1321" s="10">
        <v>233.35</v>
      </c>
      <c r="Z1321" s="10">
        <f t="shared" si="85"/>
        <v>183.97</v>
      </c>
      <c r="AB1321" s="10">
        <f t="shared" si="86"/>
        <v>259.72000000000003</v>
      </c>
      <c r="AC1321" s="167">
        <v>294.23</v>
      </c>
      <c r="AD1321" s="10"/>
      <c r="AE1321" s="3"/>
      <c r="AF1321" s="3"/>
    </row>
    <row r="1322" spans="1:32" x14ac:dyDescent="0.2">
      <c r="A1322" s="55"/>
      <c r="B1322" s="10"/>
      <c r="C1322" s="10" t="s">
        <v>151</v>
      </c>
      <c r="D1322" s="10"/>
      <c r="E1322" s="10" t="s">
        <v>145</v>
      </c>
      <c r="F1322" s="10">
        <v>148761</v>
      </c>
      <c r="G1322" s="10"/>
      <c r="H1322" s="10"/>
      <c r="I1322" s="10"/>
      <c r="J1322" s="10">
        <v>25470.820000000003</v>
      </c>
      <c r="K1322" s="10"/>
      <c r="M1322" s="10">
        <v>148</v>
      </c>
      <c r="N1322" s="69"/>
      <c r="P1322" s="238">
        <f t="shared" si="80"/>
        <v>172.10013513513516</v>
      </c>
      <c r="Q1322" s="10"/>
      <c r="R1322" s="10"/>
      <c r="S1322" s="10"/>
      <c r="T1322" s="179">
        <f t="shared" si="84"/>
        <v>1005.1418918918919</v>
      </c>
      <c r="U1322" s="10"/>
      <c r="V1322" s="10"/>
      <c r="W1322" s="10"/>
      <c r="Y1322" s="10">
        <v>25470.820000000003</v>
      </c>
      <c r="Z1322" s="10">
        <f t="shared" si="85"/>
        <v>20080.82</v>
      </c>
      <c r="AB1322" s="10">
        <f t="shared" si="86"/>
        <v>28349.47</v>
      </c>
      <c r="AC1322" s="167">
        <v>32116.07</v>
      </c>
      <c r="AD1322" s="10"/>
      <c r="AE1322" s="3"/>
      <c r="AF1322" s="3"/>
    </row>
    <row r="1323" spans="1:32" x14ac:dyDescent="0.2">
      <c r="A1323" s="55"/>
      <c r="B1323" s="10"/>
      <c r="C1323" s="10" t="s">
        <v>151</v>
      </c>
      <c r="D1323" s="10"/>
      <c r="E1323" s="10" t="s">
        <v>70</v>
      </c>
      <c r="F1323" s="10">
        <v>934</v>
      </c>
      <c r="G1323" s="10"/>
      <c r="H1323" s="10"/>
      <c r="I1323" s="10"/>
      <c r="J1323" s="10">
        <v>167.91</v>
      </c>
      <c r="K1323" s="10"/>
      <c r="M1323" s="10">
        <v>1</v>
      </c>
      <c r="N1323" s="69"/>
      <c r="P1323" s="238">
        <f t="shared" ref="P1323:P1386" si="87">J1323/M1323</f>
        <v>167.91</v>
      </c>
      <c r="Q1323" s="10"/>
      <c r="R1323" s="10"/>
      <c r="S1323" s="10"/>
      <c r="T1323" s="179">
        <f t="shared" si="84"/>
        <v>934</v>
      </c>
      <c r="U1323" s="10"/>
      <c r="V1323" s="10"/>
      <c r="W1323" s="10"/>
      <c r="Y1323" s="10">
        <v>167.91</v>
      </c>
      <c r="Z1323" s="10">
        <f t="shared" si="85"/>
        <v>132.38</v>
      </c>
      <c r="AB1323" s="10">
        <f t="shared" si="86"/>
        <v>186.89</v>
      </c>
      <c r="AC1323" s="167">
        <v>211.72</v>
      </c>
      <c r="AD1323" s="10"/>
      <c r="AE1323" s="3"/>
      <c r="AF1323" s="3"/>
    </row>
    <row r="1324" spans="1:32" x14ac:dyDescent="0.2">
      <c r="A1324" s="55"/>
      <c r="B1324" s="10"/>
      <c r="C1324" s="10" t="s">
        <v>152</v>
      </c>
      <c r="D1324" s="10"/>
      <c r="E1324" s="10" t="s">
        <v>153</v>
      </c>
      <c r="F1324" s="10">
        <v>1334620</v>
      </c>
      <c r="G1324" s="10"/>
      <c r="H1324" s="10"/>
      <c r="I1324" s="10"/>
      <c r="J1324" s="10">
        <v>231505.17999999988</v>
      </c>
      <c r="K1324" s="10"/>
      <c r="M1324" s="10">
        <v>1151</v>
      </c>
      <c r="N1324" s="69"/>
      <c r="P1324" s="238">
        <f t="shared" si="87"/>
        <v>201.13395308427442</v>
      </c>
      <c r="Q1324" s="10"/>
      <c r="R1324" s="10"/>
      <c r="S1324" s="10"/>
      <c r="T1324" s="179">
        <f t="shared" si="84"/>
        <v>1159.5308427454388</v>
      </c>
      <c r="U1324" s="10"/>
      <c r="V1324" s="10"/>
      <c r="W1324" s="10"/>
      <c r="Y1324" s="10">
        <v>231505.17999999988</v>
      </c>
      <c r="Z1324" s="10">
        <f t="shared" si="85"/>
        <v>182515.26</v>
      </c>
      <c r="AB1324" s="10">
        <f t="shared" si="86"/>
        <v>257669.3</v>
      </c>
      <c r="AC1324" s="167">
        <v>291904.09000000003</v>
      </c>
      <c r="AD1324" s="10"/>
      <c r="AE1324" s="3"/>
      <c r="AF1324" s="3"/>
    </row>
    <row r="1325" spans="1:32" x14ac:dyDescent="0.2">
      <c r="A1325" s="55"/>
      <c r="B1325" s="10"/>
      <c r="C1325" s="10" t="s">
        <v>152</v>
      </c>
      <c r="D1325" s="10"/>
      <c r="E1325" s="10" t="s">
        <v>154</v>
      </c>
      <c r="F1325" s="10">
        <v>1272</v>
      </c>
      <c r="G1325" s="10"/>
      <c r="H1325" s="10"/>
      <c r="I1325" s="10"/>
      <c r="J1325" s="10">
        <v>226.91</v>
      </c>
      <c r="K1325" s="10"/>
      <c r="M1325" s="10">
        <v>2</v>
      </c>
      <c r="N1325" s="69"/>
      <c r="P1325" s="238">
        <f t="shared" si="87"/>
        <v>113.455</v>
      </c>
      <c r="Q1325" s="10"/>
      <c r="R1325" s="10"/>
      <c r="S1325" s="10"/>
      <c r="T1325" s="179">
        <f t="shared" si="84"/>
        <v>636</v>
      </c>
      <c r="U1325" s="10"/>
      <c r="V1325" s="10"/>
      <c r="W1325" s="10"/>
      <c r="Y1325" s="10">
        <v>226.91</v>
      </c>
      <c r="Z1325" s="10">
        <f t="shared" si="85"/>
        <v>178.89</v>
      </c>
      <c r="AB1325" s="10">
        <f t="shared" si="86"/>
        <v>252.55</v>
      </c>
      <c r="AC1325" s="167">
        <v>286.10000000000002</v>
      </c>
      <c r="AD1325" s="10"/>
      <c r="AE1325" s="3"/>
      <c r="AF1325" s="3"/>
    </row>
    <row r="1326" spans="1:32" x14ac:dyDescent="0.2">
      <c r="A1326" s="55"/>
      <c r="B1326" s="10"/>
      <c r="C1326" s="10" t="s">
        <v>152</v>
      </c>
      <c r="D1326" s="10"/>
      <c r="E1326" s="10" t="s">
        <v>155</v>
      </c>
      <c r="F1326" s="10">
        <v>1866</v>
      </c>
      <c r="G1326" s="10"/>
      <c r="H1326" s="10"/>
      <c r="I1326" s="10"/>
      <c r="J1326" s="10">
        <v>345.18</v>
      </c>
      <c r="K1326" s="10"/>
      <c r="M1326" s="10">
        <v>1</v>
      </c>
      <c r="N1326" s="69"/>
      <c r="P1326" s="238">
        <f t="shared" si="87"/>
        <v>345.18</v>
      </c>
      <c r="Q1326" s="10"/>
      <c r="R1326" s="10"/>
      <c r="S1326" s="10"/>
      <c r="T1326" s="179">
        <f t="shared" si="84"/>
        <v>1866</v>
      </c>
      <c r="U1326" s="10"/>
      <c r="V1326" s="10"/>
      <c r="W1326" s="10"/>
      <c r="Y1326" s="10">
        <v>345.18</v>
      </c>
      <c r="Z1326" s="10">
        <f t="shared" si="85"/>
        <v>272.13</v>
      </c>
      <c r="AB1326" s="10">
        <f t="shared" si="86"/>
        <v>384.19</v>
      </c>
      <c r="AC1326" s="167">
        <v>435.23</v>
      </c>
      <c r="AD1326" s="10"/>
      <c r="AE1326" s="3"/>
      <c r="AF1326" s="3"/>
    </row>
    <row r="1327" spans="1:32" x14ac:dyDescent="0.2">
      <c r="A1327" s="55"/>
      <c r="B1327" s="10"/>
      <c r="C1327" s="10" t="s">
        <v>152</v>
      </c>
      <c r="D1327" s="10"/>
      <c r="E1327" s="10" t="s">
        <v>156</v>
      </c>
      <c r="F1327" s="10">
        <v>4633</v>
      </c>
      <c r="G1327" s="10"/>
      <c r="H1327" s="10"/>
      <c r="I1327" s="10"/>
      <c r="J1327" s="10">
        <v>863.1400000000001</v>
      </c>
      <c r="K1327" s="10"/>
      <c r="M1327" s="10">
        <v>2</v>
      </c>
      <c r="N1327" s="69"/>
      <c r="P1327" s="238">
        <f t="shared" si="87"/>
        <v>431.57000000000005</v>
      </c>
      <c r="Q1327" s="10"/>
      <c r="R1327" s="10"/>
      <c r="S1327" s="10"/>
      <c r="T1327" s="179">
        <f t="shared" si="84"/>
        <v>2316.5</v>
      </c>
      <c r="U1327" s="10"/>
      <c r="V1327" s="10"/>
      <c r="W1327" s="10"/>
      <c r="Y1327" s="10">
        <v>863.1400000000001</v>
      </c>
      <c r="Z1327" s="10">
        <f t="shared" si="85"/>
        <v>680.49</v>
      </c>
      <c r="AB1327" s="10">
        <f t="shared" si="86"/>
        <v>960.69</v>
      </c>
      <c r="AC1327" s="167">
        <v>1088.33</v>
      </c>
      <c r="AD1327" s="10"/>
      <c r="AE1327" s="3"/>
      <c r="AF1327" s="3"/>
    </row>
    <row r="1328" spans="1:32" x14ac:dyDescent="0.2">
      <c r="A1328" s="55"/>
      <c r="B1328" s="10"/>
      <c r="C1328" s="10" t="s">
        <v>152</v>
      </c>
      <c r="D1328" s="10"/>
      <c r="E1328" s="10" t="s">
        <v>157</v>
      </c>
      <c r="F1328" s="10">
        <v>1489</v>
      </c>
      <c r="G1328" s="10"/>
      <c r="H1328" s="10"/>
      <c r="I1328" s="10"/>
      <c r="J1328" s="10">
        <v>280.05</v>
      </c>
      <c r="K1328" s="10"/>
      <c r="M1328" s="10">
        <v>2</v>
      </c>
      <c r="N1328" s="69"/>
      <c r="P1328" s="238">
        <f t="shared" si="87"/>
        <v>140.02500000000001</v>
      </c>
      <c r="Q1328" s="10"/>
      <c r="R1328" s="10"/>
      <c r="S1328" s="10"/>
      <c r="T1328" s="179">
        <f t="shared" si="84"/>
        <v>744.5</v>
      </c>
      <c r="U1328" s="10"/>
      <c r="V1328" s="10"/>
      <c r="W1328" s="10"/>
      <c r="Y1328" s="10">
        <v>280.05</v>
      </c>
      <c r="Z1328" s="10">
        <f t="shared" si="85"/>
        <v>220.79</v>
      </c>
      <c r="AB1328" s="10">
        <f t="shared" si="86"/>
        <v>311.7</v>
      </c>
      <c r="AC1328" s="167">
        <v>353.11</v>
      </c>
      <c r="AD1328" s="10"/>
      <c r="AE1328" s="3"/>
      <c r="AF1328" s="3"/>
    </row>
    <row r="1329" spans="1:32" x14ac:dyDescent="0.2">
      <c r="A1329" s="55"/>
      <c r="B1329" s="10"/>
      <c r="C1329" s="10" t="s">
        <v>152</v>
      </c>
      <c r="D1329" s="10"/>
      <c r="E1329" s="10" t="s">
        <v>98</v>
      </c>
      <c r="F1329" s="10">
        <v>915</v>
      </c>
      <c r="G1329" s="10"/>
      <c r="H1329" s="10"/>
      <c r="I1329" s="10"/>
      <c r="J1329" s="10">
        <v>165.54</v>
      </c>
      <c r="K1329" s="10"/>
      <c r="M1329" s="10">
        <v>1</v>
      </c>
      <c r="N1329" s="69"/>
      <c r="P1329" s="238">
        <f t="shared" si="87"/>
        <v>165.54</v>
      </c>
      <c r="Q1329" s="10"/>
      <c r="R1329" s="10"/>
      <c r="S1329" s="10"/>
      <c r="T1329" s="179">
        <f t="shared" si="84"/>
        <v>915</v>
      </c>
      <c r="U1329" s="10"/>
      <c r="V1329" s="10"/>
      <c r="W1329" s="10"/>
      <c r="Y1329" s="10">
        <v>165.54</v>
      </c>
      <c r="Z1329" s="10">
        <f t="shared" si="85"/>
        <v>130.51</v>
      </c>
      <c r="AB1329" s="10">
        <f t="shared" si="86"/>
        <v>184.25</v>
      </c>
      <c r="AC1329" s="167">
        <v>208.73</v>
      </c>
      <c r="AD1329" s="10"/>
      <c r="AE1329" s="3"/>
      <c r="AF1329" s="3"/>
    </row>
    <row r="1330" spans="1:32" x14ac:dyDescent="0.2">
      <c r="A1330" s="55"/>
      <c r="B1330" s="10"/>
      <c r="C1330" s="10" t="s">
        <v>158</v>
      </c>
      <c r="D1330" s="10"/>
      <c r="E1330" s="10" t="s">
        <v>153</v>
      </c>
      <c r="F1330" s="10">
        <v>85374</v>
      </c>
      <c r="G1330" s="10"/>
      <c r="H1330" s="10"/>
      <c r="I1330" s="10"/>
      <c r="J1330" s="10">
        <v>14841.930000000004</v>
      </c>
      <c r="K1330" s="10"/>
      <c r="M1330" s="10">
        <v>59</v>
      </c>
      <c r="N1330" s="69"/>
      <c r="P1330" s="238">
        <f t="shared" si="87"/>
        <v>251.55813559322041</v>
      </c>
      <c r="Q1330" s="10"/>
      <c r="R1330" s="10"/>
      <c r="S1330" s="10"/>
      <c r="T1330" s="179">
        <f t="shared" si="84"/>
        <v>1447.0169491525423</v>
      </c>
      <c r="U1330" s="10"/>
      <c r="V1330" s="10"/>
      <c r="W1330" s="10"/>
      <c r="Y1330" s="10">
        <v>14841.930000000004</v>
      </c>
      <c r="Z1330" s="10">
        <f t="shared" si="85"/>
        <v>11701.16</v>
      </c>
      <c r="AB1330" s="10">
        <f t="shared" si="86"/>
        <v>16519.330000000002</v>
      </c>
      <c r="AC1330" s="167">
        <v>18714.14</v>
      </c>
      <c r="AD1330" s="10"/>
      <c r="AE1330" s="3"/>
      <c r="AF1330" s="3"/>
    </row>
    <row r="1331" spans="1:32" x14ac:dyDescent="0.2">
      <c r="A1331" s="55"/>
      <c r="B1331" s="10"/>
      <c r="C1331" s="10" t="s">
        <v>159</v>
      </c>
      <c r="D1331" s="10"/>
      <c r="E1331" s="10" t="s">
        <v>107</v>
      </c>
      <c r="F1331" s="10">
        <v>1425</v>
      </c>
      <c r="G1331" s="10"/>
      <c r="H1331" s="10"/>
      <c r="I1331" s="10"/>
      <c r="J1331" s="10">
        <v>257.12</v>
      </c>
      <c r="K1331" s="10"/>
      <c r="M1331" s="10">
        <v>1</v>
      </c>
      <c r="N1331" s="69"/>
      <c r="P1331" s="238">
        <f t="shared" si="87"/>
        <v>257.12</v>
      </c>
      <c r="Q1331" s="10"/>
      <c r="R1331" s="10"/>
      <c r="S1331" s="10"/>
      <c r="T1331" s="179">
        <f t="shared" si="84"/>
        <v>1425</v>
      </c>
      <c r="U1331" s="10"/>
      <c r="V1331" s="10"/>
      <c r="W1331" s="10"/>
      <c r="Y1331" s="10">
        <v>257.12</v>
      </c>
      <c r="Z1331" s="10">
        <f t="shared" si="85"/>
        <v>202.71</v>
      </c>
      <c r="AB1331" s="10">
        <f t="shared" si="86"/>
        <v>286.18</v>
      </c>
      <c r="AC1331" s="167">
        <v>324.2</v>
      </c>
      <c r="AD1331" s="10"/>
      <c r="AE1331" s="3"/>
      <c r="AF1331" s="3"/>
    </row>
    <row r="1332" spans="1:32" x14ac:dyDescent="0.2">
      <c r="A1332" s="55"/>
      <c r="B1332" s="10"/>
      <c r="C1332" s="10" t="s">
        <v>160</v>
      </c>
      <c r="D1332" s="10"/>
      <c r="E1332" s="10" t="s">
        <v>97</v>
      </c>
      <c r="F1332" s="10">
        <v>684509</v>
      </c>
      <c r="G1332" s="10"/>
      <c r="H1332" s="10"/>
      <c r="I1332" s="10"/>
      <c r="J1332" s="10">
        <v>117479.35000000002</v>
      </c>
      <c r="K1332" s="10"/>
      <c r="M1332" s="10">
        <v>646</v>
      </c>
      <c r="N1332" s="69"/>
      <c r="P1332" s="238">
        <f t="shared" si="87"/>
        <v>181.85657894736846</v>
      </c>
      <c r="Q1332" s="10"/>
      <c r="R1332" s="10"/>
      <c r="S1332" s="10"/>
      <c r="T1332" s="179">
        <f t="shared" si="84"/>
        <v>1059.6114551083592</v>
      </c>
      <c r="U1332" s="10"/>
      <c r="V1332" s="10"/>
      <c r="W1332" s="10"/>
      <c r="Y1332" s="10">
        <v>117479.35000000002</v>
      </c>
      <c r="Z1332" s="10">
        <f t="shared" si="85"/>
        <v>92618.98</v>
      </c>
      <c r="AB1332" s="10">
        <f t="shared" si="86"/>
        <v>130756.56</v>
      </c>
      <c r="AC1332" s="167">
        <v>148129.31</v>
      </c>
      <c r="AD1332" s="10"/>
      <c r="AE1332" s="3"/>
      <c r="AF1332" s="3"/>
    </row>
    <row r="1333" spans="1:32" x14ac:dyDescent="0.2">
      <c r="A1333" s="55"/>
      <c r="B1333" s="10"/>
      <c r="C1333" s="10" t="s">
        <v>161</v>
      </c>
      <c r="D1333" s="10"/>
      <c r="E1333" s="10" t="s">
        <v>162</v>
      </c>
      <c r="F1333" s="10">
        <v>2879</v>
      </c>
      <c r="G1333" s="10"/>
      <c r="H1333" s="10"/>
      <c r="I1333" s="10"/>
      <c r="J1333" s="10">
        <v>522.82999999999993</v>
      </c>
      <c r="K1333" s="10"/>
      <c r="M1333" s="10">
        <v>3</v>
      </c>
      <c r="N1333" s="69"/>
      <c r="P1333" s="238">
        <f t="shared" si="87"/>
        <v>174.27666666666664</v>
      </c>
      <c r="Q1333" s="10"/>
      <c r="R1333" s="10"/>
      <c r="S1333" s="10"/>
      <c r="T1333" s="179">
        <f t="shared" si="84"/>
        <v>959.66666666666663</v>
      </c>
      <c r="U1333" s="10"/>
      <c r="V1333" s="10"/>
      <c r="W1333" s="10"/>
      <c r="Y1333" s="10">
        <v>522.82999999999993</v>
      </c>
      <c r="Z1333" s="10">
        <f t="shared" si="85"/>
        <v>412.19</v>
      </c>
      <c r="AB1333" s="10">
        <f t="shared" si="86"/>
        <v>581.91999999999996</v>
      </c>
      <c r="AC1333" s="167">
        <v>659.24</v>
      </c>
      <c r="AD1333" s="10"/>
      <c r="AE1333" s="3"/>
      <c r="AF1333" s="3"/>
    </row>
    <row r="1334" spans="1:32" x14ac:dyDescent="0.2">
      <c r="A1334" s="55"/>
      <c r="B1334" s="10"/>
      <c r="C1334" s="10" t="s">
        <v>163</v>
      </c>
      <c r="D1334" s="10"/>
      <c r="E1334" s="10" t="s">
        <v>164</v>
      </c>
      <c r="F1334" s="10">
        <v>6576</v>
      </c>
      <c r="G1334" s="10"/>
      <c r="H1334" s="10"/>
      <c r="I1334" s="10"/>
      <c r="J1334" s="10">
        <v>1061.8399999999999</v>
      </c>
      <c r="K1334" s="10"/>
      <c r="M1334" s="10">
        <v>9</v>
      </c>
      <c r="N1334" s="69"/>
      <c r="P1334" s="238">
        <f t="shared" si="87"/>
        <v>117.98222222222222</v>
      </c>
      <c r="Q1334" s="10"/>
      <c r="R1334" s="10"/>
      <c r="S1334" s="10"/>
      <c r="T1334" s="179">
        <f t="shared" si="84"/>
        <v>730.66666666666663</v>
      </c>
      <c r="U1334" s="10"/>
      <c r="V1334" s="10"/>
      <c r="W1334" s="10"/>
      <c r="Y1334" s="10">
        <v>1061.8399999999999</v>
      </c>
      <c r="Z1334" s="10">
        <f t="shared" si="85"/>
        <v>837.14</v>
      </c>
      <c r="AB1334" s="10">
        <f t="shared" si="86"/>
        <v>1181.8499999999999</v>
      </c>
      <c r="AC1334" s="167">
        <v>1338.87</v>
      </c>
      <c r="AD1334" s="10"/>
      <c r="AE1334" s="3"/>
      <c r="AF1334" s="3"/>
    </row>
    <row r="1335" spans="1:32" x14ac:dyDescent="0.2">
      <c r="A1335" s="55"/>
      <c r="B1335" s="10"/>
      <c r="C1335" s="10" t="s">
        <v>165</v>
      </c>
      <c r="D1335" s="10"/>
      <c r="E1335" s="10" t="s">
        <v>64</v>
      </c>
      <c r="F1335" s="10">
        <v>4517758</v>
      </c>
      <c r="G1335" s="10"/>
      <c r="H1335" s="10"/>
      <c r="I1335" s="10"/>
      <c r="J1335" s="10">
        <v>794278.19000000122</v>
      </c>
      <c r="K1335" s="10"/>
      <c r="M1335" s="10">
        <v>4781</v>
      </c>
      <c r="N1335" s="69"/>
      <c r="P1335" s="238">
        <f t="shared" si="87"/>
        <v>166.13222965906741</v>
      </c>
      <c r="Q1335" s="10"/>
      <c r="R1335" s="10"/>
      <c r="S1335" s="10"/>
      <c r="T1335" s="179">
        <f t="shared" si="84"/>
        <v>944.93997071742308</v>
      </c>
      <c r="U1335" s="10"/>
      <c r="V1335" s="10"/>
      <c r="W1335" s="10"/>
      <c r="Y1335" s="10">
        <v>794278.19000000122</v>
      </c>
      <c r="Z1335" s="10">
        <f t="shared" si="85"/>
        <v>626197.18999999994</v>
      </c>
      <c r="AB1335" s="10">
        <f t="shared" si="86"/>
        <v>884045.46</v>
      </c>
      <c r="AC1335" s="167">
        <v>1001502.64</v>
      </c>
      <c r="AD1335" s="10"/>
      <c r="AE1335" s="3"/>
      <c r="AF1335" s="3"/>
    </row>
    <row r="1336" spans="1:32" x14ac:dyDescent="0.2">
      <c r="A1336" s="55"/>
      <c r="B1336" s="10"/>
      <c r="C1336" s="10" t="s">
        <v>165</v>
      </c>
      <c r="D1336" s="10"/>
      <c r="E1336" s="10" t="s">
        <v>166</v>
      </c>
      <c r="F1336" s="10">
        <v>1547</v>
      </c>
      <c r="G1336" s="10"/>
      <c r="H1336" s="10"/>
      <c r="I1336" s="10"/>
      <c r="J1336" s="10">
        <v>137.44999999999999</v>
      </c>
      <c r="K1336" s="10"/>
      <c r="M1336" s="10">
        <v>1</v>
      </c>
      <c r="N1336" s="69"/>
      <c r="P1336" s="238">
        <f t="shared" si="87"/>
        <v>137.44999999999999</v>
      </c>
      <c r="Q1336" s="10"/>
      <c r="R1336" s="10"/>
      <c r="S1336" s="10"/>
      <c r="T1336" s="179">
        <f t="shared" si="84"/>
        <v>1547</v>
      </c>
      <c r="U1336" s="10"/>
      <c r="V1336" s="10"/>
      <c r="W1336" s="10"/>
      <c r="Y1336" s="10">
        <v>137.44999999999999</v>
      </c>
      <c r="Z1336" s="10">
        <f t="shared" si="85"/>
        <v>108.36</v>
      </c>
      <c r="AB1336" s="10">
        <f t="shared" si="86"/>
        <v>152.97999999999999</v>
      </c>
      <c r="AC1336" s="167">
        <v>173.31</v>
      </c>
      <c r="AD1336" s="10"/>
      <c r="AE1336" s="3"/>
      <c r="AF1336" s="3"/>
    </row>
    <row r="1337" spans="1:32" x14ac:dyDescent="0.2">
      <c r="A1337" s="55"/>
      <c r="B1337" s="10"/>
      <c r="C1337" s="10" t="s">
        <v>165</v>
      </c>
      <c r="D1337" s="10"/>
      <c r="E1337" s="10" t="s">
        <v>167</v>
      </c>
      <c r="F1337" s="10">
        <v>26487</v>
      </c>
      <c r="G1337" s="10"/>
      <c r="H1337" s="10"/>
      <c r="I1337" s="10"/>
      <c r="J1337" s="10">
        <v>4725.7400000000007</v>
      </c>
      <c r="K1337" s="10"/>
      <c r="M1337" s="10">
        <v>36</v>
      </c>
      <c r="N1337" s="69"/>
      <c r="P1337" s="238">
        <f t="shared" si="87"/>
        <v>131.27055555555557</v>
      </c>
      <c r="Q1337" s="10"/>
      <c r="R1337" s="10"/>
      <c r="S1337" s="10"/>
      <c r="T1337" s="179">
        <f t="shared" si="84"/>
        <v>735.75</v>
      </c>
      <c r="U1337" s="10"/>
      <c r="V1337" s="10"/>
      <c r="W1337" s="10"/>
      <c r="Y1337" s="10">
        <v>4725.7400000000007</v>
      </c>
      <c r="Z1337" s="10">
        <f t="shared" si="85"/>
        <v>3725.7</v>
      </c>
      <c r="AB1337" s="10">
        <f t="shared" si="86"/>
        <v>5259.83</v>
      </c>
      <c r="AC1337" s="167">
        <v>5958.67</v>
      </c>
      <c r="AD1337" s="10"/>
      <c r="AE1337" s="3"/>
      <c r="AF1337" s="3"/>
    </row>
    <row r="1338" spans="1:32" x14ac:dyDescent="0.2">
      <c r="A1338" s="55"/>
      <c r="B1338" s="10"/>
      <c r="C1338" s="10" t="s">
        <v>169</v>
      </c>
      <c r="D1338" s="10"/>
      <c r="E1338" s="10" t="s">
        <v>64</v>
      </c>
      <c r="F1338" s="10">
        <v>311675</v>
      </c>
      <c r="G1338" s="10"/>
      <c r="H1338" s="10"/>
      <c r="I1338" s="10"/>
      <c r="J1338" s="10">
        <v>55810.070000000036</v>
      </c>
      <c r="K1338" s="10"/>
      <c r="M1338" s="10">
        <v>314</v>
      </c>
      <c r="N1338" s="69"/>
      <c r="P1338" s="238">
        <f t="shared" si="87"/>
        <v>177.73907643312114</v>
      </c>
      <c r="Q1338" s="10"/>
      <c r="R1338" s="10"/>
      <c r="S1338" s="10"/>
      <c r="T1338" s="179">
        <f t="shared" si="84"/>
        <v>992.59554140127386</v>
      </c>
      <c r="U1338" s="10"/>
      <c r="V1338" s="10"/>
      <c r="W1338" s="10"/>
      <c r="Y1338" s="10">
        <v>55810.070000000036</v>
      </c>
      <c r="Z1338" s="10">
        <f t="shared" si="85"/>
        <v>43999.83</v>
      </c>
      <c r="AB1338" s="10">
        <f t="shared" si="86"/>
        <v>62117.58</v>
      </c>
      <c r="AC1338" s="167">
        <v>70370.73</v>
      </c>
      <c r="AD1338" s="10"/>
      <c r="AE1338" s="3"/>
      <c r="AF1338" s="3"/>
    </row>
    <row r="1339" spans="1:32" x14ac:dyDescent="0.2">
      <c r="A1339" s="55"/>
      <c r="B1339" s="10"/>
      <c r="C1339" s="10" t="s">
        <v>169</v>
      </c>
      <c r="D1339" s="10"/>
      <c r="E1339" s="10" t="s">
        <v>170</v>
      </c>
      <c r="F1339" s="10">
        <v>548</v>
      </c>
      <c r="G1339" s="10"/>
      <c r="H1339" s="10"/>
      <c r="I1339" s="10"/>
      <c r="J1339" s="10">
        <v>98.84</v>
      </c>
      <c r="K1339" s="10"/>
      <c r="M1339" s="10">
        <v>1</v>
      </c>
      <c r="N1339" s="69"/>
      <c r="P1339" s="238">
        <f t="shared" si="87"/>
        <v>98.84</v>
      </c>
      <c r="Q1339" s="10"/>
      <c r="R1339" s="10"/>
      <c r="S1339" s="10"/>
      <c r="T1339" s="179">
        <f t="shared" si="84"/>
        <v>548</v>
      </c>
      <c r="U1339" s="10"/>
      <c r="V1339" s="10"/>
      <c r="W1339" s="10"/>
      <c r="Y1339" s="10">
        <v>98.84</v>
      </c>
      <c r="Z1339" s="10">
        <f t="shared" si="85"/>
        <v>77.92</v>
      </c>
      <c r="AB1339" s="10">
        <f t="shared" si="86"/>
        <v>110.01</v>
      </c>
      <c r="AC1339" s="167">
        <v>124.63</v>
      </c>
      <c r="AD1339" s="10"/>
      <c r="AE1339" s="3"/>
      <c r="AF1339" s="3"/>
    </row>
    <row r="1340" spans="1:32" x14ac:dyDescent="0.2">
      <c r="A1340" s="55"/>
      <c r="B1340" s="10"/>
      <c r="C1340" s="10" t="s">
        <v>171</v>
      </c>
      <c r="D1340" s="10"/>
      <c r="E1340" s="10" t="s">
        <v>63</v>
      </c>
      <c r="F1340" s="10">
        <v>5536</v>
      </c>
      <c r="G1340" s="10"/>
      <c r="H1340" s="10"/>
      <c r="I1340" s="10"/>
      <c r="J1340" s="10">
        <v>1025.18</v>
      </c>
      <c r="K1340" s="10"/>
      <c r="M1340" s="10">
        <v>3</v>
      </c>
      <c r="N1340" s="69"/>
      <c r="P1340" s="238">
        <f t="shared" si="87"/>
        <v>341.72666666666669</v>
      </c>
      <c r="Q1340" s="10"/>
      <c r="R1340" s="10"/>
      <c r="S1340" s="10"/>
      <c r="T1340" s="179">
        <f t="shared" si="84"/>
        <v>1845.3333333333333</v>
      </c>
      <c r="U1340" s="10"/>
      <c r="V1340" s="10"/>
      <c r="W1340" s="10"/>
      <c r="Y1340" s="10">
        <v>1025.18</v>
      </c>
      <c r="Z1340" s="10">
        <f t="shared" si="85"/>
        <v>808.24</v>
      </c>
      <c r="AB1340" s="10">
        <f t="shared" si="86"/>
        <v>1141.04</v>
      </c>
      <c r="AC1340" s="167">
        <v>1292.6400000000001</v>
      </c>
      <c r="AD1340" s="10"/>
      <c r="AE1340" s="3"/>
      <c r="AF1340" s="3"/>
    </row>
    <row r="1341" spans="1:32" x14ac:dyDescent="0.2">
      <c r="A1341" s="55"/>
      <c r="B1341" s="10"/>
      <c r="C1341" s="10" t="s">
        <v>171</v>
      </c>
      <c r="D1341" s="10"/>
      <c r="E1341" s="10" t="s">
        <v>64</v>
      </c>
      <c r="F1341" s="10">
        <v>9430</v>
      </c>
      <c r="G1341" s="10"/>
      <c r="H1341" s="10"/>
      <c r="I1341" s="10"/>
      <c r="J1341" s="10">
        <v>1448.75</v>
      </c>
      <c r="K1341" s="10"/>
      <c r="M1341" s="10">
        <v>8</v>
      </c>
      <c r="N1341" s="69"/>
      <c r="P1341" s="238">
        <f t="shared" si="87"/>
        <v>181.09375</v>
      </c>
      <c r="Q1341" s="10"/>
      <c r="R1341" s="10"/>
      <c r="S1341" s="10"/>
      <c r="T1341" s="179">
        <f t="shared" si="84"/>
        <v>1178.75</v>
      </c>
      <c r="U1341" s="10"/>
      <c r="V1341" s="10"/>
      <c r="W1341" s="10"/>
      <c r="Y1341" s="10">
        <v>1448.75</v>
      </c>
      <c r="Z1341" s="10">
        <f t="shared" si="85"/>
        <v>1142.17</v>
      </c>
      <c r="AB1341" s="10">
        <f t="shared" si="86"/>
        <v>1612.48</v>
      </c>
      <c r="AC1341" s="167">
        <v>1826.72</v>
      </c>
      <c r="AD1341" s="10"/>
      <c r="AE1341" s="3"/>
      <c r="AF1341" s="3"/>
    </row>
    <row r="1342" spans="1:32" x14ac:dyDescent="0.2">
      <c r="A1342" s="55"/>
      <c r="B1342" s="10"/>
      <c r="C1342" s="10" t="s">
        <v>171</v>
      </c>
      <c r="D1342" s="10"/>
      <c r="E1342" s="10" t="s">
        <v>97</v>
      </c>
      <c r="F1342" s="10">
        <v>5433457</v>
      </c>
      <c r="G1342" s="10"/>
      <c r="H1342" s="10"/>
      <c r="I1342" s="10"/>
      <c r="J1342" s="10">
        <v>938470.47999999975</v>
      </c>
      <c r="K1342" s="10"/>
      <c r="M1342" s="10">
        <v>4462</v>
      </c>
      <c r="N1342" s="69"/>
      <c r="P1342" s="238">
        <f t="shared" si="87"/>
        <v>210.32507395786638</v>
      </c>
      <c r="Q1342" s="10"/>
      <c r="R1342" s="10"/>
      <c r="S1342" s="10"/>
      <c r="T1342" s="179">
        <f t="shared" si="84"/>
        <v>1217.7178395338412</v>
      </c>
      <c r="U1342" s="10"/>
      <c r="V1342" s="10"/>
      <c r="W1342" s="10"/>
      <c r="Y1342" s="10">
        <v>938470.47999999975</v>
      </c>
      <c r="Z1342" s="10">
        <f t="shared" si="85"/>
        <v>739876.26</v>
      </c>
      <c r="AB1342" s="10">
        <f t="shared" si="86"/>
        <v>1044533.99</v>
      </c>
      <c r="AC1342" s="167">
        <v>1183314.21</v>
      </c>
      <c r="AD1342" s="10"/>
      <c r="AE1342" s="3"/>
      <c r="AF1342" s="3"/>
    </row>
    <row r="1343" spans="1:32" x14ac:dyDescent="0.2">
      <c r="A1343" s="55"/>
      <c r="B1343" s="10"/>
      <c r="C1343" s="10" t="s">
        <v>171</v>
      </c>
      <c r="D1343" s="10"/>
      <c r="E1343" s="10" t="s">
        <v>167</v>
      </c>
      <c r="F1343" s="10">
        <v>1298</v>
      </c>
      <c r="G1343" s="10"/>
      <c r="H1343" s="10"/>
      <c r="I1343" s="10"/>
      <c r="J1343" s="10">
        <v>237.33</v>
      </c>
      <c r="K1343" s="10"/>
      <c r="M1343" s="10">
        <v>1</v>
      </c>
      <c r="N1343" s="69"/>
      <c r="P1343" s="238">
        <f t="shared" si="87"/>
        <v>237.33</v>
      </c>
      <c r="Q1343" s="10"/>
      <c r="R1343" s="10"/>
      <c r="S1343" s="10"/>
      <c r="T1343" s="179">
        <f t="shared" si="84"/>
        <v>1298</v>
      </c>
      <c r="U1343" s="10"/>
      <c r="V1343" s="10"/>
      <c r="W1343" s="10"/>
      <c r="Y1343" s="10">
        <v>237.33</v>
      </c>
      <c r="Z1343" s="10">
        <f t="shared" si="85"/>
        <v>187.11</v>
      </c>
      <c r="AB1343" s="10">
        <f t="shared" si="86"/>
        <v>264.14999999999998</v>
      </c>
      <c r="AC1343" s="167">
        <v>299.25</v>
      </c>
      <c r="AD1343" s="10"/>
      <c r="AE1343" s="3"/>
      <c r="AF1343" s="3"/>
    </row>
    <row r="1344" spans="1:32" x14ac:dyDescent="0.2">
      <c r="A1344" s="55"/>
      <c r="B1344" s="10"/>
      <c r="C1344" s="10" t="s">
        <v>171</v>
      </c>
      <c r="D1344" s="10"/>
      <c r="E1344" s="10" t="s">
        <v>127</v>
      </c>
      <c r="F1344" s="10">
        <v>2443</v>
      </c>
      <c r="G1344" s="10"/>
      <c r="H1344" s="10"/>
      <c r="I1344" s="10"/>
      <c r="J1344" s="10">
        <v>454.79</v>
      </c>
      <c r="K1344" s="10"/>
      <c r="M1344" s="10">
        <v>1</v>
      </c>
      <c r="N1344" s="69"/>
      <c r="P1344" s="238">
        <f t="shared" si="87"/>
        <v>454.79</v>
      </c>
      <c r="Q1344" s="10"/>
      <c r="R1344" s="10"/>
      <c r="S1344" s="10"/>
      <c r="T1344" s="179">
        <f t="shared" si="84"/>
        <v>2443</v>
      </c>
      <c r="U1344" s="10"/>
      <c r="V1344" s="10"/>
      <c r="W1344" s="10"/>
      <c r="Y1344" s="10">
        <v>454.79</v>
      </c>
      <c r="Z1344" s="10">
        <f t="shared" si="85"/>
        <v>358.55</v>
      </c>
      <c r="AB1344" s="10">
        <f t="shared" si="86"/>
        <v>506.19</v>
      </c>
      <c r="AC1344" s="167">
        <v>573.44000000000005</v>
      </c>
      <c r="AD1344" s="10"/>
      <c r="AE1344" s="3"/>
      <c r="AF1344" s="3"/>
    </row>
    <row r="1345" spans="1:32" x14ac:dyDescent="0.2">
      <c r="A1345" s="55"/>
      <c r="B1345" s="10"/>
      <c r="C1345" s="10" t="s">
        <v>172</v>
      </c>
      <c r="D1345" s="10"/>
      <c r="E1345" s="10" t="s">
        <v>64</v>
      </c>
      <c r="F1345" s="10">
        <v>4310</v>
      </c>
      <c r="G1345" s="10"/>
      <c r="H1345" s="10"/>
      <c r="I1345" s="10"/>
      <c r="J1345" s="10">
        <v>792.76</v>
      </c>
      <c r="K1345" s="10"/>
      <c r="M1345" s="10">
        <v>3</v>
      </c>
      <c r="N1345" s="69"/>
      <c r="P1345" s="238">
        <f t="shared" si="87"/>
        <v>264.25333333333333</v>
      </c>
      <c r="Q1345" s="10"/>
      <c r="R1345" s="10"/>
      <c r="S1345" s="10"/>
      <c r="T1345" s="179">
        <f t="shared" si="84"/>
        <v>1436.6666666666667</v>
      </c>
      <c r="U1345" s="10"/>
      <c r="V1345" s="10"/>
      <c r="W1345" s="10"/>
      <c r="Y1345" s="10">
        <v>792.76</v>
      </c>
      <c r="Z1345" s="10">
        <f t="shared" si="85"/>
        <v>625</v>
      </c>
      <c r="AB1345" s="10">
        <f t="shared" si="86"/>
        <v>882.36</v>
      </c>
      <c r="AC1345" s="167">
        <v>999.59</v>
      </c>
      <c r="AD1345" s="10"/>
      <c r="AE1345" s="3"/>
      <c r="AF1345" s="3"/>
    </row>
    <row r="1346" spans="1:32" x14ac:dyDescent="0.2">
      <c r="A1346" s="55"/>
      <c r="B1346" s="10"/>
      <c r="C1346" s="10" t="s">
        <v>172</v>
      </c>
      <c r="D1346" s="10"/>
      <c r="E1346" s="10" t="s">
        <v>166</v>
      </c>
      <c r="F1346" s="10">
        <v>560868</v>
      </c>
      <c r="G1346" s="10"/>
      <c r="H1346" s="10"/>
      <c r="I1346" s="10"/>
      <c r="J1346" s="10">
        <v>98898.990000000151</v>
      </c>
      <c r="K1346" s="10"/>
      <c r="M1346" s="10">
        <v>678</v>
      </c>
      <c r="N1346" s="69"/>
      <c r="P1346" s="238">
        <f t="shared" si="87"/>
        <v>145.86871681415951</v>
      </c>
      <c r="Q1346" s="10"/>
      <c r="R1346" s="10"/>
      <c r="S1346" s="10"/>
      <c r="T1346" s="179">
        <f t="shared" si="84"/>
        <v>827.2389380530974</v>
      </c>
      <c r="U1346" s="10"/>
      <c r="V1346" s="10"/>
      <c r="W1346" s="10"/>
      <c r="Y1346" s="10">
        <v>98898.990000000151</v>
      </c>
      <c r="Z1346" s="10">
        <f t="shared" si="85"/>
        <v>77970.5</v>
      </c>
      <c r="AB1346" s="10">
        <f t="shared" si="86"/>
        <v>110076.3</v>
      </c>
      <c r="AC1346" s="167">
        <v>124701.4</v>
      </c>
      <c r="AD1346" s="10"/>
      <c r="AE1346" s="3"/>
      <c r="AF1346" s="3"/>
    </row>
    <row r="1347" spans="1:32" x14ac:dyDescent="0.2">
      <c r="A1347" s="55"/>
      <c r="B1347" s="10"/>
      <c r="C1347" s="10" t="s">
        <v>173</v>
      </c>
      <c r="D1347" s="10"/>
      <c r="E1347" s="10" t="s">
        <v>100</v>
      </c>
      <c r="F1347" s="10">
        <v>119811</v>
      </c>
      <c r="G1347" s="10"/>
      <c r="H1347" s="10"/>
      <c r="I1347" s="10"/>
      <c r="J1347" s="10">
        <v>20244.429999999989</v>
      </c>
      <c r="K1347" s="10"/>
      <c r="M1347" s="10">
        <v>164</v>
      </c>
      <c r="N1347" s="69"/>
      <c r="P1347" s="238">
        <f t="shared" si="87"/>
        <v>123.44164634146335</v>
      </c>
      <c r="Q1347" s="10"/>
      <c r="R1347" s="10"/>
      <c r="S1347" s="10"/>
      <c r="T1347" s="179">
        <f t="shared" si="84"/>
        <v>730.55487804878044</v>
      </c>
      <c r="U1347" s="10"/>
      <c r="V1347" s="10"/>
      <c r="W1347" s="10"/>
      <c r="Y1347" s="10">
        <v>20244.429999999989</v>
      </c>
      <c r="Z1347" s="10">
        <f t="shared" si="85"/>
        <v>15960.41</v>
      </c>
      <c r="AB1347" s="10">
        <f t="shared" si="86"/>
        <v>22532.400000000001</v>
      </c>
      <c r="AC1347" s="167">
        <v>25526.13</v>
      </c>
      <c r="AD1347" s="10"/>
      <c r="AE1347" s="3"/>
      <c r="AF1347" s="3"/>
    </row>
    <row r="1348" spans="1:32" x14ac:dyDescent="0.2">
      <c r="A1348" s="55"/>
      <c r="B1348" s="10"/>
      <c r="C1348" s="10" t="s">
        <v>173</v>
      </c>
      <c r="D1348" s="10"/>
      <c r="E1348" s="10" t="s">
        <v>77</v>
      </c>
      <c r="F1348" s="10">
        <v>233890</v>
      </c>
      <c r="G1348" s="10"/>
      <c r="H1348" s="10"/>
      <c r="I1348" s="10"/>
      <c r="J1348" s="10">
        <v>40101.860000000008</v>
      </c>
      <c r="K1348" s="10"/>
      <c r="M1348" s="10">
        <v>334</v>
      </c>
      <c r="N1348" s="69"/>
      <c r="P1348" s="238">
        <f t="shared" si="87"/>
        <v>120.06544910179643</v>
      </c>
      <c r="Q1348" s="10"/>
      <c r="R1348" s="10"/>
      <c r="S1348" s="10"/>
      <c r="T1348" s="179">
        <f t="shared" si="84"/>
        <v>700.26946107784431</v>
      </c>
      <c r="U1348" s="10"/>
      <c r="V1348" s="10"/>
      <c r="W1348" s="10"/>
      <c r="Y1348" s="10">
        <v>40101.860000000008</v>
      </c>
      <c r="Z1348" s="10">
        <f t="shared" si="85"/>
        <v>31615.71</v>
      </c>
      <c r="AB1348" s="10">
        <f t="shared" si="86"/>
        <v>44634.07</v>
      </c>
      <c r="AC1348" s="167">
        <v>50564.3</v>
      </c>
      <c r="AD1348" s="10"/>
      <c r="AE1348" s="3"/>
      <c r="AF1348" s="3"/>
    </row>
    <row r="1349" spans="1:32" x14ac:dyDescent="0.2">
      <c r="A1349" s="55"/>
      <c r="B1349" s="10"/>
      <c r="C1349" s="10" t="s">
        <v>173</v>
      </c>
      <c r="D1349" s="10"/>
      <c r="E1349" s="10" t="s">
        <v>120</v>
      </c>
      <c r="F1349" s="10">
        <v>502</v>
      </c>
      <c r="G1349" s="10"/>
      <c r="H1349" s="10"/>
      <c r="I1349" s="10"/>
      <c r="J1349" s="10">
        <v>91.14</v>
      </c>
      <c r="K1349" s="10"/>
      <c r="M1349" s="10">
        <v>1</v>
      </c>
      <c r="N1349" s="69"/>
      <c r="P1349" s="238">
        <f t="shared" si="87"/>
        <v>91.14</v>
      </c>
      <c r="Q1349" s="10"/>
      <c r="R1349" s="10"/>
      <c r="S1349" s="10"/>
      <c r="T1349" s="179">
        <f t="shared" si="84"/>
        <v>502</v>
      </c>
      <c r="U1349" s="10"/>
      <c r="V1349" s="10"/>
      <c r="W1349" s="10"/>
      <c r="Y1349" s="10">
        <v>91.14</v>
      </c>
      <c r="Z1349" s="10">
        <f t="shared" si="85"/>
        <v>71.849999999999994</v>
      </c>
      <c r="AB1349" s="10">
        <f t="shared" si="86"/>
        <v>101.44</v>
      </c>
      <c r="AC1349" s="167">
        <v>114.92</v>
      </c>
      <c r="AD1349" s="10"/>
      <c r="AE1349" s="3"/>
      <c r="AF1349" s="3"/>
    </row>
    <row r="1350" spans="1:32" x14ac:dyDescent="0.2">
      <c r="A1350" s="55"/>
      <c r="B1350" s="10"/>
      <c r="C1350" s="10" t="s">
        <v>174</v>
      </c>
      <c r="D1350" s="10"/>
      <c r="E1350" s="10" t="s">
        <v>175</v>
      </c>
      <c r="F1350" s="10">
        <v>162344</v>
      </c>
      <c r="G1350" s="10"/>
      <c r="H1350" s="10"/>
      <c r="I1350" s="10"/>
      <c r="J1350" s="10">
        <v>27898.01</v>
      </c>
      <c r="K1350" s="10"/>
      <c r="M1350" s="10">
        <v>140</v>
      </c>
      <c r="N1350" s="69"/>
      <c r="P1350" s="238">
        <f t="shared" si="87"/>
        <v>199.27149999999997</v>
      </c>
      <c r="Q1350" s="10"/>
      <c r="R1350" s="10"/>
      <c r="S1350" s="10"/>
      <c r="T1350" s="179">
        <f t="shared" si="84"/>
        <v>1159.5999999999999</v>
      </c>
      <c r="U1350" s="10"/>
      <c r="V1350" s="10"/>
      <c r="W1350" s="10"/>
      <c r="Y1350" s="10">
        <v>27898.01</v>
      </c>
      <c r="Z1350" s="10">
        <f t="shared" si="85"/>
        <v>21994.38</v>
      </c>
      <c r="AB1350" s="10">
        <f t="shared" si="86"/>
        <v>31050.97</v>
      </c>
      <c r="AC1350" s="167">
        <v>35176.5</v>
      </c>
      <c r="AD1350" s="10"/>
      <c r="AE1350" s="3"/>
      <c r="AF1350" s="3"/>
    </row>
    <row r="1351" spans="1:32" x14ac:dyDescent="0.2">
      <c r="A1351" s="55"/>
      <c r="B1351" s="10"/>
      <c r="C1351" s="10" t="s">
        <v>176</v>
      </c>
      <c r="D1351" s="10"/>
      <c r="E1351" s="10" t="s">
        <v>177</v>
      </c>
      <c r="F1351" s="10">
        <v>2040813</v>
      </c>
      <c r="G1351" s="10"/>
      <c r="H1351" s="10"/>
      <c r="I1351" s="10"/>
      <c r="J1351" s="10">
        <v>350905.6999999996</v>
      </c>
      <c r="K1351" s="10"/>
      <c r="M1351" s="10">
        <v>2404</v>
      </c>
      <c r="N1351" s="69"/>
      <c r="P1351" s="238">
        <f t="shared" si="87"/>
        <v>145.96742928452562</v>
      </c>
      <c r="Q1351" s="10"/>
      <c r="R1351" s="10"/>
      <c r="S1351" s="10"/>
      <c r="T1351" s="179">
        <f t="shared" si="84"/>
        <v>848.92387687188022</v>
      </c>
      <c r="U1351" s="10"/>
      <c r="V1351" s="10"/>
      <c r="W1351" s="10"/>
      <c r="Y1351" s="10">
        <v>350905.6999999996</v>
      </c>
      <c r="Z1351" s="10">
        <f t="shared" si="85"/>
        <v>276648.87</v>
      </c>
      <c r="AB1351" s="10">
        <f t="shared" si="86"/>
        <v>390564.16</v>
      </c>
      <c r="AC1351" s="167">
        <v>442455.8</v>
      </c>
      <c r="AD1351" s="10"/>
      <c r="AE1351" s="3"/>
      <c r="AF1351" s="3"/>
    </row>
    <row r="1352" spans="1:32" x14ac:dyDescent="0.2">
      <c r="A1352" s="55"/>
      <c r="B1352" s="10"/>
      <c r="C1352" s="10" t="s">
        <v>178</v>
      </c>
      <c r="D1352" s="10"/>
      <c r="E1352" s="10" t="s">
        <v>179</v>
      </c>
      <c r="F1352" s="10">
        <v>498710</v>
      </c>
      <c r="G1352" s="10"/>
      <c r="H1352" s="10"/>
      <c r="I1352" s="10"/>
      <c r="J1352" s="10">
        <v>86999.31</v>
      </c>
      <c r="K1352" s="10"/>
      <c r="M1352" s="10">
        <v>463</v>
      </c>
      <c r="N1352" s="69"/>
      <c r="P1352" s="238">
        <f t="shared" si="87"/>
        <v>187.90347732181425</v>
      </c>
      <c r="Q1352" s="10"/>
      <c r="R1352" s="10"/>
      <c r="S1352" s="10"/>
      <c r="T1352" s="179">
        <f t="shared" si="84"/>
        <v>1077.1274298056155</v>
      </c>
      <c r="U1352" s="10"/>
      <c r="V1352" s="10"/>
      <c r="W1352" s="10"/>
      <c r="Y1352" s="10">
        <v>86999.31</v>
      </c>
      <c r="Z1352" s="10">
        <f t="shared" si="85"/>
        <v>68588.97</v>
      </c>
      <c r="AB1352" s="10">
        <f t="shared" si="86"/>
        <v>96831.75</v>
      </c>
      <c r="AC1352" s="167">
        <v>109697.13</v>
      </c>
      <c r="AD1352" s="10"/>
      <c r="AE1352" s="3"/>
      <c r="AF1352" s="3"/>
    </row>
    <row r="1353" spans="1:32" x14ac:dyDescent="0.2">
      <c r="A1353" s="55"/>
      <c r="B1353" s="10"/>
      <c r="C1353" s="10" t="s">
        <v>180</v>
      </c>
      <c r="D1353" s="10"/>
      <c r="E1353" s="10" t="s">
        <v>105</v>
      </c>
      <c r="F1353" s="10">
        <v>617</v>
      </c>
      <c r="G1353" s="10"/>
      <c r="H1353" s="10"/>
      <c r="I1353" s="10"/>
      <c r="J1353" s="10">
        <v>114.98</v>
      </c>
      <c r="K1353" s="10"/>
      <c r="M1353" s="10">
        <v>2</v>
      </c>
      <c r="N1353" s="69"/>
      <c r="P1353" s="238">
        <f t="shared" si="87"/>
        <v>57.49</v>
      </c>
      <c r="Q1353" s="10"/>
      <c r="R1353" s="10"/>
      <c r="S1353" s="10"/>
      <c r="T1353" s="179">
        <f t="shared" si="84"/>
        <v>308.5</v>
      </c>
      <c r="U1353" s="10"/>
      <c r="V1353" s="10"/>
      <c r="W1353" s="10"/>
      <c r="Y1353" s="10">
        <v>114.98</v>
      </c>
      <c r="Z1353" s="10">
        <f t="shared" si="85"/>
        <v>90.65</v>
      </c>
      <c r="AB1353" s="10">
        <f t="shared" si="86"/>
        <v>127.97</v>
      </c>
      <c r="AC1353" s="167">
        <v>144.97</v>
      </c>
      <c r="AD1353" s="10"/>
      <c r="AE1353" s="3"/>
      <c r="AF1353" s="3"/>
    </row>
    <row r="1354" spans="1:32" x14ac:dyDescent="0.2">
      <c r="A1354" s="55"/>
      <c r="B1354" s="10"/>
      <c r="C1354" s="10" t="s">
        <v>181</v>
      </c>
      <c r="D1354" s="10"/>
      <c r="E1354" s="10" t="s">
        <v>182</v>
      </c>
      <c r="F1354" s="10">
        <v>2169655</v>
      </c>
      <c r="G1354" s="10"/>
      <c r="H1354" s="10"/>
      <c r="I1354" s="10"/>
      <c r="J1354" s="10">
        <v>378899.65000000061</v>
      </c>
      <c r="K1354" s="10"/>
      <c r="M1354" s="10">
        <v>1484</v>
      </c>
      <c r="N1354" s="69"/>
      <c r="P1354" s="238">
        <f t="shared" si="87"/>
        <v>255.3232142857147</v>
      </c>
      <c r="Q1354" s="10"/>
      <c r="R1354" s="10"/>
      <c r="S1354" s="10"/>
      <c r="T1354" s="179">
        <f t="shared" si="84"/>
        <v>1462.0316711590297</v>
      </c>
      <c r="U1354" s="10"/>
      <c r="V1354" s="10"/>
      <c r="W1354" s="10"/>
      <c r="Y1354" s="10">
        <v>378899.65000000061</v>
      </c>
      <c r="Z1354" s="10">
        <f t="shared" si="85"/>
        <v>298718.89</v>
      </c>
      <c r="AB1354" s="10">
        <f t="shared" si="86"/>
        <v>421721.91</v>
      </c>
      <c r="AC1354" s="167">
        <v>477753.27</v>
      </c>
      <c r="AD1354" s="10"/>
      <c r="AE1354" s="3"/>
      <c r="AF1354" s="3"/>
    </row>
    <row r="1355" spans="1:32" x14ac:dyDescent="0.2">
      <c r="A1355" s="55"/>
      <c r="B1355" s="10"/>
      <c r="C1355" s="10" t="s">
        <v>183</v>
      </c>
      <c r="D1355" s="10"/>
      <c r="E1355" s="10" t="s">
        <v>105</v>
      </c>
      <c r="F1355" s="10">
        <v>1968</v>
      </c>
      <c r="G1355" s="10"/>
      <c r="H1355" s="10"/>
      <c r="I1355" s="10"/>
      <c r="J1355" s="10">
        <v>365.78</v>
      </c>
      <c r="K1355" s="10"/>
      <c r="M1355" s="10">
        <v>1</v>
      </c>
      <c r="N1355" s="69"/>
      <c r="P1355" s="238">
        <f t="shared" si="87"/>
        <v>365.78</v>
      </c>
      <c r="Q1355" s="10"/>
      <c r="R1355" s="10"/>
      <c r="S1355" s="10"/>
      <c r="T1355" s="179">
        <f t="shared" si="84"/>
        <v>1968</v>
      </c>
      <c r="U1355" s="10"/>
      <c r="V1355" s="10"/>
      <c r="W1355" s="10"/>
      <c r="Y1355" s="10">
        <v>365.78</v>
      </c>
      <c r="Z1355" s="10">
        <f t="shared" si="85"/>
        <v>288.38</v>
      </c>
      <c r="AB1355" s="10">
        <f t="shared" si="86"/>
        <v>407.12</v>
      </c>
      <c r="AC1355" s="167">
        <v>461.21</v>
      </c>
      <c r="AD1355" s="10"/>
      <c r="AE1355" s="3"/>
      <c r="AF1355" s="3"/>
    </row>
    <row r="1356" spans="1:32" x14ac:dyDescent="0.2">
      <c r="A1356" s="55"/>
      <c r="B1356" s="10"/>
      <c r="C1356" s="10" t="s">
        <v>183</v>
      </c>
      <c r="D1356" s="10"/>
      <c r="E1356" s="10" t="s">
        <v>86</v>
      </c>
      <c r="F1356" s="10">
        <v>617374</v>
      </c>
      <c r="G1356" s="10"/>
      <c r="H1356" s="10"/>
      <c r="I1356" s="10"/>
      <c r="J1356" s="10">
        <v>109869.83999999992</v>
      </c>
      <c r="K1356" s="10"/>
      <c r="M1356" s="10">
        <v>469</v>
      </c>
      <c r="N1356" s="69"/>
      <c r="P1356" s="238">
        <f t="shared" si="87"/>
        <v>234.26405117270772</v>
      </c>
      <c r="Q1356" s="10"/>
      <c r="R1356" s="10"/>
      <c r="S1356" s="10"/>
      <c r="T1356" s="179">
        <f t="shared" si="84"/>
        <v>1316.3624733475481</v>
      </c>
      <c r="U1356" s="10"/>
      <c r="V1356" s="10"/>
      <c r="W1356" s="10"/>
      <c r="Y1356" s="10">
        <v>109869.83999999992</v>
      </c>
      <c r="Z1356" s="10">
        <f t="shared" si="85"/>
        <v>86619.76</v>
      </c>
      <c r="AB1356" s="10">
        <f t="shared" si="86"/>
        <v>122287.05</v>
      </c>
      <c r="AC1356" s="167">
        <v>138534.51</v>
      </c>
      <c r="AD1356" s="10"/>
      <c r="AE1356" s="3"/>
      <c r="AF1356" s="3"/>
    </row>
    <row r="1357" spans="1:32" x14ac:dyDescent="0.2">
      <c r="A1357" s="55"/>
      <c r="B1357" s="10"/>
      <c r="C1357" s="10" t="s">
        <v>184</v>
      </c>
      <c r="D1357" s="10"/>
      <c r="E1357" s="10" t="s">
        <v>185</v>
      </c>
      <c r="F1357" s="10">
        <v>785825</v>
      </c>
      <c r="G1357" s="10"/>
      <c r="H1357" s="10"/>
      <c r="I1357" s="10"/>
      <c r="J1357" s="10">
        <v>138198.74</v>
      </c>
      <c r="K1357" s="10"/>
      <c r="M1357" s="10">
        <v>713</v>
      </c>
      <c r="N1357" s="69"/>
      <c r="P1357" s="238">
        <f t="shared" si="87"/>
        <v>193.82712482468443</v>
      </c>
      <c r="Q1357" s="10"/>
      <c r="R1357" s="10"/>
      <c r="S1357" s="10"/>
      <c r="T1357" s="179">
        <f t="shared" si="84"/>
        <v>1102.1388499298737</v>
      </c>
      <c r="U1357" s="10"/>
      <c r="V1357" s="10"/>
      <c r="W1357" s="10"/>
      <c r="Y1357" s="10">
        <v>138198.74</v>
      </c>
      <c r="Z1357" s="10">
        <f t="shared" si="85"/>
        <v>108953.85</v>
      </c>
      <c r="AB1357" s="10">
        <f t="shared" si="86"/>
        <v>153817.60000000001</v>
      </c>
      <c r="AC1357" s="167">
        <v>174254.31</v>
      </c>
      <c r="AD1357" s="10"/>
      <c r="AE1357" s="3"/>
      <c r="AF1357" s="3"/>
    </row>
    <row r="1358" spans="1:32" x14ac:dyDescent="0.2">
      <c r="A1358" s="55"/>
      <c r="B1358" s="10"/>
      <c r="C1358" s="10" t="s">
        <v>186</v>
      </c>
      <c r="D1358" s="10"/>
      <c r="E1358" s="10" t="s">
        <v>187</v>
      </c>
      <c r="F1358" s="10">
        <v>5844</v>
      </c>
      <c r="G1358" s="10"/>
      <c r="H1358" s="10"/>
      <c r="I1358" s="10"/>
      <c r="J1358" s="10">
        <v>1067.43</v>
      </c>
      <c r="K1358" s="10"/>
      <c r="M1358" s="10">
        <v>5</v>
      </c>
      <c r="N1358" s="69"/>
      <c r="P1358" s="238">
        <f t="shared" si="87"/>
        <v>213.48600000000002</v>
      </c>
      <c r="Q1358" s="10"/>
      <c r="R1358" s="10"/>
      <c r="S1358" s="10"/>
      <c r="T1358" s="179">
        <f t="shared" si="84"/>
        <v>1168.8</v>
      </c>
      <c r="U1358" s="10"/>
      <c r="V1358" s="10"/>
      <c r="W1358" s="10"/>
      <c r="Y1358" s="10">
        <v>1067.43</v>
      </c>
      <c r="Z1358" s="10">
        <f t="shared" si="85"/>
        <v>841.55</v>
      </c>
      <c r="AB1358" s="10">
        <f t="shared" si="86"/>
        <v>1188.07</v>
      </c>
      <c r="AC1358" s="167">
        <v>1345.92</v>
      </c>
      <c r="AD1358" s="10"/>
      <c r="AE1358" s="3"/>
      <c r="AF1358" s="3"/>
    </row>
    <row r="1359" spans="1:32" x14ac:dyDescent="0.2">
      <c r="A1359" s="55"/>
      <c r="B1359" s="10"/>
      <c r="C1359" s="10" t="s">
        <v>188</v>
      </c>
      <c r="D1359" s="10"/>
      <c r="E1359" s="10" t="s">
        <v>175</v>
      </c>
      <c r="F1359" s="10">
        <v>4174</v>
      </c>
      <c r="G1359" s="10"/>
      <c r="H1359" s="10"/>
      <c r="I1359" s="10"/>
      <c r="J1359" s="10">
        <v>768.93999999999994</v>
      </c>
      <c r="K1359" s="10"/>
      <c r="M1359" s="10">
        <v>3</v>
      </c>
      <c r="N1359" s="69"/>
      <c r="P1359" s="238">
        <f t="shared" si="87"/>
        <v>256.31333333333333</v>
      </c>
      <c r="Q1359" s="10"/>
      <c r="R1359" s="10"/>
      <c r="S1359" s="10"/>
      <c r="T1359" s="179">
        <f t="shared" si="84"/>
        <v>1391.3333333333333</v>
      </c>
      <c r="U1359" s="10"/>
      <c r="V1359" s="10"/>
      <c r="W1359" s="10"/>
      <c r="Y1359" s="10">
        <v>768.93999999999994</v>
      </c>
      <c r="Z1359" s="10">
        <f t="shared" si="85"/>
        <v>606.22</v>
      </c>
      <c r="AB1359" s="10">
        <f t="shared" si="86"/>
        <v>855.84</v>
      </c>
      <c r="AC1359" s="167">
        <v>969.55</v>
      </c>
      <c r="AD1359" s="10"/>
      <c r="AE1359" s="3"/>
      <c r="AF1359" s="3"/>
    </row>
    <row r="1360" spans="1:32" x14ac:dyDescent="0.2">
      <c r="A1360" s="55"/>
      <c r="B1360" s="10"/>
      <c r="C1360" s="10" t="s">
        <v>189</v>
      </c>
      <c r="D1360" s="10"/>
      <c r="E1360" s="10" t="s">
        <v>70</v>
      </c>
      <c r="F1360" s="10">
        <v>480610</v>
      </c>
      <c r="G1360" s="10"/>
      <c r="H1360" s="10"/>
      <c r="I1360" s="10"/>
      <c r="J1360" s="10">
        <v>83122.890000000014</v>
      </c>
      <c r="K1360" s="10"/>
      <c r="M1360" s="10">
        <v>351</v>
      </c>
      <c r="N1360" s="69"/>
      <c r="P1360" s="238">
        <f t="shared" si="87"/>
        <v>236.81735042735048</v>
      </c>
      <c r="Q1360" s="10"/>
      <c r="R1360" s="10"/>
      <c r="S1360" s="10"/>
      <c r="T1360" s="179">
        <f t="shared" si="84"/>
        <v>1369.2592592592594</v>
      </c>
      <c r="U1360" s="10"/>
      <c r="V1360" s="10"/>
      <c r="W1360" s="10"/>
      <c r="Y1360" s="10">
        <v>83122.890000000014</v>
      </c>
      <c r="Z1360" s="10">
        <f t="shared" si="85"/>
        <v>65532.86</v>
      </c>
      <c r="AB1360" s="10">
        <f t="shared" si="86"/>
        <v>92517.22</v>
      </c>
      <c r="AC1360" s="167">
        <v>104809.36</v>
      </c>
      <c r="AD1360" s="10"/>
      <c r="AE1360" s="3"/>
      <c r="AF1360" s="3"/>
    </row>
    <row r="1361" spans="1:32" x14ac:dyDescent="0.2">
      <c r="A1361" s="55"/>
      <c r="B1361" s="10"/>
      <c r="C1361" s="10" t="s">
        <v>190</v>
      </c>
      <c r="D1361" s="10"/>
      <c r="E1361" s="10" t="s">
        <v>107</v>
      </c>
      <c r="F1361" s="10">
        <v>12171</v>
      </c>
      <c r="G1361" s="10"/>
      <c r="H1361" s="10"/>
      <c r="I1361" s="10"/>
      <c r="J1361" s="10">
        <v>2276.5099999999998</v>
      </c>
      <c r="K1361" s="10"/>
      <c r="M1361" s="10">
        <v>21</v>
      </c>
      <c r="N1361" s="69"/>
      <c r="P1361" s="238">
        <f t="shared" si="87"/>
        <v>108.40523809523809</v>
      </c>
      <c r="Q1361" s="10"/>
      <c r="R1361" s="10"/>
      <c r="S1361" s="10"/>
      <c r="T1361" s="179">
        <f t="shared" si="84"/>
        <v>579.57142857142856</v>
      </c>
      <c r="U1361" s="10"/>
      <c r="V1361" s="10"/>
      <c r="W1361" s="10"/>
      <c r="Y1361" s="10">
        <v>2276.5099999999998</v>
      </c>
      <c r="Z1361" s="10">
        <f t="shared" si="85"/>
        <v>1794.77</v>
      </c>
      <c r="AB1361" s="10">
        <f t="shared" si="86"/>
        <v>2533.8000000000002</v>
      </c>
      <c r="AC1361" s="167">
        <v>2870.45</v>
      </c>
      <c r="AD1361" s="10"/>
      <c r="AE1361" s="3"/>
      <c r="AF1361" s="3"/>
    </row>
    <row r="1362" spans="1:32" x14ac:dyDescent="0.2">
      <c r="A1362" s="55"/>
      <c r="B1362" s="10"/>
      <c r="C1362" s="10" t="s">
        <v>191</v>
      </c>
      <c r="D1362" s="10"/>
      <c r="E1362" s="10" t="s">
        <v>192</v>
      </c>
      <c r="F1362" s="10">
        <v>477425</v>
      </c>
      <c r="G1362" s="10"/>
      <c r="H1362" s="10"/>
      <c r="I1362" s="10"/>
      <c r="J1362" s="10">
        <v>84572.389999999941</v>
      </c>
      <c r="K1362" s="10"/>
      <c r="M1362" s="10">
        <v>406</v>
      </c>
      <c r="N1362" s="69"/>
      <c r="P1362" s="238">
        <f t="shared" si="87"/>
        <v>208.30637931034468</v>
      </c>
      <c r="Q1362" s="10"/>
      <c r="R1362" s="10"/>
      <c r="S1362" s="10"/>
      <c r="T1362" s="179">
        <f t="shared" si="84"/>
        <v>1175.923645320197</v>
      </c>
      <c r="U1362" s="10"/>
      <c r="V1362" s="10"/>
      <c r="W1362" s="10"/>
      <c r="Y1362" s="10">
        <v>84572.389999999941</v>
      </c>
      <c r="Z1362" s="10">
        <f t="shared" si="85"/>
        <v>66675.62</v>
      </c>
      <c r="AB1362" s="10">
        <f t="shared" si="86"/>
        <v>94130.54</v>
      </c>
      <c r="AC1362" s="167">
        <v>106637.03</v>
      </c>
      <c r="AD1362" s="10"/>
      <c r="AE1362" s="3"/>
      <c r="AF1362" s="3"/>
    </row>
    <row r="1363" spans="1:32" x14ac:dyDescent="0.2">
      <c r="A1363" s="55"/>
      <c r="B1363" s="10"/>
      <c r="C1363" s="10" t="s">
        <v>191</v>
      </c>
      <c r="D1363" s="10"/>
      <c r="E1363" s="10" t="s">
        <v>86</v>
      </c>
      <c r="F1363" s="10">
        <v>653</v>
      </c>
      <c r="G1363" s="10"/>
      <c r="H1363" s="10"/>
      <c r="I1363" s="10"/>
      <c r="J1363" s="10">
        <v>116.9</v>
      </c>
      <c r="K1363" s="10"/>
      <c r="M1363" s="10">
        <v>1</v>
      </c>
      <c r="N1363" s="69"/>
      <c r="P1363" s="238">
        <f t="shared" si="87"/>
        <v>116.9</v>
      </c>
      <c r="Q1363" s="10"/>
      <c r="R1363" s="10"/>
      <c r="S1363" s="10"/>
      <c r="T1363" s="179">
        <f t="shared" si="84"/>
        <v>653</v>
      </c>
      <c r="U1363" s="10"/>
      <c r="V1363" s="10"/>
      <c r="W1363" s="10"/>
      <c r="Y1363" s="10">
        <v>116.9</v>
      </c>
      <c r="Z1363" s="10">
        <f t="shared" si="85"/>
        <v>92.16</v>
      </c>
      <c r="AB1363" s="10">
        <f t="shared" si="86"/>
        <v>130.11000000000001</v>
      </c>
      <c r="AC1363" s="167">
        <v>147.4</v>
      </c>
      <c r="AD1363" s="10"/>
      <c r="AE1363" s="3"/>
      <c r="AF1363" s="3"/>
    </row>
    <row r="1364" spans="1:32" x14ac:dyDescent="0.2">
      <c r="A1364" s="55"/>
      <c r="B1364" s="10"/>
      <c r="C1364" s="10" t="s">
        <v>193</v>
      </c>
      <c r="D1364" s="10"/>
      <c r="E1364" s="10" t="s">
        <v>194</v>
      </c>
      <c r="F1364" s="10">
        <v>631788</v>
      </c>
      <c r="G1364" s="10"/>
      <c r="H1364" s="10"/>
      <c r="I1364" s="10"/>
      <c r="J1364" s="10">
        <v>107017.30000000003</v>
      </c>
      <c r="K1364" s="10"/>
      <c r="M1364" s="10">
        <v>622</v>
      </c>
      <c r="N1364" s="69"/>
      <c r="P1364" s="238">
        <f t="shared" si="87"/>
        <v>172.053536977492</v>
      </c>
      <c r="Q1364" s="10"/>
      <c r="R1364" s="10"/>
      <c r="S1364" s="10"/>
      <c r="T1364" s="179">
        <f t="shared" si="84"/>
        <v>1015.7363344051447</v>
      </c>
      <c r="U1364" s="10"/>
      <c r="V1364" s="10"/>
      <c r="W1364" s="10"/>
      <c r="Y1364" s="10">
        <v>107017.30000000003</v>
      </c>
      <c r="Z1364" s="10">
        <f t="shared" si="85"/>
        <v>84370.86</v>
      </c>
      <c r="AB1364" s="10">
        <f t="shared" si="86"/>
        <v>119112.12</v>
      </c>
      <c r="AC1364" s="167">
        <v>134937.75</v>
      </c>
      <c r="AD1364" s="10"/>
      <c r="AE1364" s="3"/>
      <c r="AF1364" s="3"/>
    </row>
    <row r="1365" spans="1:32" x14ac:dyDescent="0.2">
      <c r="A1365" s="55"/>
      <c r="B1365" s="10"/>
      <c r="C1365" s="10" t="s">
        <v>195</v>
      </c>
      <c r="D1365" s="10"/>
      <c r="E1365" s="10" t="s">
        <v>196</v>
      </c>
      <c r="F1365" s="10">
        <v>1351</v>
      </c>
      <c r="G1365" s="10"/>
      <c r="H1365" s="10"/>
      <c r="I1365" s="10"/>
      <c r="J1365" s="10">
        <v>264.68</v>
      </c>
      <c r="K1365" s="10"/>
      <c r="M1365" s="10">
        <v>4</v>
      </c>
      <c r="N1365" s="69"/>
      <c r="P1365" s="238">
        <f t="shared" si="87"/>
        <v>66.17</v>
      </c>
      <c r="Q1365" s="10"/>
      <c r="R1365" s="10"/>
      <c r="S1365" s="10"/>
      <c r="T1365" s="179">
        <f t="shared" si="84"/>
        <v>337.75</v>
      </c>
      <c r="U1365" s="10"/>
      <c r="V1365" s="10"/>
      <c r="W1365" s="10"/>
      <c r="Y1365" s="10">
        <v>264.68</v>
      </c>
      <c r="Z1365" s="10">
        <f t="shared" si="85"/>
        <v>208.67</v>
      </c>
      <c r="AB1365" s="10">
        <f t="shared" si="86"/>
        <v>294.58999999999997</v>
      </c>
      <c r="AC1365" s="167">
        <v>333.73</v>
      </c>
      <c r="AD1365" s="10"/>
      <c r="AE1365" s="3"/>
      <c r="AF1365" s="3"/>
    </row>
    <row r="1366" spans="1:32" x14ac:dyDescent="0.2">
      <c r="A1366" s="55"/>
      <c r="B1366" s="10"/>
      <c r="C1366" s="10" t="s">
        <v>197</v>
      </c>
      <c r="D1366" s="10"/>
      <c r="E1366" s="10" t="s">
        <v>198</v>
      </c>
      <c r="F1366" s="10">
        <v>1024927</v>
      </c>
      <c r="G1366" s="10"/>
      <c r="H1366" s="10"/>
      <c r="I1366" s="10"/>
      <c r="J1366" s="10">
        <v>178362.90000000005</v>
      </c>
      <c r="K1366" s="10"/>
      <c r="M1366" s="10">
        <v>1117</v>
      </c>
      <c r="N1366" s="69"/>
      <c r="P1366" s="238">
        <f t="shared" si="87"/>
        <v>159.68030438675027</v>
      </c>
      <c r="Q1366" s="10"/>
      <c r="R1366" s="10"/>
      <c r="S1366" s="10"/>
      <c r="T1366" s="179">
        <f t="shared" si="84"/>
        <v>917.57117278424346</v>
      </c>
      <c r="U1366" s="10"/>
      <c r="V1366" s="10"/>
      <c r="W1366" s="10"/>
      <c r="Y1366" s="10">
        <v>178362.90000000005</v>
      </c>
      <c r="Z1366" s="10">
        <f t="shared" si="85"/>
        <v>140618.68</v>
      </c>
      <c r="AB1366" s="10">
        <f t="shared" si="86"/>
        <v>198521.01</v>
      </c>
      <c r="AC1366" s="167">
        <v>224897.16</v>
      </c>
      <c r="AD1366" s="10"/>
      <c r="AE1366" s="3"/>
      <c r="AF1366" s="3"/>
    </row>
    <row r="1367" spans="1:32" x14ac:dyDescent="0.2">
      <c r="A1367" s="55"/>
      <c r="B1367" s="10"/>
      <c r="C1367" s="10" t="s">
        <v>199</v>
      </c>
      <c r="D1367" s="10"/>
      <c r="E1367" s="10" t="s">
        <v>200</v>
      </c>
      <c r="F1367" s="10">
        <v>3269373</v>
      </c>
      <c r="G1367" s="10"/>
      <c r="H1367" s="10"/>
      <c r="I1367" s="10"/>
      <c r="J1367" s="10">
        <v>560011.27999999782</v>
      </c>
      <c r="K1367" s="10"/>
      <c r="M1367" s="10">
        <v>3329</v>
      </c>
      <c r="N1367" s="69"/>
      <c r="P1367" s="238">
        <f t="shared" si="87"/>
        <v>168.2220726945022</v>
      </c>
      <c r="Q1367" s="10"/>
      <c r="R1367" s="10"/>
      <c r="S1367" s="10"/>
      <c r="T1367" s="179">
        <f t="shared" si="84"/>
        <v>982.08861519975972</v>
      </c>
      <c r="U1367" s="10"/>
      <c r="V1367" s="10"/>
      <c r="W1367" s="10"/>
      <c r="Y1367" s="10">
        <v>560011.27999999782</v>
      </c>
      <c r="Z1367" s="10">
        <f t="shared" si="85"/>
        <v>441504.62</v>
      </c>
      <c r="AB1367" s="10">
        <f t="shared" si="86"/>
        <v>623302.31000000006</v>
      </c>
      <c r="AC1367" s="167">
        <v>706116.3</v>
      </c>
      <c r="AD1367" s="10"/>
      <c r="AE1367" s="3"/>
      <c r="AF1367" s="3"/>
    </row>
    <row r="1368" spans="1:32" x14ac:dyDescent="0.2">
      <c r="A1368" s="55"/>
      <c r="B1368" s="10"/>
      <c r="C1368" s="10" t="s">
        <v>199</v>
      </c>
      <c r="D1368" s="10"/>
      <c r="E1368" s="10" t="s">
        <v>201</v>
      </c>
      <c r="F1368" s="10">
        <v>985</v>
      </c>
      <c r="G1368" s="10"/>
      <c r="H1368" s="10"/>
      <c r="I1368" s="10"/>
      <c r="J1368" s="10">
        <v>178.35</v>
      </c>
      <c r="K1368" s="10"/>
      <c r="M1368" s="10">
        <v>1</v>
      </c>
      <c r="N1368" s="69"/>
      <c r="P1368" s="238">
        <f t="shared" si="87"/>
        <v>178.35</v>
      </c>
      <c r="Q1368" s="10"/>
      <c r="R1368" s="10"/>
      <c r="S1368" s="10"/>
      <c r="T1368" s="179">
        <f t="shared" si="84"/>
        <v>985</v>
      </c>
      <c r="U1368" s="10"/>
      <c r="V1368" s="10"/>
      <c r="W1368" s="10"/>
      <c r="Y1368" s="10">
        <v>178.35</v>
      </c>
      <c r="Z1368" s="10">
        <f t="shared" si="85"/>
        <v>140.61000000000001</v>
      </c>
      <c r="AB1368" s="10">
        <f t="shared" si="86"/>
        <v>198.51</v>
      </c>
      <c r="AC1368" s="167">
        <v>224.88</v>
      </c>
      <c r="AD1368" s="10"/>
      <c r="AE1368" s="3"/>
      <c r="AF1368" s="3"/>
    </row>
    <row r="1369" spans="1:32" x14ac:dyDescent="0.2">
      <c r="A1369" s="55"/>
      <c r="B1369" s="10"/>
      <c r="C1369" s="10" t="s">
        <v>202</v>
      </c>
      <c r="D1369" s="10"/>
      <c r="E1369" s="10" t="s">
        <v>203</v>
      </c>
      <c r="F1369" s="10">
        <v>5096357</v>
      </c>
      <c r="G1369" s="10"/>
      <c r="H1369" s="10"/>
      <c r="I1369" s="10"/>
      <c r="J1369" s="10">
        <v>864113.85000000254</v>
      </c>
      <c r="K1369" s="10"/>
      <c r="M1369" s="10">
        <v>5893</v>
      </c>
      <c r="N1369" s="69"/>
      <c r="P1369" s="238">
        <f t="shared" si="87"/>
        <v>146.63394705582937</v>
      </c>
      <c r="Q1369" s="10"/>
      <c r="R1369" s="10"/>
      <c r="S1369" s="10"/>
      <c r="T1369" s="179">
        <f t="shared" si="84"/>
        <v>864.81537417274728</v>
      </c>
      <c r="U1369" s="10"/>
      <c r="V1369" s="10"/>
      <c r="W1369" s="10"/>
      <c r="Y1369" s="10">
        <v>864113.85000000254</v>
      </c>
      <c r="Z1369" s="10">
        <f t="shared" si="85"/>
        <v>681254.59</v>
      </c>
      <c r="AB1369" s="10">
        <f t="shared" si="86"/>
        <v>961773.77</v>
      </c>
      <c r="AC1369" s="167">
        <v>1089558.19</v>
      </c>
      <c r="AD1369" s="10"/>
      <c r="AE1369" s="3"/>
      <c r="AF1369" s="3"/>
    </row>
    <row r="1370" spans="1:32" x14ac:dyDescent="0.2">
      <c r="A1370" s="55"/>
      <c r="B1370" s="10"/>
      <c r="C1370" s="10" t="s">
        <v>204</v>
      </c>
      <c r="D1370" s="10"/>
      <c r="E1370" s="10" t="s">
        <v>97</v>
      </c>
      <c r="F1370" s="10">
        <v>764919</v>
      </c>
      <c r="G1370" s="10"/>
      <c r="H1370" s="10"/>
      <c r="I1370" s="10"/>
      <c r="J1370" s="10">
        <v>134060.06999999995</v>
      </c>
      <c r="K1370" s="10"/>
      <c r="M1370" s="10">
        <v>374</v>
      </c>
      <c r="N1370" s="69"/>
      <c r="P1370" s="238">
        <f t="shared" si="87"/>
        <v>358.44938502673784</v>
      </c>
      <c r="Q1370" s="10"/>
      <c r="R1370" s="10"/>
      <c r="S1370" s="10"/>
      <c r="T1370" s="179">
        <f t="shared" si="84"/>
        <v>2045.2379679144385</v>
      </c>
      <c r="U1370" s="10"/>
      <c r="V1370" s="10"/>
      <c r="W1370" s="10"/>
      <c r="Y1370" s="10">
        <v>134060.06999999995</v>
      </c>
      <c r="Z1370" s="10">
        <f t="shared" si="85"/>
        <v>105690.98</v>
      </c>
      <c r="AB1370" s="10">
        <f t="shared" si="86"/>
        <v>149211.19</v>
      </c>
      <c r="AC1370" s="167">
        <v>169035.88</v>
      </c>
      <c r="AD1370" s="10"/>
      <c r="AE1370" s="3"/>
      <c r="AF1370" s="3"/>
    </row>
    <row r="1371" spans="1:32" x14ac:dyDescent="0.2">
      <c r="A1371" s="55"/>
      <c r="B1371" s="10"/>
      <c r="C1371" s="10" t="s">
        <v>204</v>
      </c>
      <c r="D1371" s="10"/>
      <c r="E1371" s="10" t="s">
        <v>205</v>
      </c>
      <c r="F1371" s="10">
        <v>822</v>
      </c>
      <c r="G1371" s="10"/>
      <c r="H1371" s="10"/>
      <c r="I1371" s="10"/>
      <c r="J1371" s="10">
        <v>146.66999999999999</v>
      </c>
      <c r="K1371" s="10"/>
      <c r="M1371" s="10">
        <v>1</v>
      </c>
      <c r="N1371" s="69"/>
      <c r="P1371" s="238">
        <f t="shared" si="87"/>
        <v>146.66999999999999</v>
      </c>
      <c r="Q1371" s="10"/>
      <c r="R1371" s="10"/>
      <c r="S1371" s="10"/>
      <c r="T1371" s="179">
        <f t="shared" si="84"/>
        <v>822</v>
      </c>
      <c r="U1371" s="10"/>
      <c r="V1371" s="10"/>
      <c r="W1371" s="10"/>
      <c r="Y1371" s="10">
        <v>146.66999999999999</v>
      </c>
      <c r="Z1371" s="10">
        <f t="shared" si="85"/>
        <v>115.63</v>
      </c>
      <c r="AB1371" s="10">
        <f t="shared" si="86"/>
        <v>163.25</v>
      </c>
      <c r="AC1371" s="167">
        <v>184.94</v>
      </c>
      <c r="AD1371" s="10"/>
      <c r="AE1371" s="3"/>
      <c r="AF1371" s="3"/>
    </row>
    <row r="1372" spans="1:32" x14ac:dyDescent="0.2">
      <c r="A1372" s="55"/>
      <c r="B1372" s="10"/>
      <c r="C1372" s="10" t="s">
        <v>206</v>
      </c>
      <c r="D1372" s="10"/>
      <c r="E1372" s="10" t="s">
        <v>145</v>
      </c>
      <c r="F1372" s="10">
        <v>94</v>
      </c>
      <c r="G1372" s="10"/>
      <c r="H1372" s="10"/>
      <c r="I1372" s="10"/>
      <c r="J1372" s="10">
        <v>26.56</v>
      </c>
      <c r="K1372" s="10"/>
      <c r="M1372" s="10">
        <v>2</v>
      </c>
      <c r="N1372" s="69"/>
      <c r="P1372" s="238">
        <f t="shared" si="87"/>
        <v>13.28</v>
      </c>
      <c r="Q1372" s="10"/>
      <c r="R1372" s="10"/>
      <c r="S1372" s="10"/>
      <c r="T1372" s="179">
        <f t="shared" si="84"/>
        <v>47</v>
      </c>
      <c r="U1372" s="10"/>
      <c r="V1372" s="10"/>
      <c r="W1372" s="10"/>
      <c r="Y1372" s="10">
        <v>26.56</v>
      </c>
      <c r="Z1372" s="10">
        <f t="shared" si="85"/>
        <v>20.94</v>
      </c>
      <c r="AB1372" s="10">
        <f t="shared" si="86"/>
        <v>29.56</v>
      </c>
      <c r="AC1372" s="167">
        <v>33.49</v>
      </c>
      <c r="AD1372" s="10"/>
      <c r="AE1372" s="3"/>
      <c r="AF1372" s="3"/>
    </row>
    <row r="1373" spans="1:32" x14ac:dyDescent="0.2">
      <c r="A1373" s="55"/>
      <c r="B1373" s="10"/>
      <c r="C1373" s="10" t="s">
        <v>207</v>
      </c>
      <c r="D1373" s="10"/>
      <c r="E1373" s="10" t="s">
        <v>64</v>
      </c>
      <c r="F1373" s="10">
        <v>1753634</v>
      </c>
      <c r="G1373" s="10"/>
      <c r="H1373" s="10"/>
      <c r="I1373" s="10"/>
      <c r="J1373" s="10">
        <v>309656.54000000027</v>
      </c>
      <c r="K1373" s="10"/>
      <c r="M1373" s="10">
        <v>1845</v>
      </c>
      <c r="N1373" s="69"/>
      <c r="P1373" s="238">
        <f t="shared" si="87"/>
        <v>167.83552303523049</v>
      </c>
      <c r="Q1373" s="10"/>
      <c r="R1373" s="10"/>
      <c r="S1373" s="10"/>
      <c r="T1373" s="179">
        <f t="shared" si="84"/>
        <v>950.47913279132786</v>
      </c>
      <c r="U1373" s="10"/>
      <c r="V1373" s="10"/>
      <c r="W1373" s="10"/>
      <c r="Y1373" s="10">
        <v>309656.54000000027</v>
      </c>
      <c r="Z1373" s="10">
        <f t="shared" si="85"/>
        <v>244128.64000000001</v>
      </c>
      <c r="AB1373" s="10">
        <f t="shared" si="86"/>
        <v>344653.12</v>
      </c>
      <c r="AC1373" s="167">
        <v>390444.87</v>
      </c>
      <c r="AD1373" s="10"/>
      <c r="AE1373" s="3"/>
      <c r="AF1373" s="3"/>
    </row>
    <row r="1374" spans="1:32" x14ac:dyDescent="0.2">
      <c r="A1374" s="55"/>
      <c r="B1374" s="10"/>
      <c r="C1374" s="10" t="s">
        <v>208</v>
      </c>
      <c r="D1374" s="10"/>
      <c r="E1374" s="10" t="s">
        <v>179</v>
      </c>
      <c r="F1374" s="10">
        <v>1203540</v>
      </c>
      <c r="G1374" s="10"/>
      <c r="H1374" s="10"/>
      <c r="I1374" s="10"/>
      <c r="J1374" s="10">
        <v>201362.18</v>
      </c>
      <c r="K1374" s="10"/>
      <c r="M1374" s="10">
        <v>989</v>
      </c>
      <c r="N1374" s="69"/>
      <c r="P1374" s="238">
        <f t="shared" si="87"/>
        <v>203.60179979777553</v>
      </c>
      <c r="Q1374" s="10"/>
      <c r="R1374" s="10"/>
      <c r="S1374" s="10"/>
      <c r="T1374" s="179">
        <f t="shared" si="84"/>
        <v>1216.9261880687563</v>
      </c>
      <c r="U1374" s="10"/>
      <c r="V1374" s="10"/>
      <c r="W1374" s="10"/>
      <c r="Y1374" s="10">
        <v>201362.18</v>
      </c>
      <c r="Z1374" s="10">
        <f t="shared" si="85"/>
        <v>158750.97</v>
      </c>
      <c r="AB1374" s="10">
        <f t="shared" si="86"/>
        <v>224119.61</v>
      </c>
      <c r="AC1374" s="167">
        <v>253896.88</v>
      </c>
      <c r="AD1374" s="10"/>
      <c r="AE1374" s="3"/>
      <c r="AF1374" s="3"/>
    </row>
    <row r="1375" spans="1:32" x14ac:dyDescent="0.2">
      <c r="A1375" s="55"/>
      <c r="B1375" s="10"/>
      <c r="C1375" s="10" t="s">
        <v>209</v>
      </c>
      <c r="D1375" s="10"/>
      <c r="E1375" s="10" t="s">
        <v>210</v>
      </c>
      <c r="F1375" s="10">
        <v>400082</v>
      </c>
      <c r="G1375" s="10"/>
      <c r="H1375" s="10"/>
      <c r="I1375" s="10"/>
      <c r="J1375" s="10">
        <v>71221.780000000028</v>
      </c>
      <c r="K1375" s="10"/>
      <c r="M1375" s="10">
        <v>330</v>
      </c>
      <c r="N1375" s="69"/>
      <c r="P1375" s="238">
        <f t="shared" si="87"/>
        <v>215.82357575757584</v>
      </c>
      <c r="Q1375" s="10"/>
      <c r="R1375" s="10"/>
      <c r="S1375" s="10"/>
      <c r="T1375" s="179">
        <f t="shared" si="84"/>
        <v>1212.3696969696969</v>
      </c>
      <c r="U1375" s="10"/>
      <c r="V1375" s="10"/>
      <c r="W1375" s="10"/>
      <c r="Y1375" s="10">
        <v>71221.780000000028</v>
      </c>
      <c r="Z1375" s="10">
        <f t="shared" si="85"/>
        <v>56150.2</v>
      </c>
      <c r="AB1375" s="10">
        <f t="shared" si="86"/>
        <v>79271.08</v>
      </c>
      <c r="AC1375" s="167">
        <v>89803.3</v>
      </c>
      <c r="AD1375" s="10"/>
      <c r="AE1375" s="3"/>
      <c r="AF1375" s="3"/>
    </row>
    <row r="1376" spans="1:32" x14ac:dyDescent="0.2">
      <c r="A1376" s="55"/>
      <c r="B1376" s="10"/>
      <c r="C1376" s="10" t="s">
        <v>209</v>
      </c>
      <c r="D1376" s="10"/>
      <c r="E1376" s="10" t="s">
        <v>211</v>
      </c>
      <c r="F1376" s="10">
        <v>1447</v>
      </c>
      <c r="G1376" s="10"/>
      <c r="H1376" s="10"/>
      <c r="I1376" s="10"/>
      <c r="J1376" s="10">
        <v>266.8</v>
      </c>
      <c r="K1376" s="10"/>
      <c r="M1376" s="10">
        <v>1</v>
      </c>
      <c r="N1376" s="69"/>
      <c r="P1376" s="238">
        <f t="shared" si="87"/>
        <v>266.8</v>
      </c>
      <c r="Q1376" s="10"/>
      <c r="R1376" s="10"/>
      <c r="S1376" s="10"/>
      <c r="T1376" s="179">
        <f t="shared" si="84"/>
        <v>1447</v>
      </c>
      <c r="U1376" s="10"/>
      <c r="V1376" s="10"/>
      <c r="W1376" s="10"/>
      <c r="Y1376" s="10">
        <v>266.8</v>
      </c>
      <c r="Z1376" s="10">
        <f t="shared" si="85"/>
        <v>210.34</v>
      </c>
      <c r="AB1376" s="10">
        <f t="shared" si="86"/>
        <v>296.95</v>
      </c>
      <c r="AC1376" s="167">
        <v>336.4</v>
      </c>
      <c r="AD1376" s="10"/>
      <c r="AE1376" s="3"/>
      <c r="AF1376" s="3"/>
    </row>
    <row r="1377" spans="1:32" x14ac:dyDescent="0.2">
      <c r="A1377" s="55"/>
      <c r="B1377" s="10"/>
      <c r="C1377" s="10" t="s">
        <v>212</v>
      </c>
      <c r="D1377" s="10"/>
      <c r="E1377" s="10" t="s">
        <v>63</v>
      </c>
      <c r="F1377" s="10">
        <v>4485</v>
      </c>
      <c r="G1377" s="10"/>
      <c r="H1377" s="10"/>
      <c r="I1377" s="10"/>
      <c r="J1377" s="10">
        <v>824.49</v>
      </c>
      <c r="K1377" s="10"/>
      <c r="M1377" s="10">
        <v>3</v>
      </c>
      <c r="N1377" s="69"/>
      <c r="P1377" s="238">
        <f t="shared" si="87"/>
        <v>274.83</v>
      </c>
      <c r="Q1377" s="10"/>
      <c r="R1377" s="10"/>
      <c r="S1377" s="10"/>
      <c r="T1377" s="179">
        <f t="shared" si="84"/>
        <v>1495</v>
      </c>
      <c r="U1377" s="10"/>
      <c r="V1377" s="10"/>
      <c r="W1377" s="10"/>
      <c r="Y1377" s="10">
        <v>824.49</v>
      </c>
      <c r="Z1377" s="10">
        <f t="shared" si="85"/>
        <v>650.02</v>
      </c>
      <c r="AB1377" s="10">
        <f t="shared" si="86"/>
        <v>917.67</v>
      </c>
      <c r="AC1377" s="167">
        <v>1039.5899999999999</v>
      </c>
      <c r="AD1377" s="10"/>
      <c r="AE1377" s="3"/>
      <c r="AF1377" s="3"/>
    </row>
    <row r="1378" spans="1:32" x14ac:dyDescent="0.2">
      <c r="A1378" s="55"/>
      <c r="B1378" s="10"/>
      <c r="C1378" s="10" t="s">
        <v>213</v>
      </c>
      <c r="D1378" s="10"/>
      <c r="E1378" s="10" t="s">
        <v>127</v>
      </c>
      <c r="F1378" s="10">
        <v>252316</v>
      </c>
      <c r="G1378" s="10"/>
      <c r="H1378" s="10"/>
      <c r="I1378" s="10"/>
      <c r="J1378" s="10">
        <v>43725.499999999985</v>
      </c>
      <c r="K1378" s="10"/>
      <c r="M1378" s="10">
        <v>235</v>
      </c>
      <c r="N1378" s="69"/>
      <c r="P1378" s="238">
        <f t="shared" si="87"/>
        <v>186.06595744680845</v>
      </c>
      <c r="Q1378" s="10"/>
      <c r="R1378" s="10"/>
      <c r="S1378" s="10"/>
      <c r="T1378" s="179">
        <f t="shared" si="84"/>
        <v>1073.6851063829788</v>
      </c>
      <c r="U1378" s="10"/>
      <c r="V1378" s="10"/>
      <c r="W1378" s="10"/>
      <c r="Y1378" s="10">
        <v>43725.499999999985</v>
      </c>
      <c r="Z1378" s="10">
        <f t="shared" si="85"/>
        <v>34472.54</v>
      </c>
      <c r="AB1378" s="10">
        <f t="shared" si="86"/>
        <v>48667.24</v>
      </c>
      <c r="AC1378" s="167">
        <v>55133.33</v>
      </c>
      <c r="AD1378" s="10"/>
      <c r="AE1378" s="3"/>
      <c r="AF1378" s="3"/>
    </row>
    <row r="1379" spans="1:32" x14ac:dyDescent="0.2">
      <c r="A1379" s="55"/>
      <c r="B1379" s="10"/>
      <c r="C1379" s="10" t="s">
        <v>214</v>
      </c>
      <c r="D1379" s="10"/>
      <c r="E1379" s="10" t="s">
        <v>79</v>
      </c>
      <c r="F1379" s="10">
        <v>6205</v>
      </c>
      <c r="G1379" s="10"/>
      <c r="H1379" s="10"/>
      <c r="I1379" s="10"/>
      <c r="J1379" s="10">
        <v>1147.67</v>
      </c>
      <c r="K1379" s="10"/>
      <c r="M1379" s="10">
        <v>5</v>
      </c>
      <c r="N1379" s="69"/>
      <c r="P1379" s="238">
        <f t="shared" si="87"/>
        <v>229.53400000000002</v>
      </c>
      <c r="Q1379" s="10"/>
      <c r="R1379" s="10"/>
      <c r="S1379" s="10"/>
      <c r="T1379" s="179">
        <f t="shared" si="84"/>
        <v>1241</v>
      </c>
      <c r="U1379" s="10"/>
      <c r="V1379" s="10"/>
      <c r="W1379" s="10"/>
      <c r="Y1379" s="10">
        <v>1147.67</v>
      </c>
      <c r="Z1379" s="10">
        <f t="shared" si="85"/>
        <v>904.81</v>
      </c>
      <c r="AB1379" s="10">
        <f t="shared" si="86"/>
        <v>1277.3800000000001</v>
      </c>
      <c r="AC1379" s="167">
        <v>1447.1</v>
      </c>
      <c r="AD1379" s="10"/>
      <c r="AE1379" s="3"/>
      <c r="AF1379" s="3"/>
    </row>
    <row r="1380" spans="1:32" x14ac:dyDescent="0.2">
      <c r="A1380" s="55"/>
      <c r="B1380" s="10"/>
      <c r="C1380" s="10" t="s">
        <v>215</v>
      </c>
      <c r="D1380" s="10"/>
      <c r="E1380" s="10" t="s">
        <v>70</v>
      </c>
      <c r="F1380" s="10">
        <v>116354</v>
      </c>
      <c r="G1380" s="10"/>
      <c r="H1380" s="10"/>
      <c r="I1380" s="10"/>
      <c r="J1380" s="10">
        <v>20020.09</v>
      </c>
      <c r="K1380" s="10"/>
      <c r="M1380" s="10">
        <v>99</v>
      </c>
      <c r="N1380" s="69"/>
      <c r="P1380" s="238">
        <f t="shared" si="87"/>
        <v>202.22313131313132</v>
      </c>
      <c r="Q1380" s="10"/>
      <c r="R1380" s="10"/>
      <c r="S1380" s="10"/>
      <c r="T1380" s="179">
        <f t="shared" si="84"/>
        <v>1175.2929292929293</v>
      </c>
      <c r="U1380" s="10"/>
      <c r="V1380" s="10"/>
      <c r="W1380" s="10"/>
      <c r="Y1380" s="10">
        <v>20020.09</v>
      </c>
      <c r="Z1380" s="10">
        <f t="shared" si="85"/>
        <v>15783.54</v>
      </c>
      <c r="AB1380" s="10">
        <f t="shared" si="86"/>
        <v>22282.71</v>
      </c>
      <c r="AC1380" s="167">
        <v>25243.26</v>
      </c>
      <c r="AD1380" s="10"/>
      <c r="AE1380" s="3"/>
      <c r="AF1380" s="3"/>
    </row>
    <row r="1381" spans="1:32" x14ac:dyDescent="0.2">
      <c r="A1381" s="55"/>
      <c r="B1381" s="10"/>
      <c r="C1381" s="10" t="s">
        <v>216</v>
      </c>
      <c r="D1381" s="10"/>
      <c r="E1381" s="10" t="s">
        <v>147</v>
      </c>
      <c r="F1381" s="10">
        <v>134712</v>
      </c>
      <c r="G1381" s="10"/>
      <c r="H1381" s="10"/>
      <c r="I1381" s="10"/>
      <c r="J1381" s="10">
        <v>22940.680000000004</v>
      </c>
      <c r="K1381" s="10"/>
      <c r="M1381" s="10">
        <v>197</v>
      </c>
      <c r="N1381" s="69"/>
      <c r="P1381" s="238">
        <f t="shared" si="87"/>
        <v>116.45015228426398</v>
      </c>
      <c r="Q1381" s="10"/>
      <c r="R1381" s="10"/>
      <c r="S1381" s="10"/>
      <c r="T1381" s="179">
        <f t="shared" si="84"/>
        <v>683.81725888324877</v>
      </c>
      <c r="U1381" s="10"/>
      <c r="V1381" s="10"/>
      <c r="W1381" s="10"/>
      <c r="Y1381" s="10">
        <v>22940.680000000004</v>
      </c>
      <c r="Z1381" s="10">
        <f t="shared" si="85"/>
        <v>18086.09</v>
      </c>
      <c r="AB1381" s="10">
        <f t="shared" si="86"/>
        <v>25533.38</v>
      </c>
      <c r="AC1381" s="167">
        <v>28925.83</v>
      </c>
      <c r="AD1381" s="10"/>
      <c r="AE1381" s="3"/>
      <c r="AF1381" s="3"/>
    </row>
    <row r="1382" spans="1:32" x14ac:dyDescent="0.2">
      <c r="A1382" s="55"/>
      <c r="B1382" s="10"/>
      <c r="C1382" s="10" t="s">
        <v>217</v>
      </c>
      <c r="D1382" s="10"/>
      <c r="E1382" s="10" t="s">
        <v>145</v>
      </c>
      <c r="F1382" s="10">
        <v>4447</v>
      </c>
      <c r="G1382" s="10"/>
      <c r="H1382" s="10"/>
      <c r="I1382" s="10"/>
      <c r="J1382" s="10">
        <v>828.03</v>
      </c>
      <c r="K1382" s="10"/>
      <c r="M1382" s="10">
        <v>2</v>
      </c>
      <c r="N1382" s="69"/>
      <c r="P1382" s="238">
        <f t="shared" si="87"/>
        <v>414.01499999999999</v>
      </c>
      <c r="Q1382" s="10"/>
      <c r="R1382" s="10"/>
      <c r="S1382" s="10"/>
      <c r="T1382" s="179">
        <f t="shared" ref="T1382:T1445" si="88">F1382/M1382</f>
        <v>2223.5</v>
      </c>
      <c r="U1382" s="10"/>
      <c r="V1382" s="10"/>
      <c r="W1382" s="10"/>
      <c r="Y1382" s="10">
        <v>828.03</v>
      </c>
      <c r="Z1382" s="10">
        <f t="shared" ref="Z1382:Z1445" si="89">ROUND($Z$1800*Y1382/$Y$1800,2)</f>
        <v>652.80999999999995</v>
      </c>
      <c r="AB1382" s="10">
        <f t="shared" ref="AB1382:AB1445" si="90">ROUND($AB$1800*Y1382/$Y$1800,2)</f>
        <v>921.61</v>
      </c>
      <c r="AC1382" s="167">
        <v>1044.06</v>
      </c>
      <c r="AD1382" s="10"/>
      <c r="AE1382" s="3"/>
      <c r="AF1382" s="3"/>
    </row>
    <row r="1383" spans="1:32" x14ac:dyDescent="0.2">
      <c r="A1383" s="55"/>
      <c r="B1383" s="10"/>
      <c r="C1383" s="10" t="s">
        <v>217</v>
      </c>
      <c r="D1383" s="10"/>
      <c r="E1383" s="10" t="s">
        <v>218</v>
      </c>
      <c r="F1383" s="10">
        <v>273580</v>
      </c>
      <c r="G1383" s="10"/>
      <c r="H1383" s="10"/>
      <c r="I1383" s="10"/>
      <c r="J1383" s="10">
        <v>48124.670000000013</v>
      </c>
      <c r="K1383" s="10"/>
      <c r="M1383" s="10">
        <v>215</v>
      </c>
      <c r="N1383" s="69"/>
      <c r="P1383" s="238">
        <f t="shared" si="87"/>
        <v>223.8356744186047</v>
      </c>
      <c r="Q1383" s="10"/>
      <c r="R1383" s="10"/>
      <c r="S1383" s="10"/>
      <c r="T1383" s="179">
        <f t="shared" si="88"/>
        <v>1272.4651162790697</v>
      </c>
      <c r="U1383" s="10"/>
      <c r="V1383" s="10"/>
      <c r="W1383" s="10"/>
      <c r="Y1383" s="10">
        <v>48124.670000000013</v>
      </c>
      <c r="Z1383" s="10">
        <f t="shared" si="89"/>
        <v>37940.78</v>
      </c>
      <c r="AB1383" s="10">
        <f t="shared" si="90"/>
        <v>53563.6</v>
      </c>
      <c r="AC1383" s="167">
        <v>60680.24</v>
      </c>
      <c r="AD1383" s="10"/>
      <c r="AE1383" s="3"/>
      <c r="AF1383" s="3"/>
    </row>
    <row r="1384" spans="1:32" x14ac:dyDescent="0.2">
      <c r="A1384" s="55"/>
      <c r="B1384" s="10"/>
      <c r="C1384" s="10" t="s">
        <v>217</v>
      </c>
      <c r="D1384" s="10"/>
      <c r="E1384" s="10" t="s">
        <v>219</v>
      </c>
      <c r="F1384" s="10">
        <v>913</v>
      </c>
      <c r="G1384" s="10"/>
      <c r="H1384" s="10"/>
      <c r="I1384" s="10"/>
      <c r="J1384" s="10">
        <v>164.67</v>
      </c>
      <c r="K1384" s="10"/>
      <c r="M1384" s="10">
        <v>1</v>
      </c>
      <c r="N1384" s="69"/>
      <c r="P1384" s="238">
        <f t="shared" si="87"/>
        <v>164.67</v>
      </c>
      <c r="Q1384" s="10"/>
      <c r="R1384" s="10"/>
      <c r="S1384" s="10"/>
      <c r="T1384" s="179">
        <f t="shared" si="88"/>
        <v>913</v>
      </c>
      <c r="U1384" s="10"/>
      <c r="V1384" s="10"/>
      <c r="W1384" s="10"/>
      <c r="Y1384" s="10">
        <v>164.67</v>
      </c>
      <c r="Z1384" s="10">
        <f t="shared" si="89"/>
        <v>129.82</v>
      </c>
      <c r="AB1384" s="10">
        <f t="shared" si="90"/>
        <v>183.28</v>
      </c>
      <c r="AC1384" s="167">
        <v>207.63</v>
      </c>
      <c r="AD1384" s="10"/>
      <c r="AE1384" s="3"/>
      <c r="AF1384" s="3"/>
    </row>
    <row r="1385" spans="1:32" x14ac:dyDescent="0.2">
      <c r="A1385" s="55"/>
      <c r="B1385" s="10"/>
      <c r="C1385" s="10" t="s">
        <v>220</v>
      </c>
      <c r="D1385" s="10"/>
      <c r="E1385" s="10" t="s">
        <v>170</v>
      </c>
      <c r="F1385" s="10">
        <v>701311</v>
      </c>
      <c r="G1385" s="10"/>
      <c r="H1385" s="10"/>
      <c r="I1385" s="10"/>
      <c r="J1385" s="10">
        <v>121666.21000000005</v>
      </c>
      <c r="K1385" s="10"/>
      <c r="M1385" s="10">
        <v>659</v>
      </c>
      <c r="N1385" s="69"/>
      <c r="P1385" s="238">
        <f t="shared" si="87"/>
        <v>184.62247344461312</v>
      </c>
      <c r="Q1385" s="10"/>
      <c r="R1385" s="10"/>
      <c r="S1385" s="10"/>
      <c r="T1385" s="179">
        <f t="shared" si="88"/>
        <v>1064.2048558421852</v>
      </c>
      <c r="U1385" s="10"/>
      <c r="V1385" s="10"/>
      <c r="W1385" s="10"/>
      <c r="Y1385" s="10">
        <v>121666.21000000005</v>
      </c>
      <c r="Z1385" s="10">
        <f t="shared" si="89"/>
        <v>95919.84</v>
      </c>
      <c r="AB1385" s="10">
        <f t="shared" si="90"/>
        <v>135416.60999999999</v>
      </c>
      <c r="AC1385" s="167">
        <v>153408.51</v>
      </c>
      <c r="AD1385" s="10"/>
      <c r="AE1385" s="3"/>
      <c r="AF1385" s="3"/>
    </row>
    <row r="1386" spans="1:32" x14ac:dyDescent="0.2">
      <c r="A1386" s="55"/>
      <c r="B1386" s="10"/>
      <c r="C1386" s="10" t="s">
        <v>221</v>
      </c>
      <c r="D1386" s="10"/>
      <c r="E1386" s="10" t="s">
        <v>222</v>
      </c>
      <c r="F1386" s="10">
        <v>85048</v>
      </c>
      <c r="G1386" s="10"/>
      <c r="H1386" s="10"/>
      <c r="I1386" s="10"/>
      <c r="J1386" s="10">
        <v>14548.840000000004</v>
      </c>
      <c r="K1386" s="10"/>
      <c r="M1386" s="10">
        <v>120</v>
      </c>
      <c r="N1386" s="69"/>
      <c r="P1386" s="238">
        <f t="shared" si="87"/>
        <v>121.24033333333337</v>
      </c>
      <c r="Q1386" s="10"/>
      <c r="R1386" s="10"/>
      <c r="S1386" s="10"/>
      <c r="T1386" s="179">
        <f t="shared" si="88"/>
        <v>708.73333333333335</v>
      </c>
      <c r="U1386" s="10"/>
      <c r="V1386" s="10"/>
      <c r="W1386" s="10"/>
      <c r="Y1386" s="10">
        <v>14548.840000000004</v>
      </c>
      <c r="Z1386" s="10">
        <f t="shared" si="89"/>
        <v>11470.09</v>
      </c>
      <c r="AB1386" s="10">
        <f t="shared" si="90"/>
        <v>16193.11</v>
      </c>
      <c r="AC1386" s="167">
        <v>18344.580000000002</v>
      </c>
      <c r="AD1386" s="10"/>
      <c r="AE1386" s="3"/>
      <c r="AF1386" s="3"/>
    </row>
    <row r="1387" spans="1:32" x14ac:dyDescent="0.2">
      <c r="A1387" s="55"/>
      <c r="B1387" s="10"/>
      <c r="C1387" s="10" t="s">
        <v>223</v>
      </c>
      <c r="D1387" s="10"/>
      <c r="E1387" s="10" t="s">
        <v>205</v>
      </c>
      <c r="F1387" s="10">
        <v>655227</v>
      </c>
      <c r="G1387" s="10"/>
      <c r="H1387" s="10"/>
      <c r="I1387" s="10"/>
      <c r="J1387" s="10">
        <v>114716.36999999981</v>
      </c>
      <c r="K1387" s="10"/>
      <c r="M1387" s="10">
        <v>880</v>
      </c>
      <c r="N1387" s="69"/>
      <c r="P1387" s="238">
        <f t="shared" ref="P1387:P1450" si="91">J1387/M1387</f>
        <v>130.35951136363613</v>
      </c>
      <c r="Q1387" s="10"/>
      <c r="R1387" s="10"/>
      <c r="S1387" s="10"/>
      <c r="T1387" s="179">
        <f t="shared" si="88"/>
        <v>744.57613636363635</v>
      </c>
      <c r="U1387" s="10"/>
      <c r="V1387" s="10"/>
      <c r="W1387" s="10"/>
      <c r="Y1387" s="10">
        <v>114716.36999999981</v>
      </c>
      <c r="Z1387" s="10">
        <f t="shared" si="89"/>
        <v>90440.69</v>
      </c>
      <c r="AB1387" s="10">
        <f t="shared" si="90"/>
        <v>127681.32</v>
      </c>
      <c r="AC1387" s="167">
        <v>144645.48000000001</v>
      </c>
      <c r="AD1387" s="10"/>
      <c r="AE1387" s="3"/>
      <c r="AF1387" s="3"/>
    </row>
    <row r="1388" spans="1:32" x14ac:dyDescent="0.2">
      <c r="A1388" s="55"/>
      <c r="B1388" s="10"/>
      <c r="C1388" s="10" t="s">
        <v>223</v>
      </c>
      <c r="D1388" s="10"/>
      <c r="E1388" s="10" t="s">
        <v>127</v>
      </c>
      <c r="F1388" s="10">
        <v>826</v>
      </c>
      <c r="G1388" s="10"/>
      <c r="H1388" s="10"/>
      <c r="I1388" s="10"/>
      <c r="J1388" s="10">
        <v>147.74</v>
      </c>
      <c r="K1388" s="10"/>
      <c r="M1388" s="10">
        <v>1</v>
      </c>
      <c r="N1388" s="69"/>
      <c r="P1388" s="238">
        <f t="shared" si="91"/>
        <v>147.74</v>
      </c>
      <c r="Q1388" s="10"/>
      <c r="R1388" s="10"/>
      <c r="S1388" s="10"/>
      <c r="T1388" s="179">
        <f t="shared" si="88"/>
        <v>826</v>
      </c>
      <c r="U1388" s="10"/>
      <c r="V1388" s="10"/>
      <c r="W1388" s="10"/>
      <c r="Y1388" s="10">
        <v>147.74</v>
      </c>
      <c r="Z1388" s="10">
        <f t="shared" si="89"/>
        <v>116.48</v>
      </c>
      <c r="AB1388" s="10">
        <f t="shared" si="90"/>
        <v>164.44</v>
      </c>
      <c r="AC1388" s="167">
        <v>186.29</v>
      </c>
      <c r="AD1388" s="10"/>
      <c r="AE1388" s="3"/>
      <c r="AF1388" s="3"/>
    </row>
    <row r="1389" spans="1:32" x14ac:dyDescent="0.2">
      <c r="A1389" s="55"/>
      <c r="B1389" s="10"/>
      <c r="C1389" s="10" t="s">
        <v>226</v>
      </c>
      <c r="D1389" s="10"/>
      <c r="E1389" s="10" t="s">
        <v>227</v>
      </c>
      <c r="F1389" s="10">
        <v>299633</v>
      </c>
      <c r="G1389" s="10"/>
      <c r="H1389" s="10"/>
      <c r="I1389" s="10"/>
      <c r="J1389" s="10">
        <v>52129.650000000045</v>
      </c>
      <c r="K1389" s="10"/>
      <c r="M1389" s="10">
        <v>212</v>
      </c>
      <c r="N1389" s="69"/>
      <c r="P1389" s="238">
        <f t="shared" si="91"/>
        <v>245.89457547169832</v>
      </c>
      <c r="Q1389" s="10"/>
      <c r="R1389" s="10"/>
      <c r="S1389" s="10"/>
      <c r="T1389" s="179">
        <f t="shared" si="88"/>
        <v>1413.3632075471698</v>
      </c>
      <c r="U1389" s="10"/>
      <c r="V1389" s="10"/>
      <c r="W1389" s="10"/>
      <c r="Y1389" s="10">
        <v>52129.650000000045</v>
      </c>
      <c r="Z1389" s="10">
        <f t="shared" si="89"/>
        <v>41098.25</v>
      </c>
      <c r="AB1389" s="10">
        <f t="shared" si="90"/>
        <v>58021.21</v>
      </c>
      <c r="AC1389" s="167">
        <v>65730.100000000006</v>
      </c>
      <c r="AD1389" s="10"/>
      <c r="AE1389" s="3"/>
      <c r="AF1389" s="3"/>
    </row>
    <row r="1390" spans="1:32" x14ac:dyDescent="0.2">
      <c r="A1390" s="55"/>
      <c r="B1390" s="10"/>
      <c r="C1390" s="10" t="s">
        <v>226</v>
      </c>
      <c r="D1390" s="10"/>
      <c r="E1390" s="10" t="s">
        <v>75</v>
      </c>
      <c r="F1390" s="10">
        <v>585</v>
      </c>
      <c r="G1390" s="10"/>
      <c r="H1390" s="10"/>
      <c r="I1390" s="10"/>
      <c r="J1390" s="10">
        <v>105.27</v>
      </c>
      <c r="K1390" s="10"/>
      <c r="M1390" s="10">
        <v>1</v>
      </c>
      <c r="N1390" s="69"/>
      <c r="P1390" s="238">
        <f t="shared" si="91"/>
        <v>105.27</v>
      </c>
      <c r="Q1390" s="10"/>
      <c r="R1390" s="10"/>
      <c r="S1390" s="10"/>
      <c r="T1390" s="179">
        <f t="shared" si="88"/>
        <v>585</v>
      </c>
      <c r="U1390" s="10"/>
      <c r="V1390" s="10"/>
      <c r="W1390" s="10"/>
      <c r="Y1390" s="10">
        <v>105.27</v>
      </c>
      <c r="Z1390" s="10">
        <f t="shared" si="89"/>
        <v>82.99</v>
      </c>
      <c r="AB1390" s="10">
        <f t="shared" si="90"/>
        <v>117.17</v>
      </c>
      <c r="AC1390" s="167">
        <v>132.74</v>
      </c>
      <c r="AD1390" s="10"/>
      <c r="AE1390" s="3"/>
      <c r="AF1390" s="3"/>
    </row>
    <row r="1391" spans="1:32" x14ac:dyDescent="0.2">
      <c r="A1391" s="55"/>
      <c r="B1391" s="10"/>
      <c r="C1391" s="10" t="s">
        <v>226</v>
      </c>
      <c r="D1391" s="10"/>
      <c r="E1391" s="10" t="s">
        <v>228</v>
      </c>
      <c r="F1391" s="10">
        <v>1667</v>
      </c>
      <c r="G1391" s="10"/>
      <c r="H1391" s="10"/>
      <c r="I1391" s="10"/>
      <c r="J1391" s="10">
        <v>308.43</v>
      </c>
      <c r="K1391" s="10"/>
      <c r="M1391" s="10">
        <v>1</v>
      </c>
      <c r="N1391" s="69"/>
      <c r="P1391" s="238">
        <f t="shared" si="91"/>
        <v>308.43</v>
      </c>
      <c r="Q1391" s="10"/>
      <c r="R1391" s="10"/>
      <c r="S1391" s="10"/>
      <c r="T1391" s="179">
        <f t="shared" si="88"/>
        <v>1667</v>
      </c>
      <c r="U1391" s="10"/>
      <c r="V1391" s="10"/>
      <c r="W1391" s="10"/>
      <c r="Y1391" s="10">
        <v>308.43</v>
      </c>
      <c r="Z1391" s="10">
        <f t="shared" si="89"/>
        <v>243.16</v>
      </c>
      <c r="AB1391" s="10">
        <f t="shared" si="90"/>
        <v>343.29</v>
      </c>
      <c r="AC1391" s="167">
        <v>388.9</v>
      </c>
      <c r="AD1391" s="10"/>
      <c r="AE1391" s="3"/>
      <c r="AF1391" s="3"/>
    </row>
    <row r="1392" spans="1:32" x14ac:dyDescent="0.2">
      <c r="A1392" s="55"/>
      <c r="B1392" s="10"/>
      <c r="C1392" s="10" t="s">
        <v>226</v>
      </c>
      <c r="D1392" s="10"/>
      <c r="E1392" s="10" t="s">
        <v>229</v>
      </c>
      <c r="F1392" s="10">
        <v>2451</v>
      </c>
      <c r="G1392" s="10"/>
      <c r="H1392" s="10"/>
      <c r="I1392" s="10"/>
      <c r="J1392" s="10">
        <v>441.24</v>
      </c>
      <c r="K1392" s="10"/>
      <c r="M1392" s="10">
        <v>3</v>
      </c>
      <c r="N1392" s="69"/>
      <c r="P1392" s="238">
        <f t="shared" si="91"/>
        <v>147.08000000000001</v>
      </c>
      <c r="Q1392" s="10"/>
      <c r="R1392" s="10"/>
      <c r="S1392" s="10"/>
      <c r="T1392" s="179">
        <f t="shared" si="88"/>
        <v>817</v>
      </c>
      <c r="U1392" s="10"/>
      <c r="V1392" s="10"/>
      <c r="W1392" s="10"/>
      <c r="Y1392" s="10">
        <v>441.24</v>
      </c>
      <c r="Z1392" s="10">
        <f t="shared" si="89"/>
        <v>347.87</v>
      </c>
      <c r="AB1392" s="10">
        <f t="shared" si="90"/>
        <v>491.11</v>
      </c>
      <c r="AC1392" s="167">
        <v>556.36</v>
      </c>
      <c r="AD1392" s="10"/>
      <c r="AE1392" s="3"/>
      <c r="AF1392" s="3"/>
    </row>
    <row r="1393" spans="1:32" x14ac:dyDescent="0.2">
      <c r="A1393" s="55"/>
      <c r="B1393" s="10"/>
      <c r="C1393" s="10" t="s">
        <v>230</v>
      </c>
      <c r="D1393" s="10"/>
      <c r="E1393" s="10" t="s">
        <v>211</v>
      </c>
      <c r="F1393" s="10">
        <v>540304</v>
      </c>
      <c r="G1393" s="10"/>
      <c r="H1393" s="10"/>
      <c r="I1393" s="10"/>
      <c r="J1393" s="10">
        <v>94985.330000000016</v>
      </c>
      <c r="K1393" s="10"/>
      <c r="M1393" s="10">
        <v>495</v>
      </c>
      <c r="N1393" s="69"/>
      <c r="P1393" s="238">
        <f t="shared" si="91"/>
        <v>191.88955555555557</v>
      </c>
      <c r="Q1393" s="10"/>
      <c r="R1393" s="10"/>
      <c r="S1393" s="10"/>
      <c r="T1393" s="179">
        <f t="shared" si="88"/>
        <v>1091.5232323232324</v>
      </c>
      <c r="U1393" s="10"/>
      <c r="V1393" s="10"/>
      <c r="W1393" s="10"/>
      <c r="Y1393" s="10">
        <v>94985.330000000016</v>
      </c>
      <c r="Z1393" s="10">
        <f t="shared" si="89"/>
        <v>74885.03</v>
      </c>
      <c r="AB1393" s="10">
        <f t="shared" si="90"/>
        <v>105720.33</v>
      </c>
      <c r="AC1393" s="167">
        <v>119766.68</v>
      </c>
      <c r="AD1393" s="10"/>
      <c r="AE1393" s="3"/>
      <c r="AF1393" s="3"/>
    </row>
    <row r="1394" spans="1:32" x14ac:dyDescent="0.2">
      <c r="A1394" s="55"/>
      <c r="B1394" s="10"/>
      <c r="C1394" s="10" t="s">
        <v>231</v>
      </c>
      <c r="D1394" s="10"/>
      <c r="E1394" s="10" t="s">
        <v>167</v>
      </c>
      <c r="F1394" s="10">
        <v>41259</v>
      </c>
      <c r="G1394" s="10"/>
      <c r="H1394" s="10"/>
      <c r="I1394" s="10"/>
      <c r="J1394" s="10">
        <v>7404.83</v>
      </c>
      <c r="K1394" s="10"/>
      <c r="M1394" s="10">
        <v>69</v>
      </c>
      <c r="N1394" s="69"/>
      <c r="P1394" s="238">
        <f t="shared" si="91"/>
        <v>107.3163768115942</v>
      </c>
      <c r="Q1394" s="10"/>
      <c r="R1394" s="10"/>
      <c r="S1394" s="10"/>
      <c r="T1394" s="179">
        <f t="shared" si="88"/>
        <v>597.95652173913038</v>
      </c>
      <c r="U1394" s="10"/>
      <c r="V1394" s="10"/>
      <c r="W1394" s="10"/>
      <c r="Y1394" s="10">
        <v>7404.83</v>
      </c>
      <c r="Z1394" s="10">
        <f t="shared" si="89"/>
        <v>5837.86</v>
      </c>
      <c r="AB1394" s="10">
        <f t="shared" si="90"/>
        <v>8241.7000000000007</v>
      </c>
      <c r="AC1394" s="167">
        <v>9336.7199999999993</v>
      </c>
      <c r="AD1394" s="10"/>
      <c r="AE1394" s="3"/>
      <c r="AF1394" s="3"/>
    </row>
    <row r="1395" spans="1:32" x14ac:dyDescent="0.2">
      <c r="A1395" s="55"/>
      <c r="B1395" s="10"/>
      <c r="C1395" s="10" t="s">
        <v>232</v>
      </c>
      <c r="D1395" s="10"/>
      <c r="E1395" s="10" t="s">
        <v>97</v>
      </c>
      <c r="F1395" s="10">
        <v>152030</v>
      </c>
      <c r="G1395" s="10"/>
      <c r="H1395" s="10"/>
      <c r="I1395" s="10"/>
      <c r="J1395" s="10">
        <v>27392.32999999998</v>
      </c>
      <c r="K1395" s="10"/>
      <c r="M1395" s="10">
        <v>313</v>
      </c>
      <c r="N1395" s="69"/>
      <c r="P1395" s="238">
        <f t="shared" si="91"/>
        <v>87.515431309904088</v>
      </c>
      <c r="Q1395" s="10"/>
      <c r="R1395" s="10"/>
      <c r="S1395" s="10"/>
      <c r="T1395" s="179">
        <f t="shared" si="88"/>
        <v>485.71884984025559</v>
      </c>
      <c r="U1395" s="10"/>
      <c r="V1395" s="10"/>
      <c r="W1395" s="10"/>
      <c r="Y1395" s="10">
        <v>27392.32999999998</v>
      </c>
      <c r="Z1395" s="10">
        <f t="shared" si="89"/>
        <v>21595.71</v>
      </c>
      <c r="AB1395" s="10">
        <f t="shared" si="90"/>
        <v>30488.14</v>
      </c>
      <c r="AC1395" s="167">
        <v>34538.89</v>
      </c>
      <c r="AD1395" s="10"/>
      <c r="AE1395" s="3"/>
      <c r="AF1395" s="3"/>
    </row>
    <row r="1396" spans="1:32" x14ac:dyDescent="0.2">
      <c r="A1396" s="55"/>
      <c r="B1396" s="10"/>
      <c r="C1396" s="10" t="s">
        <v>232</v>
      </c>
      <c r="D1396" s="10"/>
      <c r="E1396" s="10" t="s">
        <v>167</v>
      </c>
      <c r="F1396" s="10">
        <v>563</v>
      </c>
      <c r="G1396" s="10"/>
      <c r="H1396" s="10"/>
      <c r="I1396" s="10"/>
      <c r="J1396" s="10">
        <v>101.73</v>
      </c>
      <c r="K1396" s="10"/>
      <c r="M1396" s="10">
        <v>1</v>
      </c>
      <c r="N1396" s="69"/>
      <c r="P1396" s="238">
        <f t="shared" si="91"/>
        <v>101.73</v>
      </c>
      <c r="Q1396" s="10"/>
      <c r="R1396" s="10"/>
      <c r="S1396" s="10"/>
      <c r="T1396" s="179">
        <f t="shared" si="88"/>
        <v>563</v>
      </c>
      <c r="U1396" s="10"/>
      <c r="V1396" s="10"/>
      <c r="W1396" s="10"/>
      <c r="Y1396" s="10">
        <v>101.73</v>
      </c>
      <c r="Z1396" s="10">
        <f t="shared" si="89"/>
        <v>80.2</v>
      </c>
      <c r="AB1396" s="10">
        <f t="shared" si="90"/>
        <v>113.23</v>
      </c>
      <c r="AC1396" s="167">
        <v>128.27000000000001</v>
      </c>
      <c r="AD1396" s="10"/>
      <c r="AE1396" s="3"/>
      <c r="AF1396" s="3"/>
    </row>
    <row r="1397" spans="1:32" x14ac:dyDescent="0.2">
      <c r="A1397" s="55"/>
      <c r="B1397" s="10"/>
      <c r="C1397" s="10" t="s">
        <v>233</v>
      </c>
      <c r="D1397" s="10"/>
      <c r="E1397" s="10" t="s">
        <v>234</v>
      </c>
      <c r="F1397" s="10"/>
      <c r="G1397" s="10"/>
      <c r="H1397" s="10"/>
      <c r="I1397" s="10"/>
      <c r="J1397" s="10">
        <v>5.24</v>
      </c>
      <c r="K1397" s="10"/>
      <c r="M1397" s="10">
        <v>1</v>
      </c>
      <c r="N1397" s="69"/>
      <c r="P1397" s="238">
        <f t="shared" si="91"/>
        <v>5.24</v>
      </c>
      <c r="Q1397" s="10"/>
      <c r="R1397" s="10"/>
      <c r="S1397" s="10"/>
      <c r="T1397" s="179">
        <f t="shared" si="88"/>
        <v>0</v>
      </c>
      <c r="U1397" s="10"/>
      <c r="V1397" s="10"/>
      <c r="W1397" s="10"/>
      <c r="Y1397" s="10">
        <v>5.24</v>
      </c>
      <c r="Z1397" s="10">
        <f t="shared" si="89"/>
        <v>4.13</v>
      </c>
      <c r="AB1397" s="10">
        <f t="shared" si="90"/>
        <v>5.83</v>
      </c>
      <c r="AC1397" s="167">
        <v>6.6</v>
      </c>
      <c r="AD1397" s="10"/>
      <c r="AE1397" s="3"/>
      <c r="AF1397" s="3"/>
    </row>
    <row r="1398" spans="1:32" x14ac:dyDescent="0.2">
      <c r="A1398" s="55"/>
      <c r="B1398" s="10"/>
      <c r="C1398" s="10" t="s">
        <v>233</v>
      </c>
      <c r="D1398" s="10"/>
      <c r="E1398" s="10" t="s">
        <v>235</v>
      </c>
      <c r="F1398" s="10">
        <v>180299</v>
      </c>
      <c r="G1398" s="10"/>
      <c r="H1398" s="10"/>
      <c r="I1398" s="10"/>
      <c r="J1398" s="10">
        <v>31631.710000000006</v>
      </c>
      <c r="K1398" s="10"/>
      <c r="M1398" s="10">
        <v>202</v>
      </c>
      <c r="N1398" s="69"/>
      <c r="P1398" s="238">
        <f t="shared" si="91"/>
        <v>156.59262376237626</v>
      </c>
      <c r="Q1398" s="10"/>
      <c r="R1398" s="10"/>
      <c r="S1398" s="10"/>
      <c r="T1398" s="179">
        <f t="shared" si="88"/>
        <v>892.56930693069307</v>
      </c>
      <c r="U1398" s="10"/>
      <c r="V1398" s="10"/>
      <c r="W1398" s="10"/>
      <c r="Y1398" s="10">
        <v>31631.710000000006</v>
      </c>
      <c r="Z1398" s="10">
        <f t="shared" si="89"/>
        <v>24937.97</v>
      </c>
      <c r="AB1398" s="10">
        <f t="shared" si="90"/>
        <v>35206.639999999999</v>
      </c>
      <c r="AC1398" s="167">
        <v>39884.31</v>
      </c>
      <c r="AD1398" s="10"/>
      <c r="AE1398" s="3"/>
      <c r="AF1398" s="3"/>
    </row>
    <row r="1399" spans="1:32" x14ac:dyDescent="0.2">
      <c r="A1399" s="55"/>
      <c r="B1399" s="10"/>
      <c r="C1399" s="10" t="s">
        <v>236</v>
      </c>
      <c r="D1399" s="10"/>
      <c r="E1399" s="10" t="s">
        <v>237</v>
      </c>
      <c r="F1399" s="10">
        <v>200681</v>
      </c>
      <c r="G1399" s="10"/>
      <c r="H1399" s="10"/>
      <c r="I1399" s="10"/>
      <c r="J1399" s="10">
        <v>35014.079999999987</v>
      </c>
      <c r="K1399" s="10"/>
      <c r="M1399" s="10">
        <v>212</v>
      </c>
      <c r="N1399" s="69"/>
      <c r="P1399" s="238">
        <f t="shared" si="91"/>
        <v>165.16075471698107</v>
      </c>
      <c r="Q1399" s="10"/>
      <c r="R1399" s="10"/>
      <c r="S1399" s="10"/>
      <c r="T1399" s="179">
        <f t="shared" si="88"/>
        <v>946.60849056603774</v>
      </c>
      <c r="U1399" s="10"/>
      <c r="V1399" s="10"/>
      <c r="W1399" s="10"/>
      <c r="Y1399" s="10">
        <v>35014.079999999987</v>
      </c>
      <c r="Z1399" s="10">
        <f t="shared" si="89"/>
        <v>27604.58</v>
      </c>
      <c r="AB1399" s="10">
        <f t="shared" si="90"/>
        <v>38971.279999999999</v>
      </c>
      <c r="AC1399" s="167">
        <v>44149.13</v>
      </c>
      <c r="AD1399" s="10"/>
      <c r="AE1399" s="3"/>
      <c r="AF1399" s="3"/>
    </row>
    <row r="1400" spans="1:32" x14ac:dyDescent="0.2">
      <c r="A1400" s="55"/>
      <c r="B1400" s="10"/>
      <c r="C1400" s="10" t="s">
        <v>236</v>
      </c>
      <c r="D1400" s="10"/>
      <c r="E1400" s="10" t="s">
        <v>70</v>
      </c>
      <c r="F1400" s="10">
        <v>2902</v>
      </c>
      <c r="G1400" s="10"/>
      <c r="H1400" s="10"/>
      <c r="I1400" s="10"/>
      <c r="J1400" s="10">
        <v>538.41999999999996</v>
      </c>
      <c r="K1400" s="10"/>
      <c r="M1400" s="10">
        <v>3</v>
      </c>
      <c r="N1400" s="69"/>
      <c r="P1400" s="238">
        <f t="shared" si="91"/>
        <v>179.47333333333333</v>
      </c>
      <c r="Q1400" s="10"/>
      <c r="R1400" s="10"/>
      <c r="S1400" s="10"/>
      <c r="T1400" s="179">
        <f t="shared" si="88"/>
        <v>967.33333333333337</v>
      </c>
      <c r="U1400" s="10"/>
      <c r="V1400" s="10"/>
      <c r="W1400" s="10"/>
      <c r="Y1400" s="10">
        <v>538.41999999999996</v>
      </c>
      <c r="Z1400" s="10">
        <f t="shared" si="89"/>
        <v>424.48</v>
      </c>
      <c r="AB1400" s="10">
        <f t="shared" si="90"/>
        <v>599.27</v>
      </c>
      <c r="AC1400" s="167">
        <v>678.89</v>
      </c>
      <c r="AD1400" s="10"/>
      <c r="AE1400" s="3"/>
      <c r="AF1400" s="3"/>
    </row>
    <row r="1401" spans="1:32" x14ac:dyDescent="0.2">
      <c r="A1401" s="55"/>
      <c r="B1401" s="10"/>
      <c r="C1401" s="10" t="s">
        <v>238</v>
      </c>
      <c r="D1401" s="10"/>
      <c r="E1401" s="10" t="s">
        <v>77</v>
      </c>
      <c r="F1401" s="10">
        <v>249</v>
      </c>
      <c r="G1401" s="10"/>
      <c r="H1401" s="10"/>
      <c r="I1401" s="10"/>
      <c r="J1401" s="10">
        <v>47.55</v>
      </c>
      <c r="K1401" s="10"/>
      <c r="M1401" s="10">
        <v>1</v>
      </c>
      <c r="N1401" s="69"/>
      <c r="P1401" s="238">
        <f t="shared" si="91"/>
        <v>47.55</v>
      </c>
      <c r="Q1401" s="10"/>
      <c r="R1401" s="10"/>
      <c r="S1401" s="10"/>
      <c r="T1401" s="179">
        <f t="shared" si="88"/>
        <v>249</v>
      </c>
      <c r="U1401" s="10"/>
      <c r="V1401" s="10"/>
      <c r="W1401" s="10"/>
      <c r="Y1401" s="10">
        <v>47.55</v>
      </c>
      <c r="Z1401" s="10">
        <f t="shared" si="89"/>
        <v>37.49</v>
      </c>
      <c r="AB1401" s="10">
        <f t="shared" si="90"/>
        <v>52.92</v>
      </c>
      <c r="AC1401" s="167">
        <v>59.95</v>
      </c>
      <c r="AD1401" s="10"/>
      <c r="AE1401" s="3"/>
      <c r="AF1401" s="3"/>
    </row>
    <row r="1402" spans="1:32" x14ac:dyDescent="0.2">
      <c r="A1402" s="55"/>
      <c r="B1402" s="10"/>
      <c r="C1402" s="10" t="s">
        <v>238</v>
      </c>
      <c r="D1402" s="10"/>
      <c r="E1402" s="10" t="s">
        <v>239</v>
      </c>
      <c r="F1402" s="10">
        <v>861258</v>
      </c>
      <c r="G1402" s="10"/>
      <c r="H1402" s="10"/>
      <c r="I1402" s="10"/>
      <c r="J1402" s="10">
        <v>148121.16000000003</v>
      </c>
      <c r="K1402" s="10"/>
      <c r="M1402" s="10">
        <v>990</v>
      </c>
      <c r="N1402" s="69"/>
      <c r="P1402" s="238">
        <f t="shared" si="91"/>
        <v>149.61733333333336</v>
      </c>
      <c r="Q1402" s="10"/>
      <c r="R1402" s="10"/>
      <c r="S1402" s="10"/>
      <c r="T1402" s="179">
        <f t="shared" si="88"/>
        <v>869.9575757575758</v>
      </c>
      <c r="U1402" s="10"/>
      <c r="V1402" s="10"/>
      <c r="W1402" s="10"/>
      <c r="Y1402" s="10">
        <v>148121.16000000003</v>
      </c>
      <c r="Z1402" s="10">
        <f t="shared" si="89"/>
        <v>116776.53</v>
      </c>
      <c r="AB1402" s="10">
        <f t="shared" si="90"/>
        <v>164861.43</v>
      </c>
      <c r="AC1402" s="167">
        <v>186765.46</v>
      </c>
      <c r="AD1402" s="10"/>
      <c r="AE1402" s="3"/>
      <c r="AF1402" s="3"/>
    </row>
    <row r="1403" spans="1:32" x14ac:dyDescent="0.2">
      <c r="A1403" s="55"/>
      <c r="B1403" s="10"/>
      <c r="C1403" s="10" t="s">
        <v>238</v>
      </c>
      <c r="D1403" s="10"/>
      <c r="E1403" s="10" t="s">
        <v>120</v>
      </c>
      <c r="F1403" s="10">
        <v>1141</v>
      </c>
      <c r="G1403" s="10"/>
      <c r="H1403" s="10"/>
      <c r="I1403" s="10"/>
      <c r="J1403" s="10">
        <v>208.41</v>
      </c>
      <c r="K1403" s="10"/>
      <c r="M1403" s="10">
        <v>1</v>
      </c>
      <c r="N1403" s="69"/>
      <c r="P1403" s="238">
        <f t="shared" si="91"/>
        <v>208.41</v>
      </c>
      <c r="Q1403" s="10"/>
      <c r="R1403" s="10"/>
      <c r="S1403" s="10"/>
      <c r="T1403" s="179">
        <f t="shared" si="88"/>
        <v>1141</v>
      </c>
      <c r="U1403" s="10"/>
      <c r="V1403" s="10"/>
      <c r="W1403" s="10"/>
      <c r="Y1403" s="10">
        <v>208.41</v>
      </c>
      <c r="Z1403" s="10">
        <f t="shared" si="89"/>
        <v>164.31</v>
      </c>
      <c r="AB1403" s="10">
        <f t="shared" si="90"/>
        <v>231.96</v>
      </c>
      <c r="AC1403" s="167">
        <v>262.77999999999997</v>
      </c>
      <c r="AD1403" s="10"/>
      <c r="AE1403" s="3"/>
      <c r="AF1403" s="3"/>
    </row>
    <row r="1404" spans="1:32" x14ac:dyDescent="0.2">
      <c r="A1404" s="55"/>
      <c r="B1404" s="10"/>
      <c r="C1404" s="10" t="s">
        <v>240</v>
      </c>
      <c r="D1404" s="10"/>
      <c r="E1404" s="10" t="s">
        <v>179</v>
      </c>
      <c r="F1404" s="10">
        <v>8368</v>
      </c>
      <c r="G1404" s="10"/>
      <c r="H1404" s="10"/>
      <c r="I1404" s="10"/>
      <c r="J1404" s="10">
        <v>1371.1299999999999</v>
      </c>
      <c r="K1404" s="10"/>
      <c r="M1404" s="10">
        <v>6</v>
      </c>
      <c r="N1404" s="69"/>
      <c r="P1404" s="238">
        <f t="shared" si="91"/>
        <v>228.52166666666665</v>
      </c>
      <c r="Q1404" s="10"/>
      <c r="R1404" s="10"/>
      <c r="S1404" s="10"/>
      <c r="T1404" s="179">
        <f t="shared" si="88"/>
        <v>1394.6666666666667</v>
      </c>
      <c r="U1404" s="10"/>
      <c r="V1404" s="10"/>
      <c r="W1404" s="10"/>
      <c r="Y1404" s="10">
        <v>1371.1299999999999</v>
      </c>
      <c r="Z1404" s="10">
        <f t="shared" si="89"/>
        <v>1080.98</v>
      </c>
      <c r="AB1404" s="10">
        <f t="shared" si="90"/>
        <v>1526.09</v>
      </c>
      <c r="AC1404" s="167">
        <v>1728.85</v>
      </c>
      <c r="AD1404" s="10"/>
      <c r="AE1404" s="3"/>
      <c r="AF1404" s="3"/>
    </row>
    <row r="1405" spans="1:32" x14ac:dyDescent="0.2">
      <c r="A1405" s="55"/>
      <c r="B1405" s="10"/>
      <c r="C1405" s="10" t="s">
        <v>241</v>
      </c>
      <c r="D1405" s="10"/>
      <c r="E1405" s="10" t="s">
        <v>153</v>
      </c>
      <c r="F1405" s="10">
        <v>57089</v>
      </c>
      <c r="G1405" s="10"/>
      <c r="H1405" s="10"/>
      <c r="I1405" s="10"/>
      <c r="J1405" s="10">
        <v>10179.219999999998</v>
      </c>
      <c r="K1405" s="10"/>
      <c r="M1405" s="10">
        <v>39</v>
      </c>
      <c r="N1405" s="69"/>
      <c r="P1405" s="238">
        <f t="shared" si="91"/>
        <v>261.00564102564095</v>
      </c>
      <c r="Q1405" s="10"/>
      <c r="R1405" s="10"/>
      <c r="S1405" s="10"/>
      <c r="T1405" s="179">
        <f t="shared" si="88"/>
        <v>1463.8205128205129</v>
      </c>
      <c r="U1405" s="10"/>
      <c r="V1405" s="10"/>
      <c r="W1405" s="10"/>
      <c r="Y1405" s="10">
        <v>10179.219999999998</v>
      </c>
      <c r="Z1405" s="10">
        <f t="shared" si="89"/>
        <v>8025.15</v>
      </c>
      <c r="AB1405" s="10">
        <f t="shared" si="90"/>
        <v>11329.65</v>
      </c>
      <c r="AC1405" s="167">
        <v>12834.94</v>
      </c>
      <c r="AD1405" s="10"/>
      <c r="AE1405" s="3"/>
      <c r="AF1405" s="3"/>
    </row>
    <row r="1406" spans="1:32" x14ac:dyDescent="0.2">
      <c r="A1406" s="55"/>
      <c r="B1406" s="10"/>
      <c r="C1406" s="10" t="s">
        <v>242</v>
      </c>
      <c r="D1406" s="10"/>
      <c r="E1406" s="10" t="s">
        <v>81</v>
      </c>
      <c r="F1406" s="10">
        <v>2474</v>
      </c>
      <c r="G1406" s="10"/>
      <c r="H1406" s="10"/>
      <c r="I1406" s="10"/>
      <c r="J1406" s="10">
        <v>450.96000000000004</v>
      </c>
      <c r="K1406" s="10"/>
      <c r="M1406" s="10">
        <v>2</v>
      </c>
      <c r="N1406" s="69"/>
      <c r="P1406" s="238">
        <f t="shared" si="91"/>
        <v>225.48000000000002</v>
      </c>
      <c r="Q1406" s="10"/>
      <c r="R1406" s="10"/>
      <c r="S1406" s="10"/>
      <c r="T1406" s="179">
        <f t="shared" si="88"/>
        <v>1237</v>
      </c>
      <c r="U1406" s="10"/>
      <c r="V1406" s="10"/>
      <c r="W1406" s="10"/>
      <c r="Y1406" s="10">
        <v>450.96000000000004</v>
      </c>
      <c r="Z1406" s="10">
        <f t="shared" si="89"/>
        <v>355.53</v>
      </c>
      <c r="AB1406" s="10">
        <f t="shared" si="90"/>
        <v>501.93</v>
      </c>
      <c r="AC1406" s="167">
        <v>568.62</v>
      </c>
      <c r="AD1406" s="10"/>
      <c r="AE1406" s="3"/>
      <c r="AF1406" s="3"/>
    </row>
    <row r="1407" spans="1:32" x14ac:dyDescent="0.2">
      <c r="A1407" s="55"/>
      <c r="B1407" s="10"/>
      <c r="C1407" s="10" t="s">
        <v>243</v>
      </c>
      <c r="D1407" s="10"/>
      <c r="E1407" s="10" t="s">
        <v>68</v>
      </c>
      <c r="F1407" s="10">
        <v>2104</v>
      </c>
      <c r="G1407" s="10"/>
      <c r="H1407" s="10"/>
      <c r="I1407" s="10"/>
      <c r="J1407" s="10">
        <v>384.44</v>
      </c>
      <c r="K1407" s="10"/>
      <c r="M1407" s="10">
        <v>2</v>
      </c>
      <c r="N1407" s="69"/>
      <c r="P1407" s="238">
        <f t="shared" si="91"/>
        <v>192.22</v>
      </c>
      <c r="Q1407" s="10"/>
      <c r="R1407" s="10"/>
      <c r="S1407" s="10"/>
      <c r="T1407" s="179">
        <f t="shared" si="88"/>
        <v>1052</v>
      </c>
      <c r="U1407" s="10"/>
      <c r="V1407" s="10"/>
      <c r="W1407" s="10"/>
      <c r="Y1407" s="10">
        <v>384.44</v>
      </c>
      <c r="Z1407" s="10">
        <f t="shared" si="89"/>
        <v>303.08999999999997</v>
      </c>
      <c r="AB1407" s="10">
        <f t="shared" si="90"/>
        <v>427.89</v>
      </c>
      <c r="AC1407" s="167">
        <v>484.74</v>
      </c>
      <c r="AD1407" s="10"/>
      <c r="AE1407" s="3"/>
      <c r="AF1407" s="3"/>
    </row>
    <row r="1408" spans="1:32" x14ac:dyDescent="0.2">
      <c r="A1408" s="55"/>
      <c r="B1408" s="10"/>
      <c r="C1408" s="10" t="s">
        <v>243</v>
      </c>
      <c r="D1408" s="10"/>
      <c r="E1408" s="10" t="s">
        <v>75</v>
      </c>
      <c r="F1408" s="10">
        <v>1145</v>
      </c>
      <c r="G1408" s="10"/>
      <c r="H1408" s="10"/>
      <c r="I1408" s="10"/>
      <c r="J1408" s="10">
        <v>206.43</v>
      </c>
      <c r="K1408" s="10"/>
      <c r="M1408" s="10">
        <v>2</v>
      </c>
      <c r="N1408" s="69"/>
      <c r="P1408" s="238">
        <f t="shared" si="91"/>
        <v>103.215</v>
      </c>
      <c r="Q1408" s="10"/>
      <c r="R1408" s="10"/>
      <c r="S1408" s="10"/>
      <c r="T1408" s="179">
        <f t="shared" si="88"/>
        <v>572.5</v>
      </c>
      <c r="U1408" s="10"/>
      <c r="V1408" s="10"/>
      <c r="W1408" s="10"/>
      <c r="Y1408" s="10">
        <v>206.43</v>
      </c>
      <c r="Z1408" s="10">
        <f t="shared" si="89"/>
        <v>162.75</v>
      </c>
      <c r="AB1408" s="10">
        <f t="shared" si="90"/>
        <v>229.76</v>
      </c>
      <c r="AC1408" s="167">
        <v>260.29000000000002</v>
      </c>
      <c r="AD1408" s="10"/>
      <c r="AE1408" s="3"/>
      <c r="AF1408" s="3"/>
    </row>
    <row r="1409" spans="1:32" x14ac:dyDescent="0.2">
      <c r="A1409" s="55"/>
      <c r="B1409" s="10"/>
      <c r="C1409" s="10" t="s">
        <v>244</v>
      </c>
      <c r="D1409" s="10"/>
      <c r="E1409" s="10" t="s">
        <v>157</v>
      </c>
      <c r="F1409" s="10">
        <v>6645</v>
      </c>
      <c r="G1409" s="10"/>
      <c r="H1409" s="10"/>
      <c r="I1409" s="10"/>
      <c r="J1409" s="10">
        <v>1228.74</v>
      </c>
      <c r="K1409" s="10"/>
      <c r="M1409" s="10">
        <v>4</v>
      </c>
      <c r="N1409" s="69"/>
      <c r="P1409" s="238">
        <f t="shared" si="91"/>
        <v>307.185</v>
      </c>
      <c r="Q1409" s="10"/>
      <c r="R1409" s="10"/>
      <c r="S1409" s="10"/>
      <c r="T1409" s="179">
        <f t="shared" si="88"/>
        <v>1661.25</v>
      </c>
      <c r="U1409" s="10"/>
      <c r="V1409" s="10"/>
      <c r="W1409" s="10"/>
      <c r="Y1409" s="10">
        <v>1228.74</v>
      </c>
      <c r="Z1409" s="10">
        <f t="shared" si="89"/>
        <v>968.72</v>
      </c>
      <c r="AB1409" s="10">
        <f t="shared" si="90"/>
        <v>1367.61</v>
      </c>
      <c r="AC1409" s="167">
        <v>1549.32</v>
      </c>
      <c r="AD1409" s="10"/>
      <c r="AE1409" s="3"/>
      <c r="AF1409" s="3"/>
    </row>
    <row r="1410" spans="1:32" x14ac:dyDescent="0.2">
      <c r="A1410" s="55"/>
      <c r="B1410" s="10"/>
      <c r="C1410" s="10" t="s">
        <v>245</v>
      </c>
      <c r="D1410" s="10"/>
      <c r="E1410" s="10" t="s">
        <v>246</v>
      </c>
      <c r="F1410" s="10">
        <v>21544</v>
      </c>
      <c r="G1410" s="10"/>
      <c r="H1410" s="10"/>
      <c r="I1410" s="10"/>
      <c r="J1410" s="10">
        <v>3650.7</v>
      </c>
      <c r="K1410" s="10"/>
      <c r="M1410" s="10">
        <v>21</v>
      </c>
      <c r="N1410" s="69"/>
      <c r="P1410" s="238">
        <f t="shared" si="91"/>
        <v>173.84285714285713</v>
      </c>
      <c r="Q1410" s="10"/>
      <c r="R1410" s="10"/>
      <c r="S1410" s="10"/>
      <c r="T1410" s="179">
        <f t="shared" si="88"/>
        <v>1025.9047619047619</v>
      </c>
      <c r="U1410" s="10"/>
      <c r="V1410" s="10"/>
      <c r="W1410" s="10"/>
      <c r="Y1410" s="10">
        <v>3650.7</v>
      </c>
      <c r="Z1410" s="10">
        <f t="shared" si="89"/>
        <v>2878.16</v>
      </c>
      <c r="AB1410" s="10">
        <f t="shared" si="90"/>
        <v>4063.29</v>
      </c>
      <c r="AC1410" s="167">
        <v>4603.1499999999996</v>
      </c>
      <c r="AD1410" s="10"/>
      <c r="AE1410" s="3"/>
      <c r="AF1410" s="3"/>
    </row>
    <row r="1411" spans="1:32" x14ac:dyDescent="0.2">
      <c r="A1411" s="55"/>
      <c r="B1411" s="10"/>
      <c r="C1411" s="10" t="s">
        <v>247</v>
      </c>
      <c r="D1411" s="10"/>
      <c r="E1411" s="10" t="s">
        <v>210</v>
      </c>
      <c r="F1411" s="10">
        <v>722</v>
      </c>
      <c r="G1411" s="10"/>
      <c r="H1411" s="10"/>
      <c r="I1411" s="10"/>
      <c r="J1411" s="10">
        <v>63.07</v>
      </c>
      <c r="K1411" s="10"/>
      <c r="M1411" s="10">
        <v>1</v>
      </c>
      <c r="N1411" s="69"/>
      <c r="P1411" s="238">
        <f t="shared" si="91"/>
        <v>63.07</v>
      </c>
      <c r="Q1411" s="10"/>
      <c r="R1411" s="10"/>
      <c r="S1411" s="10"/>
      <c r="T1411" s="179">
        <f t="shared" si="88"/>
        <v>722</v>
      </c>
      <c r="U1411" s="10"/>
      <c r="V1411" s="10"/>
      <c r="W1411" s="10"/>
      <c r="Y1411" s="10">
        <v>63.07</v>
      </c>
      <c r="Z1411" s="10">
        <f t="shared" si="89"/>
        <v>49.72</v>
      </c>
      <c r="AB1411" s="10">
        <f t="shared" si="90"/>
        <v>70.2</v>
      </c>
      <c r="AC1411" s="167">
        <v>79.53</v>
      </c>
      <c r="AD1411" s="10"/>
      <c r="AE1411" s="3"/>
      <c r="AF1411" s="3"/>
    </row>
    <row r="1412" spans="1:32" x14ac:dyDescent="0.2">
      <c r="A1412" s="55"/>
      <c r="B1412" s="10"/>
      <c r="C1412" s="10" t="s">
        <v>247</v>
      </c>
      <c r="D1412" s="10"/>
      <c r="E1412" s="10" t="s">
        <v>211</v>
      </c>
      <c r="F1412" s="10">
        <v>1866203</v>
      </c>
      <c r="G1412" s="10"/>
      <c r="H1412" s="10"/>
      <c r="I1412" s="10"/>
      <c r="J1412" s="10">
        <v>320906.51000000007</v>
      </c>
      <c r="K1412" s="10"/>
      <c r="M1412" s="10">
        <v>2362</v>
      </c>
      <c r="N1412" s="69"/>
      <c r="P1412" s="238">
        <f t="shared" si="91"/>
        <v>135.86219729043188</v>
      </c>
      <c r="Q1412" s="10"/>
      <c r="R1412" s="10"/>
      <c r="S1412" s="10"/>
      <c r="T1412" s="179">
        <f t="shared" si="88"/>
        <v>790.09441151566466</v>
      </c>
      <c r="U1412" s="10"/>
      <c r="V1412" s="10"/>
      <c r="W1412" s="10"/>
      <c r="Y1412" s="10">
        <v>320906.51000000007</v>
      </c>
      <c r="Z1412" s="10">
        <f t="shared" si="89"/>
        <v>252997.95</v>
      </c>
      <c r="AB1412" s="10">
        <f t="shared" si="90"/>
        <v>357174.53</v>
      </c>
      <c r="AC1412" s="167">
        <v>404629.91</v>
      </c>
      <c r="AD1412" s="10"/>
      <c r="AE1412" s="3"/>
      <c r="AF1412" s="3"/>
    </row>
    <row r="1413" spans="1:32" x14ac:dyDescent="0.2">
      <c r="A1413" s="55"/>
      <c r="B1413" s="10"/>
      <c r="C1413" s="10" t="s">
        <v>247</v>
      </c>
      <c r="D1413" s="10"/>
      <c r="E1413" s="10" t="s">
        <v>77</v>
      </c>
      <c r="F1413" s="10"/>
      <c r="G1413" s="10"/>
      <c r="H1413" s="10"/>
      <c r="I1413" s="10"/>
      <c r="J1413" s="10">
        <v>5.96</v>
      </c>
      <c r="K1413" s="10"/>
      <c r="M1413" s="10">
        <v>1</v>
      </c>
      <c r="N1413" s="69"/>
      <c r="P1413" s="238">
        <f t="shared" si="91"/>
        <v>5.96</v>
      </c>
      <c r="Q1413" s="10"/>
      <c r="R1413" s="10"/>
      <c r="S1413" s="10"/>
      <c r="T1413" s="179">
        <f t="shared" si="88"/>
        <v>0</v>
      </c>
      <c r="U1413" s="10"/>
      <c r="V1413" s="10"/>
      <c r="W1413" s="10"/>
      <c r="Y1413" s="10">
        <v>5.96</v>
      </c>
      <c r="Z1413" s="10">
        <f t="shared" si="89"/>
        <v>4.7</v>
      </c>
      <c r="AB1413" s="10">
        <f t="shared" si="90"/>
        <v>6.63</v>
      </c>
      <c r="AC1413" s="167">
        <v>7.51</v>
      </c>
      <c r="AD1413" s="10"/>
      <c r="AE1413" s="3"/>
      <c r="AF1413" s="3"/>
    </row>
    <row r="1414" spans="1:32" x14ac:dyDescent="0.2">
      <c r="A1414" s="55"/>
      <c r="B1414" s="10"/>
      <c r="C1414" s="10" t="s">
        <v>247</v>
      </c>
      <c r="D1414" s="10"/>
      <c r="E1414" s="10" t="s">
        <v>196</v>
      </c>
      <c r="F1414" s="10"/>
      <c r="G1414" s="10"/>
      <c r="H1414" s="10"/>
      <c r="I1414" s="10"/>
      <c r="J1414" s="10">
        <v>6.31</v>
      </c>
      <c r="K1414" s="10"/>
      <c r="M1414" s="10">
        <v>1</v>
      </c>
      <c r="N1414" s="69"/>
      <c r="P1414" s="238">
        <f t="shared" si="91"/>
        <v>6.31</v>
      </c>
      <c r="Q1414" s="10"/>
      <c r="R1414" s="10"/>
      <c r="S1414" s="10"/>
      <c r="T1414" s="179">
        <f t="shared" si="88"/>
        <v>0</v>
      </c>
      <c r="U1414" s="10"/>
      <c r="V1414" s="10"/>
      <c r="W1414" s="10"/>
      <c r="Y1414" s="10">
        <v>6.31</v>
      </c>
      <c r="Z1414" s="10">
        <f t="shared" si="89"/>
        <v>4.97</v>
      </c>
      <c r="AB1414" s="10">
        <f t="shared" si="90"/>
        <v>7.02</v>
      </c>
      <c r="AC1414" s="167">
        <v>7.95</v>
      </c>
      <c r="AD1414" s="10"/>
      <c r="AE1414" s="3"/>
      <c r="AF1414" s="3"/>
    </row>
    <row r="1415" spans="1:32" x14ac:dyDescent="0.2">
      <c r="A1415" s="55"/>
      <c r="B1415" s="10"/>
      <c r="C1415" s="10" t="s">
        <v>248</v>
      </c>
      <c r="D1415" s="10"/>
      <c r="E1415" s="10" t="s">
        <v>100</v>
      </c>
      <c r="F1415" s="10">
        <v>2071</v>
      </c>
      <c r="G1415" s="10"/>
      <c r="H1415" s="10"/>
      <c r="I1415" s="10"/>
      <c r="J1415" s="10">
        <v>374.47</v>
      </c>
      <c r="K1415" s="10"/>
      <c r="M1415" s="10">
        <v>2</v>
      </c>
      <c r="N1415" s="69"/>
      <c r="P1415" s="238">
        <f t="shared" si="91"/>
        <v>187.23500000000001</v>
      </c>
      <c r="Q1415" s="10"/>
      <c r="R1415" s="10"/>
      <c r="S1415" s="10"/>
      <c r="T1415" s="179">
        <f t="shared" si="88"/>
        <v>1035.5</v>
      </c>
      <c r="U1415" s="10"/>
      <c r="V1415" s="10"/>
      <c r="W1415" s="10"/>
      <c r="Y1415" s="10">
        <v>374.47</v>
      </c>
      <c r="Z1415" s="10">
        <f t="shared" si="89"/>
        <v>295.23</v>
      </c>
      <c r="AB1415" s="10">
        <f t="shared" si="90"/>
        <v>416.79</v>
      </c>
      <c r="AC1415" s="167">
        <v>472.17</v>
      </c>
      <c r="AD1415" s="10"/>
      <c r="AE1415" s="3"/>
      <c r="AF1415" s="3"/>
    </row>
    <row r="1416" spans="1:32" x14ac:dyDescent="0.2">
      <c r="A1416" s="55"/>
      <c r="B1416" s="10"/>
      <c r="C1416" s="10" t="s">
        <v>248</v>
      </c>
      <c r="D1416" s="10"/>
      <c r="E1416" s="10" t="s">
        <v>77</v>
      </c>
      <c r="F1416" s="10">
        <v>5122509</v>
      </c>
      <c r="G1416" s="10"/>
      <c r="H1416" s="10"/>
      <c r="I1416" s="10"/>
      <c r="J1416" s="10">
        <v>896451.65000000189</v>
      </c>
      <c r="K1416" s="10"/>
      <c r="M1416" s="10">
        <v>5909</v>
      </c>
      <c r="N1416" s="69"/>
      <c r="P1416" s="238">
        <f t="shared" si="91"/>
        <v>151.7095363005588</v>
      </c>
      <c r="Q1416" s="10"/>
      <c r="R1416" s="10"/>
      <c r="S1416" s="10"/>
      <c r="T1416" s="179">
        <f t="shared" si="88"/>
        <v>866.89947537654427</v>
      </c>
      <c r="U1416" s="10"/>
      <c r="V1416" s="10"/>
      <c r="W1416" s="10"/>
      <c r="Y1416" s="10">
        <v>896451.65000000189</v>
      </c>
      <c r="Z1416" s="10">
        <f t="shared" si="89"/>
        <v>706749.24</v>
      </c>
      <c r="AB1416" s="10">
        <f t="shared" si="90"/>
        <v>997766.3</v>
      </c>
      <c r="AC1416" s="167">
        <v>1130332.81</v>
      </c>
      <c r="AD1416" s="10"/>
      <c r="AE1416" s="3"/>
      <c r="AF1416" s="3"/>
    </row>
    <row r="1417" spans="1:32" x14ac:dyDescent="0.2">
      <c r="A1417" s="55"/>
      <c r="B1417" s="10"/>
      <c r="C1417" s="10" t="s">
        <v>248</v>
      </c>
      <c r="D1417" s="10"/>
      <c r="E1417" s="10" t="s">
        <v>120</v>
      </c>
      <c r="F1417" s="10">
        <v>737</v>
      </c>
      <c r="G1417" s="10"/>
      <c r="H1417" s="10"/>
      <c r="I1417" s="10"/>
      <c r="J1417" s="10">
        <v>131.34</v>
      </c>
      <c r="K1417" s="10"/>
      <c r="M1417" s="10">
        <v>1</v>
      </c>
      <c r="N1417" s="69"/>
      <c r="P1417" s="238">
        <f t="shared" si="91"/>
        <v>131.34</v>
      </c>
      <c r="Q1417" s="10"/>
      <c r="R1417" s="10"/>
      <c r="S1417" s="10"/>
      <c r="T1417" s="179">
        <f t="shared" si="88"/>
        <v>737</v>
      </c>
      <c r="U1417" s="10"/>
      <c r="V1417" s="10"/>
      <c r="W1417" s="10"/>
      <c r="Y1417" s="10">
        <v>131.34</v>
      </c>
      <c r="Z1417" s="10">
        <f t="shared" si="89"/>
        <v>103.55</v>
      </c>
      <c r="AB1417" s="10">
        <f t="shared" si="90"/>
        <v>146.18</v>
      </c>
      <c r="AC1417" s="167">
        <v>165.6</v>
      </c>
      <c r="AD1417" s="10"/>
      <c r="AE1417" s="3"/>
      <c r="AF1417" s="3"/>
    </row>
    <row r="1418" spans="1:32" x14ac:dyDescent="0.2">
      <c r="A1418" s="55"/>
      <c r="B1418" s="10"/>
      <c r="C1418" s="10" t="s">
        <v>249</v>
      </c>
      <c r="D1418" s="10"/>
      <c r="E1418" s="10" t="s">
        <v>127</v>
      </c>
      <c r="F1418" s="10">
        <v>148987</v>
      </c>
      <c r="G1418" s="10"/>
      <c r="H1418" s="10"/>
      <c r="I1418" s="10"/>
      <c r="J1418" s="10">
        <v>25460.62</v>
      </c>
      <c r="K1418" s="10"/>
      <c r="M1418" s="10">
        <v>158</v>
      </c>
      <c r="N1418" s="69"/>
      <c r="P1418" s="238">
        <f t="shared" si="91"/>
        <v>161.14316455696201</v>
      </c>
      <c r="Q1418" s="10"/>
      <c r="R1418" s="10"/>
      <c r="S1418" s="10"/>
      <c r="T1418" s="179">
        <f t="shared" si="88"/>
        <v>942.95569620253161</v>
      </c>
      <c r="U1418" s="10"/>
      <c r="V1418" s="10"/>
      <c r="W1418" s="10"/>
      <c r="Y1418" s="10">
        <v>25460.62</v>
      </c>
      <c r="Z1418" s="10">
        <f t="shared" si="89"/>
        <v>20072.78</v>
      </c>
      <c r="AB1418" s="10">
        <f t="shared" si="90"/>
        <v>28338.11</v>
      </c>
      <c r="AC1418" s="167">
        <v>32103.200000000001</v>
      </c>
      <c r="AD1418" s="10"/>
      <c r="AE1418" s="3"/>
      <c r="AF1418" s="3"/>
    </row>
    <row r="1419" spans="1:32" x14ac:dyDescent="0.2">
      <c r="A1419" s="55"/>
      <c r="B1419" s="10"/>
      <c r="C1419" s="10" t="s">
        <v>251</v>
      </c>
      <c r="D1419" s="10"/>
      <c r="E1419" s="10" t="s">
        <v>79</v>
      </c>
      <c r="F1419" s="10">
        <v>393899</v>
      </c>
      <c r="G1419" s="10"/>
      <c r="H1419" s="10"/>
      <c r="I1419" s="10"/>
      <c r="J1419" s="10">
        <v>68269.050000000047</v>
      </c>
      <c r="K1419" s="10"/>
      <c r="M1419" s="10">
        <v>469</v>
      </c>
      <c r="N1419" s="69"/>
      <c r="P1419" s="238">
        <f t="shared" si="91"/>
        <v>145.56300639658858</v>
      </c>
      <c r="Q1419" s="10"/>
      <c r="R1419" s="10"/>
      <c r="S1419" s="10"/>
      <c r="T1419" s="179">
        <f t="shared" si="88"/>
        <v>839.86993603411509</v>
      </c>
      <c r="U1419" s="10"/>
      <c r="V1419" s="10"/>
      <c r="W1419" s="10"/>
      <c r="Y1419" s="10">
        <v>68269.050000000047</v>
      </c>
      <c r="Z1419" s="10">
        <f t="shared" si="89"/>
        <v>53822.31</v>
      </c>
      <c r="AB1419" s="10">
        <f t="shared" si="90"/>
        <v>75984.639999999999</v>
      </c>
      <c r="AC1419" s="167">
        <v>86080.21</v>
      </c>
      <c r="AD1419" s="10"/>
      <c r="AE1419" s="3"/>
      <c r="AF1419" s="3"/>
    </row>
    <row r="1420" spans="1:32" x14ac:dyDescent="0.2">
      <c r="A1420" s="55"/>
      <c r="B1420" s="10"/>
      <c r="C1420" s="10" t="s">
        <v>252</v>
      </c>
      <c r="D1420" s="10"/>
      <c r="E1420" s="10" t="s">
        <v>70</v>
      </c>
      <c r="F1420" s="10">
        <v>3548506</v>
      </c>
      <c r="G1420" s="10"/>
      <c r="H1420" s="10"/>
      <c r="I1420" s="10"/>
      <c r="J1420" s="10">
        <v>614160.22000000102</v>
      </c>
      <c r="K1420" s="10"/>
      <c r="M1420" s="10">
        <v>2783</v>
      </c>
      <c r="N1420" s="69"/>
      <c r="P1420" s="238">
        <f t="shared" si="91"/>
        <v>220.68279554437694</v>
      </c>
      <c r="Q1420" s="10"/>
      <c r="R1420" s="10"/>
      <c r="S1420" s="10"/>
      <c r="T1420" s="179">
        <f t="shared" si="88"/>
        <v>1275.0650377290694</v>
      </c>
      <c r="U1420" s="10"/>
      <c r="V1420" s="10"/>
      <c r="W1420" s="10"/>
      <c r="Y1420" s="10">
        <v>614160.22000000102</v>
      </c>
      <c r="Z1420" s="10">
        <f t="shared" si="89"/>
        <v>484194.84</v>
      </c>
      <c r="AB1420" s="10">
        <f t="shared" si="90"/>
        <v>683571.02</v>
      </c>
      <c r="AC1420" s="167">
        <v>774392.51</v>
      </c>
      <c r="AD1420" s="10"/>
      <c r="AE1420" s="3"/>
      <c r="AF1420" s="3"/>
    </row>
    <row r="1421" spans="1:32" x14ac:dyDescent="0.2">
      <c r="A1421" s="55"/>
      <c r="B1421" s="10"/>
      <c r="C1421" s="10" t="s">
        <v>253</v>
      </c>
      <c r="D1421" s="10"/>
      <c r="E1421" s="10" t="s">
        <v>79</v>
      </c>
      <c r="F1421" s="10"/>
      <c r="G1421" s="10"/>
      <c r="H1421" s="10"/>
      <c r="I1421" s="10"/>
      <c r="J1421" s="10">
        <v>5.23</v>
      </c>
      <c r="K1421" s="10"/>
      <c r="M1421" s="10">
        <v>1</v>
      </c>
      <c r="N1421" s="69"/>
      <c r="P1421" s="238">
        <f t="shared" si="91"/>
        <v>5.23</v>
      </c>
      <c r="Q1421" s="10"/>
      <c r="R1421" s="10"/>
      <c r="S1421" s="10"/>
      <c r="T1421" s="179">
        <f t="shared" si="88"/>
        <v>0</v>
      </c>
      <c r="U1421" s="10"/>
      <c r="V1421" s="10"/>
      <c r="W1421" s="10"/>
      <c r="Y1421" s="10">
        <v>5.23</v>
      </c>
      <c r="Z1421" s="10">
        <f t="shared" si="89"/>
        <v>4.12</v>
      </c>
      <c r="AB1421" s="10">
        <f t="shared" si="90"/>
        <v>5.82</v>
      </c>
      <c r="AC1421" s="167">
        <v>6.59</v>
      </c>
      <c r="AD1421" s="10"/>
      <c r="AE1421" s="3"/>
      <c r="AF1421" s="3"/>
    </row>
    <row r="1422" spans="1:32" x14ac:dyDescent="0.2">
      <c r="A1422" s="55"/>
      <c r="B1422" s="10"/>
      <c r="C1422" s="10" t="s">
        <v>254</v>
      </c>
      <c r="D1422" s="10"/>
      <c r="E1422" s="10" t="s">
        <v>164</v>
      </c>
      <c r="F1422" s="10">
        <v>8041</v>
      </c>
      <c r="G1422" s="10"/>
      <c r="H1422" s="10"/>
      <c r="I1422" s="10"/>
      <c r="J1422" s="10">
        <v>1492.7699999999998</v>
      </c>
      <c r="K1422" s="10"/>
      <c r="M1422" s="10">
        <v>10</v>
      </c>
      <c r="N1422" s="69"/>
      <c r="P1422" s="238">
        <f t="shared" si="91"/>
        <v>149.27699999999999</v>
      </c>
      <c r="Q1422" s="10"/>
      <c r="R1422" s="10"/>
      <c r="S1422" s="10"/>
      <c r="T1422" s="179">
        <f t="shared" si="88"/>
        <v>804.1</v>
      </c>
      <c r="U1422" s="10"/>
      <c r="V1422" s="10"/>
      <c r="W1422" s="10"/>
      <c r="Y1422" s="10">
        <v>1492.7699999999998</v>
      </c>
      <c r="Z1422" s="10">
        <f t="shared" si="89"/>
        <v>1176.8800000000001</v>
      </c>
      <c r="AB1422" s="10">
        <f t="shared" si="90"/>
        <v>1661.48</v>
      </c>
      <c r="AC1422" s="167">
        <v>1882.23</v>
      </c>
      <c r="AD1422" s="10"/>
      <c r="AE1422" s="3"/>
      <c r="AF1422" s="3"/>
    </row>
    <row r="1423" spans="1:32" x14ac:dyDescent="0.2">
      <c r="A1423" s="55"/>
      <c r="B1423" s="10"/>
      <c r="C1423" s="10" t="s">
        <v>255</v>
      </c>
      <c r="D1423" s="10"/>
      <c r="E1423" s="10" t="s">
        <v>256</v>
      </c>
      <c r="F1423" s="10">
        <v>652678</v>
      </c>
      <c r="G1423" s="10"/>
      <c r="H1423" s="10"/>
      <c r="I1423" s="10"/>
      <c r="J1423" s="10">
        <v>115385.42999999995</v>
      </c>
      <c r="K1423" s="10"/>
      <c r="M1423" s="10">
        <v>654</v>
      </c>
      <c r="N1423" s="69"/>
      <c r="P1423" s="238">
        <f t="shared" si="91"/>
        <v>176.43032110091735</v>
      </c>
      <c r="Q1423" s="10"/>
      <c r="R1423" s="10"/>
      <c r="S1423" s="10"/>
      <c r="T1423" s="179">
        <f t="shared" si="88"/>
        <v>997.97859327217122</v>
      </c>
      <c r="U1423" s="10"/>
      <c r="V1423" s="10"/>
      <c r="W1423" s="10"/>
      <c r="Y1423" s="10">
        <v>115385.42999999995</v>
      </c>
      <c r="Z1423" s="10">
        <f t="shared" si="89"/>
        <v>90968.17</v>
      </c>
      <c r="AB1423" s="10">
        <f t="shared" si="90"/>
        <v>128425.99</v>
      </c>
      <c r="AC1423" s="167">
        <v>145489.09</v>
      </c>
      <c r="AD1423" s="10"/>
      <c r="AE1423" s="3"/>
      <c r="AF1423" s="3"/>
    </row>
    <row r="1424" spans="1:32" x14ac:dyDescent="0.2">
      <c r="A1424" s="55"/>
      <c r="B1424" s="10"/>
      <c r="C1424" s="10" t="s">
        <v>257</v>
      </c>
      <c r="D1424" s="10"/>
      <c r="E1424" s="10" t="s">
        <v>258</v>
      </c>
      <c r="F1424" s="10">
        <v>869</v>
      </c>
      <c r="G1424" s="10"/>
      <c r="H1424" s="10"/>
      <c r="I1424" s="10"/>
      <c r="J1424" s="10">
        <v>155.74</v>
      </c>
      <c r="K1424" s="10"/>
      <c r="M1424" s="10">
        <v>1</v>
      </c>
      <c r="N1424" s="69"/>
      <c r="P1424" s="238">
        <f t="shared" si="91"/>
        <v>155.74</v>
      </c>
      <c r="Q1424" s="10"/>
      <c r="R1424" s="10"/>
      <c r="S1424" s="10"/>
      <c r="T1424" s="179">
        <f t="shared" si="88"/>
        <v>869</v>
      </c>
      <c r="U1424" s="10"/>
      <c r="V1424" s="10"/>
      <c r="W1424" s="10"/>
      <c r="Y1424" s="10">
        <v>155.74</v>
      </c>
      <c r="Z1424" s="10">
        <f t="shared" si="89"/>
        <v>122.78</v>
      </c>
      <c r="AB1424" s="10">
        <f t="shared" si="90"/>
        <v>173.34</v>
      </c>
      <c r="AC1424" s="167">
        <v>196.37</v>
      </c>
      <c r="AD1424" s="10"/>
      <c r="AE1424" s="3"/>
      <c r="AF1424" s="3"/>
    </row>
    <row r="1425" spans="1:32" x14ac:dyDescent="0.2">
      <c r="A1425" s="55"/>
      <c r="B1425" s="10"/>
      <c r="C1425" s="10" t="s">
        <v>257</v>
      </c>
      <c r="D1425" s="10"/>
      <c r="E1425" s="10" t="s">
        <v>259</v>
      </c>
      <c r="F1425" s="10">
        <v>6412</v>
      </c>
      <c r="G1425" s="10"/>
      <c r="H1425" s="10"/>
      <c r="I1425" s="10"/>
      <c r="J1425" s="10">
        <v>1140.3499999999999</v>
      </c>
      <c r="K1425" s="10"/>
      <c r="M1425" s="10">
        <v>4</v>
      </c>
      <c r="N1425" s="69"/>
      <c r="P1425" s="238">
        <f t="shared" si="91"/>
        <v>285.08749999999998</v>
      </c>
      <c r="Q1425" s="10"/>
      <c r="R1425" s="10"/>
      <c r="S1425" s="10"/>
      <c r="T1425" s="179">
        <f t="shared" si="88"/>
        <v>1603</v>
      </c>
      <c r="U1425" s="10"/>
      <c r="V1425" s="10"/>
      <c r="W1425" s="10"/>
      <c r="Y1425" s="10">
        <v>1140.3499999999999</v>
      </c>
      <c r="Z1425" s="10">
        <f t="shared" si="89"/>
        <v>899.04</v>
      </c>
      <c r="AB1425" s="10">
        <f t="shared" si="90"/>
        <v>1269.23</v>
      </c>
      <c r="AC1425" s="167">
        <v>1437.86</v>
      </c>
      <c r="AD1425" s="10"/>
      <c r="AE1425" s="3"/>
      <c r="AF1425" s="3"/>
    </row>
    <row r="1426" spans="1:32" x14ac:dyDescent="0.2">
      <c r="A1426" s="55"/>
      <c r="B1426" s="10"/>
      <c r="C1426" s="10" t="s">
        <v>260</v>
      </c>
      <c r="D1426" s="10"/>
      <c r="E1426" s="10" t="s">
        <v>77</v>
      </c>
      <c r="F1426" s="10">
        <v>80689</v>
      </c>
      <c r="G1426" s="10"/>
      <c r="H1426" s="10"/>
      <c r="I1426" s="10"/>
      <c r="J1426" s="10">
        <v>13732.529999999995</v>
      </c>
      <c r="K1426" s="10"/>
      <c r="M1426" s="10">
        <v>71</v>
      </c>
      <c r="N1426" s="69"/>
      <c r="P1426" s="238">
        <f t="shared" si="91"/>
        <v>193.41591549295768</v>
      </c>
      <c r="Q1426" s="10"/>
      <c r="R1426" s="10"/>
      <c r="S1426" s="10"/>
      <c r="T1426" s="179">
        <f t="shared" si="88"/>
        <v>1136.4647887323943</v>
      </c>
      <c r="U1426" s="10"/>
      <c r="V1426" s="10"/>
      <c r="W1426" s="10"/>
      <c r="Y1426" s="10">
        <v>13732.529999999995</v>
      </c>
      <c r="Z1426" s="10">
        <f t="shared" si="89"/>
        <v>10826.52</v>
      </c>
      <c r="AB1426" s="10">
        <f t="shared" si="90"/>
        <v>15284.55</v>
      </c>
      <c r="AC1426" s="167">
        <v>17315.310000000001</v>
      </c>
      <c r="AD1426" s="10"/>
      <c r="AE1426" s="3"/>
      <c r="AF1426" s="3"/>
    </row>
    <row r="1427" spans="1:32" x14ac:dyDescent="0.2">
      <c r="A1427" s="55"/>
      <c r="B1427" s="10"/>
      <c r="C1427" s="10" t="s">
        <v>260</v>
      </c>
      <c r="D1427" s="10"/>
      <c r="E1427" s="10" t="s">
        <v>120</v>
      </c>
      <c r="F1427" s="10">
        <v>387697</v>
      </c>
      <c r="G1427" s="10"/>
      <c r="H1427" s="10"/>
      <c r="I1427" s="10"/>
      <c r="J1427" s="10">
        <v>66564.840000000011</v>
      </c>
      <c r="K1427" s="10"/>
      <c r="M1427" s="10">
        <v>395</v>
      </c>
      <c r="N1427" s="69"/>
      <c r="P1427" s="238">
        <f t="shared" si="91"/>
        <v>168.51858227848103</v>
      </c>
      <c r="Q1427" s="10"/>
      <c r="R1427" s="10"/>
      <c r="S1427" s="10"/>
      <c r="T1427" s="179">
        <f t="shared" si="88"/>
        <v>981.51139240506325</v>
      </c>
      <c r="U1427" s="10"/>
      <c r="V1427" s="10"/>
      <c r="W1427" s="10"/>
      <c r="Y1427" s="10">
        <v>66564.840000000011</v>
      </c>
      <c r="Z1427" s="10">
        <f t="shared" si="89"/>
        <v>52478.74</v>
      </c>
      <c r="AB1427" s="10">
        <f t="shared" si="90"/>
        <v>74087.83</v>
      </c>
      <c r="AC1427" s="167">
        <v>83931.38</v>
      </c>
      <c r="AD1427" s="10"/>
      <c r="AE1427" s="3"/>
      <c r="AF1427" s="3"/>
    </row>
    <row r="1428" spans="1:32" x14ac:dyDescent="0.2">
      <c r="A1428" s="55"/>
      <c r="B1428" s="10"/>
      <c r="C1428" s="10" t="s">
        <v>261</v>
      </c>
      <c r="D1428" s="10"/>
      <c r="E1428" s="10" t="s">
        <v>131</v>
      </c>
      <c r="F1428" s="10">
        <v>271</v>
      </c>
      <c r="G1428" s="10"/>
      <c r="H1428" s="10"/>
      <c r="I1428" s="10"/>
      <c r="J1428" s="10">
        <v>51.97</v>
      </c>
      <c r="K1428" s="10"/>
      <c r="M1428" s="10">
        <v>1</v>
      </c>
      <c r="N1428" s="69"/>
      <c r="P1428" s="238">
        <f t="shared" si="91"/>
        <v>51.97</v>
      </c>
      <c r="Q1428" s="10"/>
      <c r="R1428" s="10"/>
      <c r="S1428" s="10"/>
      <c r="T1428" s="179">
        <f t="shared" si="88"/>
        <v>271</v>
      </c>
      <c r="U1428" s="10"/>
      <c r="V1428" s="10"/>
      <c r="W1428" s="10"/>
      <c r="Y1428" s="10">
        <v>51.97</v>
      </c>
      <c r="Z1428" s="10">
        <f t="shared" si="89"/>
        <v>40.97</v>
      </c>
      <c r="AB1428" s="10">
        <f t="shared" si="90"/>
        <v>57.84</v>
      </c>
      <c r="AC1428" s="167">
        <v>65.52</v>
      </c>
      <c r="AD1428" s="10"/>
      <c r="AE1428" s="3"/>
      <c r="AF1428" s="3"/>
    </row>
    <row r="1429" spans="1:32" x14ac:dyDescent="0.2">
      <c r="A1429" s="55"/>
      <c r="B1429" s="10"/>
      <c r="C1429" s="10" t="s">
        <v>261</v>
      </c>
      <c r="D1429" s="10"/>
      <c r="E1429" s="10" t="s">
        <v>73</v>
      </c>
      <c r="F1429" s="10">
        <v>8328825</v>
      </c>
      <c r="G1429" s="10"/>
      <c r="H1429" s="10"/>
      <c r="I1429" s="10"/>
      <c r="J1429" s="10">
        <v>1450998.4300000011</v>
      </c>
      <c r="K1429" s="10"/>
      <c r="M1429" s="10">
        <v>5762</v>
      </c>
      <c r="N1429" s="69"/>
      <c r="P1429" s="238">
        <f t="shared" si="91"/>
        <v>251.82201145435633</v>
      </c>
      <c r="Q1429" s="10"/>
      <c r="R1429" s="10"/>
      <c r="S1429" s="10"/>
      <c r="T1429" s="179">
        <f t="shared" si="88"/>
        <v>1445.4746615758418</v>
      </c>
      <c r="U1429" s="10"/>
      <c r="V1429" s="10"/>
      <c r="W1429" s="10"/>
      <c r="Y1429" s="10">
        <v>1450998.4300000011</v>
      </c>
      <c r="Z1429" s="10">
        <f t="shared" si="89"/>
        <v>1143945.73</v>
      </c>
      <c r="AB1429" s="10">
        <f t="shared" si="90"/>
        <v>1614986.52</v>
      </c>
      <c r="AC1429" s="167">
        <v>1829558.93</v>
      </c>
      <c r="AD1429" s="10"/>
      <c r="AE1429" s="3"/>
      <c r="AF1429" s="3"/>
    </row>
    <row r="1430" spans="1:32" x14ac:dyDescent="0.2">
      <c r="A1430" s="55"/>
      <c r="B1430" s="10"/>
      <c r="C1430" s="10" t="s">
        <v>264</v>
      </c>
      <c r="D1430" s="10"/>
      <c r="E1430" s="10" t="s">
        <v>64</v>
      </c>
      <c r="F1430" s="10">
        <v>1844931</v>
      </c>
      <c r="G1430" s="10"/>
      <c r="H1430" s="10"/>
      <c r="I1430" s="10"/>
      <c r="J1430" s="10">
        <v>322478.19000000024</v>
      </c>
      <c r="K1430" s="10"/>
      <c r="M1430" s="10">
        <v>1740</v>
      </c>
      <c r="N1430" s="69"/>
      <c r="P1430" s="238">
        <f t="shared" si="91"/>
        <v>185.33229310344842</v>
      </c>
      <c r="Q1430" s="10"/>
      <c r="R1430" s="10"/>
      <c r="S1430" s="10"/>
      <c r="T1430" s="179">
        <f t="shared" si="88"/>
        <v>1060.3051724137931</v>
      </c>
      <c r="U1430" s="10"/>
      <c r="V1430" s="10"/>
      <c r="W1430" s="10"/>
      <c r="Y1430" s="10">
        <v>322478.19000000024</v>
      </c>
      <c r="Z1430" s="10">
        <f t="shared" si="89"/>
        <v>254237.04</v>
      </c>
      <c r="AB1430" s="10">
        <f t="shared" si="90"/>
        <v>358923.84</v>
      </c>
      <c r="AC1430" s="167">
        <v>406611.64</v>
      </c>
      <c r="AD1430" s="10"/>
      <c r="AE1430" s="3"/>
      <c r="AF1430" s="3"/>
    </row>
    <row r="1431" spans="1:32" x14ac:dyDescent="0.2">
      <c r="A1431" s="55"/>
      <c r="B1431" s="10"/>
      <c r="C1431" s="10" t="s">
        <v>264</v>
      </c>
      <c r="D1431" s="10"/>
      <c r="E1431" s="10" t="s">
        <v>265</v>
      </c>
      <c r="F1431" s="10">
        <v>1403</v>
      </c>
      <c r="G1431" s="10"/>
      <c r="H1431" s="10"/>
      <c r="I1431" s="10"/>
      <c r="J1431" s="10">
        <v>258.19</v>
      </c>
      <c r="K1431" s="10"/>
      <c r="M1431" s="10">
        <v>1</v>
      </c>
      <c r="N1431" s="69"/>
      <c r="P1431" s="238">
        <f t="shared" si="91"/>
        <v>258.19</v>
      </c>
      <c r="Q1431" s="10"/>
      <c r="R1431" s="10"/>
      <c r="S1431" s="10"/>
      <c r="T1431" s="179">
        <f t="shared" si="88"/>
        <v>1403</v>
      </c>
      <c r="U1431" s="10"/>
      <c r="V1431" s="10"/>
      <c r="W1431" s="10"/>
      <c r="Y1431" s="10">
        <v>258.19</v>
      </c>
      <c r="Z1431" s="10">
        <f t="shared" si="89"/>
        <v>203.55</v>
      </c>
      <c r="AB1431" s="10">
        <f t="shared" si="90"/>
        <v>287.37</v>
      </c>
      <c r="AC1431" s="167">
        <v>325.55</v>
      </c>
      <c r="AD1431" s="10"/>
      <c r="AE1431" s="3"/>
      <c r="AF1431" s="3"/>
    </row>
    <row r="1432" spans="1:32" x14ac:dyDescent="0.2">
      <c r="A1432" s="55"/>
      <c r="B1432" s="10"/>
      <c r="C1432" s="10" t="s">
        <v>266</v>
      </c>
      <c r="D1432" s="10"/>
      <c r="E1432" s="10" t="s">
        <v>267</v>
      </c>
      <c r="F1432" s="10">
        <v>630636</v>
      </c>
      <c r="G1432" s="10"/>
      <c r="H1432" s="10"/>
      <c r="I1432" s="10"/>
      <c r="J1432" s="10">
        <v>110221.90999999996</v>
      </c>
      <c r="K1432" s="10"/>
      <c r="M1432" s="10">
        <v>716</v>
      </c>
      <c r="N1432" s="69"/>
      <c r="P1432" s="238">
        <f t="shared" si="91"/>
        <v>153.94121508379882</v>
      </c>
      <c r="Q1432" s="10"/>
      <c r="R1432" s="10"/>
      <c r="S1432" s="10"/>
      <c r="T1432" s="179">
        <f t="shared" si="88"/>
        <v>880.7765363128492</v>
      </c>
      <c r="U1432" s="10"/>
      <c r="V1432" s="10"/>
      <c r="W1432" s="10"/>
      <c r="Y1432" s="10">
        <v>110221.90999999996</v>
      </c>
      <c r="Z1432" s="10">
        <f t="shared" si="89"/>
        <v>86897.33</v>
      </c>
      <c r="AB1432" s="10">
        <f t="shared" si="90"/>
        <v>122678.91</v>
      </c>
      <c r="AC1432" s="167">
        <v>138978.43</v>
      </c>
      <c r="AD1432" s="10"/>
      <c r="AE1432" s="3"/>
      <c r="AF1432" s="3"/>
    </row>
    <row r="1433" spans="1:32" x14ac:dyDescent="0.2">
      <c r="A1433" s="55"/>
      <c r="B1433" s="10"/>
      <c r="C1433" s="10" t="s">
        <v>266</v>
      </c>
      <c r="D1433" s="10"/>
      <c r="E1433" s="10" t="s">
        <v>120</v>
      </c>
      <c r="F1433" s="10">
        <v>-54</v>
      </c>
      <c r="G1433" s="10"/>
      <c r="H1433" s="10"/>
      <c r="I1433" s="10"/>
      <c r="J1433" s="10">
        <v>9.4500000000000171</v>
      </c>
      <c r="K1433" s="10"/>
      <c r="M1433" s="10">
        <v>2</v>
      </c>
      <c r="N1433" s="69"/>
      <c r="P1433" s="238">
        <f t="shared" si="91"/>
        <v>4.7250000000000085</v>
      </c>
      <c r="Q1433" s="10"/>
      <c r="R1433" s="10"/>
      <c r="S1433" s="10"/>
      <c r="T1433" s="179">
        <f t="shared" si="88"/>
        <v>-27</v>
      </c>
      <c r="U1433" s="10"/>
      <c r="V1433" s="10"/>
      <c r="W1433" s="10"/>
      <c r="Y1433" s="10">
        <v>9.4500000000000171</v>
      </c>
      <c r="Z1433" s="10">
        <f t="shared" si="89"/>
        <v>7.45</v>
      </c>
      <c r="AB1433" s="10">
        <f t="shared" si="90"/>
        <v>10.52</v>
      </c>
      <c r="AC1433" s="167">
        <v>11.92</v>
      </c>
      <c r="AD1433" s="10"/>
      <c r="AE1433" s="3"/>
      <c r="AF1433" s="3"/>
    </row>
    <row r="1434" spans="1:32" x14ac:dyDescent="0.2">
      <c r="A1434" s="55"/>
      <c r="B1434" s="10"/>
      <c r="C1434" s="10" t="s">
        <v>268</v>
      </c>
      <c r="D1434" s="10"/>
      <c r="E1434" s="10" t="s">
        <v>269</v>
      </c>
      <c r="F1434" s="10">
        <v>212313</v>
      </c>
      <c r="G1434" s="10"/>
      <c r="H1434" s="10"/>
      <c r="I1434" s="10"/>
      <c r="J1434" s="10">
        <v>35974.199999999997</v>
      </c>
      <c r="K1434" s="10"/>
      <c r="M1434" s="10">
        <v>191</v>
      </c>
      <c r="N1434" s="69"/>
      <c r="P1434" s="238">
        <f t="shared" si="91"/>
        <v>188.34659685863872</v>
      </c>
      <c r="Q1434" s="10"/>
      <c r="R1434" s="10"/>
      <c r="S1434" s="10"/>
      <c r="T1434" s="179">
        <f t="shared" si="88"/>
        <v>1111.586387434555</v>
      </c>
      <c r="U1434" s="10"/>
      <c r="V1434" s="10"/>
      <c r="W1434" s="10"/>
      <c r="Y1434" s="10">
        <v>35974.199999999997</v>
      </c>
      <c r="Z1434" s="10">
        <f t="shared" si="89"/>
        <v>28361.53</v>
      </c>
      <c r="AB1434" s="10">
        <f t="shared" si="90"/>
        <v>40039.910000000003</v>
      </c>
      <c r="AC1434" s="167">
        <v>45359.74</v>
      </c>
      <c r="AD1434" s="10"/>
      <c r="AE1434" s="3"/>
      <c r="AF1434" s="3"/>
    </row>
    <row r="1435" spans="1:32" x14ac:dyDescent="0.2">
      <c r="A1435" s="55"/>
      <c r="B1435" s="10"/>
      <c r="C1435" s="10" t="s">
        <v>270</v>
      </c>
      <c r="D1435" s="10"/>
      <c r="E1435" s="10" t="s">
        <v>271</v>
      </c>
      <c r="F1435" s="10">
        <v>1315</v>
      </c>
      <c r="G1435" s="10"/>
      <c r="H1435" s="10"/>
      <c r="I1435" s="10"/>
      <c r="J1435" s="10">
        <v>240.94</v>
      </c>
      <c r="K1435" s="10"/>
      <c r="M1435" s="10">
        <v>1</v>
      </c>
      <c r="N1435" s="69"/>
      <c r="P1435" s="238">
        <f t="shared" si="91"/>
        <v>240.94</v>
      </c>
      <c r="Q1435" s="10"/>
      <c r="R1435" s="10"/>
      <c r="S1435" s="10"/>
      <c r="T1435" s="179">
        <f t="shared" si="88"/>
        <v>1315</v>
      </c>
      <c r="U1435" s="10"/>
      <c r="V1435" s="10"/>
      <c r="W1435" s="10"/>
      <c r="Y1435" s="10">
        <v>240.94</v>
      </c>
      <c r="Z1435" s="10">
        <f t="shared" si="89"/>
        <v>189.95</v>
      </c>
      <c r="AB1435" s="10">
        <f t="shared" si="90"/>
        <v>268.17</v>
      </c>
      <c r="AC1435" s="167">
        <v>303.8</v>
      </c>
      <c r="AD1435" s="10"/>
      <c r="AE1435" s="3"/>
      <c r="AF1435" s="3"/>
    </row>
    <row r="1436" spans="1:32" x14ac:dyDescent="0.2">
      <c r="A1436" s="55"/>
      <c r="B1436" s="10"/>
      <c r="C1436" s="10" t="s">
        <v>270</v>
      </c>
      <c r="D1436" s="10"/>
      <c r="E1436" s="10" t="s">
        <v>145</v>
      </c>
      <c r="F1436" s="10">
        <v>149219</v>
      </c>
      <c r="G1436" s="10"/>
      <c r="H1436" s="10"/>
      <c r="I1436" s="10"/>
      <c r="J1436" s="10">
        <v>26082.499999999985</v>
      </c>
      <c r="K1436" s="10"/>
      <c r="M1436" s="10">
        <v>123</v>
      </c>
      <c r="N1436" s="69"/>
      <c r="P1436" s="238">
        <f t="shared" si="91"/>
        <v>212.05284552845518</v>
      </c>
      <c r="Q1436" s="10"/>
      <c r="R1436" s="10"/>
      <c r="S1436" s="10"/>
      <c r="T1436" s="179">
        <f t="shared" si="88"/>
        <v>1213.1626016260163</v>
      </c>
      <c r="U1436" s="10"/>
      <c r="V1436" s="10"/>
      <c r="W1436" s="10"/>
      <c r="Y1436" s="10">
        <v>26082.499999999985</v>
      </c>
      <c r="Z1436" s="10">
        <f t="shared" si="89"/>
        <v>20563.060000000001</v>
      </c>
      <c r="AB1436" s="10">
        <f t="shared" si="90"/>
        <v>29030.28</v>
      </c>
      <c r="AC1436" s="167">
        <v>32887.339999999997</v>
      </c>
      <c r="AD1436" s="10"/>
      <c r="AE1436" s="3"/>
      <c r="AF1436" s="3"/>
    </row>
    <row r="1437" spans="1:32" x14ac:dyDescent="0.2">
      <c r="A1437" s="55"/>
      <c r="B1437" s="10"/>
      <c r="C1437" s="10" t="s">
        <v>270</v>
      </c>
      <c r="D1437" s="10"/>
      <c r="E1437" s="10" t="s">
        <v>272</v>
      </c>
      <c r="F1437" s="10">
        <v>6427</v>
      </c>
      <c r="G1437" s="10"/>
      <c r="H1437" s="10"/>
      <c r="I1437" s="10"/>
      <c r="J1437" s="10">
        <v>1221.22</v>
      </c>
      <c r="K1437" s="10"/>
      <c r="M1437" s="10">
        <v>2</v>
      </c>
      <c r="N1437" s="69"/>
      <c r="P1437" s="238">
        <f t="shared" si="91"/>
        <v>610.61</v>
      </c>
      <c r="Q1437" s="10"/>
      <c r="R1437" s="10"/>
      <c r="S1437" s="10"/>
      <c r="T1437" s="179">
        <f t="shared" si="88"/>
        <v>3213.5</v>
      </c>
      <c r="U1437" s="10"/>
      <c r="V1437" s="10"/>
      <c r="W1437" s="10"/>
      <c r="Y1437" s="10">
        <v>1221.22</v>
      </c>
      <c r="Z1437" s="10">
        <f t="shared" si="89"/>
        <v>962.79</v>
      </c>
      <c r="AB1437" s="10">
        <f t="shared" si="90"/>
        <v>1359.24</v>
      </c>
      <c r="AC1437" s="167">
        <v>1539.83</v>
      </c>
      <c r="AD1437" s="10"/>
      <c r="AE1437" s="3"/>
      <c r="AF1437" s="3"/>
    </row>
    <row r="1438" spans="1:32" x14ac:dyDescent="0.2">
      <c r="A1438" s="55"/>
      <c r="B1438" s="10"/>
      <c r="C1438" s="10" t="s">
        <v>273</v>
      </c>
      <c r="D1438" s="10"/>
      <c r="E1438" s="10" t="s">
        <v>145</v>
      </c>
      <c r="F1438" s="10"/>
      <c r="G1438" s="10"/>
      <c r="H1438" s="10"/>
      <c r="I1438" s="10"/>
      <c r="J1438" s="10">
        <v>5.24</v>
      </c>
      <c r="K1438" s="10"/>
      <c r="M1438" s="10">
        <v>1</v>
      </c>
      <c r="N1438" s="69"/>
      <c r="P1438" s="238">
        <f t="shared" si="91"/>
        <v>5.24</v>
      </c>
      <c r="Q1438" s="10"/>
      <c r="R1438" s="10"/>
      <c r="S1438" s="10"/>
      <c r="T1438" s="179">
        <f t="shared" si="88"/>
        <v>0</v>
      </c>
      <c r="U1438" s="10"/>
      <c r="V1438" s="10"/>
      <c r="W1438" s="10"/>
      <c r="Y1438" s="10">
        <v>5.24</v>
      </c>
      <c r="Z1438" s="10">
        <f t="shared" si="89"/>
        <v>4.13</v>
      </c>
      <c r="AB1438" s="10">
        <f t="shared" si="90"/>
        <v>5.83</v>
      </c>
      <c r="AC1438" s="167">
        <v>6.6</v>
      </c>
      <c r="AD1438" s="10"/>
      <c r="AE1438" s="3"/>
      <c r="AF1438" s="3"/>
    </row>
    <row r="1439" spans="1:32" x14ac:dyDescent="0.2">
      <c r="A1439" s="55"/>
      <c r="B1439" s="10"/>
      <c r="C1439" s="10" t="s">
        <v>273</v>
      </c>
      <c r="D1439" s="10"/>
      <c r="E1439" s="10" t="s">
        <v>272</v>
      </c>
      <c r="F1439" s="10">
        <v>262985</v>
      </c>
      <c r="G1439" s="10"/>
      <c r="H1439" s="10"/>
      <c r="I1439" s="10"/>
      <c r="J1439" s="10">
        <v>45664.689999999973</v>
      </c>
      <c r="K1439" s="10"/>
      <c r="M1439" s="10">
        <v>302</v>
      </c>
      <c r="N1439" s="69"/>
      <c r="P1439" s="238">
        <f t="shared" si="91"/>
        <v>151.20758278145686</v>
      </c>
      <c r="Q1439" s="10"/>
      <c r="R1439" s="10"/>
      <c r="S1439" s="10"/>
      <c r="T1439" s="179">
        <f t="shared" si="88"/>
        <v>870.81125827814571</v>
      </c>
      <c r="U1439" s="10"/>
      <c r="V1439" s="10"/>
      <c r="W1439" s="10"/>
      <c r="Y1439" s="10">
        <v>45664.689999999973</v>
      </c>
      <c r="Z1439" s="10">
        <f t="shared" si="89"/>
        <v>36001.370000000003</v>
      </c>
      <c r="AB1439" s="10">
        <f t="shared" si="90"/>
        <v>50825.599999999999</v>
      </c>
      <c r="AC1439" s="167">
        <v>57578.46</v>
      </c>
      <c r="AD1439" s="10"/>
      <c r="AE1439" s="3"/>
      <c r="AF1439" s="3"/>
    </row>
    <row r="1440" spans="1:32" x14ac:dyDescent="0.2">
      <c r="A1440" s="55"/>
      <c r="B1440" s="10"/>
      <c r="C1440" s="10" t="s">
        <v>274</v>
      </c>
      <c r="D1440" s="10"/>
      <c r="E1440" s="10" t="s">
        <v>107</v>
      </c>
      <c r="F1440" s="10">
        <v>2771</v>
      </c>
      <c r="G1440" s="10"/>
      <c r="H1440" s="10"/>
      <c r="I1440" s="10"/>
      <c r="J1440" s="10">
        <v>452.65999999999997</v>
      </c>
      <c r="K1440" s="10"/>
      <c r="M1440" s="10">
        <v>3</v>
      </c>
      <c r="N1440" s="69"/>
      <c r="P1440" s="238">
        <f t="shared" si="91"/>
        <v>150.88666666666666</v>
      </c>
      <c r="Q1440" s="10"/>
      <c r="R1440" s="10"/>
      <c r="S1440" s="10"/>
      <c r="T1440" s="179">
        <f t="shared" si="88"/>
        <v>923.66666666666663</v>
      </c>
      <c r="U1440" s="10"/>
      <c r="V1440" s="10"/>
      <c r="W1440" s="10"/>
      <c r="Y1440" s="10">
        <v>452.65999999999997</v>
      </c>
      <c r="Z1440" s="10">
        <f t="shared" si="89"/>
        <v>356.87</v>
      </c>
      <c r="AB1440" s="10">
        <f t="shared" si="90"/>
        <v>503.82</v>
      </c>
      <c r="AC1440" s="167">
        <v>570.76</v>
      </c>
      <c r="AD1440" s="10"/>
      <c r="AE1440" s="3"/>
      <c r="AF1440" s="3"/>
    </row>
    <row r="1441" spans="1:32" x14ac:dyDescent="0.2">
      <c r="A1441" s="55"/>
      <c r="B1441" s="10"/>
      <c r="C1441" s="10" t="s">
        <v>275</v>
      </c>
      <c r="D1441" s="10"/>
      <c r="E1441" s="10" t="s">
        <v>100</v>
      </c>
      <c r="F1441" s="10">
        <v>14519</v>
      </c>
      <c r="G1441" s="10"/>
      <c r="H1441" s="10"/>
      <c r="I1441" s="10"/>
      <c r="J1441" s="10">
        <v>2466.5400000000004</v>
      </c>
      <c r="K1441" s="10"/>
      <c r="M1441" s="10">
        <v>20</v>
      </c>
      <c r="N1441" s="69"/>
      <c r="P1441" s="238">
        <f t="shared" si="91"/>
        <v>123.32700000000003</v>
      </c>
      <c r="Q1441" s="10"/>
      <c r="R1441" s="10"/>
      <c r="S1441" s="10"/>
      <c r="T1441" s="179">
        <f t="shared" si="88"/>
        <v>725.95</v>
      </c>
      <c r="U1441" s="10"/>
      <c r="V1441" s="10"/>
      <c r="W1441" s="10"/>
      <c r="Y1441" s="10">
        <v>2466.5400000000004</v>
      </c>
      <c r="Z1441" s="10">
        <f t="shared" si="89"/>
        <v>1944.58</v>
      </c>
      <c r="AB1441" s="10">
        <f t="shared" si="90"/>
        <v>2745.3</v>
      </c>
      <c r="AC1441" s="167">
        <v>3110.05</v>
      </c>
      <c r="AD1441" s="10"/>
      <c r="AE1441" s="3"/>
      <c r="AF1441" s="3"/>
    </row>
    <row r="1442" spans="1:32" x14ac:dyDescent="0.2">
      <c r="A1442" s="55"/>
      <c r="B1442" s="10"/>
      <c r="C1442" s="10" t="s">
        <v>276</v>
      </c>
      <c r="D1442" s="10"/>
      <c r="E1442" s="10" t="s">
        <v>277</v>
      </c>
      <c r="F1442" s="10">
        <v>466</v>
      </c>
      <c r="G1442" s="10"/>
      <c r="H1442" s="10"/>
      <c r="I1442" s="10"/>
      <c r="J1442" s="10">
        <v>85.03</v>
      </c>
      <c r="K1442" s="10"/>
      <c r="M1442" s="10">
        <v>1</v>
      </c>
      <c r="N1442" s="69"/>
      <c r="P1442" s="238">
        <f t="shared" si="91"/>
        <v>85.03</v>
      </c>
      <c r="Q1442" s="10"/>
      <c r="R1442" s="10"/>
      <c r="S1442" s="10"/>
      <c r="T1442" s="179">
        <f t="shared" si="88"/>
        <v>466</v>
      </c>
      <c r="U1442" s="10"/>
      <c r="V1442" s="10"/>
      <c r="W1442" s="10"/>
      <c r="Y1442" s="10">
        <v>85.03</v>
      </c>
      <c r="Z1442" s="10">
        <f t="shared" si="89"/>
        <v>67.040000000000006</v>
      </c>
      <c r="AB1442" s="10">
        <f t="shared" si="90"/>
        <v>94.64</v>
      </c>
      <c r="AC1442" s="167">
        <v>107.21</v>
      </c>
      <c r="AD1442" s="10"/>
      <c r="AE1442" s="3"/>
      <c r="AF1442" s="3"/>
    </row>
    <row r="1443" spans="1:32" x14ac:dyDescent="0.2">
      <c r="A1443" s="55"/>
      <c r="B1443" s="10"/>
      <c r="C1443" s="10" t="s">
        <v>276</v>
      </c>
      <c r="D1443" s="10"/>
      <c r="E1443" s="10" t="s">
        <v>105</v>
      </c>
      <c r="F1443" s="10">
        <v>4619</v>
      </c>
      <c r="G1443" s="10"/>
      <c r="H1443" s="10"/>
      <c r="I1443" s="10"/>
      <c r="J1443" s="10">
        <v>793.45</v>
      </c>
      <c r="K1443" s="10"/>
      <c r="M1443" s="10">
        <v>6</v>
      </c>
      <c r="N1443" s="69"/>
      <c r="P1443" s="238">
        <f t="shared" si="91"/>
        <v>132.24166666666667</v>
      </c>
      <c r="Q1443" s="10"/>
      <c r="R1443" s="10"/>
      <c r="S1443" s="10"/>
      <c r="T1443" s="179">
        <f t="shared" si="88"/>
        <v>769.83333333333337</v>
      </c>
      <c r="U1443" s="10"/>
      <c r="V1443" s="10"/>
      <c r="W1443" s="10"/>
      <c r="Y1443" s="10">
        <v>793.45</v>
      </c>
      <c r="Z1443" s="10">
        <f t="shared" si="89"/>
        <v>625.54</v>
      </c>
      <c r="AB1443" s="10">
        <f t="shared" si="90"/>
        <v>883.12</v>
      </c>
      <c r="AC1443" s="167">
        <v>1000.45</v>
      </c>
      <c r="AD1443" s="10"/>
      <c r="AE1443" s="3"/>
      <c r="AF1443" s="3"/>
    </row>
    <row r="1444" spans="1:32" x14ac:dyDescent="0.2">
      <c r="A1444" s="55"/>
      <c r="B1444" s="10"/>
      <c r="C1444" s="10" t="s">
        <v>278</v>
      </c>
      <c r="D1444" s="10"/>
      <c r="E1444" s="10" t="s">
        <v>277</v>
      </c>
      <c r="F1444" s="10">
        <v>23002</v>
      </c>
      <c r="G1444" s="10"/>
      <c r="H1444" s="10"/>
      <c r="I1444" s="10"/>
      <c r="J1444" s="10">
        <v>4008.7699999999995</v>
      </c>
      <c r="K1444" s="10"/>
      <c r="M1444" s="10">
        <v>36</v>
      </c>
      <c r="N1444" s="69"/>
      <c r="P1444" s="238">
        <f t="shared" si="91"/>
        <v>111.35472222222221</v>
      </c>
      <c r="Q1444" s="10"/>
      <c r="R1444" s="10"/>
      <c r="S1444" s="10"/>
      <c r="T1444" s="179">
        <f t="shared" si="88"/>
        <v>638.94444444444446</v>
      </c>
      <c r="U1444" s="10"/>
      <c r="V1444" s="10"/>
      <c r="W1444" s="10"/>
      <c r="Y1444" s="10">
        <v>4008.7699999999995</v>
      </c>
      <c r="Z1444" s="10">
        <f t="shared" si="89"/>
        <v>3160.46</v>
      </c>
      <c r="AB1444" s="10">
        <f t="shared" si="90"/>
        <v>4461.83</v>
      </c>
      <c r="AC1444" s="167">
        <v>5054.6400000000003</v>
      </c>
      <c r="AD1444" s="10"/>
      <c r="AE1444" s="3"/>
      <c r="AF1444" s="3"/>
    </row>
    <row r="1445" spans="1:32" x14ac:dyDescent="0.2">
      <c r="A1445" s="55"/>
      <c r="B1445" s="10"/>
      <c r="C1445" s="10" t="s">
        <v>279</v>
      </c>
      <c r="D1445" s="10"/>
      <c r="E1445" s="10" t="s">
        <v>93</v>
      </c>
      <c r="F1445" s="10">
        <v>98441</v>
      </c>
      <c r="G1445" s="10"/>
      <c r="H1445" s="10"/>
      <c r="I1445" s="10"/>
      <c r="J1445" s="10">
        <v>17035.84</v>
      </c>
      <c r="K1445" s="10"/>
      <c r="M1445" s="10">
        <v>93</v>
      </c>
      <c r="N1445" s="69"/>
      <c r="P1445" s="238">
        <f t="shared" si="91"/>
        <v>183.18107526881721</v>
      </c>
      <c r="Q1445" s="10"/>
      <c r="R1445" s="10"/>
      <c r="S1445" s="10"/>
      <c r="T1445" s="179">
        <f t="shared" si="88"/>
        <v>1058.505376344086</v>
      </c>
      <c r="U1445" s="10"/>
      <c r="V1445" s="10"/>
      <c r="W1445" s="10"/>
      <c r="Y1445" s="10">
        <v>17035.84</v>
      </c>
      <c r="Z1445" s="10">
        <f t="shared" si="89"/>
        <v>13430.8</v>
      </c>
      <c r="AB1445" s="10">
        <f t="shared" si="90"/>
        <v>18961.189999999999</v>
      </c>
      <c r="AC1445" s="167">
        <v>21480.44</v>
      </c>
      <c r="AD1445" s="10"/>
      <c r="AE1445" s="3"/>
      <c r="AF1445" s="3"/>
    </row>
    <row r="1446" spans="1:32" x14ac:dyDescent="0.2">
      <c r="A1446" s="55"/>
      <c r="B1446" s="10"/>
      <c r="C1446" s="10" t="s">
        <v>280</v>
      </c>
      <c r="D1446" s="10"/>
      <c r="E1446" s="10" t="s">
        <v>64</v>
      </c>
      <c r="F1446" s="10">
        <v>827251</v>
      </c>
      <c r="G1446" s="10"/>
      <c r="H1446" s="10"/>
      <c r="I1446" s="10"/>
      <c r="J1446" s="10">
        <v>144399.18999999994</v>
      </c>
      <c r="K1446" s="10"/>
      <c r="M1446" s="10">
        <v>685</v>
      </c>
      <c r="N1446" s="69"/>
      <c r="P1446" s="238">
        <f t="shared" si="91"/>
        <v>210.80173722627728</v>
      </c>
      <c r="Q1446" s="10"/>
      <c r="R1446" s="10"/>
      <c r="S1446" s="10"/>
      <c r="T1446" s="179">
        <f t="shared" ref="T1446:T1509" si="92">F1446/M1446</f>
        <v>1207.665693430657</v>
      </c>
      <c r="U1446" s="10"/>
      <c r="V1446" s="10"/>
      <c r="W1446" s="10"/>
      <c r="Y1446" s="10">
        <v>144399.18999999994</v>
      </c>
      <c r="Z1446" s="10">
        <f t="shared" ref="Z1446:Z1509" si="93">ROUND($Z$1800*Y1446/$Y$1800,2)</f>
        <v>113842.19</v>
      </c>
      <c r="AB1446" s="10">
        <f t="shared" ref="AB1446:AB1509" si="94">ROUND($AB$1800*Y1446/$Y$1800,2)</f>
        <v>160718.81</v>
      </c>
      <c r="AC1446" s="167">
        <v>182072.44</v>
      </c>
      <c r="AD1446" s="10"/>
      <c r="AE1446" s="3"/>
      <c r="AF1446" s="3"/>
    </row>
    <row r="1447" spans="1:32" x14ac:dyDescent="0.2">
      <c r="A1447" s="55"/>
      <c r="B1447" s="10"/>
      <c r="C1447" s="10" t="s">
        <v>280</v>
      </c>
      <c r="D1447" s="10"/>
      <c r="E1447" s="10" t="s">
        <v>170</v>
      </c>
      <c r="F1447" s="10">
        <v>31573</v>
      </c>
      <c r="G1447" s="10"/>
      <c r="H1447" s="10"/>
      <c r="I1447" s="10"/>
      <c r="J1447" s="10">
        <v>5463.8499999999985</v>
      </c>
      <c r="K1447" s="10"/>
      <c r="M1447" s="10">
        <v>36</v>
      </c>
      <c r="N1447" s="69"/>
      <c r="P1447" s="238">
        <f t="shared" si="91"/>
        <v>151.77361111111108</v>
      </c>
      <c r="Q1447" s="10"/>
      <c r="R1447" s="10"/>
      <c r="S1447" s="10"/>
      <c r="T1447" s="179">
        <f t="shared" si="92"/>
        <v>877.02777777777783</v>
      </c>
      <c r="U1447" s="10"/>
      <c r="V1447" s="10"/>
      <c r="W1447" s="10"/>
      <c r="Y1447" s="10">
        <v>5463.8499999999985</v>
      </c>
      <c r="Z1447" s="10">
        <f t="shared" si="93"/>
        <v>4307.62</v>
      </c>
      <c r="AB1447" s="10">
        <f t="shared" si="94"/>
        <v>6081.36</v>
      </c>
      <c r="AC1447" s="167">
        <v>6889.35</v>
      </c>
      <c r="AD1447" s="10"/>
      <c r="AE1447" s="3"/>
      <c r="AF1447" s="3"/>
    </row>
    <row r="1448" spans="1:32" x14ac:dyDescent="0.2">
      <c r="A1448" s="55"/>
      <c r="B1448" s="10"/>
      <c r="C1448" s="10" t="s">
        <v>281</v>
      </c>
      <c r="D1448" s="10"/>
      <c r="E1448" s="10" t="s">
        <v>68</v>
      </c>
      <c r="F1448" s="10">
        <v>7999</v>
      </c>
      <c r="G1448" s="10"/>
      <c r="H1448" s="10"/>
      <c r="I1448" s="10"/>
      <c r="J1448" s="10">
        <v>1469.33</v>
      </c>
      <c r="K1448" s="10"/>
      <c r="M1448" s="10">
        <v>6</v>
      </c>
      <c r="N1448" s="69"/>
      <c r="P1448" s="238">
        <f t="shared" si="91"/>
        <v>244.88833333333332</v>
      </c>
      <c r="Q1448" s="10"/>
      <c r="R1448" s="10"/>
      <c r="S1448" s="10"/>
      <c r="T1448" s="179">
        <f t="shared" si="92"/>
        <v>1333.1666666666667</v>
      </c>
      <c r="U1448" s="10"/>
      <c r="V1448" s="10"/>
      <c r="W1448" s="10"/>
      <c r="Y1448" s="10">
        <v>1469.33</v>
      </c>
      <c r="Z1448" s="10">
        <f t="shared" si="93"/>
        <v>1158.4000000000001</v>
      </c>
      <c r="AB1448" s="10">
        <f t="shared" si="94"/>
        <v>1635.39</v>
      </c>
      <c r="AC1448" s="167">
        <v>1852.67</v>
      </c>
      <c r="AD1448" s="10"/>
      <c r="AE1448" s="3"/>
      <c r="AF1448" s="3"/>
    </row>
    <row r="1449" spans="1:32" x14ac:dyDescent="0.2">
      <c r="A1449" s="55"/>
      <c r="B1449" s="10"/>
      <c r="C1449" s="10" t="s">
        <v>282</v>
      </c>
      <c r="D1449" s="10"/>
      <c r="E1449" s="10" t="s">
        <v>79</v>
      </c>
      <c r="F1449" s="10">
        <v>537778</v>
      </c>
      <c r="G1449" s="10"/>
      <c r="H1449" s="10"/>
      <c r="I1449" s="10"/>
      <c r="J1449" s="10">
        <v>94554.329999999885</v>
      </c>
      <c r="K1449" s="10"/>
      <c r="M1449" s="10">
        <v>352</v>
      </c>
      <c r="N1449" s="69"/>
      <c r="P1449" s="238">
        <f t="shared" si="91"/>
        <v>268.62025568181787</v>
      </c>
      <c r="Q1449" s="10"/>
      <c r="R1449" s="10"/>
      <c r="S1449" s="10"/>
      <c r="T1449" s="179">
        <f t="shared" si="92"/>
        <v>1527.778409090909</v>
      </c>
      <c r="U1449" s="10"/>
      <c r="V1449" s="10"/>
      <c r="W1449" s="10"/>
      <c r="Y1449" s="10">
        <v>94554.329999999885</v>
      </c>
      <c r="Z1449" s="10">
        <f t="shared" si="93"/>
        <v>74545.240000000005</v>
      </c>
      <c r="AB1449" s="10">
        <f t="shared" si="94"/>
        <v>105240.62</v>
      </c>
      <c r="AC1449" s="167">
        <v>119223.23</v>
      </c>
      <c r="AD1449" s="10"/>
      <c r="AE1449" s="3"/>
      <c r="AF1449" s="3"/>
    </row>
    <row r="1450" spans="1:32" x14ac:dyDescent="0.2">
      <c r="A1450" s="55"/>
      <c r="B1450" s="10"/>
      <c r="C1450" s="10" t="s">
        <v>283</v>
      </c>
      <c r="D1450" s="10"/>
      <c r="E1450" s="10" t="s">
        <v>157</v>
      </c>
      <c r="F1450" s="10">
        <v>1464</v>
      </c>
      <c r="G1450" s="10"/>
      <c r="H1450" s="10"/>
      <c r="I1450" s="10"/>
      <c r="J1450" s="10">
        <v>272.17</v>
      </c>
      <c r="K1450" s="10"/>
      <c r="M1450" s="10">
        <v>3</v>
      </c>
      <c r="N1450" s="69"/>
      <c r="P1450" s="238">
        <f t="shared" si="91"/>
        <v>90.723333333333343</v>
      </c>
      <c r="Q1450" s="10"/>
      <c r="R1450" s="10"/>
      <c r="S1450" s="10"/>
      <c r="T1450" s="179">
        <f t="shared" si="92"/>
        <v>488</v>
      </c>
      <c r="U1450" s="10"/>
      <c r="V1450" s="10"/>
      <c r="W1450" s="10"/>
      <c r="Y1450" s="10">
        <v>272.17</v>
      </c>
      <c r="Z1450" s="10">
        <f t="shared" si="93"/>
        <v>214.57</v>
      </c>
      <c r="AB1450" s="10">
        <f t="shared" si="94"/>
        <v>302.93</v>
      </c>
      <c r="AC1450" s="167">
        <v>343.18</v>
      </c>
      <c r="AD1450" s="10"/>
      <c r="AE1450" s="3"/>
      <c r="AF1450" s="3"/>
    </row>
    <row r="1451" spans="1:32" x14ac:dyDescent="0.2">
      <c r="A1451" s="55"/>
      <c r="B1451" s="10"/>
      <c r="C1451" s="10" t="s">
        <v>284</v>
      </c>
      <c r="D1451" s="10"/>
      <c r="E1451" s="10" t="s">
        <v>285</v>
      </c>
      <c r="F1451" s="10">
        <v>90666</v>
      </c>
      <c r="G1451" s="10"/>
      <c r="H1451" s="10"/>
      <c r="I1451" s="10"/>
      <c r="J1451" s="10">
        <v>16674.840000000004</v>
      </c>
      <c r="K1451" s="10"/>
      <c r="M1451" s="10">
        <v>316</v>
      </c>
      <c r="N1451" s="69"/>
      <c r="P1451" s="238">
        <f t="shared" ref="P1451:P1514" si="95">J1451/M1451</f>
        <v>52.768481012658242</v>
      </c>
      <c r="Q1451" s="10"/>
      <c r="R1451" s="10"/>
      <c r="S1451" s="10"/>
      <c r="T1451" s="179">
        <f t="shared" si="92"/>
        <v>286.91772151898732</v>
      </c>
      <c r="U1451" s="10"/>
      <c r="V1451" s="10"/>
      <c r="W1451" s="10"/>
      <c r="Y1451" s="10">
        <v>16674.840000000004</v>
      </c>
      <c r="Z1451" s="10">
        <f t="shared" si="93"/>
        <v>13146.2</v>
      </c>
      <c r="AB1451" s="10">
        <f t="shared" si="94"/>
        <v>18559.39</v>
      </c>
      <c r="AC1451" s="167">
        <v>21025.25</v>
      </c>
      <c r="AD1451" s="10"/>
      <c r="AE1451" s="3"/>
      <c r="AF1451" s="3"/>
    </row>
    <row r="1452" spans="1:32" x14ac:dyDescent="0.2">
      <c r="A1452" s="55"/>
      <c r="B1452" s="10"/>
      <c r="C1452" s="10" t="s">
        <v>286</v>
      </c>
      <c r="D1452" s="10"/>
      <c r="E1452" s="10" t="s">
        <v>201</v>
      </c>
      <c r="F1452" s="10">
        <v>3922</v>
      </c>
      <c r="G1452" s="10"/>
      <c r="H1452" s="10"/>
      <c r="I1452" s="10"/>
      <c r="J1452" s="10">
        <v>710.67000000000007</v>
      </c>
      <c r="K1452" s="10"/>
      <c r="M1452" s="10">
        <v>3</v>
      </c>
      <c r="N1452" s="69"/>
      <c r="P1452" s="238">
        <f t="shared" si="95"/>
        <v>236.89000000000001</v>
      </c>
      <c r="Q1452" s="10"/>
      <c r="R1452" s="10"/>
      <c r="S1452" s="10"/>
      <c r="T1452" s="179">
        <f t="shared" si="92"/>
        <v>1307.3333333333333</v>
      </c>
      <c r="U1452" s="10"/>
      <c r="V1452" s="10"/>
      <c r="W1452" s="10"/>
      <c r="Y1452" s="10">
        <v>710.67000000000007</v>
      </c>
      <c r="Z1452" s="10">
        <f t="shared" si="93"/>
        <v>560.28</v>
      </c>
      <c r="AB1452" s="10">
        <f t="shared" si="94"/>
        <v>790.99</v>
      </c>
      <c r="AC1452" s="167">
        <v>896.08</v>
      </c>
      <c r="AD1452" s="10"/>
      <c r="AE1452" s="3"/>
      <c r="AF1452" s="3"/>
    </row>
    <row r="1453" spans="1:32" x14ac:dyDescent="0.2">
      <c r="A1453" s="55"/>
      <c r="B1453" s="10"/>
      <c r="C1453" s="10" t="s">
        <v>286</v>
      </c>
      <c r="D1453" s="10"/>
      <c r="E1453" s="10" t="s">
        <v>287</v>
      </c>
      <c r="F1453" s="10">
        <v>180138</v>
      </c>
      <c r="G1453" s="10"/>
      <c r="H1453" s="10"/>
      <c r="I1453" s="10"/>
      <c r="J1453" s="10">
        <v>32677.829999999998</v>
      </c>
      <c r="K1453" s="10"/>
      <c r="M1453" s="10">
        <v>143</v>
      </c>
      <c r="N1453" s="69"/>
      <c r="P1453" s="238">
        <f t="shared" si="95"/>
        <v>228.51629370629368</v>
      </c>
      <c r="Q1453" s="10"/>
      <c r="R1453" s="10"/>
      <c r="S1453" s="10"/>
      <c r="T1453" s="179">
        <f t="shared" si="92"/>
        <v>1259.7062937062938</v>
      </c>
      <c r="U1453" s="10"/>
      <c r="V1453" s="10"/>
      <c r="W1453" s="10"/>
      <c r="Y1453" s="10">
        <v>32677.829999999998</v>
      </c>
      <c r="Z1453" s="10">
        <f t="shared" si="93"/>
        <v>25762.720000000001</v>
      </c>
      <c r="AB1453" s="10">
        <f t="shared" si="94"/>
        <v>36370.99</v>
      </c>
      <c r="AC1453" s="167">
        <v>41203.360000000001</v>
      </c>
      <c r="AD1453" s="10"/>
      <c r="AE1453" s="3"/>
      <c r="AF1453" s="3"/>
    </row>
    <row r="1454" spans="1:32" x14ac:dyDescent="0.2">
      <c r="A1454" s="55"/>
      <c r="B1454" s="10"/>
      <c r="C1454" s="10" t="s">
        <v>286</v>
      </c>
      <c r="D1454" s="10"/>
      <c r="E1454" s="10" t="s">
        <v>288</v>
      </c>
      <c r="F1454" s="10">
        <v>6102</v>
      </c>
      <c r="G1454" s="10"/>
      <c r="H1454" s="10"/>
      <c r="I1454" s="10"/>
      <c r="J1454" s="10">
        <v>1122.3499999999999</v>
      </c>
      <c r="K1454" s="10"/>
      <c r="M1454" s="10">
        <v>4</v>
      </c>
      <c r="N1454" s="69"/>
      <c r="P1454" s="238">
        <f t="shared" si="95"/>
        <v>280.58749999999998</v>
      </c>
      <c r="Q1454" s="10"/>
      <c r="R1454" s="10"/>
      <c r="S1454" s="10"/>
      <c r="T1454" s="179">
        <f t="shared" si="92"/>
        <v>1525.5</v>
      </c>
      <c r="U1454" s="10"/>
      <c r="V1454" s="10"/>
      <c r="W1454" s="10"/>
      <c r="Y1454" s="10">
        <v>1122.3499999999999</v>
      </c>
      <c r="Z1454" s="10">
        <f t="shared" si="93"/>
        <v>884.84</v>
      </c>
      <c r="AB1454" s="10">
        <f t="shared" si="94"/>
        <v>1249.2</v>
      </c>
      <c r="AC1454" s="167">
        <v>1415.17</v>
      </c>
      <c r="AD1454" s="10"/>
      <c r="AE1454" s="3"/>
      <c r="AF1454" s="3"/>
    </row>
    <row r="1455" spans="1:32" x14ac:dyDescent="0.2">
      <c r="A1455" s="55"/>
      <c r="B1455" s="10"/>
      <c r="C1455" s="10" t="s">
        <v>289</v>
      </c>
      <c r="D1455" s="10"/>
      <c r="E1455" s="10" t="s">
        <v>201</v>
      </c>
      <c r="F1455" s="10">
        <v>4917071</v>
      </c>
      <c r="G1455" s="10"/>
      <c r="H1455" s="10"/>
      <c r="I1455" s="10"/>
      <c r="J1455" s="10">
        <v>856374.11000000197</v>
      </c>
      <c r="K1455" s="10"/>
      <c r="M1455" s="10">
        <v>3942</v>
      </c>
      <c r="N1455" s="69"/>
      <c r="P1455" s="238">
        <f t="shared" si="95"/>
        <v>217.24355910705276</v>
      </c>
      <c r="Q1455" s="10"/>
      <c r="R1455" s="10"/>
      <c r="S1455" s="10"/>
      <c r="T1455" s="179">
        <f t="shared" si="92"/>
        <v>1247.3543886352106</v>
      </c>
      <c r="U1455" s="10"/>
      <c r="V1455" s="10"/>
      <c r="W1455" s="10"/>
      <c r="Y1455" s="10">
        <v>856374.11000000197</v>
      </c>
      <c r="Z1455" s="10">
        <f t="shared" si="93"/>
        <v>675152.7</v>
      </c>
      <c r="AB1455" s="10">
        <f t="shared" si="94"/>
        <v>953159.3</v>
      </c>
      <c r="AC1455" s="167">
        <v>1079799.17</v>
      </c>
      <c r="AD1455" s="10"/>
      <c r="AE1455" s="3"/>
      <c r="AF1455" s="3"/>
    </row>
    <row r="1456" spans="1:32" x14ac:dyDescent="0.2">
      <c r="A1456" s="55"/>
      <c r="B1456" s="10"/>
      <c r="C1456" s="10" t="s">
        <v>289</v>
      </c>
      <c r="D1456" s="10"/>
      <c r="E1456" s="10" t="s">
        <v>93</v>
      </c>
      <c r="F1456" s="10">
        <v>962</v>
      </c>
      <c r="G1456" s="10"/>
      <c r="H1456" s="10"/>
      <c r="I1456" s="10"/>
      <c r="J1456" s="10">
        <v>173.26</v>
      </c>
      <c r="K1456" s="10"/>
      <c r="M1456" s="10">
        <v>1</v>
      </c>
      <c r="N1456" s="69"/>
      <c r="P1456" s="238">
        <f t="shared" si="95"/>
        <v>173.26</v>
      </c>
      <c r="Q1456" s="10"/>
      <c r="R1456" s="10"/>
      <c r="S1456" s="10"/>
      <c r="T1456" s="179">
        <f t="shared" si="92"/>
        <v>962</v>
      </c>
      <c r="U1456" s="10"/>
      <c r="V1456" s="10"/>
      <c r="W1456" s="10"/>
      <c r="Y1456" s="10">
        <v>173.26</v>
      </c>
      <c r="Z1456" s="10">
        <f t="shared" si="93"/>
        <v>136.6</v>
      </c>
      <c r="AB1456" s="10">
        <f t="shared" si="94"/>
        <v>192.84</v>
      </c>
      <c r="AC1456" s="167">
        <v>218.46</v>
      </c>
      <c r="AD1456" s="10"/>
      <c r="AE1456" s="3"/>
      <c r="AF1456" s="3"/>
    </row>
    <row r="1457" spans="1:32" x14ac:dyDescent="0.2">
      <c r="A1457" s="55"/>
      <c r="B1457" s="10"/>
      <c r="C1457" s="10" t="s">
        <v>289</v>
      </c>
      <c r="D1457" s="10"/>
      <c r="E1457" s="10" t="s">
        <v>287</v>
      </c>
      <c r="F1457" s="10">
        <v>5572</v>
      </c>
      <c r="G1457" s="10"/>
      <c r="H1457" s="10"/>
      <c r="I1457" s="10"/>
      <c r="J1457" s="10">
        <v>1041.1199999999999</v>
      </c>
      <c r="K1457" s="10"/>
      <c r="M1457" s="10">
        <v>1</v>
      </c>
      <c r="N1457" s="69"/>
      <c r="P1457" s="238">
        <f t="shared" si="95"/>
        <v>1041.1199999999999</v>
      </c>
      <c r="Q1457" s="10"/>
      <c r="R1457" s="10"/>
      <c r="S1457" s="10"/>
      <c r="T1457" s="179">
        <f t="shared" si="92"/>
        <v>5572</v>
      </c>
      <c r="U1457" s="10"/>
      <c r="V1457" s="10"/>
      <c r="W1457" s="10"/>
      <c r="Y1457" s="10">
        <v>1041.1199999999999</v>
      </c>
      <c r="Z1457" s="10">
        <f t="shared" si="93"/>
        <v>820.8</v>
      </c>
      <c r="AB1457" s="10">
        <f t="shared" si="94"/>
        <v>1158.78</v>
      </c>
      <c r="AC1457" s="167">
        <v>1312.74</v>
      </c>
      <c r="AD1457" s="10"/>
      <c r="AE1457" s="3"/>
      <c r="AF1457" s="3"/>
    </row>
    <row r="1458" spans="1:32" x14ac:dyDescent="0.2">
      <c r="A1458" s="55"/>
      <c r="B1458" s="10"/>
      <c r="C1458" s="10" t="s">
        <v>290</v>
      </c>
      <c r="D1458" s="10"/>
      <c r="E1458" s="10" t="s">
        <v>201</v>
      </c>
      <c r="F1458" s="10">
        <v>22797</v>
      </c>
      <c r="G1458" s="10"/>
      <c r="H1458" s="10"/>
      <c r="I1458" s="10"/>
      <c r="J1458" s="10">
        <v>3862.420000000001</v>
      </c>
      <c r="K1458" s="10"/>
      <c r="M1458" s="10">
        <v>26</v>
      </c>
      <c r="N1458" s="69"/>
      <c r="P1458" s="238">
        <f t="shared" si="95"/>
        <v>148.55461538461543</v>
      </c>
      <c r="Q1458" s="10"/>
      <c r="R1458" s="10"/>
      <c r="S1458" s="10"/>
      <c r="T1458" s="179">
        <f t="shared" si="92"/>
        <v>876.80769230769226</v>
      </c>
      <c r="U1458" s="10"/>
      <c r="V1458" s="10"/>
      <c r="W1458" s="10"/>
      <c r="Y1458" s="10">
        <v>3862.420000000001</v>
      </c>
      <c r="Z1458" s="10">
        <f t="shared" si="93"/>
        <v>3045.07</v>
      </c>
      <c r="AB1458" s="10">
        <f t="shared" si="94"/>
        <v>4298.9399999999996</v>
      </c>
      <c r="AC1458" s="167">
        <v>4870.1099999999997</v>
      </c>
      <c r="AD1458" s="10"/>
      <c r="AE1458" s="3"/>
      <c r="AF1458" s="3"/>
    </row>
    <row r="1459" spans="1:32" x14ac:dyDescent="0.2">
      <c r="A1459" s="55"/>
      <c r="B1459" s="10"/>
      <c r="C1459" s="10" t="s">
        <v>291</v>
      </c>
      <c r="D1459" s="10"/>
      <c r="E1459" s="10" t="s">
        <v>269</v>
      </c>
      <c r="F1459" s="10">
        <v>1330</v>
      </c>
      <c r="G1459" s="10"/>
      <c r="H1459" s="10"/>
      <c r="I1459" s="10"/>
      <c r="J1459" s="10">
        <v>243.38</v>
      </c>
      <c r="K1459" s="10"/>
      <c r="M1459" s="10">
        <v>1</v>
      </c>
      <c r="N1459" s="69"/>
      <c r="P1459" s="238">
        <f t="shared" si="95"/>
        <v>243.38</v>
      </c>
      <c r="Q1459" s="10"/>
      <c r="R1459" s="10"/>
      <c r="S1459" s="10"/>
      <c r="T1459" s="179">
        <f t="shared" si="92"/>
        <v>1330</v>
      </c>
      <c r="U1459" s="10"/>
      <c r="V1459" s="10"/>
      <c r="W1459" s="10"/>
      <c r="Y1459" s="10">
        <v>243.38</v>
      </c>
      <c r="Z1459" s="10">
        <f t="shared" si="93"/>
        <v>191.88</v>
      </c>
      <c r="AB1459" s="10">
        <f t="shared" si="94"/>
        <v>270.89</v>
      </c>
      <c r="AC1459" s="167">
        <v>306.88</v>
      </c>
      <c r="AD1459" s="10"/>
      <c r="AE1459" s="3"/>
      <c r="AF1459" s="3"/>
    </row>
    <row r="1460" spans="1:32" x14ac:dyDescent="0.2">
      <c r="A1460" s="55"/>
      <c r="B1460" s="10"/>
      <c r="C1460" s="10" t="s">
        <v>291</v>
      </c>
      <c r="D1460" s="10"/>
      <c r="E1460" s="10" t="s">
        <v>63</v>
      </c>
      <c r="F1460" s="10">
        <v>5251</v>
      </c>
      <c r="G1460" s="10"/>
      <c r="H1460" s="10"/>
      <c r="I1460" s="10"/>
      <c r="J1460" s="10">
        <v>985.41000000000008</v>
      </c>
      <c r="K1460" s="10"/>
      <c r="M1460" s="10">
        <v>15</v>
      </c>
      <c r="N1460" s="69"/>
      <c r="P1460" s="238">
        <f t="shared" si="95"/>
        <v>65.694000000000003</v>
      </c>
      <c r="Q1460" s="10"/>
      <c r="R1460" s="10"/>
      <c r="S1460" s="10"/>
      <c r="T1460" s="179">
        <f t="shared" si="92"/>
        <v>350.06666666666666</v>
      </c>
      <c r="U1460" s="10"/>
      <c r="V1460" s="10"/>
      <c r="W1460" s="10"/>
      <c r="Y1460" s="10">
        <v>985.41000000000008</v>
      </c>
      <c r="Z1460" s="10">
        <f t="shared" si="93"/>
        <v>776.88</v>
      </c>
      <c r="AB1460" s="10">
        <f t="shared" si="94"/>
        <v>1096.78</v>
      </c>
      <c r="AC1460" s="167">
        <v>1242.5</v>
      </c>
      <c r="AD1460" s="10"/>
      <c r="AE1460" s="3"/>
      <c r="AF1460" s="3"/>
    </row>
    <row r="1461" spans="1:32" x14ac:dyDescent="0.2">
      <c r="A1461" s="55"/>
      <c r="B1461" s="10"/>
      <c r="C1461" s="10" t="s">
        <v>291</v>
      </c>
      <c r="D1461" s="10"/>
      <c r="E1461" s="10" t="s">
        <v>65</v>
      </c>
      <c r="F1461" s="10">
        <v>6231268</v>
      </c>
      <c r="G1461" s="10"/>
      <c r="H1461" s="10"/>
      <c r="I1461" s="10"/>
      <c r="J1461" s="10">
        <v>1086150.8000000007</v>
      </c>
      <c r="K1461" s="10"/>
      <c r="M1461" s="10">
        <v>5856</v>
      </c>
      <c r="N1461" s="69"/>
      <c r="P1461" s="238">
        <f t="shared" si="95"/>
        <v>185.47657103825151</v>
      </c>
      <c r="Q1461" s="10"/>
      <c r="R1461" s="10"/>
      <c r="S1461" s="10"/>
      <c r="T1461" s="179">
        <f t="shared" si="92"/>
        <v>1064.0826502732241</v>
      </c>
      <c r="U1461" s="10"/>
      <c r="V1461" s="10"/>
      <c r="W1461" s="10"/>
      <c r="Y1461" s="10">
        <v>1086150.8000000007</v>
      </c>
      <c r="Z1461" s="10">
        <f t="shared" si="93"/>
        <v>856305.25</v>
      </c>
      <c r="AB1461" s="10">
        <f t="shared" si="94"/>
        <v>1208904.76</v>
      </c>
      <c r="AC1461" s="167">
        <v>1369523.82</v>
      </c>
      <c r="AD1461" s="10"/>
      <c r="AE1461" s="3"/>
      <c r="AF1461" s="3"/>
    </row>
    <row r="1462" spans="1:32" x14ac:dyDescent="0.2">
      <c r="A1462" s="55"/>
      <c r="B1462" s="10"/>
      <c r="C1462" s="10" t="s">
        <v>291</v>
      </c>
      <c r="D1462" s="10"/>
      <c r="E1462" s="10" t="s">
        <v>293</v>
      </c>
      <c r="F1462" s="10">
        <v>778</v>
      </c>
      <c r="G1462" s="10"/>
      <c r="H1462" s="10"/>
      <c r="I1462" s="10"/>
      <c r="J1462" s="10">
        <v>139.11000000000001</v>
      </c>
      <c r="K1462" s="10"/>
      <c r="M1462" s="10">
        <v>1</v>
      </c>
      <c r="N1462" s="69"/>
      <c r="P1462" s="238">
        <f t="shared" si="95"/>
        <v>139.11000000000001</v>
      </c>
      <c r="Q1462" s="10"/>
      <c r="R1462" s="10"/>
      <c r="S1462" s="10"/>
      <c r="T1462" s="179">
        <f t="shared" si="92"/>
        <v>778</v>
      </c>
      <c r="U1462" s="10"/>
      <c r="V1462" s="10"/>
      <c r="W1462" s="10"/>
      <c r="Y1462" s="10">
        <v>139.11000000000001</v>
      </c>
      <c r="Z1462" s="10">
        <f t="shared" si="93"/>
        <v>109.67</v>
      </c>
      <c r="AB1462" s="10">
        <f t="shared" si="94"/>
        <v>154.83000000000001</v>
      </c>
      <c r="AC1462" s="167">
        <v>175.4</v>
      </c>
      <c r="AD1462" s="10"/>
      <c r="AE1462" s="3"/>
      <c r="AF1462" s="3"/>
    </row>
    <row r="1463" spans="1:32" x14ac:dyDescent="0.2">
      <c r="A1463" s="55"/>
      <c r="B1463" s="10"/>
      <c r="C1463" s="10" t="s">
        <v>294</v>
      </c>
      <c r="D1463" s="10"/>
      <c r="E1463" s="10" t="s">
        <v>295</v>
      </c>
      <c r="F1463" s="10">
        <v>42746</v>
      </c>
      <c r="G1463" s="10"/>
      <c r="H1463" s="10"/>
      <c r="I1463" s="10"/>
      <c r="J1463" s="10">
        <v>7853.2199999999993</v>
      </c>
      <c r="K1463" s="10"/>
      <c r="M1463" s="10">
        <v>61</v>
      </c>
      <c r="N1463" s="69"/>
      <c r="P1463" s="238">
        <f t="shared" si="95"/>
        <v>128.74131147540982</v>
      </c>
      <c r="Q1463" s="10"/>
      <c r="R1463" s="10"/>
      <c r="S1463" s="10"/>
      <c r="T1463" s="179">
        <f t="shared" si="92"/>
        <v>700.75409836065569</v>
      </c>
      <c r="U1463" s="10"/>
      <c r="V1463" s="10"/>
      <c r="W1463" s="10"/>
      <c r="Y1463" s="10">
        <v>7853.2199999999993</v>
      </c>
      <c r="Z1463" s="10">
        <f t="shared" si="93"/>
        <v>6191.36</v>
      </c>
      <c r="AB1463" s="10">
        <f t="shared" si="94"/>
        <v>8740.77</v>
      </c>
      <c r="AC1463" s="167">
        <v>9902.1</v>
      </c>
      <c r="AD1463" s="10"/>
      <c r="AE1463" s="3"/>
      <c r="AF1463" s="3"/>
    </row>
    <row r="1464" spans="1:32" x14ac:dyDescent="0.2">
      <c r="A1464" s="55"/>
      <c r="B1464" s="10"/>
      <c r="C1464" s="10" t="s">
        <v>296</v>
      </c>
      <c r="D1464" s="10"/>
      <c r="E1464" s="10" t="s">
        <v>65</v>
      </c>
      <c r="F1464" s="10">
        <v>3347</v>
      </c>
      <c r="G1464" s="10"/>
      <c r="H1464" s="10"/>
      <c r="I1464" s="10"/>
      <c r="J1464" s="10">
        <v>628.41999999999996</v>
      </c>
      <c r="K1464" s="10"/>
      <c r="M1464" s="10">
        <v>1</v>
      </c>
      <c r="N1464" s="69"/>
      <c r="P1464" s="238">
        <f t="shared" si="95"/>
        <v>628.41999999999996</v>
      </c>
      <c r="Q1464" s="10"/>
      <c r="R1464" s="10"/>
      <c r="S1464" s="10"/>
      <c r="T1464" s="179">
        <f t="shared" si="92"/>
        <v>3347</v>
      </c>
      <c r="U1464" s="10"/>
      <c r="V1464" s="10"/>
      <c r="W1464" s="10"/>
      <c r="Y1464" s="10">
        <v>628.41999999999996</v>
      </c>
      <c r="Z1464" s="10">
        <f t="shared" si="93"/>
        <v>495.44</v>
      </c>
      <c r="AB1464" s="10">
        <f t="shared" si="94"/>
        <v>699.44</v>
      </c>
      <c r="AC1464" s="167">
        <v>792.37</v>
      </c>
      <c r="AD1464" s="10"/>
      <c r="AE1464" s="3"/>
      <c r="AF1464" s="3"/>
    </row>
    <row r="1465" spans="1:32" x14ac:dyDescent="0.2">
      <c r="A1465" s="55"/>
      <c r="B1465" s="10"/>
      <c r="C1465" s="10" t="s">
        <v>296</v>
      </c>
      <c r="D1465" s="10"/>
      <c r="E1465" s="10" t="s">
        <v>211</v>
      </c>
      <c r="F1465" s="10">
        <v>1057091</v>
      </c>
      <c r="G1465" s="10"/>
      <c r="H1465" s="10"/>
      <c r="I1465" s="10"/>
      <c r="J1465" s="10">
        <v>187870.45000000019</v>
      </c>
      <c r="K1465" s="10"/>
      <c r="M1465" s="10">
        <v>897</v>
      </c>
      <c r="N1465" s="69"/>
      <c r="P1465" s="238">
        <f t="shared" si="95"/>
        <v>209.44308807134914</v>
      </c>
      <c r="Q1465" s="10"/>
      <c r="R1465" s="10"/>
      <c r="S1465" s="10"/>
      <c r="T1465" s="179">
        <f t="shared" si="92"/>
        <v>1178.4738015607581</v>
      </c>
      <c r="U1465" s="10"/>
      <c r="V1465" s="10"/>
      <c r="W1465" s="10"/>
      <c r="Y1465" s="10">
        <v>187870.45000000019</v>
      </c>
      <c r="Z1465" s="10">
        <f t="shared" si="93"/>
        <v>148114.29</v>
      </c>
      <c r="AB1465" s="10">
        <f t="shared" si="94"/>
        <v>209103.08</v>
      </c>
      <c r="AC1465" s="167">
        <v>236885.2</v>
      </c>
      <c r="AD1465" s="10"/>
      <c r="AE1465" s="3"/>
      <c r="AF1465" s="3"/>
    </row>
    <row r="1466" spans="1:32" x14ac:dyDescent="0.2">
      <c r="A1466" s="55"/>
      <c r="B1466" s="10"/>
      <c r="C1466" s="10" t="s">
        <v>297</v>
      </c>
      <c r="D1466" s="10"/>
      <c r="E1466" s="10" t="s">
        <v>298</v>
      </c>
      <c r="F1466" s="10">
        <v>925108</v>
      </c>
      <c r="G1466" s="10"/>
      <c r="H1466" s="10"/>
      <c r="I1466" s="10"/>
      <c r="J1466" s="10">
        <v>160409.42000000033</v>
      </c>
      <c r="K1466" s="10"/>
      <c r="M1466" s="10">
        <v>850</v>
      </c>
      <c r="N1466" s="69"/>
      <c r="P1466" s="238">
        <f t="shared" si="95"/>
        <v>188.71696470588273</v>
      </c>
      <c r="Q1466" s="10"/>
      <c r="R1466" s="10"/>
      <c r="S1466" s="10"/>
      <c r="T1466" s="179">
        <f t="shared" si="92"/>
        <v>1088.3623529411764</v>
      </c>
      <c r="U1466" s="10"/>
      <c r="V1466" s="10"/>
      <c r="W1466" s="10"/>
      <c r="Y1466" s="10">
        <v>160409.42000000033</v>
      </c>
      <c r="Z1466" s="10">
        <f t="shared" si="93"/>
        <v>126464.42</v>
      </c>
      <c r="AB1466" s="10">
        <f t="shared" si="94"/>
        <v>178538.48</v>
      </c>
      <c r="AC1466" s="167">
        <v>202259.69</v>
      </c>
      <c r="AD1466" s="10"/>
      <c r="AE1466" s="3"/>
      <c r="AF1466" s="3"/>
    </row>
    <row r="1467" spans="1:32" x14ac:dyDescent="0.2">
      <c r="A1467" s="55"/>
      <c r="B1467" s="10"/>
      <c r="C1467" s="10" t="s">
        <v>299</v>
      </c>
      <c r="D1467" s="10"/>
      <c r="E1467" s="10" t="s">
        <v>300</v>
      </c>
      <c r="F1467" s="10">
        <v>1649103</v>
      </c>
      <c r="G1467" s="10"/>
      <c r="H1467" s="10"/>
      <c r="I1467" s="10"/>
      <c r="J1467" s="10">
        <v>283872.86999999965</v>
      </c>
      <c r="K1467" s="10"/>
      <c r="M1467" s="10">
        <v>2002</v>
      </c>
      <c r="N1467" s="69"/>
      <c r="P1467" s="238">
        <f t="shared" si="95"/>
        <v>141.79464035964017</v>
      </c>
      <c r="Q1467" s="10"/>
      <c r="R1467" s="10"/>
      <c r="S1467" s="10"/>
      <c r="T1467" s="179">
        <f t="shared" si="92"/>
        <v>823.72777222777222</v>
      </c>
      <c r="U1467" s="10"/>
      <c r="V1467" s="10"/>
      <c r="W1467" s="10"/>
      <c r="Y1467" s="10">
        <v>283872.86999999965</v>
      </c>
      <c r="Z1467" s="10">
        <f t="shared" si="93"/>
        <v>223801.18</v>
      </c>
      <c r="AB1467" s="10">
        <f t="shared" si="94"/>
        <v>315955.45</v>
      </c>
      <c r="AC1467" s="167">
        <v>357934.33</v>
      </c>
      <c r="AD1467" s="10"/>
      <c r="AE1467" s="3"/>
      <c r="AF1467" s="3"/>
    </row>
    <row r="1468" spans="1:32" x14ac:dyDescent="0.2">
      <c r="A1468" s="55"/>
      <c r="B1468" s="10"/>
      <c r="C1468" s="10" t="s">
        <v>301</v>
      </c>
      <c r="D1468" s="10"/>
      <c r="E1468" s="10" t="s">
        <v>92</v>
      </c>
      <c r="F1468" s="10">
        <v>7653373</v>
      </c>
      <c r="G1468" s="10"/>
      <c r="H1468" s="10"/>
      <c r="I1468" s="10"/>
      <c r="J1468" s="10">
        <v>1315248.6500000015</v>
      </c>
      <c r="K1468" s="10"/>
      <c r="M1468" s="10">
        <v>7677</v>
      </c>
      <c r="N1468" s="69"/>
      <c r="P1468" s="238">
        <f t="shared" si="95"/>
        <v>171.32325778298835</v>
      </c>
      <c r="Q1468" s="10"/>
      <c r="R1468" s="10"/>
      <c r="S1468" s="10"/>
      <c r="T1468" s="179">
        <f t="shared" si="92"/>
        <v>996.9223655073597</v>
      </c>
      <c r="U1468" s="10"/>
      <c r="V1468" s="10"/>
      <c r="W1468" s="10"/>
      <c r="Y1468" s="10">
        <v>1315248.6500000015</v>
      </c>
      <c r="Z1468" s="10">
        <f t="shared" si="93"/>
        <v>1036922.61</v>
      </c>
      <c r="AB1468" s="10">
        <f t="shared" si="94"/>
        <v>1463894.66</v>
      </c>
      <c r="AC1468" s="167">
        <v>1658392.51</v>
      </c>
      <c r="AD1468" s="10"/>
      <c r="AE1468" s="3"/>
      <c r="AF1468" s="3"/>
    </row>
    <row r="1469" spans="1:32" x14ac:dyDescent="0.2">
      <c r="A1469" s="55"/>
      <c r="B1469" s="10"/>
      <c r="C1469" s="10" t="s">
        <v>301</v>
      </c>
      <c r="D1469" s="10"/>
      <c r="E1469" s="10" t="s">
        <v>179</v>
      </c>
      <c r="F1469" s="10">
        <v>11</v>
      </c>
      <c r="G1469" s="10"/>
      <c r="H1469" s="10"/>
      <c r="I1469" s="10"/>
      <c r="J1469" s="10">
        <v>7.66</v>
      </c>
      <c r="K1469" s="10"/>
      <c r="M1469" s="10">
        <v>1</v>
      </c>
      <c r="N1469" s="69"/>
      <c r="P1469" s="238">
        <f t="shared" si="95"/>
        <v>7.66</v>
      </c>
      <c r="Q1469" s="10"/>
      <c r="R1469" s="10"/>
      <c r="S1469" s="10"/>
      <c r="T1469" s="179">
        <f t="shared" si="92"/>
        <v>11</v>
      </c>
      <c r="U1469" s="10"/>
      <c r="V1469" s="10"/>
      <c r="W1469" s="10"/>
      <c r="Y1469" s="10">
        <v>7.66</v>
      </c>
      <c r="Z1469" s="10">
        <f t="shared" si="93"/>
        <v>6.04</v>
      </c>
      <c r="AB1469" s="10">
        <f t="shared" si="94"/>
        <v>8.5299999999999994</v>
      </c>
      <c r="AC1469" s="167">
        <v>9.66</v>
      </c>
      <c r="AD1469" s="10"/>
      <c r="AE1469" s="3"/>
      <c r="AF1469" s="3"/>
    </row>
    <row r="1470" spans="1:32" x14ac:dyDescent="0.2">
      <c r="A1470" s="55"/>
      <c r="B1470" s="10"/>
      <c r="C1470" s="10" t="s">
        <v>301</v>
      </c>
      <c r="D1470" s="10"/>
      <c r="E1470" s="10" t="s">
        <v>229</v>
      </c>
      <c r="F1470" s="10">
        <v>249</v>
      </c>
      <c r="G1470" s="10"/>
      <c r="H1470" s="10"/>
      <c r="I1470" s="10"/>
      <c r="J1470" s="10">
        <v>48.17</v>
      </c>
      <c r="K1470" s="10"/>
      <c r="M1470" s="10">
        <v>1</v>
      </c>
      <c r="N1470" s="69"/>
      <c r="P1470" s="238">
        <f t="shared" si="95"/>
        <v>48.17</v>
      </c>
      <c r="Q1470" s="10"/>
      <c r="R1470" s="10"/>
      <c r="S1470" s="10"/>
      <c r="T1470" s="179">
        <f t="shared" si="92"/>
        <v>249</v>
      </c>
      <c r="U1470" s="10"/>
      <c r="V1470" s="10"/>
      <c r="W1470" s="10"/>
      <c r="Y1470" s="10">
        <v>48.17</v>
      </c>
      <c r="Z1470" s="10">
        <f t="shared" si="93"/>
        <v>37.979999999999997</v>
      </c>
      <c r="AB1470" s="10">
        <f t="shared" si="94"/>
        <v>53.61</v>
      </c>
      <c r="AC1470" s="167">
        <v>60.73</v>
      </c>
      <c r="AD1470" s="10"/>
      <c r="AE1470" s="3"/>
      <c r="AF1470" s="3"/>
    </row>
    <row r="1471" spans="1:32" x14ac:dyDescent="0.2">
      <c r="A1471" s="55"/>
      <c r="B1471" s="10"/>
      <c r="C1471" s="10" t="s">
        <v>301</v>
      </c>
      <c r="D1471" s="10"/>
      <c r="E1471" s="10" t="s">
        <v>93</v>
      </c>
      <c r="F1471" s="10">
        <v>2102</v>
      </c>
      <c r="G1471" s="10"/>
      <c r="H1471" s="10"/>
      <c r="I1471" s="10"/>
      <c r="J1471" s="10">
        <v>380.69</v>
      </c>
      <c r="K1471" s="10"/>
      <c r="M1471" s="10">
        <v>2</v>
      </c>
      <c r="N1471" s="69"/>
      <c r="P1471" s="238">
        <f t="shared" si="95"/>
        <v>190.345</v>
      </c>
      <c r="Q1471" s="10"/>
      <c r="R1471" s="10"/>
      <c r="S1471" s="10"/>
      <c r="T1471" s="179">
        <f t="shared" si="92"/>
        <v>1051</v>
      </c>
      <c r="U1471" s="10"/>
      <c r="V1471" s="10"/>
      <c r="W1471" s="10"/>
      <c r="Y1471" s="10">
        <v>380.69</v>
      </c>
      <c r="Z1471" s="10">
        <f t="shared" si="93"/>
        <v>300.13</v>
      </c>
      <c r="AB1471" s="10">
        <f t="shared" si="94"/>
        <v>423.71</v>
      </c>
      <c r="AC1471" s="167">
        <v>480.01</v>
      </c>
      <c r="AD1471" s="10"/>
      <c r="AE1471" s="3"/>
      <c r="AF1471" s="3"/>
    </row>
    <row r="1472" spans="1:32" x14ac:dyDescent="0.2">
      <c r="A1472" s="55"/>
      <c r="B1472" s="10"/>
      <c r="C1472" s="10" t="s">
        <v>303</v>
      </c>
      <c r="D1472" s="10"/>
      <c r="E1472" s="10" t="s">
        <v>97</v>
      </c>
      <c r="F1472" s="10">
        <v>2286</v>
      </c>
      <c r="G1472" s="10"/>
      <c r="H1472" s="10"/>
      <c r="I1472" s="10"/>
      <c r="J1472" s="10">
        <v>425.41</v>
      </c>
      <c r="K1472" s="10"/>
      <c r="M1472" s="10">
        <v>1</v>
      </c>
      <c r="N1472" s="69"/>
      <c r="P1472" s="238">
        <f t="shared" si="95"/>
        <v>425.41</v>
      </c>
      <c r="Q1472" s="10"/>
      <c r="R1472" s="10"/>
      <c r="S1472" s="10"/>
      <c r="T1472" s="179">
        <f t="shared" si="92"/>
        <v>2286</v>
      </c>
      <c r="U1472" s="10"/>
      <c r="V1472" s="10"/>
      <c r="W1472" s="10"/>
      <c r="Y1472" s="10">
        <v>425.41</v>
      </c>
      <c r="Z1472" s="10">
        <f t="shared" si="93"/>
        <v>335.39</v>
      </c>
      <c r="AB1472" s="10">
        <f t="shared" si="94"/>
        <v>473.49</v>
      </c>
      <c r="AC1472" s="167">
        <v>536.4</v>
      </c>
      <c r="AD1472" s="10"/>
      <c r="AE1472" s="3"/>
      <c r="AF1472" s="3"/>
    </row>
    <row r="1473" spans="1:32" x14ac:dyDescent="0.2">
      <c r="A1473" s="55"/>
      <c r="B1473" s="10"/>
      <c r="C1473" s="10" t="s">
        <v>303</v>
      </c>
      <c r="D1473" s="10"/>
      <c r="E1473" s="10" t="s">
        <v>304</v>
      </c>
      <c r="F1473" s="10">
        <v>305155</v>
      </c>
      <c r="G1473" s="10"/>
      <c r="H1473" s="10"/>
      <c r="I1473" s="10"/>
      <c r="J1473" s="10">
        <v>51410.17000000002</v>
      </c>
      <c r="K1473" s="10"/>
      <c r="M1473" s="10">
        <v>292</v>
      </c>
      <c r="N1473" s="69"/>
      <c r="P1473" s="238">
        <f t="shared" si="95"/>
        <v>176.06222602739732</v>
      </c>
      <c r="Q1473" s="10"/>
      <c r="R1473" s="10"/>
      <c r="S1473" s="10"/>
      <c r="T1473" s="179">
        <f t="shared" si="92"/>
        <v>1045.0513698630136</v>
      </c>
      <c r="U1473" s="10"/>
      <c r="V1473" s="10"/>
      <c r="W1473" s="10"/>
      <c r="Y1473" s="10">
        <v>51410.17000000002</v>
      </c>
      <c r="Z1473" s="10">
        <f t="shared" si="93"/>
        <v>40531.019999999997</v>
      </c>
      <c r="AB1473" s="10">
        <f t="shared" si="94"/>
        <v>57220.41</v>
      </c>
      <c r="AC1473" s="167">
        <v>64822.9</v>
      </c>
      <c r="AD1473" s="10"/>
      <c r="AE1473" s="3"/>
      <c r="AF1473" s="3"/>
    </row>
    <row r="1474" spans="1:32" x14ac:dyDescent="0.2">
      <c r="A1474" s="55"/>
      <c r="B1474" s="10"/>
      <c r="C1474" s="10" t="s">
        <v>305</v>
      </c>
      <c r="D1474" s="10"/>
      <c r="E1474" s="10" t="s">
        <v>145</v>
      </c>
      <c r="F1474" s="10">
        <v>3573</v>
      </c>
      <c r="G1474" s="10"/>
      <c r="H1474" s="10"/>
      <c r="I1474" s="10"/>
      <c r="J1474" s="10">
        <v>584.1400000000001</v>
      </c>
      <c r="K1474" s="10"/>
      <c r="M1474" s="10">
        <v>6</v>
      </c>
      <c r="N1474" s="69"/>
      <c r="P1474" s="238">
        <f t="shared" si="95"/>
        <v>97.356666666666683</v>
      </c>
      <c r="Q1474" s="10"/>
      <c r="R1474" s="10"/>
      <c r="S1474" s="10"/>
      <c r="T1474" s="179">
        <f t="shared" si="92"/>
        <v>595.5</v>
      </c>
      <c r="U1474" s="10"/>
      <c r="V1474" s="10"/>
      <c r="W1474" s="10"/>
      <c r="Y1474" s="10">
        <v>584.1400000000001</v>
      </c>
      <c r="Z1474" s="10">
        <f t="shared" si="93"/>
        <v>460.53</v>
      </c>
      <c r="AB1474" s="10">
        <f t="shared" si="94"/>
        <v>650.16</v>
      </c>
      <c r="AC1474" s="167">
        <v>736.54</v>
      </c>
      <c r="AD1474" s="10"/>
      <c r="AE1474" s="3"/>
      <c r="AF1474" s="3"/>
    </row>
    <row r="1475" spans="1:32" x14ac:dyDescent="0.2">
      <c r="A1475" s="55"/>
      <c r="B1475" s="10"/>
      <c r="C1475" s="10" t="s">
        <v>306</v>
      </c>
      <c r="D1475" s="10"/>
      <c r="E1475" s="10" t="s">
        <v>167</v>
      </c>
      <c r="F1475" s="10">
        <v>18110</v>
      </c>
      <c r="G1475" s="10"/>
      <c r="H1475" s="10"/>
      <c r="I1475" s="10"/>
      <c r="J1475" s="10">
        <v>3403.06</v>
      </c>
      <c r="K1475" s="10"/>
      <c r="M1475" s="10">
        <v>53</v>
      </c>
      <c r="N1475" s="69"/>
      <c r="P1475" s="238">
        <f t="shared" si="95"/>
        <v>64.208679245283022</v>
      </c>
      <c r="Q1475" s="10"/>
      <c r="R1475" s="10"/>
      <c r="S1475" s="10"/>
      <c r="T1475" s="179">
        <f t="shared" si="92"/>
        <v>341.69811320754718</v>
      </c>
      <c r="U1475" s="10"/>
      <c r="V1475" s="10"/>
      <c r="W1475" s="10"/>
      <c r="Y1475" s="10">
        <v>3403.06</v>
      </c>
      <c r="Z1475" s="10">
        <f t="shared" si="93"/>
        <v>2682.92</v>
      </c>
      <c r="AB1475" s="10">
        <f t="shared" si="94"/>
        <v>3787.67</v>
      </c>
      <c r="AC1475" s="167">
        <v>4290.91</v>
      </c>
      <c r="AD1475" s="10"/>
      <c r="AE1475" s="3"/>
      <c r="AF1475" s="3"/>
    </row>
    <row r="1476" spans="1:32" x14ac:dyDescent="0.2">
      <c r="A1476" s="55"/>
      <c r="B1476" s="10"/>
      <c r="C1476" s="10" t="s">
        <v>307</v>
      </c>
      <c r="D1476" s="10"/>
      <c r="E1476" s="10" t="s">
        <v>211</v>
      </c>
      <c r="F1476" s="10">
        <v>197978</v>
      </c>
      <c r="G1476" s="10"/>
      <c r="H1476" s="10"/>
      <c r="I1476" s="10"/>
      <c r="J1476" s="10">
        <v>35634.469999999987</v>
      </c>
      <c r="K1476" s="10"/>
      <c r="M1476" s="10">
        <v>405</v>
      </c>
      <c r="N1476" s="69"/>
      <c r="P1476" s="238">
        <f t="shared" si="95"/>
        <v>87.986345679012317</v>
      </c>
      <c r="Q1476" s="10"/>
      <c r="R1476" s="10"/>
      <c r="S1476" s="10"/>
      <c r="T1476" s="179">
        <f t="shared" si="92"/>
        <v>488.83456790123455</v>
      </c>
      <c r="U1476" s="10"/>
      <c r="V1476" s="10"/>
      <c r="W1476" s="10"/>
      <c r="Y1476" s="10">
        <v>35634.469999999987</v>
      </c>
      <c r="Z1476" s="10">
        <f t="shared" si="93"/>
        <v>28093.69</v>
      </c>
      <c r="AB1476" s="10">
        <f t="shared" si="94"/>
        <v>39661.79</v>
      </c>
      <c r="AC1476" s="167">
        <v>44931.39</v>
      </c>
      <c r="AD1476" s="10"/>
      <c r="AE1476" s="3"/>
      <c r="AF1476" s="3"/>
    </row>
    <row r="1477" spans="1:32" x14ac:dyDescent="0.2">
      <c r="A1477" s="55"/>
      <c r="B1477" s="10"/>
      <c r="C1477" s="10" t="s">
        <v>308</v>
      </c>
      <c r="D1477" s="10"/>
      <c r="E1477" s="10" t="s">
        <v>309</v>
      </c>
      <c r="F1477" s="10">
        <v>548240</v>
      </c>
      <c r="G1477" s="10"/>
      <c r="H1477" s="10"/>
      <c r="I1477" s="10"/>
      <c r="J1477" s="10">
        <v>94146.930000000008</v>
      </c>
      <c r="K1477" s="10"/>
      <c r="M1477" s="10">
        <v>496</v>
      </c>
      <c r="N1477" s="69"/>
      <c r="P1477" s="238">
        <f t="shared" si="95"/>
        <v>189.81235887096776</v>
      </c>
      <c r="Q1477" s="10"/>
      <c r="R1477" s="10"/>
      <c r="S1477" s="10"/>
      <c r="T1477" s="179">
        <f t="shared" si="92"/>
        <v>1105.3225806451612</v>
      </c>
      <c r="U1477" s="10"/>
      <c r="V1477" s="10"/>
      <c r="W1477" s="10"/>
      <c r="Y1477" s="10">
        <v>94146.930000000008</v>
      </c>
      <c r="Z1477" s="10">
        <f t="shared" si="93"/>
        <v>74224.05</v>
      </c>
      <c r="AB1477" s="10">
        <f t="shared" si="94"/>
        <v>104787.17</v>
      </c>
      <c r="AC1477" s="167">
        <v>118709.54</v>
      </c>
      <c r="AD1477" s="10"/>
      <c r="AE1477" s="3"/>
      <c r="AF1477" s="3"/>
    </row>
    <row r="1478" spans="1:32" x14ac:dyDescent="0.2">
      <c r="A1478" s="55"/>
      <c r="B1478" s="10"/>
      <c r="C1478" s="10" t="s">
        <v>310</v>
      </c>
      <c r="D1478" s="10"/>
      <c r="E1478" s="10" t="s">
        <v>224</v>
      </c>
      <c r="F1478" s="10">
        <v>1132</v>
      </c>
      <c r="G1478" s="10"/>
      <c r="H1478" s="10"/>
      <c r="I1478" s="10"/>
      <c r="J1478" s="10">
        <v>211.5</v>
      </c>
      <c r="K1478" s="10"/>
      <c r="M1478" s="10">
        <v>2</v>
      </c>
      <c r="N1478" s="69"/>
      <c r="P1478" s="238">
        <f t="shared" si="95"/>
        <v>105.75</v>
      </c>
      <c r="Q1478" s="10"/>
      <c r="R1478" s="10"/>
      <c r="S1478" s="10"/>
      <c r="T1478" s="179">
        <f t="shared" si="92"/>
        <v>566</v>
      </c>
      <c r="U1478" s="10"/>
      <c r="V1478" s="10"/>
      <c r="W1478" s="10"/>
      <c r="Y1478" s="10">
        <v>211.5</v>
      </c>
      <c r="Z1478" s="10">
        <f t="shared" si="93"/>
        <v>166.74</v>
      </c>
      <c r="AB1478" s="10">
        <f t="shared" si="94"/>
        <v>235.4</v>
      </c>
      <c r="AC1478" s="167">
        <v>266.68</v>
      </c>
      <c r="AD1478" s="10"/>
      <c r="AE1478" s="3"/>
      <c r="AF1478" s="3"/>
    </row>
    <row r="1479" spans="1:32" x14ac:dyDescent="0.2">
      <c r="A1479" s="55"/>
      <c r="B1479" s="10"/>
      <c r="C1479" s="10" t="s">
        <v>311</v>
      </c>
      <c r="D1479" s="10"/>
      <c r="E1479" s="10" t="s">
        <v>312</v>
      </c>
      <c r="F1479" s="10">
        <v>377625</v>
      </c>
      <c r="G1479" s="10"/>
      <c r="H1479" s="10"/>
      <c r="I1479" s="10"/>
      <c r="J1479" s="10">
        <v>65738.66</v>
      </c>
      <c r="K1479" s="10"/>
      <c r="M1479" s="10">
        <v>296</v>
      </c>
      <c r="N1479" s="69"/>
      <c r="P1479" s="238">
        <f t="shared" si="95"/>
        <v>222.09006756756759</v>
      </c>
      <c r="Q1479" s="10"/>
      <c r="R1479" s="10"/>
      <c r="S1479" s="10"/>
      <c r="T1479" s="179">
        <f t="shared" si="92"/>
        <v>1275.7601351351352</v>
      </c>
      <c r="U1479" s="10"/>
      <c r="V1479" s="10"/>
      <c r="W1479" s="10"/>
      <c r="Y1479" s="10">
        <v>65738.66</v>
      </c>
      <c r="Z1479" s="10">
        <f t="shared" si="93"/>
        <v>51827.39</v>
      </c>
      <c r="AB1479" s="10">
        <f t="shared" si="94"/>
        <v>73168.27</v>
      </c>
      <c r="AC1479" s="167">
        <v>82889.649999999994</v>
      </c>
      <c r="AD1479" s="10"/>
      <c r="AE1479" s="3"/>
      <c r="AF1479" s="3"/>
    </row>
    <row r="1480" spans="1:32" x14ac:dyDescent="0.2">
      <c r="A1480" s="55"/>
      <c r="B1480" s="10"/>
      <c r="C1480" s="10" t="s">
        <v>313</v>
      </c>
      <c r="D1480" s="10"/>
      <c r="E1480" s="10" t="s">
        <v>314</v>
      </c>
      <c r="F1480" s="10">
        <v>281253</v>
      </c>
      <c r="G1480" s="10"/>
      <c r="H1480" s="10"/>
      <c r="I1480" s="10"/>
      <c r="J1480" s="10">
        <v>48605.439999999973</v>
      </c>
      <c r="K1480" s="10"/>
      <c r="M1480" s="10">
        <v>226</v>
      </c>
      <c r="N1480" s="69"/>
      <c r="P1480" s="238">
        <f t="shared" si="95"/>
        <v>215.06831858407068</v>
      </c>
      <c r="Q1480" s="10"/>
      <c r="R1480" s="10"/>
      <c r="S1480" s="10"/>
      <c r="T1480" s="179">
        <f t="shared" si="92"/>
        <v>1244.4823008849557</v>
      </c>
      <c r="U1480" s="10"/>
      <c r="V1480" s="10"/>
      <c r="W1480" s="10"/>
      <c r="Y1480" s="10">
        <v>48605.439999999973</v>
      </c>
      <c r="Z1480" s="10">
        <f t="shared" si="93"/>
        <v>38319.81</v>
      </c>
      <c r="AB1480" s="10">
        <f t="shared" si="94"/>
        <v>54098.7</v>
      </c>
      <c r="AC1480" s="167">
        <v>61286.43</v>
      </c>
      <c r="AD1480" s="10"/>
      <c r="AE1480" s="3"/>
      <c r="AF1480" s="3"/>
    </row>
    <row r="1481" spans="1:32" x14ac:dyDescent="0.2">
      <c r="A1481" s="55"/>
      <c r="B1481" s="10"/>
      <c r="C1481" s="10" t="s">
        <v>315</v>
      </c>
      <c r="D1481" s="10"/>
      <c r="E1481" s="10" t="s">
        <v>134</v>
      </c>
      <c r="F1481" s="10">
        <v>15528</v>
      </c>
      <c r="G1481" s="10"/>
      <c r="H1481" s="10"/>
      <c r="I1481" s="10"/>
      <c r="J1481" s="10">
        <v>2797.24</v>
      </c>
      <c r="K1481" s="10"/>
      <c r="M1481" s="10">
        <v>20</v>
      </c>
      <c r="N1481" s="69"/>
      <c r="P1481" s="238">
        <f t="shared" si="95"/>
        <v>139.86199999999999</v>
      </c>
      <c r="Q1481" s="10"/>
      <c r="R1481" s="10"/>
      <c r="S1481" s="10"/>
      <c r="T1481" s="179">
        <f t="shared" si="92"/>
        <v>776.4</v>
      </c>
      <c r="U1481" s="10"/>
      <c r="V1481" s="10"/>
      <c r="W1481" s="10"/>
      <c r="Y1481" s="10">
        <v>2797.24</v>
      </c>
      <c r="Z1481" s="10">
        <f t="shared" si="93"/>
        <v>2205.3000000000002</v>
      </c>
      <c r="AB1481" s="10">
        <f t="shared" si="94"/>
        <v>3113.38</v>
      </c>
      <c r="AC1481" s="167">
        <v>3527.03</v>
      </c>
      <c r="AD1481" s="10"/>
      <c r="AE1481" s="3"/>
      <c r="AF1481" s="3"/>
    </row>
    <row r="1482" spans="1:32" x14ac:dyDescent="0.2">
      <c r="A1482" s="55"/>
      <c r="B1482" s="10"/>
      <c r="C1482" s="10" t="s">
        <v>317</v>
      </c>
      <c r="D1482" s="10"/>
      <c r="E1482" s="10" t="s">
        <v>79</v>
      </c>
      <c r="F1482" s="10">
        <v>7154702</v>
      </c>
      <c r="G1482" s="10"/>
      <c r="H1482" s="10"/>
      <c r="I1482" s="10"/>
      <c r="J1482" s="10">
        <v>1258379.6300000006</v>
      </c>
      <c r="K1482" s="10"/>
      <c r="M1482" s="10">
        <v>6413</v>
      </c>
      <c r="N1482" s="69"/>
      <c r="P1482" s="238">
        <f t="shared" si="95"/>
        <v>196.22323873382203</v>
      </c>
      <c r="Q1482" s="10"/>
      <c r="R1482" s="10"/>
      <c r="S1482" s="10"/>
      <c r="T1482" s="179">
        <f t="shared" si="92"/>
        <v>1115.6560112271948</v>
      </c>
      <c r="U1482" s="10"/>
      <c r="V1482" s="10"/>
      <c r="W1482" s="10"/>
      <c r="Y1482" s="10">
        <v>1258379.6300000006</v>
      </c>
      <c r="Z1482" s="10">
        <f t="shared" si="93"/>
        <v>992087.91</v>
      </c>
      <c r="AB1482" s="10">
        <f t="shared" si="94"/>
        <v>1400598.45</v>
      </c>
      <c r="AC1482" s="167">
        <v>1586686.56</v>
      </c>
      <c r="AD1482" s="10"/>
      <c r="AE1482" s="3"/>
      <c r="AF1482" s="3"/>
    </row>
    <row r="1483" spans="1:32" x14ac:dyDescent="0.2">
      <c r="A1483" s="55"/>
      <c r="B1483" s="10"/>
      <c r="C1483" s="10" t="s">
        <v>317</v>
      </c>
      <c r="D1483" s="10"/>
      <c r="E1483" s="10" t="s">
        <v>179</v>
      </c>
      <c r="F1483" s="10">
        <v>2365</v>
      </c>
      <c r="G1483" s="10"/>
      <c r="H1483" s="10"/>
      <c r="I1483" s="10"/>
      <c r="J1483" s="10">
        <v>431.41999999999996</v>
      </c>
      <c r="K1483" s="10"/>
      <c r="M1483" s="10">
        <v>2</v>
      </c>
      <c r="N1483" s="69"/>
      <c r="P1483" s="238">
        <f t="shared" si="95"/>
        <v>215.70999999999998</v>
      </c>
      <c r="Q1483" s="10"/>
      <c r="R1483" s="10"/>
      <c r="S1483" s="10"/>
      <c r="T1483" s="179">
        <f t="shared" si="92"/>
        <v>1182.5</v>
      </c>
      <c r="U1483" s="10"/>
      <c r="V1483" s="10"/>
      <c r="W1483" s="10"/>
      <c r="Y1483" s="10">
        <v>431.41999999999996</v>
      </c>
      <c r="Z1483" s="10">
        <f t="shared" si="93"/>
        <v>340.13</v>
      </c>
      <c r="AB1483" s="10">
        <f t="shared" si="94"/>
        <v>480.18</v>
      </c>
      <c r="AC1483" s="167">
        <v>543.98</v>
      </c>
      <c r="AD1483" s="10"/>
      <c r="AE1483" s="3"/>
      <c r="AF1483" s="3"/>
    </row>
    <row r="1484" spans="1:32" x14ac:dyDescent="0.2">
      <c r="A1484" s="55"/>
      <c r="B1484" s="10"/>
      <c r="C1484" s="10" t="s">
        <v>318</v>
      </c>
      <c r="D1484" s="10"/>
      <c r="E1484" s="10" t="s">
        <v>319</v>
      </c>
      <c r="F1484" s="10">
        <v>156043</v>
      </c>
      <c r="G1484" s="10"/>
      <c r="H1484" s="10"/>
      <c r="I1484" s="10"/>
      <c r="J1484" s="10">
        <v>27483.369999999995</v>
      </c>
      <c r="K1484" s="10"/>
      <c r="M1484" s="10">
        <v>162</v>
      </c>
      <c r="N1484" s="69"/>
      <c r="P1484" s="238">
        <f t="shared" si="95"/>
        <v>169.65043209876541</v>
      </c>
      <c r="Q1484" s="10"/>
      <c r="R1484" s="10"/>
      <c r="S1484" s="10"/>
      <c r="T1484" s="179">
        <f t="shared" si="92"/>
        <v>963.22839506172841</v>
      </c>
      <c r="U1484" s="10"/>
      <c r="V1484" s="10"/>
      <c r="W1484" s="10"/>
      <c r="Y1484" s="10">
        <v>27483.369999999995</v>
      </c>
      <c r="Z1484" s="10">
        <f t="shared" si="93"/>
        <v>21667.48</v>
      </c>
      <c r="AB1484" s="10">
        <f t="shared" si="94"/>
        <v>30589.47</v>
      </c>
      <c r="AC1484" s="167">
        <v>34653.69</v>
      </c>
      <c r="AD1484" s="10"/>
      <c r="AE1484" s="3"/>
      <c r="AF1484" s="3"/>
    </row>
    <row r="1485" spans="1:32" x14ac:dyDescent="0.2">
      <c r="A1485" s="55"/>
      <c r="B1485" s="10"/>
      <c r="C1485" s="10" t="s">
        <v>320</v>
      </c>
      <c r="D1485" s="10"/>
      <c r="E1485" s="10" t="s">
        <v>287</v>
      </c>
      <c r="F1485" s="10">
        <v>249399</v>
      </c>
      <c r="G1485" s="10"/>
      <c r="H1485" s="10"/>
      <c r="I1485" s="10"/>
      <c r="J1485" s="10">
        <v>42315.74</v>
      </c>
      <c r="K1485" s="10"/>
      <c r="M1485" s="10">
        <v>249</v>
      </c>
      <c r="N1485" s="69"/>
      <c r="P1485" s="238">
        <f t="shared" si="95"/>
        <v>169.94273092369477</v>
      </c>
      <c r="Q1485" s="10"/>
      <c r="R1485" s="10"/>
      <c r="S1485" s="10"/>
      <c r="T1485" s="179">
        <f t="shared" si="92"/>
        <v>1001.6024096385543</v>
      </c>
      <c r="U1485" s="10"/>
      <c r="V1485" s="10"/>
      <c r="W1485" s="10"/>
      <c r="Y1485" s="10">
        <v>42315.74</v>
      </c>
      <c r="Z1485" s="10">
        <f t="shared" si="93"/>
        <v>33361.1</v>
      </c>
      <c r="AB1485" s="10">
        <f t="shared" si="94"/>
        <v>47098.16</v>
      </c>
      <c r="AC1485" s="167">
        <v>53355.78</v>
      </c>
      <c r="AD1485" s="10"/>
      <c r="AE1485" s="3"/>
      <c r="AF1485" s="3"/>
    </row>
    <row r="1486" spans="1:32" x14ac:dyDescent="0.2">
      <c r="A1486" s="55"/>
      <c r="B1486" s="10"/>
      <c r="C1486" s="10" t="s">
        <v>321</v>
      </c>
      <c r="D1486" s="10"/>
      <c r="E1486" s="10" t="s">
        <v>93</v>
      </c>
      <c r="F1486" s="10">
        <v>7168</v>
      </c>
      <c r="G1486" s="10"/>
      <c r="H1486" s="10"/>
      <c r="I1486" s="10"/>
      <c r="J1486" s="10">
        <v>1229.96</v>
      </c>
      <c r="K1486" s="10"/>
      <c r="M1486" s="10">
        <v>8</v>
      </c>
      <c r="N1486" s="69"/>
      <c r="P1486" s="238">
        <f t="shared" si="95"/>
        <v>153.745</v>
      </c>
      <c r="Q1486" s="10"/>
      <c r="R1486" s="10"/>
      <c r="S1486" s="10"/>
      <c r="T1486" s="179">
        <f t="shared" si="92"/>
        <v>896</v>
      </c>
      <c r="U1486" s="10"/>
      <c r="V1486" s="10"/>
      <c r="W1486" s="10"/>
      <c r="Y1486" s="10">
        <v>1229.96</v>
      </c>
      <c r="Z1486" s="10">
        <f t="shared" si="93"/>
        <v>969.68</v>
      </c>
      <c r="AB1486" s="10">
        <f t="shared" si="94"/>
        <v>1368.97</v>
      </c>
      <c r="AC1486" s="167">
        <v>1550.86</v>
      </c>
      <c r="AD1486" s="10"/>
      <c r="AE1486" s="3"/>
      <c r="AF1486" s="3"/>
    </row>
    <row r="1487" spans="1:32" x14ac:dyDescent="0.2">
      <c r="A1487" s="55"/>
      <c r="B1487" s="10"/>
      <c r="C1487" s="10" t="s">
        <v>322</v>
      </c>
      <c r="D1487" s="10"/>
      <c r="E1487" s="10" t="s">
        <v>164</v>
      </c>
      <c r="F1487" s="10">
        <v>45827</v>
      </c>
      <c r="G1487" s="10"/>
      <c r="H1487" s="10"/>
      <c r="I1487" s="10"/>
      <c r="J1487" s="10">
        <v>8202.86</v>
      </c>
      <c r="K1487" s="10"/>
      <c r="M1487" s="10">
        <v>56</v>
      </c>
      <c r="N1487" s="69"/>
      <c r="P1487" s="238">
        <f t="shared" si="95"/>
        <v>146.47964285714286</v>
      </c>
      <c r="Q1487" s="10"/>
      <c r="R1487" s="10"/>
      <c r="S1487" s="10"/>
      <c r="T1487" s="179">
        <f t="shared" si="92"/>
        <v>818.33928571428567</v>
      </c>
      <c r="U1487" s="10"/>
      <c r="V1487" s="10"/>
      <c r="W1487" s="10"/>
      <c r="Y1487" s="10">
        <v>8202.86</v>
      </c>
      <c r="Z1487" s="10">
        <f t="shared" si="93"/>
        <v>6467.01</v>
      </c>
      <c r="AB1487" s="10">
        <f t="shared" si="94"/>
        <v>9129.93</v>
      </c>
      <c r="AC1487" s="167">
        <v>10342.959999999999</v>
      </c>
      <c r="AD1487" s="10"/>
      <c r="AE1487" s="3"/>
      <c r="AF1487" s="3"/>
    </row>
    <row r="1488" spans="1:32" x14ac:dyDescent="0.2">
      <c r="A1488" s="55"/>
      <c r="B1488" s="10"/>
      <c r="C1488" s="10" t="s">
        <v>323</v>
      </c>
      <c r="D1488" s="10"/>
      <c r="E1488" s="10" t="s">
        <v>324</v>
      </c>
      <c r="F1488" s="10">
        <v>1860</v>
      </c>
      <c r="G1488" s="10"/>
      <c r="H1488" s="10"/>
      <c r="I1488" s="10"/>
      <c r="J1488" s="10">
        <v>337.42</v>
      </c>
      <c r="K1488" s="10"/>
      <c r="M1488" s="10">
        <v>1</v>
      </c>
      <c r="N1488" s="69"/>
      <c r="P1488" s="238">
        <f t="shared" si="95"/>
        <v>337.42</v>
      </c>
      <c r="Q1488" s="10"/>
      <c r="R1488" s="10"/>
      <c r="S1488" s="10"/>
      <c r="T1488" s="179">
        <f t="shared" si="92"/>
        <v>1860</v>
      </c>
      <c r="U1488" s="10"/>
      <c r="V1488" s="10"/>
      <c r="W1488" s="10"/>
      <c r="Y1488" s="10">
        <v>337.42</v>
      </c>
      <c r="Z1488" s="10">
        <f t="shared" si="93"/>
        <v>266.02</v>
      </c>
      <c r="AB1488" s="10">
        <f t="shared" si="94"/>
        <v>375.55</v>
      </c>
      <c r="AC1488" s="167">
        <v>425.45</v>
      </c>
      <c r="AD1488" s="10"/>
      <c r="AE1488" s="3"/>
      <c r="AF1488" s="3"/>
    </row>
    <row r="1489" spans="1:32" x14ac:dyDescent="0.2">
      <c r="A1489" s="55"/>
      <c r="B1489" s="10"/>
      <c r="C1489" s="10" t="s">
        <v>325</v>
      </c>
      <c r="D1489" s="10"/>
      <c r="E1489" s="10" t="s">
        <v>326</v>
      </c>
      <c r="F1489" s="10">
        <v>286694</v>
      </c>
      <c r="G1489" s="10"/>
      <c r="H1489" s="10"/>
      <c r="I1489" s="10"/>
      <c r="J1489" s="10">
        <v>49282.35</v>
      </c>
      <c r="K1489" s="10"/>
      <c r="M1489" s="10">
        <v>215</v>
      </c>
      <c r="N1489" s="69"/>
      <c r="P1489" s="238">
        <f t="shared" si="95"/>
        <v>229.22023255813951</v>
      </c>
      <c r="Q1489" s="10"/>
      <c r="R1489" s="10"/>
      <c r="S1489" s="10"/>
      <c r="T1489" s="179">
        <f t="shared" si="92"/>
        <v>1333.460465116279</v>
      </c>
      <c r="U1489" s="10"/>
      <c r="V1489" s="10"/>
      <c r="W1489" s="10"/>
      <c r="Y1489" s="10">
        <v>49282.35</v>
      </c>
      <c r="Z1489" s="10">
        <f t="shared" si="93"/>
        <v>38853.480000000003</v>
      </c>
      <c r="AB1489" s="10">
        <f t="shared" si="94"/>
        <v>54852.11</v>
      </c>
      <c r="AC1489" s="167">
        <v>62139.94</v>
      </c>
      <c r="AD1489" s="10"/>
      <c r="AE1489" s="3"/>
      <c r="AF1489" s="3"/>
    </row>
    <row r="1490" spans="1:32" x14ac:dyDescent="0.2">
      <c r="A1490" s="55"/>
      <c r="B1490" s="10"/>
      <c r="C1490" s="10" t="s">
        <v>327</v>
      </c>
      <c r="D1490" s="10"/>
      <c r="E1490" s="10" t="s">
        <v>104</v>
      </c>
      <c r="F1490" s="10">
        <v>847648</v>
      </c>
      <c r="G1490" s="10"/>
      <c r="H1490" s="10"/>
      <c r="I1490" s="10"/>
      <c r="J1490" s="10">
        <v>151392.85</v>
      </c>
      <c r="K1490" s="10"/>
      <c r="M1490" s="10">
        <v>1224</v>
      </c>
      <c r="N1490" s="69"/>
      <c r="P1490" s="238">
        <f t="shared" si="95"/>
        <v>123.68696895424837</v>
      </c>
      <c r="Q1490" s="10"/>
      <c r="R1490" s="10"/>
      <c r="S1490" s="10"/>
      <c r="T1490" s="179">
        <f t="shared" si="92"/>
        <v>692.52287581699352</v>
      </c>
      <c r="U1490" s="10"/>
      <c r="V1490" s="10"/>
      <c r="W1490" s="10"/>
      <c r="Y1490" s="10">
        <v>151392.85</v>
      </c>
      <c r="Z1490" s="10">
        <f t="shared" si="93"/>
        <v>119355.89</v>
      </c>
      <c r="AB1490" s="10">
        <f t="shared" si="94"/>
        <v>168502.88</v>
      </c>
      <c r="AC1490" s="167">
        <v>190890.73</v>
      </c>
      <c r="AD1490" s="10"/>
      <c r="AE1490" s="3"/>
      <c r="AF1490" s="3"/>
    </row>
    <row r="1491" spans="1:32" x14ac:dyDescent="0.2">
      <c r="A1491" s="55"/>
      <c r="B1491" s="10"/>
      <c r="C1491" s="10" t="s">
        <v>328</v>
      </c>
      <c r="D1491" s="10"/>
      <c r="E1491" s="10" t="s">
        <v>104</v>
      </c>
      <c r="F1491" s="10">
        <v>11744</v>
      </c>
      <c r="G1491" s="10"/>
      <c r="H1491" s="10"/>
      <c r="I1491" s="10"/>
      <c r="J1491" s="10">
        <v>2082.12</v>
      </c>
      <c r="K1491" s="10"/>
      <c r="M1491" s="10">
        <v>11</v>
      </c>
      <c r="N1491" s="69"/>
      <c r="P1491" s="238">
        <f t="shared" si="95"/>
        <v>189.28363636363636</v>
      </c>
      <c r="Q1491" s="10"/>
      <c r="R1491" s="10"/>
      <c r="S1491" s="10"/>
      <c r="T1491" s="179">
        <f t="shared" si="92"/>
        <v>1067.6363636363637</v>
      </c>
      <c r="U1491" s="10"/>
      <c r="V1491" s="10"/>
      <c r="W1491" s="10"/>
      <c r="Y1491" s="10">
        <v>2082.12</v>
      </c>
      <c r="Z1491" s="10">
        <f t="shared" si="93"/>
        <v>1641.51</v>
      </c>
      <c r="AB1491" s="10">
        <f t="shared" si="94"/>
        <v>2317.44</v>
      </c>
      <c r="AC1491" s="167">
        <v>2625.34</v>
      </c>
      <c r="AD1491" s="10"/>
      <c r="AE1491" s="3"/>
      <c r="AF1491" s="3"/>
    </row>
    <row r="1492" spans="1:32" x14ac:dyDescent="0.2">
      <c r="A1492" s="55"/>
      <c r="B1492" s="10"/>
      <c r="C1492" s="10" t="s">
        <v>329</v>
      </c>
      <c r="D1492" s="10"/>
      <c r="E1492" s="10" t="s">
        <v>267</v>
      </c>
      <c r="F1492" s="10">
        <v>1626</v>
      </c>
      <c r="G1492" s="10"/>
      <c r="H1492" s="10"/>
      <c r="I1492" s="10"/>
      <c r="J1492" s="10">
        <v>299.87</v>
      </c>
      <c r="K1492" s="10"/>
      <c r="M1492" s="10">
        <v>1</v>
      </c>
      <c r="N1492" s="69"/>
      <c r="P1492" s="238">
        <f t="shared" si="95"/>
        <v>299.87</v>
      </c>
      <c r="Q1492" s="10"/>
      <c r="R1492" s="10"/>
      <c r="S1492" s="10"/>
      <c r="T1492" s="179">
        <f t="shared" si="92"/>
        <v>1626</v>
      </c>
      <c r="U1492" s="10"/>
      <c r="V1492" s="10"/>
      <c r="W1492" s="10"/>
      <c r="Y1492" s="10">
        <v>299.87</v>
      </c>
      <c r="Z1492" s="10">
        <f t="shared" si="93"/>
        <v>236.41</v>
      </c>
      <c r="AB1492" s="10">
        <f t="shared" si="94"/>
        <v>333.76</v>
      </c>
      <c r="AC1492" s="167">
        <v>378.1</v>
      </c>
      <c r="AD1492" s="10"/>
      <c r="AE1492" s="3"/>
      <c r="AF1492" s="3"/>
    </row>
    <row r="1493" spans="1:32" x14ac:dyDescent="0.2">
      <c r="A1493" s="55"/>
      <c r="B1493" s="10"/>
      <c r="C1493" s="10" t="s">
        <v>330</v>
      </c>
      <c r="D1493" s="10"/>
      <c r="E1493" s="10" t="s">
        <v>331</v>
      </c>
      <c r="F1493" s="10">
        <v>177764</v>
      </c>
      <c r="G1493" s="10"/>
      <c r="H1493" s="10"/>
      <c r="I1493" s="10"/>
      <c r="J1493" s="10">
        <v>31001.039999999994</v>
      </c>
      <c r="K1493" s="10"/>
      <c r="M1493" s="10">
        <v>225</v>
      </c>
      <c r="N1493" s="69"/>
      <c r="P1493" s="238">
        <f t="shared" si="95"/>
        <v>137.78239999999997</v>
      </c>
      <c r="Q1493" s="10"/>
      <c r="R1493" s="10"/>
      <c r="S1493" s="10"/>
      <c r="T1493" s="179">
        <f t="shared" si="92"/>
        <v>790.0622222222222</v>
      </c>
      <c r="U1493" s="10"/>
      <c r="V1493" s="10"/>
      <c r="W1493" s="10"/>
      <c r="Y1493" s="10">
        <v>31001.039999999994</v>
      </c>
      <c r="Z1493" s="10">
        <f t="shared" si="93"/>
        <v>24440.76</v>
      </c>
      <c r="AB1493" s="10">
        <f t="shared" si="94"/>
        <v>34504.699999999997</v>
      </c>
      <c r="AC1493" s="167">
        <v>39089.11</v>
      </c>
      <c r="AD1493" s="10"/>
      <c r="AE1493" s="3"/>
      <c r="AF1493" s="3"/>
    </row>
    <row r="1494" spans="1:32" x14ac:dyDescent="0.2">
      <c r="A1494" s="55"/>
      <c r="B1494" s="10"/>
      <c r="C1494" s="10" t="s">
        <v>332</v>
      </c>
      <c r="D1494" s="10"/>
      <c r="E1494" s="10" t="s">
        <v>333</v>
      </c>
      <c r="F1494" s="10">
        <v>135028</v>
      </c>
      <c r="G1494" s="10"/>
      <c r="H1494" s="10"/>
      <c r="I1494" s="10"/>
      <c r="J1494" s="10">
        <v>22660.81</v>
      </c>
      <c r="K1494" s="10"/>
      <c r="M1494" s="10">
        <v>248</v>
      </c>
      <c r="N1494" s="69"/>
      <c r="P1494" s="238">
        <f t="shared" si="95"/>
        <v>91.374233870967743</v>
      </c>
      <c r="Q1494" s="10"/>
      <c r="R1494" s="10"/>
      <c r="S1494" s="10"/>
      <c r="T1494" s="179">
        <f t="shared" si="92"/>
        <v>544.4677419354839</v>
      </c>
      <c r="U1494" s="10"/>
      <c r="V1494" s="10"/>
      <c r="W1494" s="10"/>
      <c r="Y1494" s="10">
        <v>22660.81</v>
      </c>
      <c r="Z1494" s="10">
        <f t="shared" si="93"/>
        <v>17865.45</v>
      </c>
      <c r="AB1494" s="10">
        <f t="shared" si="94"/>
        <v>25221.88</v>
      </c>
      <c r="AC1494" s="167">
        <v>28572.94</v>
      </c>
      <c r="AD1494" s="10"/>
      <c r="AE1494" s="3"/>
      <c r="AF1494" s="3"/>
    </row>
    <row r="1495" spans="1:32" x14ac:dyDescent="0.2">
      <c r="A1495" s="55"/>
      <c r="B1495" s="10"/>
      <c r="C1495" s="10" t="s">
        <v>334</v>
      </c>
      <c r="D1495" s="10"/>
      <c r="E1495" s="10" t="s">
        <v>103</v>
      </c>
      <c r="F1495" s="10">
        <v>3613</v>
      </c>
      <c r="G1495" s="10"/>
      <c r="H1495" s="10"/>
      <c r="I1495" s="10"/>
      <c r="J1495" s="10">
        <v>654.51</v>
      </c>
      <c r="K1495" s="10"/>
      <c r="M1495" s="10">
        <v>4</v>
      </c>
      <c r="N1495" s="69"/>
      <c r="P1495" s="238">
        <f t="shared" si="95"/>
        <v>163.6275</v>
      </c>
      <c r="Q1495" s="10"/>
      <c r="R1495" s="10"/>
      <c r="S1495" s="10"/>
      <c r="T1495" s="179">
        <f t="shared" si="92"/>
        <v>903.25</v>
      </c>
      <c r="U1495" s="10"/>
      <c r="V1495" s="10"/>
      <c r="W1495" s="10"/>
      <c r="Y1495" s="10">
        <v>654.51</v>
      </c>
      <c r="Z1495" s="10">
        <f t="shared" si="93"/>
        <v>516.01</v>
      </c>
      <c r="AB1495" s="10">
        <f t="shared" si="94"/>
        <v>728.48</v>
      </c>
      <c r="AC1495" s="167">
        <v>825.27</v>
      </c>
      <c r="AD1495" s="10"/>
      <c r="AE1495" s="3"/>
      <c r="AF1495" s="3"/>
    </row>
    <row r="1496" spans="1:32" x14ac:dyDescent="0.2">
      <c r="A1496" s="55"/>
      <c r="B1496" s="10"/>
      <c r="C1496" s="10" t="s">
        <v>334</v>
      </c>
      <c r="D1496" s="10"/>
      <c r="E1496" s="10" t="s">
        <v>104</v>
      </c>
      <c r="F1496" s="10">
        <v>244337</v>
      </c>
      <c r="G1496" s="10"/>
      <c r="H1496" s="10"/>
      <c r="I1496" s="10"/>
      <c r="J1496" s="10">
        <v>43363.010000000009</v>
      </c>
      <c r="K1496" s="10"/>
      <c r="M1496" s="10">
        <v>374</v>
      </c>
      <c r="N1496" s="69"/>
      <c r="P1496" s="238">
        <f t="shared" si="95"/>
        <v>115.94387700534762</v>
      </c>
      <c r="Q1496" s="10"/>
      <c r="R1496" s="10"/>
      <c r="S1496" s="10"/>
      <c r="T1496" s="179">
        <f t="shared" si="92"/>
        <v>653.30748663101599</v>
      </c>
      <c r="U1496" s="10"/>
      <c r="V1496" s="10"/>
      <c r="W1496" s="10"/>
      <c r="Y1496" s="10">
        <v>43363.010000000009</v>
      </c>
      <c r="Z1496" s="10">
        <f t="shared" si="93"/>
        <v>34186.76</v>
      </c>
      <c r="AB1496" s="10">
        <f t="shared" si="94"/>
        <v>48263.79</v>
      </c>
      <c r="AC1496" s="167">
        <v>54676.28</v>
      </c>
      <c r="AD1496" s="10"/>
      <c r="AE1496" s="3"/>
      <c r="AF1496" s="3"/>
    </row>
    <row r="1497" spans="1:32" x14ac:dyDescent="0.2">
      <c r="A1497" s="55"/>
      <c r="B1497" s="10"/>
      <c r="C1497" s="10" t="s">
        <v>336</v>
      </c>
      <c r="D1497" s="10"/>
      <c r="E1497" s="10" t="s">
        <v>109</v>
      </c>
      <c r="F1497" s="10">
        <v>3887</v>
      </c>
      <c r="G1497" s="10"/>
      <c r="H1497" s="10"/>
      <c r="I1497" s="10"/>
      <c r="J1497" s="10">
        <v>348.26</v>
      </c>
      <c r="K1497" s="10"/>
      <c r="M1497" s="10">
        <v>4</v>
      </c>
      <c r="N1497" s="69"/>
      <c r="P1497" s="238">
        <f t="shared" si="95"/>
        <v>87.064999999999998</v>
      </c>
      <c r="Q1497" s="10"/>
      <c r="R1497" s="10"/>
      <c r="S1497" s="10"/>
      <c r="T1497" s="179">
        <f t="shared" si="92"/>
        <v>971.75</v>
      </c>
      <c r="U1497" s="10"/>
      <c r="V1497" s="10"/>
      <c r="W1497" s="10"/>
      <c r="Y1497" s="10">
        <v>348.26</v>
      </c>
      <c r="Z1497" s="10">
        <f t="shared" si="93"/>
        <v>274.56</v>
      </c>
      <c r="AB1497" s="10">
        <f t="shared" si="94"/>
        <v>387.62</v>
      </c>
      <c r="AC1497" s="167">
        <v>439.12</v>
      </c>
      <c r="AD1497" s="10"/>
      <c r="AE1497" s="3"/>
      <c r="AF1497" s="3"/>
    </row>
    <row r="1498" spans="1:32" x14ac:dyDescent="0.2">
      <c r="A1498" s="55"/>
      <c r="B1498" s="10"/>
      <c r="C1498" s="10" t="s">
        <v>337</v>
      </c>
      <c r="D1498" s="10"/>
      <c r="E1498" s="10" t="s">
        <v>145</v>
      </c>
      <c r="F1498" s="10">
        <v>24976</v>
      </c>
      <c r="G1498" s="10"/>
      <c r="H1498" s="10"/>
      <c r="I1498" s="10"/>
      <c r="J1498" s="10">
        <v>4005.46</v>
      </c>
      <c r="K1498" s="10"/>
      <c r="M1498" s="10">
        <v>17</v>
      </c>
      <c r="N1498" s="69"/>
      <c r="P1498" s="238">
        <f t="shared" si="95"/>
        <v>235.61529411764707</v>
      </c>
      <c r="Q1498" s="10"/>
      <c r="R1498" s="10"/>
      <c r="S1498" s="10"/>
      <c r="T1498" s="179">
        <f t="shared" si="92"/>
        <v>1469.1764705882354</v>
      </c>
      <c r="U1498" s="10"/>
      <c r="V1498" s="10"/>
      <c r="W1498" s="10"/>
      <c r="Y1498" s="10">
        <v>4005.46</v>
      </c>
      <c r="Z1498" s="10">
        <f t="shared" si="93"/>
        <v>3157.85</v>
      </c>
      <c r="AB1498" s="10">
        <f t="shared" si="94"/>
        <v>4458.1499999999996</v>
      </c>
      <c r="AC1498" s="167">
        <v>5050.47</v>
      </c>
      <c r="AD1498" s="10"/>
      <c r="AE1498" s="3"/>
      <c r="AF1498" s="3"/>
    </row>
    <row r="1499" spans="1:32" x14ac:dyDescent="0.2">
      <c r="A1499" s="55"/>
      <c r="B1499" s="10"/>
      <c r="C1499" s="10" t="s">
        <v>337</v>
      </c>
      <c r="D1499" s="10"/>
      <c r="E1499" s="10" t="s">
        <v>338</v>
      </c>
      <c r="F1499" s="10">
        <v>6299</v>
      </c>
      <c r="G1499" s="10"/>
      <c r="H1499" s="10"/>
      <c r="I1499" s="10"/>
      <c r="J1499" s="10">
        <v>1049.6099999999999</v>
      </c>
      <c r="K1499" s="10"/>
      <c r="M1499" s="10">
        <v>5</v>
      </c>
      <c r="N1499" s="69"/>
      <c r="P1499" s="238">
        <f t="shared" si="95"/>
        <v>209.92199999999997</v>
      </c>
      <c r="Q1499" s="10"/>
      <c r="R1499" s="10"/>
      <c r="S1499" s="10"/>
      <c r="T1499" s="179">
        <f t="shared" si="92"/>
        <v>1259.8</v>
      </c>
      <c r="U1499" s="10"/>
      <c r="V1499" s="10"/>
      <c r="W1499" s="10"/>
      <c r="Y1499" s="10">
        <v>1049.6099999999999</v>
      </c>
      <c r="Z1499" s="10">
        <f t="shared" si="93"/>
        <v>827.5</v>
      </c>
      <c r="AB1499" s="10">
        <f t="shared" si="94"/>
        <v>1168.23</v>
      </c>
      <c r="AC1499" s="167">
        <v>1323.44</v>
      </c>
      <c r="AD1499" s="10"/>
      <c r="AE1499" s="3"/>
      <c r="AF1499" s="3"/>
    </row>
    <row r="1500" spans="1:32" x14ac:dyDescent="0.2">
      <c r="A1500" s="55"/>
      <c r="B1500" s="10"/>
      <c r="C1500" s="10" t="s">
        <v>339</v>
      </c>
      <c r="D1500" s="10"/>
      <c r="E1500" s="10" t="s">
        <v>145</v>
      </c>
      <c r="F1500" s="10">
        <v>1715</v>
      </c>
      <c r="G1500" s="10"/>
      <c r="H1500" s="10"/>
      <c r="I1500" s="10"/>
      <c r="J1500" s="10">
        <v>315.43</v>
      </c>
      <c r="K1500" s="10"/>
      <c r="M1500" s="10">
        <v>3</v>
      </c>
      <c r="N1500" s="69"/>
      <c r="P1500" s="238">
        <f t="shared" si="95"/>
        <v>105.14333333333333</v>
      </c>
      <c r="Q1500" s="10"/>
      <c r="R1500" s="10"/>
      <c r="S1500" s="10"/>
      <c r="T1500" s="179">
        <f t="shared" si="92"/>
        <v>571.66666666666663</v>
      </c>
      <c r="U1500" s="10"/>
      <c r="V1500" s="10"/>
      <c r="W1500" s="10"/>
      <c r="Y1500" s="10">
        <v>315.43</v>
      </c>
      <c r="Z1500" s="10">
        <f t="shared" si="93"/>
        <v>248.68</v>
      </c>
      <c r="AB1500" s="10">
        <f t="shared" si="94"/>
        <v>351.08</v>
      </c>
      <c r="AC1500" s="167">
        <v>397.73</v>
      </c>
      <c r="AD1500" s="10"/>
      <c r="AE1500" s="3"/>
      <c r="AF1500" s="3"/>
    </row>
    <row r="1501" spans="1:32" x14ac:dyDescent="0.2">
      <c r="A1501" s="55"/>
      <c r="B1501" s="10"/>
      <c r="C1501" s="10" t="s">
        <v>340</v>
      </c>
      <c r="D1501" s="10"/>
      <c r="E1501" s="10" t="s">
        <v>107</v>
      </c>
      <c r="F1501" s="10">
        <v>474025</v>
      </c>
      <c r="G1501" s="10"/>
      <c r="H1501" s="10"/>
      <c r="I1501" s="10"/>
      <c r="J1501" s="10">
        <v>82241.97</v>
      </c>
      <c r="K1501" s="10"/>
      <c r="M1501" s="10">
        <v>468</v>
      </c>
      <c r="N1501" s="69"/>
      <c r="P1501" s="238">
        <f t="shared" si="95"/>
        <v>175.73070512820513</v>
      </c>
      <c r="Q1501" s="10"/>
      <c r="R1501" s="10"/>
      <c r="S1501" s="10"/>
      <c r="T1501" s="179">
        <f t="shared" si="92"/>
        <v>1012.8739316239316</v>
      </c>
      <c r="U1501" s="10"/>
      <c r="V1501" s="10"/>
      <c r="W1501" s="10"/>
      <c r="Y1501" s="10">
        <v>82241.97</v>
      </c>
      <c r="Z1501" s="10">
        <f t="shared" si="93"/>
        <v>64838.35</v>
      </c>
      <c r="AB1501" s="10">
        <f t="shared" si="94"/>
        <v>91536.75</v>
      </c>
      <c r="AC1501" s="167">
        <v>103698.62</v>
      </c>
      <c r="AD1501" s="10"/>
      <c r="AE1501" s="3"/>
      <c r="AF1501" s="3"/>
    </row>
    <row r="1502" spans="1:32" x14ac:dyDescent="0.2">
      <c r="A1502" s="55"/>
      <c r="B1502" s="10"/>
      <c r="C1502" s="10" t="s">
        <v>341</v>
      </c>
      <c r="D1502" s="10"/>
      <c r="E1502" s="10" t="s">
        <v>88</v>
      </c>
      <c r="F1502" s="10">
        <v>2823136</v>
      </c>
      <c r="G1502" s="10"/>
      <c r="H1502" s="10"/>
      <c r="I1502" s="10"/>
      <c r="J1502" s="10">
        <v>488366.95</v>
      </c>
      <c r="K1502" s="10"/>
      <c r="M1502" s="10">
        <v>2168</v>
      </c>
      <c r="N1502" s="69"/>
      <c r="P1502" s="238">
        <f t="shared" si="95"/>
        <v>225.26150830258302</v>
      </c>
      <c r="Q1502" s="10"/>
      <c r="R1502" s="10"/>
      <c r="S1502" s="10"/>
      <c r="T1502" s="179">
        <f t="shared" si="92"/>
        <v>1302.1845018450185</v>
      </c>
      <c r="U1502" s="10"/>
      <c r="V1502" s="10"/>
      <c r="W1502" s="10"/>
      <c r="Y1502" s="10">
        <v>488366.95</v>
      </c>
      <c r="Z1502" s="10">
        <f t="shared" si="93"/>
        <v>385021.29</v>
      </c>
      <c r="AB1502" s="10">
        <f t="shared" si="94"/>
        <v>543560.92000000004</v>
      </c>
      <c r="AC1502" s="167">
        <v>615780.21</v>
      </c>
      <c r="AD1502" s="10"/>
      <c r="AE1502" s="3"/>
      <c r="AF1502" s="3"/>
    </row>
    <row r="1503" spans="1:32" x14ac:dyDescent="0.2">
      <c r="A1503" s="55"/>
      <c r="B1503" s="10"/>
      <c r="C1503" s="10" t="s">
        <v>342</v>
      </c>
      <c r="D1503" s="10"/>
      <c r="E1503" s="10" t="s">
        <v>201</v>
      </c>
      <c r="F1503" s="10">
        <v>28326</v>
      </c>
      <c r="G1503" s="10"/>
      <c r="H1503" s="10"/>
      <c r="I1503" s="10"/>
      <c r="J1503" s="10">
        <v>4851.6900000000005</v>
      </c>
      <c r="K1503" s="10"/>
      <c r="M1503" s="10">
        <v>28</v>
      </c>
      <c r="N1503" s="69"/>
      <c r="P1503" s="238">
        <f t="shared" si="95"/>
        <v>173.27464285714288</v>
      </c>
      <c r="Q1503" s="10"/>
      <c r="R1503" s="10"/>
      <c r="S1503" s="10"/>
      <c r="T1503" s="179">
        <f t="shared" si="92"/>
        <v>1011.6428571428571</v>
      </c>
      <c r="U1503" s="10"/>
      <c r="V1503" s="10"/>
      <c r="W1503" s="10"/>
      <c r="Y1503" s="10">
        <v>4851.6900000000005</v>
      </c>
      <c r="Z1503" s="10">
        <f t="shared" si="93"/>
        <v>3825</v>
      </c>
      <c r="AB1503" s="10">
        <f t="shared" si="94"/>
        <v>5400.02</v>
      </c>
      <c r="AC1503" s="167">
        <v>6117.48</v>
      </c>
      <c r="AD1503" s="10"/>
      <c r="AE1503" s="3"/>
      <c r="AF1503" s="3"/>
    </row>
    <row r="1504" spans="1:32" x14ac:dyDescent="0.2">
      <c r="A1504" s="55"/>
      <c r="B1504" s="10"/>
      <c r="C1504" s="10" t="s">
        <v>343</v>
      </c>
      <c r="D1504" s="10"/>
      <c r="E1504" s="10" t="s">
        <v>201</v>
      </c>
      <c r="F1504" s="10">
        <v>104262</v>
      </c>
      <c r="G1504" s="10"/>
      <c r="H1504" s="10"/>
      <c r="I1504" s="10"/>
      <c r="J1504" s="10">
        <v>17426.699999999997</v>
      </c>
      <c r="K1504" s="10"/>
      <c r="M1504" s="10">
        <v>102</v>
      </c>
      <c r="N1504" s="69"/>
      <c r="P1504" s="238">
        <f t="shared" si="95"/>
        <v>170.84999999999997</v>
      </c>
      <c r="Q1504" s="10"/>
      <c r="R1504" s="10"/>
      <c r="S1504" s="10"/>
      <c r="T1504" s="179">
        <f t="shared" si="92"/>
        <v>1022.1764705882352</v>
      </c>
      <c r="U1504" s="10"/>
      <c r="V1504" s="10"/>
      <c r="W1504" s="10"/>
      <c r="Y1504" s="10">
        <v>17426.699999999997</v>
      </c>
      <c r="Z1504" s="10">
        <f t="shared" si="93"/>
        <v>13738.95</v>
      </c>
      <c r="AB1504" s="10">
        <f t="shared" si="94"/>
        <v>19396.22</v>
      </c>
      <c r="AC1504" s="167">
        <v>21973.27</v>
      </c>
      <c r="AD1504" s="10"/>
      <c r="AE1504" s="3"/>
      <c r="AF1504" s="3"/>
    </row>
    <row r="1505" spans="1:32" x14ac:dyDescent="0.2">
      <c r="A1505" s="55"/>
      <c r="B1505" s="10"/>
      <c r="C1505" s="10" t="s">
        <v>344</v>
      </c>
      <c r="D1505" s="10"/>
      <c r="E1505" s="10" t="s">
        <v>107</v>
      </c>
      <c r="F1505" s="10">
        <v>31506</v>
      </c>
      <c r="G1505" s="10"/>
      <c r="H1505" s="10"/>
      <c r="I1505" s="10"/>
      <c r="J1505" s="10">
        <v>5126.5200000000004</v>
      </c>
      <c r="K1505" s="10"/>
      <c r="M1505" s="10">
        <v>31</v>
      </c>
      <c r="N1505" s="69"/>
      <c r="P1505" s="238">
        <f t="shared" si="95"/>
        <v>165.37161290322581</v>
      </c>
      <c r="Q1505" s="10"/>
      <c r="R1505" s="10"/>
      <c r="S1505" s="10"/>
      <c r="T1505" s="179">
        <f t="shared" si="92"/>
        <v>1016.3225806451613</v>
      </c>
      <c r="U1505" s="10"/>
      <c r="V1505" s="10"/>
      <c r="W1505" s="10"/>
      <c r="Y1505" s="10">
        <v>5126.5200000000004</v>
      </c>
      <c r="Z1505" s="10">
        <f t="shared" si="93"/>
        <v>4041.67</v>
      </c>
      <c r="AB1505" s="10">
        <f t="shared" si="94"/>
        <v>5705.91</v>
      </c>
      <c r="AC1505" s="167">
        <v>6464.02</v>
      </c>
      <c r="AD1505" s="10"/>
      <c r="AE1505" s="3"/>
      <c r="AF1505" s="3"/>
    </row>
    <row r="1506" spans="1:32" x14ac:dyDescent="0.2">
      <c r="A1506" s="55"/>
      <c r="B1506" s="10"/>
      <c r="C1506" s="10" t="s">
        <v>345</v>
      </c>
      <c r="D1506" s="10"/>
      <c r="E1506" s="10" t="s">
        <v>192</v>
      </c>
      <c r="F1506" s="10">
        <v>7759</v>
      </c>
      <c r="G1506" s="10"/>
      <c r="H1506" s="10"/>
      <c r="I1506" s="10"/>
      <c r="J1506" s="10">
        <v>1406.9399999999998</v>
      </c>
      <c r="K1506" s="10"/>
      <c r="M1506" s="10">
        <v>12</v>
      </c>
      <c r="N1506" s="69"/>
      <c r="P1506" s="238">
        <f t="shared" si="95"/>
        <v>117.24499999999999</v>
      </c>
      <c r="Q1506" s="10"/>
      <c r="R1506" s="10"/>
      <c r="S1506" s="10"/>
      <c r="T1506" s="179">
        <f t="shared" si="92"/>
        <v>646.58333333333337</v>
      </c>
      <c r="U1506" s="10"/>
      <c r="V1506" s="10"/>
      <c r="W1506" s="10"/>
      <c r="Y1506" s="10">
        <v>1406.9399999999998</v>
      </c>
      <c r="Z1506" s="10">
        <f t="shared" si="93"/>
        <v>1109.21</v>
      </c>
      <c r="AB1506" s="10">
        <f t="shared" si="94"/>
        <v>1565.95</v>
      </c>
      <c r="AC1506" s="167">
        <v>1774.01</v>
      </c>
      <c r="AD1506" s="10"/>
      <c r="AE1506" s="3"/>
      <c r="AF1506" s="3"/>
    </row>
    <row r="1507" spans="1:32" x14ac:dyDescent="0.2">
      <c r="A1507" s="55"/>
      <c r="B1507" s="10"/>
      <c r="C1507" s="10" t="s">
        <v>346</v>
      </c>
      <c r="D1507" s="10"/>
      <c r="E1507" s="10" t="s">
        <v>107</v>
      </c>
      <c r="F1507" s="10">
        <v>3417</v>
      </c>
      <c r="G1507" s="10"/>
      <c r="H1507" s="10"/>
      <c r="I1507" s="10"/>
      <c r="J1507" s="10">
        <v>633.52</v>
      </c>
      <c r="K1507" s="10"/>
      <c r="M1507" s="10">
        <v>3</v>
      </c>
      <c r="N1507" s="69"/>
      <c r="P1507" s="238">
        <f t="shared" si="95"/>
        <v>211.17333333333332</v>
      </c>
      <c r="Q1507" s="10"/>
      <c r="R1507" s="10"/>
      <c r="S1507" s="10"/>
      <c r="T1507" s="179">
        <f t="shared" si="92"/>
        <v>1139</v>
      </c>
      <c r="U1507" s="10"/>
      <c r="V1507" s="10"/>
      <c r="W1507" s="10"/>
      <c r="Y1507" s="10">
        <v>633.52</v>
      </c>
      <c r="Z1507" s="10">
        <f t="shared" si="93"/>
        <v>499.46</v>
      </c>
      <c r="AB1507" s="10">
        <f t="shared" si="94"/>
        <v>705.12</v>
      </c>
      <c r="AC1507" s="167">
        <v>798.8</v>
      </c>
      <c r="AD1507" s="10"/>
      <c r="AE1507" s="3"/>
      <c r="AF1507" s="3"/>
    </row>
    <row r="1508" spans="1:32" x14ac:dyDescent="0.2">
      <c r="A1508" s="55"/>
      <c r="B1508" s="10"/>
      <c r="C1508" s="10" t="s">
        <v>347</v>
      </c>
      <c r="D1508" s="10"/>
      <c r="E1508" s="10" t="s">
        <v>88</v>
      </c>
      <c r="F1508" s="10"/>
      <c r="G1508" s="10"/>
      <c r="H1508" s="10"/>
      <c r="I1508" s="10"/>
      <c r="J1508" s="10">
        <v>5.59</v>
      </c>
      <c r="K1508" s="10"/>
      <c r="M1508" s="10">
        <v>1</v>
      </c>
      <c r="N1508" s="69"/>
      <c r="P1508" s="238">
        <f t="shared" si="95"/>
        <v>5.59</v>
      </c>
      <c r="Q1508" s="10"/>
      <c r="R1508" s="10"/>
      <c r="S1508" s="10"/>
      <c r="T1508" s="179">
        <f t="shared" si="92"/>
        <v>0</v>
      </c>
      <c r="U1508" s="10"/>
      <c r="V1508" s="10"/>
      <c r="W1508" s="10"/>
      <c r="Y1508" s="10">
        <v>5.59</v>
      </c>
      <c r="Z1508" s="10">
        <f t="shared" si="93"/>
        <v>4.41</v>
      </c>
      <c r="AB1508" s="10">
        <f t="shared" si="94"/>
        <v>6.22</v>
      </c>
      <c r="AC1508" s="167">
        <v>7.05</v>
      </c>
      <c r="AD1508" s="10"/>
      <c r="AE1508" s="3"/>
      <c r="AF1508" s="3"/>
    </row>
    <row r="1509" spans="1:32" x14ac:dyDescent="0.2">
      <c r="A1509" s="55"/>
      <c r="B1509" s="10"/>
      <c r="C1509" s="10" t="s">
        <v>348</v>
      </c>
      <c r="D1509" s="10"/>
      <c r="E1509" s="10" t="s">
        <v>349</v>
      </c>
      <c r="F1509" s="10">
        <v>893335</v>
      </c>
      <c r="G1509" s="10"/>
      <c r="H1509" s="10"/>
      <c r="I1509" s="10"/>
      <c r="J1509" s="10">
        <v>155151.19999999984</v>
      </c>
      <c r="K1509" s="10"/>
      <c r="M1509" s="10">
        <v>1178</v>
      </c>
      <c r="N1509" s="69"/>
      <c r="P1509" s="238">
        <f t="shared" si="95"/>
        <v>131.70730050933773</v>
      </c>
      <c r="Q1509" s="10"/>
      <c r="R1509" s="10"/>
      <c r="S1509" s="10"/>
      <c r="T1509" s="179">
        <f t="shared" si="92"/>
        <v>758.34889643463498</v>
      </c>
      <c r="U1509" s="10"/>
      <c r="V1509" s="10"/>
      <c r="W1509" s="10"/>
      <c r="Y1509" s="10">
        <v>155151.19999999984</v>
      </c>
      <c r="Z1509" s="10">
        <f t="shared" si="93"/>
        <v>122318.91</v>
      </c>
      <c r="AB1509" s="10">
        <f t="shared" si="94"/>
        <v>172685.99</v>
      </c>
      <c r="AC1509" s="167">
        <v>195629.62</v>
      </c>
      <c r="AD1509" s="10"/>
      <c r="AE1509" s="3"/>
      <c r="AF1509" s="3"/>
    </row>
    <row r="1510" spans="1:32" x14ac:dyDescent="0.2">
      <c r="A1510" s="55"/>
      <c r="B1510" s="10"/>
      <c r="C1510" s="10" t="s">
        <v>350</v>
      </c>
      <c r="D1510" s="10"/>
      <c r="E1510" s="10" t="s">
        <v>349</v>
      </c>
      <c r="F1510" s="10">
        <v>679</v>
      </c>
      <c r="G1510" s="10"/>
      <c r="H1510" s="10"/>
      <c r="I1510" s="10"/>
      <c r="J1510" s="10">
        <v>121.02</v>
      </c>
      <c r="K1510" s="10"/>
      <c r="M1510" s="10">
        <v>1</v>
      </c>
      <c r="N1510" s="69"/>
      <c r="P1510" s="238">
        <f t="shared" si="95"/>
        <v>121.02</v>
      </c>
      <c r="Q1510" s="10"/>
      <c r="R1510" s="10"/>
      <c r="S1510" s="10"/>
      <c r="T1510" s="179">
        <f t="shared" ref="T1510:T1573" si="96">F1510/M1510</f>
        <v>679</v>
      </c>
      <c r="U1510" s="10"/>
      <c r="V1510" s="10"/>
      <c r="W1510" s="10"/>
      <c r="Y1510" s="10">
        <v>121.02</v>
      </c>
      <c r="Z1510" s="10">
        <f t="shared" ref="Z1510:Z1573" si="97">ROUND($Z$1800*Y1510/$Y$1800,2)</f>
        <v>95.41</v>
      </c>
      <c r="AB1510" s="10">
        <f t="shared" ref="AB1510:AB1573" si="98">ROUND($AB$1800*Y1510/$Y$1800,2)</f>
        <v>134.69999999999999</v>
      </c>
      <c r="AC1510" s="167">
        <v>152.6</v>
      </c>
      <c r="AD1510" s="10"/>
      <c r="AE1510" s="3"/>
      <c r="AF1510" s="3"/>
    </row>
    <row r="1511" spans="1:32" x14ac:dyDescent="0.2">
      <c r="A1511" s="55"/>
      <c r="B1511" s="10"/>
      <c r="C1511" s="10" t="s">
        <v>350</v>
      </c>
      <c r="D1511" s="10"/>
      <c r="E1511" s="10" t="s">
        <v>187</v>
      </c>
      <c r="F1511" s="10">
        <v>1720305</v>
      </c>
      <c r="G1511" s="10"/>
      <c r="H1511" s="10"/>
      <c r="I1511" s="10"/>
      <c r="J1511" s="10">
        <v>298716.09000000055</v>
      </c>
      <c r="K1511" s="10"/>
      <c r="M1511" s="10">
        <v>1213</v>
      </c>
      <c r="N1511" s="69"/>
      <c r="P1511" s="238">
        <f t="shared" si="95"/>
        <v>246.26223413025602</v>
      </c>
      <c r="Q1511" s="10"/>
      <c r="R1511" s="10"/>
      <c r="S1511" s="10"/>
      <c r="T1511" s="179">
        <f t="shared" si="96"/>
        <v>1418.2234130255565</v>
      </c>
      <c r="U1511" s="10"/>
      <c r="V1511" s="10"/>
      <c r="W1511" s="10"/>
      <c r="Y1511" s="10">
        <v>298716.09000000055</v>
      </c>
      <c r="Z1511" s="10">
        <f t="shared" si="97"/>
        <v>235503.35</v>
      </c>
      <c r="AB1511" s="10">
        <f t="shared" si="98"/>
        <v>332476.21000000002</v>
      </c>
      <c r="AC1511" s="167">
        <v>376650.09</v>
      </c>
      <c r="AD1511" s="10"/>
      <c r="AE1511" s="3"/>
      <c r="AF1511" s="3"/>
    </row>
    <row r="1512" spans="1:32" x14ac:dyDescent="0.2">
      <c r="A1512" s="55"/>
      <c r="B1512" s="10"/>
      <c r="C1512" s="10" t="s">
        <v>351</v>
      </c>
      <c r="D1512" s="10"/>
      <c r="E1512" s="10" t="s">
        <v>93</v>
      </c>
      <c r="F1512" s="10">
        <v>19526</v>
      </c>
      <c r="G1512" s="10"/>
      <c r="H1512" s="10"/>
      <c r="I1512" s="10"/>
      <c r="J1512" s="10">
        <v>3697.9300000000021</v>
      </c>
      <c r="K1512" s="10"/>
      <c r="M1512" s="10">
        <v>85</v>
      </c>
      <c r="N1512" s="69"/>
      <c r="P1512" s="238">
        <f t="shared" si="95"/>
        <v>43.505058823529438</v>
      </c>
      <c r="Q1512" s="10"/>
      <c r="R1512" s="10"/>
      <c r="S1512" s="10"/>
      <c r="T1512" s="179">
        <f t="shared" si="96"/>
        <v>229.71764705882353</v>
      </c>
      <c r="U1512" s="10"/>
      <c r="V1512" s="10"/>
      <c r="W1512" s="10"/>
      <c r="Y1512" s="10">
        <v>3697.9300000000021</v>
      </c>
      <c r="Z1512" s="10">
        <f t="shared" si="97"/>
        <v>2915.39</v>
      </c>
      <c r="AB1512" s="10">
        <f t="shared" si="98"/>
        <v>4115.8599999999997</v>
      </c>
      <c r="AC1512" s="167">
        <v>4662.71</v>
      </c>
      <c r="AD1512" s="10"/>
      <c r="AE1512" s="3"/>
      <c r="AF1512" s="3"/>
    </row>
    <row r="1513" spans="1:32" x14ac:dyDescent="0.2">
      <c r="A1513" s="55"/>
      <c r="B1513" s="10"/>
      <c r="C1513" s="10" t="s">
        <v>352</v>
      </c>
      <c r="D1513" s="10"/>
      <c r="E1513" s="10" t="s">
        <v>93</v>
      </c>
      <c r="F1513" s="10">
        <v>7134</v>
      </c>
      <c r="G1513" s="10"/>
      <c r="H1513" s="10"/>
      <c r="I1513" s="10"/>
      <c r="J1513" s="10">
        <v>1202.1099999999999</v>
      </c>
      <c r="K1513" s="10"/>
      <c r="M1513" s="10">
        <v>13</v>
      </c>
      <c r="N1513" s="69"/>
      <c r="P1513" s="238">
        <f t="shared" si="95"/>
        <v>92.47</v>
      </c>
      <c r="Q1513" s="10"/>
      <c r="R1513" s="10"/>
      <c r="S1513" s="10"/>
      <c r="T1513" s="179">
        <f t="shared" si="96"/>
        <v>548.76923076923072</v>
      </c>
      <c r="U1513" s="10"/>
      <c r="V1513" s="10"/>
      <c r="W1513" s="10"/>
      <c r="Y1513" s="10">
        <v>1202.1099999999999</v>
      </c>
      <c r="Z1513" s="10">
        <f t="shared" si="97"/>
        <v>947.73</v>
      </c>
      <c r="AB1513" s="10">
        <f t="shared" si="98"/>
        <v>1337.97</v>
      </c>
      <c r="AC1513" s="167">
        <v>1515.74</v>
      </c>
      <c r="AD1513" s="10"/>
      <c r="AE1513" s="3"/>
      <c r="AF1513" s="3"/>
    </row>
    <row r="1514" spans="1:32" x14ac:dyDescent="0.2">
      <c r="A1514" s="55"/>
      <c r="B1514" s="10"/>
      <c r="C1514" s="10" t="s">
        <v>353</v>
      </c>
      <c r="D1514" s="10"/>
      <c r="E1514" s="10" t="s">
        <v>73</v>
      </c>
      <c r="F1514" s="10">
        <v>3312</v>
      </c>
      <c r="G1514" s="10"/>
      <c r="H1514" s="10"/>
      <c r="I1514" s="10"/>
      <c r="J1514" s="10">
        <v>554.91</v>
      </c>
      <c r="K1514" s="10"/>
      <c r="M1514" s="10">
        <v>4</v>
      </c>
      <c r="N1514" s="69"/>
      <c r="P1514" s="238">
        <f t="shared" si="95"/>
        <v>138.72749999999999</v>
      </c>
      <c r="Q1514" s="10"/>
      <c r="R1514" s="10"/>
      <c r="S1514" s="10"/>
      <c r="T1514" s="179">
        <f t="shared" si="96"/>
        <v>828</v>
      </c>
      <c r="U1514" s="10"/>
      <c r="V1514" s="10"/>
      <c r="W1514" s="10"/>
      <c r="Y1514" s="10">
        <v>554.91</v>
      </c>
      <c r="Z1514" s="10">
        <f t="shared" si="97"/>
        <v>437.48</v>
      </c>
      <c r="AB1514" s="10">
        <f t="shared" si="98"/>
        <v>617.62</v>
      </c>
      <c r="AC1514" s="167">
        <v>699.68</v>
      </c>
      <c r="AD1514" s="10"/>
      <c r="AE1514" s="3"/>
      <c r="AF1514" s="3"/>
    </row>
    <row r="1515" spans="1:32" x14ac:dyDescent="0.2">
      <c r="A1515" s="55"/>
      <c r="B1515" s="10"/>
      <c r="C1515" s="10" t="s">
        <v>354</v>
      </c>
      <c r="D1515" s="10"/>
      <c r="E1515" s="10" t="s">
        <v>154</v>
      </c>
      <c r="F1515" s="10">
        <v>659030</v>
      </c>
      <c r="G1515" s="10"/>
      <c r="H1515" s="10"/>
      <c r="I1515" s="10"/>
      <c r="J1515" s="10">
        <v>115036.05000000006</v>
      </c>
      <c r="K1515" s="10"/>
      <c r="M1515" s="10">
        <v>577</v>
      </c>
      <c r="N1515" s="69"/>
      <c r="P1515" s="238">
        <f t="shared" ref="P1515:P1578" si="99">J1515/M1515</f>
        <v>199.36923743500878</v>
      </c>
      <c r="Q1515" s="10"/>
      <c r="R1515" s="10"/>
      <c r="S1515" s="10"/>
      <c r="T1515" s="179">
        <f t="shared" si="96"/>
        <v>1142.1663778162911</v>
      </c>
      <c r="U1515" s="10"/>
      <c r="V1515" s="10"/>
      <c r="W1515" s="10"/>
      <c r="Y1515" s="10">
        <v>115036.05000000006</v>
      </c>
      <c r="Z1515" s="10">
        <f t="shared" si="97"/>
        <v>90692.72</v>
      </c>
      <c r="AB1515" s="10">
        <f t="shared" si="98"/>
        <v>128037.13</v>
      </c>
      <c r="AC1515" s="167">
        <v>145048.56</v>
      </c>
      <c r="AD1515" s="10"/>
      <c r="AE1515" s="3"/>
      <c r="AF1515" s="3"/>
    </row>
    <row r="1516" spans="1:32" x14ac:dyDescent="0.2">
      <c r="A1516" s="55"/>
      <c r="B1516" s="10"/>
      <c r="C1516" s="10" t="s">
        <v>355</v>
      </c>
      <c r="D1516" s="10"/>
      <c r="E1516" s="10" t="s">
        <v>145</v>
      </c>
      <c r="F1516" s="10">
        <v>532</v>
      </c>
      <c r="G1516" s="10"/>
      <c r="H1516" s="10"/>
      <c r="I1516" s="10"/>
      <c r="J1516" s="10">
        <v>96.31</v>
      </c>
      <c r="K1516" s="10"/>
      <c r="M1516" s="10">
        <v>1</v>
      </c>
      <c r="N1516" s="69"/>
      <c r="P1516" s="238">
        <f t="shared" si="99"/>
        <v>96.31</v>
      </c>
      <c r="Q1516" s="10"/>
      <c r="R1516" s="10"/>
      <c r="S1516" s="10"/>
      <c r="T1516" s="179">
        <f t="shared" si="96"/>
        <v>532</v>
      </c>
      <c r="U1516" s="10"/>
      <c r="V1516" s="10"/>
      <c r="W1516" s="10"/>
      <c r="Y1516" s="10">
        <v>96.31</v>
      </c>
      <c r="Z1516" s="10">
        <f t="shared" si="97"/>
        <v>75.930000000000007</v>
      </c>
      <c r="AB1516" s="10">
        <f t="shared" si="98"/>
        <v>107.19</v>
      </c>
      <c r="AC1516" s="167">
        <v>121.43</v>
      </c>
      <c r="AD1516" s="10"/>
      <c r="AE1516" s="3"/>
      <c r="AF1516" s="3"/>
    </row>
    <row r="1517" spans="1:32" x14ac:dyDescent="0.2">
      <c r="A1517" s="55"/>
      <c r="B1517" s="10"/>
      <c r="C1517" s="10" t="s">
        <v>355</v>
      </c>
      <c r="D1517" s="10"/>
      <c r="E1517" s="10" t="s">
        <v>175</v>
      </c>
      <c r="F1517" s="10">
        <v>1145871</v>
      </c>
      <c r="G1517" s="10"/>
      <c r="H1517" s="10"/>
      <c r="I1517" s="10"/>
      <c r="J1517" s="10">
        <v>194915.5199999999</v>
      </c>
      <c r="K1517" s="10"/>
      <c r="M1517" s="10">
        <v>1281</v>
      </c>
      <c r="N1517" s="69"/>
      <c r="P1517" s="238">
        <f t="shared" si="99"/>
        <v>152.15887587822007</v>
      </c>
      <c r="Q1517" s="10"/>
      <c r="R1517" s="10"/>
      <c r="S1517" s="10"/>
      <c r="T1517" s="179">
        <f t="shared" si="96"/>
        <v>894.5128805620609</v>
      </c>
      <c r="U1517" s="10"/>
      <c r="V1517" s="10"/>
      <c r="W1517" s="10"/>
      <c r="Y1517" s="10">
        <v>194915.5199999999</v>
      </c>
      <c r="Z1517" s="10">
        <f t="shared" si="97"/>
        <v>153668.51999999999</v>
      </c>
      <c r="AB1517" s="10">
        <f t="shared" si="98"/>
        <v>216944.37</v>
      </c>
      <c r="AC1517" s="167">
        <v>245768.31</v>
      </c>
      <c r="AD1517" s="10"/>
      <c r="AE1517" s="3"/>
      <c r="AF1517" s="3"/>
    </row>
    <row r="1518" spans="1:32" x14ac:dyDescent="0.2">
      <c r="A1518" s="55"/>
      <c r="B1518" s="10"/>
      <c r="C1518" s="10" t="s">
        <v>356</v>
      </c>
      <c r="D1518" s="10"/>
      <c r="E1518" s="10" t="s">
        <v>131</v>
      </c>
      <c r="F1518" s="10">
        <v>1038</v>
      </c>
      <c r="G1518" s="10"/>
      <c r="H1518" s="10"/>
      <c r="I1518" s="10"/>
      <c r="J1518" s="10">
        <v>187.53</v>
      </c>
      <c r="K1518" s="10"/>
      <c r="M1518" s="10">
        <v>1</v>
      </c>
      <c r="N1518" s="69"/>
      <c r="P1518" s="238">
        <f t="shared" si="99"/>
        <v>187.53</v>
      </c>
      <c r="Q1518" s="10"/>
      <c r="R1518" s="10"/>
      <c r="S1518" s="10"/>
      <c r="T1518" s="179">
        <f t="shared" si="96"/>
        <v>1038</v>
      </c>
      <c r="U1518" s="10"/>
      <c r="V1518" s="10"/>
      <c r="W1518" s="10"/>
      <c r="Y1518" s="10">
        <v>187.53</v>
      </c>
      <c r="Z1518" s="10">
        <f t="shared" si="97"/>
        <v>147.85</v>
      </c>
      <c r="AB1518" s="10">
        <f t="shared" si="98"/>
        <v>208.72</v>
      </c>
      <c r="AC1518" s="167">
        <v>236.45</v>
      </c>
      <c r="AD1518" s="10"/>
      <c r="AE1518" s="3"/>
      <c r="AF1518" s="3"/>
    </row>
    <row r="1519" spans="1:32" x14ac:dyDescent="0.2">
      <c r="A1519" s="55"/>
      <c r="B1519" s="10"/>
      <c r="C1519" s="10" t="s">
        <v>356</v>
      </c>
      <c r="D1519" s="10"/>
      <c r="E1519" s="10" t="s">
        <v>203</v>
      </c>
      <c r="F1519" s="10">
        <v>1363467</v>
      </c>
      <c r="G1519" s="10"/>
      <c r="H1519" s="10"/>
      <c r="I1519" s="10"/>
      <c r="J1519" s="10">
        <v>236136.4699999998</v>
      </c>
      <c r="K1519" s="10"/>
      <c r="M1519" s="10">
        <v>1247</v>
      </c>
      <c r="N1519" s="69"/>
      <c r="P1519" s="238">
        <f t="shared" si="99"/>
        <v>189.36364875701668</v>
      </c>
      <c r="Q1519" s="10"/>
      <c r="R1519" s="10"/>
      <c r="S1519" s="10"/>
      <c r="T1519" s="179">
        <f t="shared" si="96"/>
        <v>1093.3977546110666</v>
      </c>
      <c r="U1519" s="10"/>
      <c r="V1519" s="10"/>
      <c r="W1519" s="10"/>
      <c r="Y1519" s="10">
        <v>236136.4699999998</v>
      </c>
      <c r="Z1519" s="10">
        <f t="shared" si="97"/>
        <v>186166.5</v>
      </c>
      <c r="AB1519" s="10">
        <f t="shared" si="98"/>
        <v>262824</v>
      </c>
      <c r="AC1519" s="167">
        <v>297743.65999999997</v>
      </c>
      <c r="AD1519" s="10"/>
      <c r="AE1519" s="3"/>
      <c r="AF1519" s="3"/>
    </row>
    <row r="1520" spans="1:32" x14ac:dyDescent="0.2">
      <c r="A1520" s="55"/>
      <c r="B1520" s="10"/>
      <c r="C1520" s="10" t="s">
        <v>357</v>
      </c>
      <c r="D1520" s="10"/>
      <c r="E1520" s="10" t="s">
        <v>120</v>
      </c>
      <c r="F1520" s="10">
        <v>10363</v>
      </c>
      <c r="G1520" s="10"/>
      <c r="H1520" s="10"/>
      <c r="I1520" s="10"/>
      <c r="J1520" s="10">
        <v>1923.65</v>
      </c>
      <c r="K1520" s="10"/>
      <c r="M1520" s="10">
        <v>9</v>
      </c>
      <c r="N1520" s="69"/>
      <c r="P1520" s="238">
        <f t="shared" si="99"/>
        <v>213.73888888888891</v>
      </c>
      <c r="Q1520" s="10"/>
      <c r="R1520" s="10"/>
      <c r="S1520" s="10"/>
      <c r="T1520" s="179">
        <f t="shared" si="96"/>
        <v>1151.4444444444443</v>
      </c>
      <c r="U1520" s="10"/>
      <c r="V1520" s="10"/>
      <c r="W1520" s="10"/>
      <c r="Y1520" s="10">
        <v>1923.65</v>
      </c>
      <c r="Z1520" s="10">
        <f t="shared" si="97"/>
        <v>1516.58</v>
      </c>
      <c r="AB1520" s="10">
        <f t="shared" si="98"/>
        <v>2141.06</v>
      </c>
      <c r="AC1520" s="167">
        <v>2425.5300000000002</v>
      </c>
      <c r="AD1520" s="10"/>
      <c r="AE1520" s="3"/>
      <c r="AF1520" s="3"/>
    </row>
    <row r="1521" spans="1:32" x14ac:dyDescent="0.2">
      <c r="A1521" s="55"/>
      <c r="B1521" s="10"/>
      <c r="C1521" s="10" t="s">
        <v>358</v>
      </c>
      <c r="D1521" s="10"/>
      <c r="E1521" s="10" t="s">
        <v>65</v>
      </c>
      <c r="F1521" s="10">
        <v>1783</v>
      </c>
      <c r="G1521" s="10"/>
      <c r="H1521" s="10"/>
      <c r="I1521" s="10"/>
      <c r="J1521" s="10">
        <v>324.88</v>
      </c>
      <c r="K1521" s="10"/>
      <c r="M1521" s="10">
        <v>1</v>
      </c>
      <c r="N1521" s="69"/>
      <c r="P1521" s="238">
        <f t="shared" si="99"/>
        <v>324.88</v>
      </c>
      <c r="Q1521" s="10"/>
      <c r="R1521" s="10"/>
      <c r="S1521" s="10"/>
      <c r="T1521" s="179">
        <f t="shared" si="96"/>
        <v>1783</v>
      </c>
      <c r="U1521" s="10"/>
      <c r="V1521" s="10"/>
      <c r="W1521" s="10"/>
      <c r="Y1521" s="10">
        <v>324.88</v>
      </c>
      <c r="Z1521" s="10">
        <f t="shared" si="97"/>
        <v>256.13</v>
      </c>
      <c r="AB1521" s="10">
        <f t="shared" si="98"/>
        <v>361.6</v>
      </c>
      <c r="AC1521" s="167">
        <v>409.64</v>
      </c>
      <c r="AD1521" s="10"/>
      <c r="AE1521" s="3"/>
      <c r="AF1521" s="3"/>
    </row>
    <row r="1522" spans="1:32" x14ac:dyDescent="0.2">
      <c r="A1522" s="55"/>
      <c r="B1522" s="10"/>
      <c r="C1522" s="10" t="s">
        <v>358</v>
      </c>
      <c r="D1522" s="10"/>
      <c r="E1522" s="10" t="s">
        <v>359</v>
      </c>
      <c r="F1522" s="10">
        <v>211801</v>
      </c>
      <c r="G1522" s="10"/>
      <c r="H1522" s="10"/>
      <c r="I1522" s="10"/>
      <c r="J1522" s="10">
        <v>36947.18</v>
      </c>
      <c r="K1522" s="10"/>
      <c r="M1522" s="10">
        <v>116</v>
      </c>
      <c r="N1522" s="69"/>
      <c r="P1522" s="238">
        <f t="shared" si="99"/>
        <v>318.5101724137931</v>
      </c>
      <c r="Q1522" s="10"/>
      <c r="R1522" s="10"/>
      <c r="S1522" s="10"/>
      <c r="T1522" s="179">
        <f t="shared" si="96"/>
        <v>1825.8706896551723</v>
      </c>
      <c r="U1522" s="10"/>
      <c r="V1522" s="10"/>
      <c r="W1522" s="10"/>
      <c r="Y1522" s="10">
        <v>36947.18</v>
      </c>
      <c r="Z1522" s="10">
        <f t="shared" si="97"/>
        <v>29128.61</v>
      </c>
      <c r="AB1522" s="10">
        <f t="shared" si="98"/>
        <v>41122.85</v>
      </c>
      <c r="AC1522" s="167">
        <v>46586.57</v>
      </c>
      <c r="AD1522" s="10"/>
      <c r="AE1522" s="3"/>
      <c r="AF1522" s="3"/>
    </row>
    <row r="1523" spans="1:32" x14ac:dyDescent="0.2">
      <c r="A1523" s="55"/>
      <c r="B1523" s="10"/>
      <c r="C1523" s="10" t="s">
        <v>360</v>
      </c>
      <c r="D1523" s="10"/>
      <c r="E1523" s="10" t="s">
        <v>110</v>
      </c>
      <c r="F1523" s="10">
        <v>48553</v>
      </c>
      <c r="G1523" s="10"/>
      <c r="H1523" s="10"/>
      <c r="I1523" s="10"/>
      <c r="J1523" s="10">
        <v>8777.9399999999987</v>
      </c>
      <c r="K1523" s="10"/>
      <c r="M1523" s="10">
        <v>38</v>
      </c>
      <c r="N1523" s="69"/>
      <c r="P1523" s="238">
        <f t="shared" si="99"/>
        <v>230.99842105263156</v>
      </c>
      <c r="Q1523" s="10"/>
      <c r="R1523" s="10"/>
      <c r="S1523" s="10"/>
      <c r="T1523" s="179">
        <f t="shared" si="96"/>
        <v>1277.7105263157894</v>
      </c>
      <c r="U1523" s="10"/>
      <c r="V1523" s="10"/>
      <c r="W1523" s="10"/>
      <c r="Y1523" s="10">
        <v>8777.9399999999987</v>
      </c>
      <c r="Z1523" s="10">
        <f t="shared" si="97"/>
        <v>6920.4</v>
      </c>
      <c r="AB1523" s="10">
        <f t="shared" si="98"/>
        <v>9770</v>
      </c>
      <c r="AC1523" s="167">
        <v>11068.07</v>
      </c>
      <c r="AD1523" s="10"/>
      <c r="AE1523" s="3"/>
      <c r="AF1523" s="3"/>
    </row>
    <row r="1524" spans="1:32" x14ac:dyDescent="0.2">
      <c r="A1524" s="55"/>
      <c r="B1524" s="10"/>
      <c r="C1524" s="10" t="s">
        <v>361</v>
      </c>
      <c r="D1524" s="10"/>
      <c r="E1524" s="10" t="s">
        <v>363</v>
      </c>
      <c r="F1524" s="10">
        <v>253069</v>
      </c>
      <c r="G1524" s="10"/>
      <c r="H1524" s="10"/>
      <c r="I1524" s="10"/>
      <c r="J1524" s="10">
        <v>44871.679999999986</v>
      </c>
      <c r="K1524" s="10"/>
      <c r="M1524" s="10">
        <v>289</v>
      </c>
      <c r="N1524" s="69"/>
      <c r="P1524" s="238">
        <f t="shared" si="99"/>
        <v>155.26532871972313</v>
      </c>
      <c r="Q1524" s="10"/>
      <c r="R1524" s="10"/>
      <c r="S1524" s="10"/>
      <c r="T1524" s="179">
        <f t="shared" si="96"/>
        <v>875.67128027681656</v>
      </c>
      <c r="U1524" s="10"/>
      <c r="V1524" s="10"/>
      <c r="W1524" s="10"/>
      <c r="Y1524" s="10">
        <v>44871.679999999986</v>
      </c>
      <c r="Z1524" s="10">
        <f t="shared" si="97"/>
        <v>35376.17</v>
      </c>
      <c r="AB1524" s="10">
        <f t="shared" si="98"/>
        <v>49942.96</v>
      </c>
      <c r="AC1524" s="167">
        <v>56578.55</v>
      </c>
      <c r="AD1524" s="10"/>
      <c r="AE1524" s="3"/>
      <c r="AF1524" s="3"/>
    </row>
    <row r="1525" spans="1:32" x14ac:dyDescent="0.2">
      <c r="A1525" s="55"/>
      <c r="B1525" s="10"/>
      <c r="C1525" s="10" t="s">
        <v>364</v>
      </c>
      <c r="D1525" s="10"/>
      <c r="E1525" s="10" t="s">
        <v>365</v>
      </c>
      <c r="F1525" s="10">
        <v>265</v>
      </c>
      <c r="G1525" s="10"/>
      <c r="H1525" s="10"/>
      <c r="I1525" s="10"/>
      <c r="J1525" s="10">
        <v>51.04</v>
      </c>
      <c r="K1525" s="10"/>
      <c r="M1525" s="10">
        <v>1</v>
      </c>
      <c r="N1525" s="69"/>
      <c r="P1525" s="238">
        <f t="shared" si="99"/>
        <v>51.04</v>
      </c>
      <c r="Q1525" s="10"/>
      <c r="R1525" s="10"/>
      <c r="S1525" s="10"/>
      <c r="T1525" s="179">
        <f t="shared" si="96"/>
        <v>265</v>
      </c>
      <c r="U1525" s="10"/>
      <c r="V1525" s="10"/>
      <c r="W1525" s="10"/>
      <c r="Y1525" s="10">
        <v>51.04</v>
      </c>
      <c r="Z1525" s="10">
        <f t="shared" si="97"/>
        <v>40.24</v>
      </c>
      <c r="AB1525" s="10">
        <f t="shared" si="98"/>
        <v>56.81</v>
      </c>
      <c r="AC1525" s="167">
        <v>64.36</v>
      </c>
      <c r="AD1525" s="10"/>
      <c r="AE1525" s="3"/>
      <c r="AF1525" s="3"/>
    </row>
    <row r="1526" spans="1:32" x14ac:dyDescent="0.2">
      <c r="A1526" s="55"/>
      <c r="B1526" s="10"/>
      <c r="C1526" s="10" t="s">
        <v>364</v>
      </c>
      <c r="D1526" s="10"/>
      <c r="E1526" s="10" t="s">
        <v>203</v>
      </c>
      <c r="F1526" s="10">
        <v>6076892</v>
      </c>
      <c r="G1526" s="10"/>
      <c r="H1526" s="10"/>
      <c r="I1526" s="10"/>
      <c r="J1526" s="10">
        <v>1038839.1099999985</v>
      </c>
      <c r="K1526" s="10"/>
      <c r="M1526" s="10">
        <v>8502</v>
      </c>
      <c r="N1526" s="69"/>
      <c r="P1526" s="238">
        <f t="shared" si="99"/>
        <v>122.18761585509274</v>
      </c>
      <c r="Q1526" s="10"/>
      <c r="R1526" s="10"/>
      <c r="S1526" s="10"/>
      <c r="T1526" s="179">
        <f t="shared" si="96"/>
        <v>714.76029169607148</v>
      </c>
      <c r="U1526" s="10"/>
      <c r="V1526" s="10"/>
      <c r="W1526" s="10"/>
      <c r="Y1526" s="10">
        <v>1038839.1099999985</v>
      </c>
      <c r="Z1526" s="10">
        <f t="shared" si="97"/>
        <v>819005.41</v>
      </c>
      <c r="AB1526" s="10">
        <f t="shared" si="98"/>
        <v>1156246.02</v>
      </c>
      <c r="AC1526" s="167">
        <v>1309868.6599999999</v>
      </c>
      <c r="AD1526" s="10"/>
      <c r="AE1526" s="3"/>
      <c r="AF1526" s="3"/>
    </row>
    <row r="1527" spans="1:32" x14ac:dyDescent="0.2">
      <c r="A1527" s="55"/>
      <c r="B1527" s="10"/>
      <c r="C1527" s="10" t="s">
        <v>366</v>
      </c>
      <c r="D1527" s="10"/>
      <c r="E1527" s="10" t="s">
        <v>367</v>
      </c>
      <c r="F1527" s="10">
        <v>2941423</v>
      </c>
      <c r="G1527" s="10"/>
      <c r="H1527" s="10"/>
      <c r="I1527" s="10"/>
      <c r="J1527" s="10">
        <v>513529.00999999978</v>
      </c>
      <c r="K1527" s="10"/>
      <c r="M1527" s="10">
        <v>2790</v>
      </c>
      <c r="N1527" s="69"/>
      <c r="P1527" s="238">
        <f t="shared" si="99"/>
        <v>184.06057706093182</v>
      </c>
      <c r="Q1527" s="10"/>
      <c r="R1527" s="10"/>
      <c r="S1527" s="10"/>
      <c r="T1527" s="179">
        <f t="shared" si="96"/>
        <v>1054.273476702509</v>
      </c>
      <c r="U1527" s="10"/>
      <c r="V1527" s="10"/>
      <c r="W1527" s="10"/>
      <c r="Y1527" s="10">
        <v>513529.00999999978</v>
      </c>
      <c r="Z1527" s="10">
        <f t="shared" si="97"/>
        <v>404858.69</v>
      </c>
      <c r="AB1527" s="10">
        <f t="shared" si="98"/>
        <v>571566.73</v>
      </c>
      <c r="AC1527" s="167">
        <v>647506.96</v>
      </c>
      <c r="AD1527" s="10"/>
      <c r="AE1527" s="3"/>
      <c r="AF1527" s="3"/>
    </row>
    <row r="1528" spans="1:32" x14ac:dyDescent="0.2">
      <c r="A1528" s="55"/>
      <c r="B1528" s="10"/>
      <c r="C1528" s="10" t="s">
        <v>370</v>
      </c>
      <c r="D1528" s="10"/>
      <c r="E1528" s="10" t="s">
        <v>109</v>
      </c>
      <c r="F1528" s="10">
        <v>1455721</v>
      </c>
      <c r="G1528" s="10"/>
      <c r="H1528" s="10"/>
      <c r="I1528" s="10"/>
      <c r="J1528" s="10">
        <v>219236.89999999956</v>
      </c>
      <c r="K1528" s="10"/>
      <c r="M1528" s="10">
        <v>1228</v>
      </c>
      <c r="N1528" s="69"/>
      <c r="P1528" s="238">
        <f t="shared" si="99"/>
        <v>178.5316775244296</v>
      </c>
      <c r="Q1528" s="10"/>
      <c r="R1528" s="10"/>
      <c r="S1528" s="10"/>
      <c r="T1528" s="179">
        <f t="shared" si="96"/>
        <v>1185.4405537459284</v>
      </c>
      <c r="U1528" s="10"/>
      <c r="V1528" s="10"/>
      <c r="W1528" s="10"/>
      <c r="Y1528" s="10">
        <v>219236.89999999956</v>
      </c>
      <c r="Z1528" s="10">
        <f t="shared" si="97"/>
        <v>172843.13</v>
      </c>
      <c r="AB1528" s="10">
        <f t="shared" si="98"/>
        <v>244014.49</v>
      </c>
      <c r="AC1528" s="167">
        <v>276435.06</v>
      </c>
      <c r="AD1528" s="10"/>
      <c r="AE1528" s="3"/>
      <c r="AF1528" s="3"/>
    </row>
    <row r="1529" spans="1:32" x14ac:dyDescent="0.2">
      <c r="A1529" s="55"/>
      <c r="B1529" s="10"/>
      <c r="C1529" s="10" t="s">
        <v>371</v>
      </c>
      <c r="D1529" s="10"/>
      <c r="E1529" s="10" t="s">
        <v>90</v>
      </c>
      <c r="F1529" s="10">
        <v>200</v>
      </c>
      <c r="G1529" s="10"/>
      <c r="H1529" s="10"/>
      <c r="I1529" s="10"/>
      <c r="J1529" s="10">
        <v>44.22</v>
      </c>
      <c r="K1529" s="10"/>
      <c r="M1529" s="10">
        <v>2</v>
      </c>
      <c r="N1529" s="69"/>
      <c r="P1529" s="238">
        <f t="shared" si="99"/>
        <v>22.11</v>
      </c>
      <c r="Q1529" s="10"/>
      <c r="R1529" s="10"/>
      <c r="S1529" s="10"/>
      <c r="T1529" s="179">
        <f t="shared" si="96"/>
        <v>100</v>
      </c>
      <c r="U1529" s="10"/>
      <c r="V1529" s="10"/>
      <c r="W1529" s="10"/>
      <c r="Y1529" s="10">
        <v>44.22</v>
      </c>
      <c r="Z1529" s="10">
        <f t="shared" si="97"/>
        <v>34.86</v>
      </c>
      <c r="AB1529" s="10">
        <f t="shared" si="98"/>
        <v>49.22</v>
      </c>
      <c r="AC1529" s="167">
        <v>55.76</v>
      </c>
      <c r="AD1529" s="10"/>
      <c r="AE1529" s="3"/>
      <c r="AF1529" s="3"/>
    </row>
    <row r="1530" spans="1:32" x14ac:dyDescent="0.2">
      <c r="A1530" s="55"/>
      <c r="B1530" s="10"/>
      <c r="C1530" s="10" t="s">
        <v>372</v>
      </c>
      <c r="D1530" s="10"/>
      <c r="E1530" s="10" t="s">
        <v>104</v>
      </c>
      <c r="F1530" s="10">
        <v>1716520</v>
      </c>
      <c r="G1530" s="10"/>
      <c r="H1530" s="10"/>
      <c r="I1530" s="10"/>
      <c r="J1530" s="10">
        <v>307253.64999999979</v>
      </c>
      <c r="K1530" s="10"/>
      <c r="M1530" s="10">
        <v>2011</v>
      </c>
      <c r="N1530" s="69"/>
      <c r="P1530" s="238">
        <f t="shared" si="99"/>
        <v>152.78649925410232</v>
      </c>
      <c r="Q1530" s="10"/>
      <c r="R1530" s="10"/>
      <c r="S1530" s="10"/>
      <c r="T1530" s="179">
        <f t="shared" si="96"/>
        <v>853.56539035305821</v>
      </c>
      <c r="U1530" s="10"/>
      <c r="V1530" s="10"/>
      <c r="W1530" s="10"/>
      <c r="Y1530" s="10">
        <v>307253.64999999979</v>
      </c>
      <c r="Z1530" s="10">
        <f t="shared" si="97"/>
        <v>242234.23999999999</v>
      </c>
      <c r="AB1530" s="10">
        <f t="shared" si="98"/>
        <v>341978.66</v>
      </c>
      <c r="AC1530" s="167">
        <v>387415.07</v>
      </c>
      <c r="AD1530" s="10"/>
      <c r="AE1530" s="3"/>
      <c r="AF1530" s="3"/>
    </row>
    <row r="1531" spans="1:32" x14ac:dyDescent="0.2">
      <c r="A1531" s="55"/>
      <c r="B1531" s="10"/>
      <c r="C1531" s="10" t="s">
        <v>373</v>
      </c>
      <c r="D1531" s="10"/>
      <c r="E1531" s="10" t="s">
        <v>374</v>
      </c>
      <c r="F1531" s="10">
        <v>1971676</v>
      </c>
      <c r="G1531" s="10"/>
      <c r="H1531" s="10"/>
      <c r="I1531" s="10"/>
      <c r="J1531" s="10">
        <v>354587.00000000006</v>
      </c>
      <c r="K1531" s="10"/>
      <c r="M1531" s="10">
        <v>1472</v>
      </c>
      <c r="N1531" s="69"/>
      <c r="P1531" s="238">
        <f t="shared" si="99"/>
        <v>240.88790760869568</v>
      </c>
      <c r="Q1531" s="10"/>
      <c r="R1531" s="10"/>
      <c r="S1531" s="10"/>
      <c r="T1531" s="179">
        <f t="shared" si="96"/>
        <v>1339.453804347826</v>
      </c>
      <c r="U1531" s="10"/>
      <c r="V1531" s="10"/>
      <c r="W1531" s="10"/>
      <c r="Y1531" s="10">
        <v>354587.00000000006</v>
      </c>
      <c r="Z1531" s="10">
        <f t="shared" si="97"/>
        <v>279551.15000000002</v>
      </c>
      <c r="AB1531" s="10">
        <f t="shared" si="98"/>
        <v>394661.51</v>
      </c>
      <c r="AC1531" s="167">
        <v>447097.53</v>
      </c>
      <c r="AD1531" s="10"/>
      <c r="AE1531" s="3"/>
      <c r="AF1531" s="3"/>
    </row>
    <row r="1532" spans="1:32" x14ac:dyDescent="0.2">
      <c r="A1532" s="55"/>
      <c r="B1532" s="10"/>
      <c r="C1532" s="10" t="s">
        <v>375</v>
      </c>
      <c r="D1532" s="10"/>
      <c r="E1532" s="10" t="s">
        <v>104</v>
      </c>
      <c r="F1532" s="10">
        <v>1235645</v>
      </c>
      <c r="G1532" s="10"/>
      <c r="H1532" s="10"/>
      <c r="I1532" s="10"/>
      <c r="J1532" s="10">
        <v>221792.97999999986</v>
      </c>
      <c r="K1532" s="10"/>
      <c r="M1532" s="10">
        <v>968</v>
      </c>
      <c r="N1532" s="69"/>
      <c r="P1532" s="238">
        <f t="shared" si="99"/>
        <v>229.12497933884285</v>
      </c>
      <c r="Q1532" s="10"/>
      <c r="R1532" s="10"/>
      <c r="S1532" s="10"/>
      <c r="T1532" s="179">
        <f t="shared" si="96"/>
        <v>1276.4927685950413</v>
      </c>
      <c r="U1532" s="10"/>
      <c r="V1532" s="10"/>
      <c r="W1532" s="10"/>
      <c r="Y1532" s="10">
        <v>221792.97999999986</v>
      </c>
      <c r="Z1532" s="10">
        <f t="shared" si="97"/>
        <v>174858.31</v>
      </c>
      <c r="AB1532" s="10">
        <f t="shared" si="98"/>
        <v>246859.45</v>
      </c>
      <c r="AC1532" s="167">
        <v>279658.01</v>
      </c>
      <c r="AD1532" s="10"/>
      <c r="AE1532" s="3"/>
      <c r="AF1532" s="3"/>
    </row>
    <row r="1533" spans="1:32" x14ac:dyDescent="0.2">
      <c r="A1533" s="55"/>
      <c r="B1533" s="10"/>
      <c r="C1533" s="10" t="s">
        <v>376</v>
      </c>
      <c r="D1533" s="10"/>
      <c r="E1533" s="10" t="s">
        <v>211</v>
      </c>
      <c r="F1533" s="10">
        <v>147891</v>
      </c>
      <c r="G1533" s="10"/>
      <c r="H1533" s="10"/>
      <c r="I1533" s="10"/>
      <c r="J1533" s="10">
        <v>25766.300000000003</v>
      </c>
      <c r="K1533" s="10"/>
      <c r="M1533" s="10">
        <v>141</v>
      </c>
      <c r="N1533" s="69"/>
      <c r="P1533" s="238">
        <f t="shared" si="99"/>
        <v>182.73971631205677</v>
      </c>
      <c r="Q1533" s="10"/>
      <c r="R1533" s="10"/>
      <c r="S1533" s="10"/>
      <c r="T1533" s="179">
        <f t="shared" si="96"/>
        <v>1048.872340425532</v>
      </c>
      <c r="U1533" s="10"/>
      <c r="V1533" s="10"/>
      <c r="W1533" s="10"/>
      <c r="Y1533" s="10">
        <v>25766.300000000003</v>
      </c>
      <c r="Z1533" s="10">
        <f t="shared" si="97"/>
        <v>20313.77</v>
      </c>
      <c r="AB1533" s="10">
        <f t="shared" si="98"/>
        <v>28678.34</v>
      </c>
      <c r="AC1533" s="167">
        <v>32488.639999999999</v>
      </c>
      <c r="AD1533" s="10"/>
      <c r="AE1533" s="3"/>
      <c r="AF1533" s="3"/>
    </row>
    <row r="1534" spans="1:32" x14ac:dyDescent="0.2">
      <c r="A1534" s="55"/>
      <c r="B1534" s="10"/>
      <c r="C1534" s="10" t="s">
        <v>377</v>
      </c>
      <c r="D1534" s="10"/>
      <c r="E1534" s="10" t="s">
        <v>302</v>
      </c>
      <c r="F1534" s="10">
        <v>752709</v>
      </c>
      <c r="G1534" s="10"/>
      <c r="H1534" s="10"/>
      <c r="I1534" s="10"/>
      <c r="J1534" s="10">
        <v>130421.92999999992</v>
      </c>
      <c r="K1534" s="10"/>
      <c r="M1534" s="10">
        <v>734</v>
      </c>
      <c r="N1534" s="69"/>
      <c r="P1534" s="238">
        <f t="shared" si="99"/>
        <v>177.68655313351488</v>
      </c>
      <c r="Q1534" s="10"/>
      <c r="R1534" s="10"/>
      <c r="S1534" s="10"/>
      <c r="T1534" s="179">
        <f t="shared" si="96"/>
        <v>1025.4891008174386</v>
      </c>
      <c r="U1534" s="10"/>
      <c r="V1534" s="10"/>
      <c r="W1534" s="10"/>
      <c r="Y1534" s="10">
        <v>130421.92999999992</v>
      </c>
      <c r="Z1534" s="10">
        <f t="shared" si="97"/>
        <v>102822.72</v>
      </c>
      <c r="AB1534" s="10">
        <f t="shared" si="98"/>
        <v>145161.88</v>
      </c>
      <c r="AC1534" s="167">
        <v>164448.56</v>
      </c>
      <c r="AD1534" s="10"/>
      <c r="AE1534" s="3"/>
      <c r="AF1534" s="3"/>
    </row>
    <row r="1535" spans="1:32" x14ac:dyDescent="0.2">
      <c r="A1535" s="55"/>
      <c r="B1535" s="10"/>
      <c r="C1535" s="10" t="s">
        <v>377</v>
      </c>
      <c r="D1535" s="10"/>
      <c r="E1535" s="10" t="s">
        <v>287</v>
      </c>
      <c r="F1535" s="10">
        <v>211</v>
      </c>
      <c r="G1535" s="10"/>
      <c r="H1535" s="10"/>
      <c r="I1535" s="10"/>
      <c r="J1535" s="10">
        <v>41.99</v>
      </c>
      <c r="K1535" s="10"/>
      <c r="M1535" s="10">
        <v>1</v>
      </c>
      <c r="N1535" s="69"/>
      <c r="P1535" s="238">
        <f t="shared" si="99"/>
        <v>41.99</v>
      </c>
      <c r="Q1535" s="10"/>
      <c r="R1535" s="10"/>
      <c r="S1535" s="10"/>
      <c r="T1535" s="179">
        <f t="shared" si="96"/>
        <v>211</v>
      </c>
      <c r="U1535" s="10"/>
      <c r="V1535" s="10"/>
      <c r="W1535" s="10"/>
      <c r="Y1535" s="10">
        <v>41.99</v>
      </c>
      <c r="Z1535" s="10">
        <f t="shared" si="97"/>
        <v>33.1</v>
      </c>
      <c r="AB1535" s="10">
        <f t="shared" si="98"/>
        <v>46.74</v>
      </c>
      <c r="AC1535" s="167">
        <v>52.95</v>
      </c>
      <c r="AD1535" s="10"/>
      <c r="AE1535" s="3"/>
      <c r="AF1535" s="3"/>
    </row>
    <row r="1536" spans="1:32" x14ac:dyDescent="0.2">
      <c r="A1536" s="55"/>
      <c r="B1536" s="10"/>
      <c r="C1536" s="10" t="s">
        <v>378</v>
      </c>
      <c r="D1536" s="10"/>
      <c r="E1536" s="10" t="s">
        <v>277</v>
      </c>
      <c r="F1536" s="10">
        <v>860</v>
      </c>
      <c r="G1536" s="10"/>
      <c r="H1536" s="10"/>
      <c r="I1536" s="10"/>
      <c r="J1536" s="10">
        <v>154.49</v>
      </c>
      <c r="K1536" s="10"/>
      <c r="M1536" s="10">
        <v>1</v>
      </c>
      <c r="N1536" s="69"/>
      <c r="P1536" s="238">
        <f t="shared" si="99"/>
        <v>154.49</v>
      </c>
      <c r="Q1536" s="10"/>
      <c r="R1536" s="10"/>
      <c r="S1536" s="10"/>
      <c r="T1536" s="179">
        <f t="shared" si="96"/>
        <v>860</v>
      </c>
      <c r="U1536" s="10"/>
      <c r="V1536" s="10"/>
      <c r="W1536" s="10"/>
      <c r="Y1536" s="10">
        <v>154.49</v>
      </c>
      <c r="Z1536" s="10">
        <f t="shared" si="97"/>
        <v>121.8</v>
      </c>
      <c r="AB1536" s="10">
        <f t="shared" si="98"/>
        <v>171.95</v>
      </c>
      <c r="AC1536" s="167">
        <v>194.8</v>
      </c>
      <c r="AD1536" s="10"/>
      <c r="AE1536" s="3"/>
      <c r="AF1536" s="3"/>
    </row>
    <row r="1537" spans="1:32" x14ac:dyDescent="0.2">
      <c r="A1537" s="55"/>
      <c r="B1537" s="10"/>
      <c r="C1537" s="10" t="s">
        <v>378</v>
      </c>
      <c r="D1537" s="10"/>
      <c r="E1537" s="10" t="s">
        <v>102</v>
      </c>
      <c r="F1537" s="10">
        <v>6717</v>
      </c>
      <c r="G1537" s="10"/>
      <c r="H1537" s="10"/>
      <c r="I1537" s="10"/>
      <c r="J1537" s="10">
        <v>1236.3500000000001</v>
      </c>
      <c r="K1537" s="10"/>
      <c r="M1537" s="10">
        <v>5</v>
      </c>
      <c r="N1537" s="69"/>
      <c r="P1537" s="238">
        <f t="shared" si="99"/>
        <v>247.27000000000004</v>
      </c>
      <c r="Q1537" s="10"/>
      <c r="R1537" s="10"/>
      <c r="S1537" s="10"/>
      <c r="T1537" s="179">
        <f t="shared" si="96"/>
        <v>1343.4</v>
      </c>
      <c r="U1537" s="10"/>
      <c r="V1537" s="10"/>
      <c r="W1537" s="10"/>
      <c r="Y1537" s="10">
        <v>1236.3500000000001</v>
      </c>
      <c r="Z1537" s="10">
        <f t="shared" si="97"/>
        <v>974.72</v>
      </c>
      <c r="AB1537" s="10">
        <f t="shared" si="98"/>
        <v>1376.08</v>
      </c>
      <c r="AC1537" s="167">
        <v>1558.91</v>
      </c>
      <c r="AD1537" s="10"/>
      <c r="AE1537" s="3"/>
      <c r="AF1537" s="3"/>
    </row>
    <row r="1538" spans="1:32" x14ac:dyDescent="0.2">
      <c r="A1538" s="55"/>
      <c r="B1538" s="10"/>
      <c r="C1538" s="10" t="s">
        <v>378</v>
      </c>
      <c r="D1538" s="10"/>
      <c r="E1538" s="10" t="s">
        <v>198</v>
      </c>
      <c r="F1538" s="10">
        <v>719</v>
      </c>
      <c r="G1538" s="10"/>
      <c r="H1538" s="10"/>
      <c r="I1538" s="10"/>
      <c r="J1538" s="10">
        <v>128.27000000000001</v>
      </c>
      <c r="K1538" s="10"/>
      <c r="M1538" s="10">
        <v>1</v>
      </c>
      <c r="N1538" s="69"/>
      <c r="P1538" s="238">
        <f t="shared" si="99"/>
        <v>128.27000000000001</v>
      </c>
      <c r="Q1538" s="10"/>
      <c r="R1538" s="10"/>
      <c r="S1538" s="10"/>
      <c r="T1538" s="179">
        <f t="shared" si="96"/>
        <v>719</v>
      </c>
      <c r="U1538" s="10"/>
      <c r="V1538" s="10"/>
      <c r="W1538" s="10"/>
      <c r="Y1538" s="10">
        <v>128.27000000000001</v>
      </c>
      <c r="Z1538" s="10">
        <f t="shared" si="97"/>
        <v>101.13</v>
      </c>
      <c r="AB1538" s="10">
        <f t="shared" si="98"/>
        <v>142.77000000000001</v>
      </c>
      <c r="AC1538" s="167">
        <v>161.74</v>
      </c>
      <c r="AD1538" s="10"/>
      <c r="AE1538" s="3"/>
      <c r="AF1538" s="3"/>
    </row>
    <row r="1539" spans="1:32" x14ac:dyDescent="0.2">
      <c r="A1539" s="55"/>
      <c r="B1539" s="10"/>
      <c r="C1539" s="10" t="s">
        <v>378</v>
      </c>
      <c r="D1539" s="10"/>
      <c r="E1539" s="10" t="s">
        <v>105</v>
      </c>
      <c r="F1539" s="10">
        <v>10190746</v>
      </c>
      <c r="G1539" s="10"/>
      <c r="H1539" s="10"/>
      <c r="I1539" s="10"/>
      <c r="J1539" s="10">
        <v>1814532.7199999948</v>
      </c>
      <c r="K1539" s="10"/>
      <c r="M1539" s="10">
        <v>9406</v>
      </c>
      <c r="N1539" s="69"/>
      <c r="P1539" s="238">
        <f t="shared" si="99"/>
        <v>192.91226025940833</v>
      </c>
      <c r="Q1539" s="10"/>
      <c r="R1539" s="10"/>
      <c r="S1539" s="10"/>
      <c r="T1539" s="179">
        <f t="shared" si="96"/>
        <v>1083.4303635977035</v>
      </c>
      <c r="U1539" s="10"/>
      <c r="V1539" s="10"/>
      <c r="W1539" s="10"/>
      <c r="Y1539" s="10">
        <v>1814532.7199999948</v>
      </c>
      <c r="Z1539" s="10">
        <f t="shared" si="97"/>
        <v>1430550.79</v>
      </c>
      <c r="AB1539" s="10">
        <f t="shared" si="98"/>
        <v>2019606.52</v>
      </c>
      <c r="AC1539" s="167">
        <v>2287938.0699999998</v>
      </c>
      <c r="AD1539" s="10"/>
      <c r="AE1539" s="3"/>
      <c r="AF1539" s="3"/>
    </row>
    <row r="1540" spans="1:32" x14ac:dyDescent="0.2">
      <c r="A1540" s="55"/>
      <c r="B1540" s="10"/>
      <c r="C1540" s="10" t="s">
        <v>378</v>
      </c>
      <c r="D1540" s="10"/>
      <c r="E1540" s="10" t="s">
        <v>109</v>
      </c>
      <c r="F1540" s="10">
        <v>3174</v>
      </c>
      <c r="G1540" s="10"/>
      <c r="H1540" s="10"/>
      <c r="I1540" s="10"/>
      <c r="J1540" s="10">
        <v>586.34</v>
      </c>
      <c r="K1540" s="10"/>
      <c r="M1540" s="10">
        <v>2</v>
      </c>
      <c r="N1540" s="69"/>
      <c r="P1540" s="238">
        <f t="shared" si="99"/>
        <v>293.17</v>
      </c>
      <c r="Q1540" s="10"/>
      <c r="R1540" s="10"/>
      <c r="S1540" s="10"/>
      <c r="T1540" s="179">
        <f t="shared" si="96"/>
        <v>1587</v>
      </c>
      <c r="U1540" s="10"/>
      <c r="V1540" s="10"/>
      <c r="W1540" s="10"/>
      <c r="Y1540" s="10">
        <v>586.34</v>
      </c>
      <c r="Z1540" s="10">
        <f t="shared" si="97"/>
        <v>462.26</v>
      </c>
      <c r="AB1540" s="10">
        <f t="shared" si="98"/>
        <v>652.61</v>
      </c>
      <c r="AC1540" s="167">
        <v>739.32</v>
      </c>
      <c r="AD1540" s="10"/>
      <c r="AE1540" s="3"/>
      <c r="AF1540" s="3"/>
    </row>
    <row r="1541" spans="1:32" x14ac:dyDescent="0.2">
      <c r="A1541" s="55"/>
      <c r="B1541" s="10"/>
      <c r="C1541" s="10" t="s">
        <v>380</v>
      </c>
      <c r="D1541" s="10"/>
      <c r="E1541" s="10" t="s">
        <v>164</v>
      </c>
      <c r="F1541" s="10">
        <v>460722</v>
      </c>
      <c r="G1541" s="10"/>
      <c r="H1541" s="10"/>
      <c r="I1541" s="10"/>
      <c r="J1541" s="10">
        <v>78237.109999999971</v>
      </c>
      <c r="K1541" s="10"/>
      <c r="M1541" s="10">
        <v>383</v>
      </c>
      <c r="N1541" s="69"/>
      <c r="P1541" s="238">
        <f t="shared" si="99"/>
        <v>204.27443864229758</v>
      </c>
      <c r="Q1541" s="10"/>
      <c r="R1541" s="10"/>
      <c r="S1541" s="10"/>
      <c r="T1541" s="179">
        <f t="shared" si="96"/>
        <v>1202.929503916449</v>
      </c>
      <c r="U1541" s="10"/>
      <c r="V1541" s="10"/>
      <c r="W1541" s="10"/>
      <c r="Y1541" s="10">
        <v>78237.109999999971</v>
      </c>
      <c r="Z1541" s="10">
        <f t="shared" si="97"/>
        <v>61680.98</v>
      </c>
      <c r="AB1541" s="10">
        <f t="shared" si="98"/>
        <v>87079.27</v>
      </c>
      <c r="AC1541" s="167">
        <v>98648.91</v>
      </c>
      <c r="AD1541" s="10"/>
      <c r="AE1541" s="3"/>
      <c r="AF1541" s="3"/>
    </row>
    <row r="1542" spans="1:32" x14ac:dyDescent="0.2">
      <c r="A1542" s="55"/>
      <c r="B1542" s="10"/>
      <c r="C1542" s="10" t="s">
        <v>381</v>
      </c>
      <c r="D1542" s="10"/>
      <c r="E1542" s="10" t="s">
        <v>382</v>
      </c>
      <c r="F1542" s="10">
        <v>5007520</v>
      </c>
      <c r="G1542" s="10"/>
      <c r="H1542" s="10"/>
      <c r="I1542" s="10"/>
      <c r="J1542" s="10">
        <v>865088.90999999898</v>
      </c>
      <c r="K1542" s="10"/>
      <c r="M1542" s="10">
        <v>5027</v>
      </c>
      <c r="N1542" s="69"/>
      <c r="P1542" s="238">
        <f t="shared" si="99"/>
        <v>172.08850407797871</v>
      </c>
      <c r="Q1542" s="10"/>
      <c r="R1542" s="10"/>
      <c r="S1542" s="10"/>
      <c r="T1542" s="179">
        <f t="shared" si="96"/>
        <v>996.12492540282472</v>
      </c>
      <c r="U1542" s="10"/>
      <c r="V1542" s="10"/>
      <c r="W1542" s="10"/>
      <c r="Y1542" s="10">
        <v>865088.90999999898</v>
      </c>
      <c r="Z1542" s="10">
        <f t="shared" si="97"/>
        <v>682023.32</v>
      </c>
      <c r="AB1542" s="10">
        <f t="shared" si="98"/>
        <v>962859.02</v>
      </c>
      <c r="AC1542" s="167">
        <v>1090787.6299999999</v>
      </c>
      <c r="AD1542" s="10"/>
      <c r="AE1542" s="3"/>
      <c r="AF1542" s="3"/>
    </row>
    <row r="1543" spans="1:32" x14ac:dyDescent="0.2">
      <c r="A1543" s="55"/>
      <c r="B1543" s="10"/>
      <c r="C1543" s="10" t="s">
        <v>381</v>
      </c>
      <c r="D1543" s="10"/>
      <c r="E1543" s="10" t="s">
        <v>383</v>
      </c>
      <c r="F1543" s="10">
        <v>11188</v>
      </c>
      <c r="G1543" s="10"/>
      <c r="H1543" s="10"/>
      <c r="I1543" s="10"/>
      <c r="J1543" s="10">
        <v>2052.7299999999996</v>
      </c>
      <c r="K1543" s="10"/>
      <c r="M1543" s="10">
        <v>20</v>
      </c>
      <c r="N1543" s="69"/>
      <c r="P1543" s="238">
        <f t="shared" si="99"/>
        <v>102.63649999999998</v>
      </c>
      <c r="Q1543" s="10"/>
      <c r="R1543" s="10"/>
      <c r="S1543" s="10"/>
      <c r="T1543" s="179">
        <f t="shared" si="96"/>
        <v>559.4</v>
      </c>
      <c r="U1543" s="10"/>
      <c r="V1543" s="10"/>
      <c r="W1543" s="10"/>
      <c r="Y1543" s="10">
        <v>2052.7299999999996</v>
      </c>
      <c r="Z1543" s="10">
        <f t="shared" si="97"/>
        <v>1618.34</v>
      </c>
      <c r="AB1543" s="10">
        <f t="shared" si="98"/>
        <v>2284.7199999999998</v>
      </c>
      <c r="AC1543" s="167">
        <v>2588.2800000000002</v>
      </c>
      <c r="AD1543" s="10"/>
      <c r="AE1543" s="3"/>
      <c r="AF1543" s="3"/>
    </row>
    <row r="1544" spans="1:32" x14ac:dyDescent="0.2">
      <c r="A1544" s="55"/>
      <c r="B1544" s="10"/>
      <c r="C1544" s="10" t="s">
        <v>381</v>
      </c>
      <c r="D1544" s="10"/>
      <c r="E1544" s="10" t="s">
        <v>107</v>
      </c>
      <c r="F1544" s="10">
        <v>1402</v>
      </c>
      <c r="G1544" s="10"/>
      <c r="H1544" s="10"/>
      <c r="I1544" s="10"/>
      <c r="J1544" s="10">
        <v>256.70999999999998</v>
      </c>
      <c r="K1544" s="10"/>
      <c r="M1544" s="10">
        <v>1</v>
      </c>
      <c r="N1544" s="69"/>
      <c r="P1544" s="238">
        <f t="shared" si="99"/>
        <v>256.70999999999998</v>
      </c>
      <c r="Q1544" s="10"/>
      <c r="R1544" s="10"/>
      <c r="S1544" s="10"/>
      <c r="T1544" s="179">
        <f t="shared" si="96"/>
        <v>1402</v>
      </c>
      <c r="U1544" s="10"/>
      <c r="V1544" s="10"/>
      <c r="W1544" s="10"/>
      <c r="Y1544" s="10">
        <v>256.70999999999998</v>
      </c>
      <c r="Z1544" s="10">
        <f t="shared" si="97"/>
        <v>202.39</v>
      </c>
      <c r="AB1544" s="10">
        <f t="shared" si="98"/>
        <v>285.72000000000003</v>
      </c>
      <c r="AC1544" s="167">
        <v>323.68</v>
      </c>
      <c r="AD1544" s="10"/>
      <c r="AE1544" s="3"/>
      <c r="AF1544" s="3"/>
    </row>
    <row r="1545" spans="1:32" x14ac:dyDescent="0.2">
      <c r="A1545" s="55"/>
      <c r="B1545" s="10"/>
      <c r="C1545" s="10" t="s">
        <v>384</v>
      </c>
      <c r="D1545" s="10"/>
      <c r="E1545" s="10" t="s">
        <v>84</v>
      </c>
      <c r="F1545" s="10">
        <v>6347756</v>
      </c>
      <c r="G1545" s="10"/>
      <c r="H1545" s="10"/>
      <c r="I1545" s="10"/>
      <c r="J1545" s="10">
        <v>1121348.5500000042</v>
      </c>
      <c r="K1545" s="10"/>
      <c r="M1545" s="10">
        <v>6854</v>
      </c>
      <c r="N1545" s="69"/>
      <c r="P1545" s="238">
        <f t="shared" si="99"/>
        <v>163.6049824919761</v>
      </c>
      <c r="Q1545" s="10"/>
      <c r="R1545" s="10"/>
      <c r="S1545" s="10"/>
      <c r="T1545" s="179">
        <f t="shared" si="96"/>
        <v>926.13889699445576</v>
      </c>
      <c r="U1545" s="10"/>
      <c r="V1545" s="10"/>
      <c r="W1545" s="10"/>
      <c r="Y1545" s="10">
        <v>1121348.5500000042</v>
      </c>
      <c r="Z1545" s="10">
        <f t="shared" si="97"/>
        <v>884054.63</v>
      </c>
      <c r="AB1545" s="10">
        <f t="shared" si="98"/>
        <v>1248080.47</v>
      </c>
      <c r="AC1545" s="167">
        <v>1413904.54</v>
      </c>
      <c r="AD1545" s="10"/>
      <c r="AE1545" s="3"/>
      <c r="AF1545" s="3"/>
    </row>
    <row r="1546" spans="1:32" x14ac:dyDescent="0.2">
      <c r="A1546" s="55"/>
      <c r="B1546" s="10"/>
      <c r="C1546" s="10" t="s">
        <v>386</v>
      </c>
      <c r="D1546" s="10"/>
      <c r="E1546" s="10" t="s">
        <v>145</v>
      </c>
      <c r="F1546" s="10">
        <v>1348</v>
      </c>
      <c r="G1546" s="10"/>
      <c r="H1546" s="10"/>
      <c r="I1546" s="10"/>
      <c r="J1546" s="10">
        <v>247.42</v>
      </c>
      <c r="K1546" s="10"/>
      <c r="M1546" s="10">
        <v>1</v>
      </c>
      <c r="N1546" s="69"/>
      <c r="P1546" s="238">
        <f t="shared" si="99"/>
        <v>247.42</v>
      </c>
      <c r="Q1546" s="10"/>
      <c r="R1546" s="10"/>
      <c r="S1546" s="10"/>
      <c r="T1546" s="179">
        <f t="shared" si="96"/>
        <v>1348</v>
      </c>
      <c r="U1546" s="10"/>
      <c r="V1546" s="10"/>
      <c r="W1546" s="10"/>
      <c r="Y1546" s="10">
        <v>247.42</v>
      </c>
      <c r="Z1546" s="10">
        <f t="shared" si="97"/>
        <v>195.06</v>
      </c>
      <c r="AB1546" s="10">
        <f t="shared" si="98"/>
        <v>275.38</v>
      </c>
      <c r="AC1546" s="167">
        <v>311.97000000000003</v>
      </c>
      <c r="AD1546" s="10"/>
      <c r="AE1546" s="3"/>
      <c r="AF1546" s="3"/>
    </row>
    <row r="1547" spans="1:32" x14ac:dyDescent="0.2">
      <c r="A1547" s="55"/>
      <c r="B1547" s="10"/>
      <c r="C1547" s="10" t="s">
        <v>387</v>
      </c>
      <c r="D1547" s="10"/>
      <c r="E1547" s="10" t="s">
        <v>187</v>
      </c>
      <c r="F1547" s="10">
        <v>3547477</v>
      </c>
      <c r="G1547" s="10"/>
      <c r="H1547" s="10"/>
      <c r="I1547" s="10"/>
      <c r="J1547" s="10">
        <v>618617.27000000083</v>
      </c>
      <c r="K1547" s="10"/>
      <c r="M1547" s="10">
        <v>3577</v>
      </c>
      <c r="N1547" s="69"/>
      <c r="P1547" s="238">
        <f t="shared" si="99"/>
        <v>172.9430444506572</v>
      </c>
      <c r="Q1547" s="10"/>
      <c r="R1547" s="10"/>
      <c r="S1547" s="10"/>
      <c r="T1547" s="179">
        <f t="shared" si="96"/>
        <v>991.74643556052558</v>
      </c>
      <c r="U1547" s="10"/>
      <c r="V1547" s="10"/>
      <c r="W1547" s="10"/>
      <c r="Y1547" s="10">
        <v>618617.27000000083</v>
      </c>
      <c r="Z1547" s="10">
        <f t="shared" si="97"/>
        <v>487708.72</v>
      </c>
      <c r="AB1547" s="10">
        <f t="shared" si="98"/>
        <v>688531.8</v>
      </c>
      <c r="AC1547" s="167">
        <v>780012.4</v>
      </c>
      <c r="AD1547" s="10"/>
      <c r="AE1547" s="3"/>
      <c r="AF1547" s="3"/>
    </row>
    <row r="1548" spans="1:32" x14ac:dyDescent="0.2">
      <c r="A1548" s="55"/>
      <c r="B1548" s="10"/>
      <c r="C1548" s="10" t="s">
        <v>387</v>
      </c>
      <c r="D1548" s="10"/>
      <c r="E1548" s="10" t="s">
        <v>388</v>
      </c>
      <c r="F1548" s="10">
        <v>26531</v>
      </c>
      <c r="G1548" s="10"/>
      <c r="H1548" s="10"/>
      <c r="I1548" s="10"/>
      <c r="J1548" s="10">
        <v>4729.04</v>
      </c>
      <c r="K1548" s="10"/>
      <c r="M1548" s="10">
        <v>16</v>
      </c>
      <c r="N1548" s="69"/>
      <c r="P1548" s="238">
        <f t="shared" si="99"/>
        <v>295.565</v>
      </c>
      <c r="Q1548" s="10"/>
      <c r="R1548" s="10"/>
      <c r="S1548" s="10"/>
      <c r="T1548" s="179">
        <f t="shared" si="96"/>
        <v>1658.1875</v>
      </c>
      <c r="U1548" s="10"/>
      <c r="V1548" s="10"/>
      <c r="W1548" s="10"/>
      <c r="Y1548" s="10">
        <v>4729.04</v>
      </c>
      <c r="Z1548" s="10">
        <f t="shared" si="97"/>
        <v>3728.31</v>
      </c>
      <c r="AB1548" s="10">
        <f t="shared" si="98"/>
        <v>5263.5</v>
      </c>
      <c r="AC1548" s="167">
        <v>5962.83</v>
      </c>
      <c r="AD1548" s="10"/>
      <c r="AE1548" s="3"/>
      <c r="AF1548" s="3"/>
    </row>
    <row r="1549" spans="1:32" x14ac:dyDescent="0.2">
      <c r="A1549" s="55"/>
      <c r="B1549" s="10"/>
      <c r="C1549" s="10" t="s">
        <v>389</v>
      </c>
      <c r="D1549" s="10"/>
      <c r="E1549" s="10" t="s">
        <v>124</v>
      </c>
      <c r="F1549" s="10">
        <v>1410210</v>
      </c>
      <c r="G1549" s="10"/>
      <c r="H1549" s="10"/>
      <c r="I1549" s="10"/>
      <c r="J1549" s="10">
        <v>251137.37000000017</v>
      </c>
      <c r="K1549" s="10"/>
      <c r="M1549" s="10">
        <v>1505</v>
      </c>
      <c r="N1549" s="69"/>
      <c r="P1549" s="238">
        <f t="shared" si="99"/>
        <v>166.86868438538218</v>
      </c>
      <c r="Q1549" s="10"/>
      <c r="R1549" s="10"/>
      <c r="S1549" s="10"/>
      <c r="T1549" s="179">
        <f t="shared" si="96"/>
        <v>937.01661129568106</v>
      </c>
      <c r="U1549" s="10"/>
      <c r="V1549" s="10"/>
      <c r="W1549" s="10"/>
      <c r="Y1549" s="10">
        <v>251137.37000000017</v>
      </c>
      <c r="Z1549" s="10">
        <f t="shared" si="97"/>
        <v>197992.99</v>
      </c>
      <c r="AB1549" s="10">
        <f t="shared" si="98"/>
        <v>279520.27</v>
      </c>
      <c r="AC1549" s="167">
        <v>316658.25</v>
      </c>
      <c r="AD1549" s="10"/>
      <c r="AE1549" s="3"/>
      <c r="AF1549" s="3"/>
    </row>
    <row r="1550" spans="1:32" x14ac:dyDescent="0.2">
      <c r="A1550" s="55"/>
      <c r="B1550" s="10"/>
      <c r="C1550" s="10" t="s">
        <v>389</v>
      </c>
      <c r="D1550" s="10"/>
      <c r="E1550" s="10" t="s">
        <v>390</v>
      </c>
      <c r="F1550" s="10">
        <v>1338</v>
      </c>
      <c r="G1550" s="10"/>
      <c r="H1550" s="10"/>
      <c r="I1550" s="10"/>
      <c r="J1550" s="10">
        <v>244.51</v>
      </c>
      <c r="K1550" s="10"/>
      <c r="M1550" s="10">
        <v>1</v>
      </c>
      <c r="N1550" s="69"/>
      <c r="P1550" s="238">
        <f t="shared" si="99"/>
        <v>244.51</v>
      </c>
      <c r="Q1550" s="10"/>
      <c r="R1550" s="10"/>
      <c r="S1550" s="10"/>
      <c r="T1550" s="179">
        <f t="shared" si="96"/>
        <v>1338</v>
      </c>
      <c r="U1550" s="10"/>
      <c r="V1550" s="10"/>
      <c r="W1550" s="10"/>
      <c r="Y1550" s="10">
        <v>244.51</v>
      </c>
      <c r="Z1550" s="10">
        <f t="shared" si="97"/>
        <v>192.77</v>
      </c>
      <c r="AB1550" s="10">
        <f t="shared" si="98"/>
        <v>272.14</v>
      </c>
      <c r="AC1550" s="167">
        <v>308.3</v>
      </c>
      <c r="AD1550" s="10"/>
      <c r="AE1550" s="3"/>
      <c r="AF1550" s="3"/>
    </row>
    <row r="1551" spans="1:32" x14ac:dyDescent="0.2">
      <c r="A1551" s="55"/>
      <c r="B1551" s="10"/>
      <c r="C1551" s="10" t="s">
        <v>391</v>
      </c>
      <c r="D1551" s="10"/>
      <c r="E1551" s="10" t="s">
        <v>110</v>
      </c>
      <c r="F1551" s="10">
        <v>98042</v>
      </c>
      <c r="G1551" s="10"/>
      <c r="H1551" s="10"/>
      <c r="I1551" s="10"/>
      <c r="J1551" s="10">
        <v>17001.919999999995</v>
      </c>
      <c r="K1551" s="10"/>
      <c r="M1551" s="10">
        <v>74</v>
      </c>
      <c r="N1551" s="69"/>
      <c r="P1551" s="238">
        <f t="shared" si="99"/>
        <v>229.7556756756756</v>
      </c>
      <c r="Q1551" s="10"/>
      <c r="R1551" s="10"/>
      <c r="S1551" s="10"/>
      <c r="T1551" s="179">
        <f t="shared" si="96"/>
        <v>1324.8918918918919</v>
      </c>
      <c r="U1551" s="10"/>
      <c r="V1551" s="10"/>
      <c r="W1551" s="10"/>
      <c r="Y1551" s="10">
        <v>17001.919999999995</v>
      </c>
      <c r="Z1551" s="10">
        <f t="shared" si="97"/>
        <v>13404.06</v>
      </c>
      <c r="AB1551" s="10">
        <f t="shared" si="98"/>
        <v>18923.43</v>
      </c>
      <c r="AC1551" s="167">
        <v>21437.66</v>
      </c>
      <c r="AD1551" s="10"/>
      <c r="AE1551" s="3"/>
      <c r="AF1551" s="3"/>
    </row>
    <row r="1552" spans="1:32" x14ac:dyDescent="0.2">
      <c r="A1552" s="55"/>
      <c r="B1552" s="10"/>
      <c r="C1552" s="10" t="s">
        <v>394</v>
      </c>
      <c r="D1552" s="10"/>
      <c r="E1552" s="10" t="s">
        <v>395</v>
      </c>
      <c r="F1552" s="10">
        <v>105346</v>
      </c>
      <c r="G1552" s="10"/>
      <c r="H1552" s="10"/>
      <c r="I1552" s="10"/>
      <c r="J1552" s="10">
        <v>18550.07</v>
      </c>
      <c r="K1552" s="10"/>
      <c r="M1552" s="10">
        <v>118</v>
      </c>
      <c r="N1552" s="69"/>
      <c r="P1552" s="238">
        <f t="shared" si="99"/>
        <v>157.20398305084746</v>
      </c>
      <c r="Q1552" s="10"/>
      <c r="R1552" s="10"/>
      <c r="S1552" s="10"/>
      <c r="T1552" s="179">
        <f t="shared" si="96"/>
        <v>892.76271186440681</v>
      </c>
      <c r="U1552" s="10"/>
      <c r="V1552" s="10"/>
      <c r="W1552" s="10"/>
      <c r="Y1552" s="10">
        <v>18550.07</v>
      </c>
      <c r="Z1552" s="10">
        <f t="shared" si="97"/>
        <v>14624.6</v>
      </c>
      <c r="AB1552" s="10">
        <f t="shared" si="98"/>
        <v>20646.55</v>
      </c>
      <c r="AC1552" s="167">
        <v>23389.72</v>
      </c>
      <c r="AD1552" s="10"/>
      <c r="AE1552" s="3"/>
      <c r="AF1552" s="3"/>
    </row>
    <row r="1553" spans="1:32" x14ac:dyDescent="0.2">
      <c r="A1553" s="55"/>
      <c r="B1553" s="10"/>
      <c r="C1553" s="10" t="s">
        <v>396</v>
      </c>
      <c r="D1553" s="10"/>
      <c r="E1553" s="10" t="s">
        <v>86</v>
      </c>
      <c r="F1553" s="10">
        <v>212805</v>
      </c>
      <c r="G1553" s="10"/>
      <c r="H1553" s="10"/>
      <c r="I1553" s="10"/>
      <c r="J1553" s="10">
        <v>37405.840000000018</v>
      </c>
      <c r="K1553" s="10"/>
      <c r="M1553" s="10">
        <v>160</v>
      </c>
      <c r="N1553" s="69"/>
      <c r="P1553" s="238">
        <f t="shared" si="99"/>
        <v>233.7865000000001</v>
      </c>
      <c r="Q1553" s="10"/>
      <c r="R1553" s="10"/>
      <c r="S1553" s="10"/>
      <c r="T1553" s="179">
        <f t="shared" si="96"/>
        <v>1330.03125</v>
      </c>
      <c r="U1553" s="10"/>
      <c r="V1553" s="10"/>
      <c r="W1553" s="10"/>
      <c r="Y1553" s="10">
        <v>37405.840000000018</v>
      </c>
      <c r="Z1553" s="10">
        <f t="shared" si="97"/>
        <v>29490.21</v>
      </c>
      <c r="AB1553" s="10">
        <f t="shared" si="98"/>
        <v>41633.35</v>
      </c>
      <c r="AC1553" s="167">
        <v>47164.89</v>
      </c>
      <c r="AD1553" s="10"/>
      <c r="AE1553" s="3"/>
      <c r="AF1553" s="3"/>
    </row>
    <row r="1554" spans="1:32" x14ac:dyDescent="0.2">
      <c r="A1554" s="55"/>
      <c r="B1554" s="10"/>
      <c r="C1554" s="10" t="s">
        <v>397</v>
      </c>
      <c r="D1554" s="10"/>
      <c r="E1554" s="10" t="s">
        <v>211</v>
      </c>
      <c r="F1554" s="10">
        <v>479</v>
      </c>
      <c r="G1554" s="10"/>
      <c r="H1554" s="10"/>
      <c r="I1554" s="10"/>
      <c r="J1554" s="10">
        <v>87.38</v>
      </c>
      <c r="K1554" s="10"/>
      <c r="M1554" s="10">
        <v>1</v>
      </c>
      <c r="N1554" s="69"/>
      <c r="P1554" s="238">
        <f t="shared" si="99"/>
        <v>87.38</v>
      </c>
      <c r="Q1554" s="10"/>
      <c r="R1554" s="10"/>
      <c r="S1554" s="10"/>
      <c r="T1554" s="179">
        <f t="shared" si="96"/>
        <v>479</v>
      </c>
      <c r="U1554" s="10"/>
      <c r="V1554" s="10"/>
      <c r="W1554" s="10"/>
      <c r="Y1554" s="10">
        <v>87.38</v>
      </c>
      <c r="Z1554" s="10">
        <f t="shared" si="97"/>
        <v>68.89</v>
      </c>
      <c r="AB1554" s="10">
        <f t="shared" si="98"/>
        <v>97.26</v>
      </c>
      <c r="AC1554" s="167">
        <v>110.18</v>
      </c>
      <c r="AD1554" s="10"/>
      <c r="AE1554" s="3"/>
      <c r="AF1554" s="3"/>
    </row>
    <row r="1555" spans="1:32" x14ac:dyDescent="0.2">
      <c r="A1555" s="55"/>
      <c r="B1555" s="10"/>
      <c r="C1555" s="10" t="s">
        <v>397</v>
      </c>
      <c r="D1555" s="10"/>
      <c r="E1555" s="10" t="s">
        <v>77</v>
      </c>
      <c r="F1555" s="10">
        <v>3684</v>
      </c>
      <c r="G1555" s="10"/>
      <c r="H1555" s="10"/>
      <c r="I1555" s="10"/>
      <c r="J1555" s="10">
        <v>672.18999999999994</v>
      </c>
      <c r="K1555" s="10"/>
      <c r="M1555" s="10">
        <v>5</v>
      </c>
      <c r="N1555" s="69"/>
      <c r="P1555" s="238">
        <f t="shared" si="99"/>
        <v>134.43799999999999</v>
      </c>
      <c r="Q1555" s="10"/>
      <c r="R1555" s="10"/>
      <c r="S1555" s="10"/>
      <c r="T1555" s="179">
        <f t="shared" si="96"/>
        <v>736.8</v>
      </c>
      <c r="U1555" s="10"/>
      <c r="V1555" s="10"/>
      <c r="W1555" s="10"/>
      <c r="Y1555" s="10">
        <v>672.18999999999994</v>
      </c>
      <c r="Z1555" s="10">
        <f t="shared" si="97"/>
        <v>529.94000000000005</v>
      </c>
      <c r="AB1555" s="10">
        <f t="shared" si="98"/>
        <v>748.16</v>
      </c>
      <c r="AC1555" s="167">
        <v>847.56</v>
      </c>
      <c r="AD1555" s="10"/>
      <c r="AE1555" s="3"/>
      <c r="AF1555" s="3"/>
    </row>
    <row r="1556" spans="1:32" x14ac:dyDescent="0.2">
      <c r="A1556" s="55"/>
      <c r="B1556" s="10"/>
      <c r="C1556" s="10" t="s">
        <v>397</v>
      </c>
      <c r="D1556" s="10"/>
      <c r="E1556" s="10" t="s">
        <v>120</v>
      </c>
      <c r="F1556" s="10">
        <v>8643599</v>
      </c>
      <c r="G1556" s="10"/>
      <c r="H1556" s="10"/>
      <c r="I1556" s="10"/>
      <c r="J1556" s="10">
        <v>1499850.0299999912</v>
      </c>
      <c r="K1556" s="10"/>
      <c r="M1556" s="10">
        <v>9679</v>
      </c>
      <c r="N1556" s="69"/>
      <c r="P1556" s="238">
        <f t="shared" si="99"/>
        <v>154.95919309845968</v>
      </c>
      <c r="Q1556" s="10"/>
      <c r="R1556" s="10"/>
      <c r="S1556" s="10"/>
      <c r="T1556" s="179">
        <f t="shared" si="96"/>
        <v>893.02603574749457</v>
      </c>
      <c r="U1556" s="10"/>
      <c r="V1556" s="10"/>
      <c r="W1556" s="10"/>
      <c r="Y1556" s="10">
        <v>1499850.0299999912</v>
      </c>
      <c r="Z1556" s="10">
        <f t="shared" si="97"/>
        <v>1182459.6100000001</v>
      </c>
      <c r="AB1556" s="10">
        <f t="shared" si="98"/>
        <v>1669359.21</v>
      </c>
      <c r="AC1556" s="167">
        <v>1891155.76</v>
      </c>
      <c r="AD1556" s="10"/>
      <c r="AE1556" s="3"/>
      <c r="AF1556" s="3"/>
    </row>
    <row r="1557" spans="1:32" x14ac:dyDescent="0.2">
      <c r="A1557" s="55"/>
      <c r="B1557" s="10"/>
      <c r="C1557" s="10" t="s">
        <v>398</v>
      </c>
      <c r="D1557" s="10"/>
      <c r="E1557" s="10" t="s">
        <v>97</v>
      </c>
      <c r="F1557" s="10">
        <v>525686</v>
      </c>
      <c r="G1557" s="10"/>
      <c r="H1557" s="10"/>
      <c r="I1557" s="10"/>
      <c r="J1557" s="10">
        <v>91370.989999999903</v>
      </c>
      <c r="K1557" s="10"/>
      <c r="M1557" s="10">
        <v>675</v>
      </c>
      <c r="N1557" s="69"/>
      <c r="P1557" s="238">
        <f t="shared" si="99"/>
        <v>135.36442962962948</v>
      </c>
      <c r="Q1557" s="10"/>
      <c r="R1557" s="10"/>
      <c r="S1557" s="10"/>
      <c r="T1557" s="179">
        <f t="shared" si="96"/>
        <v>778.79407407407405</v>
      </c>
      <c r="U1557" s="10"/>
      <c r="V1557" s="10"/>
      <c r="W1557" s="10"/>
      <c r="Y1557" s="10">
        <v>91370.989999999903</v>
      </c>
      <c r="Z1557" s="10">
        <f t="shared" si="97"/>
        <v>72035.539999999994</v>
      </c>
      <c r="AB1557" s="10">
        <f t="shared" si="98"/>
        <v>101697.5</v>
      </c>
      <c r="AC1557" s="167">
        <v>115209.36</v>
      </c>
      <c r="AD1557" s="10"/>
      <c r="AE1557" s="3"/>
      <c r="AF1557" s="3"/>
    </row>
    <row r="1558" spans="1:32" x14ac:dyDescent="0.2">
      <c r="A1558" s="55"/>
      <c r="B1558" s="10"/>
      <c r="C1558" s="10" t="s">
        <v>399</v>
      </c>
      <c r="D1558" s="10"/>
      <c r="E1558" s="10" t="s">
        <v>100</v>
      </c>
      <c r="F1558" s="10">
        <v>97395</v>
      </c>
      <c r="G1558" s="10"/>
      <c r="H1558" s="10"/>
      <c r="I1558" s="10"/>
      <c r="J1558" s="10">
        <v>17075.270000000004</v>
      </c>
      <c r="K1558" s="10"/>
      <c r="M1558" s="10">
        <v>120</v>
      </c>
      <c r="N1558" s="69"/>
      <c r="P1558" s="238">
        <f t="shared" si="99"/>
        <v>142.29391666666669</v>
      </c>
      <c r="Q1558" s="10"/>
      <c r="R1558" s="10"/>
      <c r="S1558" s="10"/>
      <c r="T1558" s="179">
        <f t="shared" si="96"/>
        <v>811.625</v>
      </c>
      <c r="U1558" s="10"/>
      <c r="V1558" s="10"/>
      <c r="W1558" s="10"/>
      <c r="Y1558" s="10">
        <v>17075.270000000004</v>
      </c>
      <c r="Z1558" s="10">
        <f t="shared" si="97"/>
        <v>13461.89</v>
      </c>
      <c r="AB1558" s="10">
        <f t="shared" si="98"/>
        <v>19005.07</v>
      </c>
      <c r="AC1558" s="167">
        <v>21530.15</v>
      </c>
      <c r="AD1558" s="10"/>
      <c r="AE1558" s="3"/>
      <c r="AF1558" s="3"/>
    </row>
    <row r="1559" spans="1:32" x14ac:dyDescent="0.2">
      <c r="A1559" s="55"/>
      <c r="B1559" s="10"/>
      <c r="C1559" s="10" t="s">
        <v>399</v>
      </c>
      <c r="D1559" s="10"/>
      <c r="E1559" s="10" t="s">
        <v>77</v>
      </c>
      <c r="F1559" s="10">
        <v>3622884</v>
      </c>
      <c r="G1559" s="10"/>
      <c r="H1559" s="10"/>
      <c r="I1559" s="10"/>
      <c r="J1559" s="10">
        <v>630408.11999999767</v>
      </c>
      <c r="K1559" s="10"/>
      <c r="M1559" s="10">
        <v>3605</v>
      </c>
      <c r="N1559" s="69"/>
      <c r="P1559" s="238">
        <f t="shared" si="99"/>
        <v>174.87049098474276</v>
      </c>
      <c r="Q1559" s="10"/>
      <c r="R1559" s="10"/>
      <c r="S1559" s="10"/>
      <c r="T1559" s="179">
        <f t="shared" si="96"/>
        <v>1004.9608876560333</v>
      </c>
      <c r="U1559" s="10"/>
      <c r="V1559" s="10"/>
      <c r="W1559" s="10"/>
      <c r="Y1559" s="10">
        <v>630408.11999999767</v>
      </c>
      <c r="Z1559" s="10">
        <f t="shared" si="97"/>
        <v>497004.45</v>
      </c>
      <c r="AB1559" s="10">
        <f t="shared" si="98"/>
        <v>701655.22</v>
      </c>
      <c r="AC1559" s="167">
        <v>794879.44</v>
      </c>
      <c r="AD1559" s="10"/>
      <c r="AE1559" s="3"/>
      <c r="AF1559" s="3"/>
    </row>
    <row r="1560" spans="1:32" x14ac:dyDescent="0.2">
      <c r="A1560" s="55"/>
      <c r="B1560" s="10"/>
      <c r="C1560" s="10" t="s">
        <v>399</v>
      </c>
      <c r="D1560" s="10"/>
      <c r="E1560" s="10" t="s">
        <v>120</v>
      </c>
      <c r="F1560" s="10">
        <v>1034</v>
      </c>
      <c r="G1560" s="10"/>
      <c r="H1560" s="10"/>
      <c r="I1560" s="10"/>
      <c r="J1560" s="10">
        <v>187.44</v>
      </c>
      <c r="K1560" s="10"/>
      <c r="M1560" s="10">
        <v>1</v>
      </c>
      <c r="N1560" s="69"/>
      <c r="P1560" s="238">
        <f t="shared" si="99"/>
        <v>187.44</v>
      </c>
      <c r="Q1560" s="10"/>
      <c r="R1560" s="10"/>
      <c r="S1560" s="10"/>
      <c r="T1560" s="179">
        <f t="shared" si="96"/>
        <v>1034</v>
      </c>
      <c r="U1560" s="10"/>
      <c r="V1560" s="10"/>
      <c r="W1560" s="10"/>
      <c r="Y1560" s="10">
        <v>187.44</v>
      </c>
      <c r="Z1560" s="10">
        <f t="shared" si="97"/>
        <v>147.77000000000001</v>
      </c>
      <c r="AB1560" s="10">
        <f t="shared" si="98"/>
        <v>208.62</v>
      </c>
      <c r="AC1560" s="167">
        <v>236.34</v>
      </c>
      <c r="AD1560" s="10"/>
      <c r="AE1560" s="3"/>
      <c r="AF1560" s="3"/>
    </row>
    <row r="1561" spans="1:32" x14ac:dyDescent="0.2">
      <c r="A1561" s="55"/>
      <c r="B1561" s="10"/>
      <c r="C1561" s="10" t="s">
        <v>400</v>
      </c>
      <c r="D1561" s="10"/>
      <c r="E1561" s="10" t="s">
        <v>388</v>
      </c>
      <c r="F1561" s="10">
        <v>4115468</v>
      </c>
      <c r="G1561" s="10"/>
      <c r="H1561" s="10"/>
      <c r="I1561" s="10"/>
      <c r="J1561" s="10">
        <v>715632.38999999838</v>
      </c>
      <c r="K1561" s="10"/>
      <c r="M1561" s="10">
        <v>2521</v>
      </c>
      <c r="N1561" s="69"/>
      <c r="P1561" s="238">
        <f t="shared" si="99"/>
        <v>283.86846092820247</v>
      </c>
      <c r="Q1561" s="10"/>
      <c r="R1561" s="10"/>
      <c r="S1561" s="10"/>
      <c r="T1561" s="179">
        <f t="shared" si="96"/>
        <v>1632.4744149147164</v>
      </c>
      <c r="U1561" s="10"/>
      <c r="V1561" s="10"/>
      <c r="W1561" s="10"/>
      <c r="Y1561" s="10">
        <v>715632.38999999838</v>
      </c>
      <c r="Z1561" s="10">
        <f t="shared" si="97"/>
        <v>564194</v>
      </c>
      <c r="AB1561" s="10">
        <f t="shared" si="98"/>
        <v>796511.31</v>
      </c>
      <c r="AC1561" s="167">
        <v>902338.42</v>
      </c>
      <c r="AD1561" s="10"/>
      <c r="AE1561" s="3"/>
      <c r="AF1561" s="3"/>
    </row>
    <row r="1562" spans="1:32" x14ac:dyDescent="0.2">
      <c r="A1562" s="55"/>
      <c r="B1562" s="10"/>
      <c r="C1562" s="10" t="s">
        <v>400</v>
      </c>
      <c r="D1562" s="10"/>
      <c r="E1562" s="10" t="s">
        <v>88</v>
      </c>
      <c r="F1562" s="10">
        <v>11541</v>
      </c>
      <c r="G1562" s="10"/>
      <c r="H1562" s="10"/>
      <c r="I1562" s="10"/>
      <c r="J1562" s="10">
        <v>1884.74</v>
      </c>
      <c r="K1562" s="10"/>
      <c r="M1562" s="10">
        <v>11</v>
      </c>
      <c r="N1562" s="69"/>
      <c r="P1562" s="238">
        <f t="shared" si="99"/>
        <v>171.34</v>
      </c>
      <c r="Q1562" s="10"/>
      <c r="R1562" s="10"/>
      <c r="S1562" s="10"/>
      <c r="T1562" s="179">
        <f t="shared" si="96"/>
        <v>1049.1818181818182</v>
      </c>
      <c r="U1562" s="10"/>
      <c r="V1562" s="10"/>
      <c r="W1562" s="10"/>
      <c r="Y1562" s="10">
        <v>1884.74</v>
      </c>
      <c r="Z1562" s="10">
        <f t="shared" si="97"/>
        <v>1485.9</v>
      </c>
      <c r="AB1562" s="10">
        <f t="shared" si="98"/>
        <v>2097.75</v>
      </c>
      <c r="AC1562" s="167">
        <v>2376.46</v>
      </c>
      <c r="AD1562" s="10"/>
      <c r="AE1562" s="3"/>
      <c r="AF1562" s="3"/>
    </row>
    <row r="1563" spans="1:32" x14ac:dyDescent="0.2">
      <c r="A1563" s="55"/>
      <c r="B1563" s="10"/>
      <c r="C1563" s="10" t="s">
        <v>402</v>
      </c>
      <c r="D1563" s="10"/>
      <c r="E1563" s="10" t="s">
        <v>382</v>
      </c>
      <c r="F1563" s="10">
        <v>1115</v>
      </c>
      <c r="G1563" s="10"/>
      <c r="H1563" s="10"/>
      <c r="I1563" s="10"/>
      <c r="J1563" s="10">
        <v>203.25</v>
      </c>
      <c r="K1563" s="10"/>
      <c r="M1563" s="10">
        <v>1</v>
      </c>
      <c r="N1563" s="69"/>
      <c r="P1563" s="238">
        <f t="shared" si="99"/>
        <v>203.25</v>
      </c>
      <c r="Q1563" s="10"/>
      <c r="R1563" s="10"/>
      <c r="S1563" s="10"/>
      <c r="T1563" s="179">
        <f t="shared" si="96"/>
        <v>1115</v>
      </c>
      <c r="U1563" s="10"/>
      <c r="V1563" s="10"/>
      <c r="W1563" s="10"/>
      <c r="Y1563" s="10">
        <v>203.25</v>
      </c>
      <c r="Z1563" s="10">
        <f t="shared" si="97"/>
        <v>160.24</v>
      </c>
      <c r="AB1563" s="10">
        <f t="shared" si="98"/>
        <v>226.22</v>
      </c>
      <c r="AC1563" s="167">
        <v>256.27999999999997</v>
      </c>
      <c r="AD1563" s="10"/>
      <c r="AE1563" s="3"/>
      <c r="AF1563" s="3"/>
    </row>
    <row r="1564" spans="1:32" x14ac:dyDescent="0.2">
      <c r="A1564" s="55"/>
      <c r="B1564" s="10"/>
      <c r="C1564" s="10" t="s">
        <v>402</v>
      </c>
      <c r="D1564" s="10"/>
      <c r="E1564" s="10" t="s">
        <v>383</v>
      </c>
      <c r="F1564" s="10">
        <v>2014538</v>
      </c>
      <c r="G1564" s="10"/>
      <c r="H1564" s="10"/>
      <c r="I1564" s="10"/>
      <c r="J1564" s="10">
        <v>348932.06999999913</v>
      </c>
      <c r="K1564" s="10"/>
      <c r="M1564" s="10">
        <v>1664</v>
      </c>
      <c r="N1564" s="69"/>
      <c r="P1564" s="238">
        <f t="shared" si="99"/>
        <v>209.69475360576871</v>
      </c>
      <c r="Q1564" s="10"/>
      <c r="R1564" s="10"/>
      <c r="S1564" s="10"/>
      <c r="T1564" s="179">
        <f t="shared" si="96"/>
        <v>1210.6598557692307</v>
      </c>
      <c r="U1564" s="10"/>
      <c r="V1564" s="10"/>
      <c r="W1564" s="10"/>
      <c r="Y1564" s="10">
        <v>348932.06999999913</v>
      </c>
      <c r="Z1564" s="10">
        <f t="shared" si="97"/>
        <v>275092.89</v>
      </c>
      <c r="AB1564" s="10">
        <f t="shared" si="98"/>
        <v>388367.47</v>
      </c>
      <c r="AC1564" s="167">
        <v>439967.25</v>
      </c>
      <c r="AD1564" s="10"/>
      <c r="AE1564" s="3"/>
      <c r="AF1564" s="3"/>
    </row>
    <row r="1565" spans="1:32" x14ac:dyDescent="0.2">
      <c r="A1565" s="55"/>
      <c r="B1565" s="10"/>
      <c r="C1565" s="10" t="s">
        <v>403</v>
      </c>
      <c r="D1565" s="10"/>
      <c r="E1565" s="10" t="s">
        <v>175</v>
      </c>
      <c r="F1565" s="10">
        <v>11025599</v>
      </c>
      <c r="G1565" s="10"/>
      <c r="H1565" s="10"/>
      <c r="I1565" s="10"/>
      <c r="J1565" s="10">
        <v>1898391.4100000001</v>
      </c>
      <c r="K1565" s="10"/>
      <c r="M1565" s="10">
        <v>11175</v>
      </c>
      <c r="N1565" s="69"/>
      <c r="P1565" s="238">
        <f t="shared" si="99"/>
        <v>169.878425950783</v>
      </c>
      <c r="Q1565" s="10"/>
      <c r="R1565" s="10"/>
      <c r="S1565" s="10"/>
      <c r="T1565" s="179">
        <f t="shared" si="96"/>
        <v>986.63078299776282</v>
      </c>
      <c r="U1565" s="10"/>
      <c r="V1565" s="10"/>
      <c r="W1565" s="10"/>
      <c r="Y1565" s="10">
        <v>1898391.4100000001</v>
      </c>
      <c r="Z1565" s="10">
        <f t="shared" si="97"/>
        <v>1496663.74</v>
      </c>
      <c r="AB1565" s="10">
        <f t="shared" si="98"/>
        <v>2112942.7000000002</v>
      </c>
      <c r="AC1565" s="167">
        <v>2393675.21</v>
      </c>
      <c r="AD1565" s="10"/>
      <c r="AE1565" s="3"/>
      <c r="AF1565" s="3"/>
    </row>
    <row r="1566" spans="1:32" x14ac:dyDescent="0.2">
      <c r="A1566" s="55"/>
      <c r="B1566" s="10"/>
      <c r="C1566" s="10" t="s">
        <v>405</v>
      </c>
      <c r="D1566" s="10"/>
      <c r="E1566" s="10" t="s">
        <v>393</v>
      </c>
      <c r="F1566" s="10">
        <v>427269</v>
      </c>
      <c r="G1566" s="10"/>
      <c r="H1566" s="10"/>
      <c r="I1566" s="10"/>
      <c r="J1566" s="10">
        <v>73685.269999999975</v>
      </c>
      <c r="K1566" s="10"/>
      <c r="M1566" s="10">
        <v>428</v>
      </c>
      <c r="N1566" s="69"/>
      <c r="P1566" s="238">
        <f t="shared" si="99"/>
        <v>172.16184579439246</v>
      </c>
      <c r="Q1566" s="10"/>
      <c r="R1566" s="10"/>
      <c r="S1566" s="10"/>
      <c r="T1566" s="179">
        <f t="shared" si="96"/>
        <v>998.29205607476638</v>
      </c>
      <c r="U1566" s="10"/>
      <c r="V1566" s="10"/>
      <c r="W1566" s="10"/>
      <c r="Y1566" s="10">
        <v>73685.269999999975</v>
      </c>
      <c r="Z1566" s="10">
        <f t="shared" si="97"/>
        <v>58092.38</v>
      </c>
      <c r="AB1566" s="10">
        <f t="shared" si="98"/>
        <v>82012.990000000005</v>
      </c>
      <c r="AC1566" s="167">
        <v>92909.51</v>
      </c>
      <c r="AD1566" s="10"/>
      <c r="AE1566" s="3"/>
      <c r="AF1566" s="3"/>
    </row>
    <row r="1567" spans="1:32" x14ac:dyDescent="0.2">
      <c r="A1567" s="55"/>
      <c r="B1567" s="10"/>
      <c r="C1567" s="10" t="s">
        <v>406</v>
      </c>
      <c r="D1567" s="10"/>
      <c r="E1567" s="10" t="s">
        <v>187</v>
      </c>
      <c r="F1567" s="10">
        <v>34146</v>
      </c>
      <c r="G1567" s="10"/>
      <c r="H1567" s="10"/>
      <c r="I1567" s="10"/>
      <c r="J1567" s="10">
        <v>5859.9099999999989</v>
      </c>
      <c r="K1567" s="10"/>
      <c r="M1567" s="10">
        <v>27</v>
      </c>
      <c r="N1567" s="69"/>
      <c r="P1567" s="238">
        <f t="shared" si="99"/>
        <v>217.03370370370365</v>
      </c>
      <c r="Q1567" s="10"/>
      <c r="R1567" s="10"/>
      <c r="S1567" s="10"/>
      <c r="T1567" s="179">
        <f t="shared" si="96"/>
        <v>1264.6666666666667</v>
      </c>
      <c r="U1567" s="10"/>
      <c r="V1567" s="10"/>
      <c r="W1567" s="10"/>
      <c r="Y1567" s="10">
        <v>5859.9099999999989</v>
      </c>
      <c r="Z1567" s="10">
        <f t="shared" si="97"/>
        <v>4619.87</v>
      </c>
      <c r="AB1567" s="10">
        <f t="shared" si="98"/>
        <v>6522.18</v>
      </c>
      <c r="AC1567" s="167">
        <v>7388.74</v>
      </c>
      <c r="AD1567" s="10"/>
      <c r="AE1567" s="3"/>
      <c r="AF1567" s="3"/>
    </row>
    <row r="1568" spans="1:32" x14ac:dyDescent="0.2">
      <c r="A1568" s="55"/>
      <c r="B1568" s="10"/>
      <c r="C1568" s="10" t="s">
        <v>407</v>
      </c>
      <c r="D1568" s="10"/>
      <c r="E1568" s="10" t="s">
        <v>155</v>
      </c>
      <c r="F1568" s="10">
        <v>915185</v>
      </c>
      <c r="G1568" s="10"/>
      <c r="H1568" s="10"/>
      <c r="I1568" s="10"/>
      <c r="J1568" s="10">
        <v>160399.07999999999</v>
      </c>
      <c r="K1568" s="10"/>
      <c r="M1568" s="10">
        <v>918</v>
      </c>
      <c r="N1568" s="69"/>
      <c r="P1568" s="238">
        <f t="shared" si="99"/>
        <v>174.72666666666666</v>
      </c>
      <c r="Q1568" s="10"/>
      <c r="R1568" s="10"/>
      <c r="S1568" s="10"/>
      <c r="T1568" s="179">
        <f t="shared" si="96"/>
        <v>996.93355119825708</v>
      </c>
      <c r="U1568" s="10"/>
      <c r="V1568" s="10"/>
      <c r="W1568" s="10"/>
      <c r="Y1568" s="10">
        <v>160399.07999999999</v>
      </c>
      <c r="Z1568" s="10">
        <f t="shared" si="97"/>
        <v>126456.27</v>
      </c>
      <c r="AB1568" s="10">
        <f t="shared" si="98"/>
        <v>178526.97</v>
      </c>
      <c r="AC1568" s="167">
        <v>202246.65</v>
      </c>
      <c r="AD1568" s="10"/>
      <c r="AE1568" s="3"/>
      <c r="AF1568" s="3"/>
    </row>
    <row r="1569" spans="1:32" x14ac:dyDescent="0.2">
      <c r="A1569" s="55"/>
      <c r="B1569" s="10"/>
      <c r="C1569" s="10" t="s">
        <v>408</v>
      </c>
      <c r="D1569" s="10"/>
      <c r="E1569" s="10" t="s">
        <v>409</v>
      </c>
      <c r="F1569" s="10">
        <v>498016</v>
      </c>
      <c r="G1569" s="10"/>
      <c r="H1569" s="10"/>
      <c r="I1569" s="10"/>
      <c r="J1569" s="10">
        <v>88731.299999999988</v>
      </c>
      <c r="K1569" s="10"/>
      <c r="M1569" s="10">
        <v>410</v>
      </c>
      <c r="N1569" s="69"/>
      <c r="P1569" s="238">
        <f t="shared" si="99"/>
        <v>216.41780487804874</v>
      </c>
      <c r="Q1569" s="10"/>
      <c r="R1569" s="10"/>
      <c r="S1569" s="10"/>
      <c r="T1569" s="179">
        <f t="shared" si="96"/>
        <v>1214.6731707317074</v>
      </c>
      <c r="U1569" s="10"/>
      <c r="V1569" s="10"/>
      <c r="W1569" s="10"/>
      <c r="Y1569" s="10">
        <v>88731.299999999988</v>
      </c>
      <c r="Z1569" s="10">
        <f t="shared" si="97"/>
        <v>69954.45</v>
      </c>
      <c r="AB1569" s="10">
        <f t="shared" si="98"/>
        <v>98759.48</v>
      </c>
      <c r="AC1569" s="167">
        <v>111880.99</v>
      </c>
      <c r="AD1569" s="10"/>
      <c r="AE1569" s="3"/>
      <c r="AF1569" s="3"/>
    </row>
    <row r="1570" spans="1:32" x14ac:dyDescent="0.2">
      <c r="A1570" s="55"/>
      <c r="B1570" s="10"/>
      <c r="C1570" s="10" t="s">
        <v>591</v>
      </c>
      <c r="D1570" s="10"/>
      <c r="E1570" s="10" t="s">
        <v>295</v>
      </c>
      <c r="F1570" s="10">
        <v>98</v>
      </c>
      <c r="G1570" s="10"/>
      <c r="H1570" s="10"/>
      <c r="I1570" s="10"/>
      <c r="J1570" s="10">
        <v>38.47</v>
      </c>
      <c r="K1570" s="10"/>
      <c r="M1570" s="10">
        <v>2</v>
      </c>
      <c r="N1570" s="69"/>
      <c r="P1570" s="238">
        <f t="shared" si="99"/>
        <v>19.234999999999999</v>
      </c>
      <c r="Q1570" s="10"/>
      <c r="R1570" s="10"/>
      <c r="S1570" s="10"/>
      <c r="T1570" s="179">
        <f t="shared" si="96"/>
        <v>49</v>
      </c>
      <c r="U1570" s="10"/>
      <c r="V1570" s="10"/>
      <c r="W1570" s="10"/>
      <c r="Y1570" s="10">
        <v>38.47</v>
      </c>
      <c r="Z1570" s="10">
        <f t="shared" si="97"/>
        <v>30.33</v>
      </c>
      <c r="AB1570" s="10">
        <f t="shared" si="98"/>
        <v>42.82</v>
      </c>
      <c r="AC1570" s="167">
        <v>48.51</v>
      </c>
      <c r="AD1570" s="10"/>
      <c r="AE1570" s="3"/>
      <c r="AF1570" s="3"/>
    </row>
    <row r="1571" spans="1:32" x14ac:dyDescent="0.2">
      <c r="A1571" s="55"/>
      <c r="B1571" s="10"/>
      <c r="C1571" s="10" t="s">
        <v>411</v>
      </c>
      <c r="D1571" s="10"/>
      <c r="E1571" s="10" t="s">
        <v>93</v>
      </c>
      <c r="F1571" s="10">
        <v>1627578</v>
      </c>
      <c r="G1571" s="10"/>
      <c r="H1571" s="10"/>
      <c r="I1571" s="10"/>
      <c r="J1571" s="10">
        <v>280486.51999999932</v>
      </c>
      <c r="K1571" s="10"/>
      <c r="M1571" s="10">
        <v>1501</v>
      </c>
      <c r="N1571" s="69"/>
      <c r="P1571" s="238">
        <f t="shared" si="99"/>
        <v>186.86643570952654</v>
      </c>
      <c r="Q1571" s="10"/>
      <c r="R1571" s="10"/>
      <c r="S1571" s="10"/>
      <c r="T1571" s="179">
        <f t="shared" si="96"/>
        <v>1084.3291139240507</v>
      </c>
      <c r="U1571" s="10"/>
      <c r="V1571" s="10"/>
      <c r="W1571" s="10"/>
      <c r="Y1571" s="10">
        <v>280486.51999999932</v>
      </c>
      <c r="Z1571" s="10">
        <f t="shared" si="97"/>
        <v>221131.43</v>
      </c>
      <c r="AB1571" s="10">
        <f t="shared" si="98"/>
        <v>312186.38</v>
      </c>
      <c r="AC1571" s="167">
        <v>353664.49</v>
      </c>
      <c r="AD1571" s="10"/>
      <c r="AE1571" s="3"/>
      <c r="AF1571" s="3"/>
    </row>
    <row r="1572" spans="1:32" x14ac:dyDescent="0.2">
      <c r="A1572" s="55"/>
      <c r="B1572" s="10"/>
      <c r="C1572" s="10" t="s">
        <v>411</v>
      </c>
      <c r="D1572" s="10"/>
      <c r="E1572" s="10" t="s">
        <v>295</v>
      </c>
      <c r="F1572" s="10">
        <v>844</v>
      </c>
      <c r="G1572" s="10"/>
      <c r="H1572" s="10"/>
      <c r="I1572" s="10"/>
      <c r="J1572" s="10">
        <v>151.03</v>
      </c>
      <c r="K1572" s="10"/>
      <c r="M1572" s="10">
        <v>1</v>
      </c>
      <c r="N1572" s="69"/>
      <c r="P1572" s="238">
        <f t="shared" si="99"/>
        <v>151.03</v>
      </c>
      <c r="Q1572" s="10"/>
      <c r="R1572" s="10"/>
      <c r="S1572" s="10"/>
      <c r="T1572" s="179">
        <f t="shared" si="96"/>
        <v>844</v>
      </c>
      <c r="U1572" s="10"/>
      <c r="V1572" s="10"/>
      <c r="W1572" s="10"/>
      <c r="Y1572" s="10">
        <v>151.03</v>
      </c>
      <c r="Z1572" s="10">
        <f t="shared" si="97"/>
        <v>119.07</v>
      </c>
      <c r="AB1572" s="10">
        <f t="shared" si="98"/>
        <v>168.1</v>
      </c>
      <c r="AC1572" s="167">
        <v>190.43</v>
      </c>
      <c r="AD1572" s="10"/>
      <c r="AE1572" s="3"/>
      <c r="AF1572" s="3"/>
    </row>
    <row r="1573" spans="1:32" x14ac:dyDescent="0.2">
      <c r="A1573" s="55"/>
      <c r="B1573" s="10"/>
      <c r="C1573" s="10" t="s">
        <v>412</v>
      </c>
      <c r="D1573" s="10"/>
      <c r="E1573" s="10" t="s">
        <v>63</v>
      </c>
      <c r="F1573" s="10">
        <v>41634</v>
      </c>
      <c r="G1573" s="10"/>
      <c r="H1573" s="10"/>
      <c r="I1573" s="10"/>
      <c r="J1573" s="10">
        <v>7515.76</v>
      </c>
      <c r="K1573" s="10"/>
      <c r="M1573" s="10">
        <v>29</v>
      </c>
      <c r="N1573" s="69"/>
      <c r="P1573" s="238">
        <f t="shared" si="99"/>
        <v>259.16413793103447</v>
      </c>
      <c r="Q1573" s="10"/>
      <c r="R1573" s="10"/>
      <c r="S1573" s="10"/>
      <c r="T1573" s="179">
        <f t="shared" si="96"/>
        <v>1435.655172413793</v>
      </c>
      <c r="U1573" s="10"/>
      <c r="V1573" s="10"/>
      <c r="W1573" s="10"/>
      <c r="Y1573" s="10">
        <v>7515.76</v>
      </c>
      <c r="Z1573" s="10">
        <f t="shared" si="97"/>
        <v>5925.31</v>
      </c>
      <c r="AB1573" s="10">
        <f t="shared" si="98"/>
        <v>8365.17</v>
      </c>
      <c r="AC1573" s="167">
        <v>9476.59</v>
      </c>
      <c r="AD1573" s="10"/>
      <c r="AE1573" s="3"/>
      <c r="AF1573" s="3"/>
    </row>
    <row r="1574" spans="1:32" x14ac:dyDescent="0.2">
      <c r="A1574" s="55"/>
      <c r="B1574" s="10"/>
      <c r="C1574" s="10" t="s">
        <v>412</v>
      </c>
      <c r="D1574" s="10"/>
      <c r="E1574" s="10" t="s">
        <v>65</v>
      </c>
      <c r="F1574" s="10">
        <v>4239</v>
      </c>
      <c r="G1574" s="10"/>
      <c r="H1574" s="10"/>
      <c r="I1574" s="10"/>
      <c r="J1574" s="10">
        <v>792.49</v>
      </c>
      <c r="K1574" s="10"/>
      <c r="M1574" s="10">
        <v>5</v>
      </c>
      <c r="N1574" s="69"/>
      <c r="P1574" s="238">
        <f t="shared" si="99"/>
        <v>158.49799999999999</v>
      </c>
      <c r="Q1574" s="10"/>
      <c r="R1574" s="10"/>
      <c r="S1574" s="10"/>
      <c r="T1574" s="179">
        <f t="shared" ref="T1574:T1637" si="100">F1574/M1574</f>
        <v>847.8</v>
      </c>
      <c r="U1574" s="10"/>
      <c r="V1574" s="10"/>
      <c r="W1574" s="10"/>
      <c r="Y1574" s="10">
        <v>792.49</v>
      </c>
      <c r="Z1574" s="10">
        <f t="shared" ref="Z1574:Z1637" si="101">ROUND($Z$1800*Y1574/$Y$1800,2)</f>
        <v>624.79</v>
      </c>
      <c r="AB1574" s="10">
        <f t="shared" ref="AB1574:AB1637" si="102">ROUND($AB$1800*Y1574/$Y$1800,2)</f>
        <v>882.06</v>
      </c>
      <c r="AC1574" s="167">
        <v>999.25</v>
      </c>
      <c r="AD1574" s="10"/>
      <c r="AE1574" s="3"/>
      <c r="AF1574" s="3"/>
    </row>
    <row r="1575" spans="1:32" x14ac:dyDescent="0.2">
      <c r="A1575" s="55"/>
      <c r="B1575" s="10"/>
      <c r="C1575" s="10" t="s">
        <v>413</v>
      </c>
      <c r="D1575" s="10"/>
      <c r="E1575" s="10" t="s">
        <v>383</v>
      </c>
      <c r="F1575" s="10">
        <v>2168</v>
      </c>
      <c r="G1575" s="10"/>
      <c r="H1575" s="10"/>
      <c r="I1575" s="10"/>
      <c r="J1575" s="10">
        <v>391.89</v>
      </c>
      <c r="K1575" s="10"/>
      <c r="M1575" s="10">
        <v>3</v>
      </c>
      <c r="N1575" s="69"/>
      <c r="P1575" s="238">
        <f t="shared" si="99"/>
        <v>130.63</v>
      </c>
      <c r="Q1575" s="10"/>
      <c r="R1575" s="10"/>
      <c r="S1575" s="10"/>
      <c r="T1575" s="179">
        <f t="shared" si="100"/>
        <v>722.66666666666663</v>
      </c>
      <c r="U1575" s="10"/>
      <c r="V1575" s="10"/>
      <c r="W1575" s="10"/>
      <c r="Y1575" s="10">
        <v>391.89</v>
      </c>
      <c r="Z1575" s="10">
        <f t="shared" si="101"/>
        <v>308.95999999999998</v>
      </c>
      <c r="AB1575" s="10">
        <f t="shared" si="102"/>
        <v>436.18</v>
      </c>
      <c r="AC1575" s="167">
        <v>494.13</v>
      </c>
      <c r="AD1575" s="10"/>
      <c r="AE1575" s="3"/>
      <c r="AF1575" s="3"/>
    </row>
    <row r="1576" spans="1:32" x14ac:dyDescent="0.2">
      <c r="A1576" s="55"/>
      <c r="B1576" s="10"/>
      <c r="C1576" s="10" t="s">
        <v>413</v>
      </c>
      <c r="D1576" s="10"/>
      <c r="E1576" s="10" t="s">
        <v>414</v>
      </c>
      <c r="F1576" s="10">
        <v>1188419</v>
      </c>
      <c r="G1576" s="10"/>
      <c r="H1576" s="10"/>
      <c r="I1576" s="10"/>
      <c r="J1576" s="10">
        <v>204592.20999999982</v>
      </c>
      <c r="K1576" s="10"/>
      <c r="M1576" s="10">
        <v>1198</v>
      </c>
      <c r="N1576" s="69"/>
      <c r="P1576" s="238">
        <f t="shared" si="99"/>
        <v>170.77813856427363</v>
      </c>
      <c r="Q1576" s="10"/>
      <c r="R1576" s="10"/>
      <c r="S1576" s="10"/>
      <c r="T1576" s="179">
        <f t="shared" si="100"/>
        <v>992.0025041736227</v>
      </c>
      <c r="U1576" s="10"/>
      <c r="V1576" s="10"/>
      <c r="W1576" s="10"/>
      <c r="Y1576" s="10">
        <v>204592.20999999982</v>
      </c>
      <c r="Z1576" s="10">
        <f t="shared" si="101"/>
        <v>161297.48000000001</v>
      </c>
      <c r="AB1576" s="10">
        <f t="shared" si="102"/>
        <v>227714.69</v>
      </c>
      <c r="AC1576" s="167">
        <v>257969.61</v>
      </c>
      <c r="AD1576" s="10"/>
      <c r="AE1576" s="3"/>
      <c r="AF1576" s="3"/>
    </row>
    <row r="1577" spans="1:32" x14ac:dyDescent="0.2">
      <c r="A1577" s="55"/>
      <c r="B1577" s="10"/>
      <c r="C1577" s="10" t="s">
        <v>413</v>
      </c>
      <c r="D1577" s="10"/>
      <c r="E1577" s="10" t="s">
        <v>324</v>
      </c>
      <c r="F1577" s="10">
        <v>978</v>
      </c>
      <c r="G1577" s="10"/>
      <c r="H1577" s="10"/>
      <c r="I1577" s="10"/>
      <c r="J1577" s="10">
        <v>176.88</v>
      </c>
      <c r="K1577" s="10"/>
      <c r="M1577" s="10">
        <v>1</v>
      </c>
      <c r="N1577" s="69"/>
      <c r="P1577" s="238">
        <f t="shared" si="99"/>
        <v>176.88</v>
      </c>
      <c r="Q1577" s="10"/>
      <c r="R1577" s="10"/>
      <c r="S1577" s="10"/>
      <c r="T1577" s="179">
        <f t="shared" si="100"/>
        <v>978</v>
      </c>
      <c r="U1577" s="10"/>
      <c r="V1577" s="10"/>
      <c r="W1577" s="10"/>
      <c r="Y1577" s="10">
        <v>176.88</v>
      </c>
      <c r="Z1577" s="10">
        <f t="shared" si="101"/>
        <v>139.44999999999999</v>
      </c>
      <c r="AB1577" s="10">
        <f t="shared" si="102"/>
        <v>196.87</v>
      </c>
      <c r="AC1577" s="167">
        <v>223.03</v>
      </c>
      <c r="AD1577" s="10"/>
      <c r="AE1577" s="3"/>
      <c r="AF1577" s="3"/>
    </row>
    <row r="1578" spans="1:32" x14ac:dyDescent="0.2">
      <c r="A1578" s="55"/>
      <c r="B1578" s="10"/>
      <c r="C1578" s="10" t="s">
        <v>415</v>
      </c>
      <c r="D1578" s="10"/>
      <c r="E1578" s="10" t="s">
        <v>79</v>
      </c>
      <c r="F1578" s="10">
        <v>2677</v>
      </c>
      <c r="G1578" s="10"/>
      <c r="H1578" s="10"/>
      <c r="I1578" s="10"/>
      <c r="J1578" s="10">
        <v>499.88</v>
      </c>
      <c r="K1578" s="10"/>
      <c r="M1578" s="10">
        <v>1</v>
      </c>
      <c r="N1578" s="69"/>
      <c r="P1578" s="238">
        <f t="shared" si="99"/>
        <v>499.88</v>
      </c>
      <c r="Q1578" s="10"/>
      <c r="R1578" s="10"/>
      <c r="S1578" s="10"/>
      <c r="T1578" s="179">
        <f t="shared" si="100"/>
        <v>2677</v>
      </c>
      <c r="U1578" s="10"/>
      <c r="V1578" s="10"/>
      <c r="W1578" s="10"/>
      <c r="Y1578" s="10">
        <v>499.88</v>
      </c>
      <c r="Z1578" s="10">
        <f t="shared" si="101"/>
        <v>394.1</v>
      </c>
      <c r="AB1578" s="10">
        <f t="shared" si="102"/>
        <v>556.38</v>
      </c>
      <c r="AC1578" s="167">
        <v>630.29999999999995</v>
      </c>
      <c r="AD1578" s="10"/>
      <c r="AE1578" s="3"/>
      <c r="AF1578" s="3"/>
    </row>
    <row r="1579" spans="1:32" x14ac:dyDescent="0.2">
      <c r="A1579" s="55"/>
      <c r="B1579" s="10"/>
      <c r="C1579" s="10" t="s">
        <v>415</v>
      </c>
      <c r="D1579" s="10"/>
      <c r="E1579" s="10" t="s">
        <v>326</v>
      </c>
      <c r="F1579" s="10">
        <v>1299</v>
      </c>
      <c r="G1579" s="10"/>
      <c r="H1579" s="10"/>
      <c r="I1579" s="10"/>
      <c r="J1579" s="10">
        <v>237.58</v>
      </c>
      <c r="K1579" s="10"/>
      <c r="M1579" s="10">
        <v>1</v>
      </c>
      <c r="N1579" s="69"/>
      <c r="P1579" s="238">
        <f t="shared" ref="P1579:P1642" si="103">J1579/M1579</f>
        <v>237.58</v>
      </c>
      <c r="Q1579" s="10"/>
      <c r="R1579" s="10"/>
      <c r="S1579" s="10"/>
      <c r="T1579" s="179">
        <f t="shared" si="100"/>
        <v>1299</v>
      </c>
      <c r="U1579" s="10"/>
      <c r="V1579" s="10"/>
      <c r="W1579" s="10"/>
      <c r="Y1579" s="10">
        <v>237.58</v>
      </c>
      <c r="Z1579" s="10">
        <f t="shared" si="101"/>
        <v>187.3</v>
      </c>
      <c r="AB1579" s="10">
        <f t="shared" si="102"/>
        <v>264.43</v>
      </c>
      <c r="AC1579" s="167">
        <v>299.56</v>
      </c>
      <c r="AD1579" s="10"/>
      <c r="AE1579" s="3"/>
      <c r="AF1579" s="3"/>
    </row>
    <row r="1580" spans="1:32" x14ac:dyDescent="0.2">
      <c r="A1580" s="55"/>
      <c r="B1580" s="10"/>
      <c r="C1580" s="10" t="s">
        <v>415</v>
      </c>
      <c r="D1580" s="10"/>
      <c r="E1580" s="10" t="s">
        <v>324</v>
      </c>
      <c r="F1580" s="10">
        <v>7106844</v>
      </c>
      <c r="G1580" s="10"/>
      <c r="H1580" s="10"/>
      <c r="I1580" s="10"/>
      <c r="J1580" s="10">
        <v>1243405.8300000012</v>
      </c>
      <c r="K1580" s="10"/>
      <c r="M1580" s="10">
        <v>5051</v>
      </c>
      <c r="N1580" s="69"/>
      <c r="P1580" s="238">
        <f t="shared" si="103"/>
        <v>246.17022965749382</v>
      </c>
      <c r="Q1580" s="10"/>
      <c r="R1580" s="10"/>
      <c r="S1580" s="10"/>
      <c r="T1580" s="179">
        <f t="shared" si="100"/>
        <v>1407.0172243120173</v>
      </c>
      <c r="U1580" s="10"/>
      <c r="V1580" s="10"/>
      <c r="W1580" s="10"/>
      <c r="Y1580" s="10">
        <v>1243405.8300000012</v>
      </c>
      <c r="Z1580" s="10">
        <f t="shared" si="101"/>
        <v>980282.79</v>
      </c>
      <c r="AB1580" s="10">
        <f t="shared" si="102"/>
        <v>1383932.35</v>
      </c>
      <c r="AC1580" s="167">
        <v>1567806.15</v>
      </c>
      <c r="AD1580" s="10"/>
      <c r="AE1580" s="3"/>
      <c r="AF1580" s="3"/>
    </row>
    <row r="1581" spans="1:32" x14ac:dyDescent="0.2">
      <c r="A1581" s="55"/>
      <c r="B1581" s="10"/>
      <c r="C1581" s="10" t="s">
        <v>416</v>
      </c>
      <c r="D1581" s="10"/>
      <c r="E1581" s="10" t="s">
        <v>109</v>
      </c>
      <c r="F1581" s="10">
        <v>5633922</v>
      </c>
      <c r="G1581" s="10"/>
      <c r="H1581" s="10"/>
      <c r="I1581" s="10"/>
      <c r="J1581" s="10">
        <v>845734.90000000375</v>
      </c>
      <c r="K1581" s="10"/>
      <c r="M1581" s="10">
        <v>5828</v>
      </c>
      <c r="N1581" s="69"/>
      <c r="P1581" s="238">
        <f t="shared" si="103"/>
        <v>145.11580301990455</v>
      </c>
      <c r="Q1581" s="10"/>
      <c r="R1581" s="10"/>
      <c r="S1581" s="10"/>
      <c r="T1581" s="179">
        <f t="shared" si="100"/>
        <v>966.69903912148254</v>
      </c>
      <c r="U1581" s="10"/>
      <c r="V1581" s="10"/>
      <c r="W1581" s="10"/>
      <c r="Y1581" s="10">
        <v>845734.90000000375</v>
      </c>
      <c r="Z1581" s="10">
        <f t="shared" si="101"/>
        <v>666764.9</v>
      </c>
      <c r="AB1581" s="10">
        <f t="shared" si="102"/>
        <v>941317.67</v>
      </c>
      <c r="AC1581" s="167">
        <v>1066384.23</v>
      </c>
      <c r="AD1581" s="10"/>
      <c r="AE1581" s="3"/>
      <c r="AF1581" s="3"/>
    </row>
    <row r="1582" spans="1:32" x14ac:dyDescent="0.2">
      <c r="A1582" s="55"/>
      <c r="B1582" s="10"/>
      <c r="C1582" s="10" t="s">
        <v>417</v>
      </c>
      <c r="D1582" s="10"/>
      <c r="E1582" s="10" t="s">
        <v>79</v>
      </c>
      <c r="F1582" s="10">
        <v>261186</v>
      </c>
      <c r="G1582" s="10"/>
      <c r="H1582" s="10"/>
      <c r="I1582" s="10"/>
      <c r="J1582" s="10">
        <v>46591.719999999987</v>
      </c>
      <c r="K1582" s="10"/>
      <c r="M1582" s="10">
        <v>211</v>
      </c>
      <c r="N1582" s="69"/>
      <c r="P1582" s="238">
        <f t="shared" si="103"/>
        <v>220.81383886255918</v>
      </c>
      <c r="Q1582" s="10"/>
      <c r="R1582" s="10"/>
      <c r="S1582" s="10"/>
      <c r="T1582" s="179">
        <f t="shared" si="100"/>
        <v>1237.8483412322275</v>
      </c>
      <c r="U1582" s="10"/>
      <c r="V1582" s="10"/>
      <c r="W1582" s="10"/>
      <c r="Y1582" s="10">
        <v>46591.719999999987</v>
      </c>
      <c r="Z1582" s="10">
        <f t="shared" si="101"/>
        <v>36732.22</v>
      </c>
      <c r="AB1582" s="10">
        <f t="shared" si="102"/>
        <v>51857.4</v>
      </c>
      <c r="AC1582" s="167">
        <v>58747.34</v>
      </c>
      <c r="AD1582" s="10"/>
      <c r="AE1582" s="3"/>
      <c r="AF1582" s="3"/>
    </row>
    <row r="1583" spans="1:32" x14ac:dyDescent="0.2">
      <c r="A1583" s="55"/>
      <c r="B1583" s="10"/>
      <c r="C1583" s="10" t="s">
        <v>418</v>
      </c>
      <c r="D1583" s="10"/>
      <c r="E1583" s="10" t="s">
        <v>73</v>
      </c>
      <c r="F1583" s="10">
        <v>2750</v>
      </c>
      <c r="G1583" s="10"/>
      <c r="H1583" s="10"/>
      <c r="I1583" s="10"/>
      <c r="J1583" s="10">
        <v>376.6</v>
      </c>
      <c r="K1583" s="10"/>
      <c r="M1583" s="10">
        <v>3</v>
      </c>
      <c r="N1583" s="69"/>
      <c r="P1583" s="238">
        <f t="shared" si="103"/>
        <v>125.53333333333335</v>
      </c>
      <c r="Q1583" s="10"/>
      <c r="R1583" s="10"/>
      <c r="S1583" s="10"/>
      <c r="T1583" s="179">
        <f t="shared" si="100"/>
        <v>916.66666666666663</v>
      </c>
      <c r="U1583" s="10"/>
      <c r="V1583" s="10"/>
      <c r="W1583" s="10"/>
      <c r="Y1583" s="10">
        <v>376.6</v>
      </c>
      <c r="Z1583" s="10">
        <f t="shared" si="101"/>
        <v>296.91000000000003</v>
      </c>
      <c r="AB1583" s="10">
        <f t="shared" si="102"/>
        <v>419.16</v>
      </c>
      <c r="AC1583" s="167">
        <v>474.85</v>
      </c>
      <c r="AD1583" s="10"/>
      <c r="AE1583" s="3"/>
      <c r="AF1583" s="3"/>
    </row>
    <row r="1584" spans="1:32" x14ac:dyDescent="0.2">
      <c r="A1584" s="55"/>
      <c r="B1584" s="10"/>
      <c r="C1584" s="10" t="s">
        <v>419</v>
      </c>
      <c r="D1584" s="10"/>
      <c r="E1584" s="10" t="s">
        <v>86</v>
      </c>
      <c r="F1584" s="10">
        <v>5502</v>
      </c>
      <c r="G1584" s="10"/>
      <c r="H1584" s="10"/>
      <c r="I1584" s="10"/>
      <c r="J1584" s="10">
        <v>1018.1000000000001</v>
      </c>
      <c r="K1584" s="10"/>
      <c r="M1584" s="10">
        <v>6</v>
      </c>
      <c r="N1584" s="69"/>
      <c r="P1584" s="238">
        <f t="shared" si="103"/>
        <v>169.68333333333337</v>
      </c>
      <c r="Q1584" s="10"/>
      <c r="R1584" s="10"/>
      <c r="S1584" s="10"/>
      <c r="T1584" s="179">
        <f t="shared" si="100"/>
        <v>917</v>
      </c>
      <c r="U1584" s="10"/>
      <c r="V1584" s="10"/>
      <c r="W1584" s="10"/>
      <c r="Y1584" s="10">
        <v>1018.1000000000001</v>
      </c>
      <c r="Z1584" s="10">
        <f t="shared" si="101"/>
        <v>802.65</v>
      </c>
      <c r="AB1584" s="10">
        <f t="shared" si="102"/>
        <v>1133.1600000000001</v>
      </c>
      <c r="AC1584" s="167">
        <v>1283.72</v>
      </c>
      <c r="AD1584" s="10"/>
      <c r="AE1584" s="3"/>
      <c r="AF1584" s="3"/>
    </row>
    <row r="1585" spans="1:32" x14ac:dyDescent="0.2">
      <c r="A1585" s="55"/>
      <c r="B1585" s="10"/>
      <c r="C1585" s="10" t="s">
        <v>419</v>
      </c>
      <c r="D1585" s="10"/>
      <c r="E1585" s="10" t="s">
        <v>110</v>
      </c>
      <c r="F1585" s="10">
        <v>616676</v>
      </c>
      <c r="G1585" s="10"/>
      <c r="H1585" s="10"/>
      <c r="I1585" s="10"/>
      <c r="J1585" s="10">
        <v>111457.88999999996</v>
      </c>
      <c r="K1585" s="10"/>
      <c r="M1585" s="10">
        <v>721</v>
      </c>
      <c r="N1585" s="69"/>
      <c r="P1585" s="238">
        <f t="shared" si="103"/>
        <v>154.58791955617193</v>
      </c>
      <c r="Q1585" s="10"/>
      <c r="R1585" s="10"/>
      <c r="S1585" s="10"/>
      <c r="T1585" s="179">
        <f t="shared" si="100"/>
        <v>855.30651872399449</v>
      </c>
      <c r="U1585" s="10"/>
      <c r="V1585" s="10"/>
      <c r="W1585" s="10"/>
      <c r="Y1585" s="10">
        <v>111457.88999999996</v>
      </c>
      <c r="Z1585" s="10">
        <f t="shared" si="101"/>
        <v>87871.75</v>
      </c>
      <c r="AB1585" s="10">
        <f t="shared" si="102"/>
        <v>124054.57</v>
      </c>
      <c r="AC1585" s="167">
        <v>140536.87</v>
      </c>
      <c r="AD1585" s="10"/>
      <c r="AE1585" s="3"/>
      <c r="AF1585" s="3"/>
    </row>
    <row r="1586" spans="1:32" x14ac:dyDescent="0.2">
      <c r="A1586" s="55"/>
      <c r="B1586" s="10"/>
      <c r="C1586" s="10" t="s">
        <v>419</v>
      </c>
      <c r="D1586" s="10"/>
      <c r="E1586" s="10" t="s">
        <v>369</v>
      </c>
      <c r="F1586" s="10">
        <v>2183</v>
      </c>
      <c r="G1586" s="10"/>
      <c r="H1586" s="10"/>
      <c r="I1586" s="10"/>
      <c r="J1586" s="10">
        <v>406.43</v>
      </c>
      <c r="K1586" s="10"/>
      <c r="M1586" s="10">
        <v>1</v>
      </c>
      <c r="N1586" s="69"/>
      <c r="P1586" s="238">
        <f t="shared" si="103"/>
        <v>406.43</v>
      </c>
      <c r="Q1586" s="10"/>
      <c r="R1586" s="10"/>
      <c r="S1586" s="10"/>
      <c r="T1586" s="179">
        <f t="shared" si="100"/>
        <v>2183</v>
      </c>
      <c r="U1586" s="10"/>
      <c r="V1586" s="10"/>
      <c r="W1586" s="10"/>
      <c r="Y1586" s="10">
        <v>406.43</v>
      </c>
      <c r="Z1586" s="10">
        <f t="shared" si="101"/>
        <v>320.42</v>
      </c>
      <c r="AB1586" s="10">
        <f t="shared" si="102"/>
        <v>452.36</v>
      </c>
      <c r="AC1586" s="167">
        <v>512.46</v>
      </c>
      <c r="AD1586" s="10"/>
      <c r="AE1586" s="3"/>
      <c r="AF1586" s="3"/>
    </row>
    <row r="1587" spans="1:32" x14ac:dyDescent="0.2">
      <c r="A1587" s="55"/>
      <c r="B1587" s="10"/>
      <c r="C1587" s="10" t="s">
        <v>420</v>
      </c>
      <c r="D1587" s="10"/>
      <c r="E1587" s="10" t="s">
        <v>185</v>
      </c>
      <c r="F1587" s="10">
        <v>924</v>
      </c>
      <c r="G1587" s="10"/>
      <c r="H1587" s="10"/>
      <c r="I1587" s="10"/>
      <c r="J1587" s="10">
        <v>165.88</v>
      </c>
      <c r="K1587" s="10"/>
      <c r="M1587" s="10">
        <v>1</v>
      </c>
      <c r="N1587" s="69"/>
      <c r="P1587" s="238">
        <f t="shared" si="103"/>
        <v>165.88</v>
      </c>
      <c r="Q1587" s="10"/>
      <c r="R1587" s="10"/>
      <c r="S1587" s="10"/>
      <c r="T1587" s="179">
        <f t="shared" si="100"/>
        <v>924</v>
      </c>
      <c r="U1587" s="10"/>
      <c r="V1587" s="10"/>
      <c r="W1587" s="10"/>
      <c r="Y1587" s="10">
        <v>165.88</v>
      </c>
      <c r="Z1587" s="10">
        <f t="shared" si="101"/>
        <v>130.78</v>
      </c>
      <c r="AB1587" s="10">
        <f t="shared" si="102"/>
        <v>184.63</v>
      </c>
      <c r="AC1587" s="167">
        <v>209.16</v>
      </c>
      <c r="AD1587" s="10"/>
      <c r="AE1587" s="3"/>
      <c r="AF1587" s="3"/>
    </row>
    <row r="1588" spans="1:32" x14ac:dyDescent="0.2">
      <c r="A1588" s="55"/>
      <c r="B1588" s="10"/>
      <c r="C1588" s="10" t="s">
        <v>420</v>
      </c>
      <c r="D1588" s="10"/>
      <c r="E1588" s="10" t="s">
        <v>287</v>
      </c>
      <c r="F1588" s="10">
        <v>1902726</v>
      </c>
      <c r="G1588" s="10"/>
      <c r="H1588" s="10"/>
      <c r="I1588" s="10"/>
      <c r="J1588" s="10">
        <v>326679.50000000012</v>
      </c>
      <c r="K1588" s="10"/>
      <c r="M1588" s="10">
        <v>1633</v>
      </c>
      <c r="N1588" s="69"/>
      <c r="P1588" s="238">
        <f t="shared" si="103"/>
        <v>200.04868340477657</v>
      </c>
      <c r="Q1588" s="10"/>
      <c r="R1588" s="10"/>
      <c r="S1588" s="10"/>
      <c r="T1588" s="179">
        <f t="shared" si="100"/>
        <v>1165.1720759338641</v>
      </c>
      <c r="U1588" s="10"/>
      <c r="V1588" s="10"/>
      <c r="W1588" s="10"/>
      <c r="Y1588" s="10">
        <v>326679.50000000012</v>
      </c>
      <c r="Z1588" s="10">
        <f t="shared" si="101"/>
        <v>257549.29</v>
      </c>
      <c r="AB1588" s="10">
        <f t="shared" si="102"/>
        <v>363599.97</v>
      </c>
      <c r="AC1588" s="167">
        <v>411909.06</v>
      </c>
      <c r="AD1588" s="10"/>
      <c r="AE1588" s="3"/>
      <c r="AF1588" s="3"/>
    </row>
    <row r="1589" spans="1:32" x14ac:dyDescent="0.2">
      <c r="A1589" s="55"/>
      <c r="B1589" s="10"/>
      <c r="C1589" s="10" t="s">
        <v>420</v>
      </c>
      <c r="D1589" s="10"/>
      <c r="E1589" s="10" t="s">
        <v>157</v>
      </c>
      <c r="F1589" s="10">
        <v>1761</v>
      </c>
      <c r="G1589" s="10"/>
      <c r="H1589" s="10"/>
      <c r="I1589" s="10"/>
      <c r="J1589" s="10">
        <v>156.58000000000001</v>
      </c>
      <c r="K1589" s="10"/>
      <c r="M1589" s="10">
        <v>1</v>
      </c>
      <c r="N1589" s="69"/>
      <c r="P1589" s="238">
        <f t="shared" si="103"/>
        <v>156.58000000000001</v>
      </c>
      <c r="Q1589" s="10"/>
      <c r="R1589" s="10"/>
      <c r="S1589" s="10"/>
      <c r="T1589" s="179">
        <f t="shared" si="100"/>
        <v>1761</v>
      </c>
      <c r="U1589" s="10"/>
      <c r="V1589" s="10"/>
      <c r="W1589" s="10"/>
      <c r="Y1589" s="10">
        <v>156.58000000000001</v>
      </c>
      <c r="Z1589" s="10">
        <f t="shared" si="101"/>
        <v>123.45</v>
      </c>
      <c r="AB1589" s="10">
        <f t="shared" si="102"/>
        <v>174.28</v>
      </c>
      <c r="AC1589" s="167">
        <v>197.44</v>
      </c>
      <c r="AD1589" s="10"/>
      <c r="AE1589" s="3"/>
      <c r="AF1589" s="3"/>
    </row>
    <row r="1590" spans="1:32" x14ac:dyDescent="0.2">
      <c r="A1590" s="55"/>
      <c r="B1590" s="10"/>
      <c r="C1590" s="10" t="s">
        <v>421</v>
      </c>
      <c r="D1590" s="10"/>
      <c r="E1590" s="10" t="s">
        <v>295</v>
      </c>
      <c r="F1590" s="10">
        <v>362486</v>
      </c>
      <c r="G1590" s="10"/>
      <c r="H1590" s="10"/>
      <c r="I1590" s="10"/>
      <c r="J1590" s="10">
        <v>64471.789999999964</v>
      </c>
      <c r="K1590" s="10"/>
      <c r="M1590" s="10">
        <v>366</v>
      </c>
      <c r="N1590" s="69"/>
      <c r="P1590" s="238">
        <f t="shared" si="103"/>
        <v>176.15243169398897</v>
      </c>
      <c r="Q1590" s="10"/>
      <c r="R1590" s="10"/>
      <c r="S1590" s="10"/>
      <c r="T1590" s="179">
        <f t="shared" si="100"/>
        <v>990.39890710382508</v>
      </c>
      <c r="U1590" s="10"/>
      <c r="V1590" s="10"/>
      <c r="W1590" s="10"/>
      <c r="Y1590" s="10">
        <v>64471.789999999964</v>
      </c>
      <c r="Z1590" s="10">
        <f t="shared" si="101"/>
        <v>50828.61</v>
      </c>
      <c r="AB1590" s="10">
        <f t="shared" si="102"/>
        <v>71758.23</v>
      </c>
      <c r="AC1590" s="167">
        <v>81292.259999999995</v>
      </c>
      <c r="AD1590" s="10"/>
      <c r="AE1590" s="3"/>
      <c r="AF1590" s="3"/>
    </row>
    <row r="1591" spans="1:32" x14ac:dyDescent="0.2">
      <c r="A1591" s="55"/>
      <c r="B1591" s="10"/>
      <c r="C1591" s="10" t="s">
        <v>422</v>
      </c>
      <c r="D1591" s="10"/>
      <c r="E1591" s="10" t="s">
        <v>423</v>
      </c>
      <c r="F1591" s="10">
        <v>1992</v>
      </c>
      <c r="G1591" s="10"/>
      <c r="H1591" s="10"/>
      <c r="I1591" s="10"/>
      <c r="J1591" s="10">
        <v>370.06</v>
      </c>
      <c r="K1591" s="10"/>
      <c r="M1591" s="10">
        <v>1</v>
      </c>
      <c r="N1591" s="69"/>
      <c r="P1591" s="238">
        <f t="shared" si="103"/>
        <v>370.06</v>
      </c>
      <c r="Q1591" s="10"/>
      <c r="R1591" s="10"/>
      <c r="S1591" s="10"/>
      <c r="T1591" s="179">
        <f t="shared" si="100"/>
        <v>1992</v>
      </c>
      <c r="U1591" s="10"/>
      <c r="V1591" s="10"/>
      <c r="W1591" s="10"/>
      <c r="Y1591" s="10">
        <v>370.06</v>
      </c>
      <c r="Z1591" s="10">
        <f t="shared" si="101"/>
        <v>291.75</v>
      </c>
      <c r="AB1591" s="10">
        <f t="shared" si="102"/>
        <v>411.88</v>
      </c>
      <c r="AC1591" s="167">
        <v>466.6</v>
      </c>
      <c r="AD1591" s="10"/>
      <c r="AE1591" s="3"/>
      <c r="AF1591" s="3"/>
    </row>
    <row r="1592" spans="1:32" x14ac:dyDescent="0.2">
      <c r="A1592" s="55"/>
      <c r="B1592" s="10"/>
      <c r="C1592" s="10" t="s">
        <v>422</v>
      </c>
      <c r="D1592" s="10"/>
      <c r="E1592" s="10" t="s">
        <v>410</v>
      </c>
      <c r="F1592" s="10">
        <v>479448</v>
      </c>
      <c r="G1592" s="10"/>
      <c r="H1592" s="10"/>
      <c r="I1592" s="10"/>
      <c r="J1592" s="10">
        <v>83392.400000000052</v>
      </c>
      <c r="K1592" s="10"/>
      <c r="M1592" s="10">
        <v>473</v>
      </c>
      <c r="N1592" s="69"/>
      <c r="P1592" s="238">
        <f t="shared" si="103"/>
        <v>176.30528541226226</v>
      </c>
      <c r="Q1592" s="10"/>
      <c r="R1592" s="10"/>
      <c r="S1592" s="10"/>
      <c r="T1592" s="179">
        <f t="shared" si="100"/>
        <v>1013.6321353065539</v>
      </c>
      <c r="U1592" s="10"/>
      <c r="V1592" s="10"/>
      <c r="W1592" s="10"/>
      <c r="Y1592" s="10">
        <v>83392.400000000052</v>
      </c>
      <c r="Z1592" s="10">
        <f t="shared" si="101"/>
        <v>65745.34</v>
      </c>
      <c r="AB1592" s="10">
        <f t="shared" si="102"/>
        <v>92817.19</v>
      </c>
      <c r="AC1592" s="167">
        <v>105149.19</v>
      </c>
      <c r="AD1592" s="10"/>
      <c r="AE1592" s="3"/>
      <c r="AF1592" s="3"/>
    </row>
    <row r="1593" spans="1:32" x14ac:dyDescent="0.2">
      <c r="A1593" s="55"/>
      <c r="B1593" s="10"/>
      <c r="C1593" s="10" t="s">
        <v>424</v>
      </c>
      <c r="D1593" s="10"/>
      <c r="E1593" s="10" t="s">
        <v>425</v>
      </c>
      <c r="F1593" s="10">
        <v>382538</v>
      </c>
      <c r="G1593" s="10"/>
      <c r="H1593" s="10"/>
      <c r="I1593" s="10"/>
      <c r="J1593" s="10">
        <v>65522.629999999976</v>
      </c>
      <c r="K1593" s="10"/>
      <c r="M1593" s="10">
        <v>303</v>
      </c>
      <c r="N1593" s="69"/>
      <c r="P1593" s="238">
        <f t="shared" si="103"/>
        <v>216.24630363036295</v>
      </c>
      <c r="Q1593" s="10"/>
      <c r="R1593" s="10"/>
      <c r="S1593" s="10"/>
      <c r="T1593" s="179">
        <f t="shared" si="100"/>
        <v>1262.5016501650166</v>
      </c>
      <c r="U1593" s="10"/>
      <c r="V1593" s="10"/>
      <c r="W1593" s="10"/>
      <c r="Y1593" s="10">
        <v>65522.629999999976</v>
      </c>
      <c r="Z1593" s="10">
        <f t="shared" si="101"/>
        <v>51657.07</v>
      </c>
      <c r="AB1593" s="10">
        <f t="shared" si="102"/>
        <v>72927.83</v>
      </c>
      <c r="AC1593" s="167">
        <v>82617.259999999995</v>
      </c>
      <c r="AD1593" s="10"/>
      <c r="AE1593" s="3"/>
      <c r="AF1593" s="3"/>
    </row>
    <row r="1594" spans="1:32" x14ac:dyDescent="0.2">
      <c r="A1594" s="55"/>
      <c r="B1594" s="10"/>
      <c r="C1594" s="10" t="s">
        <v>426</v>
      </c>
      <c r="D1594" s="10"/>
      <c r="E1594" s="10" t="s">
        <v>104</v>
      </c>
      <c r="F1594" s="10">
        <v>946457</v>
      </c>
      <c r="G1594" s="10"/>
      <c r="H1594" s="10"/>
      <c r="I1594" s="10"/>
      <c r="J1594" s="10">
        <v>169054.88999999996</v>
      </c>
      <c r="K1594" s="10"/>
      <c r="M1594" s="10">
        <v>1187</v>
      </c>
      <c r="N1594" s="69"/>
      <c r="P1594" s="238">
        <f t="shared" si="103"/>
        <v>142.42197978096036</v>
      </c>
      <c r="Q1594" s="10"/>
      <c r="R1594" s="10"/>
      <c r="S1594" s="10"/>
      <c r="T1594" s="179">
        <f t="shared" si="100"/>
        <v>797.35214827295704</v>
      </c>
      <c r="U1594" s="10"/>
      <c r="V1594" s="10"/>
      <c r="W1594" s="10"/>
      <c r="Y1594" s="10">
        <v>169054.88999999996</v>
      </c>
      <c r="Z1594" s="10">
        <f t="shared" si="101"/>
        <v>133280.38</v>
      </c>
      <c r="AB1594" s="10">
        <f t="shared" si="102"/>
        <v>188161.04</v>
      </c>
      <c r="AC1594" s="167">
        <v>213160.73</v>
      </c>
      <c r="AD1594" s="10"/>
      <c r="AE1594" s="3"/>
      <c r="AF1594" s="3"/>
    </row>
    <row r="1595" spans="1:32" x14ac:dyDescent="0.2">
      <c r="A1595" s="55"/>
      <c r="B1595" s="10"/>
      <c r="C1595" s="10" t="s">
        <v>427</v>
      </c>
      <c r="D1595" s="10"/>
      <c r="E1595" s="10" t="s">
        <v>104</v>
      </c>
      <c r="F1595" s="10">
        <v>92165</v>
      </c>
      <c r="G1595" s="10"/>
      <c r="H1595" s="10"/>
      <c r="I1595" s="10"/>
      <c r="J1595" s="10">
        <v>16376.990000000002</v>
      </c>
      <c r="K1595" s="10"/>
      <c r="M1595" s="10">
        <v>104</v>
      </c>
      <c r="N1595" s="69"/>
      <c r="P1595" s="238">
        <f t="shared" si="103"/>
        <v>157.47105769230771</v>
      </c>
      <c r="Q1595" s="10"/>
      <c r="R1595" s="10"/>
      <c r="S1595" s="10"/>
      <c r="T1595" s="179">
        <f t="shared" si="100"/>
        <v>886.20192307692309</v>
      </c>
      <c r="U1595" s="10"/>
      <c r="V1595" s="10"/>
      <c r="W1595" s="10"/>
      <c r="Y1595" s="10">
        <v>16376.990000000002</v>
      </c>
      <c r="Z1595" s="10">
        <f t="shared" si="101"/>
        <v>12911.38</v>
      </c>
      <c r="AB1595" s="10">
        <f t="shared" si="102"/>
        <v>18227.88</v>
      </c>
      <c r="AC1595" s="167">
        <v>20649.7</v>
      </c>
      <c r="AD1595" s="10"/>
      <c r="AE1595" s="3"/>
      <c r="AF1595" s="3"/>
    </row>
    <row r="1596" spans="1:32" x14ac:dyDescent="0.2">
      <c r="A1596" s="55"/>
      <c r="B1596" s="10"/>
      <c r="C1596" s="10" t="s">
        <v>428</v>
      </c>
      <c r="D1596" s="10"/>
      <c r="E1596" s="10" t="s">
        <v>64</v>
      </c>
      <c r="F1596" s="10">
        <v>2521859</v>
      </c>
      <c r="G1596" s="10"/>
      <c r="H1596" s="10"/>
      <c r="I1596" s="10"/>
      <c r="J1596" s="10">
        <v>444406.75000000017</v>
      </c>
      <c r="K1596" s="10"/>
      <c r="M1596" s="10">
        <v>2919</v>
      </c>
      <c r="N1596" s="69"/>
      <c r="P1596" s="238">
        <f t="shared" si="103"/>
        <v>152.24623158615969</v>
      </c>
      <c r="Q1596" s="10"/>
      <c r="R1596" s="10"/>
      <c r="S1596" s="10"/>
      <c r="T1596" s="179">
        <f t="shared" si="100"/>
        <v>863.94621445700579</v>
      </c>
      <c r="U1596" s="10"/>
      <c r="V1596" s="10"/>
      <c r="W1596" s="10"/>
      <c r="Y1596" s="10">
        <v>444406.75000000017</v>
      </c>
      <c r="Z1596" s="10">
        <f t="shared" si="101"/>
        <v>350363.72</v>
      </c>
      <c r="AB1596" s="10">
        <f t="shared" si="102"/>
        <v>494632.45</v>
      </c>
      <c r="AC1596" s="167">
        <v>560350.93999999994</v>
      </c>
      <c r="AD1596" s="10"/>
      <c r="AE1596" s="3"/>
      <c r="AF1596" s="3"/>
    </row>
    <row r="1597" spans="1:32" x14ac:dyDescent="0.2">
      <c r="A1597" s="55"/>
      <c r="B1597" s="10"/>
      <c r="C1597" s="10" t="s">
        <v>428</v>
      </c>
      <c r="D1597" s="10"/>
      <c r="E1597" s="10" t="s">
        <v>167</v>
      </c>
      <c r="F1597" s="10">
        <v>1021</v>
      </c>
      <c r="G1597" s="10"/>
      <c r="H1597" s="10"/>
      <c r="I1597" s="10"/>
      <c r="J1597" s="10">
        <v>185.46</v>
      </c>
      <c r="K1597" s="10"/>
      <c r="M1597" s="10">
        <v>1</v>
      </c>
      <c r="N1597" s="69"/>
      <c r="P1597" s="238">
        <f t="shared" si="103"/>
        <v>185.46</v>
      </c>
      <c r="Q1597" s="10"/>
      <c r="R1597" s="10"/>
      <c r="S1597" s="10"/>
      <c r="T1597" s="179">
        <f t="shared" si="100"/>
        <v>1021</v>
      </c>
      <c r="U1597" s="10"/>
      <c r="V1597" s="10"/>
      <c r="W1597" s="10"/>
      <c r="Y1597" s="10">
        <v>185.46</v>
      </c>
      <c r="Z1597" s="10">
        <f t="shared" si="101"/>
        <v>146.21</v>
      </c>
      <c r="AB1597" s="10">
        <f t="shared" si="102"/>
        <v>206.42</v>
      </c>
      <c r="AC1597" s="167">
        <v>233.85</v>
      </c>
      <c r="AD1597" s="10"/>
      <c r="AE1597" s="3"/>
      <c r="AF1597" s="3"/>
    </row>
    <row r="1598" spans="1:32" x14ac:dyDescent="0.2">
      <c r="A1598" s="55"/>
      <c r="B1598" s="10"/>
      <c r="C1598" s="10" t="s">
        <v>429</v>
      </c>
      <c r="D1598" s="10"/>
      <c r="E1598" s="10" t="s">
        <v>157</v>
      </c>
      <c r="F1598" s="10">
        <v>6573</v>
      </c>
      <c r="G1598" s="10"/>
      <c r="H1598" s="10"/>
      <c r="I1598" s="10"/>
      <c r="J1598" s="10">
        <v>908.31999999999994</v>
      </c>
      <c r="K1598" s="10"/>
      <c r="M1598" s="10">
        <v>5</v>
      </c>
      <c r="N1598" s="69"/>
      <c r="P1598" s="238">
        <f t="shared" si="103"/>
        <v>181.66399999999999</v>
      </c>
      <c r="Q1598" s="10"/>
      <c r="R1598" s="10"/>
      <c r="S1598" s="10"/>
      <c r="T1598" s="179">
        <f t="shared" si="100"/>
        <v>1314.6</v>
      </c>
      <c r="U1598" s="10"/>
      <c r="V1598" s="10"/>
      <c r="W1598" s="10"/>
      <c r="Y1598" s="10">
        <v>908.31999999999994</v>
      </c>
      <c r="Z1598" s="10">
        <f t="shared" si="101"/>
        <v>716.11</v>
      </c>
      <c r="AB1598" s="10">
        <f t="shared" si="102"/>
        <v>1010.98</v>
      </c>
      <c r="AC1598" s="167">
        <v>1145.3</v>
      </c>
      <c r="AD1598" s="10"/>
      <c r="AE1598" s="3"/>
      <c r="AF1598" s="3"/>
    </row>
    <row r="1599" spans="1:32" x14ac:dyDescent="0.2">
      <c r="A1599" s="55"/>
      <c r="B1599" s="10"/>
      <c r="C1599" s="10" t="s">
        <v>430</v>
      </c>
      <c r="D1599" s="10"/>
      <c r="E1599" s="10" t="s">
        <v>64</v>
      </c>
      <c r="F1599" s="10">
        <v>919</v>
      </c>
      <c r="G1599" s="10"/>
      <c r="H1599" s="10"/>
      <c r="I1599" s="10"/>
      <c r="J1599" s="10">
        <v>166.27</v>
      </c>
      <c r="K1599" s="10"/>
      <c r="M1599" s="10">
        <v>1</v>
      </c>
      <c r="N1599" s="69"/>
      <c r="P1599" s="238">
        <f t="shared" si="103"/>
        <v>166.27</v>
      </c>
      <c r="Q1599" s="10"/>
      <c r="R1599" s="10"/>
      <c r="S1599" s="10"/>
      <c r="T1599" s="179">
        <f t="shared" si="100"/>
        <v>919</v>
      </c>
      <c r="U1599" s="10"/>
      <c r="V1599" s="10"/>
      <c r="W1599" s="10"/>
      <c r="Y1599" s="10">
        <v>166.27</v>
      </c>
      <c r="Z1599" s="10">
        <f t="shared" si="101"/>
        <v>131.08000000000001</v>
      </c>
      <c r="AB1599" s="10">
        <f t="shared" si="102"/>
        <v>185.06</v>
      </c>
      <c r="AC1599" s="167">
        <v>209.65</v>
      </c>
      <c r="AD1599" s="10"/>
      <c r="AE1599" s="3"/>
      <c r="AF1599" s="3"/>
    </row>
    <row r="1600" spans="1:32" x14ac:dyDescent="0.2">
      <c r="A1600" s="55"/>
      <c r="B1600" s="10"/>
      <c r="C1600" s="10" t="s">
        <v>430</v>
      </c>
      <c r="D1600" s="10"/>
      <c r="E1600" s="10" t="s">
        <v>431</v>
      </c>
      <c r="F1600" s="10">
        <v>880</v>
      </c>
      <c r="G1600" s="10"/>
      <c r="H1600" s="10"/>
      <c r="I1600" s="10"/>
      <c r="J1600" s="10">
        <v>157.65</v>
      </c>
      <c r="K1600" s="10"/>
      <c r="M1600" s="10">
        <v>1</v>
      </c>
      <c r="N1600" s="69"/>
      <c r="P1600" s="238">
        <f t="shared" si="103"/>
        <v>157.65</v>
      </c>
      <c r="Q1600" s="10"/>
      <c r="R1600" s="10"/>
      <c r="S1600" s="10"/>
      <c r="T1600" s="179">
        <f t="shared" si="100"/>
        <v>880</v>
      </c>
      <c r="U1600" s="10"/>
      <c r="V1600" s="10"/>
      <c r="W1600" s="10"/>
      <c r="Y1600" s="10">
        <v>157.65</v>
      </c>
      <c r="Z1600" s="10">
        <f t="shared" si="101"/>
        <v>124.29</v>
      </c>
      <c r="AB1600" s="10">
        <f t="shared" si="102"/>
        <v>175.47</v>
      </c>
      <c r="AC1600" s="167">
        <v>198.78</v>
      </c>
      <c r="AD1600" s="10"/>
      <c r="AE1600" s="3"/>
      <c r="AF1600" s="3"/>
    </row>
    <row r="1601" spans="1:32" x14ac:dyDescent="0.2">
      <c r="A1601" s="55"/>
      <c r="B1601" s="10"/>
      <c r="C1601" s="10" t="s">
        <v>430</v>
      </c>
      <c r="D1601" s="10"/>
      <c r="E1601" s="10" t="s">
        <v>167</v>
      </c>
      <c r="F1601" s="10">
        <v>3650481</v>
      </c>
      <c r="G1601" s="10"/>
      <c r="H1601" s="10"/>
      <c r="I1601" s="10"/>
      <c r="J1601" s="10">
        <v>646910.32999999891</v>
      </c>
      <c r="K1601" s="10"/>
      <c r="M1601" s="10">
        <v>7990</v>
      </c>
      <c r="N1601" s="69"/>
      <c r="P1601" s="238">
        <f t="shared" si="103"/>
        <v>80.96499749687095</v>
      </c>
      <c r="Q1601" s="10"/>
      <c r="R1601" s="10"/>
      <c r="S1601" s="10"/>
      <c r="T1601" s="179">
        <f t="shared" si="100"/>
        <v>456.88122653316645</v>
      </c>
      <c r="U1601" s="10"/>
      <c r="V1601" s="10"/>
      <c r="W1601" s="10"/>
      <c r="Y1601" s="10">
        <v>646910.32999999891</v>
      </c>
      <c r="Z1601" s="10">
        <f t="shared" si="101"/>
        <v>510014.55</v>
      </c>
      <c r="AB1601" s="10">
        <f t="shared" si="102"/>
        <v>720022.46</v>
      </c>
      <c r="AC1601" s="167">
        <v>815687.01</v>
      </c>
      <c r="AD1601" s="10"/>
      <c r="AE1601" s="3"/>
      <c r="AF1601" s="3"/>
    </row>
    <row r="1602" spans="1:32" x14ac:dyDescent="0.2">
      <c r="A1602" s="55"/>
      <c r="B1602" s="10"/>
      <c r="C1602" s="10" t="s">
        <v>432</v>
      </c>
      <c r="D1602" s="10"/>
      <c r="E1602" s="10" t="s">
        <v>368</v>
      </c>
      <c r="F1602" s="10">
        <v>2798221</v>
      </c>
      <c r="G1602" s="10"/>
      <c r="H1602" s="10"/>
      <c r="I1602" s="10"/>
      <c r="J1602" s="10">
        <v>491704.03999999969</v>
      </c>
      <c r="K1602" s="10"/>
      <c r="M1602" s="10">
        <v>3272</v>
      </c>
      <c r="N1602" s="69"/>
      <c r="P1602" s="238">
        <f t="shared" si="103"/>
        <v>150.2762958435207</v>
      </c>
      <c r="Q1602" s="10"/>
      <c r="R1602" s="10"/>
      <c r="S1602" s="10"/>
      <c r="T1602" s="179">
        <f t="shared" si="100"/>
        <v>855.20201711491438</v>
      </c>
      <c r="U1602" s="10"/>
      <c r="V1602" s="10"/>
      <c r="W1602" s="10"/>
      <c r="Y1602" s="10">
        <v>491704.03999999969</v>
      </c>
      <c r="Z1602" s="10">
        <f t="shared" si="101"/>
        <v>387652.2</v>
      </c>
      <c r="AB1602" s="10">
        <f t="shared" si="102"/>
        <v>547275.16</v>
      </c>
      <c r="AC1602" s="167">
        <v>619987.93999999994</v>
      </c>
      <c r="AD1602" s="10"/>
      <c r="AE1602" s="3"/>
      <c r="AF1602" s="3"/>
    </row>
    <row r="1603" spans="1:32" x14ac:dyDescent="0.2">
      <c r="A1603" s="55"/>
      <c r="B1603" s="10"/>
      <c r="C1603" s="10" t="s">
        <v>432</v>
      </c>
      <c r="D1603" s="10"/>
      <c r="E1603" s="10" t="s">
        <v>369</v>
      </c>
      <c r="F1603" s="10">
        <v>251</v>
      </c>
      <c r="G1603" s="10"/>
      <c r="H1603" s="10"/>
      <c r="I1603" s="10"/>
      <c r="J1603" s="10">
        <v>47.87</v>
      </c>
      <c r="K1603" s="10"/>
      <c r="M1603" s="10">
        <v>1</v>
      </c>
      <c r="N1603" s="69"/>
      <c r="P1603" s="238">
        <f t="shared" si="103"/>
        <v>47.87</v>
      </c>
      <c r="Q1603" s="10"/>
      <c r="R1603" s="10"/>
      <c r="S1603" s="10"/>
      <c r="T1603" s="179">
        <f t="shared" si="100"/>
        <v>251</v>
      </c>
      <c r="U1603" s="10"/>
      <c r="V1603" s="10"/>
      <c r="W1603" s="10"/>
      <c r="Y1603" s="10">
        <v>47.87</v>
      </c>
      <c r="Z1603" s="10">
        <f t="shared" si="101"/>
        <v>37.74</v>
      </c>
      <c r="AB1603" s="10">
        <f t="shared" si="102"/>
        <v>53.28</v>
      </c>
      <c r="AC1603" s="167">
        <v>60.36</v>
      </c>
      <c r="AD1603" s="10"/>
      <c r="AE1603" s="3"/>
      <c r="AF1603" s="3"/>
    </row>
    <row r="1604" spans="1:32" x14ac:dyDescent="0.2">
      <c r="A1604" s="55"/>
      <c r="B1604" s="10"/>
      <c r="C1604" s="10" t="s">
        <v>433</v>
      </c>
      <c r="D1604" s="10"/>
      <c r="E1604" s="10" t="s">
        <v>90</v>
      </c>
      <c r="F1604" s="10">
        <v>7603</v>
      </c>
      <c r="G1604" s="10"/>
      <c r="H1604" s="10"/>
      <c r="I1604" s="10"/>
      <c r="J1604" s="10">
        <v>1356.1499999999999</v>
      </c>
      <c r="K1604" s="10"/>
      <c r="M1604" s="10">
        <v>8</v>
      </c>
      <c r="N1604" s="69"/>
      <c r="P1604" s="238">
        <f t="shared" si="103"/>
        <v>169.51874999999998</v>
      </c>
      <c r="Q1604" s="10"/>
      <c r="R1604" s="10"/>
      <c r="S1604" s="10"/>
      <c r="T1604" s="179">
        <f t="shared" si="100"/>
        <v>950.375</v>
      </c>
      <c r="U1604" s="10"/>
      <c r="V1604" s="10"/>
      <c r="W1604" s="10"/>
      <c r="Y1604" s="10">
        <v>1356.1499999999999</v>
      </c>
      <c r="Z1604" s="10">
        <f t="shared" si="101"/>
        <v>1069.17</v>
      </c>
      <c r="AB1604" s="10">
        <f t="shared" si="102"/>
        <v>1509.42</v>
      </c>
      <c r="AC1604" s="167">
        <v>1709.97</v>
      </c>
      <c r="AD1604" s="10"/>
      <c r="AE1604" s="3"/>
      <c r="AF1604" s="3"/>
    </row>
    <row r="1605" spans="1:32" x14ac:dyDescent="0.2">
      <c r="A1605" s="55"/>
      <c r="B1605" s="10"/>
      <c r="C1605" s="10" t="s">
        <v>434</v>
      </c>
      <c r="D1605" s="10"/>
      <c r="E1605" s="10" t="s">
        <v>164</v>
      </c>
      <c r="F1605" s="10">
        <v>8072</v>
      </c>
      <c r="G1605" s="10"/>
      <c r="H1605" s="10"/>
      <c r="I1605" s="10"/>
      <c r="J1605" s="10">
        <v>1234.4199999999998</v>
      </c>
      <c r="K1605" s="10"/>
      <c r="M1605" s="10">
        <v>10</v>
      </c>
      <c r="N1605" s="69"/>
      <c r="P1605" s="238">
        <f t="shared" si="103"/>
        <v>123.44199999999998</v>
      </c>
      <c r="Q1605" s="10"/>
      <c r="R1605" s="10"/>
      <c r="S1605" s="10"/>
      <c r="T1605" s="179">
        <f t="shared" si="100"/>
        <v>807.2</v>
      </c>
      <c r="U1605" s="10"/>
      <c r="V1605" s="10"/>
      <c r="W1605" s="10"/>
      <c r="Y1605" s="10">
        <v>1234.4199999999998</v>
      </c>
      <c r="Z1605" s="10">
        <f t="shared" si="101"/>
        <v>973.2</v>
      </c>
      <c r="AB1605" s="10">
        <f t="shared" si="102"/>
        <v>1373.93</v>
      </c>
      <c r="AC1605" s="167">
        <v>1556.47</v>
      </c>
      <c r="AD1605" s="10"/>
      <c r="AE1605" s="3"/>
      <c r="AF1605" s="3"/>
    </row>
    <row r="1606" spans="1:32" x14ac:dyDescent="0.2">
      <c r="A1606" s="55"/>
      <c r="B1606" s="10"/>
      <c r="C1606" s="10" t="s">
        <v>435</v>
      </c>
      <c r="D1606" s="10"/>
      <c r="E1606" s="10" t="s">
        <v>105</v>
      </c>
      <c r="F1606" s="10">
        <v>7264</v>
      </c>
      <c r="G1606" s="10"/>
      <c r="H1606" s="10"/>
      <c r="I1606" s="10"/>
      <c r="J1606" s="10">
        <v>1347.02</v>
      </c>
      <c r="K1606" s="10"/>
      <c r="M1606" s="10">
        <v>4</v>
      </c>
      <c r="N1606" s="69"/>
      <c r="P1606" s="238">
        <f t="shared" si="103"/>
        <v>336.755</v>
      </c>
      <c r="Q1606" s="10"/>
      <c r="R1606" s="10"/>
      <c r="S1606" s="10"/>
      <c r="T1606" s="179">
        <f t="shared" si="100"/>
        <v>1816</v>
      </c>
      <c r="U1606" s="10"/>
      <c r="V1606" s="10"/>
      <c r="W1606" s="10"/>
      <c r="Y1606" s="10">
        <v>1347.02</v>
      </c>
      <c r="Z1606" s="10">
        <f t="shared" si="101"/>
        <v>1061.97</v>
      </c>
      <c r="AB1606" s="10">
        <f t="shared" si="102"/>
        <v>1499.26</v>
      </c>
      <c r="AC1606" s="167">
        <v>1698.46</v>
      </c>
      <c r="AD1606" s="10"/>
      <c r="AE1606" s="3"/>
      <c r="AF1606" s="3"/>
    </row>
    <row r="1607" spans="1:32" x14ac:dyDescent="0.2">
      <c r="A1607" s="55"/>
      <c r="B1607" s="10"/>
      <c r="C1607" s="10" t="s">
        <v>436</v>
      </c>
      <c r="D1607" s="10"/>
      <c r="E1607" s="10" t="s">
        <v>64</v>
      </c>
      <c r="F1607" s="10">
        <v>940</v>
      </c>
      <c r="G1607" s="10"/>
      <c r="H1607" s="10"/>
      <c r="I1607" s="10"/>
      <c r="J1607" s="10">
        <v>169.09</v>
      </c>
      <c r="K1607" s="10"/>
      <c r="M1607" s="10">
        <v>1</v>
      </c>
      <c r="N1607" s="69"/>
      <c r="P1607" s="238">
        <f t="shared" si="103"/>
        <v>169.09</v>
      </c>
      <c r="Q1607" s="10"/>
      <c r="R1607" s="10"/>
      <c r="S1607" s="10"/>
      <c r="T1607" s="179">
        <f t="shared" si="100"/>
        <v>940</v>
      </c>
      <c r="U1607" s="10"/>
      <c r="V1607" s="10"/>
      <c r="W1607" s="10"/>
      <c r="Y1607" s="10">
        <v>169.09</v>
      </c>
      <c r="Z1607" s="10">
        <f t="shared" si="101"/>
        <v>133.31</v>
      </c>
      <c r="AB1607" s="10">
        <f t="shared" si="102"/>
        <v>188.2</v>
      </c>
      <c r="AC1607" s="167">
        <v>213.2</v>
      </c>
      <c r="AD1607" s="10"/>
      <c r="AE1607" s="3"/>
      <c r="AF1607" s="3"/>
    </row>
    <row r="1608" spans="1:32" x14ac:dyDescent="0.2">
      <c r="A1608" s="55"/>
      <c r="B1608" s="10"/>
      <c r="C1608" s="10" t="s">
        <v>436</v>
      </c>
      <c r="D1608" s="10"/>
      <c r="E1608" s="10" t="s">
        <v>390</v>
      </c>
      <c r="F1608" s="10">
        <v>24283585</v>
      </c>
      <c r="G1608" s="10"/>
      <c r="H1608" s="10"/>
      <c r="I1608" s="10"/>
      <c r="J1608" s="10">
        <v>4301627.4300000025</v>
      </c>
      <c r="K1608" s="10"/>
      <c r="M1608" s="10">
        <v>20552</v>
      </c>
      <c r="N1608" s="69"/>
      <c r="P1608" s="238">
        <f t="shared" si="103"/>
        <v>209.30456549240961</v>
      </c>
      <c r="Q1608" s="10"/>
      <c r="R1608" s="10"/>
      <c r="S1608" s="10"/>
      <c r="T1608" s="179">
        <f t="shared" si="100"/>
        <v>1181.5679739198131</v>
      </c>
      <c r="U1608" s="10"/>
      <c r="V1608" s="10"/>
      <c r="W1608" s="10"/>
      <c r="Y1608" s="10">
        <v>4301627.4300000025</v>
      </c>
      <c r="Z1608" s="10">
        <f t="shared" si="101"/>
        <v>3391339.52</v>
      </c>
      <c r="AB1608" s="10">
        <f t="shared" si="102"/>
        <v>4787786.25</v>
      </c>
      <c r="AC1608" s="167">
        <v>5423907.25</v>
      </c>
      <c r="AD1608" s="10"/>
      <c r="AE1608" s="3"/>
      <c r="AF1608" s="3"/>
    </row>
    <row r="1609" spans="1:32" x14ac:dyDescent="0.2">
      <c r="A1609" s="55"/>
      <c r="B1609" s="10"/>
      <c r="C1609" s="10" t="s">
        <v>436</v>
      </c>
      <c r="D1609" s="10"/>
      <c r="E1609" s="10" t="s">
        <v>267</v>
      </c>
      <c r="F1609" s="10">
        <v>3746</v>
      </c>
      <c r="G1609" s="10"/>
      <c r="H1609" s="10"/>
      <c r="I1609" s="10"/>
      <c r="J1609" s="10">
        <v>695.01</v>
      </c>
      <c r="K1609" s="10"/>
      <c r="M1609" s="10">
        <v>2</v>
      </c>
      <c r="N1609" s="69"/>
      <c r="P1609" s="238">
        <f t="shared" si="103"/>
        <v>347.505</v>
      </c>
      <c r="Q1609" s="10"/>
      <c r="R1609" s="10"/>
      <c r="S1609" s="10"/>
      <c r="T1609" s="179">
        <f t="shared" si="100"/>
        <v>1873</v>
      </c>
      <c r="U1609" s="10"/>
      <c r="V1609" s="10"/>
      <c r="W1609" s="10"/>
      <c r="Y1609" s="10">
        <v>695.01</v>
      </c>
      <c r="Z1609" s="10">
        <f t="shared" si="101"/>
        <v>547.94000000000005</v>
      </c>
      <c r="AB1609" s="10">
        <f t="shared" si="102"/>
        <v>773.56</v>
      </c>
      <c r="AC1609" s="167">
        <v>876.34</v>
      </c>
      <c r="AD1609" s="10"/>
      <c r="AE1609" s="3"/>
      <c r="AF1609" s="3"/>
    </row>
    <row r="1610" spans="1:32" x14ac:dyDescent="0.2">
      <c r="A1610" s="55"/>
      <c r="B1610" s="10"/>
      <c r="C1610" s="10" t="s">
        <v>438</v>
      </c>
      <c r="D1610" s="10"/>
      <c r="E1610" s="10" t="s">
        <v>224</v>
      </c>
      <c r="F1610" s="10">
        <v>1107542</v>
      </c>
      <c r="G1610" s="10"/>
      <c r="H1610" s="10"/>
      <c r="I1610" s="10"/>
      <c r="J1610" s="10">
        <v>195413.60000000018</v>
      </c>
      <c r="K1610" s="10"/>
      <c r="M1610" s="10">
        <v>1154</v>
      </c>
      <c r="N1610" s="69"/>
      <c r="P1610" s="238">
        <f t="shared" si="103"/>
        <v>169.33587521663793</v>
      </c>
      <c r="Q1610" s="10"/>
      <c r="R1610" s="10"/>
      <c r="S1610" s="10"/>
      <c r="T1610" s="179">
        <f t="shared" si="100"/>
        <v>959.74176776429806</v>
      </c>
      <c r="U1610" s="10"/>
      <c r="V1610" s="10"/>
      <c r="W1610" s="10"/>
      <c r="Y1610" s="10">
        <v>195413.60000000018</v>
      </c>
      <c r="Z1610" s="10">
        <f t="shared" si="101"/>
        <v>154061.20000000001</v>
      </c>
      <c r="AB1610" s="10">
        <f t="shared" si="102"/>
        <v>217498.74</v>
      </c>
      <c r="AC1610" s="167">
        <v>246396.34</v>
      </c>
      <c r="AD1610" s="10"/>
      <c r="AE1610" s="3"/>
      <c r="AF1610" s="3"/>
    </row>
    <row r="1611" spans="1:32" x14ac:dyDescent="0.2">
      <c r="A1611" s="55"/>
      <c r="B1611" s="10"/>
      <c r="C1611" s="10" t="s">
        <v>438</v>
      </c>
      <c r="D1611" s="10"/>
      <c r="E1611" s="10" t="s">
        <v>70</v>
      </c>
      <c r="F1611" s="10">
        <v>2096</v>
      </c>
      <c r="G1611" s="10"/>
      <c r="H1611" s="10"/>
      <c r="I1611" s="10"/>
      <c r="J1611" s="10">
        <v>388.86</v>
      </c>
      <c r="K1611" s="10"/>
      <c r="M1611" s="10">
        <v>1</v>
      </c>
      <c r="N1611" s="69"/>
      <c r="P1611" s="238">
        <f t="shared" si="103"/>
        <v>388.86</v>
      </c>
      <c r="Q1611" s="10"/>
      <c r="R1611" s="10"/>
      <c r="S1611" s="10"/>
      <c r="T1611" s="179">
        <f t="shared" si="100"/>
        <v>2096</v>
      </c>
      <c r="U1611" s="10"/>
      <c r="V1611" s="10"/>
      <c r="W1611" s="10"/>
      <c r="Y1611" s="10">
        <v>388.86</v>
      </c>
      <c r="Z1611" s="10">
        <f t="shared" si="101"/>
        <v>306.57</v>
      </c>
      <c r="AB1611" s="10">
        <f t="shared" si="102"/>
        <v>432.81</v>
      </c>
      <c r="AC1611" s="167">
        <v>490.31</v>
      </c>
      <c r="AD1611" s="10"/>
      <c r="AE1611" s="3"/>
      <c r="AF1611" s="3"/>
    </row>
    <row r="1612" spans="1:32" x14ac:dyDescent="0.2">
      <c r="A1612" s="55"/>
      <c r="B1612" s="10"/>
      <c r="C1612" s="10" t="s">
        <v>440</v>
      </c>
      <c r="D1612" s="10"/>
      <c r="E1612" s="10" t="s">
        <v>292</v>
      </c>
      <c r="F1612" s="10">
        <v>232667</v>
      </c>
      <c r="G1612" s="10"/>
      <c r="H1612" s="10"/>
      <c r="I1612" s="10"/>
      <c r="J1612" s="10">
        <v>41474.990000000013</v>
      </c>
      <c r="K1612" s="10"/>
      <c r="M1612" s="10">
        <v>181</v>
      </c>
      <c r="N1612" s="69"/>
      <c r="P1612" s="238">
        <f t="shared" si="103"/>
        <v>229.14359116022106</v>
      </c>
      <c r="Q1612" s="10"/>
      <c r="R1612" s="10"/>
      <c r="S1612" s="10"/>
      <c r="T1612" s="179">
        <f t="shared" si="100"/>
        <v>1285.4530386740332</v>
      </c>
      <c r="U1612" s="10"/>
      <c r="V1612" s="10"/>
      <c r="W1612" s="10"/>
      <c r="Y1612" s="10">
        <v>41474.990000000013</v>
      </c>
      <c r="Z1612" s="10">
        <f t="shared" si="101"/>
        <v>32698.27</v>
      </c>
      <c r="AB1612" s="10">
        <f t="shared" si="102"/>
        <v>46162.39</v>
      </c>
      <c r="AC1612" s="167">
        <v>52295.68</v>
      </c>
      <c r="AD1612" s="10"/>
      <c r="AE1612" s="3"/>
      <c r="AF1612" s="3"/>
    </row>
    <row r="1613" spans="1:32" x14ac:dyDescent="0.2">
      <c r="A1613" s="55"/>
      <c r="B1613" s="10"/>
      <c r="C1613" s="10" t="s">
        <v>441</v>
      </c>
      <c r="D1613" s="10"/>
      <c r="E1613" s="10" t="s">
        <v>70</v>
      </c>
      <c r="F1613" s="10">
        <v>2410</v>
      </c>
      <c r="G1613" s="10"/>
      <c r="H1613" s="10"/>
      <c r="I1613" s="10"/>
      <c r="J1613" s="10">
        <v>441.44000000000005</v>
      </c>
      <c r="K1613" s="10"/>
      <c r="M1613" s="10">
        <v>2</v>
      </c>
      <c r="N1613" s="69"/>
      <c r="P1613" s="238">
        <f t="shared" si="103"/>
        <v>220.72000000000003</v>
      </c>
      <c r="Q1613" s="10"/>
      <c r="R1613" s="10"/>
      <c r="S1613" s="10"/>
      <c r="T1613" s="179">
        <f t="shared" si="100"/>
        <v>1205</v>
      </c>
      <c r="U1613" s="10"/>
      <c r="V1613" s="10"/>
      <c r="W1613" s="10"/>
      <c r="Y1613" s="10">
        <v>441.44000000000005</v>
      </c>
      <c r="Z1613" s="10">
        <f t="shared" si="101"/>
        <v>348.02</v>
      </c>
      <c r="AB1613" s="10">
        <f t="shared" si="102"/>
        <v>491.33</v>
      </c>
      <c r="AC1613" s="167">
        <v>556.61</v>
      </c>
      <c r="AD1613" s="10"/>
      <c r="AE1613" s="3"/>
      <c r="AF1613" s="3"/>
    </row>
    <row r="1614" spans="1:32" x14ac:dyDescent="0.2">
      <c r="A1614" s="55"/>
      <c r="B1614" s="10"/>
      <c r="C1614" s="10" t="s">
        <v>442</v>
      </c>
      <c r="D1614" s="10"/>
      <c r="E1614" s="10" t="s">
        <v>145</v>
      </c>
      <c r="F1614" s="10">
        <v>3349</v>
      </c>
      <c r="G1614" s="10"/>
      <c r="H1614" s="10"/>
      <c r="I1614" s="10"/>
      <c r="J1614" s="10">
        <v>614.16999999999996</v>
      </c>
      <c r="K1614" s="10"/>
      <c r="M1614" s="10">
        <v>4</v>
      </c>
      <c r="N1614" s="69"/>
      <c r="P1614" s="238">
        <f t="shared" si="103"/>
        <v>153.54249999999999</v>
      </c>
      <c r="Q1614" s="10"/>
      <c r="R1614" s="10"/>
      <c r="S1614" s="10"/>
      <c r="T1614" s="179">
        <f t="shared" si="100"/>
        <v>837.25</v>
      </c>
      <c r="U1614" s="10"/>
      <c r="V1614" s="10"/>
      <c r="W1614" s="10"/>
      <c r="Y1614" s="10">
        <v>614.16999999999996</v>
      </c>
      <c r="Z1614" s="10">
        <f t="shared" si="101"/>
        <v>484.2</v>
      </c>
      <c r="AB1614" s="10">
        <f t="shared" si="102"/>
        <v>683.58</v>
      </c>
      <c r="AC1614" s="167">
        <v>774.4</v>
      </c>
      <c r="AD1614" s="10"/>
      <c r="AE1614" s="3"/>
      <c r="AF1614" s="3"/>
    </row>
    <row r="1615" spans="1:32" x14ac:dyDescent="0.2">
      <c r="A1615" s="55"/>
      <c r="B1615" s="10"/>
      <c r="C1615" s="10" t="s">
        <v>443</v>
      </c>
      <c r="D1615" s="10"/>
      <c r="E1615" s="10" t="s">
        <v>63</v>
      </c>
      <c r="F1615" s="10">
        <v>11335</v>
      </c>
      <c r="G1615" s="10"/>
      <c r="H1615" s="10"/>
      <c r="I1615" s="10"/>
      <c r="J1615" s="10">
        <v>2099.58</v>
      </c>
      <c r="K1615" s="10"/>
      <c r="M1615" s="10">
        <v>13</v>
      </c>
      <c r="N1615" s="69"/>
      <c r="P1615" s="238">
        <f t="shared" si="103"/>
        <v>161.50615384615384</v>
      </c>
      <c r="Q1615" s="10"/>
      <c r="R1615" s="10"/>
      <c r="S1615" s="10"/>
      <c r="T1615" s="179">
        <f t="shared" si="100"/>
        <v>871.92307692307691</v>
      </c>
      <c r="U1615" s="10"/>
      <c r="V1615" s="10"/>
      <c r="W1615" s="10"/>
      <c r="Y1615" s="10">
        <v>2099.58</v>
      </c>
      <c r="Z1615" s="10">
        <f t="shared" si="101"/>
        <v>1655.28</v>
      </c>
      <c r="AB1615" s="10">
        <f t="shared" si="102"/>
        <v>2336.87</v>
      </c>
      <c r="AC1615" s="167">
        <v>2647.35</v>
      </c>
      <c r="AD1615" s="10"/>
      <c r="AE1615" s="3"/>
      <c r="AF1615" s="3"/>
    </row>
    <row r="1616" spans="1:32" x14ac:dyDescent="0.2">
      <c r="A1616" s="55"/>
      <c r="B1616" s="10"/>
      <c r="C1616" s="10" t="s">
        <v>444</v>
      </c>
      <c r="D1616" s="10"/>
      <c r="E1616" s="10" t="s">
        <v>70</v>
      </c>
      <c r="F1616" s="10">
        <v>67</v>
      </c>
      <c r="G1616" s="10"/>
      <c r="H1616" s="10"/>
      <c r="I1616" s="10"/>
      <c r="J1616" s="10">
        <v>17.059999999999999</v>
      </c>
      <c r="K1616" s="10"/>
      <c r="M1616" s="10">
        <v>1</v>
      </c>
      <c r="N1616" s="69"/>
      <c r="P1616" s="238">
        <f t="shared" si="103"/>
        <v>17.059999999999999</v>
      </c>
      <c r="Q1616" s="10"/>
      <c r="R1616" s="10"/>
      <c r="S1616" s="10"/>
      <c r="T1616" s="179">
        <f t="shared" si="100"/>
        <v>67</v>
      </c>
      <c r="U1616" s="10"/>
      <c r="V1616" s="10"/>
      <c r="W1616" s="10"/>
      <c r="Y1616" s="10">
        <v>17.059999999999999</v>
      </c>
      <c r="Z1616" s="10">
        <f t="shared" si="101"/>
        <v>13.45</v>
      </c>
      <c r="AB1616" s="10">
        <f t="shared" si="102"/>
        <v>18.989999999999998</v>
      </c>
      <c r="AC1616" s="167">
        <v>21.51</v>
      </c>
      <c r="AD1616" s="10"/>
      <c r="AE1616" s="3"/>
      <c r="AF1616" s="3"/>
    </row>
    <row r="1617" spans="1:32" x14ac:dyDescent="0.2">
      <c r="A1617" s="55"/>
      <c r="B1617" s="10"/>
      <c r="C1617" s="10" t="s">
        <v>445</v>
      </c>
      <c r="D1617" s="10"/>
      <c r="E1617" s="10" t="s">
        <v>124</v>
      </c>
      <c r="F1617" s="10">
        <v>1335126</v>
      </c>
      <c r="G1617" s="10"/>
      <c r="H1617" s="10"/>
      <c r="I1617" s="10"/>
      <c r="J1617" s="10">
        <v>234656.7199999998</v>
      </c>
      <c r="K1617" s="10"/>
      <c r="M1617" s="10">
        <v>1053</v>
      </c>
      <c r="N1617" s="69"/>
      <c r="P1617" s="238">
        <f t="shared" si="103"/>
        <v>222.84588793922109</v>
      </c>
      <c r="Q1617" s="10"/>
      <c r="R1617" s="10"/>
      <c r="S1617" s="10"/>
      <c r="T1617" s="179">
        <f t="shared" si="100"/>
        <v>1267.9259259259259</v>
      </c>
      <c r="U1617" s="10"/>
      <c r="V1617" s="10"/>
      <c r="W1617" s="10"/>
      <c r="Y1617" s="10">
        <v>234656.7199999998</v>
      </c>
      <c r="Z1617" s="10">
        <f t="shared" si="101"/>
        <v>184999.89</v>
      </c>
      <c r="AB1617" s="10">
        <f t="shared" si="102"/>
        <v>261177.02</v>
      </c>
      <c r="AC1617" s="167">
        <v>295877.86</v>
      </c>
      <c r="AD1617" s="10"/>
      <c r="AE1617" s="3"/>
      <c r="AF1617" s="3"/>
    </row>
    <row r="1618" spans="1:32" x14ac:dyDescent="0.2">
      <c r="A1618" s="55"/>
      <c r="B1618" s="10"/>
      <c r="C1618" s="10" t="s">
        <v>445</v>
      </c>
      <c r="D1618" s="10"/>
      <c r="E1618" s="10" t="s">
        <v>390</v>
      </c>
      <c r="F1618" s="10">
        <v>1246</v>
      </c>
      <c r="G1618" s="10"/>
      <c r="H1618" s="10"/>
      <c r="I1618" s="10"/>
      <c r="J1618" s="10">
        <v>227.53</v>
      </c>
      <c r="K1618" s="10"/>
      <c r="M1618" s="10">
        <v>1</v>
      </c>
      <c r="N1618" s="69"/>
      <c r="P1618" s="238">
        <f t="shared" si="103"/>
        <v>227.53</v>
      </c>
      <c r="Q1618" s="10"/>
      <c r="R1618" s="10"/>
      <c r="S1618" s="10"/>
      <c r="T1618" s="179">
        <f t="shared" si="100"/>
        <v>1246</v>
      </c>
      <c r="U1618" s="10"/>
      <c r="V1618" s="10"/>
      <c r="W1618" s="10"/>
      <c r="Y1618" s="10">
        <v>227.53</v>
      </c>
      <c r="Z1618" s="10">
        <f t="shared" si="101"/>
        <v>179.38</v>
      </c>
      <c r="AB1618" s="10">
        <f t="shared" si="102"/>
        <v>253.24</v>
      </c>
      <c r="AC1618" s="167">
        <v>286.89</v>
      </c>
      <c r="AD1618" s="10"/>
      <c r="AE1618" s="3"/>
      <c r="AF1618" s="3"/>
    </row>
    <row r="1619" spans="1:32" x14ac:dyDescent="0.2">
      <c r="A1619" s="55"/>
      <c r="B1619" s="10"/>
      <c r="C1619" s="10" t="s">
        <v>445</v>
      </c>
      <c r="D1619" s="10"/>
      <c r="E1619" s="10" t="s">
        <v>224</v>
      </c>
      <c r="F1619" s="10">
        <v>2472</v>
      </c>
      <c r="G1619" s="10"/>
      <c r="H1619" s="10"/>
      <c r="I1619" s="10"/>
      <c r="J1619" s="10">
        <v>452.71</v>
      </c>
      <c r="K1619" s="10"/>
      <c r="M1619" s="10">
        <v>3</v>
      </c>
      <c r="N1619" s="69"/>
      <c r="P1619" s="238">
        <f t="shared" si="103"/>
        <v>150.90333333333334</v>
      </c>
      <c r="Q1619" s="10"/>
      <c r="R1619" s="10"/>
      <c r="S1619" s="10"/>
      <c r="T1619" s="179">
        <f t="shared" si="100"/>
        <v>824</v>
      </c>
      <c r="U1619" s="10"/>
      <c r="V1619" s="10"/>
      <c r="W1619" s="10"/>
      <c r="Y1619" s="10">
        <v>452.71</v>
      </c>
      <c r="Z1619" s="10">
        <f t="shared" si="101"/>
        <v>356.91</v>
      </c>
      <c r="AB1619" s="10">
        <f t="shared" si="102"/>
        <v>503.87</v>
      </c>
      <c r="AC1619" s="167">
        <v>570.82000000000005</v>
      </c>
      <c r="AD1619" s="10"/>
      <c r="AE1619" s="3"/>
      <c r="AF1619" s="3"/>
    </row>
    <row r="1620" spans="1:32" x14ac:dyDescent="0.2">
      <c r="A1620" s="55"/>
      <c r="B1620" s="10"/>
      <c r="C1620" s="10" t="s">
        <v>446</v>
      </c>
      <c r="D1620" s="10"/>
      <c r="E1620" s="10" t="s">
        <v>104</v>
      </c>
      <c r="F1620" s="10">
        <v>1419</v>
      </c>
      <c r="G1620" s="10"/>
      <c r="H1620" s="10"/>
      <c r="I1620" s="10"/>
      <c r="J1620" s="10">
        <v>260.14</v>
      </c>
      <c r="K1620" s="10"/>
      <c r="M1620" s="10">
        <v>1</v>
      </c>
      <c r="N1620" s="69"/>
      <c r="P1620" s="238">
        <f t="shared" si="103"/>
        <v>260.14</v>
      </c>
      <c r="Q1620" s="10"/>
      <c r="R1620" s="10"/>
      <c r="S1620" s="10"/>
      <c r="T1620" s="179">
        <f t="shared" si="100"/>
        <v>1419</v>
      </c>
      <c r="U1620" s="10"/>
      <c r="V1620" s="10"/>
      <c r="W1620" s="10"/>
      <c r="Y1620" s="10">
        <v>260.14</v>
      </c>
      <c r="Z1620" s="10">
        <f t="shared" si="101"/>
        <v>205.09</v>
      </c>
      <c r="AB1620" s="10">
        <f t="shared" si="102"/>
        <v>289.54000000000002</v>
      </c>
      <c r="AC1620" s="167">
        <v>328.01</v>
      </c>
      <c r="AD1620" s="10"/>
      <c r="AE1620" s="3"/>
      <c r="AF1620" s="3"/>
    </row>
    <row r="1621" spans="1:32" x14ac:dyDescent="0.2">
      <c r="A1621" s="55"/>
      <c r="B1621" s="10"/>
      <c r="C1621" s="10" t="s">
        <v>446</v>
      </c>
      <c r="D1621" s="10"/>
      <c r="E1621" s="10" t="s">
        <v>109</v>
      </c>
      <c r="F1621" s="10">
        <v>1476043</v>
      </c>
      <c r="G1621" s="10"/>
      <c r="H1621" s="10"/>
      <c r="I1621" s="10"/>
      <c r="J1621" s="10">
        <v>252687.50999999978</v>
      </c>
      <c r="K1621" s="10"/>
      <c r="M1621" s="10">
        <v>1503</v>
      </c>
      <c r="N1621" s="69"/>
      <c r="P1621" s="238">
        <f t="shared" si="103"/>
        <v>168.12209580838308</v>
      </c>
      <c r="Q1621" s="10"/>
      <c r="R1621" s="10"/>
      <c r="S1621" s="10"/>
      <c r="T1621" s="179">
        <f t="shared" si="100"/>
        <v>982.06453759148371</v>
      </c>
      <c r="U1621" s="10"/>
      <c r="V1621" s="10"/>
      <c r="W1621" s="10"/>
      <c r="Y1621" s="10">
        <v>252687.50999999978</v>
      </c>
      <c r="Z1621" s="10">
        <f t="shared" si="101"/>
        <v>199215.1</v>
      </c>
      <c r="AB1621" s="10">
        <f t="shared" si="102"/>
        <v>281245.59999999998</v>
      </c>
      <c r="AC1621" s="167">
        <v>318612.81</v>
      </c>
      <c r="AD1621" s="10"/>
      <c r="AE1621" s="3"/>
      <c r="AF1621" s="3"/>
    </row>
    <row r="1622" spans="1:32" x14ac:dyDescent="0.2">
      <c r="A1622" s="55"/>
      <c r="B1622" s="10"/>
      <c r="C1622" s="10" t="s">
        <v>447</v>
      </c>
      <c r="D1622" s="10"/>
      <c r="E1622" s="10" t="s">
        <v>70</v>
      </c>
      <c r="F1622" s="10">
        <v>4799</v>
      </c>
      <c r="G1622" s="10"/>
      <c r="H1622" s="10"/>
      <c r="I1622" s="10"/>
      <c r="J1622" s="10">
        <v>922.30000000000007</v>
      </c>
      <c r="K1622" s="10"/>
      <c r="M1622" s="10">
        <v>13</v>
      </c>
      <c r="N1622" s="69"/>
      <c r="P1622" s="238">
        <f t="shared" si="103"/>
        <v>70.946153846153848</v>
      </c>
      <c r="Q1622" s="10"/>
      <c r="R1622" s="10"/>
      <c r="S1622" s="10"/>
      <c r="T1622" s="179">
        <f t="shared" si="100"/>
        <v>369.15384615384613</v>
      </c>
      <c r="U1622" s="10"/>
      <c r="V1622" s="10"/>
      <c r="W1622" s="10"/>
      <c r="Y1622" s="10">
        <v>922.30000000000007</v>
      </c>
      <c r="Z1622" s="10">
        <f t="shared" si="101"/>
        <v>727.13</v>
      </c>
      <c r="AB1622" s="10">
        <f t="shared" si="102"/>
        <v>1026.54</v>
      </c>
      <c r="AC1622" s="167">
        <v>1162.93</v>
      </c>
      <c r="AD1622" s="10"/>
      <c r="AE1622" s="3"/>
      <c r="AF1622" s="3"/>
    </row>
    <row r="1623" spans="1:32" x14ac:dyDescent="0.2">
      <c r="A1623" s="55"/>
      <c r="B1623" s="10"/>
      <c r="C1623" s="10" t="s">
        <v>448</v>
      </c>
      <c r="D1623" s="10"/>
      <c r="E1623" s="10" t="s">
        <v>449</v>
      </c>
      <c r="F1623" s="10">
        <v>1722044</v>
      </c>
      <c r="G1623" s="10"/>
      <c r="H1623" s="10"/>
      <c r="I1623" s="10"/>
      <c r="J1623" s="10">
        <v>294768.12999999942</v>
      </c>
      <c r="K1623" s="10"/>
      <c r="M1623" s="10">
        <v>2449</v>
      </c>
      <c r="N1623" s="69"/>
      <c r="P1623" s="238">
        <f t="shared" si="103"/>
        <v>120.36265006124925</v>
      </c>
      <c r="Q1623" s="10"/>
      <c r="R1623" s="10"/>
      <c r="S1623" s="10"/>
      <c r="T1623" s="179">
        <f t="shared" si="100"/>
        <v>703.16210698244186</v>
      </c>
      <c r="U1623" s="10"/>
      <c r="V1623" s="10"/>
      <c r="W1623" s="10"/>
      <c r="Y1623" s="10">
        <v>294768.12999999942</v>
      </c>
      <c r="Z1623" s="10">
        <f t="shared" si="101"/>
        <v>232390.84</v>
      </c>
      <c r="AB1623" s="10">
        <f t="shared" si="102"/>
        <v>328082.06</v>
      </c>
      <c r="AC1623" s="167">
        <v>371672.12</v>
      </c>
      <c r="AD1623" s="10"/>
      <c r="AE1623" s="3"/>
      <c r="AF1623" s="3"/>
    </row>
    <row r="1624" spans="1:32" x14ac:dyDescent="0.2">
      <c r="A1624" s="55"/>
      <c r="B1624" s="10"/>
      <c r="C1624" s="10" t="s">
        <v>450</v>
      </c>
      <c r="D1624" s="10"/>
      <c r="E1624" s="10" t="s">
        <v>451</v>
      </c>
      <c r="F1624" s="10">
        <v>661713</v>
      </c>
      <c r="G1624" s="10"/>
      <c r="H1624" s="10"/>
      <c r="I1624" s="10"/>
      <c r="J1624" s="10">
        <v>114606.3499999999</v>
      </c>
      <c r="K1624" s="10"/>
      <c r="M1624" s="10">
        <v>701</v>
      </c>
      <c r="N1624" s="69"/>
      <c r="P1624" s="238">
        <f t="shared" si="103"/>
        <v>163.48980028530656</v>
      </c>
      <c r="Q1624" s="10"/>
      <c r="R1624" s="10"/>
      <c r="S1624" s="10"/>
      <c r="T1624" s="179">
        <f t="shared" si="100"/>
        <v>943.95577746077038</v>
      </c>
      <c r="U1624" s="10"/>
      <c r="V1624" s="10"/>
      <c r="W1624" s="10"/>
      <c r="Y1624" s="10">
        <v>114606.3499999999</v>
      </c>
      <c r="Z1624" s="10">
        <f t="shared" si="101"/>
        <v>90353.95</v>
      </c>
      <c r="AB1624" s="10">
        <f t="shared" si="102"/>
        <v>127558.86</v>
      </c>
      <c r="AC1624" s="167">
        <v>144506.75</v>
      </c>
      <c r="AD1624" s="10"/>
      <c r="AE1624" s="3"/>
      <c r="AF1624" s="3"/>
    </row>
    <row r="1625" spans="1:32" x14ac:dyDescent="0.2">
      <c r="A1625" s="55"/>
      <c r="B1625" s="10"/>
      <c r="C1625" s="10" t="s">
        <v>452</v>
      </c>
      <c r="D1625" s="10"/>
      <c r="E1625" s="10" t="s">
        <v>68</v>
      </c>
      <c r="F1625" s="10">
        <v>4204</v>
      </c>
      <c r="G1625" s="10"/>
      <c r="H1625" s="10"/>
      <c r="I1625" s="10"/>
      <c r="J1625" s="10">
        <v>671.1</v>
      </c>
      <c r="K1625" s="10"/>
      <c r="M1625" s="10">
        <v>4</v>
      </c>
      <c r="N1625" s="69"/>
      <c r="P1625" s="238">
        <f t="shared" si="103"/>
        <v>167.77500000000001</v>
      </c>
      <c r="Q1625" s="10"/>
      <c r="R1625" s="10"/>
      <c r="S1625" s="10"/>
      <c r="T1625" s="179">
        <f t="shared" si="100"/>
        <v>1051</v>
      </c>
      <c r="U1625" s="10"/>
      <c r="V1625" s="10"/>
      <c r="W1625" s="10"/>
      <c r="Y1625" s="10">
        <v>671.1</v>
      </c>
      <c r="Z1625" s="10">
        <f t="shared" si="101"/>
        <v>529.09</v>
      </c>
      <c r="AB1625" s="10">
        <f t="shared" si="102"/>
        <v>746.95</v>
      </c>
      <c r="AC1625" s="167">
        <v>846.19</v>
      </c>
      <c r="AD1625" s="10"/>
      <c r="AE1625" s="3"/>
      <c r="AF1625" s="3"/>
    </row>
    <row r="1626" spans="1:32" x14ac:dyDescent="0.2">
      <c r="A1626" s="55"/>
      <c r="B1626" s="10"/>
      <c r="C1626" s="10" t="s">
        <v>453</v>
      </c>
      <c r="D1626" s="10"/>
      <c r="E1626" s="10" t="s">
        <v>177</v>
      </c>
      <c r="F1626" s="10">
        <v>2120357</v>
      </c>
      <c r="G1626" s="10"/>
      <c r="H1626" s="10"/>
      <c r="I1626" s="10"/>
      <c r="J1626" s="10">
        <v>365608.47999999986</v>
      </c>
      <c r="K1626" s="10"/>
      <c r="M1626" s="10">
        <v>2584</v>
      </c>
      <c r="N1626" s="69"/>
      <c r="P1626" s="238">
        <f t="shared" si="103"/>
        <v>141.48934984520119</v>
      </c>
      <c r="Q1626" s="10"/>
      <c r="R1626" s="10"/>
      <c r="S1626" s="10"/>
      <c r="T1626" s="179">
        <f t="shared" si="100"/>
        <v>820.57159442724458</v>
      </c>
      <c r="U1626" s="10"/>
      <c r="V1626" s="10"/>
      <c r="W1626" s="10"/>
      <c r="Y1626" s="10">
        <v>365608.47999999986</v>
      </c>
      <c r="Z1626" s="10">
        <f t="shared" si="101"/>
        <v>288240.32</v>
      </c>
      <c r="AB1626" s="10">
        <f t="shared" si="102"/>
        <v>406928.61</v>
      </c>
      <c r="AC1626" s="167">
        <v>460994.48</v>
      </c>
      <c r="AD1626" s="10"/>
      <c r="AE1626" s="3"/>
      <c r="AF1626" s="3"/>
    </row>
    <row r="1627" spans="1:32" x14ac:dyDescent="0.2">
      <c r="A1627" s="55"/>
      <c r="B1627" s="10"/>
      <c r="C1627" s="10" t="s">
        <v>454</v>
      </c>
      <c r="D1627" s="10"/>
      <c r="E1627" s="10" t="s">
        <v>455</v>
      </c>
      <c r="F1627" s="10">
        <v>5681824</v>
      </c>
      <c r="G1627" s="10"/>
      <c r="H1627" s="10"/>
      <c r="I1627" s="10"/>
      <c r="J1627" s="10">
        <v>990757.76000000199</v>
      </c>
      <c r="K1627" s="10"/>
      <c r="M1627" s="10">
        <v>5572</v>
      </c>
      <c r="N1627" s="69"/>
      <c r="P1627" s="238">
        <f t="shared" si="103"/>
        <v>177.81007896626022</v>
      </c>
      <c r="Q1627" s="10"/>
      <c r="R1627" s="10"/>
      <c r="S1627" s="10"/>
      <c r="T1627" s="179">
        <f t="shared" si="100"/>
        <v>1019.7099784637473</v>
      </c>
      <c r="U1627" s="10"/>
      <c r="V1627" s="10"/>
      <c r="W1627" s="10"/>
      <c r="Y1627" s="10">
        <v>990757.76000000199</v>
      </c>
      <c r="Z1627" s="10">
        <f t="shared" si="101"/>
        <v>781098.78</v>
      </c>
      <c r="AB1627" s="10">
        <f t="shared" si="102"/>
        <v>1102730.6399999999</v>
      </c>
      <c r="AC1627" s="167">
        <v>1249243.05</v>
      </c>
      <c r="AD1627" s="10"/>
      <c r="AE1627" s="3"/>
      <c r="AF1627" s="3"/>
    </row>
    <row r="1628" spans="1:32" x14ac:dyDescent="0.2">
      <c r="A1628" s="55"/>
      <c r="B1628" s="10"/>
      <c r="C1628" s="10" t="s">
        <v>456</v>
      </c>
      <c r="D1628" s="10"/>
      <c r="E1628" s="10" t="s">
        <v>79</v>
      </c>
      <c r="F1628" s="10">
        <v>5492</v>
      </c>
      <c r="G1628" s="10"/>
      <c r="H1628" s="10"/>
      <c r="I1628" s="10"/>
      <c r="J1628" s="10">
        <v>996.66000000000008</v>
      </c>
      <c r="K1628" s="10"/>
      <c r="M1628" s="10">
        <v>6</v>
      </c>
      <c r="N1628" s="69"/>
      <c r="P1628" s="238">
        <f t="shared" si="103"/>
        <v>166.11</v>
      </c>
      <c r="Q1628" s="10"/>
      <c r="R1628" s="10"/>
      <c r="S1628" s="10"/>
      <c r="T1628" s="179">
        <f t="shared" si="100"/>
        <v>915.33333333333337</v>
      </c>
      <c r="U1628" s="10"/>
      <c r="V1628" s="10"/>
      <c r="W1628" s="10"/>
      <c r="Y1628" s="10">
        <v>996.66000000000008</v>
      </c>
      <c r="Z1628" s="10">
        <f t="shared" si="101"/>
        <v>785.75</v>
      </c>
      <c r="AB1628" s="10">
        <f t="shared" si="102"/>
        <v>1109.3</v>
      </c>
      <c r="AC1628" s="167">
        <v>1256.69</v>
      </c>
      <c r="AD1628" s="10"/>
      <c r="AE1628" s="3"/>
      <c r="AF1628" s="3"/>
    </row>
    <row r="1629" spans="1:32" x14ac:dyDescent="0.2">
      <c r="A1629" s="55"/>
      <c r="B1629" s="10"/>
      <c r="C1629" s="10" t="s">
        <v>588</v>
      </c>
      <c r="D1629" s="10"/>
      <c r="E1629" s="10" t="s">
        <v>164</v>
      </c>
      <c r="F1629" s="10">
        <v>1771</v>
      </c>
      <c r="G1629" s="10"/>
      <c r="H1629" s="10"/>
      <c r="I1629" s="10"/>
      <c r="J1629" s="10">
        <v>328.24</v>
      </c>
      <c r="K1629" s="10"/>
      <c r="M1629" s="10">
        <v>1</v>
      </c>
      <c r="N1629" s="69"/>
      <c r="P1629" s="238">
        <f t="shared" si="103"/>
        <v>328.24</v>
      </c>
      <c r="Q1629" s="10"/>
      <c r="R1629" s="10"/>
      <c r="S1629" s="10"/>
      <c r="T1629" s="179">
        <f t="shared" si="100"/>
        <v>1771</v>
      </c>
      <c r="U1629" s="10"/>
      <c r="V1629" s="10"/>
      <c r="W1629" s="10"/>
      <c r="Y1629" s="10">
        <v>328.24</v>
      </c>
      <c r="Z1629" s="10">
        <f t="shared" si="101"/>
        <v>258.77999999999997</v>
      </c>
      <c r="AB1629" s="10">
        <f t="shared" si="102"/>
        <v>365.34</v>
      </c>
      <c r="AC1629" s="167">
        <v>413.88</v>
      </c>
      <c r="AD1629" s="10"/>
      <c r="AE1629" s="3"/>
      <c r="AF1629" s="3"/>
    </row>
    <row r="1630" spans="1:32" x14ac:dyDescent="0.2">
      <c r="A1630" s="55"/>
      <c r="B1630" s="10"/>
      <c r="C1630" s="10" t="s">
        <v>457</v>
      </c>
      <c r="D1630" s="10"/>
      <c r="E1630" s="10" t="s">
        <v>439</v>
      </c>
      <c r="F1630" s="10">
        <v>943</v>
      </c>
      <c r="G1630" s="10"/>
      <c r="H1630" s="10"/>
      <c r="I1630" s="10"/>
      <c r="J1630" s="10">
        <v>170.89</v>
      </c>
      <c r="K1630" s="10"/>
      <c r="M1630" s="10">
        <v>1</v>
      </c>
      <c r="N1630" s="69"/>
      <c r="P1630" s="238">
        <f t="shared" si="103"/>
        <v>170.89</v>
      </c>
      <c r="Q1630" s="10"/>
      <c r="R1630" s="10"/>
      <c r="S1630" s="10"/>
      <c r="T1630" s="179">
        <f t="shared" si="100"/>
        <v>943</v>
      </c>
      <c r="U1630" s="10"/>
      <c r="V1630" s="10"/>
      <c r="W1630" s="10"/>
      <c r="Y1630" s="10">
        <v>170.89</v>
      </c>
      <c r="Z1630" s="10">
        <f t="shared" si="101"/>
        <v>134.72999999999999</v>
      </c>
      <c r="AB1630" s="10">
        <f t="shared" si="102"/>
        <v>190.2</v>
      </c>
      <c r="AC1630" s="167">
        <v>215.47</v>
      </c>
      <c r="AD1630" s="10"/>
      <c r="AE1630" s="3"/>
      <c r="AF1630" s="3"/>
    </row>
    <row r="1631" spans="1:32" x14ac:dyDescent="0.2">
      <c r="A1631" s="55"/>
      <c r="B1631" s="10"/>
      <c r="C1631" s="10" t="s">
        <v>457</v>
      </c>
      <c r="D1631" s="10"/>
      <c r="E1631" s="10" t="s">
        <v>127</v>
      </c>
      <c r="F1631" s="10">
        <v>898951</v>
      </c>
      <c r="G1631" s="10"/>
      <c r="H1631" s="10"/>
      <c r="I1631" s="10"/>
      <c r="J1631" s="10">
        <v>154042.14999999991</v>
      </c>
      <c r="K1631" s="10"/>
      <c r="M1631" s="10">
        <v>691</v>
      </c>
      <c r="N1631" s="69"/>
      <c r="P1631" s="238">
        <f t="shared" si="103"/>
        <v>222.92641099855268</v>
      </c>
      <c r="Q1631" s="10"/>
      <c r="R1631" s="10"/>
      <c r="S1631" s="10"/>
      <c r="T1631" s="179">
        <f t="shared" si="100"/>
        <v>1300.9421128798842</v>
      </c>
      <c r="U1631" s="10"/>
      <c r="V1631" s="10"/>
      <c r="W1631" s="10"/>
      <c r="Y1631" s="10">
        <v>154042.14999999991</v>
      </c>
      <c r="Z1631" s="10">
        <f t="shared" si="101"/>
        <v>121444.56</v>
      </c>
      <c r="AB1631" s="10">
        <f t="shared" si="102"/>
        <v>171451.6</v>
      </c>
      <c r="AC1631" s="167">
        <v>194231.22</v>
      </c>
      <c r="AD1631" s="10"/>
      <c r="AE1631" s="3"/>
      <c r="AF1631" s="3"/>
    </row>
    <row r="1632" spans="1:32" x14ac:dyDescent="0.2">
      <c r="A1632" s="55"/>
      <c r="B1632" s="10"/>
      <c r="C1632" s="10" t="s">
        <v>458</v>
      </c>
      <c r="D1632" s="10"/>
      <c r="E1632" s="10" t="s">
        <v>97</v>
      </c>
      <c r="F1632" s="10">
        <v>3782</v>
      </c>
      <c r="G1632" s="10"/>
      <c r="H1632" s="10"/>
      <c r="I1632" s="10"/>
      <c r="J1632" s="10">
        <v>702.05</v>
      </c>
      <c r="K1632" s="10"/>
      <c r="M1632" s="10">
        <v>2</v>
      </c>
      <c r="N1632" s="69"/>
      <c r="P1632" s="238">
        <f t="shared" si="103"/>
        <v>351.02499999999998</v>
      </c>
      <c r="Q1632" s="10"/>
      <c r="R1632" s="10"/>
      <c r="S1632" s="10"/>
      <c r="T1632" s="179">
        <f t="shared" si="100"/>
        <v>1891</v>
      </c>
      <c r="U1632" s="10"/>
      <c r="V1632" s="10"/>
      <c r="W1632" s="10"/>
      <c r="Y1632" s="10">
        <v>702.05</v>
      </c>
      <c r="Z1632" s="10">
        <f t="shared" si="101"/>
        <v>553.49</v>
      </c>
      <c r="AB1632" s="10">
        <f t="shared" si="102"/>
        <v>781.39</v>
      </c>
      <c r="AC1632" s="167">
        <v>885.21</v>
      </c>
      <c r="AD1632" s="10"/>
      <c r="AE1632" s="3"/>
      <c r="AF1632" s="3"/>
    </row>
    <row r="1633" spans="1:32" x14ac:dyDescent="0.2">
      <c r="A1633" s="55"/>
      <c r="B1633" s="10"/>
      <c r="C1633" s="10" t="s">
        <v>459</v>
      </c>
      <c r="D1633" s="10"/>
      <c r="E1633" s="10" t="s">
        <v>177</v>
      </c>
      <c r="F1633" s="10">
        <v>4446</v>
      </c>
      <c r="G1633" s="10"/>
      <c r="H1633" s="10"/>
      <c r="I1633" s="10"/>
      <c r="J1633" s="10">
        <v>827.27</v>
      </c>
      <c r="K1633" s="10"/>
      <c r="M1633" s="10">
        <v>2</v>
      </c>
      <c r="N1633" s="69"/>
      <c r="P1633" s="238">
        <f t="shared" si="103"/>
        <v>413.63499999999999</v>
      </c>
      <c r="Q1633" s="10"/>
      <c r="R1633" s="10"/>
      <c r="S1633" s="10"/>
      <c r="T1633" s="179">
        <f t="shared" si="100"/>
        <v>2223</v>
      </c>
      <c r="U1633" s="10"/>
      <c r="V1633" s="10"/>
      <c r="W1633" s="10"/>
      <c r="Y1633" s="10">
        <v>827.27</v>
      </c>
      <c r="Z1633" s="10">
        <f t="shared" si="101"/>
        <v>652.21</v>
      </c>
      <c r="AB1633" s="10">
        <f t="shared" si="102"/>
        <v>920.77</v>
      </c>
      <c r="AC1633" s="167">
        <v>1043.1099999999999</v>
      </c>
      <c r="AD1633" s="10"/>
      <c r="AE1633" s="3"/>
      <c r="AF1633" s="3"/>
    </row>
    <row r="1634" spans="1:32" x14ac:dyDescent="0.2">
      <c r="A1634" s="55"/>
      <c r="B1634" s="10"/>
      <c r="C1634" s="10" t="s">
        <v>459</v>
      </c>
      <c r="D1634" s="10"/>
      <c r="E1634" s="10" t="s">
        <v>460</v>
      </c>
      <c r="F1634" s="10">
        <v>214694</v>
      </c>
      <c r="G1634" s="10"/>
      <c r="H1634" s="10"/>
      <c r="I1634" s="10"/>
      <c r="J1634" s="10">
        <v>37151.719999999979</v>
      </c>
      <c r="K1634" s="10"/>
      <c r="M1634" s="10">
        <v>232</v>
      </c>
      <c r="N1634" s="69"/>
      <c r="P1634" s="238">
        <f t="shared" si="103"/>
        <v>160.13672413793094</v>
      </c>
      <c r="Q1634" s="10"/>
      <c r="R1634" s="10"/>
      <c r="S1634" s="10"/>
      <c r="T1634" s="179">
        <f t="shared" si="100"/>
        <v>925.40517241379314</v>
      </c>
      <c r="U1634" s="10"/>
      <c r="V1634" s="10"/>
      <c r="W1634" s="10"/>
      <c r="Y1634" s="10">
        <v>37151.719999999979</v>
      </c>
      <c r="Z1634" s="10">
        <f t="shared" si="101"/>
        <v>29289.87</v>
      </c>
      <c r="AB1634" s="10">
        <f t="shared" si="102"/>
        <v>41350.51</v>
      </c>
      <c r="AC1634" s="167">
        <v>46844.47</v>
      </c>
      <c r="AD1634" s="10"/>
      <c r="AE1634" s="3"/>
      <c r="AF1634" s="3"/>
    </row>
    <row r="1635" spans="1:32" x14ac:dyDescent="0.2">
      <c r="A1635" s="55"/>
      <c r="B1635" s="10"/>
      <c r="C1635" s="10" t="s">
        <v>461</v>
      </c>
      <c r="D1635" s="10"/>
      <c r="E1635" s="10" t="s">
        <v>203</v>
      </c>
      <c r="F1635" s="10">
        <v>4436017</v>
      </c>
      <c r="G1635" s="10"/>
      <c r="H1635" s="10"/>
      <c r="I1635" s="10"/>
      <c r="J1635" s="10">
        <v>749515.12000000197</v>
      </c>
      <c r="K1635" s="10"/>
      <c r="M1635" s="10">
        <v>4413</v>
      </c>
      <c r="N1635" s="69"/>
      <c r="P1635" s="238">
        <f t="shared" si="103"/>
        <v>169.84253795603942</v>
      </c>
      <c r="Q1635" s="10"/>
      <c r="R1635" s="10"/>
      <c r="S1635" s="10"/>
      <c r="T1635" s="179">
        <f t="shared" si="100"/>
        <v>1005.2157262633129</v>
      </c>
      <c r="U1635" s="10"/>
      <c r="V1635" s="10"/>
      <c r="W1635" s="10"/>
      <c r="Y1635" s="10">
        <v>749515.12000000197</v>
      </c>
      <c r="Z1635" s="10">
        <f t="shared" si="101"/>
        <v>590906.65</v>
      </c>
      <c r="AB1635" s="10">
        <f t="shared" si="102"/>
        <v>834223.38</v>
      </c>
      <c r="AC1635" s="167">
        <v>945061.04</v>
      </c>
      <c r="AD1635" s="10"/>
      <c r="AE1635" s="3"/>
      <c r="AF1635" s="3"/>
    </row>
    <row r="1636" spans="1:32" x14ac:dyDescent="0.2">
      <c r="A1636" s="55"/>
      <c r="B1636" s="10"/>
      <c r="C1636" s="10" t="s">
        <v>461</v>
      </c>
      <c r="D1636" s="10"/>
      <c r="E1636" s="10" t="s">
        <v>462</v>
      </c>
      <c r="F1636" s="10">
        <v>652</v>
      </c>
      <c r="G1636" s="10"/>
      <c r="H1636" s="10"/>
      <c r="I1636" s="10"/>
      <c r="J1636" s="10">
        <v>122.25</v>
      </c>
      <c r="K1636" s="10"/>
      <c r="M1636" s="10">
        <v>1</v>
      </c>
      <c r="N1636" s="69"/>
      <c r="P1636" s="238">
        <f t="shared" si="103"/>
        <v>122.25</v>
      </c>
      <c r="Q1636" s="10"/>
      <c r="R1636" s="10"/>
      <c r="S1636" s="10"/>
      <c r="T1636" s="179">
        <f t="shared" si="100"/>
        <v>652</v>
      </c>
      <c r="U1636" s="10"/>
      <c r="V1636" s="10"/>
      <c r="W1636" s="10"/>
      <c r="Y1636" s="10">
        <v>122.25</v>
      </c>
      <c r="Z1636" s="10">
        <f t="shared" si="101"/>
        <v>96.38</v>
      </c>
      <c r="AB1636" s="10">
        <f t="shared" si="102"/>
        <v>136.07</v>
      </c>
      <c r="AC1636" s="167">
        <v>154.15</v>
      </c>
      <c r="AD1636" s="10"/>
      <c r="AE1636" s="3"/>
      <c r="AF1636" s="3"/>
    </row>
    <row r="1637" spans="1:32" x14ac:dyDescent="0.2">
      <c r="A1637" s="55"/>
      <c r="B1637" s="10"/>
      <c r="C1637" s="10" t="s">
        <v>463</v>
      </c>
      <c r="D1637" s="10"/>
      <c r="E1637" s="10" t="s">
        <v>203</v>
      </c>
      <c r="F1637" s="10">
        <v>25840</v>
      </c>
      <c r="G1637" s="10"/>
      <c r="H1637" s="10"/>
      <c r="I1637" s="10"/>
      <c r="J1637" s="10">
        <v>4586.4399999999987</v>
      </c>
      <c r="K1637" s="10"/>
      <c r="M1637" s="10">
        <v>11</v>
      </c>
      <c r="N1637" s="69"/>
      <c r="P1637" s="238">
        <f t="shared" si="103"/>
        <v>416.94909090909078</v>
      </c>
      <c r="Q1637" s="10"/>
      <c r="R1637" s="10"/>
      <c r="S1637" s="10"/>
      <c r="T1637" s="179">
        <f t="shared" si="100"/>
        <v>2349.090909090909</v>
      </c>
      <c r="U1637" s="10"/>
      <c r="V1637" s="10"/>
      <c r="W1637" s="10"/>
      <c r="Y1637" s="10">
        <v>4586.4399999999987</v>
      </c>
      <c r="Z1637" s="10">
        <f t="shared" si="101"/>
        <v>3615.88</v>
      </c>
      <c r="AB1637" s="10">
        <f t="shared" si="102"/>
        <v>5104.79</v>
      </c>
      <c r="AC1637" s="167">
        <v>5783.03</v>
      </c>
      <c r="AD1637" s="10"/>
      <c r="AE1637" s="3"/>
      <c r="AF1637" s="3"/>
    </row>
    <row r="1638" spans="1:32" x14ac:dyDescent="0.2">
      <c r="A1638" s="55"/>
      <c r="B1638" s="10"/>
      <c r="C1638" s="10" t="s">
        <v>464</v>
      </c>
      <c r="D1638" s="10"/>
      <c r="E1638" s="10" t="s">
        <v>63</v>
      </c>
      <c r="F1638" s="10">
        <v>421197</v>
      </c>
      <c r="G1638" s="10"/>
      <c r="H1638" s="10"/>
      <c r="I1638" s="10"/>
      <c r="J1638" s="10">
        <v>72102.799999999959</v>
      </c>
      <c r="K1638" s="10"/>
      <c r="M1638" s="10">
        <v>365</v>
      </c>
      <c r="N1638" s="69"/>
      <c r="P1638" s="238">
        <f t="shared" si="103"/>
        <v>197.54191780821907</v>
      </c>
      <c r="Q1638" s="10"/>
      <c r="R1638" s="10"/>
      <c r="S1638" s="10"/>
      <c r="T1638" s="179">
        <f t="shared" ref="T1638:T1701" si="104">F1638/M1638</f>
        <v>1153.9643835616439</v>
      </c>
      <c r="U1638" s="10"/>
      <c r="V1638" s="10"/>
      <c r="W1638" s="10"/>
      <c r="Y1638" s="10">
        <v>72102.799999999959</v>
      </c>
      <c r="Z1638" s="10">
        <f t="shared" ref="Z1638:Z1701" si="105">ROUND($Z$1800*Y1638/$Y$1800,2)</f>
        <v>56844.78</v>
      </c>
      <c r="AB1638" s="10">
        <f t="shared" ref="AB1638:AB1701" si="106">ROUND($AB$1800*Y1638/$Y$1800,2)</f>
        <v>80251.67</v>
      </c>
      <c r="AC1638" s="167">
        <v>90914.17</v>
      </c>
      <c r="AD1638" s="10"/>
      <c r="AE1638" s="3"/>
      <c r="AF1638" s="3"/>
    </row>
    <row r="1639" spans="1:32" x14ac:dyDescent="0.2">
      <c r="A1639" s="55"/>
      <c r="B1639" s="10"/>
      <c r="C1639" s="10" t="s">
        <v>465</v>
      </c>
      <c r="D1639" s="10"/>
      <c r="E1639" s="10" t="s">
        <v>179</v>
      </c>
      <c r="F1639" s="10">
        <v>50172</v>
      </c>
      <c r="G1639" s="10"/>
      <c r="H1639" s="10"/>
      <c r="I1639" s="10"/>
      <c r="J1639" s="10">
        <v>8582.2200000000012</v>
      </c>
      <c r="K1639" s="10"/>
      <c r="M1639" s="10">
        <v>45</v>
      </c>
      <c r="N1639" s="69"/>
      <c r="P1639" s="238">
        <f t="shared" si="103"/>
        <v>190.71600000000004</v>
      </c>
      <c r="Q1639" s="10"/>
      <c r="R1639" s="10"/>
      <c r="S1639" s="10"/>
      <c r="T1639" s="179">
        <f t="shared" si="104"/>
        <v>1114.9333333333334</v>
      </c>
      <c r="U1639" s="10"/>
      <c r="V1639" s="10"/>
      <c r="W1639" s="10"/>
      <c r="Y1639" s="10">
        <v>8582.2200000000012</v>
      </c>
      <c r="Z1639" s="10">
        <f t="shared" si="105"/>
        <v>6766.1</v>
      </c>
      <c r="AB1639" s="10">
        <f t="shared" si="106"/>
        <v>9552.16</v>
      </c>
      <c r="AC1639" s="167">
        <v>10821.29</v>
      </c>
      <c r="AD1639" s="10"/>
      <c r="AE1639" s="3"/>
      <c r="AF1639" s="3"/>
    </row>
    <row r="1640" spans="1:32" x14ac:dyDescent="0.2">
      <c r="A1640" s="55"/>
      <c r="B1640" s="10"/>
      <c r="C1640" s="10" t="s">
        <v>466</v>
      </c>
      <c r="D1640" s="10"/>
      <c r="E1640" s="10" t="s">
        <v>467</v>
      </c>
      <c r="F1640" s="10">
        <v>4372600</v>
      </c>
      <c r="G1640" s="10"/>
      <c r="H1640" s="10"/>
      <c r="I1640" s="10"/>
      <c r="J1640" s="10">
        <v>742609.91000000143</v>
      </c>
      <c r="K1640" s="10"/>
      <c r="M1640" s="10">
        <v>3852</v>
      </c>
      <c r="N1640" s="69"/>
      <c r="P1640" s="238">
        <f t="shared" si="103"/>
        <v>192.78554257528594</v>
      </c>
      <c r="Q1640" s="10"/>
      <c r="R1640" s="10"/>
      <c r="S1640" s="10"/>
      <c r="T1640" s="179">
        <f t="shared" si="104"/>
        <v>1135.1505711318796</v>
      </c>
      <c r="U1640" s="10"/>
      <c r="V1640" s="10"/>
      <c r="W1640" s="10"/>
      <c r="Y1640" s="10">
        <v>742609.91000000143</v>
      </c>
      <c r="Z1640" s="10">
        <f t="shared" si="105"/>
        <v>585462.68000000005</v>
      </c>
      <c r="AB1640" s="10">
        <f t="shared" si="106"/>
        <v>826537.76</v>
      </c>
      <c r="AC1640" s="167">
        <v>936354.28</v>
      </c>
      <c r="AD1640" s="10"/>
      <c r="AE1640" s="3"/>
      <c r="AF1640" s="3"/>
    </row>
    <row r="1641" spans="1:32" x14ac:dyDescent="0.2">
      <c r="A1641" s="55"/>
      <c r="B1641" s="10"/>
      <c r="C1641" s="10" t="s">
        <v>468</v>
      </c>
      <c r="D1641" s="10"/>
      <c r="E1641" s="10" t="s">
        <v>145</v>
      </c>
      <c r="F1641" s="10">
        <v>14233</v>
      </c>
      <c r="G1641" s="10"/>
      <c r="H1641" s="10"/>
      <c r="I1641" s="10"/>
      <c r="J1641" s="10">
        <v>2647.28</v>
      </c>
      <c r="K1641" s="10"/>
      <c r="M1641" s="10">
        <v>9</v>
      </c>
      <c r="N1641" s="69"/>
      <c r="P1641" s="238">
        <f t="shared" si="103"/>
        <v>294.14222222222224</v>
      </c>
      <c r="Q1641" s="10"/>
      <c r="R1641" s="10"/>
      <c r="S1641" s="10"/>
      <c r="T1641" s="179">
        <f t="shared" si="104"/>
        <v>1581.4444444444443</v>
      </c>
      <c r="U1641" s="10"/>
      <c r="V1641" s="10"/>
      <c r="W1641" s="10"/>
      <c r="Y1641" s="10">
        <v>2647.28</v>
      </c>
      <c r="Z1641" s="10">
        <f t="shared" si="105"/>
        <v>2087.08</v>
      </c>
      <c r="AB1641" s="10">
        <f t="shared" si="106"/>
        <v>2946.47</v>
      </c>
      <c r="AC1641" s="167">
        <v>3337.95</v>
      </c>
      <c r="AD1641" s="10"/>
      <c r="AE1641" s="3"/>
      <c r="AF1641" s="3"/>
    </row>
    <row r="1642" spans="1:32" x14ac:dyDescent="0.2">
      <c r="A1642" s="55"/>
      <c r="B1642" s="10"/>
      <c r="C1642" s="10" t="s">
        <v>468</v>
      </c>
      <c r="D1642" s="10"/>
      <c r="E1642" s="10" t="s">
        <v>70</v>
      </c>
      <c r="F1642" s="10">
        <v>109425</v>
      </c>
      <c r="G1642" s="10"/>
      <c r="H1642" s="10"/>
      <c r="I1642" s="10"/>
      <c r="J1642" s="10">
        <v>18329.260000000006</v>
      </c>
      <c r="K1642" s="10"/>
      <c r="M1642" s="10">
        <v>94</v>
      </c>
      <c r="N1642" s="69"/>
      <c r="P1642" s="238">
        <f t="shared" si="103"/>
        <v>194.99212765957452</v>
      </c>
      <c r="Q1642" s="10"/>
      <c r="R1642" s="10"/>
      <c r="S1642" s="10"/>
      <c r="T1642" s="179">
        <f t="shared" si="104"/>
        <v>1164.0957446808511</v>
      </c>
      <c r="U1642" s="10"/>
      <c r="V1642" s="10"/>
      <c r="W1642" s="10"/>
      <c r="Y1642" s="10">
        <v>18329.260000000006</v>
      </c>
      <c r="Z1642" s="10">
        <f t="shared" si="105"/>
        <v>14450.52</v>
      </c>
      <c r="AB1642" s="10">
        <f t="shared" si="106"/>
        <v>20400.79</v>
      </c>
      <c r="AC1642" s="167">
        <v>23111.31</v>
      </c>
      <c r="AD1642" s="10"/>
      <c r="AE1642" s="3"/>
      <c r="AF1642" s="3"/>
    </row>
    <row r="1643" spans="1:32" x14ac:dyDescent="0.2">
      <c r="A1643" s="55"/>
      <c r="B1643" s="10"/>
      <c r="C1643" s="10" t="s">
        <v>468</v>
      </c>
      <c r="D1643" s="10"/>
      <c r="E1643" s="10" t="s">
        <v>93</v>
      </c>
      <c r="F1643" s="10">
        <v>2470</v>
      </c>
      <c r="G1643" s="10"/>
      <c r="H1643" s="10"/>
      <c r="I1643" s="10"/>
      <c r="J1643" s="10">
        <v>335.22</v>
      </c>
      <c r="K1643" s="10"/>
      <c r="M1643" s="10">
        <v>3</v>
      </c>
      <c r="N1643" s="69"/>
      <c r="P1643" s="238">
        <f t="shared" ref="P1643:P1706" si="107">J1643/M1643</f>
        <v>111.74000000000001</v>
      </c>
      <c r="Q1643" s="10"/>
      <c r="R1643" s="10"/>
      <c r="S1643" s="10"/>
      <c r="T1643" s="179">
        <f t="shared" si="104"/>
        <v>823.33333333333337</v>
      </c>
      <c r="U1643" s="10"/>
      <c r="V1643" s="10"/>
      <c r="W1643" s="10"/>
      <c r="Y1643" s="10">
        <v>335.22</v>
      </c>
      <c r="Z1643" s="10">
        <f t="shared" si="105"/>
        <v>264.27999999999997</v>
      </c>
      <c r="AB1643" s="10">
        <f t="shared" si="106"/>
        <v>373.11</v>
      </c>
      <c r="AC1643" s="167">
        <v>422.68</v>
      </c>
      <c r="AD1643" s="10"/>
      <c r="AE1643" s="3"/>
      <c r="AF1643" s="3"/>
    </row>
    <row r="1644" spans="1:32" x14ac:dyDescent="0.2">
      <c r="A1644" s="55"/>
      <c r="B1644" s="10"/>
      <c r="C1644" s="10" t="s">
        <v>468</v>
      </c>
      <c r="D1644" s="10"/>
      <c r="E1644" s="10" t="s">
        <v>287</v>
      </c>
      <c r="F1644" s="10">
        <v>997</v>
      </c>
      <c r="G1644" s="10"/>
      <c r="H1644" s="10"/>
      <c r="I1644" s="10"/>
      <c r="J1644" s="10">
        <v>180.12</v>
      </c>
      <c r="K1644" s="10"/>
      <c r="M1644" s="10">
        <v>1</v>
      </c>
      <c r="N1644" s="69"/>
      <c r="P1644" s="238">
        <f t="shared" si="107"/>
        <v>180.12</v>
      </c>
      <c r="Q1644" s="10"/>
      <c r="R1644" s="10"/>
      <c r="S1644" s="10"/>
      <c r="T1644" s="179">
        <f t="shared" si="104"/>
        <v>997</v>
      </c>
      <c r="U1644" s="10"/>
      <c r="V1644" s="10"/>
      <c r="W1644" s="10"/>
      <c r="Y1644" s="10">
        <v>180.12</v>
      </c>
      <c r="Z1644" s="10">
        <f t="shared" si="105"/>
        <v>142</v>
      </c>
      <c r="AB1644" s="10">
        <f t="shared" si="106"/>
        <v>200.48</v>
      </c>
      <c r="AC1644" s="167">
        <v>227.12</v>
      </c>
      <c r="AD1644" s="10"/>
      <c r="AE1644" s="3"/>
      <c r="AF1644" s="3"/>
    </row>
    <row r="1645" spans="1:32" x14ac:dyDescent="0.2">
      <c r="A1645" s="55"/>
      <c r="B1645" s="10"/>
      <c r="C1645" s="10" t="s">
        <v>469</v>
      </c>
      <c r="D1645" s="10"/>
      <c r="E1645" s="10" t="s">
        <v>201</v>
      </c>
      <c r="F1645" s="10">
        <v>33442</v>
      </c>
      <c r="G1645" s="10"/>
      <c r="H1645" s="10"/>
      <c r="I1645" s="10"/>
      <c r="J1645" s="10">
        <v>5926.5199999999995</v>
      </c>
      <c r="K1645" s="10"/>
      <c r="M1645" s="10">
        <v>36</v>
      </c>
      <c r="N1645" s="69"/>
      <c r="P1645" s="238">
        <f t="shared" si="107"/>
        <v>164.62555555555554</v>
      </c>
      <c r="Q1645" s="10"/>
      <c r="R1645" s="10"/>
      <c r="S1645" s="10"/>
      <c r="T1645" s="179">
        <f t="shared" si="104"/>
        <v>928.94444444444446</v>
      </c>
      <c r="U1645" s="10"/>
      <c r="V1645" s="10"/>
      <c r="W1645" s="10"/>
      <c r="Y1645" s="10">
        <v>5926.5199999999995</v>
      </c>
      <c r="Z1645" s="10">
        <f t="shared" si="105"/>
        <v>4672.38</v>
      </c>
      <c r="AB1645" s="10">
        <f t="shared" si="106"/>
        <v>6596.32</v>
      </c>
      <c r="AC1645" s="167">
        <v>7472.73</v>
      </c>
      <c r="AD1645" s="10"/>
      <c r="AE1645" s="3"/>
      <c r="AF1645" s="3"/>
    </row>
    <row r="1646" spans="1:32" x14ac:dyDescent="0.2">
      <c r="A1646" s="55"/>
      <c r="B1646" s="10"/>
      <c r="C1646" s="10" t="s">
        <v>470</v>
      </c>
      <c r="D1646" s="10"/>
      <c r="E1646" s="10" t="s">
        <v>100</v>
      </c>
      <c r="F1646" s="10">
        <v>5331579</v>
      </c>
      <c r="G1646" s="10"/>
      <c r="H1646" s="10"/>
      <c r="I1646" s="10"/>
      <c r="J1646" s="10">
        <v>912795.80999999819</v>
      </c>
      <c r="K1646" s="10"/>
      <c r="M1646" s="10">
        <v>6643</v>
      </c>
      <c r="N1646" s="69"/>
      <c r="P1646" s="238">
        <f t="shared" si="107"/>
        <v>137.40716694264611</v>
      </c>
      <c r="Q1646" s="10"/>
      <c r="R1646" s="10"/>
      <c r="S1646" s="10"/>
      <c r="T1646" s="179">
        <f t="shared" si="104"/>
        <v>802.58603040794821</v>
      </c>
      <c r="U1646" s="10"/>
      <c r="V1646" s="10"/>
      <c r="W1646" s="10"/>
      <c r="Y1646" s="10">
        <v>912795.80999999819</v>
      </c>
      <c r="Z1646" s="10">
        <f t="shared" si="105"/>
        <v>719634.73</v>
      </c>
      <c r="AB1646" s="10">
        <f t="shared" si="106"/>
        <v>1015957.63</v>
      </c>
      <c r="AC1646" s="167">
        <v>1150941.1000000001</v>
      </c>
      <c r="AD1646" s="10"/>
      <c r="AE1646" s="3"/>
      <c r="AF1646" s="3"/>
    </row>
    <row r="1647" spans="1:32" x14ac:dyDescent="0.2">
      <c r="A1647" s="55"/>
      <c r="B1647" s="10"/>
      <c r="C1647" s="10" t="s">
        <v>471</v>
      </c>
      <c r="D1647" s="10"/>
      <c r="E1647" s="10" t="s">
        <v>70</v>
      </c>
      <c r="F1647" s="10">
        <v>93645</v>
      </c>
      <c r="G1647" s="10"/>
      <c r="H1647" s="10"/>
      <c r="I1647" s="10"/>
      <c r="J1647" s="10">
        <v>16644.350000000006</v>
      </c>
      <c r="K1647" s="10"/>
      <c r="M1647" s="10">
        <v>71</v>
      </c>
      <c r="N1647" s="69"/>
      <c r="P1647" s="238">
        <f t="shared" si="107"/>
        <v>234.42746478873246</v>
      </c>
      <c r="Q1647" s="10"/>
      <c r="R1647" s="10"/>
      <c r="S1647" s="10"/>
      <c r="T1647" s="179">
        <f t="shared" si="104"/>
        <v>1318.943661971831</v>
      </c>
      <c r="U1647" s="10"/>
      <c r="V1647" s="10"/>
      <c r="W1647" s="10"/>
      <c r="Y1647" s="10">
        <v>16644.350000000006</v>
      </c>
      <c r="Z1647" s="10">
        <f t="shared" si="105"/>
        <v>13122.16</v>
      </c>
      <c r="AB1647" s="10">
        <f t="shared" si="106"/>
        <v>18525.45</v>
      </c>
      <c r="AC1647" s="167">
        <v>20986.799999999999</v>
      </c>
      <c r="AD1647" s="10"/>
      <c r="AE1647" s="3"/>
      <c r="AF1647" s="3"/>
    </row>
    <row r="1648" spans="1:32" x14ac:dyDescent="0.2">
      <c r="A1648" s="55"/>
      <c r="B1648" s="10"/>
      <c r="C1648" s="10" t="s">
        <v>472</v>
      </c>
      <c r="D1648" s="10"/>
      <c r="E1648" s="10" t="s">
        <v>63</v>
      </c>
      <c r="F1648" s="10">
        <v>356</v>
      </c>
      <c r="G1648" s="10"/>
      <c r="H1648" s="10"/>
      <c r="I1648" s="10"/>
      <c r="J1648" s="10">
        <v>71.489999999999995</v>
      </c>
      <c r="K1648" s="10"/>
      <c r="M1648" s="10">
        <v>2</v>
      </c>
      <c r="N1648" s="69"/>
      <c r="P1648" s="238">
        <f t="shared" si="107"/>
        <v>35.744999999999997</v>
      </c>
      <c r="Q1648" s="10"/>
      <c r="R1648" s="10"/>
      <c r="S1648" s="10"/>
      <c r="T1648" s="179">
        <f t="shared" si="104"/>
        <v>178</v>
      </c>
      <c r="U1648" s="10"/>
      <c r="V1648" s="10"/>
      <c r="W1648" s="10"/>
      <c r="Y1648" s="10">
        <v>71.489999999999995</v>
      </c>
      <c r="Z1648" s="10">
        <f t="shared" si="105"/>
        <v>56.36</v>
      </c>
      <c r="AB1648" s="10">
        <f t="shared" si="106"/>
        <v>79.569999999999993</v>
      </c>
      <c r="AC1648" s="167">
        <v>90.14</v>
      </c>
      <c r="AD1648" s="10"/>
      <c r="AE1648" s="3"/>
      <c r="AF1648" s="3"/>
    </row>
    <row r="1649" spans="1:32" x14ac:dyDescent="0.2">
      <c r="A1649" s="55"/>
      <c r="B1649" s="10"/>
      <c r="C1649" s="10" t="s">
        <v>472</v>
      </c>
      <c r="D1649" s="10"/>
      <c r="E1649" s="10" t="s">
        <v>65</v>
      </c>
      <c r="F1649" s="10">
        <v>1408</v>
      </c>
      <c r="G1649" s="10"/>
      <c r="H1649" s="10"/>
      <c r="I1649" s="10"/>
      <c r="J1649" s="10">
        <v>263.47000000000003</v>
      </c>
      <c r="K1649" s="10"/>
      <c r="M1649" s="10">
        <v>2</v>
      </c>
      <c r="N1649" s="69"/>
      <c r="P1649" s="238">
        <f t="shared" si="107"/>
        <v>131.73500000000001</v>
      </c>
      <c r="Q1649" s="10"/>
      <c r="R1649" s="10"/>
      <c r="S1649" s="10"/>
      <c r="T1649" s="179">
        <f t="shared" si="104"/>
        <v>704</v>
      </c>
      <c r="U1649" s="10"/>
      <c r="V1649" s="10"/>
      <c r="W1649" s="10"/>
      <c r="Y1649" s="10">
        <v>263.47000000000003</v>
      </c>
      <c r="Z1649" s="10">
        <f t="shared" si="105"/>
        <v>207.72</v>
      </c>
      <c r="AB1649" s="10">
        <f t="shared" si="106"/>
        <v>293.25</v>
      </c>
      <c r="AC1649" s="167">
        <v>332.21</v>
      </c>
      <c r="AD1649" s="10"/>
      <c r="AE1649" s="3"/>
      <c r="AF1649" s="3"/>
    </row>
    <row r="1650" spans="1:32" x14ac:dyDescent="0.2">
      <c r="A1650" s="55"/>
      <c r="B1650" s="10"/>
      <c r="C1650" s="10" t="s">
        <v>472</v>
      </c>
      <c r="D1650" s="10"/>
      <c r="E1650" s="10" t="s">
        <v>211</v>
      </c>
      <c r="F1650" s="10">
        <v>1246</v>
      </c>
      <c r="G1650" s="10"/>
      <c r="H1650" s="10"/>
      <c r="I1650" s="10"/>
      <c r="J1650" s="10">
        <v>228.28</v>
      </c>
      <c r="K1650" s="10"/>
      <c r="M1650" s="10">
        <v>1</v>
      </c>
      <c r="N1650" s="69"/>
      <c r="P1650" s="238">
        <f t="shared" si="107"/>
        <v>228.28</v>
      </c>
      <c r="Q1650" s="10"/>
      <c r="R1650" s="10"/>
      <c r="S1650" s="10"/>
      <c r="T1650" s="179">
        <f t="shared" si="104"/>
        <v>1246</v>
      </c>
      <c r="U1650" s="10"/>
      <c r="V1650" s="10"/>
      <c r="W1650" s="10"/>
      <c r="Y1650" s="10">
        <v>228.28</v>
      </c>
      <c r="Z1650" s="10">
        <f t="shared" si="105"/>
        <v>179.97</v>
      </c>
      <c r="AB1650" s="10">
        <f t="shared" si="106"/>
        <v>254.08</v>
      </c>
      <c r="AC1650" s="167">
        <v>287.83999999999997</v>
      </c>
      <c r="AD1650" s="10"/>
      <c r="AE1650" s="3"/>
      <c r="AF1650" s="3"/>
    </row>
    <row r="1651" spans="1:32" x14ac:dyDescent="0.2">
      <c r="A1651" s="55"/>
      <c r="B1651" s="10"/>
      <c r="C1651" s="10" t="s">
        <v>472</v>
      </c>
      <c r="D1651" s="10"/>
      <c r="E1651" s="10" t="s">
        <v>293</v>
      </c>
      <c r="F1651" s="10">
        <v>1524805</v>
      </c>
      <c r="G1651" s="10"/>
      <c r="H1651" s="10"/>
      <c r="I1651" s="10"/>
      <c r="J1651" s="10">
        <v>265821.34999999986</v>
      </c>
      <c r="K1651" s="10"/>
      <c r="M1651" s="10">
        <v>1421</v>
      </c>
      <c r="N1651" s="69"/>
      <c r="P1651" s="238">
        <f t="shared" si="107"/>
        <v>187.06639690358892</v>
      </c>
      <c r="Q1651" s="10"/>
      <c r="R1651" s="10"/>
      <c r="S1651" s="10"/>
      <c r="T1651" s="179">
        <f t="shared" si="104"/>
        <v>1073.0506685432795</v>
      </c>
      <c r="U1651" s="10"/>
      <c r="V1651" s="10"/>
      <c r="W1651" s="10"/>
      <c r="Y1651" s="10">
        <v>265821.34999999986</v>
      </c>
      <c r="Z1651" s="10">
        <f t="shared" si="105"/>
        <v>209569.63</v>
      </c>
      <c r="AB1651" s="10">
        <f t="shared" si="106"/>
        <v>295863.78999999998</v>
      </c>
      <c r="AC1651" s="167">
        <v>335173.21999999997</v>
      </c>
      <c r="AD1651" s="10"/>
      <c r="AE1651" s="3"/>
      <c r="AF1651" s="3"/>
    </row>
    <row r="1652" spans="1:32" x14ac:dyDescent="0.2">
      <c r="A1652" s="55"/>
      <c r="B1652" s="10"/>
      <c r="C1652" s="10" t="s">
        <v>472</v>
      </c>
      <c r="D1652" s="10"/>
      <c r="E1652" s="10" t="s">
        <v>196</v>
      </c>
      <c r="F1652" s="10"/>
      <c r="G1652" s="10"/>
      <c r="H1652" s="10"/>
      <c r="I1652" s="10"/>
      <c r="J1652" s="10">
        <v>5.41</v>
      </c>
      <c r="K1652" s="10"/>
      <c r="M1652" s="10">
        <v>1</v>
      </c>
      <c r="N1652" s="69"/>
      <c r="P1652" s="238">
        <f t="shared" si="107"/>
        <v>5.41</v>
      </c>
      <c r="Q1652" s="10"/>
      <c r="R1652" s="10"/>
      <c r="S1652" s="10"/>
      <c r="T1652" s="179">
        <f t="shared" si="104"/>
        <v>0</v>
      </c>
      <c r="U1652" s="10"/>
      <c r="V1652" s="10"/>
      <c r="W1652" s="10"/>
      <c r="Y1652" s="10">
        <v>5.41</v>
      </c>
      <c r="Z1652" s="10">
        <f t="shared" si="105"/>
        <v>4.2699999999999996</v>
      </c>
      <c r="AB1652" s="10">
        <f t="shared" si="106"/>
        <v>6.02</v>
      </c>
      <c r="AC1652" s="167">
        <v>6.82</v>
      </c>
      <c r="AD1652" s="10"/>
      <c r="AE1652" s="3"/>
      <c r="AF1652" s="3"/>
    </row>
    <row r="1653" spans="1:32" x14ac:dyDescent="0.2">
      <c r="A1653" s="55"/>
      <c r="B1653" s="10"/>
      <c r="C1653" s="10" t="s">
        <v>473</v>
      </c>
      <c r="D1653" s="10"/>
      <c r="E1653" s="10" t="s">
        <v>287</v>
      </c>
      <c r="F1653" s="10">
        <v>105235</v>
      </c>
      <c r="G1653" s="10"/>
      <c r="H1653" s="10"/>
      <c r="I1653" s="10"/>
      <c r="J1653" s="10">
        <v>18109.320000000003</v>
      </c>
      <c r="K1653" s="10"/>
      <c r="M1653" s="10">
        <v>120</v>
      </c>
      <c r="N1653" s="69"/>
      <c r="P1653" s="238">
        <f t="shared" si="107"/>
        <v>150.91100000000003</v>
      </c>
      <c r="Q1653" s="10"/>
      <c r="R1653" s="10"/>
      <c r="S1653" s="10"/>
      <c r="T1653" s="179">
        <f t="shared" si="104"/>
        <v>876.95833333333337</v>
      </c>
      <c r="U1653" s="10"/>
      <c r="V1653" s="10"/>
      <c r="W1653" s="10"/>
      <c r="Y1653" s="10">
        <v>18109.320000000003</v>
      </c>
      <c r="Z1653" s="10">
        <f t="shared" si="105"/>
        <v>14277.12</v>
      </c>
      <c r="AB1653" s="10">
        <f t="shared" si="106"/>
        <v>20155.990000000002</v>
      </c>
      <c r="AC1653" s="167">
        <v>22833.98</v>
      </c>
      <c r="AD1653" s="10"/>
      <c r="AE1653" s="3"/>
      <c r="AF1653" s="3"/>
    </row>
    <row r="1654" spans="1:32" x14ac:dyDescent="0.2">
      <c r="A1654" s="55"/>
      <c r="B1654" s="10"/>
      <c r="C1654" s="10" t="s">
        <v>474</v>
      </c>
      <c r="D1654" s="10"/>
      <c r="E1654" s="10" t="s">
        <v>475</v>
      </c>
      <c r="F1654" s="10">
        <v>171547</v>
      </c>
      <c r="G1654" s="10"/>
      <c r="H1654" s="10"/>
      <c r="I1654" s="10"/>
      <c r="J1654" s="10">
        <v>29815.829999999994</v>
      </c>
      <c r="K1654" s="10"/>
      <c r="M1654" s="10">
        <v>212</v>
      </c>
      <c r="N1654" s="69"/>
      <c r="P1654" s="238">
        <f t="shared" si="107"/>
        <v>140.6407075471698</v>
      </c>
      <c r="Q1654" s="10"/>
      <c r="R1654" s="10"/>
      <c r="S1654" s="10"/>
      <c r="T1654" s="179">
        <f t="shared" si="104"/>
        <v>809.18396226415098</v>
      </c>
      <c r="U1654" s="10"/>
      <c r="V1654" s="10"/>
      <c r="W1654" s="10"/>
      <c r="Y1654" s="10">
        <v>29815.829999999994</v>
      </c>
      <c r="Z1654" s="10">
        <f t="shared" si="105"/>
        <v>23506.36</v>
      </c>
      <c r="AB1654" s="10">
        <f t="shared" si="106"/>
        <v>33185.54</v>
      </c>
      <c r="AC1654" s="167">
        <v>37594.68</v>
      </c>
      <c r="AD1654" s="10"/>
      <c r="AE1654" s="3"/>
      <c r="AF1654" s="3"/>
    </row>
    <row r="1655" spans="1:32" x14ac:dyDescent="0.2">
      <c r="A1655" s="55"/>
      <c r="B1655" s="10"/>
      <c r="C1655" s="10" t="s">
        <v>476</v>
      </c>
      <c r="D1655" s="10"/>
      <c r="E1655" s="10" t="s">
        <v>134</v>
      </c>
      <c r="F1655" s="10">
        <v>486108</v>
      </c>
      <c r="G1655" s="10"/>
      <c r="H1655" s="10"/>
      <c r="I1655" s="10"/>
      <c r="J1655" s="10">
        <v>84394.260000000068</v>
      </c>
      <c r="K1655" s="10"/>
      <c r="M1655" s="10">
        <v>637</v>
      </c>
      <c r="N1655" s="69"/>
      <c r="P1655" s="238">
        <f t="shared" si="107"/>
        <v>132.48706436420733</v>
      </c>
      <c r="Q1655" s="10"/>
      <c r="R1655" s="10"/>
      <c r="S1655" s="10"/>
      <c r="T1655" s="179">
        <f t="shared" si="104"/>
        <v>763.12087912087907</v>
      </c>
      <c r="U1655" s="10"/>
      <c r="V1655" s="10"/>
      <c r="W1655" s="10"/>
      <c r="Y1655" s="10">
        <v>84394.260000000068</v>
      </c>
      <c r="Z1655" s="10">
        <f t="shared" si="105"/>
        <v>66535.19</v>
      </c>
      <c r="AB1655" s="10">
        <f t="shared" si="106"/>
        <v>93932.28</v>
      </c>
      <c r="AC1655" s="167">
        <v>106412.43</v>
      </c>
      <c r="AD1655" s="10"/>
      <c r="AE1655" s="3"/>
      <c r="AF1655" s="3"/>
    </row>
    <row r="1656" spans="1:32" x14ac:dyDescent="0.2">
      <c r="A1656" s="55"/>
      <c r="B1656" s="10"/>
      <c r="C1656" s="10" t="s">
        <v>477</v>
      </c>
      <c r="D1656" s="10"/>
      <c r="E1656" s="10" t="s">
        <v>196</v>
      </c>
      <c r="F1656" s="10">
        <v>673858</v>
      </c>
      <c r="G1656" s="10"/>
      <c r="H1656" s="10"/>
      <c r="I1656" s="10"/>
      <c r="J1656" s="10">
        <v>119006.13000000011</v>
      </c>
      <c r="K1656" s="10"/>
      <c r="M1656" s="10">
        <v>500</v>
      </c>
      <c r="N1656" s="69"/>
      <c r="P1656" s="238">
        <f t="shared" si="107"/>
        <v>238.01226000000023</v>
      </c>
      <c r="Q1656" s="10"/>
      <c r="R1656" s="10"/>
      <c r="S1656" s="10"/>
      <c r="T1656" s="179">
        <f t="shared" si="104"/>
        <v>1347.7159999999999</v>
      </c>
      <c r="U1656" s="10"/>
      <c r="V1656" s="10"/>
      <c r="W1656" s="10"/>
      <c r="Y1656" s="10">
        <v>119006.13000000011</v>
      </c>
      <c r="Z1656" s="10">
        <f t="shared" si="105"/>
        <v>93822.67</v>
      </c>
      <c r="AB1656" s="10">
        <f t="shared" si="106"/>
        <v>132455.9</v>
      </c>
      <c r="AC1656" s="167">
        <v>150054.43</v>
      </c>
      <c r="AD1656" s="10"/>
      <c r="AE1656" s="3"/>
      <c r="AF1656" s="3"/>
    </row>
    <row r="1657" spans="1:32" x14ac:dyDescent="0.2">
      <c r="A1657" s="55"/>
      <c r="B1657" s="10"/>
      <c r="C1657" s="10" t="s">
        <v>478</v>
      </c>
      <c r="D1657" s="10"/>
      <c r="E1657" s="10" t="s">
        <v>479</v>
      </c>
      <c r="F1657" s="10">
        <v>833529</v>
      </c>
      <c r="G1657" s="10"/>
      <c r="H1657" s="10"/>
      <c r="I1657" s="10"/>
      <c r="J1657" s="10">
        <v>145595.02000000011</v>
      </c>
      <c r="K1657" s="10"/>
      <c r="M1657" s="10">
        <v>729</v>
      </c>
      <c r="N1657" s="69"/>
      <c r="P1657" s="238">
        <f t="shared" si="107"/>
        <v>199.71882030178341</v>
      </c>
      <c r="Q1657" s="10"/>
      <c r="R1657" s="10"/>
      <c r="S1657" s="10"/>
      <c r="T1657" s="179">
        <f t="shared" si="104"/>
        <v>1143.3868312757202</v>
      </c>
      <c r="U1657" s="10"/>
      <c r="V1657" s="10"/>
      <c r="W1657" s="10"/>
      <c r="Y1657" s="10">
        <v>145595.02000000011</v>
      </c>
      <c r="Z1657" s="10">
        <f t="shared" si="105"/>
        <v>114784.96000000001</v>
      </c>
      <c r="AB1657" s="10">
        <f t="shared" si="106"/>
        <v>162049.79</v>
      </c>
      <c r="AC1657" s="167">
        <v>183580.26</v>
      </c>
      <c r="AD1657" s="10"/>
      <c r="AE1657" s="3"/>
      <c r="AF1657" s="3"/>
    </row>
    <row r="1658" spans="1:32" x14ac:dyDescent="0.2">
      <c r="A1658" s="55"/>
      <c r="B1658" s="10"/>
      <c r="C1658" s="10" t="s">
        <v>478</v>
      </c>
      <c r="D1658" s="10"/>
      <c r="E1658" s="10" t="s">
        <v>164</v>
      </c>
      <c r="F1658" s="10">
        <v>4890</v>
      </c>
      <c r="G1658" s="10"/>
      <c r="H1658" s="10"/>
      <c r="I1658" s="10"/>
      <c r="J1658" s="10">
        <v>902.21999999999991</v>
      </c>
      <c r="K1658" s="10"/>
      <c r="M1658" s="10">
        <v>3</v>
      </c>
      <c r="N1658" s="69"/>
      <c r="P1658" s="238">
        <f t="shared" si="107"/>
        <v>300.73999999999995</v>
      </c>
      <c r="Q1658" s="10"/>
      <c r="R1658" s="10"/>
      <c r="S1658" s="10"/>
      <c r="T1658" s="179">
        <f t="shared" si="104"/>
        <v>1630</v>
      </c>
      <c r="U1658" s="10"/>
      <c r="V1658" s="10"/>
      <c r="W1658" s="10"/>
      <c r="Y1658" s="10">
        <v>902.21999999999991</v>
      </c>
      <c r="Z1658" s="10">
        <f t="shared" si="105"/>
        <v>711.3</v>
      </c>
      <c r="AB1658" s="10">
        <f t="shared" si="106"/>
        <v>1004.19</v>
      </c>
      <c r="AC1658" s="167">
        <v>1137.6099999999999</v>
      </c>
      <c r="AD1658" s="10"/>
      <c r="AE1658" s="3"/>
      <c r="AF1658" s="3"/>
    </row>
    <row r="1659" spans="1:32" x14ac:dyDescent="0.2">
      <c r="A1659" s="55"/>
      <c r="B1659" s="10"/>
      <c r="C1659" s="10" t="s">
        <v>478</v>
      </c>
      <c r="D1659" s="10"/>
      <c r="E1659" s="10" t="s">
        <v>145</v>
      </c>
      <c r="F1659" s="10">
        <v>8309</v>
      </c>
      <c r="G1659" s="10"/>
      <c r="H1659" s="10"/>
      <c r="I1659" s="10"/>
      <c r="J1659" s="10">
        <v>1429.31</v>
      </c>
      <c r="K1659" s="10"/>
      <c r="M1659" s="10">
        <v>5</v>
      </c>
      <c r="N1659" s="69"/>
      <c r="P1659" s="238">
        <f t="shared" si="107"/>
        <v>285.86199999999997</v>
      </c>
      <c r="Q1659" s="10"/>
      <c r="R1659" s="10"/>
      <c r="S1659" s="10"/>
      <c r="T1659" s="179">
        <f t="shared" si="104"/>
        <v>1661.8</v>
      </c>
      <c r="U1659" s="10"/>
      <c r="V1659" s="10"/>
      <c r="W1659" s="10"/>
      <c r="Y1659" s="10">
        <v>1429.31</v>
      </c>
      <c r="Z1659" s="10">
        <f t="shared" si="105"/>
        <v>1126.8499999999999</v>
      </c>
      <c r="AB1659" s="10">
        <f t="shared" si="106"/>
        <v>1590.85</v>
      </c>
      <c r="AC1659" s="167">
        <v>1802.22</v>
      </c>
      <c r="AD1659" s="10"/>
      <c r="AE1659" s="3"/>
      <c r="AF1659" s="3"/>
    </row>
    <row r="1660" spans="1:32" x14ac:dyDescent="0.2">
      <c r="A1660" s="55"/>
      <c r="B1660" s="10"/>
      <c r="C1660" s="10" t="s">
        <v>480</v>
      </c>
      <c r="D1660" s="10"/>
      <c r="E1660" s="10" t="s">
        <v>145</v>
      </c>
      <c r="F1660" s="10">
        <v>106783</v>
      </c>
      <c r="G1660" s="10"/>
      <c r="H1660" s="10"/>
      <c r="I1660" s="10"/>
      <c r="J1660" s="10">
        <v>18782.050000000003</v>
      </c>
      <c r="K1660" s="10"/>
      <c r="M1660" s="10">
        <v>70</v>
      </c>
      <c r="N1660" s="69"/>
      <c r="P1660" s="238">
        <f t="shared" si="107"/>
        <v>268.31500000000005</v>
      </c>
      <c r="Q1660" s="10"/>
      <c r="R1660" s="10"/>
      <c r="S1660" s="10"/>
      <c r="T1660" s="179">
        <f t="shared" si="104"/>
        <v>1525.4714285714285</v>
      </c>
      <c r="U1660" s="10"/>
      <c r="V1660" s="10"/>
      <c r="W1660" s="10"/>
      <c r="Y1660" s="10">
        <v>18782.050000000003</v>
      </c>
      <c r="Z1660" s="10">
        <f t="shared" si="105"/>
        <v>14807.49</v>
      </c>
      <c r="AB1660" s="10">
        <f t="shared" si="106"/>
        <v>20904.75</v>
      </c>
      <c r="AC1660" s="167">
        <v>23682.22</v>
      </c>
      <c r="AD1660" s="10"/>
      <c r="AE1660" s="3"/>
      <c r="AF1660" s="3"/>
    </row>
    <row r="1661" spans="1:32" x14ac:dyDescent="0.2">
      <c r="A1661" s="55"/>
      <c r="B1661" s="10"/>
      <c r="C1661" s="10" t="s">
        <v>481</v>
      </c>
      <c r="D1661" s="10"/>
      <c r="E1661" s="10" t="s">
        <v>97</v>
      </c>
      <c r="F1661" s="10">
        <v>3658</v>
      </c>
      <c r="G1661" s="10"/>
      <c r="H1661" s="10"/>
      <c r="I1661" s="10"/>
      <c r="J1661" s="10">
        <v>619.43000000000006</v>
      </c>
      <c r="K1661" s="10"/>
      <c r="M1661" s="10">
        <v>5</v>
      </c>
      <c r="N1661" s="69"/>
      <c r="P1661" s="238">
        <f t="shared" si="107"/>
        <v>123.88600000000001</v>
      </c>
      <c r="Q1661" s="10"/>
      <c r="R1661" s="10"/>
      <c r="S1661" s="10"/>
      <c r="T1661" s="179">
        <f t="shared" si="104"/>
        <v>731.6</v>
      </c>
      <c r="U1661" s="10"/>
      <c r="V1661" s="10"/>
      <c r="W1661" s="10"/>
      <c r="Y1661" s="10">
        <v>619.43000000000006</v>
      </c>
      <c r="Z1661" s="10">
        <f t="shared" si="105"/>
        <v>488.35</v>
      </c>
      <c r="AB1661" s="10">
        <f t="shared" si="106"/>
        <v>689.44</v>
      </c>
      <c r="AC1661" s="167">
        <v>781.04</v>
      </c>
      <c r="AD1661" s="10"/>
      <c r="AE1661" s="3"/>
      <c r="AF1661" s="3"/>
    </row>
    <row r="1662" spans="1:32" x14ac:dyDescent="0.2">
      <c r="A1662" s="55"/>
      <c r="B1662" s="10"/>
      <c r="C1662" s="10" t="s">
        <v>482</v>
      </c>
      <c r="D1662" s="10"/>
      <c r="E1662" s="10" t="s">
        <v>449</v>
      </c>
      <c r="F1662" s="10">
        <v>76387</v>
      </c>
      <c r="G1662" s="10"/>
      <c r="H1662" s="10"/>
      <c r="I1662" s="10"/>
      <c r="J1662" s="10">
        <v>13424.630000000003</v>
      </c>
      <c r="K1662" s="10"/>
      <c r="M1662" s="10">
        <v>87</v>
      </c>
      <c r="N1662" s="69"/>
      <c r="P1662" s="238">
        <f t="shared" si="107"/>
        <v>154.30609195402303</v>
      </c>
      <c r="Q1662" s="10"/>
      <c r="R1662" s="10"/>
      <c r="S1662" s="10"/>
      <c r="T1662" s="179">
        <f t="shared" si="104"/>
        <v>878.0114942528736</v>
      </c>
      <c r="U1662" s="10"/>
      <c r="V1662" s="10"/>
      <c r="W1662" s="10"/>
      <c r="Y1662" s="10">
        <v>13424.630000000003</v>
      </c>
      <c r="Z1662" s="10">
        <f t="shared" si="105"/>
        <v>10583.78</v>
      </c>
      <c r="AB1662" s="10">
        <f t="shared" si="106"/>
        <v>14941.85</v>
      </c>
      <c r="AC1662" s="167">
        <v>16927.07</v>
      </c>
      <c r="AD1662" s="10"/>
      <c r="AE1662" s="3"/>
      <c r="AF1662" s="3"/>
    </row>
    <row r="1663" spans="1:32" x14ac:dyDescent="0.2">
      <c r="A1663" s="55"/>
      <c r="B1663" s="10"/>
      <c r="C1663" s="10" t="s">
        <v>482</v>
      </c>
      <c r="D1663" s="10"/>
      <c r="E1663" s="10" t="s">
        <v>90</v>
      </c>
      <c r="F1663" s="10">
        <v>491</v>
      </c>
      <c r="G1663" s="10"/>
      <c r="H1663" s="10"/>
      <c r="I1663" s="10"/>
      <c r="J1663" s="10">
        <v>89.56</v>
      </c>
      <c r="K1663" s="10"/>
      <c r="M1663" s="10">
        <v>1</v>
      </c>
      <c r="N1663" s="69"/>
      <c r="P1663" s="238">
        <f t="shared" si="107"/>
        <v>89.56</v>
      </c>
      <c r="Q1663" s="10"/>
      <c r="R1663" s="10"/>
      <c r="S1663" s="10"/>
      <c r="T1663" s="179">
        <f t="shared" si="104"/>
        <v>491</v>
      </c>
      <c r="U1663" s="10"/>
      <c r="V1663" s="10"/>
      <c r="W1663" s="10"/>
      <c r="Y1663" s="10">
        <v>89.56</v>
      </c>
      <c r="Z1663" s="10">
        <f t="shared" si="105"/>
        <v>70.61</v>
      </c>
      <c r="AB1663" s="10">
        <f t="shared" si="106"/>
        <v>99.68</v>
      </c>
      <c r="AC1663" s="167">
        <v>112.92</v>
      </c>
      <c r="AD1663" s="10"/>
      <c r="AE1663" s="3"/>
      <c r="AF1663" s="3"/>
    </row>
    <row r="1664" spans="1:32" x14ac:dyDescent="0.2">
      <c r="A1664" s="55"/>
      <c r="B1664" s="10"/>
      <c r="C1664" s="10" t="s">
        <v>483</v>
      </c>
      <c r="D1664" s="10"/>
      <c r="E1664" s="10" t="s">
        <v>156</v>
      </c>
      <c r="F1664" s="10">
        <v>476248</v>
      </c>
      <c r="G1664" s="10"/>
      <c r="H1664" s="10"/>
      <c r="I1664" s="10"/>
      <c r="J1664" s="10">
        <v>83407.719999999972</v>
      </c>
      <c r="K1664" s="10"/>
      <c r="M1664" s="10">
        <v>383</v>
      </c>
      <c r="N1664" s="69"/>
      <c r="P1664" s="238">
        <f t="shared" si="107"/>
        <v>217.77472584856389</v>
      </c>
      <c r="Q1664" s="10"/>
      <c r="R1664" s="10"/>
      <c r="S1664" s="10"/>
      <c r="T1664" s="179">
        <f t="shared" si="104"/>
        <v>1243.467362924282</v>
      </c>
      <c r="U1664" s="10"/>
      <c r="V1664" s="10"/>
      <c r="W1664" s="10"/>
      <c r="Y1664" s="10">
        <v>83407.719999999972</v>
      </c>
      <c r="Z1664" s="10">
        <f t="shared" si="105"/>
        <v>65757.41</v>
      </c>
      <c r="AB1664" s="10">
        <f t="shared" si="106"/>
        <v>92834.25</v>
      </c>
      <c r="AC1664" s="167">
        <v>105168.51</v>
      </c>
      <c r="AD1664" s="10"/>
      <c r="AE1664" s="3"/>
      <c r="AF1664" s="3"/>
    </row>
    <row r="1665" spans="1:32" x14ac:dyDescent="0.2">
      <c r="A1665" s="55"/>
      <c r="B1665" s="10"/>
      <c r="C1665" s="10" t="s">
        <v>484</v>
      </c>
      <c r="D1665" s="10"/>
      <c r="E1665" s="10" t="s">
        <v>485</v>
      </c>
      <c r="F1665" s="10">
        <v>404910</v>
      </c>
      <c r="G1665" s="10"/>
      <c r="H1665" s="10"/>
      <c r="I1665" s="10"/>
      <c r="J1665" s="10">
        <v>70535.88</v>
      </c>
      <c r="K1665" s="10"/>
      <c r="M1665" s="10">
        <v>283</v>
      </c>
      <c r="N1665" s="69"/>
      <c r="P1665" s="238">
        <f t="shared" si="107"/>
        <v>249.24339222614842</v>
      </c>
      <c r="Q1665" s="10"/>
      <c r="R1665" s="10"/>
      <c r="S1665" s="10"/>
      <c r="T1665" s="179">
        <f t="shared" si="104"/>
        <v>1430.7773851590107</v>
      </c>
      <c r="U1665" s="10"/>
      <c r="V1665" s="10"/>
      <c r="W1665" s="10"/>
      <c r="Y1665" s="10">
        <v>70535.88</v>
      </c>
      <c r="Z1665" s="10">
        <f t="shared" si="105"/>
        <v>55609.45</v>
      </c>
      <c r="AB1665" s="10">
        <f t="shared" si="106"/>
        <v>78507.66</v>
      </c>
      <c r="AC1665" s="167">
        <v>88938.45</v>
      </c>
      <c r="AD1665" s="10"/>
      <c r="AE1665" s="3"/>
      <c r="AF1665" s="3"/>
    </row>
    <row r="1666" spans="1:32" x14ac:dyDescent="0.2">
      <c r="A1666" s="55"/>
      <c r="B1666" s="10"/>
      <c r="C1666" s="10" t="s">
        <v>486</v>
      </c>
      <c r="D1666" s="10"/>
      <c r="E1666" s="10" t="s">
        <v>246</v>
      </c>
      <c r="F1666" s="10">
        <v>2043471</v>
      </c>
      <c r="G1666" s="10"/>
      <c r="H1666" s="10"/>
      <c r="I1666" s="10"/>
      <c r="J1666" s="10">
        <v>354068.56</v>
      </c>
      <c r="K1666" s="10"/>
      <c r="M1666" s="10">
        <v>1995</v>
      </c>
      <c r="N1666" s="69"/>
      <c r="P1666" s="238">
        <f t="shared" si="107"/>
        <v>177.47797493734336</v>
      </c>
      <c r="Q1666" s="10"/>
      <c r="R1666" s="10"/>
      <c r="S1666" s="10"/>
      <c r="T1666" s="179">
        <f t="shared" si="104"/>
        <v>1024.2962406015038</v>
      </c>
      <c r="U1666" s="10"/>
      <c r="V1666" s="10"/>
      <c r="W1666" s="10"/>
      <c r="Y1666" s="10">
        <v>354068.56</v>
      </c>
      <c r="Z1666" s="10">
        <f t="shared" si="105"/>
        <v>279142.42</v>
      </c>
      <c r="AB1666" s="10">
        <f t="shared" si="106"/>
        <v>394084.47</v>
      </c>
      <c r="AC1666" s="167">
        <v>446443.83</v>
      </c>
      <c r="AD1666" s="10"/>
      <c r="AE1666" s="3"/>
      <c r="AF1666" s="3"/>
    </row>
    <row r="1667" spans="1:32" x14ac:dyDescent="0.2">
      <c r="A1667" s="55"/>
      <c r="B1667" s="10"/>
      <c r="C1667" s="10" t="s">
        <v>487</v>
      </c>
      <c r="D1667" s="10"/>
      <c r="E1667" s="10" t="s">
        <v>488</v>
      </c>
      <c r="F1667" s="10">
        <v>35396</v>
      </c>
      <c r="G1667" s="10"/>
      <c r="H1667" s="10"/>
      <c r="I1667" s="10"/>
      <c r="J1667" s="10">
        <v>6030.99</v>
      </c>
      <c r="K1667" s="10"/>
      <c r="M1667" s="10">
        <v>27</v>
      </c>
      <c r="N1667" s="69"/>
      <c r="P1667" s="238">
        <f t="shared" si="107"/>
        <v>223.37</v>
      </c>
      <c r="Q1667" s="10"/>
      <c r="R1667" s="10"/>
      <c r="S1667" s="10"/>
      <c r="T1667" s="179">
        <f t="shared" si="104"/>
        <v>1310.962962962963</v>
      </c>
      <c r="U1667" s="10"/>
      <c r="V1667" s="10"/>
      <c r="W1667" s="10"/>
      <c r="Y1667" s="10">
        <v>6030.99</v>
      </c>
      <c r="Z1667" s="10">
        <f t="shared" si="105"/>
        <v>4754.74</v>
      </c>
      <c r="AB1667" s="10">
        <f t="shared" si="106"/>
        <v>6712.6</v>
      </c>
      <c r="AC1667" s="167">
        <v>7604.46</v>
      </c>
      <c r="AD1667" s="10"/>
      <c r="AE1667" s="3"/>
      <c r="AF1667" s="3"/>
    </row>
    <row r="1668" spans="1:32" x14ac:dyDescent="0.2">
      <c r="A1668" s="55"/>
      <c r="B1668" s="10"/>
      <c r="C1668" s="10" t="s">
        <v>489</v>
      </c>
      <c r="D1668" s="10"/>
      <c r="E1668" s="10" t="s">
        <v>79</v>
      </c>
      <c r="F1668" s="10">
        <v>108013</v>
      </c>
      <c r="G1668" s="10"/>
      <c r="H1668" s="10"/>
      <c r="I1668" s="10"/>
      <c r="J1668" s="10">
        <v>19751.930000000004</v>
      </c>
      <c r="K1668" s="10"/>
      <c r="M1668" s="10">
        <v>103</v>
      </c>
      <c r="N1668" s="69"/>
      <c r="P1668" s="238">
        <f t="shared" si="107"/>
        <v>191.76631067961168</v>
      </c>
      <c r="Q1668" s="10"/>
      <c r="R1668" s="10"/>
      <c r="S1668" s="10"/>
      <c r="T1668" s="179">
        <f t="shared" si="104"/>
        <v>1048.6699029126214</v>
      </c>
      <c r="U1668" s="10"/>
      <c r="V1668" s="10"/>
      <c r="W1668" s="10"/>
      <c r="Y1668" s="10">
        <v>19751.930000000004</v>
      </c>
      <c r="Z1668" s="10">
        <f t="shared" si="105"/>
        <v>15572.13</v>
      </c>
      <c r="AB1668" s="10">
        <f t="shared" si="106"/>
        <v>21984.240000000002</v>
      </c>
      <c r="AC1668" s="167">
        <v>24905.14</v>
      </c>
      <c r="AD1668" s="10"/>
      <c r="AE1668" s="3"/>
      <c r="AF1668" s="3"/>
    </row>
    <row r="1669" spans="1:32" x14ac:dyDescent="0.2">
      <c r="A1669" s="55"/>
      <c r="B1669" s="10"/>
      <c r="C1669" s="10" t="s">
        <v>490</v>
      </c>
      <c r="D1669" s="10"/>
      <c r="E1669" s="10" t="s">
        <v>145</v>
      </c>
      <c r="F1669" s="10">
        <v>1606</v>
      </c>
      <c r="G1669" s="10"/>
      <c r="H1669" s="10"/>
      <c r="I1669" s="10"/>
      <c r="J1669" s="10">
        <v>296.37</v>
      </c>
      <c r="K1669" s="10"/>
      <c r="M1669" s="10">
        <v>1</v>
      </c>
      <c r="N1669" s="69"/>
      <c r="P1669" s="238">
        <f t="shared" si="107"/>
        <v>296.37</v>
      </c>
      <c r="Q1669" s="10"/>
      <c r="R1669" s="10"/>
      <c r="S1669" s="10"/>
      <c r="T1669" s="179">
        <f t="shared" si="104"/>
        <v>1606</v>
      </c>
      <c r="U1669" s="10"/>
      <c r="V1669" s="10"/>
      <c r="W1669" s="10"/>
      <c r="Y1669" s="10">
        <v>296.37</v>
      </c>
      <c r="Z1669" s="10">
        <f t="shared" si="105"/>
        <v>233.65</v>
      </c>
      <c r="AB1669" s="10">
        <f t="shared" si="106"/>
        <v>329.86</v>
      </c>
      <c r="AC1669" s="167">
        <v>373.69</v>
      </c>
      <c r="AD1669" s="10"/>
      <c r="AE1669" s="3"/>
      <c r="AF1669" s="3"/>
    </row>
    <row r="1670" spans="1:32" x14ac:dyDescent="0.2">
      <c r="A1670" s="55"/>
      <c r="B1670" s="10"/>
      <c r="C1670" s="10" t="s">
        <v>490</v>
      </c>
      <c r="D1670" s="10"/>
      <c r="E1670" s="10" t="s">
        <v>219</v>
      </c>
      <c r="F1670" s="10">
        <v>961107</v>
      </c>
      <c r="G1670" s="10"/>
      <c r="H1670" s="10"/>
      <c r="I1670" s="10"/>
      <c r="J1670" s="10">
        <v>168435.97999999972</v>
      </c>
      <c r="K1670" s="10"/>
      <c r="M1670" s="10">
        <v>643</v>
      </c>
      <c r="N1670" s="69"/>
      <c r="P1670" s="238">
        <f t="shared" si="107"/>
        <v>261.95331259720018</v>
      </c>
      <c r="Q1670" s="10"/>
      <c r="R1670" s="10"/>
      <c r="S1670" s="10"/>
      <c r="T1670" s="179">
        <f t="shared" si="104"/>
        <v>1494.7231726283048</v>
      </c>
      <c r="U1670" s="10"/>
      <c r="V1670" s="10"/>
      <c r="W1670" s="10"/>
      <c r="Y1670" s="10">
        <v>168435.97999999972</v>
      </c>
      <c r="Z1670" s="10">
        <f t="shared" si="105"/>
        <v>132792.44</v>
      </c>
      <c r="AB1670" s="10">
        <f t="shared" si="106"/>
        <v>187472.18</v>
      </c>
      <c r="AC1670" s="167">
        <v>212380.35</v>
      </c>
      <c r="AD1670" s="10"/>
      <c r="AE1670" s="3"/>
      <c r="AF1670" s="3"/>
    </row>
    <row r="1671" spans="1:32" x14ac:dyDescent="0.2">
      <c r="A1671" s="55"/>
      <c r="B1671" s="10"/>
      <c r="C1671" s="10" t="s">
        <v>491</v>
      </c>
      <c r="D1671" s="10"/>
      <c r="E1671" s="10" t="s">
        <v>455</v>
      </c>
      <c r="F1671" s="10">
        <v>508</v>
      </c>
      <c r="G1671" s="10"/>
      <c r="H1671" s="10"/>
      <c r="I1671" s="10"/>
      <c r="J1671" s="10">
        <v>46.29</v>
      </c>
      <c r="K1671" s="10"/>
      <c r="M1671" s="10">
        <v>1</v>
      </c>
      <c r="N1671" s="69"/>
      <c r="P1671" s="238">
        <f t="shared" si="107"/>
        <v>46.29</v>
      </c>
      <c r="Q1671" s="10"/>
      <c r="R1671" s="10"/>
      <c r="S1671" s="10"/>
      <c r="T1671" s="179">
        <f t="shared" si="104"/>
        <v>508</v>
      </c>
      <c r="U1671" s="10"/>
      <c r="V1671" s="10"/>
      <c r="W1671" s="10"/>
      <c r="Y1671" s="10">
        <v>46.29</v>
      </c>
      <c r="Z1671" s="10">
        <f t="shared" si="105"/>
        <v>36.49</v>
      </c>
      <c r="AB1671" s="10">
        <f t="shared" si="106"/>
        <v>51.52</v>
      </c>
      <c r="AC1671" s="167">
        <v>58.37</v>
      </c>
      <c r="AD1671" s="10"/>
      <c r="AE1671" s="3"/>
      <c r="AF1671" s="3"/>
    </row>
    <row r="1672" spans="1:32" x14ac:dyDescent="0.2">
      <c r="A1672" s="55"/>
      <c r="B1672" s="10"/>
      <c r="C1672" s="10" t="s">
        <v>491</v>
      </c>
      <c r="D1672" s="10"/>
      <c r="E1672" s="10" t="s">
        <v>164</v>
      </c>
      <c r="F1672" s="10">
        <v>3335330</v>
      </c>
      <c r="G1672" s="10"/>
      <c r="H1672" s="10"/>
      <c r="I1672" s="10"/>
      <c r="J1672" s="10">
        <v>569529.79000000108</v>
      </c>
      <c r="K1672" s="10"/>
      <c r="M1672" s="10">
        <v>3640</v>
      </c>
      <c r="N1672" s="69"/>
      <c r="P1672" s="238">
        <f t="shared" si="107"/>
        <v>156.46422802197833</v>
      </c>
      <c r="Q1672" s="10"/>
      <c r="R1672" s="10"/>
      <c r="S1672" s="10"/>
      <c r="T1672" s="179">
        <f t="shared" si="104"/>
        <v>916.29945054945051</v>
      </c>
      <c r="U1672" s="10"/>
      <c r="V1672" s="10"/>
      <c r="W1672" s="10"/>
      <c r="Y1672" s="10">
        <v>569529.79000000108</v>
      </c>
      <c r="Z1672" s="10">
        <f t="shared" si="105"/>
        <v>449008.87</v>
      </c>
      <c r="AB1672" s="10">
        <f t="shared" si="106"/>
        <v>633896.57999999996</v>
      </c>
      <c r="AC1672" s="167">
        <v>718118.16</v>
      </c>
      <c r="AD1672" s="10"/>
      <c r="AE1672" s="3"/>
      <c r="AF1672" s="3"/>
    </row>
    <row r="1673" spans="1:32" x14ac:dyDescent="0.2">
      <c r="A1673" s="55"/>
      <c r="B1673" s="10"/>
      <c r="C1673" s="10" t="s">
        <v>492</v>
      </c>
      <c r="D1673" s="10"/>
      <c r="E1673" s="10" t="s">
        <v>97</v>
      </c>
      <c r="F1673" s="10">
        <v>3724</v>
      </c>
      <c r="G1673" s="10"/>
      <c r="H1673" s="10"/>
      <c r="I1673" s="10"/>
      <c r="J1673" s="10">
        <v>594.23</v>
      </c>
      <c r="K1673" s="10"/>
      <c r="M1673" s="10">
        <v>8</v>
      </c>
      <c r="N1673" s="69"/>
      <c r="P1673" s="238">
        <f t="shared" si="107"/>
        <v>74.278750000000002</v>
      </c>
      <c r="Q1673" s="10"/>
      <c r="R1673" s="10"/>
      <c r="S1673" s="10"/>
      <c r="T1673" s="179">
        <f t="shared" si="104"/>
        <v>465.5</v>
      </c>
      <c r="U1673" s="10"/>
      <c r="V1673" s="10"/>
      <c r="W1673" s="10"/>
      <c r="Y1673" s="10">
        <v>594.23</v>
      </c>
      <c r="Z1673" s="10">
        <f t="shared" si="105"/>
        <v>468.48</v>
      </c>
      <c r="AB1673" s="10">
        <f t="shared" si="106"/>
        <v>661.39</v>
      </c>
      <c r="AC1673" s="167">
        <v>749.26</v>
      </c>
      <c r="AD1673" s="10"/>
      <c r="AE1673" s="3"/>
      <c r="AF1673" s="3"/>
    </row>
    <row r="1674" spans="1:32" x14ac:dyDescent="0.2">
      <c r="A1674" s="55"/>
      <c r="B1674" s="10"/>
      <c r="C1674" s="10" t="s">
        <v>493</v>
      </c>
      <c r="D1674" s="10"/>
      <c r="E1674" s="10" t="s">
        <v>77</v>
      </c>
      <c r="F1674" s="10">
        <v>47779</v>
      </c>
      <c r="G1674" s="10"/>
      <c r="H1674" s="10"/>
      <c r="I1674" s="10"/>
      <c r="J1674" s="10">
        <v>8552.9500000000025</v>
      </c>
      <c r="K1674" s="10"/>
      <c r="M1674" s="10">
        <v>67</v>
      </c>
      <c r="N1674" s="69"/>
      <c r="P1674" s="238">
        <f t="shared" si="107"/>
        <v>127.65597014925378</v>
      </c>
      <c r="Q1674" s="10"/>
      <c r="R1674" s="10"/>
      <c r="S1674" s="10"/>
      <c r="T1674" s="179">
        <f t="shared" si="104"/>
        <v>713.11940298507466</v>
      </c>
      <c r="U1674" s="10"/>
      <c r="V1674" s="10"/>
      <c r="W1674" s="10"/>
      <c r="Y1674" s="10">
        <v>8552.9500000000025</v>
      </c>
      <c r="Z1674" s="10">
        <f t="shared" si="105"/>
        <v>6743.02</v>
      </c>
      <c r="AB1674" s="10">
        <f t="shared" si="106"/>
        <v>9519.58</v>
      </c>
      <c r="AC1674" s="167">
        <v>10784.38</v>
      </c>
      <c r="AD1674" s="10"/>
      <c r="AE1674" s="3"/>
      <c r="AF1674" s="3"/>
    </row>
    <row r="1675" spans="1:32" x14ac:dyDescent="0.2">
      <c r="A1675" s="55"/>
      <c r="B1675" s="10"/>
      <c r="C1675" s="10" t="s">
        <v>493</v>
      </c>
      <c r="D1675" s="10"/>
      <c r="E1675" s="10" t="s">
        <v>494</v>
      </c>
      <c r="F1675" s="10">
        <v>185129</v>
      </c>
      <c r="G1675" s="10"/>
      <c r="H1675" s="10"/>
      <c r="I1675" s="10"/>
      <c r="J1675" s="10">
        <v>32400.540000000005</v>
      </c>
      <c r="K1675" s="10"/>
      <c r="M1675" s="10">
        <v>205</v>
      </c>
      <c r="N1675" s="69"/>
      <c r="P1675" s="238">
        <f t="shared" si="107"/>
        <v>158.05141463414637</v>
      </c>
      <c r="Q1675" s="10"/>
      <c r="R1675" s="10"/>
      <c r="S1675" s="10"/>
      <c r="T1675" s="179">
        <f t="shared" si="104"/>
        <v>903.06829268292688</v>
      </c>
      <c r="U1675" s="10"/>
      <c r="V1675" s="10"/>
      <c r="W1675" s="10"/>
      <c r="Y1675" s="10">
        <v>32400.540000000005</v>
      </c>
      <c r="Z1675" s="10">
        <f t="shared" si="105"/>
        <v>25544.11</v>
      </c>
      <c r="AB1675" s="10">
        <f t="shared" si="106"/>
        <v>36062.370000000003</v>
      </c>
      <c r="AC1675" s="167">
        <v>40853.730000000003</v>
      </c>
      <c r="AD1675" s="10"/>
      <c r="AE1675" s="3"/>
      <c r="AF1675" s="3"/>
    </row>
    <row r="1676" spans="1:32" x14ac:dyDescent="0.2">
      <c r="A1676" s="55"/>
      <c r="B1676" s="10"/>
      <c r="C1676" s="10" t="s">
        <v>493</v>
      </c>
      <c r="D1676" s="10"/>
      <c r="E1676" s="10" t="s">
        <v>120</v>
      </c>
      <c r="F1676" s="10">
        <v>146926</v>
      </c>
      <c r="G1676" s="10"/>
      <c r="H1676" s="10"/>
      <c r="I1676" s="10"/>
      <c r="J1676" s="10">
        <v>25958.840000000011</v>
      </c>
      <c r="K1676" s="10"/>
      <c r="M1676" s="10">
        <v>142</v>
      </c>
      <c r="N1676" s="69"/>
      <c r="P1676" s="238">
        <f t="shared" si="107"/>
        <v>182.80873239436627</v>
      </c>
      <c r="Q1676" s="10"/>
      <c r="R1676" s="10"/>
      <c r="S1676" s="10"/>
      <c r="T1676" s="179">
        <f t="shared" si="104"/>
        <v>1034.6901408450703</v>
      </c>
      <c r="U1676" s="10"/>
      <c r="V1676" s="10"/>
      <c r="W1676" s="10"/>
      <c r="Y1676" s="10">
        <v>25958.840000000011</v>
      </c>
      <c r="Z1676" s="10">
        <f t="shared" si="105"/>
        <v>20465.57</v>
      </c>
      <c r="AB1676" s="10">
        <f t="shared" si="106"/>
        <v>28892.639999999999</v>
      </c>
      <c r="AC1676" s="167">
        <v>32731.41</v>
      </c>
      <c r="AD1676" s="10"/>
      <c r="AE1676" s="3"/>
      <c r="AF1676" s="3"/>
    </row>
    <row r="1677" spans="1:32" x14ac:dyDescent="0.2">
      <c r="A1677" s="55"/>
      <c r="B1677" s="10"/>
      <c r="C1677" s="10" t="s">
        <v>495</v>
      </c>
      <c r="D1677" s="10"/>
      <c r="E1677" s="10" t="s">
        <v>272</v>
      </c>
      <c r="F1677" s="10">
        <v>1008</v>
      </c>
      <c r="G1677" s="10"/>
      <c r="H1677" s="10"/>
      <c r="I1677" s="10"/>
      <c r="J1677" s="10">
        <v>202.21999999999997</v>
      </c>
      <c r="K1677" s="10"/>
      <c r="M1677" s="10">
        <v>6</v>
      </c>
      <c r="N1677" s="69"/>
      <c r="P1677" s="238">
        <f t="shared" si="107"/>
        <v>33.703333333333326</v>
      </c>
      <c r="Q1677" s="10"/>
      <c r="R1677" s="10"/>
      <c r="S1677" s="10"/>
      <c r="T1677" s="179">
        <f t="shared" si="104"/>
        <v>168</v>
      </c>
      <c r="U1677" s="10"/>
      <c r="V1677" s="10"/>
      <c r="W1677" s="10"/>
      <c r="Y1677" s="10">
        <v>202.21999999999997</v>
      </c>
      <c r="Z1677" s="10">
        <f t="shared" si="105"/>
        <v>159.43</v>
      </c>
      <c r="AB1677" s="10">
        <f t="shared" si="106"/>
        <v>225.07</v>
      </c>
      <c r="AC1677" s="167">
        <v>254.97</v>
      </c>
      <c r="AD1677" s="10"/>
      <c r="AE1677" s="3"/>
      <c r="AF1677" s="3"/>
    </row>
    <row r="1678" spans="1:32" x14ac:dyDescent="0.2">
      <c r="A1678" s="55"/>
      <c r="B1678" s="10"/>
      <c r="C1678" s="10" t="s">
        <v>496</v>
      </c>
      <c r="D1678" s="10"/>
      <c r="E1678" s="10" t="s">
        <v>148</v>
      </c>
      <c r="F1678" s="10">
        <v>8411</v>
      </c>
      <c r="G1678" s="10"/>
      <c r="H1678" s="10"/>
      <c r="I1678" s="10"/>
      <c r="J1678" s="10">
        <v>1515.28</v>
      </c>
      <c r="K1678" s="10"/>
      <c r="M1678" s="10">
        <v>11</v>
      </c>
      <c r="N1678" s="69"/>
      <c r="P1678" s="238">
        <f t="shared" si="107"/>
        <v>137.75272727272727</v>
      </c>
      <c r="Q1678" s="10"/>
      <c r="R1678" s="10"/>
      <c r="S1678" s="10"/>
      <c r="T1678" s="179">
        <f t="shared" si="104"/>
        <v>764.63636363636363</v>
      </c>
      <c r="U1678" s="10"/>
      <c r="V1678" s="10"/>
      <c r="W1678" s="10"/>
      <c r="Y1678" s="10">
        <v>1515.28</v>
      </c>
      <c r="Z1678" s="10">
        <f t="shared" si="105"/>
        <v>1194.6199999999999</v>
      </c>
      <c r="AB1678" s="10">
        <f t="shared" si="106"/>
        <v>1686.53</v>
      </c>
      <c r="AC1678" s="167">
        <v>1910.61</v>
      </c>
      <c r="AD1678" s="10"/>
      <c r="AE1678" s="3"/>
      <c r="AF1678" s="3"/>
    </row>
    <row r="1679" spans="1:32" x14ac:dyDescent="0.2">
      <c r="A1679" s="55"/>
      <c r="B1679" s="10"/>
      <c r="C1679" s="10" t="s">
        <v>496</v>
      </c>
      <c r="D1679" s="10"/>
      <c r="E1679" s="10" t="s">
        <v>224</v>
      </c>
      <c r="F1679" s="10">
        <v>827</v>
      </c>
      <c r="G1679" s="10"/>
      <c r="H1679" s="10"/>
      <c r="I1679" s="10"/>
      <c r="J1679" s="10">
        <v>147.97999999999999</v>
      </c>
      <c r="K1679" s="10"/>
      <c r="M1679" s="10">
        <v>1</v>
      </c>
      <c r="N1679" s="69"/>
      <c r="P1679" s="238">
        <f t="shared" si="107"/>
        <v>147.97999999999999</v>
      </c>
      <c r="Q1679" s="10"/>
      <c r="R1679" s="10"/>
      <c r="S1679" s="10"/>
      <c r="T1679" s="179">
        <f t="shared" si="104"/>
        <v>827</v>
      </c>
      <c r="U1679" s="10"/>
      <c r="V1679" s="10"/>
      <c r="W1679" s="10"/>
      <c r="Y1679" s="10">
        <v>147.97999999999999</v>
      </c>
      <c r="Z1679" s="10">
        <f t="shared" si="105"/>
        <v>116.67</v>
      </c>
      <c r="AB1679" s="10">
        <f t="shared" si="106"/>
        <v>164.7</v>
      </c>
      <c r="AC1679" s="167">
        <v>186.58</v>
      </c>
      <c r="AD1679" s="10"/>
      <c r="AE1679" s="3"/>
      <c r="AF1679" s="3"/>
    </row>
    <row r="1680" spans="1:32" x14ac:dyDescent="0.2">
      <c r="A1680" s="55"/>
      <c r="B1680" s="10"/>
      <c r="C1680" s="10" t="s">
        <v>496</v>
      </c>
      <c r="D1680" s="10"/>
      <c r="E1680" s="10" t="s">
        <v>439</v>
      </c>
      <c r="F1680" s="10">
        <v>6683672</v>
      </c>
      <c r="G1680" s="10"/>
      <c r="H1680" s="10"/>
      <c r="I1680" s="10"/>
      <c r="J1680" s="10">
        <v>1175862.4399999985</v>
      </c>
      <c r="K1680" s="10"/>
      <c r="M1680" s="10">
        <v>7023</v>
      </c>
      <c r="N1680" s="69"/>
      <c r="P1680" s="238">
        <f t="shared" si="107"/>
        <v>167.43022070340291</v>
      </c>
      <c r="Q1680" s="10"/>
      <c r="R1680" s="10"/>
      <c r="S1680" s="10"/>
      <c r="T1680" s="179">
        <f t="shared" si="104"/>
        <v>951.68332621386867</v>
      </c>
      <c r="U1680" s="10"/>
      <c r="V1680" s="10"/>
      <c r="W1680" s="10"/>
      <c r="Y1680" s="10">
        <v>1175862.4399999985</v>
      </c>
      <c r="Z1680" s="10">
        <f t="shared" si="105"/>
        <v>927032.58</v>
      </c>
      <c r="AB1680" s="10">
        <f t="shared" si="106"/>
        <v>1308755.3799999999</v>
      </c>
      <c r="AC1680" s="167">
        <v>1482640.92</v>
      </c>
      <c r="AD1680" s="10"/>
      <c r="AE1680" s="3"/>
      <c r="AF1680" s="3"/>
    </row>
    <row r="1681" spans="1:32" x14ac:dyDescent="0.2">
      <c r="A1681" s="55"/>
      <c r="B1681" s="10"/>
      <c r="C1681" s="10" t="s">
        <v>497</v>
      </c>
      <c r="D1681" s="10"/>
      <c r="E1681" s="10" t="s">
        <v>145</v>
      </c>
      <c r="F1681" s="10">
        <v>7405</v>
      </c>
      <c r="G1681" s="10"/>
      <c r="H1681" s="10"/>
      <c r="I1681" s="10"/>
      <c r="J1681" s="10">
        <v>1313.1399999999999</v>
      </c>
      <c r="K1681" s="10"/>
      <c r="M1681" s="10">
        <v>9</v>
      </c>
      <c r="N1681" s="69"/>
      <c r="P1681" s="238">
        <f t="shared" si="107"/>
        <v>145.90444444444444</v>
      </c>
      <c r="Q1681" s="10"/>
      <c r="R1681" s="10"/>
      <c r="S1681" s="10"/>
      <c r="T1681" s="179">
        <f t="shared" si="104"/>
        <v>822.77777777777783</v>
      </c>
      <c r="U1681" s="10"/>
      <c r="V1681" s="10"/>
      <c r="W1681" s="10"/>
      <c r="Y1681" s="10">
        <v>1313.1399999999999</v>
      </c>
      <c r="Z1681" s="10">
        <f t="shared" si="105"/>
        <v>1035.26</v>
      </c>
      <c r="AB1681" s="10">
        <f t="shared" si="106"/>
        <v>1461.55</v>
      </c>
      <c r="AC1681" s="167">
        <v>1655.74</v>
      </c>
      <c r="AD1681" s="10"/>
      <c r="AE1681" s="3"/>
      <c r="AF1681" s="3"/>
    </row>
    <row r="1682" spans="1:32" x14ac:dyDescent="0.2">
      <c r="A1682" s="55"/>
      <c r="B1682" s="10"/>
      <c r="C1682" s="10" t="s">
        <v>498</v>
      </c>
      <c r="D1682" s="10"/>
      <c r="E1682" s="10" t="s">
        <v>63</v>
      </c>
      <c r="F1682" s="10">
        <v>424685</v>
      </c>
      <c r="G1682" s="10"/>
      <c r="H1682" s="10"/>
      <c r="I1682" s="10"/>
      <c r="J1682" s="10">
        <v>74846.949999999953</v>
      </c>
      <c r="K1682" s="10"/>
      <c r="M1682" s="10">
        <v>287</v>
      </c>
      <c r="N1682" s="69"/>
      <c r="P1682" s="238">
        <f t="shared" si="107"/>
        <v>260.79076655052251</v>
      </c>
      <c r="Q1682" s="10"/>
      <c r="R1682" s="10"/>
      <c r="S1682" s="10"/>
      <c r="T1682" s="179">
        <f t="shared" si="104"/>
        <v>1479.7386759581882</v>
      </c>
      <c r="U1682" s="10"/>
      <c r="V1682" s="10"/>
      <c r="W1682" s="10"/>
      <c r="Y1682" s="10">
        <v>74846.949999999953</v>
      </c>
      <c r="Z1682" s="10">
        <f t="shared" si="105"/>
        <v>59008.23</v>
      </c>
      <c r="AB1682" s="10">
        <f t="shared" si="106"/>
        <v>83305.960000000006</v>
      </c>
      <c r="AC1682" s="167">
        <v>94374.26</v>
      </c>
      <c r="AD1682" s="10"/>
      <c r="AE1682" s="3"/>
      <c r="AF1682" s="3"/>
    </row>
    <row r="1683" spans="1:32" x14ac:dyDescent="0.2">
      <c r="A1683" s="55"/>
      <c r="B1683" s="10"/>
      <c r="C1683" s="10" t="s">
        <v>498</v>
      </c>
      <c r="D1683" s="10"/>
      <c r="E1683" s="10" t="s">
        <v>374</v>
      </c>
      <c r="F1683" s="10">
        <v>3803</v>
      </c>
      <c r="G1683" s="10"/>
      <c r="H1683" s="10"/>
      <c r="I1683" s="10"/>
      <c r="J1683" s="10">
        <v>710.02</v>
      </c>
      <c r="K1683" s="10"/>
      <c r="M1683" s="10">
        <v>3</v>
      </c>
      <c r="N1683" s="69"/>
      <c r="P1683" s="238">
        <f t="shared" si="107"/>
        <v>236.67333333333332</v>
      </c>
      <c r="Q1683" s="10"/>
      <c r="R1683" s="10"/>
      <c r="S1683" s="10"/>
      <c r="T1683" s="179">
        <f t="shared" si="104"/>
        <v>1267.6666666666667</v>
      </c>
      <c r="U1683" s="10"/>
      <c r="V1683" s="10"/>
      <c r="W1683" s="10"/>
      <c r="Y1683" s="10">
        <v>710.02</v>
      </c>
      <c r="Z1683" s="10">
        <f t="shared" si="105"/>
        <v>559.77</v>
      </c>
      <c r="AB1683" s="10">
        <f t="shared" si="106"/>
        <v>790.26</v>
      </c>
      <c r="AC1683" s="167">
        <v>895.26</v>
      </c>
      <c r="AD1683" s="10"/>
      <c r="AE1683" s="3"/>
      <c r="AF1683" s="3"/>
    </row>
    <row r="1684" spans="1:32" x14ac:dyDescent="0.2">
      <c r="A1684" s="55"/>
      <c r="B1684" s="10"/>
      <c r="C1684" s="10" t="s">
        <v>499</v>
      </c>
      <c r="D1684" s="10"/>
      <c r="E1684" s="10" t="s">
        <v>97</v>
      </c>
      <c r="F1684" s="10">
        <v>1643</v>
      </c>
      <c r="G1684" s="10"/>
      <c r="H1684" s="10"/>
      <c r="I1684" s="10"/>
      <c r="J1684" s="10">
        <v>298.87</v>
      </c>
      <c r="K1684" s="10"/>
      <c r="M1684" s="10">
        <v>3</v>
      </c>
      <c r="N1684" s="69"/>
      <c r="P1684" s="238">
        <f t="shared" si="107"/>
        <v>99.623333333333335</v>
      </c>
      <c r="Q1684" s="10"/>
      <c r="R1684" s="10"/>
      <c r="S1684" s="10"/>
      <c r="T1684" s="179">
        <f t="shared" si="104"/>
        <v>547.66666666666663</v>
      </c>
      <c r="U1684" s="10"/>
      <c r="V1684" s="10"/>
      <c r="W1684" s="10"/>
      <c r="Y1684" s="10">
        <v>298.87</v>
      </c>
      <c r="Z1684" s="10">
        <f t="shared" si="105"/>
        <v>235.62</v>
      </c>
      <c r="AB1684" s="10">
        <f t="shared" si="106"/>
        <v>332.65</v>
      </c>
      <c r="AC1684" s="167">
        <v>376.85</v>
      </c>
      <c r="AD1684" s="10"/>
      <c r="AE1684" s="3"/>
      <c r="AF1684" s="3"/>
    </row>
    <row r="1685" spans="1:32" x14ac:dyDescent="0.2">
      <c r="A1685" s="55"/>
      <c r="B1685" s="10"/>
      <c r="C1685" s="10" t="s">
        <v>499</v>
      </c>
      <c r="D1685" s="10"/>
      <c r="E1685" s="10" t="s">
        <v>224</v>
      </c>
      <c r="F1685" s="10">
        <v>1914703</v>
      </c>
      <c r="G1685" s="10"/>
      <c r="H1685" s="10"/>
      <c r="I1685" s="10"/>
      <c r="J1685" s="10">
        <v>340991.25999999914</v>
      </c>
      <c r="K1685" s="10"/>
      <c r="M1685" s="10">
        <v>1779</v>
      </c>
      <c r="N1685" s="69"/>
      <c r="P1685" s="238">
        <f t="shared" si="107"/>
        <v>191.67580663293936</v>
      </c>
      <c r="Q1685" s="10"/>
      <c r="R1685" s="10"/>
      <c r="S1685" s="10"/>
      <c r="T1685" s="179">
        <f t="shared" si="104"/>
        <v>1076.2804946599213</v>
      </c>
      <c r="U1685" s="10"/>
      <c r="V1685" s="10"/>
      <c r="W1685" s="10"/>
      <c r="Y1685" s="10">
        <v>340991.25999999914</v>
      </c>
      <c r="Z1685" s="10">
        <f t="shared" si="105"/>
        <v>268832.46999999997</v>
      </c>
      <c r="AB1685" s="10">
        <f t="shared" si="106"/>
        <v>379529.21</v>
      </c>
      <c r="AC1685" s="167">
        <v>429954.71</v>
      </c>
      <c r="AD1685" s="10"/>
      <c r="AE1685" s="3"/>
      <c r="AF1685" s="3"/>
    </row>
    <row r="1686" spans="1:32" x14ac:dyDescent="0.2">
      <c r="A1686" s="55"/>
      <c r="B1686" s="10"/>
      <c r="C1686" s="10" t="s">
        <v>499</v>
      </c>
      <c r="D1686" s="10"/>
      <c r="E1686" s="10" t="s">
        <v>439</v>
      </c>
      <c r="F1686" s="10">
        <v>1896</v>
      </c>
      <c r="G1686" s="10"/>
      <c r="H1686" s="10"/>
      <c r="I1686" s="10"/>
      <c r="J1686" s="10">
        <v>351.69</v>
      </c>
      <c r="K1686" s="10"/>
      <c r="M1686" s="10">
        <v>1</v>
      </c>
      <c r="N1686" s="69"/>
      <c r="P1686" s="238">
        <f t="shared" si="107"/>
        <v>351.69</v>
      </c>
      <c r="Q1686" s="10"/>
      <c r="R1686" s="10"/>
      <c r="S1686" s="10"/>
      <c r="T1686" s="179">
        <f t="shared" si="104"/>
        <v>1896</v>
      </c>
      <c r="U1686" s="10"/>
      <c r="V1686" s="10"/>
      <c r="W1686" s="10"/>
      <c r="Y1686" s="10">
        <v>351.69</v>
      </c>
      <c r="Z1686" s="10">
        <f t="shared" si="105"/>
        <v>277.27</v>
      </c>
      <c r="AB1686" s="10">
        <f t="shared" si="106"/>
        <v>391.44</v>
      </c>
      <c r="AC1686" s="167">
        <v>443.45</v>
      </c>
      <c r="AD1686" s="10"/>
      <c r="AE1686" s="3"/>
      <c r="AF1686" s="3"/>
    </row>
    <row r="1687" spans="1:32" x14ac:dyDescent="0.2">
      <c r="A1687" s="55"/>
      <c r="B1687" s="10"/>
      <c r="C1687" s="10" t="s">
        <v>499</v>
      </c>
      <c r="D1687" s="10"/>
      <c r="E1687" s="10" t="s">
        <v>225</v>
      </c>
      <c r="F1687" s="10">
        <v>4146</v>
      </c>
      <c r="G1687" s="10"/>
      <c r="H1687" s="10"/>
      <c r="I1687" s="10"/>
      <c r="J1687" s="10">
        <v>769.25</v>
      </c>
      <c r="K1687" s="10"/>
      <c r="M1687" s="10">
        <v>2</v>
      </c>
      <c r="N1687" s="69"/>
      <c r="P1687" s="238">
        <f t="shared" si="107"/>
        <v>384.625</v>
      </c>
      <c r="Q1687" s="10"/>
      <c r="R1687" s="10"/>
      <c r="S1687" s="10"/>
      <c r="T1687" s="179">
        <f t="shared" si="104"/>
        <v>2073</v>
      </c>
      <c r="U1687" s="10"/>
      <c r="V1687" s="10"/>
      <c r="W1687" s="10"/>
      <c r="Y1687" s="10">
        <v>769.25</v>
      </c>
      <c r="Z1687" s="10">
        <f t="shared" si="105"/>
        <v>606.47</v>
      </c>
      <c r="AB1687" s="10">
        <f t="shared" si="106"/>
        <v>856.19</v>
      </c>
      <c r="AC1687" s="167">
        <v>969.95</v>
      </c>
      <c r="AD1687" s="10"/>
      <c r="AE1687" s="3"/>
      <c r="AF1687" s="3"/>
    </row>
    <row r="1688" spans="1:32" x14ac:dyDescent="0.2">
      <c r="A1688" s="55"/>
      <c r="B1688" s="10"/>
      <c r="C1688" s="10" t="s">
        <v>499</v>
      </c>
      <c r="D1688" s="10"/>
      <c r="E1688" s="10" t="s">
        <v>98</v>
      </c>
      <c r="F1688" s="10">
        <v>601</v>
      </c>
      <c r="G1688" s="10"/>
      <c r="H1688" s="10"/>
      <c r="I1688" s="10"/>
      <c r="J1688" s="10">
        <v>108.13</v>
      </c>
      <c r="K1688" s="10"/>
      <c r="M1688" s="10">
        <v>1</v>
      </c>
      <c r="N1688" s="69"/>
      <c r="P1688" s="238">
        <f t="shared" si="107"/>
        <v>108.13</v>
      </c>
      <c r="Q1688" s="10"/>
      <c r="R1688" s="10"/>
      <c r="S1688" s="10"/>
      <c r="T1688" s="179">
        <f t="shared" si="104"/>
        <v>601</v>
      </c>
      <c r="U1688" s="10"/>
      <c r="V1688" s="10"/>
      <c r="W1688" s="10"/>
      <c r="Y1688" s="10">
        <v>108.13</v>
      </c>
      <c r="Z1688" s="10">
        <f t="shared" si="105"/>
        <v>85.25</v>
      </c>
      <c r="AB1688" s="10">
        <f t="shared" si="106"/>
        <v>120.35</v>
      </c>
      <c r="AC1688" s="167">
        <v>136.34</v>
      </c>
      <c r="AD1688" s="10"/>
      <c r="AE1688" s="3"/>
      <c r="AF1688" s="3"/>
    </row>
    <row r="1689" spans="1:32" x14ac:dyDescent="0.2">
      <c r="A1689" s="55"/>
      <c r="B1689" s="10"/>
      <c r="C1689" s="10" t="s">
        <v>500</v>
      </c>
      <c r="D1689" s="10"/>
      <c r="E1689" s="10" t="s">
        <v>107</v>
      </c>
      <c r="F1689" s="10">
        <v>10406089</v>
      </c>
      <c r="G1689" s="10"/>
      <c r="H1689" s="10"/>
      <c r="I1689" s="10"/>
      <c r="J1689" s="10">
        <v>1809988.1699999932</v>
      </c>
      <c r="K1689" s="10"/>
      <c r="M1689" s="10">
        <v>7417</v>
      </c>
      <c r="N1689" s="69"/>
      <c r="P1689" s="238">
        <f t="shared" si="107"/>
        <v>244.0323810165826</v>
      </c>
      <c r="Q1689" s="10"/>
      <c r="R1689" s="10"/>
      <c r="S1689" s="10"/>
      <c r="T1689" s="179">
        <f t="shared" si="104"/>
        <v>1403.0051233652421</v>
      </c>
      <c r="U1689" s="10"/>
      <c r="V1689" s="10"/>
      <c r="W1689" s="10"/>
      <c r="Y1689" s="10">
        <v>1809988.1699999932</v>
      </c>
      <c r="Z1689" s="10">
        <f t="shared" si="105"/>
        <v>1426967.93</v>
      </c>
      <c r="AB1689" s="10">
        <f t="shared" si="106"/>
        <v>2014548.36</v>
      </c>
      <c r="AC1689" s="167">
        <v>2282207.87</v>
      </c>
      <c r="AD1689" s="10"/>
      <c r="AE1689" s="3"/>
      <c r="AF1689" s="3"/>
    </row>
    <row r="1690" spans="1:32" x14ac:dyDescent="0.2">
      <c r="A1690" s="55"/>
      <c r="B1690" s="10"/>
      <c r="C1690" s="10" t="s">
        <v>500</v>
      </c>
      <c r="D1690" s="10"/>
      <c r="E1690" s="10" t="s">
        <v>90</v>
      </c>
      <c r="F1690" s="10">
        <v>404</v>
      </c>
      <c r="G1690" s="10"/>
      <c r="H1690" s="10"/>
      <c r="I1690" s="10"/>
      <c r="J1690" s="10">
        <v>38.04</v>
      </c>
      <c r="K1690" s="10"/>
      <c r="M1690" s="10">
        <v>1</v>
      </c>
      <c r="N1690" s="69"/>
      <c r="P1690" s="238">
        <f t="shared" si="107"/>
        <v>38.04</v>
      </c>
      <c r="Q1690" s="10"/>
      <c r="R1690" s="10"/>
      <c r="S1690" s="10"/>
      <c r="T1690" s="179">
        <f t="shared" si="104"/>
        <v>404</v>
      </c>
      <c r="U1690" s="10"/>
      <c r="V1690" s="10"/>
      <c r="W1690" s="10"/>
      <c r="Y1690" s="10">
        <v>38.04</v>
      </c>
      <c r="Z1690" s="10">
        <f t="shared" si="105"/>
        <v>29.99</v>
      </c>
      <c r="AB1690" s="10">
        <f t="shared" si="106"/>
        <v>42.34</v>
      </c>
      <c r="AC1690" s="167">
        <v>47.97</v>
      </c>
      <c r="AD1690" s="10"/>
      <c r="AE1690" s="3"/>
      <c r="AF1690" s="3"/>
    </row>
    <row r="1691" spans="1:32" x14ac:dyDescent="0.2">
      <c r="A1691" s="55"/>
      <c r="B1691" s="10"/>
      <c r="C1691" s="10" t="s">
        <v>502</v>
      </c>
      <c r="D1691" s="10"/>
      <c r="E1691" s="10" t="s">
        <v>192</v>
      </c>
      <c r="F1691" s="10">
        <v>5123</v>
      </c>
      <c r="G1691" s="10"/>
      <c r="H1691" s="10"/>
      <c r="I1691" s="10"/>
      <c r="J1691" s="10">
        <v>934.86</v>
      </c>
      <c r="K1691" s="10"/>
      <c r="M1691" s="10">
        <v>6</v>
      </c>
      <c r="N1691" s="69"/>
      <c r="P1691" s="238">
        <f t="shared" si="107"/>
        <v>155.81</v>
      </c>
      <c r="Q1691" s="10"/>
      <c r="R1691" s="10"/>
      <c r="S1691" s="10"/>
      <c r="T1691" s="179">
        <f t="shared" si="104"/>
        <v>853.83333333333337</v>
      </c>
      <c r="U1691" s="10"/>
      <c r="V1691" s="10"/>
      <c r="W1691" s="10"/>
      <c r="Y1691" s="10">
        <v>934.86</v>
      </c>
      <c r="Z1691" s="10">
        <f t="shared" si="105"/>
        <v>737.03</v>
      </c>
      <c r="AB1691" s="10">
        <f t="shared" si="106"/>
        <v>1040.52</v>
      </c>
      <c r="AC1691" s="167">
        <v>1178.77</v>
      </c>
      <c r="AD1691" s="10"/>
      <c r="AE1691" s="3"/>
      <c r="AF1691" s="3"/>
    </row>
    <row r="1692" spans="1:32" x14ac:dyDescent="0.2">
      <c r="A1692" s="55"/>
      <c r="B1692" s="10"/>
      <c r="C1692" s="10" t="s">
        <v>502</v>
      </c>
      <c r="D1692" s="10"/>
      <c r="E1692" s="10" t="s">
        <v>88</v>
      </c>
      <c r="F1692" s="10">
        <v>43926</v>
      </c>
      <c r="G1692" s="10"/>
      <c r="H1692" s="10"/>
      <c r="I1692" s="10"/>
      <c r="J1692" s="10">
        <v>6726.4100000000008</v>
      </c>
      <c r="K1692" s="10"/>
      <c r="M1692" s="10">
        <v>36</v>
      </c>
      <c r="N1692" s="69"/>
      <c r="P1692" s="238">
        <f t="shared" si="107"/>
        <v>186.84472222222223</v>
      </c>
      <c r="Q1692" s="10"/>
      <c r="R1692" s="10"/>
      <c r="S1692" s="10"/>
      <c r="T1692" s="179">
        <f t="shared" si="104"/>
        <v>1220.1666666666667</v>
      </c>
      <c r="U1692" s="10"/>
      <c r="V1692" s="10"/>
      <c r="W1692" s="10"/>
      <c r="Y1692" s="10">
        <v>6726.4100000000008</v>
      </c>
      <c r="Z1692" s="10">
        <f t="shared" si="105"/>
        <v>5303</v>
      </c>
      <c r="AB1692" s="10">
        <f t="shared" si="106"/>
        <v>7486.61</v>
      </c>
      <c r="AC1692" s="167">
        <v>8481.31</v>
      </c>
      <c r="AD1692" s="10"/>
      <c r="AE1692" s="3"/>
      <c r="AF1692" s="3"/>
    </row>
    <row r="1693" spans="1:32" x14ac:dyDescent="0.2">
      <c r="A1693" s="55"/>
      <c r="B1693" s="10"/>
      <c r="C1693" s="10" t="s">
        <v>503</v>
      </c>
      <c r="D1693" s="10"/>
      <c r="E1693" s="10" t="s">
        <v>460</v>
      </c>
      <c r="F1693" s="10">
        <v>103119</v>
      </c>
      <c r="G1693" s="10"/>
      <c r="H1693" s="10"/>
      <c r="I1693" s="10"/>
      <c r="J1693" s="10">
        <v>17185.439999999995</v>
      </c>
      <c r="K1693" s="10"/>
      <c r="M1693" s="10">
        <v>107</v>
      </c>
      <c r="N1693" s="69"/>
      <c r="P1693" s="238">
        <f t="shared" si="107"/>
        <v>160.61158878504668</v>
      </c>
      <c r="Q1693" s="10"/>
      <c r="R1693" s="10"/>
      <c r="S1693" s="10"/>
      <c r="T1693" s="179">
        <f t="shared" si="104"/>
        <v>963.72897196261681</v>
      </c>
      <c r="U1693" s="10"/>
      <c r="V1693" s="10"/>
      <c r="W1693" s="10"/>
      <c r="Y1693" s="10">
        <v>17185.439999999995</v>
      </c>
      <c r="Z1693" s="10">
        <f t="shared" si="105"/>
        <v>13548.75</v>
      </c>
      <c r="AB1693" s="10">
        <f t="shared" si="106"/>
        <v>19127.689999999999</v>
      </c>
      <c r="AC1693" s="167">
        <v>21669.06</v>
      </c>
      <c r="AD1693" s="10"/>
      <c r="AE1693" s="3"/>
      <c r="AF1693" s="3"/>
    </row>
    <row r="1694" spans="1:32" x14ac:dyDescent="0.2">
      <c r="A1694" s="55"/>
      <c r="B1694" s="10"/>
      <c r="C1694" s="10" t="s">
        <v>504</v>
      </c>
      <c r="D1694" s="10"/>
      <c r="E1694" s="10" t="s">
        <v>167</v>
      </c>
      <c r="F1694" s="10">
        <v>21279</v>
      </c>
      <c r="G1694" s="10"/>
      <c r="H1694" s="10"/>
      <c r="I1694" s="10"/>
      <c r="J1694" s="10">
        <v>3726.86</v>
      </c>
      <c r="K1694" s="10"/>
      <c r="M1694" s="10">
        <v>25</v>
      </c>
      <c r="N1694" s="69"/>
      <c r="P1694" s="238">
        <f t="shared" si="107"/>
        <v>149.0744</v>
      </c>
      <c r="Q1694" s="10"/>
      <c r="R1694" s="10"/>
      <c r="S1694" s="10"/>
      <c r="T1694" s="179">
        <f t="shared" si="104"/>
        <v>851.16</v>
      </c>
      <c r="U1694" s="10"/>
      <c r="V1694" s="10"/>
      <c r="W1694" s="10"/>
      <c r="Y1694" s="10">
        <v>3726.86</v>
      </c>
      <c r="Z1694" s="10">
        <f t="shared" si="105"/>
        <v>2938.2</v>
      </c>
      <c r="AB1694" s="10">
        <f t="shared" si="106"/>
        <v>4148.0600000000004</v>
      </c>
      <c r="AC1694" s="167">
        <v>4699.18</v>
      </c>
      <c r="AD1694" s="10"/>
      <c r="AE1694" s="3"/>
      <c r="AF1694" s="3"/>
    </row>
    <row r="1695" spans="1:32" x14ac:dyDescent="0.2">
      <c r="A1695" s="55"/>
      <c r="B1695" s="10"/>
      <c r="C1695" s="10" t="s">
        <v>505</v>
      </c>
      <c r="D1695" s="10"/>
      <c r="E1695" s="10" t="s">
        <v>506</v>
      </c>
      <c r="F1695" s="10">
        <v>403424</v>
      </c>
      <c r="G1695" s="10"/>
      <c r="H1695" s="10"/>
      <c r="I1695" s="10"/>
      <c r="J1695" s="10">
        <v>70436.849999999991</v>
      </c>
      <c r="K1695" s="10"/>
      <c r="M1695" s="10">
        <v>215</v>
      </c>
      <c r="N1695" s="69"/>
      <c r="P1695" s="238">
        <f t="shared" si="107"/>
        <v>327.61325581395346</v>
      </c>
      <c r="Q1695" s="10"/>
      <c r="R1695" s="10"/>
      <c r="S1695" s="10"/>
      <c r="T1695" s="179">
        <f t="shared" si="104"/>
        <v>1876.3906976744186</v>
      </c>
      <c r="U1695" s="10"/>
      <c r="V1695" s="10"/>
      <c r="W1695" s="10"/>
      <c r="Y1695" s="10">
        <v>70436.849999999991</v>
      </c>
      <c r="Z1695" s="10">
        <f t="shared" si="105"/>
        <v>55531.37</v>
      </c>
      <c r="AB1695" s="10">
        <f t="shared" si="106"/>
        <v>78397.440000000002</v>
      </c>
      <c r="AC1695" s="167">
        <v>88813.58</v>
      </c>
      <c r="AD1695" s="10"/>
      <c r="AE1695" s="3"/>
      <c r="AF1695" s="3"/>
    </row>
    <row r="1696" spans="1:32" x14ac:dyDescent="0.2">
      <c r="A1696" s="55"/>
      <c r="B1696" s="10"/>
      <c r="C1696" s="10" t="s">
        <v>507</v>
      </c>
      <c r="D1696" s="10"/>
      <c r="E1696" s="10" t="s">
        <v>104</v>
      </c>
      <c r="F1696" s="10">
        <v>1270375</v>
      </c>
      <c r="G1696" s="10"/>
      <c r="H1696" s="10"/>
      <c r="I1696" s="10"/>
      <c r="J1696" s="10">
        <v>228237.18999999992</v>
      </c>
      <c r="K1696" s="10"/>
      <c r="M1696" s="10">
        <v>2133</v>
      </c>
      <c r="N1696" s="69"/>
      <c r="P1696" s="238">
        <f t="shared" si="107"/>
        <v>107.00290201593995</v>
      </c>
      <c r="Q1696" s="10"/>
      <c r="R1696" s="10"/>
      <c r="S1696" s="10"/>
      <c r="T1696" s="179">
        <f t="shared" si="104"/>
        <v>595.58134083450534</v>
      </c>
      <c r="U1696" s="10"/>
      <c r="V1696" s="10"/>
      <c r="W1696" s="10"/>
      <c r="Y1696" s="10">
        <v>228237.18999999992</v>
      </c>
      <c r="Z1696" s="10">
        <f t="shared" si="105"/>
        <v>179938.83</v>
      </c>
      <c r="AB1696" s="10">
        <f t="shared" si="106"/>
        <v>254031.97</v>
      </c>
      <c r="AC1696" s="167">
        <v>287783.49</v>
      </c>
      <c r="AD1696" s="10"/>
      <c r="AE1696" s="3"/>
      <c r="AF1696" s="3"/>
    </row>
    <row r="1697" spans="1:32" x14ac:dyDescent="0.2">
      <c r="A1697" s="55"/>
      <c r="B1697" s="10"/>
      <c r="C1697" s="10" t="s">
        <v>508</v>
      </c>
      <c r="D1697" s="10"/>
      <c r="E1697" s="10" t="s">
        <v>70</v>
      </c>
      <c r="F1697" s="10">
        <v>386</v>
      </c>
      <c r="G1697" s="10"/>
      <c r="H1697" s="10"/>
      <c r="I1697" s="10"/>
      <c r="J1697" s="10">
        <v>36.15</v>
      </c>
      <c r="K1697" s="10"/>
      <c r="M1697" s="10">
        <v>1</v>
      </c>
      <c r="N1697" s="69"/>
      <c r="P1697" s="238">
        <f t="shared" si="107"/>
        <v>36.15</v>
      </c>
      <c r="Q1697" s="10"/>
      <c r="R1697" s="10"/>
      <c r="S1697" s="10"/>
      <c r="T1697" s="179">
        <f t="shared" si="104"/>
        <v>386</v>
      </c>
      <c r="U1697" s="10"/>
      <c r="V1697" s="10"/>
      <c r="W1697" s="10"/>
      <c r="Y1697" s="10">
        <v>36.15</v>
      </c>
      <c r="Z1697" s="10">
        <f t="shared" si="105"/>
        <v>28.5</v>
      </c>
      <c r="AB1697" s="10">
        <f t="shared" si="106"/>
        <v>40.24</v>
      </c>
      <c r="AC1697" s="167">
        <v>45.59</v>
      </c>
      <c r="AD1697" s="10"/>
      <c r="AE1697" s="3"/>
      <c r="AF1697" s="3"/>
    </row>
    <row r="1698" spans="1:32" x14ac:dyDescent="0.2">
      <c r="A1698" s="55"/>
      <c r="B1698" s="10"/>
      <c r="C1698" s="10" t="s">
        <v>509</v>
      </c>
      <c r="D1698" s="10"/>
      <c r="E1698" s="10" t="s">
        <v>182</v>
      </c>
      <c r="F1698" s="10">
        <v>2002</v>
      </c>
      <c r="G1698" s="10"/>
      <c r="H1698" s="10"/>
      <c r="I1698" s="10"/>
      <c r="J1698" s="10">
        <v>371.93</v>
      </c>
      <c r="K1698" s="10"/>
      <c r="M1698" s="10">
        <v>1</v>
      </c>
      <c r="N1698" s="69"/>
      <c r="P1698" s="238">
        <f t="shared" si="107"/>
        <v>371.93</v>
      </c>
      <c r="Q1698" s="10"/>
      <c r="R1698" s="10"/>
      <c r="S1698" s="10"/>
      <c r="T1698" s="179">
        <f t="shared" si="104"/>
        <v>2002</v>
      </c>
      <c r="U1698" s="10"/>
      <c r="V1698" s="10"/>
      <c r="W1698" s="10"/>
      <c r="Y1698" s="10">
        <v>371.93</v>
      </c>
      <c r="Z1698" s="10">
        <f t="shared" si="105"/>
        <v>293.22000000000003</v>
      </c>
      <c r="AB1698" s="10">
        <f t="shared" si="106"/>
        <v>413.96</v>
      </c>
      <c r="AC1698" s="167">
        <v>468.96</v>
      </c>
      <c r="AD1698" s="10"/>
      <c r="AE1698" s="3"/>
      <c r="AF1698" s="3"/>
    </row>
    <row r="1699" spans="1:32" x14ac:dyDescent="0.2">
      <c r="A1699" s="55"/>
      <c r="B1699" s="10"/>
      <c r="C1699" s="10" t="s">
        <v>509</v>
      </c>
      <c r="D1699" s="10"/>
      <c r="E1699" s="10" t="s">
        <v>73</v>
      </c>
      <c r="F1699" s="10">
        <v>12197289</v>
      </c>
      <c r="G1699" s="10"/>
      <c r="H1699" s="10"/>
      <c r="I1699" s="10"/>
      <c r="J1699" s="10">
        <v>2107712.2400000016</v>
      </c>
      <c r="K1699" s="10"/>
      <c r="M1699" s="10">
        <v>10502</v>
      </c>
      <c r="N1699" s="69"/>
      <c r="P1699" s="238">
        <f t="shared" si="107"/>
        <v>200.69627118644084</v>
      </c>
      <c r="Q1699" s="10"/>
      <c r="R1699" s="10"/>
      <c r="S1699" s="10"/>
      <c r="T1699" s="179">
        <f t="shared" si="104"/>
        <v>1161.4253475528471</v>
      </c>
      <c r="U1699" s="10"/>
      <c r="V1699" s="10"/>
      <c r="W1699" s="10"/>
      <c r="Y1699" s="10">
        <v>2107712.2400000016</v>
      </c>
      <c r="Z1699" s="10">
        <f t="shared" si="105"/>
        <v>1661689.19</v>
      </c>
      <c r="AB1699" s="10">
        <f t="shared" si="106"/>
        <v>2345920.4300000002</v>
      </c>
      <c r="AC1699" s="167">
        <v>2657607.12</v>
      </c>
      <c r="AD1699" s="10"/>
      <c r="AE1699" s="3"/>
      <c r="AF1699" s="3"/>
    </row>
    <row r="1700" spans="1:32" x14ac:dyDescent="0.2">
      <c r="A1700" s="55"/>
      <c r="B1700" s="10"/>
      <c r="C1700" s="10" t="s">
        <v>509</v>
      </c>
      <c r="D1700" s="10"/>
      <c r="E1700" s="10" t="s">
        <v>263</v>
      </c>
      <c r="F1700" s="10">
        <v>1492</v>
      </c>
      <c r="G1700" s="10"/>
      <c r="H1700" s="10"/>
      <c r="I1700" s="10"/>
      <c r="J1700" s="10">
        <v>273.75</v>
      </c>
      <c r="K1700" s="10"/>
      <c r="M1700" s="10">
        <v>2</v>
      </c>
      <c r="N1700" s="69"/>
      <c r="P1700" s="238">
        <f t="shared" si="107"/>
        <v>136.875</v>
      </c>
      <c r="Q1700" s="10"/>
      <c r="R1700" s="10"/>
      <c r="S1700" s="10"/>
      <c r="T1700" s="179">
        <f t="shared" si="104"/>
        <v>746</v>
      </c>
      <c r="U1700" s="10"/>
      <c r="V1700" s="10"/>
      <c r="W1700" s="10"/>
      <c r="Y1700" s="10">
        <v>273.75</v>
      </c>
      <c r="Z1700" s="10">
        <f t="shared" si="105"/>
        <v>215.82</v>
      </c>
      <c r="AB1700" s="10">
        <f t="shared" si="106"/>
        <v>304.69</v>
      </c>
      <c r="AC1700" s="167">
        <v>345.17</v>
      </c>
      <c r="AD1700" s="10"/>
      <c r="AE1700" s="3"/>
      <c r="AF1700" s="3"/>
    </row>
    <row r="1701" spans="1:32" x14ac:dyDescent="0.2">
      <c r="A1701" s="55"/>
      <c r="B1701" s="10"/>
      <c r="C1701" s="10" t="s">
        <v>511</v>
      </c>
      <c r="D1701" s="10"/>
      <c r="E1701" s="10" t="s">
        <v>63</v>
      </c>
      <c r="F1701" s="10">
        <v>15835</v>
      </c>
      <c r="G1701" s="10"/>
      <c r="H1701" s="10"/>
      <c r="I1701" s="10"/>
      <c r="J1701" s="10">
        <v>2542.33</v>
      </c>
      <c r="K1701" s="10"/>
      <c r="M1701" s="10">
        <v>11</v>
      </c>
      <c r="N1701" s="69"/>
      <c r="P1701" s="238">
        <f t="shared" si="107"/>
        <v>231.12090909090909</v>
      </c>
      <c r="Q1701" s="10"/>
      <c r="R1701" s="10"/>
      <c r="S1701" s="10"/>
      <c r="T1701" s="179">
        <f t="shared" si="104"/>
        <v>1439.5454545454545</v>
      </c>
      <c r="U1701" s="10"/>
      <c r="V1701" s="10"/>
      <c r="W1701" s="10"/>
      <c r="Y1701" s="10">
        <v>2542.33</v>
      </c>
      <c r="Z1701" s="10">
        <f t="shared" si="105"/>
        <v>2004.34</v>
      </c>
      <c r="AB1701" s="10">
        <f t="shared" si="106"/>
        <v>2829.66</v>
      </c>
      <c r="AC1701" s="167">
        <v>3205.62</v>
      </c>
      <c r="AD1701" s="10"/>
      <c r="AE1701" s="3"/>
      <c r="AF1701" s="3"/>
    </row>
    <row r="1702" spans="1:32" x14ac:dyDescent="0.2">
      <c r="A1702" s="55"/>
      <c r="B1702" s="10"/>
      <c r="C1702" s="10" t="s">
        <v>511</v>
      </c>
      <c r="D1702" s="10"/>
      <c r="E1702" s="10" t="s">
        <v>65</v>
      </c>
      <c r="F1702" s="10">
        <v>2871112</v>
      </c>
      <c r="G1702" s="10"/>
      <c r="H1702" s="10"/>
      <c r="I1702" s="10"/>
      <c r="J1702" s="10">
        <v>508605.65000000101</v>
      </c>
      <c r="K1702" s="10"/>
      <c r="M1702" s="10">
        <v>2905</v>
      </c>
      <c r="N1702" s="69"/>
      <c r="P1702" s="238">
        <f t="shared" si="107"/>
        <v>175.07939759036179</v>
      </c>
      <c r="Q1702" s="10"/>
      <c r="R1702" s="10"/>
      <c r="S1702" s="10"/>
      <c r="T1702" s="179">
        <f t="shared" ref="T1702:T1765" si="108">F1702/M1702</f>
        <v>988.33459552495697</v>
      </c>
      <c r="U1702" s="10"/>
      <c r="V1702" s="10"/>
      <c r="W1702" s="10"/>
      <c r="Y1702" s="10">
        <v>508605.65000000101</v>
      </c>
      <c r="Z1702" s="10">
        <f t="shared" ref="Z1702:Z1765" si="109">ROUND($Z$1800*Y1702/$Y$1800,2)</f>
        <v>400977.18</v>
      </c>
      <c r="AB1702" s="10">
        <f t="shared" ref="AB1702:AB1765" si="110">ROUND($AB$1800*Y1702/$Y$1800,2)</f>
        <v>566086.94999999995</v>
      </c>
      <c r="AC1702" s="167">
        <v>641299.12</v>
      </c>
      <c r="AD1702" s="10"/>
      <c r="AE1702" s="3"/>
      <c r="AF1702" s="3"/>
    </row>
    <row r="1703" spans="1:32" x14ac:dyDescent="0.2">
      <c r="A1703" s="55"/>
      <c r="B1703" s="10"/>
      <c r="C1703" s="10" t="s">
        <v>512</v>
      </c>
      <c r="D1703" s="10"/>
      <c r="E1703" s="10" t="s">
        <v>333</v>
      </c>
      <c r="F1703" s="10">
        <v>217296</v>
      </c>
      <c r="G1703" s="10"/>
      <c r="H1703" s="10"/>
      <c r="I1703" s="10"/>
      <c r="J1703" s="10">
        <v>36804.920000000027</v>
      </c>
      <c r="K1703" s="10"/>
      <c r="M1703" s="10">
        <v>239</v>
      </c>
      <c r="N1703" s="69"/>
      <c r="P1703" s="238">
        <f t="shared" si="107"/>
        <v>153.99548117154822</v>
      </c>
      <c r="Q1703" s="10"/>
      <c r="R1703" s="10"/>
      <c r="S1703" s="10"/>
      <c r="T1703" s="179">
        <f t="shared" si="108"/>
        <v>909.18828451882848</v>
      </c>
      <c r="U1703" s="10"/>
      <c r="V1703" s="10"/>
      <c r="W1703" s="10"/>
      <c r="Y1703" s="10">
        <v>36804.920000000027</v>
      </c>
      <c r="Z1703" s="10">
        <f t="shared" si="109"/>
        <v>29016.46</v>
      </c>
      <c r="AB1703" s="10">
        <f t="shared" si="110"/>
        <v>40964.519999999997</v>
      </c>
      <c r="AC1703" s="167">
        <v>46407.199999999997</v>
      </c>
      <c r="AD1703" s="10"/>
      <c r="AE1703" s="3"/>
      <c r="AF1703" s="3"/>
    </row>
    <row r="1704" spans="1:32" x14ac:dyDescent="0.2">
      <c r="A1704" s="55"/>
      <c r="B1704" s="10"/>
      <c r="C1704" s="10" t="s">
        <v>513</v>
      </c>
      <c r="D1704" s="10"/>
      <c r="E1704" s="10" t="s">
        <v>369</v>
      </c>
      <c r="F1704" s="10">
        <v>3091372</v>
      </c>
      <c r="G1704" s="10"/>
      <c r="H1704" s="10"/>
      <c r="I1704" s="10"/>
      <c r="J1704" s="10">
        <v>538775.34</v>
      </c>
      <c r="K1704" s="10"/>
      <c r="M1704" s="10">
        <v>5360</v>
      </c>
      <c r="N1704" s="69"/>
      <c r="P1704" s="238">
        <f t="shared" si="107"/>
        <v>100.51778731343283</v>
      </c>
      <c r="Q1704" s="10"/>
      <c r="R1704" s="10"/>
      <c r="S1704" s="10"/>
      <c r="T1704" s="179">
        <f t="shared" si="108"/>
        <v>576.74850746268658</v>
      </c>
      <c r="U1704" s="10"/>
      <c r="V1704" s="10"/>
      <c r="W1704" s="10"/>
      <c r="Y1704" s="10">
        <v>538775.34</v>
      </c>
      <c r="Z1704" s="10">
        <f t="shared" si="109"/>
        <v>424762.52</v>
      </c>
      <c r="AB1704" s="10">
        <f t="shared" si="110"/>
        <v>599666.34</v>
      </c>
      <c r="AC1704" s="167">
        <v>679339.98</v>
      </c>
      <c r="AD1704" s="10"/>
      <c r="AE1704" s="3"/>
      <c r="AF1704" s="3"/>
    </row>
    <row r="1705" spans="1:32" x14ac:dyDescent="0.2">
      <c r="A1705" s="55"/>
      <c r="B1705" s="10"/>
      <c r="C1705" s="10" t="s">
        <v>514</v>
      </c>
      <c r="D1705" s="10"/>
      <c r="E1705" s="10" t="s">
        <v>88</v>
      </c>
      <c r="F1705" s="10">
        <v>2642</v>
      </c>
      <c r="G1705" s="10"/>
      <c r="H1705" s="10"/>
      <c r="I1705" s="10"/>
      <c r="J1705" s="10">
        <v>483.01</v>
      </c>
      <c r="K1705" s="10"/>
      <c r="M1705" s="10">
        <v>2</v>
      </c>
      <c r="N1705" s="69"/>
      <c r="P1705" s="238">
        <f t="shared" si="107"/>
        <v>241.505</v>
      </c>
      <c r="Q1705" s="10"/>
      <c r="R1705" s="10"/>
      <c r="S1705" s="10"/>
      <c r="T1705" s="179">
        <f t="shared" si="108"/>
        <v>1321</v>
      </c>
      <c r="U1705" s="10"/>
      <c r="V1705" s="10"/>
      <c r="W1705" s="10"/>
      <c r="Y1705" s="10">
        <v>483.01</v>
      </c>
      <c r="Z1705" s="10">
        <f t="shared" si="109"/>
        <v>380.8</v>
      </c>
      <c r="AB1705" s="10">
        <f t="shared" si="110"/>
        <v>537.6</v>
      </c>
      <c r="AC1705" s="167">
        <v>609.03</v>
      </c>
      <c r="AD1705" s="10"/>
      <c r="AE1705" s="3"/>
      <c r="AF1705" s="3"/>
    </row>
    <row r="1706" spans="1:32" x14ac:dyDescent="0.2">
      <c r="A1706" s="55"/>
      <c r="B1706" s="10"/>
      <c r="C1706" s="10" t="s">
        <v>515</v>
      </c>
      <c r="D1706" s="10"/>
      <c r="E1706" s="10" t="s">
        <v>516</v>
      </c>
      <c r="F1706" s="10">
        <v>747022</v>
      </c>
      <c r="G1706" s="10"/>
      <c r="H1706" s="10"/>
      <c r="I1706" s="10"/>
      <c r="J1706" s="10">
        <v>130483.97000000002</v>
      </c>
      <c r="K1706" s="10"/>
      <c r="M1706" s="10">
        <v>498</v>
      </c>
      <c r="N1706" s="69"/>
      <c r="P1706" s="238">
        <f t="shared" si="107"/>
        <v>262.0160040160643</v>
      </c>
      <c r="Q1706" s="10"/>
      <c r="R1706" s="10"/>
      <c r="S1706" s="10"/>
      <c r="T1706" s="179">
        <f t="shared" si="108"/>
        <v>1500.0441767068273</v>
      </c>
      <c r="U1706" s="10"/>
      <c r="V1706" s="10"/>
      <c r="W1706" s="10"/>
      <c r="Y1706" s="10">
        <v>130483.97000000002</v>
      </c>
      <c r="Z1706" s="10">
        <f t="shared" si="109"/>
        <v>102871.63</v>
      </c>
      <c r="AB1706" s="10">
        <f t="shared" si="110"/>
        <v>145230.93</v>
      </c>
      <c r="AC1706" s="167">
        <v>164526.79</v>
      </c>
      <c r="AD1706" s="10"/>
      <c r="AE1706" s="3"/>
      <c r="AF1706" s="3"/>
    </row>
    <row r="1707" spans="1:32" x14ac:dyDescent="0.2">
      <c r="A1707" s="55"/>
      <c r="B1707" s="10"/>
      <c r="C1707" s="10" t="s">
        <v>517</v>
      </c>
      <c r="D1707" s="10"/>
      <c r="E1707" s="10" t="s">
        <v>211</v>
      </c>
      <c r="F1707" s="10">
        <v>302336</v>
      </c>
      <c r="G1707" s="10"/>
      <c r="H1707" s="10"/>
      <c r="I1707" s="10"/>
      <c r="J1707" s="10">
        <v>52329.569999999949</v>
      </c>
      <c r="K1707" s="10"/>
      <c r="M1707" s="10">
        <v>406</v>
      </c>
      <c r="N1707" s="69"/>
      <c r="P1707" s="238">
        <f t="shared" ref="P1707:P1770" si="111">J1707/M1707</f>
        <v>128.89056650246292</v>
      </c>
      <c r="Q1707" s="10"/>
      <c r="R1707" s="10"/>
      <c r="S1707" s="10"/>
      <c r="T1707" s="179">
        <f t="shared" si="108"/>
        <v>744.66995073891621</v>
      </c>
      <c r="U1707" s="10"/>
      <c r="V1707" s="10"/>
      <c r="W1707" s="10"/>
      <c r="Y1707" s="10">
        <v>52329.569999999949</v>
      </c>
      <c r="Z1707" s="10">
        <f t="shared" si="109"/>
        <v>41255.86</v>
      </c>
      <c r="AB1707" s="10">
        <f t="shared" si="110"/>
        <v>58243.72</v>
      </c>
      <c r="AC1707" s="167">
        <v>65982.17</v>
      </c>
      <c r="AD1707" s="10"/>
      <c r="AE1707" s="3"/>
      <c r="AF1707" s="3"/>
    </row>
    <row r="1708" spans="1:32" x14ac:dyDescent="0.2">
      <c r="A1708" s="55"/>
      <c r="B1708" s="10"/>
      <c r="C1708" s="10" t="s">
        <v>518</v>
      </c>
      <c r="D1708" s="10"/>
      <c r="E1708" s="10" t="s">
        <v>324</v>
      </c>
      <c r="F1708" s="10"/>
      <c r="G1708" s="10"/>
      <c r="H1708" s="10"/>
      <c r="I1708" s="10"/>
      <c r="J1708" s="10">
        <v>5.0599999999999996</v>
      </c>
      <c r="K1708" s="10"/>
      <c r="M1708" s="10">
        <v>1</v>
      </c>
      <c r="N1708" s="69"/>
      <c r="P1708" s="238">
        <f t="shared" si="111"/>
        <v>5.0599999999999996</v>
      </c>
      <c r="Q1708" s="10"/>
      <c r="R1708" s="10"/>
      <c r="S1708" s="10"/>
      <c r="T1708" s="179">
        <f t="shared" si="108"/>
        <v>0</v>
      </c>
      <c r="U1708" s="10"/>
      <c r="V1708" s="10"/>
      <c r="W1708" s="10"/>
      <c r="Y1708" s="10">
        <v>5.0599999999999996</v>
      </c>
      <c r="Z1708" s="10">
        <f t="shared" si="109"/>
        <v>3.99</v>
      </c>
      <c r="AB1708" s="10">
        <f t="shared" si="110"/>
        <v>5.63</v>
      </c>
      <c r="AC1708" s="167">
        <v>6.38</v>
      </c>
      <c r="AD1708" s="10"/>
      <c r="AE1708" s="3"/>
      <c r="AF1708" s="3"/>
    </row>
    <row r="1709" spans="1:32" x14ac:dyDescent="0.2">
      <c r="A1709" s="55"/>
      <c r="B1709" s="10"/>
      <c r="C1709" s="10" t="s">
        <v>518</v>
      </c>
      <c r="D1709" s="10"/>
      <c r="E1709" s="10" t="s">
        <v>90</v>
      </c>
      <c r="F1709" s="10">
        <v>743</v>
      </c>
      <c r="G1709" s="10"/>
      <c r="H1709" s="10"/>
      <c r="I1709" s="10"/>
      <c r="J1709" s="10">
        <v>132.72999999999999</v>
      </c>
      <c r="K1709" s="10"/>
      <c r="M1709" s="10">
        <v>1</v>
      </c>
      <c r="N1709" s="69"/>
      <c r="P1709" s="238">
        <f t="shared" si="111"/>
        <v>132.72999999999999</v>
      </c>
      <c r="Q1709" s="10"/>
      <c r="R1709" s="10"/>
      <c r="S1709" s="10"/>
      <c r="T1709" s="179">
        <f t="shared" si="108"/>
        <v>743</v>
      </c>
      <c r="U1709" s="10"/>
      <c r="V1709" s="10"/>
      <c r="W1709" s="10"/>
      <c r="Y1709" s="10">
        <v>132.72999999999999</v>
      </c>
      <c r="Z1709" s="10">
        <f t="shared" si="109"/>
        <v>104.64</v>
      </c>
      <c r="AB1709" s="10">
        <f t="shared" si="110"/>
        <v>147.72999999999999</v>
      </c>
      <c r="AC1709" s="167">
        <v>167.36</v>
      </c>
      <c r="AD1709" s="10"/>
      <c r="AE1709" s="3"/>
      <c r="AF1709" s="3"/>
    </row>
    <row r="1710" spans="1:32" x14ac:dyDescent="0.2">
      <c r="A1710" s="55"/>
      <c r="B1710" s="10"/>
      <c r="C1710" s="10" t="s">
        <v>519</v>
      </c>
      <c r="D1710" s="10"/>
      <c r="E1710" s="10" t="s">
        <v>324</v>
      </c>
      <c r="F1710" s="10">
        <v>1286</v>
      </c>
      <c r="G1710" s="10"/>
      <c r="H1710" s="10"/>
      <c r="I1710" s="10"/>
      <c r="J1710" s="10">
        <v>235.06</v>
      </c>
      <c r="K1710" s="10"/>
      <c r="M1710" s="10">
        <v>1</v>
      </c>
      <c r="N1710" s="69"/>
      <c r="P1710" s="238">
        <f t="shared" si="111"/>
        <v>235.06</v>
      </c>
      <c r="Q1710" s="10"/>
      <c r="R1710" s="10"/>
      <c r="S1710" s="10"/>
      <c r="T1710" s="179">
        <f t="shared" si="108"/>
        <v>1286</v>
      </c>
      <c r="U1710" s="10"/>
      <c r="V1710" s="10"/>
      <c r="W1710" s="10"/>
      <c r="Y1710" s="10">
        <v>235.06</v>
      </c>
      <c r="Z1710" s="10">
        <f t="shared" si="109"/>
        <v>185.32</v>
      </c>
      <c r="AB1710" s="10">
        <f t="shared" si="110"/>
        <v>261.63</v>
      </c>
      <c r="AC1710" s="167">
        <v>296.39</v>
      </c>
      <c r="AD1710" s="10"/>
      <c r="AE1710" s="3"/>
      <c r="AF1710" s="3"/>
    </row>
    <row r="1711" spans="1:32" x14ac:dyDescent="0.2">
      <c r="A1711" s="55"/>
      <c r="B1711" s="10"/>
      <c r="C1711" s="10" t="s">
        <v>520</v>
      </c>
      <c r="D1711" s="10"/>
      <c r="E1711" s="10" t="s">
        <v>97</v>
      </c>
      <c r="F1711" s="10">
        <v>2664</v>
      </c>
      <c r="G1711" s="10"/>
      <c r="H1711" s="10"/>
      <c r="I1711" s="10"/>
      <c r="J1711" s="10">
        <v>235.56</v>
      </c>
      <c r="K1711" s="10"/>
      <c r="M1711" s="10">
        <v>1</v>
      </c>
      <c r="N1711" s="69"/>
      <c r="P1711" s="238">
        <f t="shared" si="111"/>
        <v>235.56</v>
      </c>
      <c r="Q1711" s="10"/>
      <c r="R1711" s="10"/>
      <c r="S1711" s="10"/>
      <c r="T1711" s="179">
        <f t="shared" si="108"/>
        <v>2664</v>
      </c>
      <c r="U1711" s="10"/>
      <c r="V1711" s="10"/>
      <c r="W1711" s="10"/>
      <c r="Y1711" s="10">
        <v>235.56</v>
      </c>
      <c r="Z1711" s="10">
        <f t="shared" si="109"/>
        <v>185.71</v>
      </c>
      <c r="AB1711" s="10">
        <f t="shared" si="110"/>
        <v>262.18</v>
      </c>
      <c r="AC1711" s="167">
        <v>297.01</v>
      </c>
      <c r="AD1711" s="10"/>
      <c r="AE1711" s="3"/>
      <c r="AF1711" s="3"/>
    </row>
    <row r="1712" spans="1:32" x14ac:dyDescent="0.2">
      <c r="A1712" s="55"/>
      <c r="B1712" s="10"/>
      <c r="C1712" s="10" t="s">
        <v>520</v>
      </c>
      <c r="D1712" s="10"/>
      <c r="E1712" s="10" t="s">
        <v>225</v>
      </c>
      <c r="F1712" s="10">
        <v>533318</v>
      </c>
      <c r="G1712" s="10"/>
      <c r="H1712" s="10"/>
      <c r="I1712" s="10"/>
      <c r="J1712" s="10">
        <v>95401.640000000043</v>
      </c>
      <c r="K1712" s="10"/>
      <c r="M1712" s="10">
        <v>419</v>
      </c>
      <c r="N1712" s="69"/>
      <c r="P1712" s="238">
        <f t="shared" si="111"/>
        <v>227.688878281623</v>
      </c>
      <c r="Q1712" s="10"/>
      <c r="R1712" s="10"/>
      <c r="S1712" s="10"/>
      <c r="T1712" s="179">
        <f t="shared" si="108"/>
        <v>1272.8353221957041</v>
      </c>
      <c r="U1712" s="10"/>
      <c r="V1712" s="10"/>
      <c r="W1712" s="10"/>
      <c r="Y1712" s="10">
        <v>95401.640000000043</v>
      </c>
      <c r="Z1712" s="10">
        <f t="shared" si="109"/>
        <v>75213.240000000005</v>
      </c>
      <c r="AB1712" s="10">
        <f t="shared" si="110"/>
        <v>106183.69</v>
      </c>
      <c r="AC1712" s="167">
        <v>120291.6</v>
      </c>
      <c r="AD1712" s="10"/>
      <c r="AE1712" s="3"/>
      <c r="AF1712" s="3"/>
    </row>
    <row r="1713" spans="1:32" x14ac:dyDescent="0.2">
      <c r="A1713" s="55"/>
      <c r="B1713" s="10"/>
      <c r="C1713" s="10" t="s">
        <v>521</v>
      </c>
      <c r="D1713" s="10"/>
      <c r="E1713" s="10" t="s">
        <v>88</v>
      </c>
      <c r="F1713" s="10">
        <v>287816</v>
      </c>
      <c r="G1713" s="10"/>
      <c r="H1713" s="10"/>
      <c r="I1713" s="10"/>
      <c r="J1713" s="10">
        <v>50814.839999999967</v>
      </c>
      <c r="K1713" s="10"/>
      <c r="M1713" s="10">
        <v>205</v>
      </c>
      <c r="N1713" s="69"/>
      <c r="P1713" s="238">
        <f t="shared" si="111"/>
        <v>247.87726829268277</v>
      </c>
      <c r="Q1713" s="10"/>
      <c r="R1713" s="10"/>
      <c r="S1713" s="10"/>
      <c r="T1713" s="179">
        <f t="shared" si="108"/>
        <v>1403.9804878048781</v>
      </c>
      <c r="U1713" s="10"/>
      <c r="V1713" s="10"/>
      <c r="W1713" s="10"/>
      <c r="Y1713" s="10">
        <v>50814.839999999967</v>
      </c>
      <c r="Z1713" s="10">
        <f t="shared" si="109"/>
        <v>40061.67</v>
      </c>
      <c r="AB1713" s="10">
        <f t="shared" si="110"/>
        <v>56557.8</v>
      </c>
      <c r="AC1713" s="167">
        <v>64072.26</v>
      </c>
      <c r="AD1713" s="10"/>
      <c r="AE1713" s="3"/>
      <c r="AF1713" s="3"/>
    </row>
    <row r="1714" spans="1:32" x14ac:dyDescent="0.2">
      <c r="A1714" s="55"/>
      <c r="B1714" s="10"/>
      <c r="C1714" s="10" t="s">
        <v>522</v>
      </c>
      <c r="D1714" s="10"/>
      <c r="E1714" s="10" t="s">
        <v>104</v>
      </c>
      <c r="F1714" s="10">
        <v>45674</v>
      </c>
      <c r="G1714" s="10"/>
      <c r="H1714" s="10"/>
      <c r="I1714" s="10"/>
      <c r="J1714" s="10">
        <v>8278.83</v>
      </c>
      <c r="K1714" s="10"/>
      <c r="M1714" s="10">
        <v>48</v>
      </c>
      <c r="N1714" s="69"/>
      <c r="P1714" s="238">
        <f t="shared" si="111"/>
        <v>172.47562500000001</v>
      </c>
      <c r="Q1714" s="10"/>
      <c r="R1714" s="10"/>
      <c r="S1714" s="10"/>
      <c r="T1714" s="179">
        <f t="shared" si="108"/>
        <v>951.54166666666663</v>
      </c>
      <c r="U1714" s="10"/>
      <c r="V1714" s="10"/>
      <c r="W1714" s="10"/>
      <c r="Y1714" s="10">
        <v>8278.83</v>
      </c>
      <c r="Z1714" s="10">
        <f t="shared" si="109"/>
        <v>6526.91</v>
      </c>
      <c r="AB1714" s="10">
        <f t="shared" si="110"/>
        <v>9214.48</v>
      </c>
      <c r="AC1714" s="167">
        <v>10438.75</v>
      </c>
      <c r="AD1714" s="10"/>
      <c r="AE1714" s="3"/>
      <c r="AF1714" s="3"/>
    </row>
    <row r="1715" spans="1:32" x14ac:dyDescent="0.2">
      <c r="A1715" s="55"/>
      <c r="B1715" s="10"/>
      <c r="C1715" s="10" t="s">
        <v>589</v>
      </c>
      <c r="D1715" s="10"/>
      <c r="E1715" s="10" t="s">
        <v>105</v>
      </c>
      <c r="F1715" s="10">
        <v>559</v>
      </c>
      <c r="G1715" s="10"/>
      <c r="H1715" s="10"/>
      <c r="I1715" s="10"/>
      <c r="J1715" s="10">
        <v>100.96</v>
      </c>
      <c r="K1715" s="10"/>
      <c r="M1715" s="10">
        <v>1</v>
      </c>
      <c r="N1715" s="69"/>
      <c r="P1715" s="238">
        <f t="shared" si="111"/>
        <v>100.96</v>
      </c>
      <c r="Q1715" s="10"/>
      <c r="R1715" s="10"/>
      <c r="S1715" s="10"/>
      <c r="T1715" s="179">
        <f t="shared" si="108"/>
        <v>559</v>
      </c>
      <c r="U1715" s="10"/>
      <c r="V1715" s="10"/>
      <c r="W1715" s="10"/>
      <c r="Y1715" s="10">
        <v>100.96</v>
      </c>
      <c r="Z1715" s="10">
        <f t="shared" si="109"/>
        <v>79.599999999999994</v>
      </c>
      <c r="AB1715" s="10">
        <f t="shared" si="110"/>
        <v>112.37</v>
      </c>
      <c r="AC1715" s="167">
        <v>127.3</v>
      </c>
      <c r="AD1715" s="10"/>
      <c r="AE1715" s="3"/>
      <c r="AF1715" s="3"/>
    </row>
    <row r="1716" spans="1:32" x14ac:dyDescent="0.2">
      <c r="A1716" s="55"/>
      <c r="B1716" s="10"/>
      <c r="C1716" s="10" t="s">
        <v>523</v>
      </c>
      <c r="D1716" s="10"/>
      <c r="E1716" s="10" t="s">
        <v>86</v>
      </c>
      <c r="F1716" s="10">
        <v>65114</v>
      </c>
      <c r="G1716" s="10"/>
      <c r="H1716" s="10"/>
      <c r="I1716" s="10"/>
      <c r="J1716" s="10">
        <v>10662.179999999998</v>
      </c>
      <c r="K1716" s="10"/>
      <c r="M1716" s="10">
        <v>62</v>
      </c>
      <c r="N1716" s="69"/>
      <c r="P1716" s="238">
        <f t="shared" si="111"/>
        <v>171.97064516129029</v>
      </c>
      <c r="Q1716" s="10"/>
      <c r="R1716" s="10"/>
      <c r="S1716" s="10"/>
      <c r="T1716" s="179">
        <f t="shared" si="108"/>
        <v>1050.2258064516129</v>
      </c>
      <c r="U1716" s="10"/>
      <c r="V1716" s="10"/>
      <c r="W1716" s="10"/>
      <c r="Y1716" s="10">
        <v>10662.179999999998</v>
      </c>
      <c r="Z1716" s="10">
        <f t="shared" si="109"/>
        <v>8405.91</v>
      </c>
      <c r="AB1716" s="10">
        <f t="shared" si="110"/>
        <v>11867.19</v>
      </c>
      <c r="AC1716" s="167">
        <v>13443.9</v>
      </c>
      <c r="AD1716" s="10"/>
      <c r="AE1716" s="3"/>
      <c r="AF1716" s="3"/>
    </row>
    <row r="1717" spans="1:32" x14ac:dyDescent="0.2">
      <c r="A1717" s="55"/>
      <c r="B1717" s="10"/>
      <c r="C1717" s="10" t="s">
        <v>524</v>
      </c>
      <c r="D1717" s="10"/>
      <c r="E1717" s="10" t="s">
        <v>127</v>
      </c>
      <c r="F1717" s="10">
        <v>76480</v>
      </c>
      <c r="G1717" s="10"/>
      <c r="H1717" s="10"/>
      <c r="I1717" s="10"/>
      <c r="J1717" s="10">
        <v>13498.190000000004</v>
      </c>
      <c r="K1717" s="10"/>
      <c r="M1717" s="10">
        <v>72</v>
      </c>
      <c r="N1717" s="69"/>
      <c r="P1717" s="238">
        <f t="shared" si="111"/>
        <v>187.47486111111118</v>
      </c>
      <c r="Q1717" s="10"/>
      <c r="R1717" s="10"/>
      <c r="S1717" s="10"/>
      <c r="T1717" s="179">
        <f t="shared" si="108"/>
        <v>1062.2222222222222</v>
      </c>
      <c r="U1717" s="10"/>
      <c r="V1717" s="10"/>
      <c r="W1717" s="10"/>
      <c r="Y1717" s="10">
        <v>13498.190000000004</v>
      </c>
      <c r="Z1717" s="10">
        <f t="shared" si="109"/>
        <v>10641.77</v>
      </c>
      <c r="AB1717" s="10">
        <f t="shared" si="110"/>
        <v>15023.72</v>
      </c>
      <c r="AC1717" s="167">
        <v>17019.82</v>
      </c>
      <c r="AD1717" s="10"/>
      <c r="AE1717" s="3"/>
      <c r="AF1717" s="3"/>
    </row>
    <row r="1718" spans="1:32" x14ac:dyDescent="0.2">
      <c r="A1718" s="55"/>
      <c r="B1718" s="10"/>
      <c r="C1718" s="10" t="s">
        <v>525</v>
      </c>
      <c r="D1718" s="10"/>
      <c r="E1718" s="10" t="s">
        <v>77</v>
      </c>
      <c r="F1718" s="10">
        <v>770263</v>
      </c>
      <c r="G1718" s="10"/>
      <c r="H1718" s="10"/>
      <c r="I1718" s="10"/>
      <c r="J1718" s="10">
        <v>135472.03000000006</v>
      </c>
      <c r="K1718" s="10"/>
      <c r="M1718" s="10">
        <v>656</v>
      </c>
      <c r="N1718" s="69"/>
      <c r="P1718" s="238">
        <f t="shared" si="111"/>
        <v>206.51224085365862</v>
      </c>
      <c r="Q1718" s="10"/>
      <c r="R1718" s="10"/>
      <c r="S1718" s="10"/>
      <c r="T1718" s="179">
        <f t="shared" si="108"/>
        <v>1174.1814024390244</v>
      </c>
      <c r="U1718" s="10"/>
      <c r="V1718" s="10"/>
      <c r="W1718" s="10"/>
      <c r="Y1718" s="10">
        <v>135472.03000000006</v>
      </c>
      <c r="Z1718" s="10">
        <f t="shared" si="109"/>
        <v>106804.15</v>
      </c>
      <c r="AB1718" s="10">
        <f t="shared" si="110"/>
        <v>150782.73000000001</v>
      </c>
      <c r="AC1718" s="167">
        <v>170816.22</v>
      </c>
      <c r="AD1718" s="10"/>
      <c r="AE1718" s="3"/>
      <c r="AF1718" s="3"/>
    </row>
    <row r="1719" spans="1:32" x14ac:dyDescent="0.2">
      <c r="A1719" s="55"/>
      <c r="B1719" s="10"/>
      <c r="C1719" s="10" t="s">
        <v>526</v>
      </c>
      <c r="D1719" s="10"/>
      <c r="E1719" s="10" t="s">
        <v>77</v>
      </c>
      <c r="F1719" s="10">
        <v>1046</v>
      </c>
      <c r="G1719" s="10"/>
      <c r="H1719" s="10"/>
      <c r="I1719" s="10"/>
      <c r="J1719" s="10">
        <v>190.05</v>
      </c>
      <c r="K1719" s="10"/>
      <c r="M1719" s="10">
        <v>1</v>
      </c>
      <c r="N1719" s="69"/>
      <c r="P1719" s="238">
        <f t="shared" si="111"/>
        <v>190.05</v>
      </c>
      <c r="Q1719" s="10"/>
      <c r="R1719" s="10"/>
      <c r="S1719" s="10"/>
      <c r="T1719" s="179">
        <f t="shared" si="108"/>
        <v>1046</v>
      </c>
      <c r="U1719" s="10"/>
      <c r="V1719" s="10"/>
      <c r="W1719" s="10"/>
      <c r="Y1719" s="10">
        <v>190.05</v>
      </c>
      <c r="Z1719" s="10">
        <f t="shared" si="109"/>
        <v>149.83000000000001</v>
      </c>
      <c r="AB1719" s="10">
        <f t="shared" si="110"/>
        <v>211.53</v>
      </c>
      <c r="AC1719" s="167">
        <v>239.63</v>
      </c>
      <c r="AD1719" s="10"/>
      <c r="AE1719" s="3"/>
      <c r="AF1719" s="3"/>
    </row>
    <row r="1720" spans="1:32" x14ac:dyDescent="0.2">
      <c r="A1720" s="55"/>
      <c r="B1720" s="10"/>
      <c r="C1720" s="10" t="s">
        <v>526</v>
      </c>
      <c r="D1720" s="10"/>
      <c r="E1720" s="10" t="s">
        <v>527</v>
      </c>
      <c r="F1720" s="10">
        <v>2649296</v>
      </c>
      <c r="G1720" s="10"/>
      <c r="H1720" s="10"/>
      <c r="I1720" s="10"/>
      <c r="J1720" s="10">
        <v>474112.15999999928</v>
      </c>
      <c r="K1720" s="10"/>
      <c r="M1720" s="10">
        <v>3169</v>
      </c>
      <c r="N1720" s="69"/>
      <c r="P1720" s="238">
        <f t="shared" si="111"/>
        <v>149.60939097507077</v>
      </c>
      <c r="Q1720" s="10"/>
      <c r="R1720" s="10"/>
      <c r="S1720" s="10"/>
      <c r="T1720" s="179">
        <f t="shared" si="108"/>
        <v>836.0037866834964</v>
      </c>
      <c r="U1720" s="10"/>
      <c r="V1720" s="10"/>
      <c r="W1720" s="10"/>
      <c r="Y1720" s="10">
        <v>474112.15999999928</v>
      </c>
      <c r="Z1720" s="10">
        <f t="shared" si="109"/>
        <v>373783.02</v>
      </c>
      <c r="AB1720" s="10">
        <f t="shared" si="110"/>
        <v>527695.09</v>
      </c>
      <c r="AC1720" s="167">
        <v>597806.39</v>
      </c>
      <c r="AD1720" s="10"/>
      <c r="AE1720" s="3"/>
      <c r="AF1720" s="3"/>
    </row>
    <row r="1721" spans="1:32" x14ac:dyDescent="0.2">
      <c r="A1721" s="55"/>
      <c r="B1721" s="10"/>
      <c r="C1721" s="10" t="s">
        <v>528</v>
      </c>
      <c r="D1721" s="10"/>
      <c r="E1721" s="10" t="s">
        <v>145</v>
      </c>
      <c r="F1721" s="10">
        <v>413917</v>
      </c>
      <c r="G1721" s="10"/>
      <c r="H1721" s="10"/>
      <c r="I1721" s="10"/>
      <c r="J1721" s="10">
        <v>72823.439999999915</v>
      </c>
      <c r="K1721" s="10"/>
      <c r="M1721" s="10">
        <v>323</v>
      </c>
      <c r="N1721" s="69"/>
      <c r="P1721" s="238">
        <f t="shared" si="111"/>
        <v>225.45956656346723</v>
      </c>
      <c r="Q1721" s="10"/>
      <c r="R1721" s="10"/>
      <c r="S1721" s="10"/>
      <c r="T1721" s="179">
        <f t="shared" si="108"/>
        <v>1281.4767801857586</v>
      </c>
      <c r="U1721" s="10"/>
      <c r="V1721" s="10"/>
      <c r="W1721" s="10"/>
      <c r="Y1721" s="10">
        <v>72823.439999999915</v>
      </c>
      <c r="Z1721" s="10">
        <f t="shared" si="109"/>
        <v>57412.92</v>
      </c>
      <c r="AB1721" s="10">
        <f t="shared" si="110"/>
        <v>81053.759999999995</v>
      </c>
      <c r="AC1721" s="167">
        <v>91822.83</v>
      </c>
      <c r="AD1721" s="10"/>
      <c r="AE1721" s="3"/>
      <c r="AF1721" s="3"/>
    </row>
    <row r="1722" spans="1:32" x14ac:dyDescent="0.2">
      <c r="A1722" s="55"/>
      <c r="B1722" s="10"/>
      <c r="C1722" s="10" t="s">
        <v>529</v>
      </c>
      <c r="D1722" s="10"/>
      <c r="E1722" s="10" t="s">
        <v>501</v>
      </c>
      <c r="F1722" s="10">
        <v>2414080</v>
      </c>
      <c r="G1722" s="10"/>
      <c r="H1722" s="10"/>
      <c r="I1722" s="10"/>
      <c r="J1722" s="10">
        <v>414215.67999999929</v>
      </c>
      <c r="K1722" s="10"/>
      <c r="M1722" s="10">
        <v>2781</v>
      </c>
      <c r="N1722" s="69"/>
      <c r="P1722" s="238">
        <f t="shared" si="111"/>
        <v>148.94486875224715</v>
      </c>
      <c r="Q1722" s="10"/>
      <c r="R1722" s="10"/>
      <c r="S1722" s="10"/>
      <c r="T1722" s="179">
        <f t="shared" si="108"/>
        <v>868.06184825602304</v>
      </c>
      <c r="U1722" s="10"/>
      <c r="V1722" s="10"/>
      <c r="W1722" s="10"/>
      <c r="Y1722" s="10">
        <v>414215.67999999929</v>
      </c>
      <c r="Z1722" s="10">
        <f t="shared" si="109"/>
        <v>326561.52</v>
      </c>
      <c r="AB1722" s="10">
        <f t="shared" si="110"/>
        <v>461029.27</v>
      </c>
      <c r="AC1722" s="167">
        <v>522283.13</v>
      </c>
      <c r="AD1722" s="10"/>
      <c r="AE1722" s="3"/>
      <c r="AF1722" s="3"/>
    </row>
    <row r="1723" spans="1:32" x14ac:dyDescent="0.2">
      <c r="A1723" s="55"/>
      <c r="B1723" s="10"/>
      <c r="C1723" s="10" t="s">
        <v>530</v>
      </c>
      <c r="D1723" s="10"/>
      <c r="E1723" s="10" t="s">
        <v>439</v>
      </c>
      <c r="F1723" s="10">
        <v>3697</v>
      </c>
      <c r="G1723" s="10"/>
      <c r="H1723" s="10"/>
      <c r="I1723" s="10"/>
      <c r="J1723" s="10">
        <v>674.55000000000007</v>
      </c>
      <c r="K1723" s="10"/>
      <c r="M1723" s="10">
        <v>3</v>
      </c>
      <c r="N1723" s="69"/>
      <c r="P1723" s="238">
        <f t="shared" si="111"/>
        <v>224.85000000000002</v>
      </c>
      <c r="Q1723" s="10"/>
      <c r="R1723" s="10"/>
      <c r="S1723" s="10"/>
      <c r="T1723" s="179">
        <f t="shared" si="108"/>
        <v>1232.3333333333333</v>
      </c>
      <c r="U1723" s="10"/>
      <c r="V1723" s="10"/>
      <c r="W1723" s="10"/>
      <c r="Y1723" s="10">
        <v>674.55000000000007</v>
      </c>
      <c r="Z1723" s="10">
        <f t="shared" si="109"/>
        <v>531.80999999999995</v>
      </c>
      <c r="AB1723" s="10">
        <f t="shared" si="110"/>
        <v>750.79</v>
      </c>
      <c r="AC1723" s="167">
        <v>850.54</v>
      </c>
      <c r="AD1723" s="10"/>
      <c r="AE1723" s="3"/>
      <c r="AF1723" s="3"/>
    </row>
    <row r="1724" spans="1:32" x14ac:dyDescent="0.2">
      <c r="A1724" s="55"/>
      <c r="B1724" s="10"/>
      <c r="C1724" s="10" t="s">
        <v>530</v>
      </c>
      <c r="D1724" s="10"/>
      <c r="E1724" s="10" t="s">
        <v>531</v>
      </c>
      <c r="F1724" s="10">
        <v>394793</v>
      </c>
      <c r="G1724" s="10"/>
      <c r="H1724" s="10"/>
      <c r="I1724" s="10"/>
      <c r="J1724" s="10">
        <v>70644.329999999958</v>
      </c>
      <c r="K1724" s="10"/>
      <c r="M1724" s="10">
        <v>415</v>
      </c>
      <c r="N1724" s="69"/>
      <c r="P1724" s="238">
        <f t="shared" si="111"/>
        <v>170.22730120481918</v>
      </c>
      <c r="Q1724" s="10"/>
      <c r="R1724" s="10"/>
      <c r="S1724" s="10"/>
      <c r="T1724" s="179">
        <f t="shared" si="108"/>
        <v>951.30843373493974</v>
      </c>
      <c r="U1724" s="10"/>
      <c r="V1724" s="10"/>
      <c r="W1724" s="10"/>
      <c r="Y1724" s="10">
        <v>70644.329999999958</v>
      </c>
      <c r="Z1724" s="10">
        <f t="shared" si="109"/>
        <v>55694.95</v>
      </c>
      <c r="AB1724" s="10">
        <f t="shared" si="110"/>
        <v>78628.37</v>
      </c>
      <c r="AC1724" s="167">
        <v>89075.19</v>
      </c>
      <c r="AD1724" s="10"/>
      <c r="AE1724" s="3"/>
      <c r="AF1724" s="3"/>
    </row>
    <row r="1725" spans="1:32" x14ac:dyDescent="0.2">
      <c r="A1725" s="55"/>
      <c r="B1725" s="10"/>
      <c r="C1725" s="10" t="s">
        <v>532</v>
      </c>
      <c r="D1725" s="10"/>
      <c r="E1725" s="10" t="s">
        <v>104</v>
      </c>
      <c r="F1725" s="10">
        <v>1527785</v>
      </c>
      <c r="G1725" s="10"/>
      <c r="H1725" s="10"/>
      <c r="I1725" s="10"/>
      <c r="J1725" s="10">
        <v>273841.92000000016</v>
      </c>
      <c r="K1725" s="10"/>
      <c r="M1725" s="10">
        <v>2493</v>
      </c>
      <c r="N1725" s="69"/>
      <c r="P1725" s="238">
        <f t="shared" si="111"/>
        <v>109.84433212996396</v>
      </c>
      <c r="Q1725" s="10"/>
      <c r="R1725" s="10"/>
      <c r="S1725" s="10"/>
      <c r="T1725" s="179">
        <f t="shared" si="108"/>
        <v>612.82992378660254</v>
      </c>
      <c r="U1725" s="10"/>
      <c r="V1725" s="10"/>
      <c r="W1725" s="10"/>
      <c r="Y1725" s="10">
        <v>273841.92000000016</v>
      </c>
      <c r="Z1725" s="10">
        <f t="shared" si="109"/>
        <v>215892.92</v>
      </c>
      <c r="AB1725" s="10">
        <f t="shared" si="110"/>
        <v>304790.83</v>
      </c>
      <c r="AC1725" s="167">
        <v>345286.34</v>
      </c>
      <c r="AD1725" s="10"/>
      <c r="AE1725" s="3"/>
      <c r="AF1725" s="3"/>
    </row>
    <row r="1726" spans="1:32" x14ac:dyDescent="0.2">
      <c r="A1726" s="55"/>
      <c r="B1726" s="10"/>
      <c r="C1726" s="10" t="s">
        <v>533</v>
      </c>
      <c r="D1726" s="10"/>
      <c r="E1726" s="10" t="s">
        <v>97</v>
      </c>
      <c r="F1726" s="10">
        <v>1225048</v>
      </c>
      <c r="G1726" s="10"/>
      <c r="H1726" s="10"/>
      <c r="I1726" s="10"/>
      <c r="J1726" s="10">
        <v>217313.11999999997</v>
      </c>
      <c r="K1726" s="10"/>
      <c r="M1726" s="10">
        <v>680</v>
      </c>
      <c r="N1726" s="69"/>
      <c r="P1726" s="238">
        <f t="shared" si="111"/>
        <v>319.57811764705878</v>
      </c>
      <c r="Q1726" s="10"/>
      <c r="R1726" s="10"/>
      <c r="S1726" s="10"/>
      <c r="T1726" s="179">
        <f t="shared" si="108"/>
        <v>1801.5411764705882</v>
      </c>
      <c r="U1726" s="10"/>
      <c r="V1726" s="10"/>
      <c r="W1726" s="10"/>
      <c r="Y1726" s="10">
        <v>217313.11999999997</v>
      </c>
      <c r="Z1726" s="10">
        <f t="shared" si="109"/>
        <v>171326.45</v>
      </c>
      <c r="AB1726" s="10">
        <f t="shared" si="110"/>
        <v>241873.29</v>
      </c>
      <c r="AC1726" s="167">
        <v>274009.37</v>
      </c>
      <c r="AD1726" s="10"/>
      <c r="AE1726" s="3"/>
      <c r="AF1726" s="3"/>
    </row>
    <row r="1727" spans="1:32" x14ac:dyDescent="0.2">
      <c r="A1727" s="55"/>
      <c r="B1727" s="10"/>
      <c r="C1727" s="10" t="s">
        <v>534</v>
      </c>
      <c r="D1727" s="10"/>
      <c r="E1727" s="10" t="s">
        <v>92</v>
      </c>
      <c r="F1727" s="10">
        <v>828</v>
      </c>
      <c r="G1727" s="10"/>
      <c r="H1727" s="10"/>
      <c r="I1727" s="10"/>
      <c r="J1727" s="10">
        <v>147.33000000000001</v>
      </c>
      <c r="K1727" s="10"/>
      <c r="M1727" s="10">
        <v>1</v>
      </c>
      <c r="N1727" s="69"/>
      <c r="P1727" s="238">
        <f t="shared" si="111"/>
        <v>147.33000000000001</v>
      </c>
      <c r="Q1727" s="10"/>
      <c r="R1727" s="10"/>
      <c r="S1727" s="10"/>
      <c r="T1727" s="179">
        <f t="shared" si="108"/>
        <v>828</v>
      </c>
      <c r="U1727" s="10"/>
      <c r="V1727" s="10"/>
      <c r="W1727" s="10"/>
      <c r="Y1727" s="10">
        <v>147.33000000000001</v>
      </c>
      <c r="Z1727" s="10">
        <f t="shared" si="109"/>
        <v>116.15</v>
      </c>
      <c r="AB1727" s="10">
        <f t="shared" si="110"/>
        <v>163.98</v>
      </c>
      <c r="AC1727" s="167">
        <v>185.77</v>
      </c>
      <c r="AD1727" s="10"/>
      <c r="AE1727" s="3"/>
      <c r="AF1727" s="3"/>
    </row>
    <row r="1728" spans="1:32" x14ac:dyDescent="0.2">
      <c r="A1728" s="55"/>
      <c r="B1728" s="10"/>
      <c r="C1728" s="10" t="s">
        <v>534</v>
      </c>
      <c r="D1728" s="10"/>
      <c r="E1728" s="10" t="s">
        <v>449</v>
      </c>
      <c r="F1728" s="10">
        <v>5</v>
      </c>
      <c r="G1728" s="10"/>
      <c r="H1728" s="10"/>
      <c r="I1728" s="10"/>
      <c r="J1728" s="10">
        <v>6.82</v>
      </c>
      <c r="K1728" s="10"/>
      <c r="M1728" s="10">
        <v>1</v>
      </c>
      <c r="N1728" s="69"/>
      <c r="P1728" s="238">
        <f t="shared" si="111"/>
        <v>6.82</v>
      </c>
      <c r="Q1728" s="10"/>
      <c r="R1728" s="10"/>
      <c r="S1728" s="10"/>
      <c r="T1728" s="179">
        <f t="shared" si="108"/>
        <v>5</v>
      </c>
      <c r="U1728" s="10"/>
      <c r="V1728" s="10"/>
      <c r="W1728" s="10"/>
      <c r="Y1728" s="10">
        <v>6.82</v>
      </c>
      <c r="Z1728" s="10">
        <f t="shared" si="109"/>
        <v>5.38</v>
      </c>
      <c r="AB1728" s="10">
        <f t="shared" si="110"/>
        <v>7.59</v>
      </c>
      <c r="AC1728" s="167">
        <v>8.6</v>
      </c>
      <c r="AD1728" s="10"/>
      <c r="AE1728" s="3"/>
      <c r="AF1728" s="3"/>
    </row>
    <row r="1729" spans="1:32" x14ac:dyDescent="0.2">
      <c r="A1729" s="55"/>
      <c r="B1729" s="10"/>
      <c r="C1729" s="10" t="s">
        <v>534</v>
      </c>
      <c r="D1729" s="10"/>
      <c r="E1729" s="10" t="s">
        <v>90</v>
      </c>
      <c r="F1729" s="10">
        <v>8029221</v>
      </c>
      <c r="G1729" s="10"/>
      <c r="H1729" s="10"/>
      <c r="I1729" s="10"/>
      <c r="J1729" s="10">
        <v>1391534.4099999988</v>
      </c>
      <c r="K1729" s="10"/>
      <c r="M1729" s="10">
        <v>7195</v>
      </c>
      <c r="N1729" s="69"/>
      <c r="P1729" s="238">
        <f t="shared" si="111"/>
        <v>193.40297567755368</v>
      </c>
      <c r="Q1729" s="10"/>
      <c r="R1729" s="10"/>
      <c r="S1729" s="10"/>
      <c r="T1729" s="179">
        <f t="shared" si="108"/>
        <v>1115.9445448227937</v>
      </c>
      <c r="U1729" s="10"/>
      <c r="V1729" s="10"/>
      <c r="W1729" s="10"/>
      <c r="Y1729" s="10">
        <v>1391534.4099999988</v>
      </c>
      <c r="Z1729" s="10">
        <f t="shared" si="109"/>
        <v>1097065.17</v>
      </c>
      <c r="AB1729" s="10">
        <f t="shared" si="110"/>
        <v>1548802.03</v>
      </c>
      <c r="AC1729" s="167">
        <v>1754580.95</v>
      </c>
      <c r="AD1729" s="10"/>
      <c r="AE1729" s="3"/>
      <c r="AF1729" s="3"/>
    </row>
    <row r="1730" spans="1:32" x14ac:dyDescent="0.2">
      <c r="A1730" s="55"/>
      <c r="B1730" s="10"/>
      <c r="C1730" s="10" t="s">
        <v>534</v>
      </c>
      <c r="D1730" s="10"/>
      <c r="E1730" s="10" t="s">
        <v>227</v>
      </c>
      <c r="F1730" s="10">
        <v>707</v>
      </c>
      <c r="G1730" s="10"/>
      <c r="H1730" s="10"/>
      <c r="I1730" s="10"/>
      <c r="J1730" s="10">
        <v>126.62</v>
      </c>
      <c r="K1730" s="10"/>
      <c r="M1730" s="10">
        <v>1</v>
      </c>
      <c r="N1730" s="69"/>
      <c r="P1730" s="238">
        <f t="shared" si="111"/>
        <v>126.62</v>
      </c>
      <c r="Q1730" s="10"/>
      <c r="R1730" s="10"/>
      <c r="S1730" s="10"/>
      <c r="T1730" s="179">
        <f t="shared" si="108"/>
        <v>707</v>
      </c>
      <c r="U1730" s="10"/>
      <c r="V1730" s="10"/>
      <c r="W1730" s="10"/>
      <c r="Y1730" s="10">
        <v>126.62</v>
      </c>
      <c r="Z1730" s="10">
        <f t="shared" si="109"/>
        <v>99.83</v>
      </c>
      <c r="AB1730" s="10">
        <f t="shared" si="110"/>
        <v>140.93</v>
      </c>
      <c r="AC1730" s="167">
        <v>159.65</v>
      </c>
      <c r="AD1730" s="10"/>
      <c r="AE1730" s="3"/>
      <c r="AF1730" s="3"/>
    </row>
    <row r="1731" spans="1:32" x14ac:dyDescent="0.2">
      <c r="A1731" s="55"/>
      <c r="B1731" s="10"/>
      <c r="C1731" s="10" t="s">
        <v>535</v>
      </c>
      <c r="D1731" s="10"/>
      <c r="E1731" s="10" t="s">
        <v>79</v>
      </c>
      <c r="F1731" s="10">
        <v>583940</v>
      </c>
      <c r="G1731" s="10"/>
      <c r="H1731" s="10"/>
      <c r="I1731" s="10"/>
      <c r="J1731" s="10">
        <v>102301.43999999999</v>
      </c>
      <c r="K1731" s="10"/>
      <c r="M1731" s="10">
        <v>509</v>
      </c>
      <c r="N1731" s="69"/>
      <c r="P1731" s="238">
        <f t="shared" si="111"/>
        <v>200.98514734774065</v>
      </c>
      <c r="Q1731" s="10"/>
      <c r="R1731" s="10"/>
      <c r="S1731" s="10"/>
      <c r="T1731" s="179">
        <f t="shared" si="108"/>
        <v>1147.2298624754421</v>
      </c>
      <c r="U1731" s="10"/>
      <c r="V1731" s="10"/>
      <c r="W1731" s="10"/>
      <c r="Y1731" s="10">
        <v>102301.43999999999</v>
      </c>
      <c r="Z1731" s="10">
        <f t="shared" si="109"/>
        <v>80652.94</v>
      </c>
      <c r="AB1731" s="10">
        <f t="shared" si="110"/>
        <v>113863.28</v>
      </c>
      <c r="AC1731" s="167">
        <v>128991.53</v>
      </c>
      <c r="AD1731" s="10"/>
      <c r="AE1731" s="3"/>
      <c r="AF1731" s="3"/>
    </row>
    <row r="1732" spans="1:32" x14ac:dyDescent="0.2">
      <c r="A1732" s="55"/>
      <c r="B1732" s="10"/>
      <c r="C1732" s="10" t="s">
        <v>536</v>
      </c>
      <c r="D1732" s="10"/>
      <c r="E1732" s="10" t="s">
        <v>88</v>
      </c>
      <c r="F1732" s="10">
        <v>3457405</v>
      </c>
      <c r="G1732" s="10"/>
      <c r="H1732" s="10"/>
      <c r="I1732" s="10"/>
      <c r="J1732" s="10">
        <v>596789.37000000104</v>
      </c>
      <c r="K1732" s="10"/>
      <c r="M1732" s="10">
        <v>2638</v>
      </c>
      <c r="N1732" s="69"/>
      <c r="P1732" s="238">
        <f t="shared" si="111"/>
        <v>226.22796436694506</v>
      </c>
      <c r="Q1732" s="10"/>
      <c r="R1732" s="10"/>
      <c r="S1732" s="10"/>
      <c r="T1732" s="179">
        <f t="shared" si="108"/>
        <v>1310.6159969673995</v>
      </c>
      <c r="U1732" s="10"/>
      <c r="V1732" s="10"/>
      <c r="W1732" s="10"/>
      <c r="Y1732" s="10">
        <v>596789.37000000104</v>
      </c>
      <c r="Z1732" s="10">
        <f t="shared" si="109"/>
        <v>470499.92</v>
      </c>
      <c r="AB1732" s="10">
        <f t="shared" si="110"/>
        <v>664236.96</v>
      </c>
      <c r="AC1732" s="167">
        <v>752489.66</v>
      </c>
      <c r="AD1732" s="10"/>
      <c r="AE1732" s="3"/>
      <c r="AF1732" s="3"/>
    </row>
    <row r="1733" spans="1:32" x14ac:dyDescent="0.2">
      <c r="A1733" s="55"/>
      <c r="B1733" s="10"/>
      <c r="C1733" s="10" t="s">
        <v>537</v>
      </c>
      <c r="D1733" s="10"/>
      <c r="E1733" s="10" t="s">
        <v>81</v>
      </c>
      <c r="F1733" s="10">
        <v>561</v>
      </c>
      <c r="G1733" s="10"/>
      <c r="H1733" s="10"/>
      <c r="I1733" s="10"/>
      <c r="J1733" s="10">
        <v>101.1</v>
      </c>
      <c r="K1733" s="10"/>
      <c r="M1733" s="10">
        <v>1</v>
      </c>
      <c r="N1733" s="69"/>
      <c r="P1733" s="238">
        <f t="shared" si="111"/>
        <v>101.1</v>
      </c>
      <c r="Q1733" s="10"/>
      <c r="R1733" s="10"/>
      <c r="S1733" s="10"/>
      <c r="T1733" s="179">
        <f t="shared" si="108"/>
        <v>561</v>
      </c>
      <c r="U1733" s="10"/>
      <c r="V1733" s="10"/>
      <c r="W1733" s="10"/>
      <c r="Y1733" s="10">
        <v>101.1</v>
      </c>
      <c r="Z1733" s="10">
        <f t="shared" si="109"/>
        <v>79.709999999999994</v>
      </c>
      <c r="AB1733" s="10">
        <f t="shared" si="110"/>
        <v>112.53</v>
      </c>
      <c r="AC1733" s="167">
        <v>127.48</v>
      </c>
      <c r="AD1733" s="10"/>
      <c r="AE1733" s="3"/>
      <c r="AF1733" s="3"/>
    </row>
    <row r="1734" spans="1:32" x14ac:dyDescent="0.2">
      <c r="A1734" s="55"/>
      <c r="B1734" s="10"/>
      <c r="C1734" s="10" t="s">
        <v>537</v>
      </c>
      <c r="D1734" s="10"/>
      <c r="E1734" s="10" t="s">
        <v>68</v>
      </c>
      <c r="F1734" s="10">
        <v>777440</v>
      </c>
      <c r="G1734" s="10"/>
      <c r="H1734" s="10"/>
      <c r="I1734" s="10"/>
      <c r="J1734" s="10">
        <v>135107.80000000005</v>
      </c>
      <c r="K1734" s="10"/>
      <c r="M1734" s="10">
        <v>929</v>
      </c>
      <c r="N1734" s="69"/>
      <c r="P1734" s="238">
        <f t="shared" si="111"/>
        <v>145.43358449946183</v>
      </c>
      <c r="Q1734" s="10"/>
      <c r="R1734" s="10"/>
      <c r="S1734" s="10"/>
      <c r="T1734" s="179">
        <f t="shared" si="108"/>
        <v>836.85683530678148</v>
      </c>
      <c r="U1734" s="10"/>
      <c r="V1734" s="10"/>
      <c r="W1734" s="10"/>
      <c r="Y1734" s="10">
        <v>135107.80000000005</v>
      </c>
      <c r="Z1734" s="10">
        <f t="shared" si="109"/>
        <v>106516.99</v>
      </c>
      <c r="AB1734" s="10">
        <f t="shared" si="110"/>
        <v>150377.32999999999</v>
      </c>
      <c r="AC1734" s="167">
        <v>170356.96</v>
      </c>
      <c r="AD1734" s="10"/>
      <c r="AE1734" s="3"/>
      <c r="AF1734" s="3"/>
    </row>
    <row r="1735" spans="1:32" x14ac:dyDescent="0.2">
      <c r="A1735" s="55"/>
      <c r="B1735" s="10"/>
      <c r="C1735" s="10" t="s">
        <v>538</v>
      </c>
      <c r="D1735" s="10"/>
      <c r="E1735" s="10" t="s">
        <v>187</v>
      </c>
      <c r="F1735" s="10">
        <v>19349</v>
      </c>
      <c r="G1735" s="10"/>
      <c r="H1735" s="10"/>
      <c r="I1735" s="10"/>
      <c r="J1735" s="10">
        <v>3503.0699999999997</v>
      </c>
      <c r="K1735" s="10"/>
      <c r="M1735" s="10">
        <v>18</v>
      </c>
      <c r="N1735" s="69"/>
      <c r="P1735" s="238">
        <f t="shared" si="111"/>
        <v>194.61499999999998</v>
      </c>
      <c r="Q1735" s="10"/>
      <c r="R1735" s="10"/>
      <c r="S1735" s="10"/>
      <c r="T1735" s="179">
        <f t="shared" si="108"/>
        <v>1074.9444444444443</v>
      </c>
      <c r="U1735" s="10"/>
      <c r="V1735" s="10"/>
      <c r="W1735" s="10"/>
      <c r="Y1735" s="10">
        <v>3503.0699999999997</v>
      </c>
      <c r="Z1735" s="10">
        <f t="shared" si="109"/>
        <v>2761.77</v>
      </c>
      <c r="AB1735" s="10">
        <f t="shared" si="110"/>
        <v>3898.98</v>
      </c>
      <c r="AC1735" s="167">
        <v>4417.01</v>
      </c>
      <c r="AD1735" s="10"/>
      <c r="AE1735" s="3"/>
      <c r="AF1735" s="3"/>
    </row>
    <row r="1736" spans="1:32" x14ac:dyDescent="0.2">
      <c r="A1736" s="55"/>
      <c r="B1736" s="10"/>
      <c r="C1736" s="10" t="s">
        <v>539</v>
      </c>
      <c r="D1736" s="10"/>
      <c r="E1736" s="10" t="s">
        <v>64</v>
      </c>
      <c r="F1736" s="10">
        <v>328506</v>
      </c>
      <c r="G1736" s="10"/>
      <c r="H1736" s="10"/>
      <c r="I1736" s="10"/>
      <c r="J1736" s="10">
        <v>57269.849999999977</v>
      </c>
      <c r="K1736" s="10"/>
      <c r="M1736" s="10">
        <v>330</v>
      </c>
      <c r="N1736" s="69"/>
      <c r="P1736" s="238">
        <f t="shared" si="111"/>
        <v>173.54499999999993</v>
      </c>
      <c r="Q1736" s="10"/>
      <c r="R1736" s="10"/>
      <c r="S1736" s="10"/>
      <c r="T1736" s="179">
        <f t="shared" si="108"/>
        <v>995.4727272727273</v>
      </c>
      <c r="U1736" s="10"/>
      <c r="V1736" s="10"/>
      <c r="W1736" s="10"/>
      <c r="Y1736" s="10">
        <v>57269.849999999977</v>
      </c>
      <c r="Z1736" s="10">
        <f t="shared" si="109"/>
        <v>45150.7</v>
      </c>
      <c r="AB1736" s="10">
        <f t="shared" si="110"/>
        <v>63742.34</v>
      </c>
      <c r="AC1736" s="167">
        <v>72211.360000000001</v>
      </c>
      <c r="AD1736" s="10"/>
      <c r="AE1736" s="3"/>
      <c r="AF1736" s="3"/>
    </row>
    <row r="1737" spans="1:32" x14ac:dyDescent="0.2">
      <c r="A1737" s="55"/>
      <c r="B1737" s="10"/>
      <c r="C1737" s="10" t="s">
        <v>539</v>
      </c>
      <c r="D1737" s="10"/>
      <c r="E1737" s="10" t="s">
        <v>97</v>
      </c>
      <c r="F1737" s="10">
        <v>846</v>
      </c>
      <c r="G1737" s="10"/>
      <c r="H1737" s="10"/>
      <c r="I1737" s="10"/>
      <c r="J1737" s="10">
        <v>74.23</v>
      </c>
      <c r="K1737" s="10"/>
      <c r="M1737" s="10">
        <v>1</v>
      </c>
      <c r="N1737" s="69"/>
      <c r="P1737" s="238">
        <f t="shared" si="111"/>
        <v>74.23</v>
      </c>
      <c r="Q1737" s="10"/>
      <c r="R1737" s="10"/>
      <c r="S1737" s="10"/>
      <c r="T1737" s="179">
        <f t="shared" si="108"/>
        <v>846</v>
      </c>
      <c r="U1737" s="10"/>
      <c r="V1737" s="10"/>
      <c r="W1737" s="10"/>
      <c r="Y1737" s="10">
        <v>74.23</v>
      </c>
      <c r="Z1737" s="10">
        <f t="shared" si="109"/>
        <v>58.52</v>
      </c>
      <c r="AB1737" s="10">
        <f t="shared" si="110"/>
        <v>82.62</v>
      </c>
      <c r="AC1737" s="167">
        <v>93.6</v>
      </c>
      <c r="AD1737" s="10"/>
      <c r="AE1737" s="3"/>
      <c r="AF1737" s="3"/>
    </row>
    <row r="1738" spans="1:32" x14ac:dyDescent="0.2">
      <c r="A1738" s="55"/>
      <c r="B1738" s="10"/>
      <c r="C1738" s="10" t="s">
        <v>540</v>
      </c>
      <c r="D1738" s="10"/>
      <c r="E1738" s="10" t="s">
        <v>439</v>
      </c>
      <c r="F1738" s="10">
        <v>2860</v>
      </c>
      <c r="G1738" s="10"/>
      <c r="H1738" s="10"/>
      <c r="I1738" s="10"/>
      <c r="J1738" s="10">
        <v>525.79999999999995</v>
      </c>
      <c r="K1738" s="10"/>
      <c r="M1738" s="10">
        <v>7</v>
      </c>
      <c r="N1738" s="69"/>
      <c r="P1738" s="238">
        <f t="shared" si="111"/>
        <v>75.114285714285714</v>
      </c>
      <c r="Q1738" s="10"/>
      <c r="R1738" s="10"/>
      <c r="S1738" s="10"/>
      <c r="T1738" s="179">
        <f t="shared" si="108"/>
        <v>408.57142857142856</v>
      </c>
      <c r="U1738" s="10"/>
      <c r="V1738" s="10"/>
      <c r="W1738" s="10"/>
      <c r="Y1738" s="10">
        <v>525.79999999999995</v>
      </c>
      <c r="Z1738" s="10">
        <f t="shared" si="109"/>
        <v>414.53</v>
      </c>
      <c r="AB1738" s="10">
        <f t="shared" si="110"/>
        <v>585.22</v>
      </c>
      <c r="AC1738" s="167">
        <v>662.97</v>
      </c>
      <c r="AD1738" s="10"/>
      <c r="AE1738" s="3"/>
      <c r="AF1738" s="3"/>
    </row>
    <row r="1739" spans="1:32" x14ac:dyDescent="0.2">
      <c r="A1739" s="55"/>
      <c r="B1739" s="10"/>
      <c r="C1739" s="10" t="s">
        <v>541</v>
      </c>
      <c r="D1739" s="10"/>
      <c r="E1739" s="10" t="s">
        <v>542</v>
      </c>
      <c r="F1739" s="10">
        <v>319886</v>
      </c>
      <c r="G1739" s="10"/>
      <c r="H1739" s="10"/>
      <c r="I1739" s="10"/>
      <c r="J1739" s="10">
        <v>56225.450000000012</v>
      </c>
      <c r="K1739" s="10"/>
      <c r="M1739" s="10">
        <v>269</v>
      </c>
      <c r="N1739" s="69"/>
      <c r="P1739" s="238">
        <f t="shared" si="111"/>
        <v>209.0165427509294</v>
      </c>
      <c r="Q1739" s="10"/>
      <c r="R1739" s="10"/>
      <c r="S1739" s="10"/>
      <c r="T1739" s="179">
        <f t="shared" si="108"/>
        <v>1189.1672862453531</v>
      </c>
      <c r="U1739" s="10"/>
      <c r="V1739" s="10"/>
      <c r="W1739" s="10"/>
      <c r="Y1739" s="10">
        <v>56225.450000000012</v>
      </c>
      <c r="Z1739" s="10">
        <f t="shared" si="109"/>
        <v>44327.31</v>
      </c>
      <c r="AB1739" s="10">
        <f t="shared" si="110"/>
        <v>62579.91</v>
      </c>
      <c r="AC1739" s="167">
        <v>70894.48</v>
      </c>
      <c r="AD1739" s="10"/>
      <c r="AE1739" s="3"/>
      <c r="AF1739" s="3"/>
    </row>
    <row r="1740" spans="1:32" x14ac:dyDescent="0.2">
      <c r="A1740" s="55"/>
      <c r="B1740" s="10"/>
      <c r="C1740" s="10" t="s">
        <v>541</v>
      </c>
      <c r="D1740" s="10"/>
      <c r="E1740" s="10" t="s">
        <v>170</v>
      </c>
      <c r="F1740" s="10">
        <v>542</v>
      </c>
      <c r="G1740" s="10"/>
      <c r="H1740" s="10"/>
      <c r="I1740" s="10"/>
      <c r="J1740" s="10">
        <v>97.96</v>
      </c>
      <c r="K1740" s="10"/>
      <c r="M1740" s="10">
        <v>1</v>
      </c>
      <c r="N1740" s="69"/>
      <c r="P1740" s="238">
        <f t="shared" si="111"/>
        <v>97.96</v>
      </c>
      <c r="Q1740" s="10"/>
      <c r="R1740" s="10"/>
      <c r="S1740" s="10"/>
      <c r="T1740" s="179">
        <f t="shared" si="108"/>
        <v>542</v>
      </c>
      <c r="U1740" s="10"/>
      <c r="V1740" s="10"/>
      <c r="W1740" s="10"/>
      <c r="Y1740" s="10">
        <v>97.96</v>
      </c>
      <c r="Z1740" s="10">
        <f t="shared" si="109"/>
        <v>77.23</v>
      </c>
      <c r="AB1740" s="10">
        <f t="shared" si="110"/>
        <v>109.03</v>
      </c>
      <c r="AC1740" s="167">
        <v>123.52</v>
      </c>
      <c r="AD1740" s="10"/>
      <c r="AE1740" s="3"/>
      <c r="AF1740" s="3"/>
    </row>
    <row r="1741" spans="1:32" x14ac:dyDescent="0.2">
      <c r="A1741" s="55"/>
      <c r="B1741" s="10"/>
      <c r="C1741" s="10" t="s">
        <v>541</v>
      </c>
      <c r="D1741" s="10"/>
      <c r="E1741" s="10" t="s">
        <v>127</v>
      </c>
      <c r="F1741" s="10">
        <v>14863</v>
      </c>
      <c r="G1741" s="10"/>
      <c r="H1741" s="10"/>
      <c r="I1741" s="10"/>
      <c r="J1741" s="10">
        <v>2459.69</v>
      </c>
      <c r="K1741" s="10"/>
      <c r="M1741" s="10">
        <v>7</v>
      </c>
      <c r="N1741" s="69"/>
      <c r="P1741" s="238">
        <f t="shared" si="111"/>
        <v>351.38428571428574</v>
      </c>
      <c r="Q1741" s="10"/>
      <c r="R1741" s="10"/>
      <c r="S1741" s="10"/>
      <c r="T1741" s="179">
        <f t="shared" si="108"/>
        <v>2123.2857142857142</v>
      </c>
      <c r="U1741" s="10"/>
      <c r="V1741" s="10"/>
      <c r="W1741" s="10"/>
      <c r="Y1741" s="10">
        <v>2459.69</v>
      </c>
      <c r="Z1741" s="10">
        <f t="shared" si="109"/>
        <v>1939.18</v>
      </c>
      <c r="AB1741" s="10">
        <f t="shared" si="110"/>
        <v>2737.68</v>
      </c>
      <c r="AC1741" s="167">
        <v>3101.42</v>
      </c>
      <c r="AD1741" s="10"/>
      <c r="AE1741" s="3"/>
      <c r="AF1741" s="3"/>
    </row>
    <row r="1742" spans="1:32" x14ac:dyDescent="0.2">
      <c r="A1742" s="55"/>
      <c r="B1742" s="10"/>
      <c r="C1742" s="10" t="s">
        <v>543</v>
      </c>
      <c r="D1742" s="10"/>
      <c r="E1742" s="10" t="s">
        <v>105</v>
      </c>
      <c r="F1742" s="10">
        <v>1543</v>
      </c>
      <c r="G1742" s="10"/>
      <c r="H1742" s="10"/>
      <c r="I1742" s="10"/>
      <c r="J1742" s="10">
        <v>280.16000000000003</v>
      </c>
      <c r="K1742" s="10"/>
      <c r="M1742" s="10">
        <v>2</v>
      </c>
      <c r="N1742" s="69"/>
      <c r="P1742" s="238">
        <f t="shared" si="111"/>
        <v>140.08000000000001</v>
      </c>
      <c r="Q1742" s="10"/>
      <c r="R1742" s="10"/>
      <c r="S1742" s="10"/>
      <c r="T1742" s="179">
        <f t="shared" si="108"/>
        <v>771.5</v>
      </c>
      <c r="U1742" s="10"/>
      <c r="V1742" s="10"/>
      <c r="W1742" s="10"/>
      <c r="Y1742" s="10">
        <v>280.16000000000003</v>
      </c>
      <c r="Z1742" s="10">
        <f t="shared" si="109"/>
        <v>220.87</v>
      </c>
      <c r="AB1742" s="10">
        <f t="shared" si="110"/>
        <v>311.82</v>
      </c>
      <c r="AC1742" s="167">
        <v>353.25</v>
      </c>
      <c r="AD1742" s="10"/>
      <c r="AE1742" s="3"/>
      <c r="AF1742" s="3"/>
    </row>
    <row r="1743" spans="1:32" x14ac:dyDescent="0.2">
      <c r="A1743" s="55"/>
      <c r="B1743" s="10"/>
      <c r="C1743" s="10" t="s">
        <v>543</v>
      </c>
      <c r="D1743" s="10"/>
      <c r="E1743" s="10" t="s">
        <v>109</v>
      </c>
      <c r="F1743" s="10">
        <v>3534661</v>
      </c>
      <c r="G1743" s="10"/>
      <c r="H1743" s="10"/>
      <c r="I1743" s="10"/>
      <c r="J1743" s="10">
        <v>608345.25000000128</v>
      </c>
      <c r="K1743" s="10"/>
      <c r="M1743" s="10">
        <v>3282</v>
      </c>
      <c r="N1743" s="69"/>
      <c r="P1743" s="238">
        <f t="shared" si="111"/>
        <v>185.35808957952506</v>
      </c>
      <c r="Q1743" s="10"/>
      <c r="R1743" s="10"/>
      <c r="S1743" s="10"/>
      <c r="T1743" s="179">
        <f t="shared" si="108"/>
        <v>1076.9838513101768</v>
      </c>
      <c r="U1743" s="10"/>
      <c r="V1743" s="10"/>
      <c r="W1743" s="10"/>
      <c r="Y1743" s="10">
        <v>608345.25000000128</v>
      </c>
      <c r="Z1743" s="10">
        <f t="shared" si="109"/>
        <v>479610.41</v>
      </c>
      <c r="AB1743" s="10">
        <f t="shared" si="110"/>
        <v>677098.86</v>
      </c>
      <c r="AC1743" s="167">
        <v>767060.44</v>
      </c>
      <c r="AD1743" s="10"/>
      <c r="AE1743" s="3"/>
      <c r="AF1743" s="3"/>
    </row>
    <row r="1744" spans="1:32" x14ac:dyDescent="0.2">
      <c r="A1744" s="55"/>
      <c r="B1744" s="10"/>
      <c r="C1744" s="10" t="s">
        <v>544</v>
      </c>
      <c r="D1744" s="10"/>
      <c r="E1744" s="10" t="s">
        <v>131</v>
      </c>
      <c r="F1744" s="10">
        <v>15366476</v>
      </c>
      <c r="G1744" s="10"/>
      <c r="H1744" s="10"/>
      <c r="I1744" s="10"/>
      <c r="J1744" s="10">
        <v>2656372.910000009</v>
      </c>
      <c r="K1744" s="10"/>
      <c r="M1744" s="10">
        <v>9576</v>
      </c>
      <c r="N1744" s="69"/>
      <c r="P1744" s="238">
        <f t="shared" si="111"/>
        <v>277.39900898078622</v>
      </c>
      <c r="Q1744" s="10"/>
      <c r="R1744" s="10"/>
      <c r="S1744" s="10"/>
      <c r="T1744" s="179">
        <f t="shared" si="108"/>
        <v>1604.6862990810359</v>
      </c>
      <c r="U1744" s="10"/>
      <c r="V1744" s="10"/>
      <c r="W1744" s="10"/>
      <c r="Y1744" s="10">
        <v>2656372.910000009</v>
      </c>
      <c r="Z1744" s="10">
        <f t="shared" si="109"/>
        <v>2094245.16</v>
      </c>
      <c r="AB1744" s="10">
        <f t="shared" si="110"/>
        <v>2956589.32</v>
      </c>
      <c r="AC1744" s="167">
        <v>3349411.49</v>
      </c>
      <c r="AD1744" s="10"/>
      <c r="AE1744" s="3"/>
      <c r="AF1744" s="3"/>
    </row>
    <row r="1745" spans="1:32" x14ac:dyDescent="0.2">
      <c r="A1745" s="55"/>
      <c r="B1745" s="10"/>
      <c r="C1745" s="10" t="s">
        <v>544</v>
      </c>
      <c r="D1745" s="10"/>
      <c r="E1745" s="10" t="s">
        <v>107</v>
      </c>
      <c r="F1745" s="10">
        <v>6708</v>
      </c>
      <c r="G1745" s="10"/>
      <c r="H1745" s="10"/>
      <c r="I1745" s="10"/>
      <c r="J1745" s="10">
        <v>868</v>
      </c>
      <c r="K1745" s="10"/>
      <c r="M1745" s="10">
        <v>3</v>
      </c>
      <c r="N1745" s="69"/>
      <c r="P1745" s="238">
        <f t="shared" si="111"/>
        <v>289.33333333333331</v>
      </c>
      <c r="Q1745" s="10"/>
      <c r="R1745" s="10"/>
      <c r="S1745" s="10"/>
      <c r="T1745" s="179">
        <f t="shared" si="108"/>
        <v>2236</v>
      </c>
      <c r="U1745" s="10"/>
      <c r="V1745" s="10"/>
      <c r="W1745" s="10"/>
      <c r="Y1745" s="10">
        <v>868</v>
      </c>
      <c r="Z1745" s="10">
        <f t="shared" si="109"/>
        <v>684.32</v>
      </c>
      <c r="AB1745" s="10">
        <f t="shared" si="110"/>
        <v>966.1</v>
      </c>
      <c r="AC1745" s="167">
        <v>1094.46</v>
      </c>
      <c r="AD1745" s="10"/>
      <c r="AE1745" s="3"/>
      <c r="AF1745" s="3"/>
    </row>
    <row r="1746" spans="1:32" x14ac:dyDescent="0.2">
      <c r="A1746" s="55"/>
      <c r="B1746" s="10"/>
      <c r="C1746" s="10" t="s">
        <v>545</v>
      </c>
      <c r="D1746" s="10"/>
      <c r="E1746" s="10" t="s">
        <v>145</v>
      </c>
      <c r="F1746" s="10">
        <v>1098693</v>
      </c>
      <c r="G1746" s="10"/>
      <c r="H1746" s="10"/>
      <c r="I1746" s="10"/>
      <c r="J1746" s="10">
        <v>185969.43000000002</v>
      </c>
      <c r="K1746" s="10"/>
      <c r="M1746" s="10">
        <v>713</v>
      </c>
      <c r="N1746" s="69"/>
      <c r="P1746" s="238">
        <f t="shared" si="111"/>
        <v>260.82669004207577</v>
      </c>
      <c r="Q1746" s="10"/>
      <c r="R1746" s="10"/>
      <c r="S1746" s="10"/>
      <c r="T1746" s="179">
        <f t="shared" si="108"/>
        <v>1540.9438990182327</v>
      </c>
      <c r="U1746" s="10"/>
      <c r="V1746" s="10"/>
      <c r="W1746" s="10"/>
      <c r="Y1746" s="10">
        <v>185969.43000000002</v>
      </c>
      <c r="Z1746" s="10">
        <f t="shared" si="109"/>
        <v>146615.54999999999</v>
      </c>
      <c r="AB1746" s="10">
        <f t="shared" si="110"/>
        <v>206987.21</v>
      </c>
      <c r="AC1746" s="167">
        <v>234488.21</v>
      </c>
      <c r="AD1746" s="10"/>
      <c r="AE1746" s="3"/>
      <c r="AF1746" s="3"/>
    </row>
    <row r="1747" spans="1:32" x14ac:dyDescent="0.2">
      <c r="A1747" s="55"/>
      <c r="B1747" s="10"/>
      <c r="C1747" s="10" t="s">
        <v>548</v>
      </c>
      <c r="D1747" s="10"/>
      <c r="E1747" s="10" t="s">
        <v>385</v>
      </c>
      <c r="F1747" s="10">
        <v>4229946</v>
      </c>
      <c r="G1747" s="10"/>
      <c r="H1747" s="10"/>
      <c r="I1747" s="10"/>
      <c r="J1747" s="10">
        <v>751129.85000000289</v>
      </c>
      <c r="K1747" s="10"/>
      <c r="M1747" s="10">
        <v>7066</v>
      </c>
      <c r="N1747" s="69"/>
      <c r="P1747" s="238">
        <f t="shared" si="111"/>
        <v>106.30198839513203</v>
      </c>
      <c r="Q1747" s="10"/>
      <c r="R1747" s="10"/>
      <c r="S1747" s="10"/>
      <c r="T1747" s="179">
        <f t="shared" si="108"/>
        <v>598.63373903198419</v>
      </c>
      <c r="U1747" s="10"/>
      <c r="V1747" s="10"/>
      <c r="W1747" s="10"/>
      <c r="Y1747" s="10">
        <v>751129.85000000289</v>
      </c>
      <c r="Z1747" s="10">
        <f t="shared" si="109"/>
        <v>592179.68000000005</v>
      </c>
      <c r="AB1747" s="10">
        <f t="shared" si="110"/>
        <v>836020.61</v>
      </c>
      <c r="AC1747" s="167">
        <v>947097.05</v>
      </c>
      <c r="AD1747" s="10"/>
      <c r="AE1747" s="3"/>
      <c r="AF1747" s="3"/>
    </row>
    <row r="1748" spans="1:32" x14ac:dyDescent="0.2">
      <c r="A1748" s="55"/>
      <c r="B1748" s="10"/>
      <c r="C1748" s="10" t="s">
        <v>590</v>
      </c>
      <c r="D1748" s="10"/>
      <c r="E1748" s="10" t="s">
        <v>179</v>
      </c>
      <c r="F1748" s="10">
        <v>357</v>
      </c>
      <c r="G1748" s="10"/>
      <c r="H1748" s="10"/>
      <c r="I1748" s="10"/>
      <c r="J1748" s="10">
        <v>66.75</v>
      </c>
      <c r="K1748" s="10"/>
      <c r="M1748" s="10">
        <v>1</v>
      </c>
      <c r="N1748" s="69"/>
      <c r="P1748" s="238">
        <f t="shared" si="111"/>
        <v>66.75</v>
      </c>
      <c r="Q1748" s="10"/>
      <c r="R1748" s="10"/>
      <c r="S1748" s="10"/>
      <c r="T1748" s="179">
        <f t="shared" si="108"/>
        <v>357</v>
      </c>
      <c r="U1748" s="10"/>
      <c r="V1748" s="10"/>
      <c r="W1748" s="10"/>
      <c r="Y1748" s="10">
        <v>66.75</v>
      </c>
      <c r="Z1748" s="10">
        <f t="shared" si="109"/>
        <v>52.62</v>
      </c>
      <c r="AB1748" s="10">
        <f t="shared" si="110"/>
        <v>74.290000000000006</v>
      </c>
      <c r="AC1748" s="167">
        <v>84.16</v>
      </c>
      <c r="AD1748" s="10"/>
      <c r="AE1748" s="3"/>
      <c r="AF1748" s="3"/>
    </row>
    <row r="1749" spans="1:32" x14ac:dyDescent="0.2">
      <c r="A1749" s="55"/>
      <c r="B1749" s="10"/>
      <c r="C1749" s="10" t="s">
        <v>549</v>
      </c>
      <c r="D1749" s="10"/>
      <c r="E1749" s="10" t="s">
        <v>170</v>
      </c>
      <c r="F1749" s="10">
        <v>4135057</v>
      </c>
      <c r="G1749" s="10"/>
      <c r="H1749" s="10"/>
      <c r="I1749" s="10"/>
      <c r="J1749" s="10">
        <v>719830.85999999824</v>
      </c>
      <c r="K1749" s="10"/>
      <c r="M1749" s="10">
        <v>5412</v>
      </c>
      <c r="N1749" s="69"/>
      <c r="P1749" s="238">
        <f t="shared" si="111"/>
        <v>133.00644124168483</v>
      </c>
      <c r="Q1749" s="10"/>
      <c r="R1749" s="10"/>
      <c r="S1749" s="10"/>
      <c r="T1749" s="179">
        <f t="shared" si="108"/>
        <v>764.05339985218029</v>
      </c>
      <c r="U1749" s="10"/>
      <c r="V1749" s="10"/>
      <c r="W1749" s="10"/>
      <c r="Y1749" s="10">
        <v>719830.85999999824</v>
      </c>
      <c r="Z1749" s="10">
        <f t="shared" si="109"/>
        <v>567504.02</v>
      </c>
      <c r="AB1749" s="10">
        <f t="shared" si="110"/>
        <v>801184.28</v>
      </c>
      <c r="AC1749" s="167">
        <v>907632.25</v>
      </c>
      <c r="AD1749" s="10"/>
      <c r="AE1749" s="3"/>
      <c r="AF1749" s="3"/>
    </row>
    <row r="1750" spans="1:32" x14ac:dyDescent="0.2">
      <c r="A1750" s="55"/>
      <c r="B1750" s="10"/>
      <c r="C1750" s="10" t="s">
        <v>550</v>
      </c>
      <c r="D1750" s="10"/>
      <c r="E1750" s="10" t="s">
        <v>88</v>
      </c>
      <c r="F1750" s="10">
        <v>47191</v>
      </c>
      <c r="G1750" s="10"/>
      <c r="H1750" s="10"/>
      <c r="I1750" s="10"/>
      <c r="J1750" s="10">
        <v>8156.2600000000011</v>
      </c>
      <c r="K1750" s="10"/>
      <c r="M1750" s="10">
        <v>38</v>
      </c>
      <c r="N1750" s="69"/>
      <c r="P1750" s="238">
        <f t="shared" si="111"/>
        <v>214.6384210526316</v>
      </c>
      <c r="Q1750" s="10"/>
      <c r="R1750" s="10"/>
      <c r="S1750" s="10"/>
      <c r="T1750" s="179">
        <f t="shared" si="108"/>
        <v>1241.8684210526317</v>
      </c>
      <c r="U1750" s="10"/>
      <c r="V1750" s="10"/>
      <c r="W1750" s="10"/>
      <c r="Y1750" s="10">
        <v>8156.2600000000011</v>
      </c>
      <c r="Z1750" s="10">
        <f t="shared" si="109"/>
        <v>6430.27</v>
      </c>
      <c r="AB1750" s="10">
        <f t="shared" si="110"/>
        <v>9078.06</v>
      </c>
      <c r="AC1750" s="167">
        <v>10284.200000000001</v>
      </c>
      <c r="AD1750" s="10"/>
      <c r="AE1750" s="3"/>
      <c r="AF1750" s="3"/>
    </row>
    <row r="1751" spans="1:32" x14ac:dyDescent="0.2">
      <c r="A1751" s="55"/>
      <c r="B1751" s="10"/>
      <c r="C1751" s="10" t="s">
        <v>551</v>
      </c>
      <c r="D1751" s="10"/>
      <c r="E1751" s="10" t="s">
        <v>157</v>
      </c>
      <c r="F1751" s="10">
        <v>722883</v>
      </c>
      <c r="G1751" s="10"/>
      <c r="H1751" s="10"/>
      <c r="I1751" s="10"/>
      <c r="J1751" s="10">
        <v>124896.30999999985</v>
      </c>
      <c r="K1751" s="10"/>
      <c r="M1751" s="10">
        <v>662</v>
      </c>
      <c r="N1751" s="69"/>
      <c r="P1751" s="238">
        <f t="shared" si="111"/>
        <v>188.66512084592122</v>
      </c>
      <c r="Q1751" s="10"/>
      <c r="R1751" s="10"/>
      <c r="S1751" s="10"/>
      <c r="T1751" s="179">
        <f t="shared" si="108"/>
        <v>1091.9682779456193</v>
      </c>
      <c r="U1751" s="10"/>
      <c r="V1751" s="10"/>
      <c r="W1751" s="10"/>
      <c r="Y1751" s="10">
        <v>124896.30999999985</v>
      </c>
      <c r="Z1751" s="10">
        <f t="shared" si="109"/>
        <v>98466.41</v>
      </c>
      <c r="AB1751" s="10">
        <f t="shared" si="110"/>
        <v>139011.76999999999</v>
      </c>
      <c r="AC1751" s="167">
        <v>157481.32999999999</v>
      </c>
      <c r="AD1751" s="10"/>
      <c r="AE1751" s="3"/>
      <c r="AF1751" s="3"/>
    </row>
    <row r="1752" spans="1:32" x14ac:dyDescent="0.2">
      <c r="A1752" s="55"/>
      <c r="B1752" s="10"/>
      <c r="C1752" s="10" t="s">
        <v>551</v>
      </c>
      <c r="D1752" s="10"/>
      <c r="E1752" s="10" t="s">
        <v>98</v>
      </c>
      <c r="F1752" s="10">
        <v>12556</v>
      </c>
      <c r="G1752" s="10"/>
      <c r="H1752" s="10"/>
      <c r="I1752" s="10"/>
      <c r="J1752" s="10">
        <v>1995.77</v>
      </c>
      <c r="K1752" s="10"/>
      <c r="M1752" s="10">
        <v>11</v>
      </c>
      <c r="N1752" s="69"/>
      <c r="P1752" s="238">
        <f t="shared" si="111"/>
        <v>181.43363636363637</v>
      </c>
      <c r="Q1752" s="10"/>
      <c r="R1752" s="10"/>
      <c r="S1752" s="10"/>
      <c r="T1752" s="179">
        <f t="shared" si="108"/>
        <v>1141.4545454545455</v>
      </c>
      <c r="U1752" s="10"/>
      <c r="V1752" s="10"/>
      <c r="W1752" s="10"/>
      <c r="Y1752" s="10">
        <v>1995.77</v>
      </c>
      <c r="Z1752" s="10">
        <f t="shared" si="109"/>
        <v>1573.44</v>
      </c>
      <c r="AB1752" s="10">
        <f t="shared" si="110"/>
        <v>2221.33</v>
      </c>
      <c r="AC1752" s="167">
        <v>2516.46</v>
      </c>
      <c r="AD1752" s="10"/>
      <c r="AE1752" s="3"/>
      <c r="AF1752" s="3"/>
    </row>
    <row r="1753" spans="1:32" x14ac:dyDescent="0.2">
      <c r="A1753" s="55"/>
      <c r="B1753" s="10"/>
      <c r="C1753" s="10" t="s">
        <v>552</v>
      </c>
      <c r="D1753" s="10"/>
      <c r="E1753" s="10" t="s">
        <v>553</v>
      </c>
      <c r="F1753" s="10">
        <v>2743</v>
      </c>
      <c r="G1753" s="10"/>
      <c r="H1753" s="10"/>
      <c r="I1753" s="10"/>
      <c r="J1753" s="10">
        <v>516.4</v>
      </c>
      <c r="K1753" s="10"/>
      <c r="M1753" s="10">
        <v>2</v>
      </c>
      <c r="N1753" s="69"/>
      <c r="P1753" s="238">
        <f t="shared" si="111"/>
        <v>258.2</v>
      </c>
      <c r="Q1753" s="10"/>
      <c r="R1753" s="10"/>
      <c r="S1753" s="10"/>
      <c r="T1753" s="179">
        <f t="shared" si="108"/>
        <v>1371.5</v>
      </c>
      <c r="U1753" s="10"/>
      <c r="V1753" s="10"/>
      <c r="W1753" s="10"/>
      <c r="Y1753" s="10">
        <v>516.4</v>
      </c>
      <c r="Z1753" s="10">
        <f t="shared" si="109"/>
        <v>407.12</v>
      </c>
      <c r="AB1753" s="10">
        <f t="shared" si="110"/>
        <v>574.76</v>
      </c>
      <c r="AC1753" s="167">
        <v>651.12</v>
      </c>
      <c r="AD1753" s="10"/>
      <c r="AE1753" s="3"/>
      <c r="AF1753" s="3"/>
    </row>
    <row r="1754" spans="1:32" x14ac:dyDescent="0.2">
      <c r="A1754" s="55"/>
      <c r="B1754" s="10"/>
      <c r="C1754" s="10" t="s">
        <v>552</v>
      </c>
      <c r="D1754" s="10"/>
      <c r="E1754" s="10" t="s">
        <v>554</v>
      </c>
      <c r="F1754" s="10">
        <v>1400</v>
      </c>
      <c r="G1754" s="10"/>
      <c r="H1754" s="10"/>
      <c r="I1754" s="10"/>
      <c r="J1754" s="10">
        <v>256.44</v>
      </c>
      <c r="K1754" s="10"/>
      <c r="M1754" s="10">
        <v>1</v>
      </c>
      <c r="N1754" s="69"/>
      <c r="P1754" s="238">
        <f t="shared" si="111"/>
        <v>256.44</v>
      </c>
      <c r="Q1754" s="10"/>
      <c r="R1754" s="10"/>
      <c r="S1754" s="10"/>
      <c r="T1754" s="179">
        <f t="shared" si="108"/>
        <v>1400</v>
      </c>
      <c r="U1754" s="10"/>
      <c r="V1754" s="10"/>
      <c r="W1754" s="10"/>
      <c r="Y1754" s="10">
        <v>256.44</v>
      </c>
      <c r="Z1754" s="10">
        <f t="shared" si="109"/>
        <v>202.17</v>
      </c>
      <c r="AB1754" s="10">
        <f t="shared" si="110"/>
        <v>285.42</v>
      </c>
      <c r="AC1754" s="167">
        <v>323.33999999999997</v>
      </c>
      <c r="AD1754" s="10"/>
      <c r="AE1754" s="3"/>
      <c r="AF1754" s="3"/>
    </row>
    <row r="1755" spans="1:32" x14ac:dyDescent="0.2">
      <c r="A1755" s="55"/>
      <c r="B1755" s="10"/>
      <c r="C1755" s="10" t="s">
        <v>552</v>
      </c>
      <c r="D1755" s="10"/>
      <c r="E1755" s="10" t="s">
        <v>349</v>
      </c>
      <c r="F1755" s="10">
        <v>1449316</v>
      </c>
      <c r="G1755" s="10"/>
      <c r="H1755" s="10"/>
      <c r="I1755" s="10"/>
      <c r="J1755" s="10">
        <v>249866.3199999998</v>
      </c>
      <c r="K1755" s="10"/>
      <c r="M1755" s="10">
        <v>1221</v>
      </c>
      <c r="N1755" s="69"/>
      <c r="P1755" s="238">
        <f t="shared" si="111"/>
        <v>204.64072072072057</v>
      </c>
      <c r="Q1755" s="10"/>
      <c r="R1755" s="10"/>
      <c r="S1755" s="10"/>
      <c r="T1755" s="179">
        <f t="shared" si="108"/>
        <v>1186.9909909909909</v>
      </c>
      <c r="U1755" s="10"/>
      <c r="V1755" s="10"/>
      <c r="W1755" s="10"/>
      <c r="Y1755" s="10">
        <v>249866.3199999998</v>
      </c>
      <c r="Z1755" s="10">
        <f t="shared" si="109"/>
        <v>196990.92</v>
      </c>
      <c r="AB1755" s="10">
        <f t="shared" si="110"/>
        <v>278105.57</v>
      </c>
      <c r="AC1755" s="167">
        <v>315055.59000000003</v>
      </c>
      <c r="AD1755" s="10"/>
      <c r="AE1755" s="3"/>
      <c r="AF1755" s="3"/>
    </row>
    <row r="1756" spans="1:32" x14ac:dyDescent="0.2">
      <c r="A1756" s="55"/>
      <c r="B1756" s="10"/>
      <c r="C1756" s="10" t="s">
        <v>552</v>
      </c>
      <c r="D1756" s="10"/>
      <c r="E1756" s="10" t="s">
        <v>187</v>
      </c>
      <c r="F1756" s="10">
        <v>4663</v>
      </c>
      <c r="G1756" s="10"/>
      <c r="H1756" s="10"/>
      <c r="I1756" s="10"/>
      <c r="J1756" s="10">
        <v>536.55999999999995</v>
      </c>
      <c r="K1756" s="10"/>
      <c r="M1756" s="10">
        <v>2</v>
      </c>
      <c r="N1756" s="69"/>
      <c r="P1756" s="238">
        <f t="shared" si="111"/>
        <v>268.27999999999997</v>
      </c>
      <c r="Q1756" s="10"/>
      <c r="R1756" s="10"/>
      <c r="S1756" s="10"/>
      <c r="T1756" s="179">
        <f t="shared" si="108"/>
        <v>2331.5</v>
      </c>
      <c r="U1756" s="10"/>
      <c r="V1756" s="10"/>
      <c r="W1756" s="10"/>
      <c r="Y1756" s="10">
        <v>536.55999999999995</v>
      </c>
      <c r="Z1756" s="10">
        <f t="shared" si="109"/>
        <v>423.02</v>
      </c>
      <c r="AB1756" s="10">
        <f t="shared" si="110"/>
        <v>597.20000000000005</v>
      </c>
      <c r="AC1756" s="167">
        <v>676.55</v>
      </c>
      <c r="AD1756" s="10"/>
      <c r="AE1756" s="3"/>
      <c r="AF1756" s="3"/>
    </row>
    <row r="1757" spans="1:32" x14ac:dyDescent="0.2">
      <c r="A1757" s="55"/>
      <c r="B1757" s="10"/>
      <c r="C1757" s="10" t="s">
        <v>552</v>
      </c>
      <c r="D1757" s="10"/>
      <c r="E1757" s="10" t="s">
        <v>75</v>
      </c>
      <c r="F1757" s="10">
        <v>802</v>
      </c>
      <c r="G1757" s="10"/>
      <c r="H1757" s="10"/>
      <c r="I1757" s="10"/>
      <c r="J1757" s="10">
        <v>143.19999999999999</v>
      </c>
      <c r="K1757" s="10"/>
      <c r="M1757" s="10">
        <v>1</v>
      </c>
      <c r="N1757" s="69"/>
      <c r="P1757" s="238">
        <f t="shared" si="111"/>
        <v>143.19999999999999</v>
      </c>
      <c r="Q1757" s="10"/>
      <c r="R1757" s="10"/>
      <c r="S1757" s="10"/>
      <c r="T1757" s="179">
        <f t="shared" si="108"/>
        <v>802</v>
      </c>
      <c r="U1757" s="10"/>
      <c r="V1757" s="10"/>
      <c r="W1757" s="10"/>
      <c r="Y1757" s="10">
        <v>143.19999999999999</v>
      </c>
      <c r="Z1757" s="10">
        <f t="shared" si="109"/>
        <v>112.9</v>
      </c>
      <c r="AB1757" s="10">
        <f t="shared" si="110"/>
        <v>159.38</v>
      </c>
      <c r="AC1757" s="167">
        <v>180.56</v>
      </c>
      <c r="AD1757" s="10"/>
      <c r="AE1757" s="3"/>
      <c r="AF1757" s="3"/>
    </row>
    <row r="1758" spans="1:32" x14ac:dyDescent="0.2">
      <c r="A1758" s="55"/>
      <c r="B1758" s="10"/>
      <c r="C1758" s="10" t="s">
        <v>555</v>
      </c>
      <c r="D1758" s="10"/>
      <c r="E1758" s="10" t="s">
        <v>211</v>
      </c>
      <c r="F1758" s="10">
        <v>53579</v>
      </c>
      <c r="G1758" s="10"/>
      <c r="H1758" s="10"/>
      <c r="I1758" s="10"/>
      <c r="J1758" s="10">
        <v>9985.9100000000035</v>
      </c>
      <c r="K1758" s="10"/>
      <c r="M1758" s="10">
        <v>141</v>
      </c>
      <c r="N1758" s="69"/>
      <c r="P1758" s="238">
        <f t="shared" si="111"/>
        <v>70.822056737588682</v>
      </c>
      <c r="Q1758" s="10"/>
      <c r="R1758" s="10"/>
      <c r="S1758" s="10"/>
      <c r="T1758" s="179">
        <f t="shared" si="108"/>
        <v>379.99290780141843</v>
      </c>
      <c r="U1758" s="10"/>
      <c r="V1758" s="10"/>
      <c r="W1758" s="10"/>
      <c r="Y1758" s="10">
        <v>9985.9100000000035</v>
      </c>
      <c r="Z1758" s="10">
        <f t="shared" si="109"/>
        <v>7872.74</v>
      </c>
      <c r="AB1758" s="10">
        <f t="shared" si="110"/>
        <v>11114.49</v>
      </c>
      <c r="AC1758" s="167">
        <v>12591.2</v>
      </c>
      <c r="AD1758" s="10"/>
      <c r="AE1758" s="3"/>
      <c r="AF1758" s="3"/>
    </row>
    <row r="1759" spans="1:32" x14ac:dyDescent="0.2">
      <c r="A1759" s="55"/>
      <c r="B1759" s="10"/>
      <c r="C1759" s="10" t="s">
        <v>556</v>
      </c>
      <c r="D1759" s="10"/>
      <c r="E1759" s="10" t="s">
        <v>102</v>
      </c>
      <c r="F1759" s="10">
        <v>128281</v>
      </c>
      <c r="G1759" s="10"/>
      <c r="H1759" s="10"/>
      <c r="I1759" s="10"/>
      <c r="J1759" s="10">
        <v>22255.469999999998</v>
      </c>
      <c r="K1759" s="10"/>
      <c r="M1759" s="10">
        <v>95</v>
      </c>
      <c r="N1759" s="69"/>
      <c r="P1759" s="238">
        <f t="shared" si="111"/>
        <v>234.26810526315788</v>
      </c>
      <c r="Q1759" s="10"/>
      <c r="R1759" s="10"/>
      <c r="S1759" s="10"/>
      <c r="T1759" s="179">
        <f t="shared" si="108"/>
        <v>1350.3263157894737</v>
      </c>
      <c r="U1759" s="10"/>
      <c r="V1759" s="10"/>
      <c r="W1759" s="10"/>
      <c r="Y1759" s="10">
        <v>22255.469999999998</v>
      </c>
      <c r="Z1759" s="10">
        <f t="shared" si="109"/>
        <v>17545.88</v>
      </c>
      <c r="AB1759" s="10">
        <f t="shared" si="110"/>
        <v>24770.73</v>
      </c>
      <c r="AC1759" s="167">
        <v>28061.85</v>
      </c>
      <c r="AD1759" s="10"/>
      <c r="AE1759" s="3"/>
      <c r="AF1759" s="3"/>
    </row>
    <row r="1760" spans="1:32" x14ac:dyDescent="0.2">
      <c r="A1760" s="55"/>
      <c r="B1760" s="10"/>
      <c r="C1760" s="10" t="s">
        <v>557</v>
      </c>
      <c r="D1760" s="10"/>
      <c r="E1760" s="10" t="s">
        <v>107</v>
      </c>
      <c r="F1760" s="10">
        <v>2992</v>
      </c>
      <c r="G1760" s="10"/>
      <c r="H1760" s="10"/>
      <c r="I1760" s="10"/>
      <c r="J1760" s="10">
        <v>719.2700000000001</v>
      </c>
      <c r="K1760" s="10"/>
      <c r="M1760" s="10">
        <v>52</v>
      </c>
      <c r="N1760" s="69"/>
      <c r="P1760" s="238">
        <f t="shared" si="111"/>
        <v>13.832115384615387</v>
      </c>
      <c r="Q1760" s="10"/>
      <c r="R1760" s="10"/>
      <c r="S1760" s="10"/>
      <c r="T1760" s="179">
        <f t="shared" si="108"/>
        <v>57.53846153846154</v>
      </c>
      <c r="U1760" s="10"/>
      <c r="V1760" s="10"/>
      <c r="W1760" s="10"/>
      <c r="Y1760" s="10">
        <v>719.2700000000001</v>
      </c>
      <c r="Z1760" s="10">
        <f t="shared" si="109"/>
        <v>567.05999999999995</v>
      </c>
      <c r="AB1760" s="10">
        <f t="shared" si="110"/>
        <v>800.56</v>
      </c>
      <c r="AC1760" s="167">
        <v>906.93</v>
      </c>
      <c r="AD1760" s="10"/>
      <c r="AE1760" s="3"/>
      <c r="AF1760" s="3"/>
    </row>
    <row r="1761" spans="1:32" x14ac:dyDescent="0.2">
      <c r="A1761" s="55"/>
      <c r="B1761" s="10"/>
      <c r="C1761" s="10" t="s">
        <v>558</v>
      </c>
      <c r="D1761" s="10"/>
      <c r="E1761" s="10" t="s">
        <v>81</v>
      </c>
      <c r="F1761" s="10">
        <v>1059</v>
      </c>
      <c r="G1761" s="10"/>
      <c r="H1761" s="10"/>
      <c r="I1761" s="10"/>
      <c r="J1761" s="10">
        <v>191.92</v>
      </c>
      <c r="K1761" s="10"/>
      <c r="M1761" s="10">
        <v>1</v>
      </c>
      <c r="N1761" s="69"/>
      <c r="P1761" s="238">
        <f t="shared" si="111"/>
        <v>191.92</v>
      </c>
      <c r="Q1761" s="10"/>
      <c r="R1761" s="10"/>
      <c r="S1761" s="10"/>
      <c r="T1761" s="179">
        <f t="shared" si="108"/>
        <v>1059</v>
      </c>
      <c r="U1761" s="10"/>
      <c r="V1761" s="10"/>
      <c r="W1761" s="10"/>
      <c r="Y1761" s="10">
        <v>191.92</v>
      </c>
      <c r="Z1761" s="10">
        <f t="shared" si="109"/>
        <v>151.31</v>
      </c>
      <c r="AB1761" s="10">
        <f t="shared" si="110"/>
        <v>213.61</v>
      </c>
      <c r="AC1761" s="167">
        <v>241.99</v>
      </c>
      <c r="AD1761" s="10"/>
      <c r="AE1761" s="3"/>
      <c r="AF1761" s="3"/>
    </row>
    <row r="1762" spans="1:32" x14ac:dyDescent="0.2">
      <c r="A1762" s="55"/>
      <c r="B1762" s="10"/>
      <c r="C1762" s="10" t="s">
        <v>558</v>
      </c>
      <c r="D1762" s="10"/>
      <c r="E1762" s="10" t="s">
        <v>79</v>
      </c>
      <c r="F1762" s="10">
        <v>1313</v>
      </c>
      <c r="G1762" s="10"/>
      <c r="H1762" s="10"/>
      <c r="I1762" s="10"/>
      <c r="J1762" s="10">
        <v>240.29</v>
      </c>
      <c r="K1762" s="10"/>
      <c r="M1762" s="10">
        <v>1</v>
      </c>
      <c r="N1762" s="69"/>
      <c r="P1762" s="238">
        <f t="shared" si="111"/>
        <v>240.29</v>
      </c>
      <c r="Q1762" s="10"/>
      <c r="R1762" s="10"/>
      <c r="S1762" s="10"/>
      <c r="T1762" s="179">
        <f t="shared" si="108"/>
        <v>1313</v>
      </c>
      <c r="U1762" s="10"/>
      <c r="V1762" s="10"/>
      <c r="W1762" s="10"/>
      <c r="Y1762" s="10">
        <v>240.29</v>
      </c>
      <c r="Z1762" s="10">
        <f t="shared" si="109"/>
        <v>189.44</v>
      </c>
      <c r="AB1762" s="10">
        <f t="shared" si="110"/>
        <v>267.45</v>
      </c>
      <c r="AC1762" s="167">
        <v>302.98</v>
      </c>
      <c r="AD1762" s="10"/>
      <c r="AE1762" s="3"/>
      <c r="AF1762" s="3"/>
    </row>
    <row r="1763" spans="1:32" x14ac:dyDescent="0.2">
      <c r="A1763" s="55"/>
      <c r="B1763" s="10"/>
      <c r="C1763" s="10" t="s">
        <v>558</v>
      </c>
      <c r="D1763" s="10"/>
      <c r="E1763" s="10" t="s">
        <v>194</v>
      </c>
      <c r="F1763" s="10">
        <v>1429609</v>
      </c>
      <c r="G1763" s="10"/>
      <c r="H1763" s="10"/>
      <c r="I1763" s="10"/>
      <c r="J1763" s="10">
        <v>248987.93999999968</v>
      </c>
      <c r="K1763" s="10"/>
      <c r="M1763" s="10">
        <v>1116</v>
      </c>
      <c r="N1763" s="69"/>
      <c r="P1763" s="238">
        <f t="shared" si="111"/>
        <v>223.10747311827927</v>
      </c>
      <c r="Q1763" s="10"/>
      <c r="R1763" s="10"/>
      <c r="S1763" s="10"/>
      <c r="T1763" s="179">
        <f t="shared" si="108"/>
        <v>1281.0116487455198</v>
      </c>
      <c r="U1763" s="10"/>
      <c r="V1763" s="10"/>
      <c r="W1763" s="10"/>
      <c r="Y1763" s="10">
        <v>248987.93999999968</v>
      </c>
      <c r="Z1763" s="10">
        <f t="shared" si="109"/>
        <v>196298.41</v>
      </c>
      <c r="AB1763" s="10">
        <f t="shared" si="110"/>
        <v>277127.90999999997</v>
      </c>
      <c r="AC1763" s="167">
        <v>313948.03000000003</v>
      </c>
      <c r="AD1763" s="10"/>
      <c r="AE1763" s="3"/>
      <c r="AF1763" s="3"/>
    </row>
    <row r="1764" spans="1:32" x14ac:dyDescent="0.2">
      <c r="A1764" s="55"/>
      <c r="B1764" s="10"/>
      <c r="C1764" s="10" t="s">
        <v>559</v>
      </c>
      <c r="D1764" s="10"/>
      <c r="E1764" s="10" t="s">
        <v>107</v>
      </c>
      <c r="F1764" s="10">
        <v>10526</v>
      </c>
      <c r="G1764" s="10"/>
      <c r="H1764" s="10"/>
      <c r="I1764" s="10"/>
      <c r="J1764" s="10">
        <v>1949.6100000000001</v>
      </c>
      <c r="K1764" s="10"/>
      <c r="M1764" s="10">
        <v>6</v>
      </c>
      <c r="N1764" s="69"/>
      <c r="P1764" s="238">
        <f t="shared" si="111"/>
        <v>324.935</v>
      </c>
      <c r="Q1764" s="10"/>
      <c r="R1764" s="10"/>
      <c r="S1764" s="10"/>
      <c r="T1764" s="179">
        <f t="shared" si="108"/>
        <v>1754.3333333333333</v>
      </c>
      <c r="U1764" s="10"/>
      <c r="V1764" s="10"/>
      <c r="W1764" s="10"/>
      <c r="Y1764" s="10">
        <v>1949.6100000000001</v>
      </c>
      <c r="Z1764" s="10">
        <f t="shared" si="109"/>
        <v>1537.04</v>
      </c>
      <c r="AB1764" s="10">
        <f t="shared" si="110"/>
        <v>2169.9499999999998</v>
      </c>
      <c r="AC1764" s="167">
        <v>2458.2600000000002</v>
      </c>
      <c r="AD1764" s="10"/>
      <c r="AE1764" s="3"/>
      <c r="AF1764" s="3"/>
    </row>
    <row r="1765" spans="1:32" x14ac:dyDescent="0.2">
      <c r="A1765" s="55"/>
      <c r="B1765" s="10"/>
      <c r="C1765" s="10" t="s">
        <v>560</v>
      </c>
      <c r="D1765" s="10"/>
      <c r="E1765" s="10" t="s">
        <v>211</v>
      </c>
      <c r="F1765" s="10">
        <v>73406</v>
      </c>
      <c r="G1765" s="10"/>
      <c r="H1765" s="10"/>
      <c r="I1765" s="10"/>
      <c r="J1765" s="10">
        <v>13243.320000000002</v>
      </c>
      <c r="K1765" s="10"/>
      <c r="M1765" s="10">
        <v>79</v>
      </c>
      <c r="N1765" s="69"/>
      <c r="P1765" s="238">
        <f t="shared" si="111"/>
        <v>167.63696202531648</v>
      </c>
      <c r="Q1765" s="10"/>
      <c r="R1765" s="10"/>
      <c r="S1765" s="10"/>
      <c r="T1765" s="179">
        <f t="shared" si="108"/>
        <v>929.18987341772151</v>
      </c>
      <c r="U1765" s="10"/>
      <c r="V1765" s="10"/>
      <c r="W1765" s="10"/>
      <c r="Y1765" s="10">
        <v>13243.320000000002</v>
      </c>
      <c r="Z1765" s="10">
        <f t="shared" si="109"/>
        <v>10440.84</v>
      </c>
      <c r="AB1765" s="10">
        <f t="shared" si="110"/>
        <v>14740.05</v>
      </c>
      <c r="AC1765" s="167">
        <v>16698.46</v>
      </c>
      <c r="AD1765" s="10"/>
      <c r="AE1765" s="3"/>
      <c r="AF1765" s="3"/>
    </row>
    <row r="1766" spans="1:32" x14ac:dyDescent="0.2">
      <c r="A1766" s="55"/>
      <c r="B1766" s="10"/>
      <c r="C1766" s="10" t="s">
        <v>561</v>
      </c>
      <c r="D1766" s="10"/>
      <c r="E1766" s="10" t="s">
        <v>227</v>
      </c>
      <c r="F1766" s="10">
        <v>2601434</v>
      </c>
      <c r="G1766" s="10"/>
      <c r="H1766" s="10"/>
      <c r="I1766" s="10"/>
      <c r="J1766" s="10">
        <v>449746.90000000095</v>
      </c>
      <c r="K1766" s="10"/>
      <c r="M1766" s="10">
        <v>2500</v>
      </c>
      <c r="N1766" s="69"/>
      <c r="P1766" s="238">
        <f t="shared" si="111"/>
        <v>179.89876000000038</v>
      </c>
      <c r="Q1766" s="10"/>
      <c r="R1766" s="10"/>
      <c r="S1766" s="10"/>
      <c r="T1766" s="179">
        <f t="shared" ref="T1766:T1799" si="112">F1766/M1766</f>
        <v>1040.5735999999999</v>
      </c>
      <c r="U1766" s="10"/>
      <c r="V1766" s="10"/>
      <c r="W1766" s="10"/>
      <c r="Y1766" s="10">
        <v>449746.90000000095</v>
      </c>
      <c r="Z1766" s="10">
        <f t="shared" ref="Z1766:Z1794" si="113">ROUND($Z$1800*Y1766/$Y$1800,2)</f>
        <v>354573.81</v>
      </c>
      <c r="AB1766" s="10">
        <f t="shared" ref="AB1766:AB1794" si="114">ROUND($AB$1800*Y1766/$Y$1800,2)</f>
        <v>500576.13</v>
      </c>
      <c r="AC1766" s="167">
        <v>567084.31999999995</v>
      </c>
      <c r="AD1766" s="10"/>
      <c r="AE1766" s="3"/>
      <c r="AF1766" s="3"/>
    </row>
    <row r="1767" spans="1:32" x14ac:dyDescent="0.2">
      <c r="A1767" s="55"/>
      <c r="B1767" s="10"/>
      <c r="C1767" s="10" t="s">
        <v>562</v>
      </c>
      <c r="D1767" s="10"/>
      <c r="E1767" s="10" t="s">
        <v>81</v>
      </c>
      <c r="F1767" s="10">
        <v>137736</v>
      </c>
      <c r="G1767" s="10"/>
      <c r="H1767" s="10"/>
      <c r="I1767" s="10"/>
      <c r="J1767" s="10">
        <v>23297.589999999989</v>
      </c>
      <c r="K1767" s="10"/>
      <c r="M1767" s="10">
        <v>170</v>
      </c>
      <c r="N1767" s="69"/>
      <c r="P1767" s="238">
        <f t="shared" si="111"/>
        <v>137.04464705882347</v>
      </c>
      <c r="Q1767" s="10"/>
      <c r="R1767" s="10"/>
      <c r="S1767" s="10"/>
      <c r="T1767" s="179">
        <f t="shared" si="112"/>
        <v>810.21176470588239</v>
      </c>
      <c r="U1767" s="10"/>
      <c r="V1767" s="10"/>
      <c r="W1767" s="10"/>
      <c r="Y1767" s="10">
        <v>23297.589999999989</v>
      </c>
      <c r="Z1767" s="10">
        <f t="shared" si="113"/>
        <v>18367.48</v>
      </c>
      <c r="AB1767" s="10">
        <f t="shared" si="114"/>
        <v>25930.62</v>
      </c>
      <c r="AC1767" s="167">
        <v>29375.85</v>
      </c>
      <c r="AD1767" s="10"/>
      <c r="AE1767" s="3"/>
      <c r="AF1767" s="3"/>
    </row>
    <row r="1768" spans="1:32" x14ac:dyDescent="0.2">
      <c r="A1768" s="55"/>
      <c r="B1768" s="10"/>
      <c r="C1768" s="10" t="s">
        <v>563</v>
      </c>
      <c r="D1768" s="10"/>
      <c r="E1768" s="10" t="s">
        <v>100</v>
      </c>
      <c r="F1768" s="10">
        <v>302016</v>
      </c>
      <c r="G1768" s="10"/>
      <c r="H1768" s="10"/>
      <c r="I1768" s="10"/>
      <c r="J1768" s="10">
        <v>52202.979999999974</v>
      </c>
      <c r="K1768" s="10"/>
      <c r="M1768" s="10">
        <v>317</v>
      </c>
      <c r="N1768" s="69"/>
      <c r="P1768" s="238">
        <f t="shared" si="111"/>
        <v>164.67817034700306</v>
      </c>
      <c r="Q1768" s="10"/>
      <c r="R1768" s="10"/>
      <c r="S1768" s="10"/>
      <c r="T1768" s="179">
        <f t="shared" si="112"/>
        <v>952.73186119873822</v>
      </c>
      <c r="U1768" s="10"/>
      <c r="V1768" s="10"/>
      <c r="W1768" s="10"/>
      <c r="Y1768" s="10">
        <v>52202.979999999974</v>
      </c>
      <c r="Z1768" s="10">
        <f t="shared" si="113"/>
        <v>41156.06</v>
      </c>
      <c r="AB1768" s="10">
        <f t="shared" si="114"/>
        <v>58102.83</v>
      </c>
      <c r="AC1768" s="167">
        <v>65822.559999999998</v>
      </c>
      <c r="AD1768" s="10"/>
      <c r="AE1768" s="3"/>
      <c r="AF1768" s="3"/>
    </row>
    <row r="1769" spans="1:32" x14ac:dyDescent="0.2">
      <c r="A1769" s="55"/>
      <c r="B1769" s="10"/>
      <c r="C1769" s="10" t="s">
        <v>564</v>
      </c>
      <c r="D1769" s="10"/>
      <c r="E1769" s="10" t="s">
        <v>75</v>
      </c>
      <c r="F1769" s="10">
        <v>2731877</v>
      </c>
      <c r="G1769" s="10"/>
      <c r="H1769" s="10"/>
      <c r="I1769" s="10"/>
      <c r="J1769" s="10">
        <v>473924.42999999929</v>
      </c>
      <c r="K1769" s="10"/>
      <c r="M1769" s="10">
        <v>2476</v>
      </c>
      <c r="N1769" s="69"/>
      <c r="P1769" s="238">
        <f t="shared" si="111"/>
        <v>191.4072819063002</v>
      </c>
      <c r="Q1769" s="10"/>
      <c r="R1769" s="10"/>
      <c r="S1769" s="10"/>
      <c r="T1769" s="179">
        <f t="shared" si="112"/>
        <v>1103.3428917609046</v>
      </c>
      <c r="U1769" s="10"/>
      <c r="V1769" s="10"/>
      <c r="W1769" s="10"/>
      <c r="Y1769" s="10">
        <v>473924.42999999929</v>
      </c>
      <c r="Z1769" s="10">
        <f t="shared" si="113"/>
        <v>373635.02</v>
      </c>
      <c r="AB1769" s="10">
        <f t="shared" si="114"/>
        <v>527486.14</v>
      </c>
      <c r="AC1769" s="167">
        <v>597569.68000000005</v>
      </c>
      <c r="AD1769" s="10"/>
      <c r="AE1769" s="3"/>
      <c r="AF1769" s="3"/>
    </row>
    <row r="1770" spans="1:32" x14ac:dyDescent="0.2">
      <c r="A1770" s="55"/>
      <c r="B1770" s="10"/>
      <c r="C1770" s="10" t="s">
        <v>565</v>
      </c>
      <c r="D1770" s="10"/>
      <c r="E1770" s="10" t="s">
        <v>64</v>
      </c>
      <c r="F1770" s="10">
        <v>898997</v>
      </c>
      <c r="G1770" s="10"/>
      <c r="H1770" s="10"/>
      <c r="I1770" s="10"/>
      <c r="J1770" s="10">
        <v>158084.82999999958</v>
      </c>
      <c r="K1770" s="10"/>
      <c r="M1770" s="10">
        <v>1180</v>
      </c>
      <c r="N1770" s="69"/>
      <c r="P1770" s="238">
        <f t="shared" si="111"/>
        <v>133.97019491525387</v>
      </c>
      <c r="Q1770" s="10"/>
      <c r="R1770" s="10"/>
      <c r="S1770" s="10"/>
      <c r="T1770" s="179">
        <f t="shared" si="112"/>
        <v>761.86186440677966</v>
      </c>
      <c r="U1770" s="10"/>
      <c r="V1770" s="10"/>
      <c r="W1770" s="10"/>
      <c r="Y1770" s="10">
        <v>158084.82999999958</v>
      </c>
      <c r="Z1770" s="10">
        <f t="shared" si="113"/>
        <v>124631.74</v>
      </c>
      <c r="AB1770" s="10">
        <f t="shared" si="114"/>
        <v>175951.17</v>
      </c>
      <c r="AC1770" s="167">
        <v>199328.62</v>
      </c>
      <c r="AD1770" s="10"/>
      <c r="AE1770" s="3"/>
      <c r="AF1770" s="3"/>
    </row>
    <row r="1771" spans="1:32" x14ac:dyDescent="0.2">
      <c r="A1771" s="55"/>
      <c r="B1771" s="10"/>
      <c r="C1771" s="10" t="s">
        <v>566</v>
      </c>
      <c r="D1771" s="10"/>
      <c r="E1771" s="10" t="s">
        <v>105</v>
      </c>
      <c r="F1771" s="10">
        <v>2247</v>
      </c>
      <c r="G1771" s="10"/>
      <c r="H1771" s="10"/>
      <c r="I1771" s="10"/>
      <c r="J1771" s="10">
        <v>418.89</v>
      </c>
      <c r="K1771" s="10"/>
      <c r="M1771" s="10">
        <v>1</v>
      </c>
      <c r="N1771" s="69"/>
      <c r="P1771" s="238">
        <f t="shared" ref="P1771:P1792" si="115">J1771/M1771</f>
        <v>418.89</v>
      </c>
      <c r="Q1771" s="10"/>
      <c r="R1771" s="10"/>
      <c r="S1771" s="10"/>
      <c r="T1771" s="179">
        <f t="shared" si="112"/>
        <v>2247</v>
      </c>
      <c r="U1771" s="10"/>
      <c r="V1771" s="10"/>
      <c r="W1771" s="10"/>
      <c r="Y1771" s="10">
        <v>418.89</v>
      </c>
      <c r="Z1771" s="10">
        <f t="shared" si="113"/>
        <v>330.25</v>
      </c>
      <c r="AB1771" s="10">
        <f t="shared" si="114"/>
        <v>466.23</v>
      </c>
      <c r="AC1771" s="167">
        <v>528.16999999999996</v>
      </c>
      <c r="AD1771" s="10"/>
      <c r="AE1771" s="3"/>
      <c r="AF1771" s="3"/>
    </row>
    <row r="1772" spans="1:32" x14ac:dyDescent="0.2">
      <c r="A1772" s="55"/>
      <c r="B1772" s="10"/>
      <c r="C1772" s="10" t="s">
        <v>566</v>
      </c>
      <c r="D1772" s="10"/>
      <c r="E1772" s="10" t="s">
        <v>86</v>
      </c>
      <c r="F1772" s="10">
        <v>1043890</v>
      </c>
      <c r="G1772" s="10"/>
      <c r="H1772" s="10"/>
      <c r="I1772" s="10"/>
      <c r="J1772" s="10">
        <v>184707.25000000012</v>
      </c>
      <c r="K1772" s="10"/>
      <c r="M1772" s="10">
        <v>984</v>
      </c>
      <c r="N1772" s="69"/>
      <c r="P1772" s="238">
        <f t="shared" si="115"/>
        <v>187.71061991869931</v>
      </c>
      <c r="Q1772" s="10"/>
      <c r="R1772" s="10"/>
      <c r="S1772" s="10"/>
      <c r="T1772" s="179">
        <f t="shared" si="112"/>
        <v>1060.8638211382113</v>
      </c>
      <c r="U1772" s="10"/>
      <c r="V1772" s="10"/>
      <c r="W1772" s="10"/>
      <c r="Y1772" s="10">
        <v>184707.25000000012</v>
      </c>
      <c r="Z1772" s="10">
        <f t="shared" si="113"/>
        <v>145620.47</v>
      </c>
      <c r="AB1772" s="10">
        <f t="shared" si="114"/>
        <v>205582.39</v>
      </c>
      <c r="AC1772" s="167">
        <v>232896.74</v>
      </c>
      <c r="AD1772" s="10"/>
      <c r="AE1772" s="3"/>
      <c r="AF1772" s="3"/>
    </row>
    <row r="1773" spans="1:32" x14ac:dyDescent="0.2">
      <c r="A1773" s="55"/>
      <c r="B1773" s="10"/>
      <c r="C1773" s="10" t="s">
        <v>568</v>
      </c>
      <c r="D1773" s="10"/>
      <c r="E1773" s="10" t="s">
        <v>109</v>
      </c>
      <c r="F1773" s="10">
        <v>961719</v>
      </c>
      <c r="G1773" s="10"/>
      <c r="H1773" s="10"/>
      <c r="I1773" s="10"/>
      <c r="J1773" s="10">
        <v>150320.6099999999</v>
      </c>
      <c r="K1773" s="10"/>
      <c r="M1773" s="10">
        <v>827</v>
      </c>
      <c r="N1773" s="69"/>
      <c r="P1773" s="238">
        <f t="shared" si="115"/>
        <v>181.76615477629974</v>
      </c>
      <c r="Q1773" s="10"/>
      <c r="R1773" s="10"/>
      <c r="S1773" s="10"/>
      <c r="T1773" s="179">
        <f t="shared" si="112"/>
        <v>1162.9008464328899</v>
      </c>
      <c r="U1773" s="10"/>
      <c r="V1773" s="10"/>
      <c r="W1773" s="10"/>
      <c r="Y1773" s="10">
        <v>150320.6099999999</v>
      </c>
      <c r="Z1773" s="10">
        <f t="shared" si="113"/>
        <v>118510.55</v>
      </c>
      <c r="AB1773" s="10">
        <f t="shared" si="114"/>
        <v>167309.46</v>
      </c>
      <c r="AC1773" s="167">
        <v>189538.74</v>
      </c>
      <c r="AD1773" s="10"/>
      <c r="AE1773" s="3"/>
      <c r="AF1773" s="3"/>
    </row>
    <row r="1774" spans="1:32" x14ac:dyDescent="0.2">
      <c r="A1774" s="55"/>
      <c r="B1774" s="10"/>
      <c r="C1774" s="10" t="s">
        <v>569</v>
      </c>
      <c r="D1774" s="10"/>
      <c r="E1774" s="10" t="s">
        <v>167</v>
      </c>
      <c r="F1774" s="10">
        <v>498044</v>
      </c>
      <c r="G1774" s="10"/>
      <c r="H1774" s="10"/>
      <c r="I1774" s="10"/>
      <c r="J1774" s="10">
        <v>88376.429999999978</v>
      </c>
      <c r="K1774" s="10"/>
      <c r="M1774" s="10">
        <v>757</v>
      </c>
      <c r="N1774" s="69"/>
      <c r="P1774" s="238">
        <f t="shared" si="115"/>
        <v>116.74561426684278</v>
      </c>
      <c r="Q1774" s="10"/>
      <c r="R1774" s="10"/>
      <c r="S1774" s="10"/>
      <c r="T1774" s="179">
        <f t="shared" si="112"/>
        <v>657.91809775429329</v>
      </c>
      <c r="U1774" s="10"/>
      <c r="V1774" s="10"/>
      <c r="W1774" s="10"/>
      <c r="Y1774" s="10">
        <v>88376.429999999978</v>
      </c>
      <c r="Z1774" s="10">
        <f t="shared" si="113"/>
        <v>69674.67</v>
      </c>
      <c r="AB1774" s="10">
        <f t="shared" si="114"/>
        <v>98364.51</v>
      </c>
      <c r="AC1774" s="167">
        <v>111433.54</v>
      </c>
      <c r="AD1774" s="10"/>
      <c r="AE1774" s="3"/>
      <c r="AF1774" s="3"/>
    </row>
    <row r="1775" spans="1:32" x14ac:dyDescent="0.2">
      <c r="A1775" s="55"/>
      <c r="B1775" s="10"/>
      <c r="C1775" s="10" t="s">
        <v>570</v>
      </c>
      <c r="D1775" s="10"/>
      <c r="E1775" s="10" t="s">
        <v>120</v>
      </c>
      <c r="F1775" s="10">
        <v>641840</v>
      </c>
      <c r="G1775" s="10"/>
      <c r="H1775" s="10"/>
      <c r="I1775" s="10"/>
      <c r="J1775" s="10">
        <v>114228.64000000006</v>
      </c>
      <c r="K1775" s="10"/>
      <c r="M1775" s="10">
        <v>579</v>
      </c>
      <c r="N1775" s="69"/>
      <c r="P1775" s="238">
        <f t="shared" si="115"/>
        <v>197.28607944732306</v>
      </c>
      <c r="Q1775" s="10"/>
      <c r="R1775" s="10"/>
      <c r="S1775" s="10"/>
      <c r="T1775" s="179">
        <f t="shared" si="112"/>
        <v>1108.5319516407599</v>
      </c>
      <c r="U1775" s="10"/>
      <c r="V1775" s="10"/>
      <c r="W1775" s="10"/>
      <c r="Y1775" s="10">
        <v>114228.64000000006</v>
      </c>
      <c r="Z1775" s="10">
        <f t="shared" si="113"/>
        <v>90056.17</v>
      </c>
      <c r="AB1775" s="10">
        <f t="shared" si="114"/>
        <v>127138.47</v>
      </c>
      <c r="AC1775" s="167">
        <v>144030.5</v>
      </c>
      <c r="AD1775" s="10"/>
      <c r="AE1775" s="3"/>
      <c r="AF1775" s="3"/>
    </row>
    <row r="1776" spans="1:32" x14ac:dyDescent="0.2">
      <c r="A1776" s="55"/>
      <c r="B1776" s="10"/>
      <c r="C1776" s="10" t="s">
        <v>571</v>
      </c>
      <c r="D1776" s="10"/>
      <c r="E1776" s="10" t="s">
        <v>97</v>
      </c>
      <c r="F1776" s="10">
        <v>4784</v>
      </c>
      <c r="G1776" s="10"/>
      <c r="H1776" s="10"/>
      <c r="I1776" s="10"/>
      <c r="J1776" s="10">
        <v>764.40999999999985</v>
      </c>
      <c r="K1776" s="10"/>
      <c r="M1776" s="10">
        <v>5</v>
      </c>
      <c r="N1776" s="69"/>
      <c r="P1776" s="238">
        <f t="shared" si="115"/>
        <v>152.88199999999998</v>
      </c>
      <c r="Q1776" s="10"/>
      <c r="R1776" s="10"/>
      <c r="S1776" s="10"/>
      <c r="T1776" s="179">
        <f t="shared" si="112"/>
        <v>956.8</v>
      </c>
      <c r="U1776" s="10"/>
      <c r="V1776" s="10"/>
      <c r="W1776" s="10"/>
      <c r="Y1776" s="10">
        <v>764.40999999999985</v>
      </c>
      <c r="Z1776" s="10">
        <f t="shared" si="113"/>
        <v>602.65</v>
      </c>
      <c r="AB1776" s="10">
        <f t="shared" si="114"/>
        <v>850.8</v>
      </c>
      <c r="AC1776" s="167">
        <v>963.84</v>
      </c>
      <c r="AD1776" s="10"/>
      <c r="AE1776" s="3"/>
      <c r="AF1776" s="3"/>
    </row>
    <row r="1777" spans="1:32" x14ac:dyDescent="0.2">
      <c r="A1777" s="55"/>
      <c r="B1777" s="10"/>
      <c r="C1777" s="10" t="s">
        <v>571</v>
      </c>
      <c r="D1777" s="10"/>
      <c r="E1777" s="10" t="s">
        <v>572</v>
      </c>
      <c r="F1777" s="10">
        <v>392644</v>
      </c>
      <c r="G1777" s="10"/>
      <c r="H1777" s="10"/>
      <c r="I1777" s="10"/>
      <c r="J1777" s="10">
        <v>67417.909999999945</v>
      </c>
      <c r="K1777" s="10"/>
      <c r="M1777" s="10">
        <v>373</v>
      </c>
      <c r="N1777" s="69"/>
      <c r="P1777" s="238">
        <f t="shared" si="115"/>
        <v>180.74506702412853</v>
      </c>
      <c r="Q1777" s="10"/>
      <c r="R1777" s="10"/>
      <c r="S1777" s="10"/>
      <c r="T1777" s="179">
        <f t="shared" si="112"/>
        <v>1052.6648793565685</v>
      </c>
      <c r="U1777" s="10"/>
      <c r="V1777" s="10"/>
      <c r="W1777" s="10"/>
      <c r="Y1777" s="10">
        <v>67417.909999999945</v>
      </c>
      <c r="Z1777" s="10">
        <f t="shared" si="113"/>
        <v>53151.28</v>
      </c>
      <c r="AB1777" s="10">
        <f t="shared" si="114"/>
        <v>75037.31</v>
      </c>
      <c r="AC1777" s="167">
        <v>85007.01</v>
      </c>
      <c r="AD1777" s="10"/>
      <c r="AE1777" s="3"/>
      <c r="AF1777" s="3"/>
    </row>
    <row r="1778" spans="1:32" x14ac:dyDescent="0.2">
      <c r="A1778" s="55"/>
      <c r="B1778" s="10"/>
      <c r="C1778" s="10" t="s">
        <v>573</v>
      </c>
      <c r="D1778" s="10"/>
      <c r="E1778" s="10" t="s">
        <v>167</v>
      </c>
      <c r="F1778" s="10">
        <v>4488284</v>
      </c>
      <c r="G1778" s="10"/>
      <c r="H1778" s="10"/>
      <c r="I1778" s="10"/>
      <c r="J1778" s="10">
        <v>794841.39999999991</v>
      </c>
      <c r="K1778" s="10"/>
      <c r="M1778" s="10">
        <v>7265</v>
      </c>
      <c r="N1778" s="69"/>
      <c r="P1778" s="238">
        <f t="shared" si="115"/>
        <v>109.40693737095663</v>
      </c>
      <c r="Q1778" s="10"/>
      <c r="R1778" s="10"/>
      <c r="S1778" s="10"/>
      <c r="T1778" s="179">
        <f t="shared" si="112"/>
        <v>617.7954576737784</v>
      </c>
      <c r="U1778" s="10"/>
      <c r="V1778" s="10"/>
      <c r="W1778" s="10"/>
      <c r="Y1778" s="10">
        <v>794841.39999999991</v>
      </c>
      <c r="Z1778" s="10">
        <f t="shared" si="113"/>
        <v>626641.22</v>
      </c>
      <c r="AB1778" s="10">
        <f t="shared" si="114"/>
        <v>884672.32</v>
      </c>
      <c r="AC1778" s="167">
        <v>1002212.79</v>
      </c>
      <c r="AD1778" s="10"/>
      <c r="AE1778" s="3"/>
      <c r="AF1778" s="3"/>
    </row>
    <row r="1779" spans="1:32" x14ac:dyDescent="0.2">
      <c r="A1779" s="55"/>
      <c r="B1779" s="10"/>
      <c r="C1779" s="10" t="s">
        <v>574</v>
      </c>
      <c r="D1779" s="10"/>
      <c r="E1779" s="10" t="s">
        <v>431</v>
      </c>
      <c r="F1779" s="10">
        <v>517</v>
      </c>
      <c r="G1779" s="10"/>
      <c r="H1779" s="10"/>
      <c r="I1779" s="10"/>
      <c r="J1779" s="10">
        <v>93.34</v>
      </c>
      <c r="K1779" s="10"/>
      <c r="M1779" s="10">
        <v>1</v>
      </c>
      <c r="N1779" s="69"/>
      <c r="P1779" s="238">
        <f t="shared" si="115"/>
        <v>93.34</v>
      </c>
      <c r="Q1779" s="10"/>
      <c r="R1779" s="10"/>
      <c r="S1779" s="10"/>
      <c r="T1779" s="179">
        <f t="shared" si="112"/>
        <v>517</v>
      </c>
      <c r="U1779" s="10"/>
      <c r="V1779" s="10"/>
      <c r="W1779" s="10"/>
      <c r="Y1779" s="10">
        <v>93.34</v>
      </c>
      <c r="Z1779" s="10">
        <f t="shared" si="113"/>
        <v>73.59</v>
      </c>
      <c r="AB1779" s="10">
        <f t="shared" si="114"/>
        <v>103.89</v>
      </c>
      <c r="AC1779" s="167">
        <v>117.69</v>
      </c>
      <c r="AD1779" s="10"/>
      <c r="AE1779" s="3"/>
      <c r="AF1779" s="3"/>
    </row>
    <row r="1780" spans="1:32" x14ac:dyDescent="0.2">
      <c r="A1780" s="55"/>
      <c r="B1780" s="10"/>
      <c r="C1780" s="10" t="s">
        <v>574</v>
      </c>
      <c r="D1780" s="10"/>
      <c r="E1780" s="10" t="s">
        <v>167</v>
      </c>
      <c r="F1780" s="10">
        <v>4350424</v>
      </c>
      <c r="G1780" s="10"/>
      <c r="H1780" s="10"/>
      <c r="I1780" s="10"/>
      <c r="J1780" s="10">
        <v>765058.7400000015</v>
      </c>
      <c r="K1780" s="10"/>
      <c r="M1780" s="10">
        <v>6029</v>
      </c>
      <c r="N1780" s="69"/>
      <c r="P1780" s="238">
        <f t="shared" si="115"/>
        <v>126.8964571239014</v>
      </c>
      <c r="Q1780" s="10"/>
      <c r="R1780" s="10"/>
      <c r="S1780" s="10"/>
      <c r="T1780" s="179">
        <f t="shared" si="112"/>
        <v>721.5830154254437</v>
      </c>
      <c r="U1780" s="10"/>
      <c r="V1780" s="10"/>
      <c r="W1780" s="10"/>
      <c r="Y1780" s="10">
        <v>765058.7400000015</v>
      </c>
      <c r="Z1780" s="10">
        <f t="shared" si="113"/>
        <v>603161.01</v>
      </c>
      <c r="AB1780" s="10">
        <f t="shared" si="114"/>
        <v>851523.7</v>
      </c>
      <c r="AC1780" s="167">
        <v>964659.94</v>
      </c>
      <c r="AD1780" s="10"/>
      <c r="AE1780" s="3"/>
      <c r="AF1780" s="3"/>
    </row>
    <row r="1781" spans="1:32" x14ac:dyDescent="0.2">
      <c r="A1781" s="55"/>
      <c r="B1781" s="10"/>
      <c r="C1781" s="10" t="s">
        <v>575</v>
      </c>
      <c r="D1781" s="10"/>
      <c r="E1781" s="10" t="s">
        <v>68</v>
      </c>
      <c r="F1781" s="10">
        <v>5227</v>
      </c>
      <c r="G1781" s="10"/>
      <c r="H1781" s="10"/>
      <c r="I1781" s="10"/>
      <c r="J1781" s="10">
        <v>961.7399999999999</v>
      </c>
      <c r="K1781" s="10"/>
      <c r="M1781" s="10">
        <v>6</v>
      </c>
      <c r="N1781" s="69"/>
      <c r="P1781" s="238">
        <f t="shared" si="115"/>
        <v>160.29</v>
      </c>
      <c r="Q1781" s="10"/>
      <c r="R1781" s="10"/>
      <c r="S1781" s="10"/>
      <c r="T1781" s="179">
        <f t="shared" si="112"/>
        <v>871.16666666666663</v>
      </c>
      <c r="U1781" s="10"/>
      <c r="V1781" s="10"/>
      <c r="W1781" s="10"/>
      <c r="Y1781" s="10">
        <v>961.7399999999999</v>
      </c>
      <c r="Z1781" s="10">
        <f t="shared" si="113"/>
        <v>758.22</v>
      </c>
      <c r="AB1781" s="10">
        <f t="shared" si="114"/>
        <v>1070.43</v>
      </c>
      <c r="AC1781" s="167">
        <v>1212.6500000000001</v>
      </c>
      <c r="AD1781" s="10"/>
      <c r="AE1781" s="3"/>
      <c r="AF1781" s="3"/>
    </row>
    <row r="1782" spans="1:32" x14ac:dyDescent="0.2">
      <c r="A1782" s="55"/>
      <c r="B1782" s="10"/>
      <c r="C1782" s="10" t="s">
        <v>575</v>
      </c>
      <c r="D1782" s="10"/>
      <c r="E1782" s="10" t="s">
        <v>92</v>
      </c>
      <c r="F1782" s="10">
        <v>1013</v>
      </c>
      <c r="G1782" s="10"/>
      <c r="H1782" s="10"/>
      <c r="I1782" s="10"/>
      <c r="J1782" s="10">
        <v>183.44</v>
      </c>
      <c r="K1782" s="10"/>
      <c r="M1782" s="10">
        <v>1</v>
      </c>
      <c r="N1782" s="69"/>
      <c r="P1782" s="238">
        <f t="shared" si="115"/>
        <v>183.44</v>
      </c>
      <c r="Q1782" s="10"/>
      <c r="R1782" s="10"/>
      <c r="S1782" s="10"/>
      <c r="T1782" s="179">
        <f t="shared" si="112"/>
        <v>1013</v>
      </c>
      <c r="U1782" s="10"/>
      <c r="V1782" s="10"/>
      <c r="W1782" s="10"/>
      <c r="Y1782" s="10">
        <v>183.44</v>
      </c>
      <c r="Z1782" s="10">
        <f t="shared" si="113"/>
        <v>144.62</v>
      </c>
      <c r="AB1782" s="10">
        <f t="shared" si="114"/>
        <v>204.17</v>
      </c>
      <c r="AC1782" s="167">
        <v>231.3</v>
      </c>
      <c r="AD1782" s="10"/>
      <c r="AE1782" s="3"/>
      <c r="AF1782" s="3"/>
    </row>
    <row r="1783" spans="1:32" x14ac:dyDescent="0.2">
      <c r="A1783" s="55"/>
      <c r="B1783" s="10"/>
      <c r="C1783" s="10" t="s">
        <v>575</v>
      </c>
      <c r="D1783" s="10"/>
      <c r="E1783" s="10" t="s">
        <v>179</v>
      </c>
      <c r="F1783" s="10">
        <v>15216663</v>
      </c>
      <c r="G1783" s="10"/>
      <c r="H1783" s="10"/>
      <c r="I1783" s="10"/>
      <c r="J1783" s="10">
        <v>2642023.5400000075</v>
      </c>
      <c r="K1783" s="10"/>
      <c r="M1783" s="10">
        <v>13949</v>
      </c>
      <c r="N1783" s="69"/>
      <c r="P1783" s="238">
        <f t="shared" si="115"/>
        <v>189.40594594594648</v>
      </c>
      <c r="Q1783" s="10"/>
      <c r="R1783" s="10"/>
      <c r="S1783" s="10"/>
      <c r="T1783" s="179">
        <f t="shared" si="112"/>
        <v>1090.8784142232419</v>
      </c>
      <c r="U1783" s="10"/>
      <c r="V1783" s="10"/>
      <c r="W1783" s="10"/>
      <c r="Y1783" s="10">
        <v>2642023.5400000075</v>
      </c>
      <c r="Z1783" s="10">
        <f t="shared" si="113"/>
        <v>2082932.33</v>
      </c>
      <c r="AB1783" s="10">
        <f t="shared" si="114"/>
        <v>2940618.22</v>
      </c>
      <c r="AC1783" s="167">
        <v>3331318.41</v>
      </c>
      <c r="AD1783" s="10"/>
      <c r="AE1783" s="3"/>
      <c r="AF1783" s="3"/>
    </row>
    <row r="1784" spans="1:32" x14ac:dyDescent="0.2">
      <c r="A1784" s="55"/>
      <c r="B1784" s="10"/>
      <c r="C1784" s="10" t="s">
        <v>575</v>
      </c>
      <c r="D1784" s="10"/>
      <c r="E1784" s="10" t="s">
        <v>460</v>
      </c>
      <c r="F1784" s="10">
        <v>360</v>
      </c>
      <c r="G1784" s="10"/>
      <c r="H1784" s="10"/>
      <c r="I1784" s="10"/>
      <c r="J1784" s="10">
        <v>67.33</v>
      </c>
      <c r="K1784" s="10"/>
      <c r="M1784" s="10">
        <v>1</v>
      </c>
      <c r="N1784" s="69"/>
      <c r="P1784" s="238">
        <f t="shared" si="115"/>
        <v>67.33</v>
      </c>
      <c r="Q1784" s="10"/>
      <c r="R1784" s="10"/>
      <c r="S1784" s="10"/>
      <c r="T1784" s="179">
        <f t="shared" si="112"/>
        <v>360</v>
      </c>
      <c r="U1784" s="10"/>
      <c r="V1784" s="10"/>
      <c r="W1784" s="10"/>
      <c r="Y1784" s="10">
        <v>67.33</v>
      </c>
      <c r="Z1784" s="10">
        <f t="shared" si="113"/>
        <v>53.08</v>
      </c>
      <c r="AB1784" s="10">
        <f t="shared" si="114"/>
        <v>74.94</v>
      </c>
      <c r="AC1784" s="167">
        <v>84.9</v>
      </c>
      <c r="AD1784" s="10"/>
      <c r="AE1784" s="3"/>
      <c r="AF1784" s="3"/>
    </row>
    <row r="1785" spans="1:32" x14ac:dyDescent="0.2">
      <c r="A1785" s="55"/>
      <c r="B1785" s="10"/>
      <c r="C1785" s="10" t="s">
        <v>576</v>
      </c>
      <c r="D1785" s="10"/>
      <c r="E1785" s="10" t="s">
        <v>70</v>
      </c>
      <c r="F1785" s="10"/>
      <c r="G1785" s="10"/>
      <c r="H1785" s="10"/>
      <c r="I1785" s="10"/>
      <c r="J1785" s="10">
        <v>8.39</v>
      </c>
      <c r="K1785" s="10"/>
      <c r="M1785" s="10">
        <v>2</v>
      </c>
      <c r="N1785" s="69"/>
      <c r="P1785" s="238">
        <f t="shared" si="115"/>
        <v>4.1950000000000003</v>
      </c>
      <c r="Q1785" s="10"/>
      <c r="R1785" s="10"/>
      <c r="S1785" s="10"/>
      <c r="T1785" s="179">
        <f t="shared" si="112"/>
        <v>0</v>
      </c>
      <c r="U1785" s="10"/>
      <c r="V1785" s="10"/>
      <c r="W1785" s="10"/>
      <c r="Y1785" s="10">
        <v>8.39</v>
      </c>
      <c r="Z1785" s="10">
        <f t="shared" si="113"/>
        <v>6.61</v>
      </c>
      <c r="AB1785" s="10">
        <f t="shared" si="114"/>
        <v>9.34</v>
      </c>
      <c r="AC1785" s="167">
        <v>10.58</v>
      </c>
      <c r="AD1785" s="10"/>
      <c r="AE1785" s="3"/>
      <c r="AF1785" s="3"/>
    </row>
    <row r="1786" spans="1:32" x14ac:dyDescent="0.2">
      <c r="A1786" s="55"/>
      <c r="B1786" s="10"/>
      <c r="C1786" s="10" t="s">
        <v>576</v>
      </c>
      <c r="D1786" s="10"/>
      <c r="E1786" s="10" t="s">
        <v>287</v>
      </c>
      <c r="F1786" s="10">
        <v>561508</v>
      </c>
      <c r="G1786" s="10"/>
      <c r="H1786" s="10"/>
      <c r="I1786" s="10"/>
      <c r="J1786" s="10">
        <v>98837.710000000079</v>
      </c>
      <c r="K1786" s="10"/>
      <c r="M1786" s="10">
        <v>414</v>
      </c>
      <c r="N1786" s="69"/>
      <c r="P1786" s="238">
        <f t="shared" si="115"/>
        <v>238.73842995169102</v>
      </c>
      <c r="Q1786" s="10"/>
      <c r="R1786" s="10"/>
      <c r="S1786" s="10"/>
      <c r="T1786" s="179">
        <f t="shared" si="112"/>
        <v>1356.2995169082126</v>
      </c>
      <c r="U1786" s="10"/>
      <c r="V1786" s="10"/>
      <c r="W1786" s="10"/>
      <c r="Y1786" s="10">
        <v>98837.710000000079</v>
      </c>
      <c r="Z1786" s="10">
        <f t="shared" si="113"/>
        <v>77922.19</v>
      </c>
      <c r="AB1786" s="10">
        <f t="shared" si="114"/>
        <v>110008.09</v>
      </c>
      <c r="AC1786" s="167">
        <v>124624.13</v>
      </c>
      <c r="AD1786" s="10"/>
      <c r="AE1786" s="3"/>
      <c r="AF1786" s="3"/>
    </row>
    <row r="1787" spans="1:32" x14ac:dyDescent="0.2">
      <c r="A1787" s="55"/>
      <c r="B1787" s="10"/>
      <c r="C1787" s="10" t="s">
        <v>577</v>
      </c>
      <c r="D1787" s="10"/>
      <c r="E1787" s="10" t="s">
        <v>73</v>
      </c>
      <c r="F1787" s="10">
        <v>2059</v>
      </c>
      <c r="G1787" s="10"/>
      <c r="H1787" s="10"/>
      <c r="I1787" s="10"/>
      <c r="J1787" s="10">
        <v>379.59</v>
      </c>
      <c r="K1787" s="10"/>
      <c r="M1787" s="10">
        <v>3</v>
      </c>
      <c r="N1787" s="69"/>
      <c r="P1787" s="238">
        <f t="shared" si="115"/>
        <v>126.52999999999999</v>
      </c>
      <c r="Q1787" s="10"/>
      <c r="R1787" s="10"/>
      <c r="S1787" s="10"/>
      <c r="T1787" s="179">
        <f t="shared" si="112"/>
        <v>686.33333333333337</v>
      </c>
      <c r="U1787" s="10"/>
      <c r="V1787" s="10"/>
      <c r="W1787" s="10"/>
      <c r="Y1787" s="10">
        <v>379.59</v>
      </c>
      <c r="Z1787" s="10">
        <f t="shared" si="113"/>
        <v>299.26</v>
      </c>
      <c r="AB1787" s="10">
        <f t="shared" si="114"/>
        <v>422.49</v>
      </c>
      <c r="AC1787" s="167">
        <v>478.62</v>
      </c>
      <c r="AD1787" s="10"/>
      <c r="AE1787" s="3"/>
      <c r="AF1787" s="3"/>
    </row>
    <row r="1788" spans="1:32" x14ac:dyDescent="0.2">
      <c r="A1788" s="55"/>
      <c r="B1788" s="10"/>
      <c r="C1788" s="10" t="s">
        <v>577</v>
      </c>
      <c r="D1788" s="10"/>
      <c r="E1788" s="10" t="s">
        <v>179</v>
      </c>
      <c r="F1788" s="10">
        <v>877</v>
      </c>
      <c r="G1788" s="10"/>
      <c r="H1788" s="10"/>
      <c r="I1788" s="10"/>
      <c r="J1788" s="10">
        <v>157.11000000000001</v>
      </c>
      <c r="K1788" s="10"/>
      <c r="M1788" s="10">
        <v>1</v>
      </c>
      <c r="N1788" s="69"/>
      <c r="P1788" s="238">
        <f t="shared" si="115"/>
        <v>157.11000000000001</v>
      </c>
      <c r="Q1788" s="10"/>
      <c r="R1788" s="10"/>
      <c r="S1788" s="10"/>
      <c r="T1788" s="179">
        <f t="shared" si="112"/>
        <v>877</v>
      </c>
      <c r="U1788" s="10"/>
      <c r="V1788" s="10"/>
      <c r="W1788" s="10"/>
      <c r="Y1788" s="10">
        <v>157.11000000000001</v>
      </c>
      <c r="Z1788" s="10">
        <f t="shared" si="113"/>
        <v>123.86</v>
      </c>
      <c r="AB1788" s="10">
        <f t="shared" si="114"/>
        <v>174.87</v>
      </c>
      <c r="AC1788" s="167">
        <v>198.1</v>
      </c>
      <c r="AD1788" s="10"/>
      <c r="AE1788" s="3"/>
      <c r="AF1788" s="3"/>
    </row>
    <row r="1789" spans="1:32" x14ac:dyDescent="0.2">
      <c r="A1789" s="55"/>
      <c r="B1789" s="10"/>
      <c r="C1789" s="10" t="s">
        <v>577</v>
      </c>
      <c r="D1789" s="10"/>
      <c r="E1789" s="10" t="s">
        <v>578</v>
      </c>
      <c r="F1789" s="10">
        <v>393447</v>
      </c>
      <c r="G1789" s="10"/>
      <c r="H1789" s="10"/>
      <c r="I1789" s="10"/>
      <c r="J1789" s="10">
        <v>69172.489999999947</v>
      </c>
      <c r="K1789" s="10"/>
      <c r="M1789" s="10">
        <v>318</v>
      </c>
      <c r="N1789" s="69"/>
      <c r="P1789" s="238">
        <f t="shared" si="115"/>
        <v>217.52355345911934</v>
      </c>
      <c r="Q1789" s="10"/>
      <c r="R1789" s="10"/>
      <c r="S1789" s="10"/>
      <c r="T1789" s="179">
        <f t="shared" si="112"/>
        <v>1237.2547169811321</v>
      </c>
      <c r="U1789" s="10"/>
      <c r="V1789" s="10"/>
      <c r="W1789" s="10"/>
      <c r="Y1789" s="10">
        <v>69172.489999999947</v>
      </c>
      <c r="Z1789" s="10">
        <f t="shared" si="113"/>
        <v>54534.57</v>
      </c>
      <c r="AB1789" s="10">
        <f t="shared" si="114"/>
        <v>76990.19</v>
      </c>
      <c r="AC1789" s="167">
        <v>87219.36</v>
      </c>
      <c r="AD1789" s="10"/>
      <c r="AE1789" s="3"/>
      <c r="AF1789" s="3"/>
    </row>
    <row r="1790" spans="1:32" x14ac:dyDescent="0.2">
      <c r="A1790" s="55"/>
      <c r="B1790" s="10"/>
      <c r="C1790" s="10" t="s">
        <v>579</v>
      </c>
      <c r="D1790" s="10"/>
      <c r="E1790" s="10" t="s">
        <v>127</v>
      </c>
      <c r="F1790" s="10">
        <v>1094667</v>
      </c>
      <c r="G1790" s="10"/>
      <c r="H1790" s="10"/>
      <c r="I1790" s="10"/>
      <c r="J1790" s="10">
        <v>190083.96</v>
      </c>
      <c r="K1790" s="10"/>
      <c r="M1790" s="10">
        <v>1645</v>
      </c>
      <c r="N1790" s="69"/>
      <c r="P1790" s="238">
        <f t="shared" si="115"/>
        <v>115.55255927051671</v>
      </c>
      <c r="Q1790" s="10"/>
      <c r="R1790" s="10"/>
      <c r="S1790" s="10"/>
      <c r="T1790" s="179">
        <f t="shared" si="112"/>
        <v>665.45106382978724</v>
      </c>
      <c r="U1790" s="10"/>
      <c r="V1790" s="10"/>
      <c r="W1790" s="10"/>
      <c r="Y1790" s="10">
        <v>190083.96</v>
      </c>
      <c r="Z1790" s="10">
        <f t="shared" si="113"/>
        <v>149859.39000000001</v>
      </c>
      <c r="AB1790" s="10">
        <f t="shared" si="114"/>
        <v>211566.76</v>
      </c>
      <c r="AC1790" s="167">
        <v>239676.21</v>
      </c>
      <c r="AD1790" s="10"/>
      <c r="AE1790" s="3"/>
      <c r="AF1790" s="3"/>
    </row>
    <row r="1791" spans="1:32" x14ac:dyDescent="0.2">
      <c r="A1791" s="55"/>
      <c r="B1791" s="10"/>
      <c r="C1791" s="10" t="s">
        <v>580</v>
      </c>
      <c r="D1791" s="10"/>
      <c r="E1791" s="10" t="s">
        <v>581</v>
      </c>
      <c r="F1791" s="10">
        <v>719</v>
      </c>
      <c r="G1791" s="10"/>
      <c r="H1791" s="10"/>
      <c r="I1791" s="10"/>
      <c r="J1791" s="10">
        <v>134.63</v>
      </c>
      <c r="K1791" s="10"/>
      <c r="M1791" s="10">
        <v>2</v>
      </c>
      <c r="N1791" s="69"/>
      <c r="P1791" s="238">
        <f t="shared" si="115"/>
        <v>67.314999999999998</v>
      </c>
      <c r="Q1791" s="10"/>
      <c r="R1791" s="10"/>
      <c r="S1791" s="10"/>
      <c r="T1791" s="179">
        <f t="shared" si="112"/>
        <v>359.5</v>
      </c>
      <c r="U1791" s="10"/>
      <c r="V1791" s="10"/>
      <c r="W1791" s="10"/>
      <c r="Y1791" s="10">
        <v>134.63</v>
      </c>
      <c r="Z1791" s="10">
        <f t="shared" si="113"/>
        <v>106.14</v>
      </c>
      <c r="AB1791" s="10">
        <f t="shared" si="114"/>
        <v>149.85</v>
      </c>
      <c r="AC1791" s="167">
        <v>169.76</v>
      </c>
      <c r="AD1791" s="10"/>
      <c r="AE1791" s="3"/>
      <c r="AF1791" s="3"/>
    </row>
    <row r="1792" spans="1:32" x14ac:dyDescent="0.2">
      <c r="A1792" s="55"/>
      <c r="B1792" s="10"/>
      <c r="C1792" s="10" t="s">
        <v>582</v>
      </c>
      <c r="D1792" s="10"/>
      <c r="E1792" s="10" t="s">
        <v>192</v>
      </c>
      <c r="F1792" s="10">
        <v>6027</v>
      </c>
      <c r="G1792" s="10"/>
      <c r="H1792" s="10"/>
      <c r="I1792" s="10"/>
      <c r="J1792" s="10">
        <v>1107.7600000000002</v>
      </c>
      <c r="K1792" s="10"/>
      <c r="M1792" s="10">
        <v>7</v>
      </c>
      <c r="N1792" s="69"/>
      <c r="P1792" s="238">
        <f t="shared" si="115"/>
        <v>158.25142857142859</v>
      </c>
      <c r="Q1792" s="10"/>
      <c r="R1792" s="10"/>
      <c r="S1792" s="10"/>
      <c r="T1792" s="179">
        <f t="shared" si="112"/>
        <v>861</v>
      </c>
      <c r="U1792" s="10"/>
      <c r="V1792" s="10"/>
      <c r="W1792" s="10"/>
      <c r="Y1792" s="10">
        <v>1107.7600000000002</v>
      </c>
      <c r="Z1792" s="10">
        <f t="shared" si="113"/>
        <v>873.34</v>
      </c>
      <c r="AB1792" s="10">
        <f t="shared" si="114"/>
        <v>1232.96</v>
      </c>
      <c r="AC1792" s="167">
        <v>1396.78</v>
      </c>
      <c r="AD1792" s="10"/>
      <c r="AE1792" s="3"/>
      <c r="AF1792" s="3"/>
    </row>
    <row r="1793" spans="1:37" x14ac:dyDescent="0.2">
      <c r="A1793" s="55"/>
      <c r="B1793" s="10"/>
      <c r="C1793" s="10" t="s">
        <v>583</v>
      </c>
      <c r="D1793" s="10"/>
      <c r="E1793" s="10" t="s">
        <v>460</v>
      </c>
      <c r="F1793" s="10">
        <v>3571540</v>
      </c>
      <c r="G1793" s="10"/>
      <c r="H1793" s="10"/>
      <c r="I1793" s="10"/>
      <c r="J1793" s="10">
        <v>616380.90999999817</v>
      </c>
      <c r="K1793" s="10"/>
      <c r="M1793" s="10">
        <v>3027</v>
      </c>
      <c r="N1793" s="69"/>
      <c r="P1793" s="10"/>
      <c r="Q1793" s="10"/>
      <c r="R1793" s="10"/>
      <c r="S1793" s="10"/>
      <c r="T1793" s="179">
        <f t="shared" si="112"/>
        <v>1179.8942847703997</v>
      </c>
      <c r="U1793" s="10"/>
      <c r="V1793" s="10"/>
      <c r="W1793" s="10"/>
      <c r="Y1793" s="10">
        <v>616380.90999999817</v>
      </c>
      <c r="Z1793" s="10">
        <f t="shared" si="113"/>
        <v>485945.59999999998</v>
      </c>
      <c r="AB1793" s="10">
        <f t="shared" si="114"/>
        <v>686042.69</v>
      </c>
      <c r="AC1793" s="167">
        <v>777192.57</v>
      </c>
      <c r="AD1793" s="10"/>
      <c r="AE1793" s="3"/>
      <c r="AF1793" s="3"/>
    </row>
    <row r="1794" spans="1:37" x14ac:dyDescent="0.2">
      <c r="A1794" s="55"/>
      <c r="B1794" s="10"/>
      <c r="C1794" s="10" t="s">
        <v>584</v>
      </c>
      <c r="D1794" s="10"/>
      <c r="E1794" s="10" t="s">
        <v>90</v>
      </c>
      <c r="F1794" s="10">
        <v>3452</v>
      </c>
      <c r="G1794" s="10"/>
      <c r="H1794" s="10"/>
      <c r="I1794" s="10"/>
      <c r="J1794" s="10">
        <v>639.71</v>
      </c>
      <c r="K1794" s="10"/>
      <c r="M1794" s="10">
        <v>5</v>
      </c>
      <c r="N1794" s="69"/>
      <c r="P1794" s="10"/>
      <c r="Q1794" s="10"/>
      <c r="R1794" s="10"/>
      <c r="S1794" s="10"/>
      <c r="T1794" s="179">
        <f t="shared" si="112"/>
        <v>690.4</v>
      </c>
      <c r="U1794" s="10"/>
      <c r="V1794" s="10"/>
      <c r="W1794" s="10"/>
      <c r="Y1794" s="10">
        <v>639.71</v>
      </c>
      <c r="Z1794" s="10">
        <f t="shared" si="113"/>
        <v>504.34</v>
      </c>
      <c r="AB1794" s="10">
        <f t="shared" si="114"/>
        <v>712.01</v>
      </c>
      <c r="AC1794" s="167">
        <v>806.61</v>
      </c>
      <c r="AD1794" s="10"/>
      <c r="AE1794" s="3"/>
      <c r="AF1794" s="3"/>
    </row>
    <row r="1795" spans="1:37" x14ac:dyDescent="0.2">
      <c r="A1795" s="55"/>
      <c r="B1795" s="10"/>
      <c r="C1795" s="10" t="s">
        <v>585</v>
      </c>
      <c r="D1795" s="10"/>
      <c r="E1795" s="10" t="s">
        <v>460</v>
      </c>
      <c r="F1795" s="10">
        <v>114656</v>
      </c>
      <c r="G1795" s="10"/>
      <c r="H1795" s="10"/>
      <c r="I1795" s="10"/>
      <c r="J1795" s="10">
        <v>21490.230000000003</v>
      </c>
      <c r="K1795" s="10"/>
      <c r="M1795" s="10">
        <v>286</v>
      </c>
      <c r="N1795" s="69"/>
      <c r="P1795" s="10"/>
      <c r="Q1795" s="10"/>
      <c r="R1795" s="10"/>
      <c r="S1795" s="10"/>
      <c r="T1795" s="179">
        <f t="shared" si="112"/>
        <v>400.89510489510491</v>
      </c>
      <c r="U1795" s="10"/>
      <c r="V1795" s="10"/>
      <c r="W1795" s="10"/>
      <c r="Y1795" s="10">
        <v>21490.230000000003</v>
      </c>
      <c r="Z1795" s="10">
        <f>ROUND($Z$1800*Y1795/$Y$1800,2)</f>
        <v>16942.580000000002</v>
      </c>
      <c r="AB1795" s="10">
        <f>ROUND($AB$1800*Y1795/$Y$1800,2)</f>
        <v>23919</v>
      </c>
      <c r="AC1795" s="167">
        <v>27096.959999999999</v>
      </c>
      <c r="AD1795" s="10"/>
      <c r="AE1795" s="3"/>
      <c r="AF1795" s="3"/>
    </row>
    <row r="1796" spans="1:37" x14ac:dyDescent="0.2">
      <c r="A1796" s="55"/>
      <c r="B1796" s="10"/>
      <c r="C1796" s="10"/>
      <c r="D1796" s="10"/>
      <c r="E1796" s="10"/>
      <c r="F1796" s="10"/>
      <c r="G1796" s="10"/>
      <c r="H1796" s="10"/>
      <c r="I1796" s="10"/>
      <c r="J1796" s="10"/>
      <c r="K1796" s="10"/>
      <c r="M1796" s="10"/>
      <c r="N1796" s="69"/>
      <c r="P1796" s="10"/>
      <c r="Q1796" s="10"/>
      <c r="R1796" s="10"/>
      <c r="S1796" s="10"/>
      <c r="T1796" s="179" t="e">
        <f t="shared" si="112"/>
        <v>#DIV/0!</v>
      </c>
      <c r="U1796" s="10"/>
      <c r="V1796" s="10"/>
      <c r="W1796" s="10"/>
      <c r="Y1796" s="167"/>
      <c r="Z1796" s="10"/>
      <c r="AB1796" s="10"/>
      <c r="AC1796" s="167"/>
      <c r="AD1796" s="10"/>
      <c r="AE1796" s="3"/>
      <c r="AF1796" s="3"/>
    </row>
    <row r="1797" spans="1:37" x14ac:dyDescent="0.2">
      <c r="A1797" s="55"/>
      <c r="B1797" s="10"/>
      <c r="C1797" s="10"/>
      <c r="D1797" s="10"/>
      <c r="E1797" s="10"/>
      <c r="F1797" s="10"/>
      <c r="G1797" s="10"/>
      <c r="H1797" s="10"/>
      <c r="I1797" s="10"/>
      <c r="J1797" s="10"/>
      <c r="K1797" s="10"/>
      <c r="M1797" s="10"/>
      <c r="N1797" s="69"/>
      <c r="P1797" s="10"/>
      <c r="Q1797" s="10"/>
      <c r="R1797" s="10"/>
      <c r="S1797" s="10"/>
      <c r="T1797" s="179" t="e">
        <f t="shared" si="112"/>
        <v>#DIV/0!</v>
      </c>
      <c r="U1797" s="10"/>
      <c r="V1797" s="10"/>
      <c r="W1797" s="10"/>
      <c r="Y1797" s="167"/>
      <c r="Z1797" s="10"/>
      <c r="AB1797" s="10"/>
      <c r="AC1797" s="167"/>
      <c r="AD1797" s="10"/>
      <c r="AE1797" s="3"/>
      <c r="AF1797" s="3"/>
    </row>
    <row r="1798" spans="1:37" x14ac:dyDescent="0.2">
      <c r="A1798" s="55"/>
      <c r="B1798" s="10"/>
      <c r="C1798" s="10"/>
      <c r="D1798" s="10"/>
      <c r="E1798" s="10"/>
      <c r="F1798" s="10"/>
      <c r="G1798" s="10"/>
      <c r="H1798" s="10"/>
      <c r="I1798" s="10"/>
      <c r="J1798" s="10"/>
      <c r="K1798" s="10"/>
      <c r="M1798" s="10"/>
      <c r="N1798" s="69"/>
      <c r="P1798" s="10"/>
      <c r="Q1798" s="10"/>
      <c r="R1798" s="10"/>
      <c r="S1798" s="10"/>
      <c r="T1798" s="179" t="e">
        <f t="shared" si="112"/>
        <v>#DIV/0!</v>
      </c>
      <c r="U1798" s="10"/>
      <c r="V1798" s="10"/>
      <c r="W1798" s="10"/>
      <c r="Y1798" s="167"/>
      <c r="Z1798" s="10"/>
      <c r="AB1798" s="10"/>
      <c r="AC1798" s="167"/>
      <c r="AD1798" s="10"/>
      <c r="AE1798" s="3"/>
      <c r="AF1798" s="3"/>
    </row>
    <row r="1799" spans="1:37" x14ac:dyDescent="0.2">
      <c r="A1799" s="55"/>
      <c r="B1799" s="10"/>
      <c r="C1799" s="10"/>
      <c r="D1799" s="10"/>
      <c r="E1799" s="10"/>
      <c r="F1799" s="10"/>
      <c r="G1799" s="10"/>
      <c r="H1799" s="10"/>
      <c r="I1799" s="10"/>
      <c r="J1799" s="10"/>
      <c r="K1799" s="10"/>
      <c r="M1799" s="10"/>
      <c r="N1799" s="69"/>
      <c r="P1799" s="10"/>
      <c r="Q1799" s="10"/>
      <c r="R1799" s="10"/>
      <c r="S1799" s="10"/>
      <c r="T1799" s="179" t="e">
        <f t="shared" si="112"/>
        <v>#DIV/0!</v>
      </c>
      <c r="U1799" s="10"/>
      <c r="V1799" s="10"/>
      <c r="W1799" s="10"/>
      <c r="Y1799" s="167"/>
      <c r="Z1799" s="10"/>
      <c r="AB1799" s="10"/>
      <c r="AC1799" s="167"/>
      <c r="AD1799" s="10"/>
      <c r="AE1799" s="3"/>
      <c r="AF1799" s="3"/>
    </row>
    <row r="1800" spans="1:37" x14ac:dyDescent="0.2">
      <c r="A1800" s="55"/>
      <c r="B1800" s="93" t="s">
        <v>586</v>
      </c>
      <c r="C1800" s="100"/>
      <c r="D1800" s="100"/>
      <c r="E1800" s="100"/>
      <c r="F1800" s="95">
        <f>SUM(F1253:F1799)</f>
        <v>496233248</v>
      </c>
      <c r="G1800" s="95"/>
      <c r="H1800" s="95">
        <f>SUM(H1253:H1799)</f>
        <v>0</v>
      </c>
      <c r="I1800" s="95"/>
      <c r="J1800" s="95">
        <f>SUM(J1253:J1799)</f>
        <v>86337450.35999997</v>
      </c>
      <c r="K1800" s="96">
        <v>124481959</v>
      </c>
      <c r="M1800" s="95">
        <f>SUM(M1253:M1799)</f>
        <v>494563</v>
      </c>
      <c r="N1800" s="96"/>
      <c r="P1800" s="242">
        <f>J1800/M1800</f>
        <v>174.57320980340214</v>
      </c>
      <c r="Q1800" s="99" t="s">
        <v>587</v>
      </c>
      <c r="R1800" s="99" t="s">
        <v>587</v>
      </c>
      <c r="S1800" s="99" t="s">
        <v>587</v>
      </c>
      <c r="T1800" s="237">
        <f>F1800/M1800</f>
        <v>1003.3772198890738</v>
      </c>
      <c r="U1800" s="99" t="s">
        <v>587</v>
      </c>
      <c r="V1800" s="99" t="s">
        <v>587</v>
      </c>
      <c r="W1800" s="102" t="s">
        <v>587</v>
      </c>
      <c r="Y1800" s="168">
        <f>SUM(Y1254:Y1795)</f>
        <v>86337450.35999997</v>
      </c>
      <c r="Z1800" s="233">
        <v>68067170.409999996</v>
      </c>
      <c r="AB1800" s="238">
        <v>96095086</v>
      </c>
      <c r="AC1800" s="167">
        <f>SUM(AC1254:AC1795)</f>
        <v>108862594.76000001</v>
      </c>
      <c r="AD1800" s="96"/>
      <c r="AE1800" s="3"/>
      <c r="AF1800" s="167"/>
    </row>
    <row r="1801" spans="1:37" s="3" customFormat="1" x14ac:dyDescent="0.2">
      <c r="A1801" s="55"/>
      <c r="M1801" s="50"/>
      <c r="P1801" s="50"/>
      <c r="Y1801" s="50"/>
      <c r="AB1801" s="50"/>
      <c r="AH1801" s="73"/>
      <c r="AI1801" s="73"/>
      <c r="AJ1801" s="73"/>
      <c r="AK1801" s="73"/>
    </row>
    <row r="1802" spans="1:37" ht="63.75" x14ac:dyDescent="0.2">
      <c r="A1802" s="55"/>
      <c r="B1802" s="56" t="s">
        <v>592</v>
      </c>
      <c r="C1802" s="56" t="s">
        <v>44</v>
      </c>
      <c r="D1802" s="56" t="s">
        <v>45</v>
      </c>
      <c r="E1802" s="56" t="s">
        <v>46</v>
      </c>
      <c r="F1802" s="57" t="s">
        <v>47</v>
      </c>
      <c r="G1802" s="57" t="s">
        <v>47</v>
      </c>
      <c r="H1802" s="57" t="s">
        <v>48</v>
      </c>
      <c r="I1802" s="57" t="s">
        <v>48</v>
      </c>
      <c r="J1802" s="57" t="s">
        <v>49</v>
      </c>
      <c r="K1802" s="57" t="s">
        <v>50</v>
      </c>
      <c r="L1802" s="90"/>
      <c r="M1802" s="57" t="s">
        <v>51</v>
      </c>
      <c r="N1802" s="71" t="s">
        <v>51</v>
      </c>
      <c r="O1802" s="72"/>
      <c r="P1802" s="57" t="s">
        <v>52</v>
      </c>
      <c r="Q1802" s="57" t="s">
        <v>52</v>
      </c>
      <c r="R1802" s="57" t="s">
        <v>53</v>
      </c>
      <c r="S1802" s="57" t="s">
        <v>53</v>
      </c>
      <c r="T1802" s="57" t="s">
        <v>54</v>
      </c>
      <c r="U1802" s="57" t="s">
        <v>54</v>
      </c>
      <c r="V1802" s="57" t="s">
        <v>55</v>
      </c>
      <c r="W1802" s="57" t="s">
        <v>55</v>
      </c>
      <c r="X1802" s="72"/>
      <c r="Y1802" s="57" t="s">
        <v>56</v>
      </c>
      <c r="Z1802" s="57" t="s">
        <v>57</v>
      </c>
      <c r="AB1802" s="57" t="s">
        <v>58</v>
      </c>
      <c r="AC1802" s="57" t="s">
        <v>59</v>
      </c>
      <c r="AD1802" s="57" t="s">
        <v>60</v>
      </c>
      <c r="AE1802" s="3"/>
      <c r="AF1802" s="3"/>
    </row>
    <row r="1803" spans="1:37" x14ac:dyDescent="0.2">
      <c r="A1803" s="202">
        <v>45497</v>
      </c>
      <c r="B1803" s="198"/>
      <c r="C1803" s="10" t="s">
        <v>61</v>
      </c>
      <c r="D1803" s="10"/>
      <c r="E1803" s="10" t="s">
        <v>61</v>
      </c>
      <c r="F1803" s="10"/>
      <c r="G1803" s="10"/>
      <c r="H1803" s="10"/>
      <c r="I1803" s="10"/>
      <c r="J1803" s="10"/>
      <c r="K1803" s="10"/>
      <c r="M1803" s="10"/>
      <c r="N1803" s="69"/>
      <c r="P1803" s="201" t="e">
        <f t="shared" ref="P1803:P2365" si="116">J1803/M1803</f>
        <v>#DIV/0!</v>
      </c>
      <c r="Q1803" s="10"/>
      <c r="R1803" s="10"/>
      <c r="S1803" s="10"/>
      <c r="T1803" s="167" t="e">
        <f t="shared" ref="T1803:T2365" si="117">F1803/M1803</f>
        <v>#DIV/0!</v>
      </c>
      <c r="U1803" s="10"/>
      <c r="V1803" s="10"/>
      <c r="W1803" s="10"/>
      <c r="Y1803" s="10"/>
      <c r="Z1803" s="10"/>
      <c r="AB1803" s="10"/>
      <c r="AC1803" s="10"/>
      <c r="AD1803" s="10"/>
      <c r="AE1803" s="3"/>
      <c r="AF1803" s="3"/>
    </row>
    <row r="1804" spans="1:37" x14ac:dyDescent="0.2">
      <c r="A1804" s="55"/>
      <c r="B1804" s="198"/>
      <c r="C1804" s="10" t="s">
        <v>62</v>
      </c>
      <c r="D1804" s="10"/>
      <c r="E1804" s="10" t="s">
        <v>63</v>
      </c>
      <c r="F1804" s="10">
        <v>2521572</v>
      </c>
      <c r="G1804" s="10"/>
      <c r="H1804" s="10">
        <f t="shared" ref="H1804:H1867" si="118">ROUND($H$2366*F1804/$F$2366,0)</f>
        <v>7431</v>
      </c>
      <c r="I1804" s="10"/>
      <c r="J1804" s="10">
        <v>355947.43999999971</v>
      </c>
      <c r="K1804" s="10"/>
      <c r="M1804" s="10">
        <v>636</v>
      </c>
      <c r="N1804" s="69"/>
      <c r="P1804" s="238">
        <f t="shared" si="116"/>
        <v>559.6657861635216</v>
      </c>
      <c r="Q1804" s="10"/>
      <c r="R1804" s="10"/>
      <c r="S1804" s="10"/>
      <c r="T1804" s="179">
        <f t="shared" si="117"/>
        <v>3964.7358490566039</v>
      </c>
      <c r="U1804" s="10"/>
      <c r="V1804" s="10"/>
      <c r="W1804" s="10"/>
      <c r="Y1804" s="10">
        <v>355947.43999999971</v>
      </c>
      <c r="Z1804" s="10">
        <f t="shared" ref="Z1804:Z1867" si="119">ROUND($Z$2366*Y1804/$Y$2366,2)</f>
        <v>335119.09999999998</v>
      </c>
      <c r="AB1804" s="10">
        <f t="shared" ref="AB1804:AB1867" si="120">ROUND($AB$2366*Y1804/$Y$2366,2)</f>
        <v>313868.77</v>
      </c>
      <c r="AC1804" s="10">
        <v>325221.65000000002</v>
      </c>
      <c r="AD1804" s="10"/>
      <c r="AE1804" s="3"/>
      <c r="AF1804" s="3"/>
    </row>
    <row r="1805" spans="1:37" x14ac:dyDescent="0.2">
      <c r="A1805" s="55"/>
      <c r="B1805" s="198"/>
      <c r="C1805" s="10" t="s">
        <v>62</v>
      </c>
      <c r="D1805" s="10"/>
      <c r="E1805" s="10" t="s">
        <v>65</v>
      </c>
      <c r="F1805" s="10">
        <v>463496</v>
      </c>
      <c r="G1805" s="10"/>
      <c r="H1805" s="10">
        <f t="shared" si="118"/>
        <v>1366</v>
      </c>
      <c r="I1805" s="10"/>
      <c r="J1805" s="10">
        <v>32554.199999999993</v>
      </c>
      <c r="K1805" s="10"/>
      <c r="M1805" s="10">
        <v>39</v>
      </c>
      <c r="N1805" s="69"/>
      <c r="P1805" s="238">
        <f t="shared" si="116"/>
        <v>834.72307692307675</v>
      </c>
      <c r="Q1805" s="10"/>
      <c r="R1805" s="10"/>
      <c r="S1805" s="10"/>
      <c r="T1805" s="179">
        <f t="shared" si="117"/>
        <v>11884.51282051282</v>
      </c>
      <c r="U1805" s="10"/>
      <c r="V1805" s="10"/>
      <c r="W1805" s="10"/>
      <c r="Y1805" s="10">
        <v>32554.199999999993</v>
      </c>
      <c r="Z1805" s="10">
        <f t="shared" si="119"/>
        <v>30649.279999999999</v>
      </c>
      <c r="AB1805" s="10">
        <f t="shared" si="120"/>
        <v>28705.77</v>
      </c>
      <c r="AC1805" s="10">
        <v>29744.080000000002</v>
      </c>
      <c r="AD1805" s="10"/>
      <c r="AE1805" s="3"/>
      <c r="AF1805" s="3"/>
    </row>
    <row r="1806" spans="1:37" x14ac:dyDescent="0.2">
      <c r="A1806" s="55"/>
      <c r="B1806" s="198"/>
      <c r="C1806" s="10" t="s">
        <v>66</v>
      </c>
      <c r="D1806" s="10"/>
      <c r="E1806" s="10" t="s">
        <v>63</v>
      </c>
      <c r="F1806" s="10">
        <v>1533035</v>
      </c>
      <c r="G1806" s="10"/>
      <c r="H1806" s="10">
        <f t="shared" si="118"/>
        <v>4518</v>
      </c>
      <c r="I1806" s="10"/>
      <c r="J1806" s="10">
        <v>156784.31999999998</v>
      </c>
      <c r="K1806" s="10"/>
      <c r="M1806" s="10">
        <v>330</v>
      </c>
      <c r="N1806" s="69"/>
      <c r="P1806" s="238">
        <f t="shared" si="116"/>
        <v>475.10399999999993</v>
      </c>
      <c r="Q1806" s="10"/>
      <c r="R1806" s="10"/>
      <c r="S1806" s="10"/>
      <c r="T1806" s="179">
        <f t="shared" si="117"/>
        <v>4645.560606060606</v>
      </c>
      <c r="U1806" s="10"/>
      <c r="V1806" s="10"/>
      <c r="W1806" s="10"/>
      <c r="Y1806" s="10">
        <v>156784.31999999998</v>
      </c>
      <c r="Z1806" s="10">
        <f t="shared" si="119"/>
        <v>147610.04999999999</v>
      </c>
      <c r="AB1806" s="10">
        <f t="shared" si="120"/>
        <v>138249.91</v>
      </c>
      <c r="AC1806" s="10">
        <v>143250.51999999999</v>
      </c>
      <c r="AD1806" s="10"/>
      <c r="AE1806" s="3"/>
      <c r="AF1806" s="3"/>
    </row>
    <row r="1807" spans="1:37" x14ac:dyDescent="0.2">
      <c r="A1807" s="55"/>
      <c r="B1807" s="198"/>
      <c r="C1807" s="10" t="s">
        <v>66</v>
      </c>
      <c r="D1807" s="10"/>
      <c r="E1807" s="10" t="s">
        <v>148</v>
      </c>
      <c r="F1807" s="10">
        <v>7</v>
      </c>
      <c r="G1807" s="10"/>
      <c r="H1807" s="10">
        <f t="shared" si="118"/>
        <v>0</v>
      </c>
      <c r="I1807" s="10"/>
      <c r="J1807" s="10">
        <v>26.16</v>
      </c>
      <c r="K1807" s="10"/>
      <c r="M1807" s="10">
        <v>1</v>
      </c>
      <c r="N1807" s="69"/>
      <c r="P1807" s="238">
        <f t="shared" si="116"/>
        <v>26.16</v>
      </c>
      <c r="Q1807" s="10"/>
      <c r="R1807" s="10"/>
      <c r="S1807" s="10"/>
      <c r="T1807" s="179">
        <f t="shared" si="117"/>
        <v>7</v>
      </c>
      <c r="U1807" s="10"/>
      <c r="V1807" s="10"/>
      <c r="W1807" s="10"/>
      <c r="Y1807" s="10">
        <v>26.16</v>
      </c>
      <c r="Z1807" s="10">
        <f t="shared" si="119"/>
        <v>24.63</v>
      </c>
      <c r="AB1807" s="10">
        <f t="shared" si="120"/>
        <v>23.07</v>
      </c>
      <c r="AC1807" s="10">
        <v>23.9</v>
      </c>
      <c r="AD1807" s="10"/>
      <c r="AE1807" s="3"/>
      <c r="AF1807" s="3"/>
    </row>
    <row r="1808" spans="1:37" x14ac:dyDescent="0.2">
      <c r="A1808" s="55"/>
      <c r="B1808" s="198"/>
      <c r="C1808" s="10" t="s">
        <v>66</v>
      </c>
      <c r="D1808" s="10"/>
      <c r="E1808" s="10" t="s">
        <v>65</v>
      </c>
      <c r="F1808" s="10">
        <v>3534</v>
      </c>
      <c r="G1808" s="10"/>
      <c r="H1808" s="10">
        <f t="shared" si="118"/>
        <v>10</v>
      </c>
      <c r="I1808" s="10"/>
      <c r="J1808" s="10">
        <v>908.95</v>
      </c>
      <c r="K1808" s="10"/>
      <c r="M1808" s="10">
        <v>3</v>
      </c>
      <c r="N1808" s="69"/>
      <c r="P1808" s="238">
        <f t="shared" si="116"/>
        <v>302.98333333333335</v>
      </c>
      <c r="Q1808" s="10"/>
      <c r="R1808" s="10"/>
      <c r="S1808" s="10"/>
      <c r="T1808" s="179">
        <f t="shared" si="117"/>
        <v>1178</v>
      </c>
      <c r="U1808" s="10"/>
      <c r="V1808" s="10"/>
      <c r="W1808" s="10"/>
      <c r="Y1808" s="10">
        <v>908.95</v>
      </c>
      <c r="Z1808" s="10">
        <f t="shared" si="119"/>
        <v>855.76</v>
      </c>
      <c r="AB1808" s="10">
        <f t="shared" si="120"/>
        <v>801.5</v>
      </c>
      <c r="AC1808" s="10">
        <v>830.49</v>
      </c>
      <c r="AD1808" s="10"/>
      <c r="AE1808" s="3"/>
      <c r="AF1808" s="3"/>
    </row>
    <row r="1809" spans="1:32" x14ac:dyDescent="0.2">
      <c r="A1809" s="55"/>
      <c r="B1809" s="198"/>
      <c r="C1809" s="10" t="s">
        <v>66</v>
      </c>
      <c r="D1809" s="10"/>
      <c r="E1809" s="10" t="s">
        <v>83</v>
      </c>
      <c r="F1809" s="10">
        <v>6579</v>
      </c>
      <c r="G1809" s="10"/>
      <c r="H1809" s="10">
        <f t="shared" si="118"/>
        <v>19</v>
      </c>
      <c r="I1809" s="10"/>
      <c r="J1809" s="10">
        <v>1185.43</v>
      </c>
      <c r="K1809" s="10"/>
      <c r="M1809" s="10">
        <v>1</v>
      </c>
      <c r="N1809" s="69"/>
      <c r="P1809" s="238">
        <f t="shared" si="116"/>
        <v>1185.43</v>
      </c>
      <c r="Q1809" s="10"/>
      <c r="R1809" s="10"/>
      <c r="S1809" s="10"/>
      <c r="T1809" s="179">
        <f t="shared" si="117"/>
        <v>6579</v>
      </c>
      <c r="U1809" s="10"/>
      <c r="V1809" s="10"/>
      <c r="W1809" s="10"/>
      <c r="Y1809" s="10">
        <v>1185.43</v>
      </c>
      <c r="Z1809" s="10">
        <f t="shared" si="119"/>
        <v>1116.06</v>
      </c>
      <c r="AB1809" s="10">
        <f t="shared" si="120"/>
        <v>1045.29</v>
      </c>
      <c r="AC1809" s="10">
        <v>1083.0999999999999</v>
      </c>
      <c r="AD1809" s="10"/>
      <c r="AE1809" s="3"/>
      <c r="AF1809" s="3"/>
    </row>
    <row r="1810" spans="1:32" x14ac:dyDescent="0.2">
      <c r="A1810" s="55"/>
      <c r="B1810" s="198"/>
      <c r="C1810" s="10" t="s">
        <v>67</v>
      </c>
      <c r="D1810" s="10"/>
      <c r="E1810" s="10" t="s">
        <v>68</v>
      </c>
      <c r="F1810" s="10">
        <v>227708</v>
      </c>
      <c r="G1810" s="10"/>
      <c r="H1810" s="10">
        <f t="shared" si="118"/>
        <v>671</v>
      </c>
      <c r="I1810" s="10"/>
      <c r="J1810" s="10">
        <v>36596.560000000005</v>
      </c>
      <c r="K1810" s="10"/>
      <c r="M1810" s="10">
        <v>66</v>
      </c>
      <c r="N1810" s="69"/>
      <c r="P1810" s="238">
        <f t="shared" si="116"/>
        <v>554.49333333333345</v>
      </c>
      <c r="Q1810" s="10"/>
      <c r="R1810" s="10"/>
      <c r="S1810" s="10"/>
      <c r="T1810" s="179">
        <f t="shared" si="117"/>
        <v>3450.121212121212</v>
      </c>
      <c r="U1810" s="10"/>
      <c r="V1810" s="10"/>
      <c r="W1810" s="10"/>
      <c r="Y1810" s="10">
        <v>36596.560000000005</v>
      </c>
      <c r="Z1810" s="10">
        <f t="shared" si="119"/>
        <v>34455.1</v>
      </c>
      <c r="AB1810" s="10">
        <f t="shared" si="120"/>
        <v>32270.26</v>
      </c>
      <c r="AC1810" s="10">
        <v>33437.5</v>
      </c>
      <c r="AD1810" s="10"/>
      <c r="AE1810" s="3"/>
      <c r="AF1810" s="3"/>
    </row>
    <row r="1811" spans="1:32" x14ac:dyDescent="0.2">
      <c r="A1811" s="55"/>
      <c r="B1811" s="198"/>
      <c r="C1811" s="10" t="s">
        <v>69</v>
      </c>
      <c r="D1811" s="10"/>
      <c r="E1811" s="10" t="s">
        <v>70</v>
      </c>
      <c r="F1811" s="10">
        <v>14897</v>
      </c>
      <c r="G1811" s="10"/>
      <c r="H1811" s="10">
        <f t="shared" si="118"/>
        <v>44</v>
      </c>
      <c r="I1811" s="10"/>
      <c r="J1811" s="10">
        <v>2909.2599999999998</v>
      </c>
      <c r="K1811" s="10"/>
      <c r="M1811" s="10">
        <v>6</v>
      </c>
      <c r="N1811" s="69"/>
      <c r="P1811" s="238">
        <f t="shared" si="116"/>
        <v>484.87666666666661</v>
      </c>
      <c r="Q1811" s="10"/>
      <c r="R1811" s="10"/>
      <c r="S1811" s="10"/>
      <c r="T1811" s="179">
        <f t="shared" si="117"/>
        <v>2482.8333333333335</v>
      </c>
      <c r="U1811" s="10"/>
      <c r="V1811" s="10"/>
      <c r="W1811" s="10"/>
      <c r="Y1811" s="10">
        <v>2909.2599999999998</v>
      </c>
      <c r="Z1811" s="10">
        <f t="shared" si="119"/>
        <v>2739.02</v>
      </c>
      <c r="AB1811" s="10">
        <f t="shared" si="120"/>
        <v>2565.34</v>
      </c>
      <c r="AC1811" s="10">
        <v>2658.13</v>
      </c>
      <c r="AD1811" s="10"/>
      <c r="AE1811" s="3"/>
      <c r="AF1811" s="3"/>
    </row>
    <row r="1812" spans="1:32" x14ac:dyDescent="0.2">
      <c r="A1812" s="55"/>
      <c r="B1812" s="198"/>
      <c r="C1812" s="10" t="s">
        <v>71</v>
      </c>
      <c r="D1812" s="10"/>
      <c r="E1812" s="10" t="s">
        <v>72</v>
      </c>
      <c r="F1812" s="10">
        <v>334897</v>
      </c>
      <c r="G1812" s="10"/>
      <c r="H1812" s="10">
        <f t="shared" si="118"/>
        <v>987</v>
      </c>
      <c r="I1812" s="10"/>
      <c r="J1812" s="10">
        <v>62600.259999999958</v>
      </c>
      <c r="K1812" s="10"/>
      <c r="M1812" s="10">
        <v>173</v>
      </c>
      <c r="N1812" s="69"/>
      <c r="P1812" s="238">
        <f t="shared" si="116"/>
        <v>361.85121387283215</v>
      </c>
      <c r="Q1812" s="10"/>
      <c r="R1812" s="10"/>
      <c r="S1812" s="10"/>
      <c r="T1812" s="179">
        <f t="shared" si="117"/>
        <v>1935.820809248555</v>
      </c>
      <c r="U1812" s="10"/>
      <c r="V1812" s="10"/>
      <c r="W1812" s="10"/>
      <c r="Y1812" s="10">
        <v>62600.259999999958</v>
      </c>
      <c r="Z1812" s="10">
        <f t="shared" si="119"/>
        <v>58937.19</v>
      </c>
      <c r="AB1812" s="10">
        <f t="shared" si="120"/>
        <v>55199.91</v>
      </c>
      <c r="AC1812" s="10">
        <v>57196.53</v>
      </c>
      <c r="AD1812" s="10"/>
      <c r="AE1812" s="3"/>
      <c r="AF1812" s="3"/>
    </row>
    <row r="1813" spans="1:32" x14ac:dyDescent="0.2">
      <c r="A1813" s="55"/>
      <c r="B1813" s="198"/>
      <c r="C1813" s="10" t="s">
        <v>76</v>
      </c>
      <c r="D1813" s="10"/>
      <c r="E1813" s="10" t="s">
        <v>369</v>
      </c>
      <c r="F1813" s="10">
        <v>330</v>
      </c>
      <c r="G1813" s="10"/>
      <c r="H1813" s="10">
        <f t="shared" si="118"/>
        <v>1</v>
      </c>
      <c r="I1813" s="10"/>
      <c r="J1813" s="10">
        <v>83.07</v>
      </c>
      <c r="K1813" s="10"/>
      <c r="M1813" s="10">
        <v>2</v>
      </c>
      <c r="N1813" s="69"/>
      <c r="P1813" s="238">
        <f t="shared" si="116"/>
        <v>41.534999999999997</v>
      </c>
      <c r="Q1813" s="10"/>
      <c r="R1813" s="10"/>
      <c r="S1813" s="10"/>
      <c r="T1813" s="179">
        <f t="shared" si="117"/>
        <v>165</v>
      </c>
      <c r="U1813" s="10"/>
      <c r="V1813" s="10"/>
      <c r="W1813" s="10"/>
      <c r="Y1813" s="10">
        <v>83.07</v>
      </c>
      <c r="Z1813" s="10">
        <f t="shared" si="119"/>
        <v>78.209999999999994</v>
      </c>
      <c r="AB1813" s="10">
        <f t="shared" si="120"/>
        <v>73.25</v>
      </c>
      <c r="AC1813" s="10">
        <v>75.900000000000006</v>
      </c>
      <c r="AD1813" s="10"/>
      <c r="AE1813" s="3"/>
      <c r="AF1813" s="3"/>
    </row>
    <row r="1814" spans="1:32" x14ac:dyDescent="0.2">
      <c r="A1814" s="55"/>
      <c r="B1814" s="198"/>
      <c r="C1814" s="10" t="s">
        <v>78</v>
      </c>
      <c r="D1814" s="10"/>
      <c r="E1814" s="10" t="s">
        <v>79</v>
      </c>
      <c r="F1814" s="10">
        <v>191376</v>
      </c>
      <c r="G1814" s="10"/>
      <c r="H1814" s="10">
        <f t="shared" si="118"/>
        <v>564</v>
      </c>
      <c r="I1814" s="10"/>
      <c r="J1814" s="10">
        <v>19982.980000000003</v>
      </c>
      <c r="K1814" s="10"/>
      <c r="M1814" s="10">
        <v>34</v>
      </c>
      <c r="N1814" s="69"/>
      <c r="P1814" s="238">
        <f t="shared" si="116"/>
        <v>587.73470588235307</v>
      </c>
      <c r="Q1814" s="10"/>
      <c r="R1814" s="10"/>
      <c r="S1814" s="10"/>
      <c r="T1814" s="179">
        <f t="shared" si="117"/>
        <v>5628.7058823529414</v>
      </c>
      <c r="U1814" s="10"/>
      <c r="V1814" s="10"/>
      <c r="W1814" s="10"/>
      <c r="Y1814" s="10">
        <v>19982.980000000003</v>
      </c>
      <c r="Z1814" s="10">
        <f t="shared" si="119"/>
        <v>18813.669999999998</v>
      </c>
      <c r="AB1814" s="10">
        <f t="shared" si="120"/>
        <v>17620.669999999998</v>
      </c>
      <c r="AC1814" s="10">
        <v>18258.02</v>
      </c>
      <c r="AD1814" s="10"/>
      <c r="AE1814" s="3"/>
      <c r="AF1814" s="3"/>
    </row>
    <row r="1815" spans="1:32" x14ac:dyDescent="0.2">
      <c r="A1815" s="55"/>
      <c r="B1815" s="198"/>
      <c r="C1815" s="10" t="s">
        <v>80</v>
      </c>
      <c r="D1815" s="10"/>
      <c r="E1815" s="10" t="s">
        <v>81</v>
      </c>
      <c r="F1815" s="10">
        <v>1413386</v>
      </c>
      <c r="G1815" s="10"/>
      <c r="H1815" s="10">
        <f t="shared" si="118"/>
        <v>4165</v>
      </c>
      <c r="I1815" s="10"/>
      <c r="J1815" s="10">
        <v>201845.65</v>
      </c>
      <c r="K1815" s="10"/>
      <c r="M1815" s="10">
        <v>402</v>
      </c>
      <c r="N1815" s="69"/>
      <c r="P1815" s="238">
        <f t="shared" si="116"/>
        <v>502.10360696517409</v>
      </c>
      <c r="Q1815" s="10"/>
      <c r="R1815" s="10"/>
      <c r="S1815" s="10"/>
      <c r="T1815" s="179">
        <f t="shared" si="117"/>
        <v>3515.8855721393033</v>
      </c>
      <c r="U1815" s="10"/>
      <c r="V1815" s="10"/>
      <c r="W1815" s="10"/>
      <c r="Y1815" s="10">
        <v>201845.65</v>
      </c>
      <c r="Z1815" s="10">
        <f t="shared" si="119"/>
        <v>190034.61</v>
      </c>
      <c r="AB1815" s="10">
        <f t="shared" si="120"/>
        <v>177984.27</v>
      </c>
      <c r="AC1815" s="10">
        <v>184422.1</v>
      </c>
      <c r="AD1815" s="10"/>
      <c r="AE1815" s="3"/>
      <c r="AF1815" s="3"/>
    </row>
    <row r="1816" spans="1:32" x14ac:dyDescent="0.2">
      <c r="A1816" s="55"/>
      <c r="B1816" s="198"/>
      <c r="C1816" s="10" t="s">
        <v>82</v>
      </c>
      <c r="D1816" s="10"/>
      <c r="E1816" s="10" t="s">
        <v>83</v>
      </c>
      <c r="F1816" s="10">
        <v>65827178</v>
      </c>
      <c r="G1816" s="10"/>
      <c r="H1816" s="10">
        <f t="shared" si="118"/>
        <v>193980</v>
      </c>
      <c r="I1816" s="10"/>
      <c r="J1816" s="10">
        <v>3921226.820000018</v>
      </c>
      <c r="K1816" s="10"/>
      <c r="M1816" s="10">
        <v>2853</v>
      </c>
      <c r="N1816" s="69"/>
      <c r="P1816" s="238">
        <f t="shared" si="116"/>
        <v>1374.4222993340406</v>
      </c>
      <c r="Q1816" s="10"/>
      <c r="R1816" s="10"/>
      <c r="S1816" s="10"/>
      <c r="T1816" s="179">
        <f t="shared" si="117"/>
        <v>23072.968103750438</v>
      </c>
      <c r="U1816" s="10"/>
      <c r="V1816" s="10"/>
      <c r="W1816" s="10"/>
      <c r="Y1816" s="10">
        <v>3921226.820000018</v>
      </c>
      <c r="Z1816" s="10">
        <f t="shared" si="119"/>
        <v>3691775.4</v>
      </c>
      <c r="AB1816" s="10">
        <f t="shared" si="120"/>
        <v>3457675.22</v>
      </c>
      <c r="AC1816" s="10">
        <v>3582742.01</v>
      </c>
      <c r="AD1816" s="10"/>
      <c r="AE1816" s="3"/>
      <c r="AF1816" s="3"/>
    </row>
    <row r="1817" spans="1:32" x14ac:dyDescent="0.2">
      <c r="A1817" s="55"/>
      <c r="B1817" s="198"/>
      <c r="C1817" s="10" t="s">
        <v>82</v>
      </c>
      <c r="D1817" s="10"/>
      <c r="E1817" s="10" t="s">
        <v>84</v>
      </c>
      <c r="F1817" s="10">
        <v>4034</v>
      </c>
      <c r="G1817" s="10"/>
      <c r="H1817" s="10">
        <f t="shared" si="118"/>
        <v>12</v>
      </c>
      <c r="I1817" s="10"/>
      <c r="J1817" s="10">
        <v>1129.76</v>
      </c>
      <c r="K1817" s="10"/>
      <c r="M1817" s="10">
        <v>2</v>
      </c>
      <c r="N1817" s="69"/>
      <c r="P1817" s="238">
        <f t="shared" si="116"/>
        <v>564.88</v>
      </c>
      <c r="Q1817" s="10"/>
      <c r="R1817" s="10"/>
      <c r="S1817" s="10"/>
      <c r="T1817" s="179">
        <f t="shared" si="117"/>
        <v>2017</v>
      </c>
      <c r="U1817" s="10"/>
      <c r="V1817" s="10"/>
      <c r="W1817" s="10"/>
      <c r="Y1817" s="10">
        <v>1129.76</v>
      </c>
      <c r="Z1817" s="10">
        <f t="shared" si="119"/>
        <v>1063.6500000000001</v>
      </c>
      <c r="AB1817" s="10">
        <f t="shared" si="120"/>
        <v>996.2</v>
      </c>
      <c r="AC1817" s="10">
        <v>1032.23</v>
      </c>
      <c r="AD1817" s="10"/>
      <c r="AE1817" s="3"/>
      <c r="AF1817" s="3"/>
    </row>
    <row r="1818" spans="1:32" x14ac:dyDescent="0.2">
      <c r="A1818" s="55"/>
      <c r="B1818" s="198"/>
      <c r="C1818" s="10" t="s">
        <v>82</v>
      </c>
      <c r="D1818" s="10"/>
      <c r="E1818" s="10" t="s">
        <v>593</v>
      </c>
      <c r="F1818" s="10">
        <v>252</v>
      </c>
      <c r="G1818" s="10"/>
      <c r="H1818" s="10">
        <f t="shared" si="118"/>
        <v>1</v>
      </c>
      <c r="I1818" s="10"/>
      <c r="J1818" s="10">
        <v>84.93</v>
      </c>
      <c r="K1818" s="10"/>
      <c r="M1818" s="10">
        <v>1</v>
      </c>
      <c r="N1818" s="69"/>
      <c r="P1818" s="238">
        <f t="shared" si="116"/>
        <v>84.93</v>
      </c>
      <c r="Q1818" s="10"/>
      <c r="R1818" s="10"/>
      <c r="S1818" s="10"/>
      <c r="T1818" s="179">
        <f t="shared" si="117"/>
        <v>252</v>
      </c>
      <c r="U1818" s="10"/>
      <c r="V1818" s="10"/>
      <c r="W1818" s="10"/>
      <c r="Y1818" s="10">
        <v>84.93</v>
      </c>
      <c r="Z1818" s="10">
        <f t="shared" si="119"/>
        <v>79.959999999999994</v>
      </c>
      <c r="AB1818" s="10">
        <f t="shared" si="120"/>
        <v>74.89</v>
      </c>
      <c r="AC1818" s="10">
        <v>77.599999999999994</v>
      </c>
      <c r="AD1818" s="10"/>
      <c r="AE1818" s="3"/>
      <c r="AF1818" s="3"/>
    </row>
    <row r="1819" spans="1:32" x14ac:dyDescent="0.2">
      <c r="A1819" s="55"/>
      <c r="B1819" s="198"/>
      <c r="C1819" s="10" t="s">
        <v>85</v>
      </c>
      <c r="D1819" s="10"/>
      <c r="E1819" s="10" t="s">
        <v>109</v>
      </c>
      <c r="F1819" s="10">
        <v>59321</v>
      </c>
      <c r="G1819" s="10"/>
      <c r="H1819" s="10">
        <f t="shared" si="118"/>
        <v>175</v>
      </c>
      <c r="I1819" s="10"/>
      <c r="J1819" s="10">
        <v>35513.929999999986</v>
      </c>
      <c r="K1819" s="10"/>
      <c r="M1819" s="10">
        <v>19</v>
      </c>
      <c r="N1819" s="69"/>
      <c r="P1819" s="238">
        <f t="shared" si="116"/>
        <v>1869.154210526315</v>
      </c>
      <c r="Q1819" s="10"/>
      <c r="R1819" s="10"/>
      <c r="S1819" s="10"/>
      <c r="T1819" s="179">
        <f t="shared" si="117"/>
        <v>3122.1578947368421</v>
      </c>
      <c r="U1819" s="10"/>
      <c r="V1819" s="10"/>
      <c r="W1819" s="10"/>
      <c r="Y1819" s="10">
        <v>35513.929999999986</v>
      </c>
      <c r="Z1819" s="10">
        <f t="shared" si="119"/>
        <v>33435.82</v>
      </c>
      <c r="AB1819" s="10">
        <f t="shared" si="120"/>
        <v>31315.62</v>
      </c>
      <c r="AC1819" s="10">
        <v>32448.33</v>
      </c>
      <c r="AD1819" s="10"/>
      <c r="AE1819" s="3"/>
      <c r="AF1819" s="3"/>
    </row>
    <row r="1820" spans="1:32" x14ac:dyDescent="0.2">
      <c r="A1820" s="55"/>
      <c r="B1820" s="198"/>
      <c r="C1820" s="10" t="s">
        <v>87</v>
      </c>
      <c r="D1820" s="10"/>
      <c r="E1820" s="10" t="s">
        <v>88</v>
      </c>
      <c r="F1820" s="10">
        <v>11078</v>
      </c>
      <c r="G1820" s="10"/>
      <c r="H1820" s="10">
        <f t="shared" si="118"/>
        <v>33</v>
      </c>
      <c r="I1820" s="10"/>
      <c r="J1820" s="10">
        <v>1075.6899999999998</v>
      </c>
      <c r="K1820" s="10"/>
      <c r="M1820" s="10">
        <v>8</v>
      </c>
      <c r="N1820" s="69"/>
      <c r="P1820" s="238">
        <f t="shared" si="116"/>
        <v>134.46124999999998</v>
      </c>
      <c r="Q1820" s="10"/>
      <c r="R1820" s="10"/>
      <c r="S1820" s="10"/>
      <c r="T1820" s="179">
        <f t="shared" si="117"/>
        <v>1384.75</v>
      </c>
      <c r="U1820" s="10"/>
      <c r="V1820" s="10"/>
      <c r="W1820" s="10"/>
      <c r="Y1820" s="10">
        <v>1075.6899999999998</v>
      </c>
      <c r="Z1820" s="10">
        <f t="shared" si="119"/>
        <v>1012.75</v>
      </c>
      <c r="AB1820" s="10">
        <f t="shared" si="120"/>
        <v>948.53</v>
      </c>
      <c r="AC1820" s="10">
        <v>982.84</v>
      </c>
      <c r="AD1820" s="10"/>
      <c r="AE1820" s="3"/>
      <c r="AF1820" s="3"/>
    </row>
    <row r="1821" spans="1:32" x14ac:dyDescent="0.2">
      <c r="A1821" s="55"/>
      <c r="B1821" s="198"/>
      <c r="C1821" s="10" t="s">
        <v>89</v>
      </c>
      <c r="D1821" s="10"/>
      <c r="E1821" s="10" t="s">
        <v>90</v>
      </c>
      <c r="F1821" s="10">
        <v>6669</v>
      </c>
      <c r="G1821" s="10"/>
      <c r="H1821" s="10">
        <f t="shared" si="118"/>
        <v>20</v>
      </c>
      <c r="I1821" s="10"/>
      <c r="J1821" s="10">
        <v>1522.29</v>
      </c>
      <c r="K1821" s="10"/>
      <c r="M1821" s="10">
        <v>10</v>
      </c>
      <c r="N1821" s="69"/>
      <c r="P1821" s="238">
        <f t="shared" si="116"/>
        <v>152.22899999999998</v>
      </c>
      <c r="Q1821" s="10"/>
      <c r="R1821" s="10"/>
      <c r="S1821" s="10"/>
      <c r="T1821" s="179">
        <f t="shared" si="117"/>
        <v>666.9</v>
      </c>
      <c r="U1821" s="10"/>
      <c r="V1821" s="10"/>
      <c r="W1821" s="10"/>
      <c r="Y1821" s="10">
        <v>1522.29</v>
      </c>
      <c r="Z1821" s="10">
        <f t="shared" si="119"/>
        <v>1433.21</v>
      </c>
      <c r="AB1821" s="10">
        <f t="shared" si="120"/>
        <v>1342.33</v>
      </c>
      <c r="AC1821" s="10">
        <v>1390.88</v>
      </c>
      <c r="AD1821" s="10"/>
      <c r="AE1821" s="3"/>
      <c r="AF1821" s="3"/>
    </row>
    <row r="1822" spans="1:32" x14ac:dyDescent="0.2">
      <c r="A1822" s="55"/>
      <c r="B1822" s="198"/>
      <c r="C1822" s="10" t="s">
        <v>91</v>
      </c>
      <c r="D1822" s="10"/>
      <c r="E1822" s="10" t="s">
        <v>92</v>
      </c>
      <c r="F1822" s="10">
        <v>127828</v>
      </c>
      <c r="G1822" s="10"/>
      <c r="H1822" s="10">
        <f t="shared" si="118"/>
        <v>377</v>
      </c>
      <c r="I1822" s="10"/>
      <c r="J1822" s="10">
        <v>20430.960000000003</v>
      </c>
      <c r="K1822" s="10"/>
      <c r="M1822" s="10">
        <v>34</v>
      </c>
      <c r="N1822" s="69"/>
      <c r="P1822" s="238">
        <f t="shared" si="116"/>
        <v>600.9105882352942</v>
      </c>
      <c r="Q1822" s="10"/>
      <c r="R1822" s="10"/>
      <c r="S1822" s="10"/>
      <c r="T1822" s="179">
        <f t="shared" si="117"/>
        <v>3759.6470588235293</v>
      </c>
      <c r="U1822" s="10"/>
      <c r="V1822" s="10"/>
      <c r="W1822" s="10"/>
      <c r="Y1822" s="10">
        <v>20430.960000000003</v>
      </c>
      <c r="Z1822" s="10">
        <f t="shared" si="119"/>
        <v>19235.439999999999</v>
      </c>
      <c r="AB1822" s="10">
        <f t="shared" si="120"/>
        <v>18015.689999999999</v>
      </c>
      <c r="AC1822" s="10">
        <v>18667.330000000002</v>
      </c>
      <c r="AD1822" s="10"/>
      <c r="AE1822" s="3"/>
      <c r="AF1822" s="3"/>
    </row>
    <row r="1823" spans="1:32" x14ac:dyDescent="0.2">
      <c r="A1823" s="55"/>
      <c r="B1823" s="198"/>
      <c r="C1823" s="10" t="s">
        <v>91</v>
      </c>
      <c r="D1823" s="10"/>
      <c r="E1823" s="10" t="s">
        <v>93</v>
      </c>
      <c r="F1823" s="10">
        <v>336</v>
      </c>
      <c r="G1823" s="10"/>
      <c r="H1823" s="10">
        <f t="shared" si="118"/>
        <v>1</v>
      </c>
      <c r="I1823" s="10"/>
      <c r="J1823" s="10">
        <v>57.43</v>
      </c>
      <c r="K1823" s="10"/>
      <c r="M1823" s="10">
        <v>1</v>
      </c>
      <c r="N1823" s="69"/>
      <c r="P1823" s="238">
        <f t="shared" si="116"/>
        <v>57.43</v>
      </c>
      <c r="Q1823" s="10"/>
      <c r="R1823" s="10"/>
      <c r="S1823" s="10"/>
      <c r="T1823" s="179">
        <f t="shared" si="117"/>
        <v>336</v>
      </c>
      <c r="U1823" s="10"/>
      <c r="V1823" s="10"/>
      <c r="W1823" s="10"/>
      <c r="Y1823" s="10">
        <v>57.43</v>
      </c>
      <c r="Z1823" s="10">
        <f t="shared" si="119"/>
        <v>54.07</v>
      </c>
      <c r="AB1823" s="10">
        <f t="shared" si="120"/>
        <v>50.64</v>
      </c>
      <c r="AC1823" s="10">
        <v>52.47</v>
      </c>
      <c r="AD1823" s="10"/>
      <c r="AE1823" s="3"/>
      <c r="AF1823" s="3"/>
    </row>
    <row r="1824" spans="1:32" x14ac:dyDescent="0.2">
      <c r="A1824" s="55"/>
      <c r="B1824" s="198"/>
      <c r="C1824" s="10" t="s">
        <v>94</v>
      </c>
      <c r="D1824" s="10"/>
      <c r="E1824" s="10" t="s">
        <v>96</v>
      </c>
      <c r="F1824" s="10">
        <v>1462538</v>
      </c>
      <c r="G1824" s="10"/>
      <c r="H1824" s="10">
        <f t="shared" si="118"/>
        <v>4310</v>
      </c>
      <c r="I1824" s="10"/>
      <c r="J1824" s="10">
        <v>202598.03000000012</v>
      </c>
      <c r="K1824" s="10"/>
      <c r="M1824" s="10">
        <v>488</v>
      </c>
      <c r="N1824" s="69"/>
      <c r="P1824" s="238">
        <f t="shared" si="116"/>
        <v>415.15989754098382</v>
      </c>
      <c r="Q1824" s="10"/>
      <c r="R1824" s="10"/>
      <c r="S1824" s="10"/>
      <c r="T1824" s="179">
        <f t="shared" si="117"/>
        <v>2997.0040983606559</v>
      </c>
      <c r="U1824" s="10"/>
      <c r="V1824" s="10"/>
      <c r="W1824" s="10"/>
      <c r="Y1824" s="10">
        <v>202598.03000000012</v>
      </c>
      <c r="Z1824" s="10">
        <f t="shared" si="119"/>
        <v>190742.96</v>
      </c>
      <c r="AB1824" s="10">
        <f t="shared" si="120"/>
        <v>178647.71</v>
      </c>
      <c r="AC1824" s="10">
        <v>185109.54</v>
      </c>
      <c r="AD1824" s="10"/>
      <c r="AE1824" s="3"/>
      <c r="AF1824" s="3"/>
    </row>
    <row r="1825" spans="1:32" x14ac:dyDescent="0.2">
      <c r="A1825" s="55"/>
      <c r="B1825" s="198"/>
      <c r="C1825" s="10" t="s">
        <v>99</v>
      </c>
      <c r="D1825" s="10"/>
      <c r="E1825" s="10" t="s">
        <v>100</v>
      </c>
      <c r="F1825" s="10">
        <v>182702</v>
      </c>
      <c r="G1825" s="10"/>
      <c r="H1825" s="10">
        <f t="shared" si="118"/>
        <v>538</v>
      </c>
      <c r="I1825" s="10"/>
      <c r="J1825" s="10">
        <v>28197.45</v>
      </c>
      <c r="K1825" s="10"/>
      <c r="M1825" s="10">
        <v>40</v>
      </c>
      <c r="N1825" s="69"/>
      <c r="P1825" s="238">
        <f t="shared" si="116"/>
        <v>704.93624999999997</v>
      </c>
      <c r="Q1825" s="10"/>
      <c r="R1825" s="10"/>
      <c r="S1825" s="10"/>
      <c r="T1825" s="179">
        <f t="shared" si="117"/>
        <v>4567.55</v>
      </c>
      <c r="U1825" s="10"/>
      <c r="V1825" s="10"/>
      <c r="W1825" s="10"/>
      <c r="Y1825" s="10">
        <v>28197.45</v>
      </c>
      <c r="Z1825" s="10">
        <f t="shared" si="119"/>
        <v>26547.47</v>
      </c>
      <c r="AB1825" s="10">
        <f t="shared" si="120"/>
        <v>24864.06</v>
      </c>
      <c r="AC1825" s="10">
        <v>25763.41</v>
      </c>
      <c r="AD1825" s="10"/>
      <c r="AE1825" s="3"/>
      <c r="AF1825" s="3"/>
    </row>
    <row r="1826" spans="1:32" x14ac:dyDescent="0.2">
      <c r="A1826" s="55"/>
      <c r="B1826" s="198"/>
      <c r="C1826" s="10" t="s">
        <v>99</v>
      </c>
      <c r="D1826" s="10"/>
      <c r="E1826" s="10" t="s">
        <v>77</v>
      </c>
      <c r="F1826" s="10">
        <v>1377317</v>
      </c>
      <c r="G1826" s="10"/>
      <c r="H1826" s="10">
        <f t="shared" si="118"/>
        <v>4059</v>
      </c>
      <c r="I1826" s="10"/>
      <c r="J1826" s="10">
        <v>207919.37000000023</v>
      </c>
      <c r="K1826" s="10"/>
      <c r="M1826" s="10">
        <v>343</v>
      </c>
      <c r="N1826" s="69"/>
      <c r="P1826" s="238">
        <f t="shared" si="116"/>
        <v>606.17892128279948</v>
      </c>
      <c r="Q1826" s="10"/>
      <c r="R1826" s="10"/>
      <c r="S1826" s="10"/>
      <c r="T1826" s="179">
        <f t="shared" si="117"/>
        <v>4015.5014577259476</v>
      </c>
      <c r="U1826" s="10"/>
      <c r="V1826" s="10"/>
      <c r="W1826" s="10"/>
      <c r="Y1826" s="10">
        <v>207919.37000000023</v>
      </c>
      <c r="Z1826" s="10">
        <f t="shared" si="119"/>
        <v>195752.92</v>
      </c>
      <c r="AB1826" s="10">
        <f t="shared" si="120"/>
        <v>183339.98</v>
      </c>
      <c r="AC1826" s="10">
        <v>189971.53</v>
      </c>
      <c r="AD1826" s="10"/>
      <c r="AE1826" s="3"/>
      <c r="AF1826" s="3"/>
    </row>
    <row r="1827" spans="1:32" x14ac:dyDescent="0.2">
      <c r="A1827" s="55"/>
      <c r="B1827" s="198"/>
      <c r="C1827" s="10" t="s">
        <v>101</v>
      </c>
      <c r="D1827" s="10"/>
      <c r="E1827" s="10" t="s">
        <v>102</v>
      </c>
      <c r="F1827" s="10">
        <v>370839</v>
      </c>
      <c r="G1827" s="10"/>
      <c r="H1827" s="10">
        <f t="shared" si="118"/>
        <v>1093</v>
      </c>
      <c r="I1827" s="10"/>
      <c r="J1827" s="10">
        <v>69271.300000000017</v>
      </c>
      <c r="K1827" s="10"/>
      <c r="M1827" s="10">
        <v>151</v>
      </c>
      <c r="N1827" s="69"/>
      <c r="P1827" s="238">
        <f t="shared" si="116"/>
        <v>458.75033112582793</v>
      </c>
      <c r="Q1827" s="10"/>
      <c r="R1827" s="10"/>
      <c r="S1827" s="10"/>
      <c r="T1827" s="179">
        <f t="shared" si="117"/>
        <v>2455.8874172185429</v>
      </c>
      <c r="U1827" s="10"/>
      <c r="V1827" s="10"/>
      <c r="W1827" s="10"/>
      <c r="Y1827" s="10">
        <v>69271.300000000017</v>
      </c>
      <c r="Z1827" s="10">
        <f t="shared" si="119"/>
        <v>65217.88</v>
      </c>
      <c r="AB1827" s="10">
        <f t="shared" si="120"/>
        <v>61082.33</v>
      </c>
      <c r="AC1827" s="10">
        <v>63291.73</v>
      </c>
      <c r="AD1827" s="10"/>
      <c r="AE1827" s="3"/>
      <c r="AF1827" s="3"/>
    </row>
    <row r="1828" spans="1:32" x14ac:dyDescent="0.2">
      <c r="A1828" s="55"/>
      <c r="B1828" s="198"/>
      <c r="C1828" s="10" t="s">
        <v>101</v>
      </c>
      <c r="D1828" s="10"/>
      <c r="E1828" s="10" t="s">
        <v>103</v>
      </c>
      <c r="F1828" s="10">
        <v>387584</v>
      </c>
      <c r="G1828" s="10"/>
      <c r="H1828" s="10">
        <f t="shared" si="118"/>
        <v>1142</v>
      </c>
      <c r="I1828" s="10"/>
      <c r="J1828" s="10">
        <v>58513.24</v>
      </c>
      <c r="K1828" s="10"/>
      <c r="M1828" s="10">
        <v>143</v>
      </c>
      <c r="N1828" s="69"/>
      <c r="P1828" s="238">
        <f t="shared" si="116"/>
        <v>409.18349650349649</v>
      </c>
      <c r="Q1828" s="10"/>
      <c r="R1828" s="10"/>
      <c r="S1828" s="10"/>
      <c r="T1828" s="179">
        <f t="shared" si="117"/>
        <v>2710.3776223776222</v>
      </c>
      <c r="U1828" s="10"/>
      <c r="V1828" s="10"/>
      <c r="W1828" s="10"/>
      <c r="Y1828" s="10">
        <v>58513.24</v>
      </c>
      <c r="Z1828" s="10">
        <f t="shared" si="119"/>
        <v>55089.33</v>
      </c>
      <c r="AB1828" s="10">
        <f t="shared" si="120"/>
        <v>51596.04</v>
      </c>
      <c r="AC1828" s="10">
        <v>53462.31</v>
      </c>
      <c r="AD1828" s="10"/>
      <c r="AE1828" s="3"/>
      <c r="AF1828" s="3"/>
    </row>
    <row r="1829" spans="1:32" x14ac:dyDescent="0.2">
      <c r="A1829" s="55"/>
      <c r="B1829" s="198"/>
      <c r="C1829" s="10" t="s">
        <v>101</v>
      </c>
      <c r="D1829" s="10"/>
      <c r="E1829" s="10" t="s">
        <v>104</v>
      </c>
      <c r="F1829" s="10">
        <v>17231</v>
      </c>
      <c r="G1829" s="10"/>
      <c r="H1829" s="10">
        <f t="shared" si="118"/>
        <v>51</v>
      </c>
      <c r="I1829" s="10"/>
      <c r="J1829" s="10">
        <v>2177.21</v>
      </c>
      <c r="K1829" s="10"/>
      <c r="M1829" s="10">
        <v>5</v>
      </c>
      <c r="N1829" s="69"/>
      <c r="P1829" s="238">
        <f t="shared" si="116"/>
        <v>435.44200000000001</v>
      </c>
      <c r="Q1829" s="10"/>
      <c r="R1829" s="10"/>
      <c r="S1829" s="10"/>
      <c r="T1829" s="179">
        <f t="shared" si="117"/>
        <v>3446.2</v>
      </c>
      <c r="U1829" s="10"/>
      <c r="V1829" s="10"/>
      <c r="W1829" s="10"/>
      <c r="Y1829" s="10">
        <v>2177.21</v>
      </c>
      <c r="Z1829" s="10">
        <f t="shared" si="119"/>
        <v>2049.81</v>
      </c>
      <c r="AB1829" s="10">
        <f t="shared" si="120"/>
        <v>1919.83</v>
      </c>
      <c r="AC1829" s="10">
        <v>1989.27</v>
      </c>
      <c r="AD1829" s="10"/>
      <c r="AE1829" s="3"/>
      <c r="AF1829" s="3"/>
    </row>
    <row r="1830" spans="1:32" x14ac:dyDescent="0.2">
      <c r="A1830" s="55"/>
      <c r="B1830" s="198"/>
      <c r="C1830" s="10" t="s">
        <v>101</v>
      </c>
      <c r="D1830" s="10"/>
      <c r="E1830" s="10" t="s">
        <v>105</v>
      </c>
      <c r="F1830" s="10">
        <v>4955</v>
      </c>
      <c r="G1830" s="10"/>
      <c r="H1830" s="10">
        <f t="shared" si="118"/>
        <v>15</v>
      </c>
      <c r="I1830" s="10"/>
      <c r="J1830" s="10">
        <v>891.61</v>
      </c>
      <c r="K1830" s="10"/>
      <c r="M1830" s="10">
        <v>1</v>
      </c>
      <c r="N1830" s="69"/>
      <c r="P1830" s="238">
        <f t="shared" si="116"/>
        <v>891.61</v>
      </c>
      <c r="Q1830" s="10"/>
      <c r="R1830" s="10"/>
      <c r="S1830" s="10"/>
      <c r="T1830" s="179">
        <f t="shared" si="117"/>
        <v>4955</v>
      </c>
      <c r="U1830" s="10"/>
      <c r="V1830" s="10"/>
      <c r="W1830" s="10"/>
      <c r="Y1830" s="10">
        <v>891.61</v>
      </c>
      <c r="Z1830" s="10">
        <f t="shared" si="119"/>
        <v>839.44</v>
      </c>
      <c r="AB1830" s="10">
        <f t="shared" si="120"/>
        <v>786.21</v>
      </c>
      <c r="AC1830" s="10">
        <v>814.65</v>
      </c>
      <c r="AD1830" s="10"/>
      <c r="AE1830" s="3"/>
      <c r="AF1830" s="3"/>
    </row>
    <row r="1831" spans="1:32" x14ac:dyDescent="0.2">
      <c r="A1831" s="55"/>
      <c r="B1831" s="198"/>
      <c r="C1831" s="10" t="s">
        <v>106</v>
      </c>
      <c r="D1831" s="10"/>
      <c r="E1831" s="10" t="s">
        <v>107</v>
      </c>
      <c r="F1831" s="10">
        <v>79568</v>
      </c>
      <c r="G1831" s="10"/>
      <c r="H1831" s="10">
        <f t="shared" si="118"/>
        <v>234</v>
      </c>
      <c r="I1831" s="10"/>
      <c r="J1831" s="10">
        <v>15897.550000000001</v>
      </c>
      <c r="K1831" s="10"/>
      <c r="M1831" s="10">
        <v>67</v>
      </c>
      <c r="N1831" s="69"/>
      <c r="P1831" s="238">
        <f t="shared" si="116"/>
        <v>237.27686567164181</v>
      </c>
      <c r="Q1831" s="10"/>
      <c r="R1831" s="10"/>
      <c r="S1831" s="10"/>
      <c r="T1831" s="179">
        <f t="shared" si="117"/>
        <v>1187.5820895522388</v>
      </c>
      <c r="U1831" s="10"/>
      <c r="V1831" s="10"/>
      <c r="W1831" s="10"/>
      <c r="Y1831" s="10">
        <v>15897.550000000001</v>
      </c>
      <c r="Z1831" s="10">
        <f t="shared" si="119"/>
        <v>14967.3</v>
      </c>
      <c r="AB1831" s="10">
        <f t="shared" si="120"/>
        <v>14018.21</v>
      </c>
      <c r="AC1831" s="10">
        <v>14525.26</v>
      </c>
      <c r="AD1831" s="10"/>
      <c r="AE1831" s="3"/>
      <c r="AF1831" s="3"/>
    </row>
    <row r="1832" spans="1:32" x14ac:dyDescent="0.2">
      <c r="A1832" s="55"/>
      <c r="B1832" s="198"/>
      <c r="C1832" s="10" t="s">
        <v>111</v>
      </c>
      <c r="D1832" s="10"/>
      <c r="E1832" s="10" t="s">
        <v>79</v>
      </c>
      <c r="F1832" s="10">
        <v>1143</v>
      </c>
      <c r="G1832" s="10"/>
      <c r="H1832" s="10">
        <f t="shared" si="118"/>
        <v>3</v>
      </c>
      <c r="I1832" s="10"/>
      <c r="J1832" s="10">
        <v>105.31</v>
      </c>
      <c r="K1832" s="10"/>
      <c r="M1832" s="10">
        <v>2</v>
      </c>
      <c r="N1832" s="69"/>
      <c r="P1832" s="238">
        <f t="shared" si="116"/>
        <v>52.655000000000001</v>
      </c>
      <c r="Q1832" s="10"/>
      <c r="R1832" s="10"/>
      <c r="S1832" s="10"/>
      <c r="T1832" s="179">
        <f t="shared" si="117"/>
        <v>571.5</v>
      </c>
      <c r="U1832" s="10"/>
      <c r="V1832" s="10"/>
      <c r="W1832" s="10"/>
      <c r="Y1832" s="10">
        <v>105.31</v>
      </c>
      <c r="Z1832" s="10">
        <f t="shared" si="119"/>
        <v>99.15</v>
      </c>
      <c r="AB1832" s="10">
        <f t="shared" si="120"/>
        <v>92.86</v>
      </c>
      <c r="AC1832" s="10">
        <v>96.22</v>
      </c>
      <c r="AD1832" s="10"/>
      <c r="AE1832" s="3"/>
      <c r="AF1832" s="3"/>
    </row>
    <row r="1833" spans="1:32" x14ac:dyDescent="0.2">
      <c r="A1833" s="55"/>
      <c r="B1833" s="198"/>
      <c r="C1833" s="10" t="s">
        <v>594</v>
      </c>
      <c r="D1833" s="10"/>
      <c r="E1833" s="10" t="s">
        <v>79</v>
      </c>
      <c r="F1833" s="10">
        <v>22797</v>
      </c>
      <c r="G1833" s="10"/>
      <c r="H1833" s="10">
        <f t="shared" si="118"/>
        <v>67</v>
      </c>
      <c r="I1833" s="10"/>
      <c r="J1833" s="10">
        <v>2066.81</v>
      </c>
      <c r="K1833" s="10"/>
      <c r="M1833" s="10">
        <v>13</v>
      </c>
      <c r="N1833" s="69"/>
      <c r="P1833" s="238">
        <f t="shared" si="116"/>
        <v>158.98538461538462</v>
      </c>
      <c r="Q1833" s="10"/>
      <c r="R1833" s="10"/>
      <c r="S1833" s="10"/>
      <c r="T1833" s="179">
        <f t="shared" si="117"/>
        <v>1753.6153846153845</v>
      </c>
      <c r="U1833" s="10"/>
      <c r="V1833" s="10"/>
      <c r="W1833" s="10"/>
      <c r="Y1833" s="10">
        <v>2066.81</v>
      </c>
      <c r="Z1833" s="10">
        <f t="shared" si="119"/>
        <v>1945.87</v>
      </c>
      <c r="AB1833" s="10">
        <f t="shared" si="120"/>
        <v>1822.48</v>
      </c>
      <c r="AC1833" s="10">
        <v>1888.4</v>
      </c>
      <c r="AD1833" s="10"/>
      <c r="AE1833" s="3"/>
      <c r="AF1833" s="3"/>
    </row>
    <row r="1834" spans="1:32" x14ac:dyDescent="0.2">
      <c r="A1834" s="55"/>
      <c r="B1834" s="198"/>
      <c r="C1834" s="10" t="s">
        <v>112</v>
      </c>
      <c r="D1834" s="10"/>
      <c r="E1834" s="10" t="s">
        <v>105</v>
      </c>
      <c r="F1834" s="10"/>
      <c r="G1834" s="10"/>
      <c r="H1834" s="10">
        <f t="shared" si="118"/>
        <v>0</v>
      </c>
      <c r="I1834" s="10"/>
      <c r="J1834" s="10">
        <v>11.77</v>
      </c>
      <c r="K1834" s="10"/>
      <c r="M1834" s="10">
        <v>1</v>
      </c>
      <c r="N1834" s="69"/>
      <c r="P1834" s="238">
        <f t="shared" si="116"/>
        <v>11.77</v>
      </c>
      <c r="Q1834" s="10"/>
      <c r="R1834" s="10"/>
      <c r="S1834" s="10"/>
      <c r="T1834" s="179">
        <f t="shared" si="117"/>
        <v>0</v>
      </c>
      <c r="U1834" s="10"/>
      <c r="V1834" s="10"/>
      <c r="W1834" s="10"/>
      <c r="Y1834" s="10">
        <v>11.77</v>
      </c>
      <c r="Z1834" s="10">
        <f t="shared" si="119"/>
        <v>11.08</v>
      </c>
      <c r="AB1834" s="10">
        <f t="shared" si="120"/>
        <v>10.38</v>
      </c>
      <c r="AC1834" s="10">
        <v>10.76</v>
      </c>
      <c r="AD1834" s="10"/>
      <c r="AE1834" s="3"/>
      <c r="AF1834" s="3"/>
    </row>
    <row r="1835" spans="1:32" x14ac:dyDescent="0.2">
      <c r="A1835" s="55"/>
      <c r="B1835" s="198"/>
      <c r="C1835" s="10" t="s">
        <v>112</v>
      </c>
      <c r="D1835" s="10"/>
      <c r="E1835" s="10" t="s">
        <v>145</v>
      </c>
      <c r="F1835" s="10">
        <v>6</v>
      </c>
      <c r="G1835" s="10"/>
      <c r="H1835" s="10">
        <f t="shared" si="118"/>
        <v>0</v>
      </c>
      <c r="I1835" s="10"/>
      <c r="J1835" s="10">
        <v>12.95</v>
      </c>
      <c r="K1835" s="10"/>
      <c r="M1835" s="10">
        <v>1</v>
      </c>
      <c r="N1835" s="69"/>
      <c r="P1835" s="238">
        <f t="shared" si="116"/>
        <v>12.95</v>
      </c>
      <c r="Q1835" s="10"/>
      <c r="R1835" s="10"/>
      <c r="S1835" s="10"/>
      <c r="T1835" s="179">
        <f t="shared" si="117"/>
        <v>6</v>
      </c>
      <c r="U1835" s="10"/>
      <c r="V1835" s="10"/>
      <c r="W1835" s="10"/>
      <c r="Y1835" s="10">
        <v>12.95</v>
      </c>
      <c r="Z1835" s="10">
        <f t="shared" si="119"/>
        <v>12.19</v>
      </c>
      <c r="AB1835" s="10">
        <f t="shared" si="120"/>
        <v>11.42</v>
      </c>
      <c r="AC1835" s="10">
        <v>11.83</v>
      </c>
      <c r="AD1835" s="10"/>
      <c r="AE1835" s="3"/>
      <c r="AF1835" s="3"/>
    </row>
    <row r="1836" spans="1:32" x14ac:dyDescent="0.2">
      <c r="A1836" s="55"/>
      <c r="B1836" s="198"/>
      <c r="C1836" s="10" t="s">
        <v>113</v>
      </c>
      <c r="D1836" s="10"/>
      <c r="E1836" s="10" t="s">
        <v>104</v>
      </c>
      <c r="F1836" s="10">
        <v>1921523</v>
      </c>
      <c r="G1836" s="10"/>
      <c r="H1836" s="10">
        <f t="shared" si="118"/>
        <v>5662</v>
      </c>
      <c r="I1836" s="10"/>
      <c r="J1836" s="10">
        <v>280493.48999999987</v>
      </c>
      <c r="K1836" s="10"/>
      <c r="M1836" s="10">
        <v>490</v>
      </c>
      <c r="N1836" s="69"/>
      <c r="P1836" s="238">
        <f t="shared" si="116"/>
        <v>572.43569387755076</v>
      </c>
      <c r="Q1836" s="10"/>
      <c r="R1836" s="10"/>
      <c r="S1836" s="10"/>
      <c r="T1836" s="179">
        <f t="shared" si="117"/>
        <v>3921.4755102040817</v>
      </c>
      <c r="U1836" s="10"/>
      <c r="V1836" s="10"/>
      <c r="W1836" s="10"/>
      <c r="Y1836" s="10">
        <v>280493.48999999987</v>
      </c>
      <c r="Z1836" s="10">
        <f t="shared" si="119"/>
        <v>264080.34999999998</v>
      </c>
      <c r="AB1836" s="10">
        <f t="shared" si="120"/>
        <v>247334.68</v>
      </c>
      <c r="AC1836" s="10">
        <v>256280.97</v>
      </c>
      <c r="AD1836" s="10"/>
      <c r="AE1836" s="3"/>
      <c r="AF1836" s="3"/>
    </row>
    <row r="1837" spans="1:32" x14ac:dyDescent="0.2">
      <c r="A1837" s="55"/>
      <c r="B1837" s="198"/>
      <c r="C1837" s="10" t="s">
        <v>114</v>
      </c>
      <c r="D1837" s="10"/>
      <c r="E1837" s="10" t="s">
        <v>104</v>
      </c>
      <c r="F1837" s="10">
        <v>7602</v>
      </c>
      <c r="G1837" s="10"/>
      <c r="H1837" s="10">
        <f t="shared" si="118"/>
        <v>22</v>
      </c>
      <c r="I1837" s="10"/>
      <c r="J1837" s="10">
        <v>946.82</v>
      </c>
      <c r="K1837" s="10"/>
      <c r="M1837" s="10">
        <v>4</v>
      </c>
      <c r="N1837" s="69"/>
      <c r="P1837" s="238">
        <f t="shared" si="116"/>
        <v>236.70500000000001</v>
      </c>
      <c r="Q1837" s="10"/>
      <c r="R1837" s="10"/>
      <c r="S1837" s="10"/>
      <c r="T1837" s="179">
        <f t="shared" si="117"/>
        <v>1900.5</v>
      </c>
      <c r="U1837" s="10"/>
      <c r="V1837" s="10"/>
      <c r="W1837" s="10"/>
      <c r="Y1837" s="10">
        <v>946.82</v>
      </c>
      <c r="Z1837" s="10">
        <f t="shared" si="119"/>
        <v>891.42</v>
      </c>
      <c r="AB1837" s="10">
        <f t="shared" si="120"/>
        <v>834.89</v>
      </c>
      <c r="AC1837" s="10">
        <v>865.09</v>
      </c>
      <c r="AD1837" s="10"/>
      <c r="AE1837" s="3"/>
      <c r="AF1837" s="3"/>
    </row>
    <row r="1838" spans="1:32" x14ac:dyDescent="0.2">
      <c r="A1838" s="55"/>
      <c r="B1838" s="198"/>
      <c r="C1838" s="10" t="s">
        <v>115</v>
      </c>
      <c r="D1838" s="10"/>
      <c r="E1838" s="10" t="s">
        <v>104</v>
      </c>
      <c r="F1838" s="10">
        <v>53689</v>
      </c>
      <c r="G1838" s="10"/>
      <c r="H1838" s="10">
        <f t="shared" si="118"/>
        <v>158</v>
      </c>
      <c r="I1838" s="10"/>
      <c r="J1838" s="10">
        <v>5885.79</v>
      </c>
      <c r="K1838" s="10"/>
      <c r="M1838" s="10">
        <v>15</v>
      </c>
      <c r="N1838" s="69"/>
      <c r="P1838" s="238">
        <f t="shared" si="116"/>
        <v>392.38600000000002</v>
      </c>
      <c r="Q1838" s="10"/>
      <c r="R1838" s="10"/>
      <c r="S1838" s="10"/>
      <c r="T1838" s="179">
        <f t="shared" si="117"/>
        <v>3579.2666666666669</v>
      </c>
      <c r="U1838" s="10"/>
      <c r="V1838" s="10"/>
      <c r="W1838" s="10"/>
      <c r="Y1838" s="10">
        <v>5885.79</v>
      </c>
      <c r="Z1838" s="10">
        <f t="shared" si="119"/>
        <v>5541.38</v>
      </c>
      <c r="AB1838" s="10">
        <f t="shared" si="120"/>
        <v>5190</v>
      </c>
      <c r="AC1838" s="10">
        <v>5377.73</v>
      </c>
      <c r="AD1838" s="10"/>
      <c r="AE1838" s="3"/>
      <c r="AF1838" s="3"/>
    </row>
    <row r="1839" spans="1:32" x14ac:dyDescent="0.2">
      <c r="A1839" s="55"/>
      <c r="B1839" s="198"/>
      <c r="C1839" s="10" t="s">
        <v>116</v>
      </c>
      <c r="D1839" s="10"/>
      <c r="E1839" s="10" t="s">
        <v>104</v>
      </c>
      <c r="F1839" s="10">
        <v>13189</v>
      </c>
      <c r="G1839" s="10"/>
      <c r="H1839" s="10">
        <f t="shared" si="118"/>
        <v>39</v>
      </c>
      <c r="I1839" s="10"/>
      <c r="J1839" s="10">
        <v>1276.4800000000002</v>
      </c>
      <c r="K1839" s="10"/>
      <c r="M1839" s="10">
        <v>10</v>
      </c>
      <c r="N1839" s="69"/>
      <c r="P1839" s="238">
        <f t="shared" si="116"/>
        <v>127.64800000000002</v>
      </c>
      <c r="Q1839" s="10"/>
      <c r="R1839" s="10"/>
      <c r="S1839" s="10"/>
      <c r="T1839" s="179">
        <f t="shared" si="117"/>
        <v>1318.9</v>
      </c>
      <c r="U1839" s="10"/>
      <c r="V1839" s="10"/>
      <c r="W1839" s="10"/>
      <c r="Y1839" s="10">
        <v>1276.4800000000002</v>
      </c>
      <c r="Z1839" s="10">
        <f t="shared" si="119"/>
        <v>1201.79</v>
      </c>
      <c r="AB1839" s="10">
        <f t="shared" si="120"/>
        <v>1125.58</v>
      </c>
      <c r="AC1839" s="10">
        <v>1166.29</v>
      </c>
      <c r="AD1839" s="10"/>
      <c r="AE1839" s="3"/>
      <c r="AF1839" s="3"/>
    </row>
    <row r="1840" spans="1:32" x14ac:dyDescent="0.2">
      <c r="A1840" s="55"/>
      <c r="B1840" s="198"/>
      <c r="C1840" s="10" t="s">
        <v>117</v>
      </c>
      <c r="D1840" s="10"/>
      <c r="E1840" s="10" t="s">
        <v>104</v>
      </c>
      <c r="F1840" s="10">
        <v>75022</v>
      </c>
      <c r="G1840" s="10"/>
      <c r="H1840" s="10">
        <f t="shared" si="118"/>
        <v>221</v>
      </c>
      <c r="I1840" s="10"/>
      <c r="J1840" s="10">
        <v>14330.84</v>
      </c>
      <c r="K1840" s="10"/>
      <c r="M1840" s="10">
        <v>11</v>
      </c>
      <c r="N1840" s="69"/>
      <c r="P1840" s="238">
        <f t="shared" si="116"/>
        <v>1302.8036363636363</v>
      </c>
      <c r="Q1840" s="10"/>
      <c r="R1840" s="10"/>
      <c r="S1840" s="10"/>
      <c r="T1840" s="179">
        <f t="shared" si="117"/>
        <v>6820.181818181818</v>
      </c>
      <c r="U1840" s="10"/>
      <c r="V1840" s="10"/>
      <c r="W1840" s="10"/>
      <c r="Y1840" s="10">
        <v>14330.84</v>
      </c>
      <c r="Z1840" s="10">
        <f t="shared" si="119"/>
        <v>13492.27</v>
      </c>
      <c r="AB1840" s="10">
        <f t="shared" si="120"/>
        <v>12636.71</v>
      </c>
      <c r="AC1840" s="10">
        <v>13093.79</v>
      </c>
      <c r="AD1840" s="10"/>
      <c r="AE1840" s="3"/>
      <c r="AF1840" s="3"/>
    </row>
    <row r="1841" spans="1:32" x14ac:dyDescent="0.2">
      <c r="A1841" s="55"/>
      <c r="B1841" s="198"/>
      <c r="C1841" s="10" t="s">
        <v>118</v>
      </c>
      <c r="D1841" s="10"/>
      <c r="E1841" s="10" t="s">
        <v>105</v>
      </c>
      <c r="F1841" s="10">
        <v>163956</v>
      </c>
      <c r="G1841" s="10"/>
      <c r="H1841" s="10">
        <f t="shared" si="118"/>
        <v>483</v>
      </c>
      <c r="I1841" s="10"/>
      <c r="J1841" s="10">
        <v>19405.250000000004</v>
      </c>
      <c r="K1841" s="10"/>
      <c r="M1841" s="10">
        <v>61</v>
      </c>
      <c r="N1841" s="69"/>
      <c r="P1841" s="238">
        <f t="shared" si="116"/>
        <v>318.11885245901647</v>
      </c>
      <c r="Q1841" s="10"/>
      <c r="R1841" s="10"/>
      <c r="S1841" s="10"/>
      <c r="T1841" s="179">
        <f t="shared" si="117"/>
        <v>2687.8032786885246</v>
      </c>
      <c r="U1841" s="10"/>
      <c r="V1841" s="10"/>
      <c r="W1841" s="10"/>
      <c r="Y1841" s="10">
        <v>19405.250000000004</v>
      </c>
      <c r="Z1841" s="10">
        <f t="shared" si="119"/>
        <v>18269.75</v>
      </c>
      <c r="AB1841" s="10">
        <f t="shared" si="120"/>
        <v>17111.240000000002</v>
      </c>
      <c r="AC1841" s="10">
        <v>17730.169999999998</v>
      </c>
      <c r="AD1841" s="10"/>
      <c r="AE1841" s="3"/>
      <c r="AF1841" s="3"/>
    </row>
    <row r="1842" spans="1:32" x14ac:dyDescent="0.2">
      <c r="A1842" s="55"/>
      <c r="B1842" s="198"/>
      <c r="C1842" s="10" t="s">
        <v>119</v>
      </c>
      <c r="D1842" s="10"/>
      <c r="E1842" s="10" t="s">
        <v>120</v>
      </c>
      <c r="F1842" s="10">
        <v>252</v>
      </c>
      <c r="G1842" s="10"/>
      <c r="H1842" s="10">
        <f t="shared" si="118"/>
        <v>1</v>
      </c>
      <c r="I1842" s="10"/>
      <c r="J1842" s="10">
        <v>118.53</v>
      </c>
      <c r="K1842" s="10"/>
      <c r="M1842" s="10">
        <v>1</v>
      </c>
      <c r="N1842" s="69"/>
      <c r="P1842" s="238">
        <f t="shared" si="116"/>
        <v>118.53</v>
      </c>
      <c r="Q1842" s="10"/>
      <c r="R1842" s="10"/>
      <c r="S1842" s="10"/>
      <c r="T1842" s="179">
        <f t="shared" si="117"/>
        <v>252</v>
      </c>
      <c r="U1842" s="10"/>
      <c r="V1842" s="10"/>
      <c r="W1842" s="10"/>
      <c r="Y1842" s="10">
        <v>118.53</v>
      </c>
      <c r="Z1842" s="10">
        <f t="shared" si="119"/>
        <v>111.59</v>
      </c>
      <c r="AB1842" s="10">
        <f t="shared" si="120"/>
        <v>104.52</v>
      </c>
      <c r="AC1842" s="10">
        <v>108.3</v>
      </c>
      <c r="AD1842" s="10"/>
      <c r="AE1842" s="3"/>
      <c r="AF1842" s="3"/>
    </row>
    <row r="1843" spans="1:32" x14ac:dyDescent="0.2">
      <c r="A1843" s="55"/>
      <c r="B1843" s="198"/>
      <c r="C1843" s="10" t="s">
        <v>121</v>
      </c>
      <c r="D1843" s="10"/>
      <c r="E1843" s="10" t="s">
        <v>143</v>
      </c>
      <c r="F1843" s="10">
        <v>7476</v>
      </c>
      <c r="G1843" s="10"/>
      <c r="H1843" s="10">
        <f t="shared" si="118"/>
        <v>22</v>
      </c>
      <c r="I1843" s="10"/>
      <c r="J1843" s="10">
        <v>530.73</v>
      </c>
      <c r="K1843" s="10"/>
      <c r="M1843" s="10">
        <v>1</v>
      </c>
      <c r="N1843" s="69"/>
      <c r="P1843" s="238">
        <f t="shared" si="116"/>
        <v>530.73</v>
      </c>
      <c r="Q1843" s="10"/>
      <c r="R1843" s="10"/>
      <c r="S1843" s="10"/>
      <c r="T1843" s="179">
        <f t="shared" si="117"/>
        <v>7476</v>
      </c>
      <c r="U1843" s="10"/>
      <c r="V1843" s="10"/>
      <c r="W1843" s="10"/>
      <c r="Y1843" s="10">
        <v>530.73</v>
      </c>
      <c r="Z1843" s="10">
        <f t="shared" si="119"/>
        <v>499.67</v>
      </c>
      <c r="AB1843" s="10">
        <f t="shared" si="120"/>
        <v>467.99</v>
      </c>
      <c r="AC1843" s="10">
        <v>484.92</v>
      </c>
      <c r="AD1843" s="10"/>
      <c r="AE1843" s="3"/>
      <c r="AF1843" s="3"/>
    </row>
    <row r="1844" spans="1:32" x14ac:dyDescent="0.2">
      <c r="A1844" s="55"/>
      <c r="B1844" s="198"/>
      <c r="C1844" s="10" t="s">
        <v>121</v>
      </c>
      <c r="D1844" s="10"/>
      <c r="E1844" s="10" t="s">
        <v>90</v>
      </c>
      <c r="F1844" s="10">
        <v>226699</v>
      </c>
      <c r="G1844" s="10"/>
      <c r="H1844" s="10">
        <f t="shared" si="118"/>
        <v>668</v>
      </c>
      <c r="I1844" s="10"/>
      <c r="J1844" s="10">
        <v>13451.620000000003</v>
      </c>
      <c r="K1844" s="10"/>
      <c r="M1844" s="10">
        <v>14</v>
      </c>
      <c r="N1844" s="69"/>
      <c r="P1844" s="238">
        <f t="shared" si="116"/>
        <v>960.83000000000015</v>
      </c>
      <c r="Q1844" s="10"/>
      <c r="R1844" s="10"/>
      <c r="S1844" s="10"/>
      <c r="T1844" s="179">
        <f t="shared" si="117"/>
        <v>16192.785714285714</v>
      </c>
      <c r="U1844" s="10"/>
      <c r="V1844" s="10"/>
      <c r="W1844" s="10"/>
      <c r="Y1844" s="10">
        <v>13451.620000000003</v>
      </c>
      <c r="Z1844" s="10">
        <f t="shared" si="119"/>
        <v>12664.5</v>
      </c>
      <c r="AB1844" s="10">
        <f t="shared" si="120"/>
        <v>11861.42</v>
      </c>
      <c r="AC1844" s="10">
        <v>12290.46</v>
      </c>
      <c r="AD1844" s="10"/>
      <c r="AE1844" s="3"/>
      <c r="AF1844" s="3"/>
    </row>
    <row r="1845" spans="1:32" x14ac:dyDescent="0.2">
      <c r="A1845" s="55"/>
      <c r="B1845" s="198"/>
      <c r="C1845" s="10" t="s">
        <v>123</v>
      </c>
      <c r="D1845" s="10"/>
      <c r="E1845" s="10" t="s">
        <v>124</v>
      </c>
      <c r="F1845" s="10">
        <v>54530</v>
      </c>
      <c r="G1845" s="10"/>
      <c r="H1845" s="10">
        <f t="shared" si="118"/>
        <v>161</v>
      </c>
      <c r="I1845" s="10"/>
      <c r="J1845" s="10">
        <v>10922.730000000001</v>
      </c>
      <c r="K1845" s="10"/>
      <c r="M1845" s="10">
        <v>27</v>
      </c>
      <c r="N1845" s="69"/>
      <c r="P1845" s="238">
        <f t="shared" si="116"/>
        <v>404.54555555555561</v>
      </c>
      <c r="Q1845" s="10"/>
      <c r="R1845" s="10"/>
      <c r="S1845" s="10"/>
      <c r="T1845" s="179">
        <f t="shared" si="117"/>
        <v>2019.6296296296296</v>
      </c>
      <c r="U1845" s="10"/>
      <c r="V1845" s="10"/>
      <c r="W1845" s="10"/>
      <c r="Y1845" s="10">
        <v>10922.730000000001</v>
      </c>
      <c r="Z1845" s="10">
        <f t="shared" si="119"/>
        <v>10283.58</v>
      </c>
      <c r="AB1845" s="10">
        <f t="shared" si="120"/>
        <v>9631.49</v>
      </c>
      <c r="AC1845" s="10">
        <v>9979.8700000000008</v>
      </c>
      <c r="AD1845" s="10"/>
      <c r="AE1845" s="3"/>
      <c r="AF1845" s="3"/>
    </row>
    <row r="1846" spans="1:32" x14ac:dyDescent="0.2">
      <c r="A1846" s="55"/>
      <c r="B1846" s="198"/>
      <c r="C1846" s="10" t="s">
        <v>125</v>
      </c>
      <c r="D1846" s="10"/>
      <c r="E1846" s="10" t="s">
        <v>120</v>
      </c>
      <c r="F1846" s="10">
        <v>49825</v>
      </c>
      <c r="G1846" s="10"/>
      <c r="H1846" s="10">
        <f t="shared" si="118"/>
        <v>147</v>
      </c>
      <c r="I1846" s="10"/>
      <c r="J1846" s="10">
        <v>9485.1799999999985</v>
      </c>
      <c r="K1846" s="10"/>
      <c r="M1846" s="10">
        <v>32</v>
      </c>
      <c r="N1846" s="69"/>
      <c r="P1846" s="238">
        <f t="shared" si="116"/>
        <v>296.41187499999995</v>
      </c>
      <c r="Q1846" s="10"/>
      <c r="R1846" s="10"/>
      <c r="S1846" s="10"/>
      <c r="T1846" s="179">
        <f t="shared" si="117"/>
        <v>1557.03125</v>
      </c>
      <c r="U1846" s="10"/>
      <c r="V1846" s="10"/>
      <c r="W1846" s="10"/>
      <c r="Y1846" s="10">
        <v>9485.1799999999985</v>
      </c>
      <c r="Z1846" s="10">
        <f t="shared" si="119"/>
        <v>8930.15</v>
      </c>
      <c r="AB1846" s="10">
        <f t="shared" si="120"/>
        <v>8363.8799999999992</v>
      </c>
      <c r="AC1846" s="10">
        <v>8666.41</v>
      </c>
      <c r="AD1846" s="10"/>
      <c r="AE1846" s="3"/>
      <c r="AF1846" s="3"/>
    </row>
    <row r="1847" spans="1:32" x14ac:dyDescent="0.2">
      <c r="A1847" s="55"/>
      <c r="B1847" s="198"/>
      <c r="C1847" s="10" t="s">
        <v>126</v>
      </c>
      <c r="D1847" s="10"/>
      <c r="E1847" s="10" t="s">
        <v>127</v>
      </c>
      <c r="F1847" s="10">
        <v>25839</v>
      </c>
      <c r="G1847" s="10"/>
      <c r="H1847" s="10">
        <f t="shared" si="118"/>
        <v>76</v>
      </c>
      <c r="I1847" s="10"/>
      <c r="J1847" s="10">
        <v>4871.6600000000017</v>
      </c>
      <c r="K1847" s="10"/>
      <c r="M1847" s="10">
        <v>63</v>
      </c>
      <c r="N1847" s="69"/>
      <c r="P1847" s="238">
        <f t="shared" si="116"/>
        <v>77.327936507936528</v>
      </c>
      <c r="Q1847" s="10"/>
      <c r="R1847" s="10"/>
      <c r="S1847" s="10"/>
      <c r="T1847" s="179">
        <f t="shared" si="117"/>
        <v>410.14285714285717</v>
      </c>
      <c r="U1847" s="10"/>
      <c r="V1847" s="10"/>
      <c r="W1847" s="10"/>
      <c r="Y1847" s="10">
        <v>4871.6600000000017</v>
      </c>
      <c r="Z1847" s="10">
        <f t="shared" si="119"/>
        <v>4586.59</v>
      </c>
      <c r="AB1847" s="10">
        <f t="shared" si="120"/>
        <v>4295.75</v>
      </c>
      <c r="AC1847" s="10">
        <v>4451.13</v>
      </c>
      <c r="AD1847" s="10"/>
      <c r="AE1847" s="3"/>
      <c r="AF1847" s="3"/>
    </row>
    <row r="1848" spans="1:32" x14ac:dyDescent="0.2">
      <c r="A1848" s="55"/>
      <c r="B1848" s="198"/>
      <c r="C1848" s="10" t="s">
        <v>128</v>
      </c>
      <c r="D1848" s="10"/>
      <c r="E1848" s="10" t="s">
        <v>68</v>
      </c>
      <c r="F1848" s="10">
        <v>11533372</v>
      </c>
      <c r="G1848" s="10"/>
      <c r="H1848" s="10">
        <f t="shared" si="118"/>
        <v>33987</v>
      </c>
      <c r="I1848" s="10"/>
      <c r="J1848" s="10">
        <v>799194.60000000196</v>
      </c>
      <c r="K1848" s="10"/>
      <c r="M1848" s="10">
        <v>971</v>
      </c>
      <c r="N1848" s="69"/>
      <c r="P1848" s="238">
        <f t="shared" si="116"/>
        <v>823.06343975283414</v>
      </c>
      <c r="Q1848" s="10"/>
      <c r="R1848" s="10"/>
      <c r="S1848" s="10"/>
      <c r="T1848" s="179">
        <f t="shared" si="117"/>
        <v>11877.82904222451</v>
      </c>
      <c r="U1848" s="10"/>
      <c r="V1848" s="10"/>
      <c r="W1848" s="10"/>
      <c r="Y1848" s="10">
        <v>799194.60000000196</v>
      </c>
      <c r="Z1848" s="10">
        <f t="shared" si="119"/>
        <v>752429.56</v>
      </c>
      <c r="AB1848" s="10">
        <f t="shared" si="120"/>
        <v>704717.04</v>
      </c>
      <c r="AC1848" s="10">
        <v>730207.2</v>
      </c>
      <c r="AD1848" s="10"/>
      <c r="AE1848" s="3"/>
      <c r="AF1848" s="3"/>
    </row>
    <row r="1849" spans="1:32" x14ac:dyDescent="0.2">
      <c r="A1849" s="55"/>
      <c r="B1849" s="198"/>
      <c r="C1849" s="10" t="s">
        <v>128</v>
      </c>
      <c r="D1849" s="10"/>
      <c r="E1849" s="10" t="s">
        <v>501</v>
      </c>
      <c r="F1849" s="10">
        <v>13</v>
      </c>
      <c r="G1849" s="10"/>
      <c r="H1849" s="10">
        <f t="shared" si="118"/>
        <v>0</v>
      </c>
      <c r="I1849" s="10"/>
      <c r="J1849" s="10">
        <v>14.73</v>
      </c>
      <c r="K1849" s="10"/>
      <c r="M1849" s="10">
        <v>1</v>
      </c>
      <c r="N1849" s="69"/>
      <c r="P1849" s="238">
        <f t="shared" si="116"/>
        <v>14.73</v>
      </c>
      <c r="Q1849" s="10"/>
      <c r="R1849" s="10"/>
      <c r="S1849" s="10"/>
      <c r="T1849" s="179">
        <f t="shared" si="117"/>
        <v>13</v>
      </c>
      <c r="U1849" s="10"/>
      <c r="V1849" s="10"/>
      <c r="W1849" s="10"/>
      <c r="Y1849" s="10">
        <v>14.73</v>
      </c>
      <c r="Z1849" s="10">
        <f t="shared" si="119"/>
        <v>13.87</v>
      </c>
      <c r="AB1849" s="10">
        <f t="shared" si="120"/>
        <v>12.99</v>
      </c>
      <c r="AC1849" s="10">
        <v>13.46</v>
      </c>
      <c r="AD1849" s="10"/>
      <c r="AE1849" s="3"/>
      <c r="AF1849" s="3"/>
    </row>
    <row r="1850" spans="1:32" x14ac:dyDescent="0.2">
      <c r="A1850" s="55"/>
      <c r="B1850" s="198"/>
      <c r="C1850" s="10" t="s">
        <v>128</v>
      </c>
      <c r="D1850" s="10"/>
      <c r="E1850" s="10" t="s">
        <v>75</v>
      </c>
      <c r="F1850" s="10">
        <v>241952</v>
      </c>
      <c r="G1850" s="10"/>
      <c r="H1850" s="10">
        <f t="shared" si="118"/>
        <v>713</v>
      </c>
      <c r="I1850" s="10"/>
      <c r="J1850" s="10">
        <v>35672.29</v>
      </c>
      <c r="K1850" s="10"/>
      <c r="M1850" s="10">
        <v>20</v>
      </c>
      <c r="N1850" s="69"/>
      <c r="P1850" s="238">
        <f t="shared" si="116"/>
        <v>1783.6145000000001</v>
      </c>
      <c r="Q1850" s="10"/>
      <c r="R1850" s="10"/>
      <c r="S1850" s="10"/>
      <c r="T1850" s="179">
        <f t="shared" si="117"/>
        <v>12097.6</v>
      </c>
      <c r="U1850" s="10"/>
      <c r="V1850" s="10"/>
      <c r="W1850" s="10"/>
      <c r="Y1850" s="10">
        <v>35672.29</v>
      </c>
      <c r="Z1850" s="10">
        <f t="shared" si="119"/>
        <v>33584.92</v>
      </c>
      <c r="AB1850" s="10">
        <f t="shared" si="120"/>
        <v>31455.26</v>
      </c>
      <c r="AC1850" s="10">
        <v>32593.02</v>
      </c>
      <c r="AD1850" s="10"/>
      <c r="AE1850" s="3"/>
      <c r="AF1850" s="3"/>
    </row>
    <row r="1851" spans="1:32" x14ac:dyDescent="0.2">
      <c r="A1851" s="55"/>
      <c r="B1851" s="198"/>
      <c r="C1851" s="10" t="s">
        <v>128</v>
      </c>
      <c r="D1851" s="10"/>
      <c r="E1851" s="10" t="s">
        <v>595</v>
      </c>
      <c r="F1851" s="10">
        <v>17</v>
      </c>
      <c r="G1851" s="10"/>
      <c r="H1851" s="10">
        <f t="shared" si="118"/>
        <v>0</v>
      </c>
      <c r="I1851" s="10"/>
      <c r="J1851" s="10">
        <v>27.89</v>
      </c>
      <c r="K1851" s="10"/>
      <c r="M1851" s="10">
        <v>1</v>
      </c>
      <c r="N1851" s="69"/>
      <c r="P1851" s="238">
        <f t="shared" si="116"/>
        <v>27.89</v>
      </c>
      <c r="Q1851" s="10"/>
      <c r="R1851" s="10"/>
      <c r="S1851" s="10"/>
      <c r="T1851" s="179">
        <f t="shared" si="117"/>
        <v>17</v>
      </c>
      <c r="U1851" s="10"/>
      <c r="V1851" s="10"/>
      <c r="W1851" s="10"/>
      <c r="Y1851" s="10">
        <v>27.89</v>
      </c>
      <c r="Z1851" s="10">
        <f t="shared" si="119"/>
        <v>26.26</v>
      </c>
      <c r="AB1851" s="10">
        <f t="shared" si="120"/>
        <v>24.59</v>
      </c>
      <c r="AC1851" s="10">
        <v>25.48</v>
      </c>
      <c r="AD1851" s="10"/>
      <c r="AE1851" s="3"/>
      <c r="AF1851" s="3"/>
    </row>
    <row r="1852" spans="1:32" x14ac:dyDescent="0.2">
      <c r="A1852" s="55"/>
      <c r="B1852" s="198"/>
      <c r="C1852" s="10" t="s">
        <v>128</v>
      </c>
      <c r="D1852" s="10"/>
      <c r="E1852" s="10" t="s">
        <v>153</v>
      </c>
      <c r="F1852" s="10">
        <v>5926</v>
      </c>
      <c r="G1852" s="10"/>
      <c r="H1852" s="10">
        <f t="shared" si="118"/>
        <v>17</v>
      </c>
      <c r="I1852" s="10"/>
      <c r="J1852" s="10">
        <v>1327.05</v>
      </c>
      <c r="K1852" s="10"/>
      <c r="M1852" s="10">
        <v>1</v>
      </c>
      <c r="N1852" s="69"/>
      <c r="P1852" s="238">
        <f t="shared" si="116"/>
        <v>1327.05</v>
      </c>
      <c r="Q1852" s="10"/>
      <c r="R1852" s="10"/>
      <c r="S1852" s="10"/>
      <c r="T1852" s="179">
        <f t="shared" si="117"/>
        <v>5926</v>
      </c>
      <c r="U1852" s="10"/>
      <c r="V1852" s="10"/>
      <c r="W1852" s="10"/>
      <c r="Y1852" s="10">
        <v>1327.05</v>
      </c>
      <c r="Z1852" s="10">
        <f t="shared" si="119"/>
        <v>1249.4000000000001</v>
      </c>
      <c r="AB1852" s="10">
        <f t="shared" si="120"/>
        <v>1170.17</v>
      </c>
      <c r="AC1852" s="10">
        <v>1212.5</v>
      </c>
      <c r="AD1852" s="10"/>
      <c r="AE1852" s="3"/>
      <c r="AF1852" s="3"/>
    </row>
    <row r="1853" spans="1:32" x14ac:dyDescent="0.2">
      <c r="A1853" s="55"/>
      <c r="B1853" s="198"/>
      <c r="C1853" s="10" t="s">
        <v>596</v>
      </c>
      <c r="D1853" s="10"/>
      <c r="E1853" s="10" t="s">
        <v>75</v>
      </c>
      <c r="F1853" s="10">
        <v>33202</v>
      </c>
      <c r="G1853" s="10"/>
      <c r="H1853" s="10">
        <f t="shared" si="118"/>
        <v>98</v>
      </c>
      <c r="I1853" s="10"/>
      <c r="J1853" s="10">
        <v>2428.44</v>
      </c>
      <c r="K1853" s="10"/>
      <c r="M1853" s="10">
        <v>3</v>
      </c>
      <c r="N1853" s="69"/>
      <c r="P1853" s="238">
        <f t="shared" si="116"/>
        <v>809.48</v>
      </c>
      <c r="Q1853" s="10"/>
      <c r="R1853" s="10"/>
      <c r="S1853" s="10"/>
      <c r="T1853" s="179">
        <f t="shared" si="117"/>
        <v>11067.333333333334</v>
      </c>
      <c r="U1853" s="10"/>
      <c r="V1853" s="10"/>
      <c r="W1853" s="10"/>
      <c r="Y1853" s="10">
        <v>2428.44</v>
      </c>
      <c r="Z1853" s="10">
        <f t="shared" si="119"/>
        <v>2286.34</v>
      </c>
      <c r="AB1853" s="10">
        <f t="shared" si="120"/>
        <v>2141.36</v>
      </c>
      <c r="AC1853" s="10">
        <v>2218.81</v>
      </c>
      <c r="AD1853" s="10"/>
      <c r="AE1853" s="3"/>
      <c r="AF1853" s="3"/>
    </row>
    <row r="1854" spans="1:32" x14ac:dyDescent="0.2">
      <c r="A1854" s="55"/>
      <c r="B1854" s="198"/>
      <c r="C1854" s="10" t="s">
        <v>129</v>
      </c>
      <c r="D1854" s="10"/>
      <c r="E1854" s="10" t="s">
        <v>107</v>
      </c>
      <c r="F1854" s="10">
        <v>807</v>
      </c>
      <c r="G1854" s="10"/>
      <c r="H1854" s="10">
        <f t="shared" si="118"/>
        <v>2</v>
      </c>
      <c r="I1854" s="10"/>
      <c r="J1854" s="10">
        <v>52.08</v>
      </c>
      <c r="K1854" s="10"/>
      <c r="M1854" s="10">
        <v>2</v>
      </c>
      <c r="N1854" s="69"/>
      <c r="P1854" s="238">
        <f t="shared" si="116"/>
        <v>26.04</v>
      </c>
      <c r="Q1854" s="10"/>
      <c r="R1854" s="10"/>
      <c r="S1854" s="10"/>
      <c r="T1854" s="179">
        <f t="shared" si="117"/>
        <v>403.5</v>
      </c>
      <c r="U1854" s="10"/>
      <c r="V1854" s="10"/>
      <c r="W1854" s="10"/>
      <c r="Y1854" s="10">
        <v>52.08</v>
      </c>
      <c r="Z1854" s="10">
        <f t="shared" si="119"/>
        <v>49.03</v>
      </c>
      <c r="AB1854" s="10">
        <f t="shared" si="120"/>
        <v>45.92</v>
      </c>
      <c r="AC1854" s="10">
        <v>47.58</v>
      </c>
      <c r="AD1854" s="10"/>
      <c r="AE1854" s="3"/>
      <c r="AF1854" s="3"/>
    </row>
    <row r="1855" spans="1:32" x14ac:dyDescent="0.2">
      <c r="A1855" s="55"/>
      <c r="B1855" s="198"/>
      <c r="C1855" s="10" t="s">
        <v>130</v>
      </c>
      <c r="D1855" s="10"/>
      <c r="E1855" s="10" t="s">
        <v>107</v>
      </c>
      <c r="F1855" s="10">
        <v>2231</v>
      </c>
      <c r="G1855" s="10"/>
      <c r="H1855" s="10">
        <f t="shared" si="118"/>
        <v>7</v>
      </c>
      <c r="I1855" s="10"/>
      <c r="J1855" s="10">
        <v>495.64</v>
      </c>
      <c r="K1855" s="10"/>
      <c r="M1855" s="10">
        <v>1</v>
      </c>
      <c r="N1855" s="69"/>
      <c r="P1855" s="238">
        <f t="shared" si="116"/>
        <v>495.64</v>
      </c>
      <c r="Q1855" s="10"/>
      <c r="R1855" s="10"/>
      <c r="S1855" s="10"/>
      <c r="T1855" s="179">
        <f t="shared" si="117"/>
        <v>2231</v>
      </c>
      <c r="U1855" s="10"/>
      <c r="V1855" s="10"/>
      <c r="W1855" s="10"/>
      <c r="Y1855" s="10">
        <v>495.64</v>
      </c>
      <c r="Z1855" s="10">
        <f t="shared" si="119"/>
        <v>466.64</v>
      </c>
      <c r="AB1855" s="10">
        <f t="shared" si="120"/>
        <v>437.05</v>
      </c>
      <c r="AC1855" s="10">
        <v>452.86</v>
      </c>
      <c r="AD1855" s="10"/>
      <c r="AE1855" s="3"/>
      <c r="AF1855" s="3"/>
    </row>
    <row r="1856" spans="1:32" x14ac:dyDescent="0.2">
      <c r="A1856" s="55"/>
      <c r="B1856" s="198"/>
      <c r="C1856" s="10" t="s">
        <v>132</v>
      </c>
      <c r="D1856" s="10"/>
      <c r="E1856" s="10" t="s">
        <v>133</v>
      </c>
      <c r="F1856" s="10">
        <v>103828</v>
      </c>
      <c r="G1856" s="10"/>
      <c r="H1856" s="10">
        <f t="shared" si="118"/>
        <v>306</v>
      </c>
      <c r="I1856" s="10"/>
      <c r="J1856" s="10">
        <v>8627.84</v>
      </c>
      <c r="K1856" s="10"/>
      <c r="M1856" s="10">
        <v>2</v>
      </c>
      <c r="N1856" s="69"/>
      <c r="P1856" s="238">
        <f t="shared" si="116"/>
        <v>4313.92</v>
      </c>
      <c r="Q1856" s="10"/>
      <c r="R1856" s="10"/>
      <c r="S1856" s="10"/>
      <c r="T1856" s="179">
        <f t="shared" si="117"/>
        <v>51914</v>
      </c>
      <c r="U1856" s="10"/>
      <c r="V1856" s="10"/>
      <c r="W1856" s="10"/>
      <c r="Y1856" s="10">
        <v>8627.84</v>
      </c>
      <c r="Z1856" s="10">
        <f t="shared" si="119"/>
        <v>8122.98</v>
      </c>
      <c r="AB1856" s="10">
        <f t="shared" si="120"/>
        <v>7607.89</v>
      </c>
      <c r="AC1856" s="10">
        <v>7883.07</v>
      </c>
      <c r="AD1856" s="10"/>
      <c r="AE1856" s="3"/>
      <c r="AF1856" s="3"/>
    </row>
    <row r="1857" spans="1:32" x14ac:dyDescent="0.2">
      <c r="A1857" s="55"/>
      <c r="B1857" s="198"/>
      <c r="C1857" s="10" t="s">
        <v>132</v>
      </c>
      <c r="D1857" s="10"/>
      <c r="E1857" s="10" t="s">
        <v>134</v>
      </c>
      <c r="F1857" s="10">
        <v>43196</v>
      </c>
      <c r="G1857" s="10"/>
      <c r="H1857" s="10">
        <f t="shared" si="118"/>
        <v>127</v>
      </c>
      <c r="I1857" s="10"/>
      <c r="J1857" s="10">
        <v>7510.6300000000019</v>
      </c>
      <c r="K1857" s="10"/>
      <c r="M1857" s="10">
        <v>8</v>
      </c>
      <c r="N1857" s="69"/>
      <c r="P1857" s="238">
        <f t="shared" si="116"/>
        <v>938.82875000000024</v>
      </c>
      <c r="Q1857" s="10"/>
      <c r="R1857" s="10"/>
      <c r="S1857" s="10"/>
      <c r="T1857" s="179">
        <f t="shared" si="117"/>
        <v>5399.5</v>
      </c>
      <c r="U1857" s="10"/>
      <c r="V1857" s="10"/>
      <c r="W1857" s="10"/>
      <c r="Y1857" s="10">
        <v>7510.6300000000019</v>
      </c>
      <c r="Z1857" s="10">
        <f t="shared" si="119"/>
        <v>7071.14</v>
      </c>
      <c r="AB1857" s="10">
        <f t="shared" si="120"/>
        <v>6622.75</v>
      </c>
      <c r="AC1857" s="10">
        <v>6862.3</v>
      </c>
      <c r="AD1857" s="10"/>
      <c r="AE1857" s="3"/>
      <c r="AF1857" s="3"/>
    </row>
    <row r="1858" spans="1:32" x14ac:dyDescent="0.2">
      <c r="A1858" s="55"/>
      <c r="B1858" s="198"/>
      <c r="C1858" s="10" t="s">
        <v>135</v>
      </c>
      <c r="D1858" s="10"/>
      <c r="E1858" s="10" t="s">
        <v>131</v>
      </c>
      <c r="F1858" s="10">
        <v>2366413</v>
      </c>
      <c r="G1858" s="10"/>
      <c r="H1858" s="10">
        <f t="shared" si="118"/>
        <v>6973</v>
      </c>
      <c r="I1858" s="10"/>
      <c r="J1858" s="10">
        <v>245295.59000000011</v>
      </c>
      <c r="K1858" s="10"/>
      <c r="M1858" s="10">
        <v>171</v>
      </c>
      <c r="N1858" s="69"/>
      <c r="P1858" s="238">
        <f t="shared" si="116"/>
        <v>1434.4771345029246</v>
      </c>
      <c r="Q1858" s="10"/>
      <c r="R1858" s="10"/>
      <c r="S1858" s="10"/>
      <c r="T1858" s="179">
        <f t="shared" si="117"/>
        <v>13838.672514619882</v>
      </c>
      <c r="U1858" s="10"/>
      <c r="V1858" s="10"/>
      <c r="W1858" s="10"/>
      <c r="Y1858" s="10">
        <v>245295.59000000011</v>
      </c>
      <c r="Z1858" s="10">
        <f t="shared" si="119"/>
        <v>230942.07</v>
      </c>
      <c r="AB1858" s="10">
        <f t="shared" si="120"/>
        <v>216297.74</v>
      </c>
      <c r="AC1858" s="10">
        <v>224121.4</v>
      </c>
      <c r="AD1858" s="10"/>
      <c r="AE1858" s="3"/>
      <c r="AF1858" s="3"/>
    </row>
    <row r="1859" spans="1:32" x14ac:dyDescent="0.2">
      <c r="A1859" s="55"/>
      <c r="B1859" s="198"/>
      <c r="C1859" s="10" t="s">
        <v>136</v>
      </c>
      <c r="D1859" s="10"/>
      <c r="E1859" s="10" t="s">
        <v>79</v>
      </c>
      <c r="F1859" s="10">
        <v>3829192</v>
      </c>
      <c r="G1859" s="10"/>
      <c r="H1859" s="10">
        <f t="shared" si="118"/>
        <v>11284</v>
      </c>
      <c r="I1859" s="10"/>
      <c r="J1859" s="10">
        <v>165585.72999999998</v>
      </c>
      <c r="K1859" s="10"/>
      <c r="M1859" s="10">
        <v>97</v>
      </c>
      <c r="N1859" s="69"/>
      <c r="P1859" s="238">
        <f t="shared" si="116"/>
        <v>1707.0693814432989</v>
      </c>
      <c r="Q1859" s="10"/>
      <c r="R1859" s="10"/>
      <c r="S1859" s="10"/>
      <c r="T1859" s="179">
        <f t="shared" si="117"/>
        <v>39476.206185567011</v>
      </c>
      <c r="U1859" s="10"/>
      <c r="V1859" s="10"/>
      <c r="W1859" s="10"/>
      <c r="Y1859" s="10">
        <v>165585.72999999998</v>
      </c>
      <c r="Z1859" s="10">
        <f t="shared" si="119"/>
        <v>155896.45000000001</v>
      </c>
      <c r="AB1859" s="10">
        <f t="shared" si="120"/>
        <v>146010.85</v>
      </c>
      <c r="AC1859" s="10">
        <v>151292.18</v>
      </c>
      <c r="AD1859" s="10"/>
      <c r="AE1859" s="3"/>
      <c r="AF1859" s="3"/>
    </row>
    <row r="1860" spans="1:32" x14ac:dyDescent="0.2">
      <c r="A1860" s="55"/>
      <c r="B1860" s="198"/>
      <c r="C1860" s="10" t="s">
        <v>137</v>
      </c>
      <c r="D1860" s="10"/>
      <c r="E1860" s="10" t="s">
        <v>88</v>
      </c>
      <c r="F1860" s="10">
        <v>250</v>
      </c>
      <c r="G1860" s="10"/>
      <c r="H1860" s="10">
        <f t="shared" si="118"/>
        <v>1</v>
      </c>
      <c r="I1860" s="10"/>
      <c r="J1860" s="10">
        <v>58.63</v>
      </c>
      <c r="K1860" s="10"/>
      <c r="M1860" s="10">
        <v>1</v>
      </c>
      <c r="N1860" s="69"/>
      <c r="P1860" s="238">
        <f t="shared" si="116"/>
        <v>58.63</v>
      </c>
      <c r="Q1860" s="10"/>
      <c r="R1860" s="10"/>
      <c r="S1860" s="10"/>
      <c r="T1860" s="179">
        <f t="shared" si="117"/>
        <v>250</v>
      </c>
      <c r="U1860" s="10"/>
      <c r="V1860" s="10"/>
      <c r="W1860" s="10"/>
      <c r="Y1860" s="10">
        <v>58.63</v>
      </c>
      <c r="Z1860" s="10">
        <f t="shared" si="119"/>
        <v>55.2</v>
      </c>
      <c r="AB1860" s="10">
        <f t="shared" si="120"/>
        <v>51.7</v>
      </c>
      <c r="AC1860" s="10">
        <v>53.57</v>
      </c>
      <c r="AD1860" s="10"/>
      <c r="AE1860" s="3"/>
      <c r="AF1860" s="3"/>
    </row>
    <row r="1861" spans="1:32" x14ac:dyDescent="0.2">
      <c r="A1861" s="55"/>
      <c r="B1861" s="198"/>
      <c r="C1861" s="10" t="s">
        <v>138</v>
      </c>
      <c r="D1861" s="10"/>
      <c r="E1861" s="10" t="s">
        <v>79</v>
      </c>
      <c r="F1861" s="10">
        <v>38604</v>
      </c>
      <c r="G1861" s="10"/>
      <c r="H1861" s="10">
        <f t="shared" si="118"/>
        <v>114</v>
      </c>
      <c r="I1861" s="10"/>
      <c r="J1861" s="10">
        <v>5420.02</v>
      </c>
      <c r="K1861" s="10"/>
      <c r="M1861" s="10">
        <v>19</v>
      </c>
      <c r="N1861" s="69"/>
      <c r="P1861" s="238">
        <f t="shared" si="116"/>
        <v>285.26421052631582</v>
      </c>
      <c r="Q1861" s="10"/>
      <c r="R1861" s="10"/>
      <c r="S1861" s="10"/>
      <c r="T1861" s="179">
        <f t="shared" si="117"/>
        <v>2031.7894736842106</v>
      </c>
      <c r="U1861" s="10"/>
      <c r="V1861" s="10"/>
      <c r="W1861" s="10"/>
      <c r="Y1861" s="10">
        <v>5420.02</v>
      </c>
      <c r="Z1861" s="10">
        <f t="shared" si="119"/>
        <v>5102.87</v>
      </c>
      <c r="AB1861" s="10">
        <f t="shared" si="120"/>
        <v>4779.29</v>
      </c>
      <c r="AC1861" s="10">
        <v>4952.16</v>
      </c>
      <c r="AD1861" s="10"/>
      <c r="AE1861" s="3"/>
      <c r="AF1861" s="3"/>
    </row>
    <row r="1862" spans="1:32" x14ac:dyDescent="0.2">
      <c r="A1862" s="55"/>
      <c r="B1862" s="198"/>
      <c r="C1862" s="10" t="s">
        <v>141</v>
      </c>
      <c r="D1862" s="10"/>
      <c r="E1862" s="10" t="s">
        <v>104</v>
      </c>
      <c r="F1862" s="10">
        <v>383162</v>
      </c>
      <c r="G1862" s="10"/>
      <c r="H1862" s="10">
        <f t="shared" si="118"/>
        <v>1129</v>
      </c>
      <c r="I1862" s="10"/>
      <c r="J1862" s="10">
        <v>70556.910000000047</v>
      </c>
      <c r="K1862" s="10"/>
      <c r="M1862" s="10">
        <v>119</v>
      </c>
      <c r="N1862" s="69"/>
      <c r="P1862" s="238">
        <f t="shared" si="116"/>
        <v>592.91521008403402</v>
      </c>
      <c r="Q1862" s="10"/>
      <c r="R1862" s="10"/>
      <c r="S1862" s="10"/>
      <c r="T1862" s="179">
        <f t="shared" si="117"/>
        <v>3219.8487394957983</v>
      </c>
      <c r="U1862" s="10"/>
      <c r="V1862" s="10"/>
      <c r="W1862" s="10"/>
      <c r="Y1862" s="10">
        <v>70556.910000000047</v>
      </c>
      <c r="Z1862" s="10">
        <f t="shared" si="119"/>
        <v>66428.259999999995</v>
      </c>
      <c r="AB1862" s="10">
        <f t="shared" si="120"/>
        <v>62215.96</v>
      </c>
      <c r="AC1862" s="10">
        <v>64466.36</v>
      </c>
      <c r="AD1862" s="10"/>
      <c r="AE1862" s="3"/>
      <c r="AF1862" s="3"/>
    </row>
    <row r="1863" spans="1:32" x14ac:dyDescent="0.2">
      <c r="A1863" s="55"/>
      <c r="B1863" s="198"/>
      <c r="C1863" s="10" t="s">
        <v>142</v>
      </c>
      <c r="D1863" s="10"/>
      <c r="E1863" s="10" t="s">
        <v>143</v>
      </c>
      <c r="F1863" s="10">
        <v>9524371</v>
      </c>
      <c r="G1863" s="10"/>
      <c r="H1863" s="10">
        <f t="shared" si="118"/>
        <v>28067</v>
      </c>
      <c r="I1863" s="10"/>
      <c r="J1863" s="10">
        <v>880731.39000000036</v>
      </c>
      <c r="K1863" s="10"/>
      <c r="M1863" s="10">
        <v>360</v>
      </c>
      <c r="N1863" s="69"/>
      <c r="P1863" s="238">
        <f t="shared" si="116"/>
        <v>2446.4760833333344</v>
      </c>
      <c r="Q1863" s="10"/>
      <c r="R1863" s="10"/>
      <c r="S1863" s="10"/>
      <c r="T1863" s="179">
        <f t="shared" si="117"/>
        <v>26456.586111111112</v>
      </c>
      <c r="U1863" s="10"/>
      <c r="V1863" s="10"/>
      <c r="W1863" s="10"/>
      <c r="Y1863" s="10">
        <v>880731.39000000036</v>
      </c>
      <c r="Z1863" s="10">
        <f t="shared" si="119"/>
        <v>829195.21</v>
      </c>
      <c r="AB1863" s="10">
        <f t="shared" si="120"/>
        <v>776614.88</v>
      </c>
      <c r="AC1863" s="10">
        <v>804705.64</v>
      </c>
      <c r="AD1863" s="10"/>
      <c r="AE1863" s="3"/>
      <c r="AF1863" s="3"/>
    </row>
    <row r="1864" spans="1:32" x14ac:dyDescent="0.2">
      <c r="A1864" s="55"/>
      <c r="B1864" s="198"/>
      <c r="C1864" s="10" t="s">
        <v>142</v>
      </c>
      <c r="D1864" s="10"/>
      <c r="E1864" s="10" t="s">
        <v>90</v>
      </c>
      <c r="F1864" s="10">
        <v>372</v>
      </c>
      <c r="G1864" s="10"/>
      <c r="H1864" s="10">
        <f t="shared" si="118"/>
        <v>1</v>
      </c>
      <c r="I1864" s="10"/>
      <c r="J1864" s="10">
        <v>24.55</v>
      </c>
      <c r="K1864" s="10"/>
      <c r="M1864" s="10">
        <v>1</v>
      </c>
      <c r="N1864" s="69"/>
      <c r="P1864" s="238">
        <f t="shared" si="116"/>
        <v>24.55</v>
      </c>
      <c r="Q1864" s="10"/>
      <c r="R1864" s="10"/>
      <c r="S1864" s="10"/>
      <c r="T1864" s="179">
        <f t="shared" si="117"/>
        <v>372</v>
      </c>
      <c r="U1864" s="10"/>
      <c r="V1864" s="10"/>
      <c r="W1864" s="10"/>
      <c r="Y1864" s="10">
        <v>24.55</v>
      </c>
      <c r="Z1864" s="10">
        <f t="shared" si="119"/>
        <v>23.11</v>
      </c>
      <c r="AB1864" s="10">
        <f t="shared" si="120"/>
        <v>21.65</v>
      </c>
      <c r="AC1864" s="10">
        <v>22.43</v>
      </c>
      <c r="AD1864" s="10"/>
      <c r="AE1864" s="3"/>
      <c r="AF1864" s="3"/>
    </row>
    <row r="1865" spans="1:32" x14ac:dyDescent="0.2">
      <c r="A1865" s="55"/>
      <c r="B1865" s="198"/>
      <c r="C1865" s="10" t="s">
        <v>144</v>
      </c>
      <c r="D1865" s="10"/>
      <c r="E1865" s="10" t="s">
        <v>145</v>
      </c>
      <c r="F1865" s="10">
        <v>20851456</v>
      </c>
      <c r="G1865" s="10"/>
      <c r="H1865" s="10">
        <f t="shared" si="118"/>
        <v>61445</v>
      </c>
      <c r="I1865" s="10"/>
      <c r="J1865" s="10">
        <v>1900651.3899999973</v>
      </c>
      <c r="K1865" s="10"/>
      <c r="M1865" s="10">
        <v>1953</v>
      </c>
      <c r="N1865" s="69"/>
      <c r="P1865" s="238">
        <f t="shared" si="116"/>
        <v>973.19579621095613</v>
      </c>
      <c r="Q1865" s="10"/>
      <c r="R1865" s="10"/>
      <c r="S1865" s="10"/>
      <c r="T1865" s="179">
        <f t="shared" si="117"/>
        <v>10676.62877624168</v>
      </c>
      <c r="U1865" s="10"/>
      <c r="V1865" s="10"/>
      <c r="W1865" s="10"/>
      <c r="Y1865" s="10">
        <v>1900651.3899999973</v>
      </c>
      <c r="Z1865" s="10">
        <f t="shared" si="119"/>
        <v>1789434.37</v>
      </c>
      <c r="AB1865" s="10">
        <f t="shared" si="120"/>
        <v>1675964.06</v>
      </c>
      <c r="AC1865" s="10">
        <v>1736584.98</v>
      </c>
      <c r="AD1865" s="10"/>
      <c r="AE1865" s="3"/>
      <c r="AF1865" s="3"/>
    </row>
    <row r="1866" spans="1:32" x14ac:dyDescent="0.2">
      <c r="A1866" s="55"/>
      <c r="B1866" s="198"/>
      <c r="C1866" s="10" t="s">
        <v>146</v>
      </c>
      <c r="D1866" s="10"/>
      <c r="E1866" s="10" t="s">
        <v>148</v>
      </c>
      <c r="F1866" s="10">
        <v>2073559</v>
      </c>
      <c r="G1866" s="10"/>
      <c r="H1866" s="10">
        <f t="shared" si="118"/>
        <v>6110</v>
      </c>
      <c r="I1866" s="10"/>
      <c r="J1866" s="10">
        <v>321675.07999999984</v>
      </c>
      <c r="K1866" s="10"/>
      <c r="M1866" s="10">
        <v>571</v>
      </c>
      <c r="N1866" s="69"/>
      <c r="P1866" s="238">
        <f t="shared" si="116"/>
        <v>563.35390542907157</v>
      </c>
      <c r="Q1866" s="10"/>
      <c r="R1866" s="10"/>
      <c r="S1866" s="10"/>
      <c r="T1866" s="179">
        <f t="shared" si="117"/>
        <v>3631.4518388791594</v>
      </c>
      <c r="U1866" s="10"/>
      <c r="V1866" s="10"/>
      <c r="W1866" s="10"/>
      <c r="Y1866" s="10">
        <v>321675.07999999984</v>
      </c>
      <c r="Z1866" s="10">
        <f t="shared" si="119"/>
        <v>302852.19</v>
      </c>
      <c r="AB1866" s="10">
        <f t="shared" si="120"/>
        <v>283647.95</v>
      </c>
      <c r="AC1866" s="10">
        <v>293907.71999999997</v>
      </c>
      <c r="AD1866" s="10"/>
      <c r="AE1866" s="3"/>
      <c r="AF1866" s="3"/>
    </row>
    <row r="1867" spans="1:32" x14ac:dyDescent="0.2">
      <c r="A1867" s="55"/>
      <c r="B1867" s="198"/>
      <c r="C1867" s="10" t="s">
        <v>149</v>
      </c>
      <c r="D1867" s="10"/>
      <c r="E1867" s="10" t="s">
        <v>104</v>
      </c>
      <c r="F1867" s="10">
        <v>29109</v>
      </c>
      <c r="G1867" s="10"/>
      <c r="H1867" s="10">
        <f t="shared" si="118"/>
        <v>86</v>
      </c>
      <c r="I1867" s="10"/>
      <c r="J1867" s="10">
        <v>2164.14</v>
      </c>
      <c r="K1867" s="10"/>
      <c r="M1867" s="10">
        <v>7</v>
      </c>
      <c r="N1867" s="69"/>
      <c r="P1867" s="238">
        <f t="shared" si="116"/>
        <v>309.16285714285715</v>
      </c>
      <c r="Q1867" s="10"/>
      <c r="R1867" s="10"/>
      <c r="S1867" s="10"/>
      <c r="T1867" s="179">
        <f t="shared" si="117"/>
        <v>4158.4285714285716</v>
      </c>
      <c r="U1867" s="10"/>
      <c r="V1867" s="10"/>
      <c r="W1867" s="10"/>
      <c r="Y1867" s="10">
        <v>2164.14</v>
      </c>
      <c r="Z1867" s="10">
        <f t="shared" si="119"/>
        <v>2037.5</v>
      </c>
      <c r="AB1867" s="10">
        <f t="shared" si="120"/>
        <v>1908.3</v>
      </c>
      <c r="AC1867" s="10">
        <v>1977.32</v>
      </c>
      <c r="AD1867" s="10"/>
      <c r="AE1867" s="3"/>
      <c r="AF1867" s="3"/>
    </row>
    <row r="1868" spans="1:32" x14ac:dyDescent="0.2">
      <c r="A1868" s="55"/>
      <c r="B1868" s="198"/>
      <c r="C1868" s="10" t="s">
        <v>150</v>
      </c>
      <c r="D1868" s="10"/>
      <c r="E1868" s="10" t="s">
        <v>102</v>
      </c>
      <c r="F1868" s="10">
        <v>31218</v>
      </c>
      <c r="G1868" s="10"/>
      <c r="H1868" s="10">
        <f t="shared" ref="H1868:H1931" si="121">ROUND($H$2366*F1868/$F$2366,0)</f>
        <v>92</v>
      </c>
      <c r="I1868" s="10"/>
      <c r="J1868" s="10">
        <v>6048.3600000000015</v>
      </c>
      <c r="K1868" s="10"/>
      <c r="M1868" s="10">
        <v>20</v>
      </c>
      <c r="N1868" s="69"/>
      <c r="P1868" s="238">
        <f t="shared" si="116"/>
        <v>302.41800000000006</v>
      </c>
      <c r="Q1868" s="10"/>
      <c r="R1868" s="10"/>
      <c r="S1868" s="10"/>
      <c r="T1868" s="179">
        <f t="shared" si="117"/>
        <v>1560.9</v>
      </c>
      <c r="U1868" s="10"/>
      <c r="V1868" s="10"/>
      <c r="W1868" s="10"/>
      <c r="Y1868" s="10">
        <v>6048.3600000000015</v>
      </c>
      <c r="Z1868" s="10">
        <f t="shared" ref="Z1868:Z1931" si="122">ROUND($Z$2366*Y1868/$Y$2366,2)</f>
        <v>5694.44</v>
      </c>
      <c r="AB1868" s="10">
        <f t="shared" ref="AB1868:AB1931" si="123">ROUND($AB$2366*Y1868/$Y$2366,2)</f>
        <v>5333.35</v>
      </c>
      <c r="AC1868" s="10">
        <v>5526.26</v>
      </c>
      <c r="AD1868" s="10"/>
      <c r="AE1868" s="3"/>
      <c r="AF1868" s="3"/>
    </row>
    <row r="1869" spans="1:32" x14ac:dyDescent="0.2">
      <c r="A1869" s="55"/>
      <c r="B1869" s="198"/>
      <c r="C1869" s="10" t="s">
        <v>151</v>
      </c>
      <c r="D1869" s="10"/>
      <c r="E1869" s="10" t="s">
        <v>145</v>
      </c>
      <c r="F1869" s="10">
        <v>28547</v>
      </c>
      <c r="G1869" s="10"/>
      <c r="H1869" s="10">
        <f t="shared" si="121"/>
        <v>84</v>
      </c>
      <c r="I1869" s="10"/>
      <c r="J1869" s="10">
        <v>5872.1900000000005</v>
      </c>
      <c r="K1869" s="10"/>
      <c r="M1869" s="10">
        <v>18</v>
      </c>
      <c r="N1869" s="69"/>
      <c r="P1869" s="238">
        <f t="shared" si="116"/>
        <v>326.23277777777781</v>
      </c>
      <c r="Q1869" s="10"/>
      <c r="R1869" s="10"/>
      <c r="S1869" s="10"/>
      <c r="T1869" s="179">
        <f t="shared" si="117"/>
        <v>1585.9444444444443</v>
      </c>
      <c r="U1869" s="10"/>
      <c r="V1869" s="10"/>
      <c r="W1869" s="10"/>
      <c r="Y1869" s="10">
        <v>5872.1900000000005</v>
      </c>
      <c r="Z1869" s="10">
        <f t="shared" si="122"/>
        <v>5528.58</v>
      </c>
      <c r="AB1869" s="10">
        <f t="shared" si="123"/>
        <v>5178</v>
      </c>
      <c r="AC1869" s="10">
        <v>5365.29</v>
      </c>
      <c r="AD1869" s="10"/>
      <c r="AE1869" s="3"/>
      <c r="AF1869" s="3"/>
    </row>
    <row r="1870" spans="1:32" x14ac:dyDescent="0.2">
      <c r="A1870" s="55"/>
      <c r="B1870" s="198"/>
      <c r="C1870" s="10" t="s">
        <v>152</v>
      </c>
      <c r="D1870" s="10"/>
      <c r="E1870" s="10" t="s">
        <v>153</v>
      </c>
      <c r="F1870" s="10">
        <v>2279174</v>
      </c>
      <c r="G1870" s="10"/>
      <c r="H1870" s="10">
        <f t="shared" si="121"/>
        <v>6716</v>
      </c>
      <c r="I1870" s="10"/>
      <c r="J1870" s="10">
        <v>206723.55999999982</v>
      </c>
      <c r="K1870" s="10"/>
      <c r="M1870" s="10">
        <v>335</v>
      </c>
      <c r="N1870" s="69"/>
      <c r="P1870" s="238">
        <f t="shared" si="116"/>
        <v>617.08525373134273</v>
      </c>
      <c r="Q1870" s="10"/>
      <c r="R1870" s="10"/>
      <c r="S1870" s="10"/>
      <c r="T1870" s="179">
        <f t="shared" si="117"/>
        <v>6803.5044776119403</v>
      </c>
      <c r="U1870" s="10"/>
      <c r="V1870" s="10"/>
      <c r="W1870" s="10"/>
      <c r="Y1870" s="10">
        <v>206723.55999999982</v>
      </c>
      <c r="Z1870" s="10">
        <f t="shared" si="122"/>
        <v>194627.09</v>
      </c>
      <c r="AB1870" s="10">
        <f t="shared" si="123"/>
        <v>182285.54</v>
      </c>
      <c r="AC1870" s="10">
        <v>188878.95</v>
      </c>
      <c r="AD1870" s="10"/>
      <c r="AE1870" s="3"/>
      <c r="AF1870" s="3"/>
    </row>
    <row r="1871" spans="1:32" x14ac:dyDescent="0.2">
      <c r="A1871" s="55"/>
      <c r="B1871" s="198"/>
      <c r="C1871" s="10" t="s">
        <v>152</v>
      </c>
      <c r="D1871" s="10"/>
      <c r="E1871" s="10" t="s">
        <v>154</v>
      </c>
      <c r="F1871" s="10">
        <v>98</v>
      </c>
      <c r="G1871" s="10"/>
      <c r="H1871" s="10">
        <f t="shared" si="121"/>
        <v>0</v>
      </c>
      <c r="I1871" s="10"/>
      <c r="J1871" s="10">
        <v>45.35</v>
      </c>
      <c r="K1871" s="10"/>
      <c r="M1871" s="10">
        <v>2</v>
      </c>
      <c r="N1871" s="69"/>
      <c r="P1871" s="238">
        <f t="shared" si="116"/>
        <v>22.675000000000001</v>
      </c>
      <c r="Q1871" s="10"/>
      <c r="R1871" s="10"/>
      <c r="S1871" s="10"/>
      <c r="T1871" s="179">
        <f t="shared" si="117"/>
        <v>49</v>
      </c>
      <c r="U1871" s="10"/>
      <c r="V1871" s="10"/>
      <c r="W1871" s="10"/>
      <c r="Y1871" s="10">
        <v>45.35</v>
      </c>
      <c r="Z1871" s="10">
        <f t="shared" si="122"/>
        <v>42.7</v>
      </c>
      <c r="AB1871" s="10">
        <f t="shared" si="123"/>
        <v>39.99</v>
      </c>
      <c r="AC1871" s="10">
        <v>41.44</v>
      </c>
      <c r="AD1871" s="10"/>
      <c r="AE1871" s="3"/>
      <c r="AF1871" s="3"/>
    </row>
    <row r="1872" spans="1:32" x14ac:dyDescent="0.2">
      <c r="A1872" s="55"/>
      <c r="B1872" s="198"/>
      <c r="C1872" s="10" t="s">
        <v>152</v>
      </c>
      <c r="D1872" s="10"/>
      <c r="E1872" s="10" t="s">
        <v>157</v>
      </c>
      <c r="F1872" s="10"/>
      <c r="G1872" s="10"/>
      <c r="H1872" s="10">
        <f t="shared" si="121"/>
        <v>0</v>
      </c>
      <c r="I1872" s="10"/>
      <c r="J1872" s="10">
        <v>182.09</v>
      </c>
      <c r="K1872" s="10"/>
      <c r="M1872" s="10">
        <v>1</v>
      </c>
      <c r="N1872" s="69"/>
      <c r="P1872" s="238">
        <f t="shared" si="116"/>
        <v>182.09</v>
      </c>
      <c r="Q1872" s="10"/>
      <c r="R1872" s="10"/>
      <c r="S1872" s="10"/>
      <c r="T1872" s="179">
        <f t="shared" si="117"/>
        <v>0</v>
      </c>
      <c r="U1872" s="10"/>
      <c r="V1872" s="10"/>
      <c r="W1872" s="10"/>
      <c r="Y1872" s="10">
        <v>182.09</v>
      </c>
      <c r="Z1872" s="10">
        <f t="shared" si="122"/>
        <v>171.43</v>
      </c>
      <c r="AB1872" s="10">
        <f t="shared" si="123"/>
        <v>160.56</v>
      </c>
      <c r="AC1872" s="10">
        <v>166.37</v>
      </c>
      <c r="AD1872" s="10"/>
      <c r="AE1872" s="3"/>
      <c r="AF1872" s="3"/>
    </row>
    <row r="1873" spans="1:32" x14ac:dyDescent="0.2">
      <c r="A1873" s="55"/>
      <c r="B1873" s="198"/>
      <c r="C1873" s="10" t="s">
        <v>158</v>
      </c>
      <c r="D1873" s="10"/>
      <c r="E1873" s="10" t="s">
        <v>153</v>
      </c>
      <c r="F1873" s="10">
        <v>215657</v>
      </c>
      <c r="G1873" s="10"/>
      <c r="H1873" s="10">
        <f t="shared" si="121"/>
        <v>636</v>
      </c>
      <c r="I1873" s="10"/>
      <c r="J1873" s="10">
        <v>17634.210000000003</v>
      </c>
      <c r="K1873" s="10"/>
      <c r="M1873" s="10">
        <v>27</v>
      </c>
      <c r="N1873" s="69"/>
      <c r="P1873" s="238">
        <f t="shared" si="116"/>
        <v>653.11888888888905</v>
      </c>
      <c r="Q1873" s="10"/>
      <c r="R1873" s="10"/>
      <c r="S1873" s="10"/>
      <c r="T1873" s="179">
        <f t="shared" si="117"/>
        <v>7987.2962962962965</v>
      </c>
      <c r="U1873" s="10"/>
      <c r="V1873" s="10"/>
      <c r="W1873" s="10"/>
      <c r="Y1873" s="10">
        <v>17634.210000000003</v>
      </c>
      <c r="Z1873" s="10">
        <f t="shared" si="122"/>
        <v>16602.34</v>
      </c>
      <c r="AB1873" s="10">
        <f t="shared" si="123"/>
        <v>15549.56</v>
      </c>
      <c r="AC1873" s="10">
        <v>16112</v>
      </c>
      <c r="AD1873" s="10"/>
      <c r="AE1873" s="3"/>
      <c r="AF1873" s="3"/>
    </row>
    <row r="1874" spans="1:32" x14ac:dyDescent="0.2">
      <c r="A1874" s="55"/>
      <c r="B1874" s="198"/>
      <c r="C1874" s="10" t="s">
        <v>158</v>
      </c>
      <c r="D1874" s="10"/>
      <c r="E1874" s="10" t="s">
        <v>157</v>
      </c>
      <c r="F1874" s="10">
        <v>3208</v>
      </c>
      <c r="G1874" s="10"/>
      <c r="H1874" s="10">
        <f t="shared" si="121"/>
        <v>9</v>
      </c>
      <c r="I1874" s="10"/>
      <c r="J1874" s="10">
        <v>661.96</v>
      </c>
      <c r="K1874" s="10"/>
      <c r="M1874" s="10">
        <v>1</v>
      </c>
      <c r="N1874" s="69"/>
      <c r="P1874" s="238">
        <f t="shared" si="116"/>
        <v>661.96</v>
      </c>
      <c r="Q1874" s="10"/>
      <c r="R1874" s="10"/>
      <c r="S1874" s="10"/>
      <c r="T1874" s="179">
        <f t="shared" si="117"/>
        <v>3208</v>
      </c>
      <c r="U1874" s="10"/>
      <c r="V1874" s="10"/>
      <c r="W1874" s="10"/>
      <c r="Y1874" s="10">
        <v>661.96</v>
      </c>
      <c r="Z1874" s="10">
        <f t="shared" si="122"/>
        <v>623.23</v>
      </c>
      <c r="AB1874" s="10">
        <f t="shared" si="123"/>
        <v>583.71</v>
      </c>
      <c r="AC1874" s="10">
        <v>604.82000000000005</v>
      </c>
      <c r="AD1874" s="10"/>
      <c r="AE1874" s="3"/>
      <c r="AF1874" s="3"/>
    </row>
    <row r="1875" spans="1:32" x14ac:dyDescent="0.2">
      <c r="A1875" s="55"/>
      <c r="B1875" s="198"/>
      <c r="C1875" s="10" t="s">
        <v>158</v>
      </c>
      <c r="D1875" s="10"/>
      <c r="E1875" s="10" t="s">
        <v>597</v>
      </c>
      <c r="F1875" s="10">
        <v>5086</v>
      </c>
      <c r="G1875" s="10"/>
      <c r="H1875" s="10">
        <f t="shared" si="121"/>
        <v>15</v>
      </c>
      <c r="I1875" s="10"/>
      <c r="J1875" s="10">
        <v>365.72</v>
      </c>
      <c r="K1875" s="10"/>
      <c r="M1875" s="10">
        <v>1</v>
      </c>
      <c r="N1875" s="69"/>
      <c r="P1875" s="238">
        <f t="shared" si="116"/>
        <v>365.72</v>
      </c>
      <c r="Q1875" s="10"/>
      <c r="R1875" s="10"/>
      <c r="S1875" s="10"/>
      <c r="T1875" s="179">
        <f t="shared" si="117"/>
        <v>5086</v>
      </c>
      <c r="U1875" s="10"/>
      <c r="V1875" s="10"/>
      <c r="W1875" s="10"/>
      <c r="Y1875" s="10">
        <v>365.72</v>
      </c>
      <c r="Z1875" s="10">
        <f t="shared" si="122"/>
        <v>344.32</v>
      </c>
      <c r="AB1875" s="10">
        <f t="shared" si="123"/>
        <v>322.49</v>
      </c>
      <c r="AC1875" s="10">
        <v>334.15</v>
      </c>
      <c r="AD1875" s="10"/>
      <c r="AE1875" s="3"/>
      <c r="AF1875" s="3"/>
    </row>
    <row r="1876" spans="1:32" x14ac:dyDescent="0.2">
      <c r="A1876" s="55"/>
      <c r="B1876" s="198"/>
      <c r="C1876" s="10" t="s">
        <v>159</v>
      </c>
      <c r="D1876" s="10"/>
      <c r="E1876" s="10" t="s">
        <v>107</v>
      </c>
      <c r="F1876" s="10">
        <v>12399</v>
      </c>
      <c r="G1876" s="10"/>
      <c r="H1876" s="10">
        <f t="shared" si="121"/>
        <v>37</v>
      </c>
      <c r="I1876" s="10"/>
      <c r="J1876" s="10">
        <v>1951.2899999999997</v>
      </c>
      <c r="K1876" s="10"/>
      <c r="M1876" s="10">
        <v>5</v>
      </c>
      <c r="N1876" s="69"/>
      <c r="P1876" s="238">
        <f t="shared" si="116"/>
        <v>390.25799999999992</v>
      </c>
      <c r="Q1876" s="10"/>
      <c r="R1876" s="10"/>
      <c r="S1876" s="10"/>
      <c r="T1876" s="179">
        <f t="shared" si="117"/>
        <v>2479.8000000000002</v>
      </c>
      <c r="U1876" s="10"/>
      <c r="V1876" s="10"/>
      <c r="W1876" s="10"/>
      <c r="Y1876" s="10">
        <v>1951.2899999999997</v>
      </c>
      <c r="Z1876" s="10">
        <f t="shared" si="122"/>
        <v>1837.11</v>
      </c>
      <c r="AB1876" s="10">
        <f t="shared" si="123"/>
        <v>1720.62</v>
      </c>
      <c r="AC1876" s="10">
        <v>1782.86</v>
      </c>
      <c r="AD1876" s="10"/>
      <c r="AE1876" s="3"/>
      <c r="AF1876" s="3"/>
    </row>
    <row r="1877" spans="1:32" x14ac:dyDescent="0.2">
      <c r="A1877" s="55"/>
      <c r="B1877" s="198"/>
      <c r="C1877" s="10" t="s">
        <v>160</v>
      </c>
      <c r="D1877" s="10"/>
      <c r="E1877" s="10" t="s">
        <v>97</v>
      </c>
      <c r="F1877" s="10">
        <v>324790</v>
      </c>
      <c r="G1877" s="10"/>
      <c r="H1877" s="10">
        <f t="shared" si="121"/>
        <v>957</v>
      </c>
      <c r="I1877" s="10"/>
      <c r="J1877" s="10">
        <v>51782.589999999931</v>
      </c>
      <c r="K1877" s="10"/>
      <c r="M1877" s="10">
        <v>185</v>
      </c>
      <c r="N1877" s="69"/>
      <c r="P1877" s="238">
        <f t="shared" si="116"/>
        <v>279.90589189189154</v>
      </c>
      <c r="Q1877" s="10"/>
      <c r="R1877" s="10"/>
      <c r="S1877" s="10"/>
      <c r="T1877" s="179">
        <f t="shared" si="117"/>
        <v>1755.6216216216217</v>
      </c>
      <c r="U1877" s="10"/>
      <c r="V1877" s="10"/>
      <c r="W1877" s="10"/>
      <c r="Y1877" s="10">
        <v>51782.589999999931</v>
      </c>
      <c r="Z1877" s="10">
        <f t="shared" si="122"/>
        <v>48752.52</v>
      </c>
      <c r="AB1877" s="10">
        <f t="shared" si="123"/>
        <v>45661.06</v>
      </c>
      <c r="AC1877" s="10">
        <v>47312.66</v>
      </c>
      <c r="AD1877" s="10"/>
      <c r="AE1877" s="3"/>
      <c r="AF1877" s="3"/>
    </row>
    <row r="1878" spans="1:32" x14ac:dyDescent="0.2">
      <c r="A1878" s="55"/>
      <c r="B1878" s="198"/>
      <c r="C1878" s="10" t="s">
        <v>163</v>
      </c>
      <c r="D1878" s="10"/>
      <c r="E1878" s="10" t="s">
        <v>72</v>
      </c>
      <c r="F1878" s="10">
        <v>135</v>
      </c>
      <c r="G1878" s="10"/>
      <c r="H1878" s="10">
        <f t="shared" si="121"/>
        <v>0</v>
      </c>
      <c r="I1878" s="10"/>
      <c r="J1878" s="10">
        <v>37.32</v>
      </c>
      <c r="K1878" s="10"/>
      <c r="M1878" s="10">
        <v>1</v>
      </c>
      <c r="N1878" s="69"/>
      <c r="P1878" s="238">
        <f t="shared" si="116"/>
        <v>37.32</v>
      </c>
      <c r="Q1878" s="10"/>
      <c r="R1878" s="10"/>
      <c r="S1878" s="10"/>
      <c r="T1878" s="179">
        <f t="shared" si="117"/>
        <v>135</v>
      </c>
      <c r="U1878" s="10"/>
      <c r="V1878" s="10"/>
      <c r="W1878" s="10"/>
      <c r="Y1878" s="10">
        <v>37.32</v>
      </c>
      <c r="Z1878" s="10">
        <f t="shared" si="122"/>
        <v>35.14</v>
      </c>
      <c r="AB1878" s="10">
        <f t="shared" si="123"/>
        <v>32.909999999999997</v>
      </c>
      <c r="AC1878" s="10">
        <v>34.1</v>
      </c>
      <c r="AD1878" s="10"/>
      <c r="AE1878" s="3"/>
      <c r="AF1878" s="3"/>
    </row>
    <row r="1879" spans="1:32" x14ac:dyDescent="0.2">
      <c r="A1879" s="55"/>
      <c r="B1879" s="198"/>
      <c r="C1879" s="10" t="s">
        <v>163</v>
      </c>
      <c r="D1879" s="10"/>
      <c r="E1879" s="10" t="s">
        <v>164</v>
      </c>
      <c r="F1879" s="10">
        <v>15881</v>
      </c>
      <c r="G1879" s="10"/>
      <c r="H1879" s="10">
        <f t="shared" si="121"/>
        <v>47</v>
      </c>
      <c r="I1879" s="10"/>
      <c r="J1879" s="10">
        <v>3145.3199999999993</v>
      </c>
      <c r="K1879" s="10"/>
      <c r="M1879" s="10">
        <v>21</v>
      </c>
      <c r="N1879" s="69"/>
      <c r="P1879" s="238">
        <f t="shared" si="116"/>
        <v>149.77714285714282</v>
      </c>
      <c r="Q1879" s="10"/>
      <c r="R1879" s="10"/>
      <c r="S1879" s="10"/>
      <c r="T1879" s="179">
        <f t="shared" si="117"/>
        <v>756.23809523809518</v>
      </c>
      <c r="U1879" s="10"/>
      <c r="V1879" s="10"/>
      <c r="W1879" s="10"/>
      <c r="Y1879" s="10">
        <v>3145.3199999999993</v>
      </c>
      <c r="Z1879" s="10">
        <f t="shared" si="122"/>
        <v>2961.27</v>
      </c>
      <c r="AB1879" s="10">
        <f t="shared" si="123"/>
        <v>2773.49</v>
      </c>
      <c r="AC1879" s="10">
        <v>2873.81</v>
      </c>
      <c r="AD1879" s="10"/>
      <c r="AE1879" s="3"/>
      <c r="AF1879" s="3"/>
    </row>
    <row r="1880" spans="1:32" x14ac:dyDescent="0.2">
      <c r="A1880" s="55"/>
      <c r="B1880" s="198"/>
      <c r="C1880" s="10" t="s">
        <v>165</v>
      </c>
      <c r="D1880" s="10"/>
      <c r="E1880" s="10" t="s">
        <v>64</v>
      </c>
      <c r="F1880" s="10">
        <v>5228309</v>
      </c>
      <c r="G1880" s="10"/>
      <c r="H1880" s="10">
        <f t="shared" si="121"/>
        <v>15407</v>
      </c>
      <c r="I1880" s="10"/>
      <c r="J1880" s="10">
        <v>679109.7900000005</v>
      </c>
      <c r="K1880" s="10"/>
      <c r="M1880" s="10">
        <v>946</v>
      </c>
      <c r="N1880" s="69"/>
      <c r="P1880" s="238">
        <f t="shared" si="116"/>
        <v>717.87504228329863</v>
      </c>
      <c r="Q1880" s="10"/>
      <c r="R1880" s="10"/>
      <c r="S1880" s="10"/>
      <c r="T1880" s="179">
        <f t="shared" si="117"/>
        <v>5526.7536997885836</v>
      </c>
      <c r="U1880" s="10"/>
      <c r="V1880" s="10"/>
      <c r="W1880" s="10"/>
      <c r="Y1880" s="10">
        <v>679109.7900000005</v>
      </c>
      <c r="Z1880" s="10">
        <f t="shared" si="122"/>
        <v>639371.54</v>
      </c>
      <c r="AB1880" s="10">
        <f t="shared" si="123"/>
        <v>598828.17000000004</v>
      </c>
      <c r="AC1880" s="10">
        <v>620488.25</v>
      </c>
      <c r="AD1880" s="10"/>
      <c r="AE1880" s="3"/>
      <c r="AF1880" s="3"/>
    </row>
    <row r="1881" spans="1:32" x14ac:dyDescent="0.2">
      <c r="A1881" s="55"/>
      <c r="B1881" s="198"/>
      <c r="C1881" s="10" t="s">
        <v>169</v>
      </c>
      <c r="D1881" s="10"/>
      <c r="E1881" s="10" t="s">
        <v>64</v>
      </c>
      <c r="F1881" s="10">
        <v>1994</v>
      </c>
      <c r="G1881" s="10"/>
      <c r="H1881" s="10">
        <f t="shared" si="121"/>
        <v>6</v>
      </c>
      <c r="I1881" s="10"/>
      <c r="J1881" s="10">
        <v>226.42000000000002</v>
      </c>
      <c r="K1881" s="10"/>
      <c r="M1881" s="10">
        <v>4</v>
      </c>
      <c r="N1881" s="69"/>
      <c r="P1881" s="238">
        <f t="shared" si="116"/>
        <v>56.605000000000004</v>
      </c>
      <c r="Q1881" s="10"/>
      <c r="R1881" s="10"/>
      <c r="S1881" s="10"/>
      <c r="T1881" s="179">
        <f t="shared" si="117"/>
        <v>498.5</v>
      </c>
      <c r="U1881" s="10"/>
      <c r="V1881" s="10"/>
      <c r="W1881" s="10"/>
      <c r="Y1881" s="10">
        <v>226.42000000000002</v>
      </c>
      <c r="Z1881" s="10">
        <f t="shared" si="122"/>
        <v>213.17</v>
      </c>
      <c r="AB1881" s="10">
        <f t="shared" si="123"/>
        <v>199.65</v>
      </c>
      <c r="AC1881" s="10">
        <v>206.87</v>
      </c>
      <c r="AD1881" s="10"/>
      <c r="AE1881" s="3"/>
      <c r="AF1881" s="3"/>
    </row>
    <row r="1882" spans="1:32" x14ac:dyDescent="0.2">
      <c r="A1882" s="55"/>
      <c r="B1882" s="198"/>
      <c r="C1882" s="10" t="s">
        <v>171</v>
      </c>
      <c r="D1882" s="10"/>
      <c r="E1882" s="10" t="s">
        <v>63</v>
      </c>
      <c r="F1882" s="10">
        <v>232</v>
      </c>
      <c r="G1882" s="10"/>
      <c r="H1882" s="10">
        <f t="shared" si="121"/>
        <v>1</v>
      </c>
      <c r="I1882" s="10"/>
      <c r="J1882" s="10">
        <v>55.14</v>
      </c>
      <c r="K1882" s="10"/>
      <c r="M1882" s="10">
        <v>1</v>
      </c>
      <c r="N1882" s="69"/>
      <c r="P1882" s="238">
        <f t="shared" si="116"/>
        <v>55.14</v>
      </c>
      <c r="Q1882" s="10"/>
      <c r="R1882" s="10"/>
      <c r="S1882" s="10"/>
      <c r="T1882" s="179">
        <f t="shared" si="117"/>
        <v>232</v>
      </c>
      <c r="U1882" s="10"/>
      <c r="V1882" s="10"/>
      <c r="W1882" s="10"/>
      <c r="Y1882" s="10">
        <v>55.14</v>
      </c>
      <c r="Z1882" s="10">
        <f t="shared" si="122"/>
        <v>51.91</v>
      </c>
      <c r="AB1882" s="10">
        <f t="shared" si="123"/>
        <v>48.62</v>
      </c>
      <c r="AC1882" s="10">
        <v>50.38</v>
      </c>
      <c r="AD1882" s="10"/>
      <c r="AE1882" s="3"/>
      <c r="AF1882" s="3"/>
    </row>
    <row r="1883" spans="1:32" x14ac:dyDescent="0.2">
      <c r="A1883" s="55"/>
      <c r="B1883" s="198"/>
      <c r="C1883" s="10" t="s">
        <v>171</v>
      </c>
      <c r="D1883" s="10"/>
      <c r="E1883" s="10" t="s">
        <v>96</v>
      </c>
      <c r="F1883" s="10">
        <v>746</v>
      </c>
      <c r="G1883" s="10"/>
      <c r="H1883" s="10">
        <f t="shared" si="121"/>
        <v>2</v>
      </c>
      <c r="I1883" s="10"/>
      <c r="J1883" s="10">
        <v>197.53</v>
      </c>
      <c r="K1883" s="10"/>
      <c r="M1883" s="10">
        <v>5</v>
      </c>
      <c r="N1883" s="69"/>
      <c r="P1883" s="238">
        <f t="shared" si="116"/>
        <v>39.506</v>
      </c>
      <c r="Q1883" s="10"/>
      <c r="R1883" s="10"/>
      <c r="S1883" s="10"/>
      <c r="T1883" s="179">
        <f t="shared" si="117"/>
        <v>149.19999999999999</v>
      </c>
      <c r="U1883" s="10"/>
      <c r="V1883" s="10"/>
      <c r="W1883" s="10"/>
      <c r="Y1883" s="10">
        <v>197.53</v>
      </c>
      <c r="Z1883" s="10">
        <f t="shared" si="122"/>
        <v>185.97</v>
      </c>
      <c r="AB1883" s="10">
        <f t="shared" si="123"/>
        <v>174.18</v>
      </c>
      <c r="AC1883" s="10">
        <v>180.48</v>
      </c>
      <c r="AD1883" s="10"/>
      <c r="AE1883" s="3"/>
      <c r="AF1883" s="3"/>
    </row>
    <row r="1884" spans="1:32" x14ac:dyDescent="0.2">
      <c r="A1884" s="55"/>
      <c r="B1884" s="198"/>
      <c r="C1884" s="10" t="s">
        <v>171</v>
      </c>
      <c r="D1884" s="10"/>
      <c r="E1884" s="10" t="s">
        <v>97</v>
      </c>
      <c r="F1884" s="10">
        <v>6710310</v>
      </c>
      <c r="G1884" s="10"/>
      <c r="H1884" s="10">
        <f t="shared" si="121"/>
        <v>19774</v>
      </c>
      <c r="I1884" s="10"/>
      <c r="J1884" s="10">
        <v>759643.56000000029</v>
      </c>
      <c r="K1884" s="10"/>
      <c r="M1884" s="10">
        <v>896</v>
      </c>
      <c r="N1884" s="69"/>
      <c r="P1884" s="238">
        <f t="shared" si="116"/>
        <v>847.81647321428602</v>
      </c>
      <c r="Q1884" s="10"/>
      <c r="R1884" s="10"/>
      <c r="S1884" s="10"/>
      <c r="T1884" s="179">
        <f t="shared" si="117"/>
        <v>7489.1852678571431</v>
      </c>
      <c r="U1884" s="10"/>
      <c r="V1884" s="10"/>
      <c r="W1884" s="10"/>
      <c r="Y1884" s="10">
        <v>759643.56000000029</v>
      </c>
      <c r="Z1884" s="10">
        <f t="shared" si="122"/>
        <v>715192.86</v>
      </c>
      <c r="AB1884" s="10">
        <f t="shared" si="123"/>
        <v>669841.56999999995</v>
      </c>
      <c r="AC1884" s="10">
        <v>694070.26</v>
      </c>
      <c r="AD1884" s="10"/>
      <c r="AE1884" s="3"/>
      <c r="AF1884" s="3"/>
    </row>
    <row r="1885" spans="1:32" x14ac:dyDescent="0.2">
      <c r="A1885" s="55"/>
      <c r="B1885" s="198"/>
      <c r="C1885" s="10" t="s">
        <v>172</v>
      </c>
      <c r="D1885" s="10"/>
      <c r="E1885" s="10" t="s">
        <v>64</v>
      </c>
      <c r="F1885" s="10">
        <v>42</v>
      </c>
      <c r="G1885" s="10"/>
      <c r="H1885" s="10">
        <f t="shared" si="121"/>
        <v>0</v>
      </c>
      <c r="I1885" s="10"/>
      <c r="J1885" s="10">
        <v>23.99</v>
      </c>
      <c r="K1885" s="10"/>
      <c r="M1885" s="10">
        <v>1</v>
      </c>
      <c r="N1885" s="69"/>
      <c r="P1885" s="238">
        <f t="shared" si="116"/>
        <v>23.99</v>
      </c>
      <c r="Q1885" s="10"/>
      <c r="R1885" s="10"/>
      <c r="S1885" s="10"/>
      <c r="T1885" s="179">
        <f t="shared" si="117"/>
        <v>42</v>
      </c>
      <c r="U1885" s="10"/>
      <c r="V1885" s="10"/>
      <c r="W1885" s="10"/>
      <c r="Y1885" s="10">
        <v>23.99</v>
      </c>
      <c r="Z1885" s="10">
        <f t="shared" si="122"/>
        <v>22.59</v>
      </c>
      <c r="AB1885" s="10">
        <f t="shared" si="123"/>
        <v>21.15</v>
      </c>
      <c r="AC1885" s="10">
        <v>21.92</v>
      </c>
      <c r="AD1885" s="10"/>
      <c r="AE1885" s="3"/>
      <c r="AF1885" s="3"/>
    </row>
    <row r="1886" spans="1:32" x14ac:dyDescent="0.2">
      <c r="A1886" s="55"/>
      <c r="B1886" s="198"/>
      <c r="C1886" s="10" t="s">
        <v>172</v>
      </c>
      <c r="D1886" s="10"/>
      <c r="E1886" s="10" t="s">
        <v>166</v>
      </c>
      <c r="F1886" s="10">
        <v>116480</v>
      </c>
      <c r="G1886" s="10"/>
      <c r="H1886" s="10">
        <f t="shared" si="121"/>
        <v>343</v>
      </c>
      <c r="I1886" s="10"/>
      <c r="J1886" s="10">
        <v>16549.93</v>
      </c>
      <c r="K1886" s="10"/>
      <c r="M1886" s="10">
        <v>65</v>
      </c>
      <c r="N1886" s="69"/>
      <c r="P1886" s="238">
        <f t="shared" si="116"/>
        <v>254.6143076923077</v>
      </c>
      <c r="Q1886" s="10"/>
      <c r="R1886" s="10"/>
      <c r="S1886" s="10"/>
      <c r="T1886" s="179">
        <f t="shared" si="117"/>
        <v>1792</v>
      </c>
      <c r="U1886" s="10"/>
      <c r="V1886" s="10"/>
      <c r="W1886" s="10"/>
      <c r="Y1886" s="10">
        <v>16549.93</v>
      </c>
      <c r="Z1886" s="10">
        <f t="shared" si="122"/>
        <v>15581.51</v>
      </c>
      <c r="AB1886" s="10">
        <f t="shared" si="123"/>
        <v>14593.46</v>
      </c>
      <c r="AC1886" s="10">
        <v>15121.32</v>
      </c>
      <c r="AD1886" s="10"/>
      <c r="AE1886" s="3"/>
      <c r="AF1886" s="3"/>
    </row>
    <row r="1887" spans="1:32" x14ac:dyDescent="0.2">
      <c r="A1887" s="55"/>
      <c r="B1887" s="198"/>
      <c r="C1887" s="10" t="s">
        <v>173</v>
      </c>
      <c r="D1887" s="10"/>
      <c r="E1887" s="10" t="s">
        <v>100</v>
      </c>
      <c r="F1887" s="10">
        <v>226102</v>
      </c>
      <c r="G1887" s="10"/>
      <c r="H1887" s="10">
        <f t="shared" si="121"/>
        <v>666</v>
      </c>
      <c r="I1887" s="10"/>
      <c r="J1887" s="10">
        <v>40101.409999999996</v>
      </c>
      <c r="K1887" s="10"/>
      <c r="M1887" s="10">
        <v>101</v>
      </c>
      <c r="N1887" s="69"/>
      <c r="P1887" s="238">
        <f t="shared" si="116"/>
        <v>397.0436633663366</v>
      </c>
      <c r="Q1887" s="10"/>
      <c r="R1887" s="10"/>
      <c r="S1887" s="10"/>
      <c r="T1887" s="179">
        <f t="shared" si="117"/>
        <v>2238.6336633663368</v>
      </c>
      <c r="U1887" s="10"/>
      <c r="V1887" s="10"/>
      <c r="W1887" s="10"/>
      <c r="Y1887" s="10">
        <v>40101.409999999996</v>
      </c>
      <c r="Z1887" s="10">
        <f t="shared" si="122"/>
        <v>37754.870000000003</v>
      </c>
      <c r="AB1887" s="10">
        <f t="shared" si="123"/>
        <v>35360.78</v>
      </c>
      <c r="AC1887" s="10">
        <v>36639.81</v>
      </c>
      <c r="AD1887" s="10"/>
      <c r="AE1887" s="3"/>
      <c r="AF1887" s="3"/>
    </row>
    <row r="1888" spans="1:32" x14ac:dyDescent="0.2">
      <c r="A1888" s="55"/>
      <c r="B1888" s="198"/>
      <c r="C1888" s="10" t="s">
        <v>173</v>
      </c>
      <c r="D1888" s="10"/>
      <c r="E1888" s="10" t="s">
        <v>77</v>
      </c>
      <c r="F1888" s="10">
        <v>849913</v>
      </c>
      <c r="G1888" s="10"/>
      <c r="H1888" s="10">
        <f t="shared" si="121"/>
        <v>2505</v>
      </c>
      <c r="I1888" s="10"/>
      <c r="J1888" s="10">
        <v>91820.729999999952</v>
      </c>
      <c r="K1888" s="10"/>
      <c r="M1888" s="10">
        <v>154</v>
      </c>
      <c r="N1888" s="69"/>
      <c r="P1888" s="238">
        <f t="shared" si="116"/>
        <v>596.23850649350618</v>
      </c>
      <c r="Q1888" s="10"/>
      <c r="R1888" s="10"/>
      <c r="S1888" s="10"/>
      <c r="T1888" s="179">
        <f t="shared" si="117"/>
        <v>5518.9155844155848</v>
      </c>
      <c r="U1888" s="10"/>
      <c r="V1888" s="10"/>
      <c r="W1888" s="10"/>
      <c r="Y1888" s="10">
        <v>91820.729999999952</v>
      </c>
      <c r="Z1888" s="10">
        <f t="shared" si="122"/>
        <v>86447.82</v>
      </c>
      <c r="AB1888" s="10">
        <f t="shared" si="123"/>
        <v>80966.05</v>
      </c>
      <c r="AC1888" s="10">
        <v>83894.65</v>
      </c>
      <c r="AD1888" s="10"/>
      <c r="AE1888" s="3"/>
      <c r="AF1888" s="3"/>
    </row>
    <row r="1889" spans="1:32" x14ac:dyDescent="0.2">
      <c r="A1889" s="55"/>
      <c r="B1889" s="198"/>
      <c r="C1889" s="10" t="s">
        <v>598</v>
      </c>
      <c r="D1889" s="10"/>
      <c r="E1889" s="10" t="s">
        <v>145</v>
      </c>
      <c r="F1889" s="10">
        <v>32448</v>
      </c>
      <c r="G1889" s="10"/>
      <c r="H1889" s="10">
        <f t="shared" si="121"/>
        <v>96</v>
      </c>
      <c r="I1889" s="10"/>
      <c r="J1889" s="10">
        <v>5030.63</v>
      </c>
      <c r="K1889" s="10"/>
      <c r="M1889" s="10">
        <v>17</v>
      </c>
      <c r="N1889" s="69"/>
      <c r="P1889" s="238">
        <f t="shared" si="116"/>
        <v>295.9194117647059</v>
      </c>
      <c r="Q1889" s="10"/>
      <c r="R1889" s="10"/>
      <c r="S1889" s="10"/>
      <c r="T1889" s="179">
        <f t="shared" si="117"/>
        <v>1908.7058823529412</v>
      </c>
      <c r="U1889" s="10"/>
      <c r="V1889" s="10"/>
      <c r="W1889" s="10"/>
      <c r="Y1889" s="10">
        <v>5030.63</v>
      </c>
      <c r="Z1889" s="10">
        <f t="shared" si="122"/>
        <v>4736.26</v>
      </c>
      <c r="AB1889" s="10">
        <f t="shared" si="123"/>
        <v>4435.93</v>
      </c>
      <c r="AC1889" s="10">
        <v>4596.38</v>
      </c>
      <c r="AD1889" s="10"/>
      <c r="AE1889" s="3"/>
      <c r="AF1889" s="3"/>
    </row>
    <row r="1890" spans="1:32" x14ac:dyDescent="0.2">
      <c r="A1890" s="55"/>
      <c r="B1890" s="198"/>
      <c r="C1890" s="10" t="s">
        <v>174</v>
      </c>
      <c r="D1890" s="10"/>
      <c r="E1890" s="10" t="s">
        <v>175</v>
      </c>
      <c r="F1890" s="10">
        <v>35944</v>
      </c>
      <c r="G1890" s="10"/>
      <c r="H1890" s="10">
        <f t="shared" si="121"/>
        <v>106</v>
      </c>
      <c r="I1890" s="10"/>
      <c r="J1890" s="10">
        <v>6349.5599999999995</v>
      </c>
      <c r="K1890" s="10"/>
      <c r="M1890" s="10">
        <v>37</v>
      </c>
      <c r="N1890" s="69"/>
      <c r="P1890" s="238">
        <f t="shared" si="116"/>
        <v>171.60972972972971</v>
      </c>
      <c r="Q1890" s="10"/>
      <c r="R1890" s="10"/>
      <c r="S1890" s="10"/>
      <c r="T1890" s="179">
        <f t="shared" si="117"/>
        <v>971.45945945945948</v>
      </c>
      <c r="U1890" s="10"/>
      <c r="V1890" s="10"/>
      <c r="W1890" s="10"/>
      <c r="Y1890" s="10">
        <v>6349.5599999999995</v>
      </c>
      <c r="Z1890" s="10">
        <f t="shared" si="122"/>
        <v>5978.01</v>
      </c>
      <c r="AB1890" s="10">
        <f t="shared" si="123"/>
        <v>5598.94</v>
      </c>
      <c r="AC1890" s="10">
        <v>5801.46</v>
      </c>
      <c r="AD1890" s="10"/>
      <c r="AE1890" s="3"/>
      <c r="AF1890" s="3"/>
    </row>
    <row r="1891" spans="1:32" x14ac:dyDescent="0.2">
      <c r="A1891" s="55"/>
      <c r="B1891" s="198"/>
      <c r="C1891" s="10" t="s">
        <v>176</v>
      </c>
      <c r="D1891" s="10"/>
      <c r="E1891" s="10" t="s">
        <v>177</v>
      </c>
      <c r="F1891" s="10">
        <v>6290789</v>
      </c>
      <c r="G1891" s="10"/>
      <c r="H1891" s="10">
        <f t="shared" si="121"/>
        <v>18538</v>
      </c>
      <c r="I1891" s="10"/>
      <c r="J1891" s="10">
        <v>658057.44000000018</v>
      </c>
      <c r="K1891" s="10"/>
      <c r="M1891" s="10">
        <v>394</v>
      </c>
      <c r="N1891" s="69"/>
      <c r="P1891" s="238">
        <f t="shared" si="116"/>
        <v>1670.1965482233506</v>
      </c>
      <c r="Q1891" s="10"/>
      <c r="R1891" s="10"/>
      <c r="S1891" s="10"/>
      <c r="T1891" s="179">
        <f t="shared" si="117"/>
        <v>15966.469543147208</v>
      </c>
      <c r="U1891" s="10"/>
      <c r="V1891" s="10"/>
      <c r="W1891" s="10"/>
      <c r="Y1891" s="10">
        <v>658057.44000000018</v>
      </c>
      <c r="Z1891" s="10">
        <f t="shared" si="122"/>
        <v>619551.06999999995</v>
      </c>
      <c r="AB1891" s="10">
        <f t="shared" si="123"/>
        <v>580264.55000000005</v>
      </c>
      <c r="AC1891" s="10">
        <v>601253.17000000004</v>
      </c>
      <c r="AD1891" s="10"/>
      <c r="AE1891" s="3"/>
      <c r="AF1891" s="3"/>
    </row>
    <row r="1892" spans="1:32" x14ac:dyDescent="0.2">
      <c r="A1892" s="55"/>
      <c r="B1892" s="198"/>
      <c r="C1892" s="10" t="s">
        <v>176</v>
      </c>
      <c r="D1892" s="10"/>
      <c r="E1892" s="10" t="s">
        <v>229</v>
      </c>
      <c r="F1892" s="10">
        <v>487</v>
      </c>
      <c r="G1892" s="10"/>
      <c r="H1892" s="10">
        <f t="shared" si="121"/>
        <v>1</v>
      </c>
      <c r="I1892" s="10"/>
      <c r="J1892" s="10">
        <v>95.75</v>
      </c>
      <c r="K1892" s="10"/>
      <c r="M1892" s="10">
        <v>1</v>
      </c>
      <c r="N1892" s="69"/>
      <c r="P1892" s="238">
        <f t="shared" si="116"/>
        <v>95.75</v>
      </c>
      <c r="Q1892" s="10"/>
      <c r="R1892" s="10"/>
      <c r="S1892" s="10"/>
      <c r="T1892" s="179">
        <f t="shared" si="117"/>
        <v>487</v>
      </c>
      <c r="U1892" s="10"/>
      <c r="V1892" s="10"/>
      <c r="W1892" s="10"/>
      <c r="Y1892" s="10">
        <v>95.75</v>
      </c>
      <c r="Z1892" s="10">
        <f t="shared" si="122"/>
        <v>90.15</v>
      </c>
      <c r="AB1892" s="10">
        <f t="shared" si="123"/>
        <v>84.43</v>
      </c>
      <c r="AC1892" s="10">
        <v>87.48</v>
      </c>
      <c r="AD1892" s="10"/>
      <c r="AE1892" s="3"/>
      <c r="AF1892" s="3"/>
    </row>
    <row r="1893" spans="1:32" x14ac:dyDescent="0.2">
      <c r="A1893" s="55"/>
      <c r="B1893" s="198"/>
      <c r="C1893" s="10" t="s">
        <v>178</v>
      </c>
      <c r="D1893" s="10"/>
      <c r="E1893" s="10" t="s">
        <v>179</v>
      </c>
      <c r="F1893" s="10">
        <v>234981</v>
      </c>
      <c r="G1893" s="10"/>
      <c r="H1893" s="10">
        <f t="shared" si="121"/>
        <v>692</v>
      </c>
      <c r="I1893" s="10"/>
      <c r="J1893" s="10">
        <v>30651.340000000011</v>
      </c>
      <c r="K1893" s="10"/>
      <c r="M1893" s="10">
        <v>85</v>
      </c>
      <c r="N1893" s="69"/>
      <c r="P1893" s="238">
        <f t="shared" si="116"/>
        <v>360.60400000000016</v>
      </c>
      <c r="Q1893" s="10"/>
      <c r="R1893" s="10"/>
      <c r="S1893" s="10"/>
      <c r="T1893" s="179">
        <f t="shared" si="117"/>
        <v>2764.4823529411765</v>
      </c>
      <c r="U1893" s="10"/>
      <c r="V1893" s="10"/>
      <c r="W1893" s="10"/>
      <c r="Y1893" s="10">
        <v>30651.340000000011</v>
      </c>
      <c r="Z1893" s="10">
        <f t="shared" si="122"/>
        <v>28857.77</v>
      </c>
      <c r="AB1893" s="10">
        <f t="shared" si="123"/>
        <v>27027.86</v>
      </c>
      <c r="AC1893" s="10">
        <v>28005.48</v>
      </c>
      <c r="AD1893" s="10"/>
      <c r="AE1893" s="3"/>
      <c r="AF1893" s="3"/>
    </row>
    <row r="1894" spans="1:32" x14ac:dyDescent="0.2">
      <c r="A1894" s="55"/>
      <c r="B1894" s="198"/>
      <c r="C1894" s="10" t="s">
        <v>180</v>
      </c>
      <c r="D1894" s="10"/>
      <c r="E1894" s="10" t="s">
        <v>105</v>
      </c>
      <c r="F1894" s="10">
        <v>131</v>
      </c>
      <c r="G1894" s="10"/>
      <c r="H1894" s="10">
        <f t="shared" si="121"/>
        <v>0</v>
      </c>
      <c r="I1894" s="10"/>
      <c r="J1894" s="10">
        <v>45.44</v>
      </c>
      <c r="K1894" s="10"/>
      <c r="M1894" s="10">
        <v>2</v>
      </c>
      <c r="N1894" s="69"/>
      <c r="P1894" s="238">
        <f t="shared" si="116"/>
        <v>22.72</v>
      </c>
      <c r="Q1894" s="10"/>
      <c r="R1894" s="10"/>
      <c r="S1894" s="10"/>
      <c r="T1894" s="179">
        <f t="shared" si="117"/>
        <v>65.5</v>
      </c>
      <c r="U1894" s="10"/>
      <c r="V1894" s="10"/>
      <c r="W1894" s="10"/>
      <c r="Y1894" s="10">
        <v>45.44</v>
      </c>
      <c r="Z1894" s="10">
        <f t="shared" si="122"/>
        <v>42.78</v>
      </c>
      <c r="AB1894" s="10">
        <f t="shared" si="123"/>
        <v>40.07</v>
      </c>
      <c r="AC1894" s="10">
        <v>41.52</v>
      </c>
      <c r="AD1894" s="10"/>
      <c r="AE1894" s="3"/>
      <c r="AF1894" s="3"/>
    </row>
    <row r="1895" spans="1:32" x14ac:dyDescent="0.2">
      <c r="A1895" s="55"/>
      <c r="B1895" s="198"/>
      <c r="C1895" s="10" t="s">
        <v>181</v>
      </c>
      <c r="D1895" s="10"/>
      <c r="E1895" s="10" t="s">
        <v>68</v>
      </c>
      <c r="F1895" s="10">
        <v>81</v>
      </c>
      <c r="G1895" s="10"/>
      <c r="H1895" s="10">
        <f t="shared" si="121"/>
        <v>0</v>
      </c>
      <c r="I1895" s="10"/>
      <c r="J1895" s="10">
        <v>27.99</v>
      </c>
      <c r="K1895" s="10"/>
      <c r="M1895" s="10">
        <v>1</v>
      </c>
      <c r="N1895" s="69"/>
      <c r="P1895" s="238">
        <f t="shared" si="116"/>
        <v>27.99</v>
      </c>
      <c r="Q1895" s="10"/>
      <c r="R1895" s="10"/>
      <c r="S1895" s="10"/>
      <c r="T1895" s="179">
        <f t="shared" si="117"/>
        <v>81</v>
      </c>
      <c r="U1895" s="10"/>
      <c r="V1895" s="10"/>
      <c r="W1895" s="10"/>
      <c r="Y1895" s="10">
        <v>27.99</v>
      </c>
      <c r="Z1895" s="10">
        <f t="shared" si="122"/>
        <v>26.35</v>
      </c>
      <c r="AB1895" s="10">
        <f t="shared" si="123"/>
        <v>24.68</v>
      </c>
      <c r="AC1895" s="10">
        <v>25.57</v>
      </c>
      <c r="AD1895" s="10"/>
      <c r="AE1895" s="3"/>
      <c r="AF1895" s="3"/>
    </row>
    <row r="1896" spans="1:32" x14ac:dyDescent="0.2">
      <c r="A1896" s="55"/>
      <c r="B1896" s="198"/>
      <c r="C1896" s="10" t="s">
        <v>181</v>
      </c>
      <c r="D1896" s="10"/>
      <c r="E1896" s="10" t="s">
        <v>182</v>
      </c>
      <c r="F1896" s="10">
        <v>360080</v>
      </c>
      <c r="G1896" s="10"/>
      <c r="H1896" s="10">
        <f t="shared" si="121"/>
        <v>1061</v>
      </c>
      <c r="I1896" s="10"/>
      <c r="J1896" s="10">
        <v>61611.840000000004</v>
      </c>
      <c r="K1896" s="10"/>
      <c r="M1896" s="10">
        <v>142</v>
      </c>
      <c r="N1896" s="69"/>
      <c r="P1896" s="238">
        <f t="shared" si="116"/>
        <v>433.8861971830986</v>
      </c>
      <c r="Q1896" s="10"/>
      <c r="R1896" s="10"/>
      <c r="S1896" s="10"/>
      <c r="T1896" s="179">
        <f t="shared" si="117"/>
        <v>2535.7746478873241</v>
      </c>
      <c r="U1896" s="10"/>
      <c r="V1896" s="10"/>
      <c r="W1896" s="10"/>
      <c r="Y1896" s="10">
        <v>61611.840000000004</v>
      </c>
      <c r="Z1896" s="10">
        <f t="shared" si="122"/>
        <v>58006.61</v>
      </c>
      <c r="AB1896" s="10">
        <f t="shared" si="123"/>
        <v>54328.34</v>
      </c>
      <c r="AC1896" s="10">
        <v>56293.440000000002</v>
      </c>
      <c r="AD1896" s="10"/>
      <c r="AE1896" s="3"/>
      <c r="AF1896" s="3"/>
    </row>
    <row r="1897" spans="1:32" x14ac:dyDescent="0.2">
      <c r="A1897" s="55"/>
      <c r="B1897" s="198"/>
      <c r="C1897" s="10" t="s">
        <v>181</v>
      </c>
      <c r="D1897" s="10"/>
      <c r="E1897" s="10" t="s">
        <v>73</v>
      </c>
      <c r="F1897" s="10">
        <v>11226</v>
      </c>
      <c r="G1897" s="10"/>
      <c r="H1897" s="10">
        <f t="shared" si="121"/>
        <v>33</v>
      </c>
      <c r="I1897" s="10"/>
      <c r="J1897" s="10">
        <v>1406.76</v>
      </c>
      <c r="K1897" s="10"/>
      <c r="M1897" s="10">
        <v>2</v>
      </c>
      <c r="N1897" s="69"/>
      <c r="P1897" s="238">
        <f t="shared" si="116"/>
        <v>703.38</v>
      </c>
      <c r="Q1897" s="10"/>
      <c r="R1897" s="10"/>
      <c r="S1897" s="10"/>
      <c r="T1897" s="179">
        <f t="shared" si="117"/>
        <v>5613</v>
      </c>
      <c r="U1897" s="10"/>
      <c r="V1897" s="10"/>
      <c r="W1897" s="10"/>
      <c r="Y1897" s="10">
        <v>1406.76</v>
      </c>
      <c r="Z1897" s="10">
        <f t="shared" si="122"/>
        <v>1324.44</v>
      </c>
      <c r="AB1897" s="10">
        <f t="shared" si="123"/>
        <v>1240.46</v>
      </c>
      <c r="AC1897" s="10">
        <v>1285.33</v>
      </c>
      <c r="AD1897" s="10"/>
      <c r="AE1897" s="3"/>
      <c r="AF1897" s="3"/>
    </row>
    <row r="1898" spans="1:32" x14ac:dyDescent="0.2">
      <c r="A1898" s="55"/>
      <c r="B1898" s="198"/>
      <c r="C1898" s="10" t="s">
        <v>183</v>
      </c>
      <c r="D1898" s="10"/>
      <c r="E1898" s="10" t="s">
        <v>105</v>
      </c>
      <c r="F1898" s="10"/>
      <c r="G1898" s="10"/>
      <c r="H1898" s="10">
        <f t="shared" si="121"/>
        <v>0</v>
      </c>
      <c r="I1898" s="10"/>
      <c r="J1898" s="10">
        <v>12.16</v>
      </c>
      <c r="K1898" s="10"/>
      <c r="M1898" s="10">
        <v>1</v>
      </c>
      <c r="N1898" s="69"/>
      <c r="P1898" s="238">
        <f t="shared" si="116"/>
        <v>12.16</v>
      </c>
      <c r="Q1898" s="10"/>
      <c r="R1898" s="10"/>
      <c r="S1898" s="10"/>
      <c r="T1898" s="179">
        <f t="shared" si="117"/>
        <v>0</v>
      </c>
      <c r="U1898" s="10"/>
      <c r="V1898" s="10"/>
      <c r="W1898" s="10"/>
      <c r="Y1898" s="10">
        <v>12.16</v>
      </c>
      <c r="Z1898" s="10">
        <f t="shared" si="122"/>
        <v>11.45</v>
      </c>
      <c r="AB1898" s="10">
        <f t="shared" si="123"/>
        <v>10.72</v>
      </c>
      <c r="AC1898" s="10">
        <v>11.11</v>
      </c>
      <c r="AD1898" s="10"/>
      <c r="AE1898" s="3"/>
      <c r="AF1898" s="3"/>
    </row>
    <row r="1899" spans="1:32" x14ac:dyDescent="0.2">
      <c r="A1899" s="55"/>
      <c r="B1899" s="198"/>
      <c r="C1899" s="10" t="s">
        <v>183</v>
      </c>
      <c r="D1899" s="10"/>
      <c r="E1899" s="10" t="s">
        <v>86</v>
      </c>
      <c r="F1899" s="10">
        <v>364551</v>
      </c>
      <c r="G1899" s="10"/>
      <c r="H1899" s="10">
        <f t="shared" si="121"/>
        <v>1074</v>
      </c>
      <c r="I1899" s="10"/>
      <c r="J1899" s="10">
        <v>23149.19</v>
      </c>
      <c r="K1899" s="10"/>
      <c r="M1899" s="10">
        <v>36</v>
      </c>
      <c r="N1899" s="69"/>
      <c r="P1899" s="238">
        <f t="shared" si="116"/>
        <v>643.03305555555551</v>
      </c>
      <c r="Q1899" s="10"/>
      <c r="R1899" s="10"/>
      <c r="S1899" s="10"/>
      <c r="T1899" s="179">
        <f t="shared" si="117"/>
        <v>10126.416666666666</v>
      </c>
      <c r="U1899" s="10"/>
      <c r="V1899" s="10"/>
      <c r="W1899" s="10"/>
      <c r="Y1899" s="10">
        <v>23149.19</v>
      </c>
      <c r="Z1899" s="10">
        <f t="shared" si="122"/>
        <v>21794.61</v>
      </c>
      <c r="AB1899" s="10">
        <f t="shared" si="123"/>
        <v>20412.59</v>
      </c>
      <c r="AC1899" s="10">
        <v>21150.93</v>
      </c>
      <c r="AD1899" s="10"/>
      <c r="AE1899" s="3"/>
      <c r="AF1899" s="3"/>
    </row>
    <row r="1900" spans="1:32" x14ac:dyDescent="0.2">
      <c r="A1900" s="55"/>
      <c r="B1900" s="198"/>
      <c r="C1900" s="10" t="s">
        <v>184</v>
      </c>
      <c r="D1900" s="10"/>
      <c r="E1900" s="10" t="s">
        <v>185</v>
      </c>
      <c r="F1900" s="10">
        <v>932767</v>
      </c>
      <c r="G1900" s="10"/>
      <c r="H1900" s="10">
        <f t="shared" si="121"/>
        <v>2749</v>
      </c>
      <c r="I1900" s="10"/>
      <c r="J1900" s="10">
        <v>165859.51000000004</v>
      </c>
      <c r="K1900" s="10"/>
      <c r="M1900" s="10">
        <v>188</v>
      </c>
      <c r="N1900" s="69"/>
      <c r="P1900" s="238">
        <f t="shared" si="116"/>
        <v>882.23143617021299</v>
      </c>
      <c r="Q1900" s="10"/>
      <c r="R1900" s="10"/>
      <c r="S1900" s="10"/>
      <c r="T1900" s="179">
        <f t="shared" si="117"/>
        <v>4961.5265957446809</v>
      </c>
      <c r="U1900" s="10"/>
      <c r="V1900" s="10"/>
      <c r="W1900" s="10"/>
      <c r="Y1900" s="10">
        <v>165859.51000000004</v>
      </c>
      <c r="Z1900" s="10">
        <f t="shared" si="122"/>
        <v>156154.21</v>
      </c>
      <c r="AB1900" s="10">
        <f t="shared" si="123"/>
        <v>146252.26999999999</v>
      </c>
      <c r="AC1900" s="10">
        <v>151542.32999999999</v>
      </c>
      <c r="AD1900" s="10"/>
      <c r="AE1900" s="3"/>
      <c r="AF1900" s="3"/>
    </row>
    <row r="1901" spans="1:32" x14ac:dyDescent="0.2">
      <c r="A1901" s="55"/>
      <c r="B1901" s="198"/>
      <c r="C1901" s="10" t="s">
        <v>188</v>
      </c>
      <c r="D1901" s="10"/>
      <c r="E1901" s="10" t="s">
        <v>175</v>
      </c>
      <c r="F1901" s="10">
        <v>1826</v>
      </c>
      <c r="G1901" s="10"/>
      <c r="H1901" s="10">
        <f t="shared" si="121"/>
        <v>5</v>
      </c>
      <c r="I1901" s="10"/>
      <c r="J1901" s="10">
        <v>407.15</v>
      </c>
      <c r="K1901" s="10"/>
      <c r="M1901" s="10">
        <v>1</v>
      </c>
      <c r="N1901" s="69"/>
      <c r="P1901" s="238">
        <f t="shared" si="116"/>
        <v>407.15</v>
      </c>
      <c r="Q1901" s="10"/>
      <c r="R1901" s="10"/>
      <c r="S1901" s="10"/>
      <c r="T1901" s="179">
        <f t="shared" si="117"/>
        <v>1826</v>
      </c>
      <c r="U1901" s="10"/>
      <c r="V1901" s="10"/>
      <c r="W1901" s="10"/>
      <c r="Y1901" s="10">
        <v>407.15</v>
      </c>
      <c r="Z1901" s="10">
        <f t="shared" si="122"/>
        <v>383.33</v>
      </c>
      <c r="AB1901" s="10">
        <f t="shared" si="123"/>
        <v>359.02</v>
      </c>
      <c r="AC1901" s="10">
        <v>372.01</v>
      </c>
      <c r="AD1901" s="10"/>
      <c r="AE1901" s="3"/>
      <c r="AF1901" s="3"/>
    </row>
    <row r="1902" spans="1:32" x14ac:dyDescent="0.2">
      <c r="A1902" s="55"/>
      <c r="B1902" s="198"/>
      <c r="C1902" s="10" t="s">
        <v>189</v>
      </c>
      <c r="D1902" s="10"/>
      <c r="E1902" s="10" t="s">
        <v>70</v>
      </c>
      <c r="F1902" s="10">
        <v>209960</v>
      </c>
      <c r="G1902" s="10"/>
      <c r="H1902" s="10">
        <f t="shared" si="121"/>
        <v>619</v>
      </c>
      <c r="I1902" s="10"/>
      <c r="J1902" s="10">
        <v>43816.719999999979</v>
      </c>
      <c r="K1902" s="10"/>
      <c r="M1902" s="10">
        <v>60</v>
      </c>
      <c r="N1902" s="69"/>
      <c r="P1902" s="238">
        <f t="shared" si="116"/>
        <v>730.27866666666637</v>
      </c>
      <c r="Q1902" s="10"/>
      <c r="R1902" s="10"/>
      <c r="S1902" s="10"/>
      <c r="T1902" s="179">
        <f t="shared" si="117"/>
        <v>3499.3333333333335</v>
      </c>
      <c r="U1902" s="10"/>
      <c r="V1902" s="10"/>
      <c r="W1902" s="10"/>
      <c r="Y1902" s="10">
        <v>43816.719999999979</v>
      </c>
      <c r="Z1902" s="10">
        <f t="shared" si="122"/>
        <v>41252.78</v>
      </c>
      <c r="AB1902" s="10">
        <f t="shared" si="123"/>
        <v>38636.879999999997</v>
      </c>
      <c r="AC1902" s="10">
        <v>40034.410000000003</v>
      </c>
      <c r="AD1902" s="10"/>
      <c r="AE1902" s="3"/>
      <c r="AF1902" s="3"/>
    </row>
    <row r="1903" spans="1:32" x14ac:dyDescent="0.2">
      <c r="A1903" s="55"/>
      <c r="B1903" s="198"/>
      <c r="C1903" s="10" t="s">
        <v>190</v>
      </c>
      <c r="D1903" s="10"/>
      <c r="E1903" s="10" t="s">
        <v>107</v>
      </c>
      <c r="F1903" s="10">
        <v>62</v>
      </c>
      <c r="G1903" s="10"/>
      <c r="H1903" s="10">
        <f t="shared" si="121"/>
        <v>0</v>
      </c>
      <c r="I1903" s="10"/>
      <c r="J1903" s="10">
        <v>37.97</v>
      </c>
      <c r="K1903" s="10"/>
      <c r="M1903" s="10">
        <v>2</v>
      </c>
      <c r="N1903" s="69"/>
      <c r="P1903" s="238">
        <f t="shared" si="116"/>
        <v>18.984999999999999</v>
      </c>
      <c r="Q1903" s="10"/>
      <c r="R1903" s="10"/>
      <c r="S1903" s="10"/>
      <c r="T1903" s="179">
        <f t="shared" si="117"/>
        <v>31</v>
      </c>
      <c r="U1903" s="10"/>
      <c r="V1903" s="10"/>
      <c r="W1903" s="10"/>
      <c r="Y1903" s="10">
        <v>37.97</v>
      </c>
      <c r="Z1903" s="10">
        <f t="shared" si="122"/>
        <v>35.75</v>
      </c>
      <c r="AB1903" s="10">
        <f t="shared" si="123"/>
        <v>33.479999999999997</v>
      </c>
      <c r="AC1903" s="10">
        <v>34.69</v>
      </c>
      <c r="AD1903" s="10"/>
      <c r="AE1903" s="3"/>
      <c r="AF1903" s="3"/>
    </row>
    <row r="1904" spans="1:32" x14ac:dyDescent="0.2">
      <c r="A1904" s="55"/>
      <c r="B1904" s="198"/>
      <c r="C1904" s="10" t="s">
        <v>191</v>
      </c>
      <c r="D1904" s="10"/>
      <c r="E1904" s="10" t="s">
        <v>192</v>
      </c>
      <c r="F1904" s="10">
        <v>214762</v>
      </c>
      <c r="G1904" s="10"/>
      <c r="H1904" s="10">
        <f t="shared" si="121"/>
        <v>633</v>
      </c>
      <c r="I1904" s="10"/>
      <c r="J1904" s="10">
        <v>43238.220000000008</v>
      </c>
      <c r="K1904" s="10"/>
      <c r="M1904" s="10">
        <v>139</v>
      </c>
      <c r="N1904" s="69"/>
      <c r="P1904" s="238">
        <f t="shared" si="116"/>
        <v>311.06633093525187</v>
      </c>
      <c r="Q1904" s="10"/>
      <c r="R1904" s="10"/>
      <c r="S1904" s="10"/>
      <c r="T1904" s="179">
        <f t="shared" si="117"/>
        <v>1545.0503597122301</v>
      </c>
      <c r="U1904" s="10"/>
      <c r="V1904" s="10"/>
      <c r="W1904" s="10"/>
      <c r="Y1904" s="10">
        <v>43238.220000000008</v>
      </c>
      <c r="Z1904" s="10">
        <f t="shared" si="122"/>
        <v>40708.129999999997</v>
      </c>
      <c r="AB1904" s="10">
        <f t="shared" si="123"/>
        <v>38126.769999999997</v>
      </c>
      <c r="AC1904" s="10">
        <v>39505.839999999997</v>
      </c>
      <c r="AD1904" s="10"/>
      <c r="AE1904" s="3"/>
      <c r="AF1904" s="3"/>
    </row>
    <row r="1905" spans="1:32" x14ac:dyDescent="0.2">
      <c r="A1905" s="55"/>
      <c r="B1905" s="198"/>
      <c r="C1905" s="10" t="s">
        <v>193</v>
      </c>
      <c r="D1905" s="10"/>
      <c r="E1905" s="10" t="s">
        <v>194</v>
      </c>
      <c r="F1905" s="10">
        <v>191193</v>
      </c>
      <c r="G1905" s="10"/>
      <c r="H1905" s="10">
        <f t="shared" si="121"/>
        <v>563</v>
      </c>
      <c r="I1905" s="10"/>
      <c r="J1905" s="10">
        <v>36107.369999999995</v>
      </c>
      <c r="K1905" s="10"/>
      <c r="M1905" s="10">
        <v>76</v>
      </c>
      <c r="N1905" s="69"/>
      <c r="P1905" s="238">
        <f t="shared" si="116"/>
        <v>475.09697368421047</v>
      </c>
      <c r="Q1905" s="10"/>
      <c r="R1905" s="10"/>
      <c r="S1905" s="10"/>
      <c r="T1905" s="179">
        <f t="shared" si="117"/>
        <v>2515.6973684210525</v>
      </c>
      <c r="U1905" s="10"/>
      <c r="V1905" s="10"/>
      <c r="W1905" s="10"/>
      <c r="Y1905" s="10">
        <v>36107.369999999995</v>
      </c>
      <c r="Z1905" s="10">
        <f t="shared" si="122"/>
        <v>33994.54</v>
      </c>
      <c r="AB1905" s="10">
        <f t="shared" si="123"/>
        <v>31838.9</v>
      </c>
      <c r="AC1905" s="10">
        <v>32990.54</v>
      </c>
      <c r="AD1905" s="10"/>
      <c r="AE1905" s="3"/>
      <c r="AF1905" s="3"/>
    </row>
    <row r="1906" spans="1:32" x14ac:dyDescent="0.2">
      <c r="A1906" s="55"/>
      <c r="B1906" s="198"/>
      <c r="C1906" s="10" t="s">
        <v>195</v>
      </c>
      <c r="D1906" s="10"/>
      <c r="E1906" s="10" t="s">
        <v>196</v>
      </c>
      <c r="F1906" s="10">
        <v>6501</v>
      </c>
      <c r="G1906" s="10"/>
      <c r="H1906" s="10">
        <f t="shared" si="121"/>
        <v>19</v>
      </c>
      <c r="I1906" s="10"/>
      <c r="J1906" s="10">
        <v>1118.3900000000001</v>
      </c>
      <c r="K1906" s="10"/>
      <c r="M1906" s="10">
        <v>5</v>
      </c>
      <c r="N1906" s="69"/>
      <c r="P1906" s="238">
        <f t="shared" si="116"/>
        <v>223.67800000000003</v>
      </c>
      <c r="Q1906" s="10"/>
      <c r="R1906" s="10"/>
      <c r="S1906" s="10"/>
      <c r="T1906" s="179">
        <f t="shared" si="117"/>
        <v>1300.2</v>
      </c>
      <c r="U1906" s="10"/>
      <c r="V1906" s="10"/>
      <c r="W1906" s="10"/>
      <c r="Y1906" s="10">
        <v>1118.3900000000001</v>
      </c>
      <c r="Z1906" s="10">
        <f t="shared" si="122"/>
        <v>1052.95</v>
      </c>
      <c r="AB1906" s="10">
        <f t="shared" si="123"/>
        <v>986.18</v>
      </c>
      <c r="AC1906" s="10">
        <v>1021.85</v>
      </c>
      <c r="AD1906" s="10"/>
      <c r="AE1906" s="3"/>
      <c r="AF1906" s="3"/>
    </row>
    <row r="1907" spans="1:32" x14ac:dyDescent="0.2">
      <c r="A1907" s="55"/>
      <c r="B1907" s="198"/>
      <c r="C1907" s="10" t="s">
        <v>197</v>
      </c>
      <c r="D1907" s="10"/>
      <c r="E1907" s="10" t="s">
        <v>198</v>
      </c>
      <c r="F1907" s="10">
        <v>515487</v>
      </c>
      <c r="G1907" s="10"/>
      <c r="H1907" s="10">
        <f t="shared" si="121"/>
        <v>1519</v>
      </c>
      <c r="I1907" s="10"/>
      <c r="J1907" s="10">
        <v>92894.749999999913</v>
      </c>
      <c r="K1907" s="10"/>
      <c r="M1907" s="10">
        <v>186</v>
      </c>
      <c r="N1907" s="69"/>
      <c r="P1907" s="238">
        <f t="shared" si="116"/>
        <v>499.43413978494578</v>
      </c>
      <c r="Q1907" s="10"/>
      <c r="R1907" s="10"/>
      <c r="S1907" s="10"/>
      <c r="T1907" s="179">
        <f t="shared" si="117"/>
        <v>2771.4354838709678</v>
      </c>
      <c r="U1907" s="10"/>
      <c r="V1907" s="10"/>
      <c r="W1907" s="10"/>
      <c r="Y1907" s="10">
        <v>92894.749999999913</v>
      </c>
      <c r="Z1907" s="10">
        <f t="shared" si="122"/>
        <v>87458.99</v>
      </c>
      <c r="AB1907" s="10">
        <f t="shared" si="123"/>
        <v>81913.11</v>
      </c>
      <c r="AC1907" s="10">
        <v>84875.97</v>
      </c>
      <c r="AD1907" s="10"/>
      <c r="AE1907" s="3"/>
      <c r="AF1907" s="3"/>
    </row>
    <row r="1908" spans="1:32" x14ac:dyDescent="0.2">
      <c r="A1908" s="55"/>
      <c r="B1908" s="198"/>
      <c r="C1908" s="10" t="s">
        <v>199</v>
      </c>
      <c r="D1908" s="10"/>
      <c r="E1908" s="10" t="s">
        <v>200</v>
      </c>
      <c r="F1908" s="10">
        <v>1357921</v>
      </c>
      <c r="G1908" s="10"/>
      <c r="H1908" s="10">
        <f t="shared" si="121"/>
        <v>4002</v>
      </c>
      <c r="I1908" s="10"/>
      <c r="J1908" s="10">
        <v>221910.32</v>
      </c>
      <c r="K1908" s="10"/>
      <c r="M1908" s="10">
        <v>354</v>
      </c>
      <c r="N1908" s="69"/>
      <c r="P1908" s="238">
        <f t="shared" si="116"/>
        <v>626.86531073446326</v>
      </c>
      <c r="Q1908" s="10"/>
      <c r="R1908" s="10"/>
      <c r="S1908" s="10"/>
      <c r="T1908" s="179">
        <f t="shared" si="117"/>
        <v>3835.9350282485875</v>
      </c>
      <c r="U1908" s="10"/>
      <c r="V1908" s="10"/>
      <c r="W1908" s="10"/>
      <c r="Y1908" s="10">
        <v>221910.32</v>
      </c>
      <c r="Z1908" s="10">
        <f t="shared" si="122"/>
        <v>208925.19</v>
      </c>
      <c r="AB1908" s="10">
        <f t="shared" si="123"/>
        <v>195676.98</v>
      </c>
      <c r="AC1908" s="10">
        <v>202754.77</v>
      </c>
      <c r="AD1908" s="10"/>
      <c r="AE1908" s="3"/>
      <c r="AF1908" s="3"/>
    </row>
    <row r="1909" spans="1:32" x14ac:dyDescent="0.2">
      <c r="A1909" s="55"/>
      <c r="B1909" s="198"/>
      <c r="C1909" s="10" t="s">
        <v>202</v>
      </c>
      <c r="D1909" s="10"/>
      <c r="E1909" s="10" t="s">
        <v>81</v>
      </c>
      <c r="F1909" s="10">
        <v>4204</v>
      </c>
      <c r="G1909" s="10"/>
      <c r="H1909" s="10">
        <f t="shared" si="121"/>
        <v>12</v>
      </c>
      <c r="I1909" s="10"/>
      <c r="J1909" s="10">
        <v>307.86</v>
      </c>
      <c r="K1909" s="10"/>
      <c r="M1909" s="10">
        <v>1</v>
      </c>
      <c r="N1909" s="69"/>
      <c r="P1909" s="238">
        <f t="shared" si="116"/>
        <v>307.86</v>
      </c>
      <c r="Q1909" s="10"/>
      <c r="R1909" s="10"/>
      <c r="S1909" s="10"/>
      <c r="T1909" s="179">
        <f t="shared" si="117"/>
        <v>4204</v>
      </c>
      <c r="U1909" s="10"/>
      <c r="V1909" s="10"/>
      <c r="W1909" s="10"/>
      <c r="Y1909" s="10">
        <v>307.86</v>
      </c>
      <c r="Z1909" s="10">
        <f t="shared" si="122"/>
        <v>289.85000000000002</v>
      </c>
      <c r="AB1909" s="10">
        <f t="shared" si="123"/>
        <v>271.47000000000003</v>
      </c>
      <c r="AC1909" s="10">
        <v>281.29000000000002</v>
      </c>
      <c r="AD1909" s="10"/>
      <c r="AE1909" s="3"/>
      <c r="AF1909" s="3"/>
    </row>
    <row r="1910" spans="1:32" x14ac:dyDescent="0.2">
      <c r="A1910" s="55"/>
      <c r="B1910" s="198"/>
      <c r="C1910" s="10" t="s">
        <v>202</v>
      </c>
      <c r="D1910" s="10"/>
      <c r="E1910" s="10" t="s">
        <v>203</v>
      </c>
      <c r="F1910" s="10">
        <v>2193649</v>
      </c>
      <c r="G1910" s="10"/>
      <c r="H1910" s="10">
        <f t="shared" si="121"/>
        <v>6464</v>
      </c>
      <c r="I1910" s="10"/>
      <c r="J1910" s="10">
        <v>285134.39999999997</v>
      </c>
      <c r="K1910" s="10"/>
      <c r="M1910" s="10">
        <v>517</v>
      </c>
      <c r="N1910" s="69"/>
      <c r="P1910" s="238">
        <f t="shared" si="116"/>
        <v>551.51721470019334</v>
      </c>
      <c r="Q1910" s="10"/>
      <c r="R1910" s="10"/>
      <c r="S1910" s="10"/>
      <c r="T1910" s="179">
        <f t="shared" si="117"/>
        <v>4243.0348162475821</v>
      </c>
      <c r="U1910" s="10"/>
      <c r="V1910" s="10"/>
      <c r="W1910" s="10"/>
      <c r="Y1910" s="10">
        <v>285134.39999999997</v>
      </c>
      <c r="Z1910" s="10">
        <f t="shared" si="122"/>
        <v>268449.7</v>
      </c>
      <c r="AB1910" s="10">
        <f t="shared" si="123"/>
        <v>251426.96</v>
      </c>
      <c r="AC1910" s="10">
        <v>260521.27</v>
      </c>
      <c r="AD1910" s="10"/>
      <c r="AE1910" s="3"/>
      <c r="AF1910" s="3"/>
    </row>
    <row r="1911" spans="1:32" x14ac:dyDescent="0.2">
      <c r="A1911" s="55"/>
      <c r="B1911" s="198"/>
      <c r="C1911" s="10" t="s">
        <v>202</v>
      </c>
      <c r="D1911" s="10"/>
      <c r="E1911" s="10" t="s">
        <v>63</v>
      </c>
      <c r="F1911" s="10">
        <v>23</v>
      </c>
      <c r="G1911" s="10"/>
      <c r="H1911" s="10">
        <f t="shared" si="121"/>
        <v>0</v>
      </c>
      <c r="I1911" s="10"/>
      <c r="J1911" s="10">
        <v>27.86</v>
      </c>
      <c r="K1911" s="10"/>
      <c r="M1911" s="10">
        <v>2</v>
      </c>
      <c r="N1911" s="69"/>
      <c r="P1911" s="238">
        <f t="shared" si="116"/>
        <v>13.93</v>
      </c>
      <c r="Q1911" s="10"/>
      <c r="R1911" s="10"/>
      <c r="S1911" s="10"/>
      <c r="T1911" s="179">
        <f t="shared" si="117"/>
        <v>11.5</v>
      </c>
      <c r="U1911" s="10"/>
      <c r="V1911" s="10"/>
      <c r="W1911" s="10"/>
      <c r="Y1911" s="10">
        <v>27.86</v>
      </c>
      <c r="Z1911" s="10">
        <f t="shared" si="122"/>
        <v>26.23</v>
      </c>
      <c r="AB1911" s="10">
        <f t="shared" si="123"/>
        <v>24.57</v>
      </c>
      <c r="AC1911" s="10">
        <v>25.46</v>
      </c>
      <c r="AD1911" s="10"/>
      <c r="AE1911" s="3"/>
      <c r="AF1911" s="3"/>
    </row>
    <row r="1912" spans="1:32" x14ac:dyDescent="0.2">
      <c r="A1912" s="55"/>
      <c r="B1912" s="198"/>
      <c r="C1912" s="10" t="s">
        <v>204</v>
      </c>
      <c r="D1912" s="10"/>
      <c r="E1912" s="10" t="s">
        <v>97</v>
      </c>
      <c r="F1912" s="10">
        <v>854005</v>
      </c>
      <c r="G1912" s="10"/>
      <c r="H1912" s="10">
        <f t="shared" si="121"/>
        <v>2517</v>
      </c>
      <c r="I1912" s="10"/>
      <c r="J1912" s="10">
        <v>174082.94</v>
      </c>
      <c r="K1912" s="10"/>
      <c r="M1912" s="10">
        <v>181</v>
      </c>
      <c r="N1912" s="69"/>
      <c r="P1912" s="238">
        <f t="shared" si="116"/>
        <v>961.78419889502766</v>
      </c>
      <c r="Q1912" s="10"/>
      <c r="R1912" s="10"/>
      <c r="S1912" s="10"/>
      <c r="T1912" s="179">
        <f t="shared" si="117"/>
        <v>4718.2596685082872</v>
      </c>
      <c r="U1912" s="10"/>
      <c r="V1912" s="10"/>
      <c r="W1912" s="10"/>
      <c r="Y1912" s="10">
        <v>174082.94</v>
      </c>
      <c r="Z1912" s="10">
        <f t="shared" si="122"/>
        <v>163896.44</v>
      </c>
      <c r="AB1912" s="10">
        <f t="shared" si="123"/>
        <v>153503.56</v>
      </c>
      <c r="AC1912" s="10">
        <v>159055.9</v>
      </c>
      <c r="AD1912" s="10"/>
      <c r="AE1912" s="3"/>
      <c r="AF1912" s="3"/>
    </row>
    <row r="1913" spans="1:32" x14ac:dyDescent="0.2">
      <c r="A1913" s="55"/>
      <c r="B1913" s="198"/>
      <c r="C1913" s="10" t="s">
        <v>206</v>
      </c>
      <c r="D1913" s="10"/>
      <c r="E1913" s="10" t="s">
        <v>145</v>
      </c>
      <c r="F1913" s="10">
        <v>531</v>
      </c>
      <c r="G1913" s="10"/>
      <c r="H1913" s="10">
        <f t="shared" si="121"/>
        <v>2</v>
      </c>
      <c r="I1913" s="10"/>
      <c r="J1913" s="10">
        <v>105.16999999999999</v>
      </c>
      <c r="K1913" s="10"/>
      <c r="M1913" s="10">
        <v>3</v>
      </c>
      <c r="N1913" s="69"/>
      <c r="P1913" s="238">
        <f t="shared" si="116"/>
        <v>35.056666666666665</v>
      </c>
      <c r="Q1913" s="10"/>
      <c r="R1913" s="10"/>
      <c r="S1913" s="10"/>
      <c r="T1913" s="179">
        <f t="shared" si="117"/>
        <v>177</v>
      </c>
      <c r="U1913" s="10"/>
      <c r="V1913" s="10"/>
      <c r="W1913" s="10"/>
      <c r="Y1913" s="10">
        <v>105.16999999999999</v>
      </c>
      <c r="Z1913" s="10">
        <f t="shared" si="122"/>
        <v>99.02</v>
      </c>
      <c r="AB1913" s="10">
        <f t="shared" si="123"/>
        <v>92.74</v>
      </c>
      <c r="AC1913" s="10">
        <v>96.09</v>
      </c>
      <c r="AD1913" s="10"/>
      <c r="AE1913" s="3"/>
      <c r="AF1913" s="3"/>
    </row>
    <row r="1914" spans="1:32" x14ac:dyDescent="0.2">
      <c r="A1914" s="55"/>
      <c r="B1914" s="198"/>
      <c r="C1914" s="10" t="s">
        <v>207</v>
      </c>
      <c r="D1914" s="10"/>
      <c r="E1914" s="10" t="s">
        <v>64</v>
      </c>
      <c r="F1914" s="10">
        <v>1584814</v>
      </c>
      <c r="G1914" s="10"/>
      <c r="H1914" s="10">
        <f t="shared" si="121"/>
        <v>4670</v>
      </c>
      <c r="I1914" s="10"/>
      <c r="J1914" s="10">
        <v>188900.16000000006</v>
      </c>
      <c r="K1914" s="10"/>
      <c r="M1914" s="10">
        <v>350</v>
      </c>
      <c r="N1914" s="69"/>
      <c r="P1914" s="238">
        <f t="shared" si="116"/>
        <v>539.71474285714305</v>
      </c>
      <c r="Q1914" s="10"/>
      <c r="R1914" s="10"/>
      <c r="S1914" s="10"/>
      <c r="T1914" s="179">
        <f t="shared" si="117"/>
        <v>4528.04</v>
      </c>
      <c r="U1914" s="10"/>
      <c r="V1914" s="10"/>
      <c r="W1914" s="10"/>
      <c r="Y1914" s="10">
        <v>188900.16000000006</v>
      </c>
      <c r="Z1914" s="10">
        <f t="shared" si="122"/>
        <v>177846.63</v>
      </c>
      <c r="AB1914" s="10">
        <f t="shared" si="123"/>
        <v>166569.15</v>
      </c>
      <c r="AC1914" s="10">
        <v>172594.09</v>
      </c>
      <c r="AD1914" s="10"/>
      <c r="AE1914" s="3"/>
      <c r="AF1914" s="3"/>
    </row>
    <row r="1915" spans="1:32" x14ac:dyDescent="0.2">
      <c r="A1915" s="55"/>
      <c r="B1915" s="198"/>
      <c r="C1915" s="10" t="s">
        <v>208</v>
      </c>
      <c r="D1915" s="10"/>
      <c r="E1915" s="10" t="s">
        <v>179</v>
      </c>
      <c r="F1915" s="10">
        <v>108516</v>
      </c>
      <c r="G1915" s="10"/>
      <c r="H1915" s="10">
        <f t="shared" si="121"/>
        <v>320</v>
      </c>
      <c r="I1915" s="10"/>
      <c r="J1915" s="10">
        <v>20132.020000000011</v>
      </c>
      <c r="K1915" s="10"/>
      <c r="M1915" s="10">
        <v>41</v>
      </c>
      <c r="N1915" s="69"/>
      <c r="P1915" s="238">
        <f t="shared" si="116"/>
        <v>491.02487804878075</v>
      </c>
      <c r="Q1915" s="10"/>
      <c r="R1915" s="10"/>
      <c r="S1915" s="10"/>
      <c r="T1915" s="179">
        <f t="shared" si="117"/>
        <v>2646.731707317073</v>
      </c>
      <c r="U1915" s="10"/>
      <c r="V1915" s="10"/>
      <c r="W1915" s="10"/>
      <c r="Y1915" s="10">
        <v>20132.020000000011</v>
      </c>
      <c r="Z1915" s="10">
        <f t="shared" si="122"/>
        <v>18953.990000000002</v>
      </c>
      <c r="AB1915" s="10">
        <f t="shared" si="123"/>
        <v>17752.09</v>
      </c>
      <c r="AC1915" s="10">
        <v>18394.2</v>
      </c>
      <c r="AD1915" s="10"/>
      <c r="AE1915" s="3"/>
      <c r="AF1915" s="3"/>
    </row>
    <row r="1916" spans="1:32" x14ac:dyDescent="0.2">
      <c r="A1916" s="55"/>
      <c r="B1916" s="198"/>
      <c r="C1916" s="10" t="s">
        <v>209</v>
      </c>
      <c r="D1916" s="10"/>
      <c r="E1916" s="10" t="s">
        <v>65</v>
      </c>
      <c r="F1916" s="10">
        <v>421</v>
      </c>
      <c r="G1916" s="10"/>
      <c r="H1916" s="10">
        <f t="shared" si="121"/>
        <v>1</v>
      </c>
      <c r="I1916" s="10"/>
      <c r="J1916" s="10">
        <v>151.19</v>
      </c>
      <c r="K1916" s="10"/>
      <c r="M1916" s="10">
        <v>1</v>
      </c>
      <c r="N1916" s="69"/>
      <c r="P1916" s="238">
        <f t="shared" si="116"/>
        <v>151.19</v>
      </c>
      <c r="Q1916" s="10"/>
      <c r="R1916" s="10"/>
      <c r="S1916" s="10"/>
      <c r="T1916" s="179">
        <f t="shared" si="117"/>
        <v>421</v>
      </c>
      <c r="U1916" s="10"/>
      <c r="V1916" s="10"/>
      <c r="W1916" s="10"/>
      <c r="Y1916" s="10">
        <v>151.19</v>
      </c>
      <c r="Z1916" s="10">
        <f t="shared" si="122"/>
        <v>142.34</v>
      </c>
      <c r="AB1916" s="10">
        <f t="shared" si="123"/>
        <v>133.32</v>
      </c>
      <c r="AC1916" s="10">
        <v>138.13999999999999</v>
      </c>
      <c r="AD1916" s="10"/>
      <c r="AE1916" s="3"/>
      <c r="AF1916" s="3"/>
    </row>
    <row r="1917" spans="1:32" x14ac:dyDescent="0.2">
      <c r="A1917" s="55"/>
      <c r="B1917" s="198"/>
      <c r="C1917" s="10" t="s">
        <v>209</v>
      </c>
      <c r="D1917" s="10"/>
      <c r="E1917" s="10" t="s">
        <v>210</v>
      </c>
      <c r="F1917" s="10">
        <v>213125</v>
      </c>
      <c r="G1917" s="10"/>
      <c r="H1917" s="10">
        <f t="shared" si="121"/>
        <v>628</v>
      </c>
      <c r="I1917" s="10"/>
      <c r="J1917" s="10">
        <v>47453.910000000011</v>
      </c>
      <c r="K1917" s="10"/>
      <c r="M1917" s="10">
        <v>93</v>
      </c>
      <c r="N1917" s="69"/>
      <c r="P1917" s="238">
        <f t="shared" si="116"/>
        <v>510.25709677419366</v>
      </c>
      <c r="Q1917" s="10"/>
      <c r="R1917" s="10"/>
      <c r="S1917" s="10"/>
      <c r="T1917" s="179">
        <f t="shared" si="117"/>
        <v>2291.6666666666665</v>
      </c>
      <c r="U1917" s="10"/>
      <c r="V1917" s="10"/>
      <c r="W1917" s="10"/>
      <c r="Y1917" s="10">
        <v>47453.910000000011</v>
      </c>
      <c r="Z1917" s="10">
        <f t="shared" si="122"/>
        <v>44677.13</v>
      </c>
      <c r="AB1917" s="10">
        <f t="shared" si="123"/>
        <v>41844.1</v>
      </c>
      <c r="AC1917" s="10">
        <v>43357.63</v>
      </c>
      <c r="AD1917" s="10"/>
      <c r="AE1917" s="3"/>
      <c r="AF1917" s="3"/>
    </row>
    <row r="1918" spans="1:32" x14ac:dyDescent="0.2">
      <c r="A1918" s="55"/>
      <c r="B1918" s="198"/>
      <c r="C1918" s="10" t="s">
        <v>212</v>
      </c>
      <c r="D1918" s="10"/>
      <c r="E1918" s="10" t="s">
        <v>63</v>
      </c>
      <c r="F1918" s="10">
        <v>11459</v>
      </c>
      <c r="G1918" s="10"/>
      <c r="H1918" s="10">
        <f t="shared" si="121"/>
        <v>34</v>
      </c>
      <c r="I1918" s="10"/>
      <c r="J1918" s="10">
        <v>2432.4700000000003</v>
      </c>
      <c r="K1918" s="10"/>
      <c r="M1918" s="10">
        <v>3</v>
      </c>
      <c r="N1918" s="69"/>
      <c r="P1918" s="238">
        <f t="shared" si="116"/>
        <v>810.82333333333338</v>
      </c>
      <c r="Q1918" s="10"/>
      <c r="R1918" s="10"/>
      <c r="S1918" s="10"/>
      <c r="T1918" s="179">
        <f t="shared" si="117"/>
        <v>3819.6666666666665</v>
      </c>
      <c r="U1918" s="10"/>
      <c r="V1918" s="10"/>
      <c r="W1918" s="10"/>
      <c r="Y1918" s="10">
        <v>2432.4700000000003</v>
      </c>
      <c r="Z1918" s="10">
        <f t="shared" si="122"/>
        <v>2290.13</v>
      </c>
      <c r="AB1918" s="10">
        <f t="shared" si="123"/>
        <v>2144.91</v>
      </c>
      <c r="AC1918" s="10">
        <v>2222.4899999999998</v>
      </c>
      <c r="AD1918" s="10"/>
      <c r="AE1918" s="3"/>
      <c r="AF1918" s="3"/>
    </row>
    <row r="1919" spans="1:32" x14ac:dyDescent="0.2">
      <c r="A1919" s="55"/>
      <c r="B1919" s="198"/>
      <c r="C1919" s="10" t="s">
        <v>213</v>
      </c>
      <c r="D1919" s="10"/>
      <c r="E1919" s="10" t="s">
        <v>224</v>
      </c>
      <c r="F1919" s="10">
        <v>759</v>
      </c>
      <c r="G1919" s="10"/>
      <c r="H1919" s="10">
        <f t="shared" si="121"/>
        <v>2</v>
      </c>
      <c r="I1919" s="10"/>
      <c r="J1919" s="10">
        <v>192.96</v>
      </c>
      <c r="K1919" s="10"/>
      <c r="M1919" s="10">
        <v>2</v>
      </c>
      <c r="N1919" s="69"/>
      <c r="P1919" s="238">
        <f t="shared" si="116"/>
        <v>96.48</v>
      </c>
      <c r="Q1919" s="10"/>
      <c r="R1919" s="10"/>
      <c r="S1919" s="10"/>
      <c r="T1919" s="179">
        <f t="shared" si="117"/>
        <v>379.5</v>
      </c>
      <c r="U1919" s="10"/>
      <c r="V1919" s="10"/>
      <c r="W1919" s="10"/>
      <c r="Y1919" s="10">
        <v>192.96</v>
      </c>
      <c r="Z1919" s="10">
        <f t="shared" si="122"/>
        <v>181.67</v>
      </c>
      <c r="AB1919" s="10">
        <f t="shared" si="123"/>
        <v>170.15</v>
      </c>
      <c r="AC1919" s="10">
        <v>176.3</v>
      </c>
      <c r="AD1919" s="10"/>
      <c r="AE1919" s="3"/>
      <c r="AF1919" s="3"/>
    </row>
    <row r="1920" spans="1:32" x14ac:dyDescent="0.2">
      <c r="A1920" s="55"/>
      <c r="B1920" s="198"/>
      <c r="C1920" s="10" t="s">
        <v>213</v>
      </c>
      <c r="D1920" s="10"/>
      <c r="E1920" s="10" t="s">
        <v>127</v>
      </c>
      <c r="F1920" s="10">
        <v>124152</v>
      </c>
      <c r="G1920" s="10"/>
      <c r="H1920" s="10">
        <f t="shared" si="121"/>
        <v>366</v>
      </c>
      <c r="I1920" s="10"/>
      <c r="J1920" s="10">
        <v>22664.33</v>
      </c>
      <c r="K1920" s="10"/>
      <c r="M1920" s="10">
        <v>57</v>
      </c>
      <c r="N1920" s="69"/>
      <c r="P1920" s="238">
        <f t="shared" si="116"/>
        <v>397.61982456140356</v>
      </c>
      <c r="Q1920" s="10"/>
      <c r="R1920" s="10"/>
      <c r="S1920" s="10"/>
      <c r="T1920" s="179">
        <f t="shared" si="117"/>
        <v>2178.1052631578946</v>
      </c>
      <c r="U1920" s="10"/>
      <c r="V1920" s="10"/>
      <c r="W1920" s="10"/>
      <c r="Y1920" s="10">
        <v>22664.33</v>
      </c>
      <c r="Z1920" s="10">
        <f t="shared" si="122"/>
        <v>21338.12</v>
      </c>
      <c r="AB1920" s="10">
        <f t="shared" si="123"/>
        <v>19985.04</v>
      </c>
      <c r="AC1920" s="10">
        <v>20707.91</v>
      </c>
      <c r="AD1920" s="10"/>
      <c r="AE1920" s="3"/>
      <c r="AF1920" s="3"/>
    </row>
    <row r="1921" spans="1:32" x14ac:dyDescent="0.2">
      <c r="A1921" s="55"/>
      <c r="B1921" s="198"/>
      <c r="C1921" s="10" t="s">
        <v>599</v>
      </c>
      <c r="D1921" s="10"/>
      <c r="E1921" s="10" t="s">
        <v>175</v>
      </c>
      <c r="F1921" s="10">
        <v>7090</v>
      </c>
      <c r="G1921" s="10"/>
      <c r="H1921" s="10">
        <f t="shared" si="121"/>
        <v>21</v>
      </c>
      <c r="I1921" s="10"/>
      <c r="J1921" s="10">
        <v>797.54</v>
      </c>
      <c r="K1921" s="10"/>
      <c r="M1921" s="10">
        <v>6</v>
      </c>
      <c r="N1921" s="69"/>
      <c r="P1921" s="238">
        <f t="shared" si="116"/>
        <v>132.92333333333332</v>
      </c>
      <c r="Q1921" s="10"/>
      <c r="R1921" s="10"/>
      <c r="S1921" s="10"/>
      <c r="T1921" s="179">
        <f t="shared" si="117"/>
        <v>1181.6666666666667</v>
      </c>
      <c r="U1921" s="10"/>
      <c r="V1921" s="10"/>
      <c r="W1921" s="10"/>
      <c r="Y1921" s="10">
        <v>797.54</v>
      </c>
      <c r="Z1921" s="10">
        <f t="shared" si="122"/>
        <v>750.87</v>
      </c>
      <c r="AB1921" s="10">
        <f t="shared" si="123"/>
        <v>703.26</v>
      </c>
      <c r="AC1921" s="10">
        <v>728.7</v>
      </c>
      <c r="AD1921" s="10"/>
      <c r="AE1921" s="3"/>
      <c r="AF1921" s="3"/>
    </row>
    <row r="1922" spans="1:32" x14ac:dyDescent="0.2">
      <c r="A1922" s="55"/>
      <c r="B1922" s="198"/>
      <c r="C1922" s="10" t="s">
        <v>214</v>
      </c>
      <c r="D1922" s="10"/>
      <c r="E1922" s="10" t="s">
        <v>79</v>
      </c>
      <c r="F1922" s="10">
        <v>20639</v>
      </c>
      <c r="G1922" s="10"/>
      <c r="H1922" s="10">
        <f t="shared" si="121"/>
        <v>61</v>
      </c>
      <c r="I1922" s="10"/>
      <c r="J1922" s="10">
        <v>3976.4</v>
      </c>
      <c r="K1922" s="10"/>
      <c r="M1922" s="10">
        <v>8</v>
      </c>
      <c r="N1922" s="69"/>
      <c r="P1922" s="238">
        <f t="shared" si="116"/>
        <v>497.05</v>
      </c>
      <c r="Q1922" s="10"/>
      <c r="R1922" s="10"/>
      <c r="S1922" s="10"/>
      <c r="T1922" s="179">
        <f t="shared" si="117"/>
        <v>2579.875</v>
      </c>
      <c r="U1922" s="10"/>
      <c r="V1922" s="10"/>
      <c r="W1922" s="10"/>
      <c r="Y1922" s="10">
        <v>3976.4</v>
      </c>
      <c r="Z1922" s="10">
        <f t="shared" si="122"/>
        <v>3743.72</v>
      </c>
      <c r="AB1922" s="10">
        <f t="shared" si="123"/>
        <v>3506.33</v>
      </c>
      <c r="AC1922" s="10">
        <v>3633.16</v>
      </c>
      <c r="AD1922" s="10"/>
      <c r="AE1922" s="3"/>
      <c r="AF1922" s="3"/>
    </row>
    <row r="1923" spans="1:32" x14ac:dyDescent="0.2">
      <c r="A1923" s="55"/>
      <c r="B1923" s="198"/>
      <c r="C1923" s="10" t="s">
        <v>215</v>
      </c>
      <c r="D1923" s="10"/>
      <c r="E1923" s="10" t="s">
        <v>70</v>
      </c>
      <c r="F1923" s="10">
        <v>27767</v>
      </c>
      <c r="G1923" s="10"/>
      <c r="H1923" s="10">
        <f t="shared" si="121"/>
        <v>82</v>
      </c>
      <c r="I1923" s="10"/>
      <c r="J1923" s="10">
        <v>6267.9800000000005</v>
      </c>
      <c r="K1923" s="10"/>
      <c r="M1923" s="10">
        <v>19</v>
      </c>
      <c r="N1923" s="69"/>
      <c r="P1923" s="238">
        <f t="shared" si="116"/>
        <v>329.89368421052632</v>
      </c>
      <c r="Q1923" s="10"/>
      <c r="R1923" s="10"/>
      <c r="S1923" s="10"/>
      <c r="T1923" s="179">
        <f t="shared" si="117"/>
        <v>1461.421052631579</v>
      </c>
      <c r="U1923" s="10"/>
      <c r="V1923" s="10"/>
      <c r="W1923" s="10"/>
      <c r="Y1923" s="10">
        <v>6267.9800000000005</v>
      </c>
      <c r="Z1923" s="10">
        <f t="shared" si="122"/>
        <v>5901.21</v>
      </c>
      <c r="AB1923" s="10">
        <f t="shared" si="123"/>
        <v>5527</v>
      </c>
      <c r="AC1923" s="10">
        <v>5726.92</v>
      </c>
      <c r="AD1923" s="10"/>
      <c r="AE1923" s="3"/>
      <c r="AF1923" s="3"/>
    </row>
    <row r="1924" spans="1:32" x14ac:dyDescent="0.2">
      <c r="A1924" s="55"/>
      <c r="B1924" s="198"/>
      <c r="C1924" s="10" t="s">
        <v>216</v>
      </c>
      <c r="D1924" s="10"/>
      <c r="E1924" s="10" t="s">
        <v>147</v>
      </c>
      <c r="F1924" s="10">
        <v>153836</v>
      </c>
      <c r="G1924" s="10"/>
      <c r="H1924" s="10">
        <f t="shared" si="121"/>
        <v>453</v>
      </c>
      <c r="I1924" s="10"/>
      <c r="J1924" s="10">
        <v>13285.019999999995</v>
      </c>
      <c r="K1924" s="10"/>
      <c r="M1924" s="10">
        <v>34</v>
      </c>
      <c r="N1924" s="69"/>
      <c r="P1924" s="238">
        <f t="shared" si="116"/>
        <v>390.73588235294102</v>
      </c>
      <c r="Q1924" s="10"/>
      <c r="R1924" s="10"/>
      <c r="S1924" s="10"/>
      <c r="T1924" s="179">
        <f t="shared" si="117"/>
        <v>4524.588235294118</v>
      </c>
      <c r="U1924" s="10"/>
      <c r="V1924" s="10"/>
      <c r="W1924" s="10"/>
      <c r="Y1924" s="10">
        <v>13285.019999999995</v>
      </c>
      <c r="Z1924" s="10">
        <f t="shared" si="122"/>
        <v>12507.64</v>
      </c>
      <c r="AB1924" s="10">
        <f t="shared" si="123"/>
        <v>11714.52</v>
      </c>
      <c r="AC1924" s="10">
        <v>12138.24</v>
      </c>
      <c r="AD1924" s="10"/>
      <c r="AE1924" s="3"/>
      <c r="AF1924" s="3"/>
    </row>
    <row r="1925" spans="1:32" x14ac:dyDescent="0.2">
      <c r="A1925" s="55"/>
      <c r="B1925" s="198"/>
      <c r="C1925" s="10" t="s">
        <v>217</v>
      </c>
      <c r="D1925" s="10"/>
      <c r="E1925" s="10" t="s">
        <v>145</v>
      </c>
      <c r="F1925" s="10">
        <v>1704</v>
      </c>
      <c r="G1925" s="10"/>
      <c r="H1925" s="10">
        <f t="shared" si="121"/>
        <v>5</v>
      </c>
      <c r="I1925" s="10"/>
      <c r="J1925" s="10">
        <v>366.01</v>
      </c>
      <c r="K1925" s="10"/>
      <c r="M1925" s="10">
        <v>4</v>
      </c>
      <c r="N1925" s="69"/>
      <c r="P1925" s="238">
        <f t="shared" si="116"/>
        <v>91.502499999999998</v>
      </c>
      <c r="Q1925" s="10"/>
      <c r="R1925" s="10"/>
      <c r="S1925" s="10"/>
      <c r="T1925" s="179">
        <f t="shared" si="117"/>
        <v>426</v>
      </c>
      <c r="U1925" s="10"/>
      <c r="V1925" s="10"/>
      <c r="W1925" s="10"/>
      <c r="Y1925" s="10">
        <v>366.01</v>
      </c>
      <c r="Z1925" s="10">
        <f t="shared" si="122"/>
        <v>344.59</v>
      </c>
      <c r="AB1925" s="10">
        <f t="shared" si="123"/>
        <v>322.74</v>
      </c>
      <c r="AC1925" s="10">
        <v>334.41</v>
      </c>
      <c r="AD1925" s="10"/>
      <c r="AE1925" s="3"/>
      <c r="AF1925" s="3"/>
    </row>
    <row r="1926" spans="1:32" x14ac:dyDescent="0.2">
      <c r="A1926" s="55"/>
      <c r="B1926" s="198"/>
      <c r="C1926" s="10" t="s">
        <v>217</v>
      </c>
      <c r="D1926" s="10"/>
      <c r="E1926" s="10" t="s">
        <v>218</v>
      </c>
      <c r="F1926" s="10">
        <v>206483</v>
      </c>
      <c r="G1926" s="10"/>
      <c r="H1926" s="10">
        <f t="shared" si="121"/>
        <v>608</v>
      </c>
      <c r="I1926" s="10"/>
      <c r="J1926" s="10">
        <v>33821.499999999978</v>
      </c>
      <c r="K1926" s="10"/>
      <c r="M1926" s="10">
        <v>67</v>
      </c>
      <c r="N1926" s="69"/>
      <c r="P1926" s="238">
        <f t="shared" si="116"/>
        <v>504.79850746268625</v>
      </c>
      <c r="Q1926" s="10"/>
      <c r="R1926" s="10"/>
      <c r="S1926" s="10"/>
      <c r="T1926" s="179">
        <f t="shared" si="117"/>
        <v>3081.8358208955224</v>
      </c>
      <c r="U1926" s="10"/>
      <c r="V1926" s="10"/>
      <c r="W1926" s="10"/>
      <c r="Y1926" s="10">
        <v>33821.499999999978</v>
      </c>
      <c r="Z1926" s="10">
        <f t="shared" si="122"/>
        <v>31842.43</v>
      </c>
      <c r="AB1926" s="10">
        <f t="shared" si="123"/>
        <v>29823.26</v>
      </c>
      <c r="AC1926" s="10">
        <v>30901.99</v>
      </c>
      <c r="AD1926" s="10"/>
      <c r="AE1926" s="3"/>
      <c r="AF1926" s="3"/>
    </row>
    <row r="1927" spans="1:32" x14ac:dyDescent="0.2">
      <c r="A1927" s="55"/>
      <c r="B1927" s="198"/>
      <c r="C1927" s="10" t="s">
        <v>217</v>
      </c>
      <c r="D1927" s="10"/>
      <c r="E1927" s="10" t="s">
        <v>219</v>
      </c>
      <c r="F1927" s="10">
        <v>786</v>
      </c>
      <c r="G1927" s="10"/>
      <c r="H1927" s="10">
        <f t="shared" si="121"/>
        <v>2</v>
      </c>
      <c r="I1927" s="10"/>
      <c r="J1927" s="10">
        <v>176.21</v>
      </c>
      <c r="K1927" s="10"/>
      <c r="M1927" s="10">
        <v>1</v>
      </c>
      <c r="N1927" s="69"/>
      <c r="P1927" s="238">
        <f t="shared" si="116"/>
        <v>176.21</v>
      </c>
      <c r="Q1927" s="10"/>
      <c r="R1927" s="10"/>
      <c r="S1927" s="10"/>
      <c r="T1927" s="179">
        <f t="shared" si="117"/>
        <v>786</v>
      </c>
      <c r="U1927" s="10"/>
      <c r="V1927" s="10"/>
      <c r="W1927" s="10"/>
      <c r="Y1927" s="10">
        <v>176.21</v>
      </c>
      <c r="Z1927" s="10">
        <f t="shared" si="122"/>
        <v>165.9</v>
      </c>
      <c r="AB1927" s="10">
        <f t="shared" si="123"/>
        <v>155.38</v>
      </c>
      <c r="AC1927" s="10">
        <v>161</v>
      </c>
      <c r="AD1927" s="10"/>
      <c r="AE1927" s="3"/>
      <c r="AF1927" s="3"/>
    </row>
    <row r="1928" spans="1:32" x14ac:dyDescent="0.2">
      <c r="A1928" s="55"/>
      <c r="B1928" s="198"/>
      <c r="C1928" s="10" t="s">
        <v>220</v>
      </c>
      <c r="D1928" s="10"/>
      <c r="E1928" s="10" t="s">
        <v>64</v>
      </c>
      <c r="F1928" s="10">
        <v>983</v>
      </c>
      <c r="G1928" s="10"/>
      <c r="H1928" s="10">
        <f t="shared" si="121"/>
        <v>3</v>
      </c>
      <c r="I1928" s="10"/>
      <c r="J1928" s="10">
        <v>242</v>
      </c>
      <c r="K1928" s="10"/>
      <c r="M1928" s="10">
        <v>1</v>
      </c>
      <c r="N1928" s="69"/>
      <c r="P1928" s="238">
        <f t="shared" si="116"/>
        <v>242</v>
      </c>
      <c r="Q1928" s="10"/>
      <c r="R1928" s="10"/>
      <c r="S1928" s="10"/>
      <c r="T1928" s="179">
        <f t="shared" si="117"/>
        <v>983</v>
      </c>
      <c r="U1928" s="10"/>
      <c r="V1928" s="10"/>
      <c r="W1928" s="10"/>
      <c r="Y1928" s="10">
        <v>242</v>
      </c>
      <c r="Z1928" s="10">
        <f t="shared" si="122"/>
        <v>227.84</v>
      </c>
      <c r="AB1928" s="10">
        <f t="shared" si="123"/>
        <v>213.39</v>
      </c>
      <c r="AC1928" s="10">
        <v>221.11</v>
      </c>
      <c r="AD1928" s="10"/>
      <c r="AE1928" s="3"/>
      <c r="AF1928" s="3"/>
    </row>
    <row r="1929" spans="1:32" x14ac:dyDescent="0.2">
      <c r="A1929" s="55"/>
      <c r="B1929" s="198"/>
      <c r="C1929" s="10" t="s">
        <v>220</v>
      </c>
      <c r="D1929" s="10"/>
      <c r="E1929" s="10" t="s">
        <v>97</v>
      </c>
      <c r="F1929" s="10">
        <v>953</v>
      </c>
      <c r="G1929" s="10"/>
      <c r="H1929" s="10">
        <f t="shared" si="121"/>
        <v>3</v>
      </c>
      <c r="I1929" s="10"/>
      <c r="J1929" s="10">
        <v>212.13</v>
      </c>
      <c r="K1929" s="10"/>
      <c r="M1929" s="10">
        <v>2</v>
      </c>
      <c r="N1929" s="69"/>
      <c r="P1929" s="238">
        <f t="shared" si="116"/>
        <v>106.065</v>
      </c>
      <c r="Q1929" s="10"/>
      <c r="R1929" s="10"/>
      <c r="S1929" s="10"/>
      <c r="T1929" s="179">
        <f t="shared" si="117"/>
        <v>476.5</v>
      </c>
      <c r="U1929" s="10"/>
      <c r="V1929" s="10"/>
      <c r="W1929" s="10"/>
      <c r="Y1929" s="10">
        <v>212.13</v>
      </c>
      <c r="Z1929" s="10">
        <f t="shared" si="122"/>
        <v>199.72</v>
      </c>
      <c r="AB1929" s="10">
        <f t="shared" si="123"/>
        <v>187.05</v>
      </c>
      <c r="AC1929" s="10">
        <v>193.82</v>
      </c>
      <c r="AD1929" s="10"/>
      <c r="AE1929" s="3"/>
      <c r="AF1929" s="3"/>
    </row>
    <row r="1930" spans="1:32" x14ac:dyDescent="0.2">
      <c r="A1930" s="55"/>
      <c r="B1930" s="198"/>
      <c r="C1930" s="10" t="s">
        <v>220</v>
      </c>
      <c r="D1930" s="10"/>
      <c r="E1930" s="10" t="s">
        <v>170</v>
      </c>
      <c r="F1930" s="10">
        <v>4929</v>
      </c>
      <c r="G1930" s="10"/>
      <c r="H1930" s="10">
        <f t="shared" si="121"/>
        <v>15</v>
      </c>
      <c r="I1930" s="10"/>
      <c r="J1930" s="10">
        <v>738.27</v>
      </c>
      <c r="K1930" s="10"/>
      <c r="M1930" s="10">
        <v>14</v>
      </c>
      <c r="N1930" s="69"/>
      <c r="P1930" s="238">
        <f t="shared" si="116"/>
        <v>52.73357142857143</v>
      </c>
      <c r="Q1930" s="10"/>
      <c r="R1930" s="10"/>
      <c r="S1930" s="10"/>
      <c r="T1930" s="179">
        <f t="shared" si="117"/>
        <v>352.07142857142856</v>
      </c>
      <c r="U1930" s="10"/>
      <c r="V1930" s="10"/>
      <c r="W1930" s="10"/>
      <c r="Y1930" s="10">
        <v>738.27</v>
      </c>
      <c r="Z1930" s="10">
        <f t="shared" si="122"/>
        <v>695.07</v>
      </c>
      <c r="AB1930" s="10">
        <f t="shared" si="123"/>
        <v>650.99</v>
      </c>
      <c r="AC1930" s="10">
        <v>674.54</v>
      </c>
      <c r="AD1930" s="10"/>
      <c r="AE1930" s="3"/>
      <c r="AF1930" s="3"/>
    </row>
    <row r="1931" spans="1:32" x14ac:dyDescent="0.2">
      <c r="A1931" s="55"/>
      <c r="B1931" s="198"/>
      <c r="C1931" s="10" t="s">
        <v>221</v>
      </c>
      <c r="D1931" s="10"/>
      <c r="E1931" s="10" t="s">
        <v>222</v>
      </c>
      <c r="F1931" s="10">
        <v>230206</v>
      </c>
      <c r="G1931" s="10"/>
      <c r="H1931" s="10">
        <f t="shared" si="121"/>
        <v>678</v>
      </c>
      <c r="I1931" s="10"/>
      <c r="J1931" s="10">
        <v>16647.320000000007</v>
      </c>
      <c r="K1931" s="10"/>
      <c r="M1931" s="10">
        <v>28</v>
      </c>
      <c r="N1931" s="69"/>
      <c r="P1931" s="238">
        <f t="shared" si="116"/>
        <v>594.54714285714306</v>
      </c>
      <c r="Q1931" s="10"/>
      <c r="R1931" s="10"/>
      <c r="S1931" s="10"/>
      <c r="T1931" s="179">
        <f t="shared" si="117"/>
        <v>8221.6428571428569</v>
      </c>
      <c r="U1931" s="10"/>
      <c r="V1931" s="10"/>
      <c r="W1931" s="10"/>
      <c r="Y1931" s="10">
        <v>16647.320000000007</v>
      </c>
      <c r="Z1931" s="10">
        <f t="shared" si="122"/>
        <v>15673.2</v>
      </c>
      <c r="AB1931" s="10">
        <f t="shared" si="123"/>
        <v>14679.34</v>
      </c>
      <c r="AC1931" s="10">
        <v>15210.3</v>
      </c>
      <c r="AD1931" s="10"/>
      <c r="AE1931" s="3"/>
      <c r="AF1931" s="3"/>
    </row>
    <row r="1932" spans="1:32" x14ac:dyDescent="0.2">
      <c r="A1932" s="55"/>
      <c r="B1932" s="198"/>
      <c r="C1932" s="10" t="s">
        <v>223</v>
      </c>
      <c r="D1932" s="10"/>
      <c r="E1932" s="10" t="s">
        <v>97</v>
      </c>
      <c r="F1932" s="10">
        <v>741</v>
      </c>
      <c r="G1932" s="10"/>
      <c r="H1932" s="10">
        <f t="shared" ref="H1932:H1995" si="124">ROUND($H$2366*F1932/$F$2366,0)</f>
        <v>2</v>
      </c>
      <c r="I1932" s="10"/>
      <c r="J1932" s="10">
        <v>64.83</v>
      </c>
      <c r="K1932" s="10"/>
      <c r="M1932" s="10">
        <v>2</v>
      </c>
      <c r="N1932" s="69"/>
      <c r="P1932" s="238">
        <f t="shared" si="116"/>
        <v>32.414999999999999</v>
      </c>
      <c r="Q1932" s="10"/>
      <c r="R1932" s="10"/>
      <c r="S1932" s="10"/>
      <c r="T1932" s="179">
        <f t="shared" si="117"/>
        <v>370.5</v>
      </c>
      <c r="U1932" s="10"/>
      <c r="V1932" s="10"/>
      <c r="W1932" s="10"/>
      <c r="Y1932" s="10">
        <v>64.83</v>
      </c>
      <c r="Z1932" s="10">
        <f t="shared" ref="Z1932:Z1995" si="125">ROUND($Z$2366*Y1932/$Y$2366,2)</f>
        <v>61.04</v>
      </c>
      <c r="AB1932" s="10">
        <f t="shared" ref="AB1932:AB1995" si="126">ROUND($AB$2366*Y1932/$Y$2366,2)</f>
        <v>57.17</v>
      </c>
      <c r="AC1932" s="10">
        <v>59.24</v>
      </c>
      <c r="AD1932" s="10"/>
      <c r="AE1932" s="3"/>
      <c r="AF1932" s="3"/>
    </row>
    <row r="1933" spans="1:32" x14ac:dyDescent="0.2">
      <c r="A1933" s="55"/>
      <c r="B1933" s="198"/>
      <c r="C1933" s="10" t="s">
        <v>223</v>
      </c>
      <c r="D1933" s="10"/>
      <c r="E1933" s="10" t="s">
        <v>205</v>
      </c>
      <c r="F1933" s="10">
        <v>208056</v>
      </c>
      <c r="G1933" s="10"/>
      <c r="H1933" s="10">
        <f t="shared" si="124"/>
        <v>613</v>
      </c>
      <c r="I1933" s="10"/>
      <c r="J1933" s="10">
        <v>34407.030000000021</v>
      </c>
      <c r="K1933" s="10"/>
      <c r="M1933" s="10">
        <v>132</v>
      </c>
      <c r="N1933" s="69"/>
      <c r="P1933" s="238">
        <f t="shared" si="116"/>
        <v>260.65931818181832</v>
      </c>
      <c r="Q1933" s="10"/>
      <c r="R1933" s="10"/>
      <c r="S1933" s="10"/>
      <c r="T1933" s="179">
        <f t="shared" si="117"/>
        <v>1576.1818181818182</v>
      </c>
      <c r="U1933" s="10"/>
      <c r="V1933" s="10"/>
      <c r="W1933" s="10"/>
      <c r="Y1933" s="10">
        <v>34407.030000000021</v>
      </c>
      <c r="Z1933" s="10">
        <f t="shared" si="125"/>
        <v>32393.7</v>
      </c>
      <c r="AB1933" s="10">
        <f t="shared" si="126"/>
        <v>30339.57</v>
      </c>
      <c r="AC1933" s="10">
        <v>31436.98</v>
      </c>
      <c r="AD1933" s="10"/>
      <c r="AE1933" s="3"/>
      <c r="AF1933" s="3"/>
    </row>
    <row r="1934" spans="1:32" x14ac:dyDescent="0.2">
      <c r="A1934" s="55"/>
      <c r="B1934" s="198"/>
      <c r="C1934" s="10" t="s">
        <v>226</v>
      </c>
      <c r="D1934" s="10"/>
      <c r="E1934" s="10" t="s">
        <v>107</v>
      </c>
      <c r="F1934" s="10">
        <v>3332</v>
      </c>
      <c r="G1934" s="10"/>
      <c r="H1934" s="10">
        <f t="shared" si="124"/>
        <v>10</v>
      </c>
      <c r="I1934" s="10"/>
      <c r="J1934" s="10">
        <v>611.94000000000005</v>
      </c>
      <c r="K1934" s="10"/>
      <c r="M1934" s="10">
        <v>1</v>
      </c>
      <c r="N1934" s="69"/>
      <c r="P1934" s="238">
        <f t="shared" si="116"/>
        <v>611.94000000000005</v>
      </c>
      <c r="Q1934" s="10"/>
      <c r="R1934" s="10"/>
      <c r="S1934" s="10"/>
      <c r="T1934" s="179">
        <f t="shared" si="117"/>
        <v>3332</v>
      </c>
      <c r="U1934" s="10"/>
      <c r="V1934" s="10"/>
      <c r="W1934" s="10"/>
      <c r="Y1934" s="10">
        <v>611.94000000000005</v>
      </c>
      <c r="Z1934" s="10">
        <f t="shared" si="125"/>
        <v>576.13</v>
      </c>
      <c r="AB1934" s="10">
        <f t="shared" si="126"/>
        <v>539.6</v>
      </c>
      <c r="AC1934" s="10">
        <v>559.12</v>
      </c>
      <c r="AD1934" s="10"/>
      <c r="AE1934" s="3"/>
      <c r="AF1934" s="3"/>
    </row>
    <row r="1935" spans="1:32" x14ac:dyDescent="0.2">
      <c r="A1935" s="55"/>
      <c r="B1935" s="198"/>
      <c r="C1935" s="10" t="s">
        <v>226</v>
      </c>
      <c r="D1935" s="10"/>
      <c r="E1935" s="10" t="s">
        <v>227</v>
      </c>
      <c r="F1935" s="10">
        <v>44682</v>
      </c>
      <c r="G1935" s="10"/>
      <c r="H1935" s="10">
        <f t="shared" si="124"/>
        <v>132</v>
      </c>
      <c r="I1935" s="10"/>
      <c r="J1935" s="10">
        <v>9774.3900000000049</v>
      </c>
      <c r="K1935" s="10"/>
      <c r="M1935" s="10">
        <v>14</v>
      </c>
      <c r="N1935" s="69"/>
      <c r="P1935" s="238">
        <f t="shared" si="116"/>
        <v>698.17071428571467</v>
      </c>
      <c r="Q1935" s="10"/>
      <c r="R1935" s="10"/>
      <c r="S1935" s="10"/>
      <c r="T1935" s="179">
        <f t="shared" si="117"/>
        <v>3191.5714285714284</v>
      </c>
      <c r="U1935" s="10"/>
      <c r="V1935" s="10"/>
      <c r="W1935" s="10"/>
      <c r="Y1935" s="10">
        <v>9774.3900000000049</v>
      </c>
      <c r="Z1935" s="10">
        <f t="shared" si="125"/>
        <v>9202.44</v>
      </c>
      <c r="AB1935" s="10">
        <f t="shared" si="126"/>
        <v>8618.9</v>
      </c>
      <c r="AC1935" s="10">
        <v>8930.65</v>
      </c>
      <c r="AD1935" s="10"/>
      <c r="AE1935" s="3"/>
      <c r="AF1935" s="3"/>
    </row>
    <row r="1936" spans="1:32" x14ac:dyDescent="0.2">
      <c r="A1936" s="55"/>
      <c r="B1936" s="198"/>
      <c r="C1936" s="10" t="s">
        <v>226</v>
      </c>
      <c r="D1936" s="10"/>
      <c r="E1936" s="10" t="s">
        <v>75</v>
      </c>
      <c r="F1936" s="10"/>
      <c r="G1936" s="10"/>
      <c r="H1936" s="10">
        <f t="shared" si="124"/>
        <v>0</v>
      </c>
      <c r="I1936" s="10"/>
      <c r="J1936" s="10">
        <v>40.06</v>
      </c>
      <c r="K1936" s="10"/>
      <c r="M1936" s="10">
        <v>1</v>
      </c>
      <c r="N1936" s="69"/>
      <c r="P1936" s="238">
        <f t="shared" si="116"/>
        <v>40.06</v>
      </c>
      <c r="Q1936" s="10"/>
      <c r="R1936" s="10"/>
      <c r="S1936" s="10"/>
      <c r="T1936" s="179">
        <f t="shared" si="117"/>
        <v>0</v>
      </c>
      <c r="U1936" s="10"/>
      <c r="V1936" s="10"/>
      <c r="W1936" s="10"/>
      <c r="Y1936" s="10">
        <v>40.06</v>
      </c>
      <c r="Z1936" s="10">
        <f t="shared" si="125"/>
        <v>37.72</v>
      </c>
      <c r="AB1936" s="10">
        <f t="shared" si="126"/>
        <v>35.32</v>
      </c>
      <c r="AC1936" s="10">
        <v>36.6</v>
      </c>
      <c r="AD1936" s="10"/>
      <c r="AE1936" s="3"/>
      <c r="AF1936" s="3"/>
    </row>
    <row r="1937" spans="1:32" x14ac:dyDescent="0.2">
      <c r="A1937" s="55"/>
      <c r="B1937" s="198"/>
      <c r="C1937" s="10" t="s">
        <v>226</v>
      </c>
      <c r="D1937" s="10"/>
      <c r="E1937" s="10" t="s">
        <v>229</v>
      </c>
      <c r="F1937" s="10">
        <v>20087</v>
      </c>
      <c r="G1937" s="10"/>
      <c r="H1937" s="10">
        <f t="shared" si="124"/>
        <v>59</v>
      </c>
      <c r="I1937" s="10"/>
      <c r="J1937" s="10">
        <v>4083.41</v>
      </c>
      <c r="K1937" s="10"/>
      <c r="M1937" s="10">
        <v>5</v>
      </c>
      <c r="N1937" s="69"/>
      <c r="P1937" s="238">
        <f t="shared" si="116"/>
        <v>816.68200000000002</v>
      </c>
      <c r="Q1937" s="10"/>
      <c r="R1937" s="10"/>
      <c r="S1937" s="10"/>
      <c r="T1937" s="179">
        <f t="shared" si="117"/>
        <v>4017.4</v>
      </c>
      <c r="U1937" s="10"/>
      <c r="V1937" s="10"/>
      <c r="W1937" s="10"/>
      <c r="Y1937" s="10">
        <v>4083.41</v>
      </c>
      <c r="Z1937" s="10">
        <f t="shared" si="125"/>
        <v>3844.47</v>
      </c>
      <c r="AB1937" s="10">
        <f t="shared" si="126"/>
        <v>3600.69</v>
      </c>
      <c r="AC1937" s="10">
        <v>3730.93</v>
      </c>
      <c r="AD1937" s="10"/>
      <c r="AE1937" s="3"/>
      <c r="AF1937" s="3"/>
    </row>
    <row r="1938" spans="1:32" x14ac:dyDescent="0.2">
      <c r="A1938" s="55"/>
      <c r="B1938" s="198"/>
      <c r="C1938" s="10" t="s">
        <v>230</v>
      </c>
      <c r="D1938" s="10"/>
      <c r="E1938" s="10" t="s">
        <v>211</v>
      </c>
      <c r="F1938" s="10">
        <v>57450</v>
      </c>
      <c r="G1938" s="10"/>
      <c r="H1938" s="10">
        <f t="shared" si="124"/>
        <v>169</v>
      </c>
      <c r="I1938" s="10"/>
      <c r="J1938" s="10">
        <v>11596.19</v>
      </c>
      <c r="K1938" s="10"/>
      <c r="M1938" s="10">
        <v>57</v>
      </c>
      <c r="N1938" s="69"/>
      <c r="P1938" s="238">
        <f t="shared" si="116"/>
        <v>203.44192982456141</v>
      </c>
      <c r="Q1938" s="10"/>
      <c r="R1938" s="10"/>
      <c r="S1938" s="10"/>
      <c r="T1938" s="179">
        <f t="shared" si="117"/>
        <v>1007.8947368421053</v>
      </c>
      <c r="U1938" s="10"/>
      <c r="V1938" s="10"/>
      <c r="W1938" s="10"/>
      <c r="Y1938" s="10">
        <v>11596.19</v>
      </c>
      <c r="Z1938" s="10">
        <f t="shared" si="125"/>
        <v>10917.64</v>
      </c>
      <c r="AB1938" s="10">
        <f t="shared" si="126"/>
        <v>10225.34</v>
      </c>
      <c r="AC1938" s="10">
        <v>10595.2</v>
      </c>
      <c r="AD1938" s="10"/>
      <c r="AE1938" s="3"/>
      <c r="AF1938" s="3"/>
    </row>
    <row r="1939" spans="1:32" x14ac:dyDescent="0.2">
      <c r="A1939" s="55"/>
      <c r="B1939" s="198"/>
      <c r="C1939" s="10" t="s">
        <v>231</v>
      </c>
      <c r="D1939" s="10"/>
      <c r="E1939" s="10" t="s">
        <v>167</v>
      </c>
      <c r="F1939" s="10">
        <v>22560</v>
      </c>
      <c r="G1939" s="10"/>
      <c r="H1939" s="10">
        <f t="shared" si="124"/>
        <v>66</v>
      </c>
      <c r="I1939" s="10"/>
      <c r="J1939" s="10">
        <v>3101.3</v>
      </c>
      <c r="K1939" s="10"/>
      <c r="M1939" s="10">
        <v>13</v>
      </c>
      <c r="N1939" s="69"/>
      <c r="P1939" s="238">
        <f t="shared" si="116"/>
        <v>238.56153846153848</v>
      </c>
      <c r="Q1939" s="10"/>
      <c r="R1939" s="10"/>
      <c r="S1939" s="10"/>
      <c r="T1939" s="179">
        <f t="shared" si="117"/>
        <v>1735.3846153846155</v>
      </c>
      <c r="U1939" s="10"/>
      <c r="V1939" s="10"/>
      <c r="W1939" s="10"/>
      <c r="Y1939" s="10">
        <v>3101.3</v>
      </c>
      <c r="Z1939" s="10">
        <f t="shared" si="125"/>
        <v>2919.83</v>
      </c>
      <c r="AB1939" s="10">
        <f t="shared" si="126"/>
        <v>2734.68</v>
      </c>
      <c r="AC1939" s="10">
        <v>2833.6</v>
      </c>
      <c r="AD1939" s="10"/>
      <c r="AE1939" s="3"/>
      <c r="AF1939" s="3"/>
    </row>
    <row r="1940" spans="1:32" x14ac:dyDescent="0.2">
      <c r="A1940" s="55"/>
      <c r="B1940" s="198"/>
      <c r="C1940" s="10" t="s">
        <v>232</v>
      </c>
      <c r="D1940" s="10"/>
      <c r="E1940" s="10" t="s">
        <v>97</v>
      </c>
      <c r="F1940" s="10">
        <v>96368</v>
      </c>
      <c r="G1940" s="10"/>
      <c r="H1940" s="10">
        <f t="shared" si="124"/>
        <v>284</v>
      </c>
      <c r="I1940" s="10"/>
      <c r="J1940" s="10">
        <v>21256.63</v>
      </c>
      <c r="K1940" s="10"/>
      <c r="M1940" s="10">
        <v>46</v>
      </c>
      <c r="N1940" s="69"/>
      <c r="P1940" s="238">
        <f t="shared" si="116"/>
        <v>462.10065217391309</v>
      </c>
      <c r="Q1940" s="10"/>
      <c r="R1940" s="10"/>
      <c r="S1940" s="10"/>
      <c r="T1940" s="179">
        <f t="shared" si="117"/>
        <v>2094.9565217391305</v>
      </c>
      <c r="U1940" s="10"/>
      <c r="V1940" s="10"/>
      <c r="W1940" s="10"/>
      <c r="Y1940" s="10">
        <v>21256.63</v>
      </c>
      <c r="Z1940" s="10">
        <f t="shared" si="125"/>
        <v>20012.79</v>
      </c>
      <c r="AB1940" s="10">
        <f t="shared" si="126"/>
        <v>18743.759999999998</v>
      </c>
      <c r="AC1940" s="10">
        <v>19421.740000000002</v>
      </c>
      <c r="AD1940" s="10"/>
      <c r="AE1940" s="3"/>
      <c r="AF1940" s="3"/>
    </row>
    <row r="1941" spans="1:32" x14ac:dyDescent="0.2">
      <c r="A1941" s="55"/>
      <c r="B1941" s="198"/>
      <c r="C1941" s="10" t="s">
        <v>232</v>
      </c>
      <c r="D1941" s="10"/>
      <c r="E1941" s="10" t="s">
        <v>246</v>
      </c>
      <c r="F1941" s="10">
        <v>22</v>
      </c>
      <c r="G1941" s="10"/>
      <c r="H1941" s="10">
        <f t="shared" si="124"/>
        <v>0</v>
      </c>
      <c r="I1941" s="10"/>
      <c r="J1941" s="10">
        <v>18.68</v>
      </c>
      <c r="K1941" s="10"/>
      <c r="M1941" s="10">
        <v>1</v>
      </c>
      <c r="N1941" s="69"/>
      <c r="P1941" s="238">
        <f t="shared" si="116"/>
        <v>18.68</v>
      </c>
      <c r="Q1941" s="10"/>
      <c r="R1941" s="10"/>
      <c r="S1941" s="10"/>
      <c r="T1941" s="179">
        <f t="shared" si="117"/>
        <v>22</v>
      </c>
      <c r="U1941" s="10"/>
      <c r="V1941" s="10"/>
      <c r="W1941" s="10"/>
      <c r="Y1941" s="10">
        <v>18.68</v>
      </c>
      <c r="Z1941" s="10">
        <f t="shared" si="125"/>
        <v>17.59</v>
      </c>
      <c r="AB1941" s="10">
        <f t="shared" si="126"/>
        <v>16.47</v>
      </c>
      <c r="AC1941" s="10">
        <v>17.07</v>
      </c>
      <c r="AD1941" s="10"/>
      <c r="AE1941" s="3"/>
      <c r="AF1941" s="3"/>
    </row>
    <row r="1942" spans="1:32" x14ac:dyDescent="0.2">
      <c r="A1942" s="55"/>
      <c r="B1942" s="198"/>
      <c r="C1942" s="10" t="s">
        <v>233</v>
      </c>
      <c r="D1942" s="10"/>
      <c r="E1942" s="10" t="s">
        <v>235</v>
      </c>
      <c r="F1942" s="10">
        <v>765274</v>
      </c>
      <c r="G1942" s="10"/>
      <c r="H1942" s="10">
        <f t="shared" si="124"/>
        <v>2255</v>
      </c>
      <c r="I1942" s="10"/>
      <c r="J1942" s="10">
        <v>27731.209999999988</v>
      </c>
      <c r="K1942" s="10"/>
      <c r="M1942" s="10">
        <v>27</v>
      </c>
      <c r="N1942" s="69"/>
      <c r="P1942" s="238">
        <f t="shared" si="116"/>
        <v>1027.0818518518515</v>
      </c>
      <c r="Q1942" s="10"/>
      <c r="R1942" s="10"/>
      <c r="S1942" s="10"/>
      <c r="T1942" s="179">
        <f t="shared" si="117"/>
        <v>28343.481481481482</v>
      </c>
      <c r="U1942" s="10"/>
      <c r="V1942" s="10"/>
      <c r="W1942" s="10"/>
      <c r="Y1942" s="10">
        <v>27731.209999999988</v>
      </c>
      <c r="Z1942" s="10">
        <f t="shared" si="125"/>
        <v>26108.51</v>
      </c>
      <c r="AB1942" s="10">
        <f t="shared" si="126"/>
        <v>24452.94</v>
      </c>
      <c r="AC1942" s="10">
        <v>25337.42</v>
      </c>
      <c r="AD1942" s="10"/>
      <c r="AE1942" s="3"/>
      <c r="AF1942" s="3"/>
    </row>
    <row r="1943" spans="1:32" x14ac:dyDescent="0.2">
      <c r="A1943" s="55"/>
      <c r="B1943" s="198"/>
      <c r="C1943" s="10" t="s">
        <v>236</v>
      </c>
      <c r="D1943" s="10"/>
      <c r="E1943" s="10" t="s">
        <v>127</v>
      </c>
      <c r="F1943" s="10">
        <v>1560</v>
      </c>
      <c r="G1943" s="10"/>
      <c r="H1943" s="10">
        <f t="shared" si="124"/>
        <v>5</v>
      </c>
      <c r="I1943" s="10"/>
      <c r="J1943" s="10">
        <v>343.19</v>
      </c>
      <c r="K1943" s="10"/>
      <c r="M1943" s="10">
        <v>1</v>
      </c>
      <c r="N1943" s="69"/>
      <c r="P1943" s="238">
        <f t="shared" si="116"/>
        <v>343.19</v>
      </c>
      <c r="Q1943" s="10"/>
      <c r="R1943" s="10"/>
      <c r="S1943" s="10"/>
      <c r="T1943" s="179">
        <f t="shared" si="117"/>
        <v>1560</v>
      </c>
      <c r="U1943" s="10"/>
      <c r="V1943" s="10"/>
      <c r="W1943" s="10"/>
      <c r="Y1943" s="10">
        <v>343.19</v>
      </c>
      <c r="Z1943" s="10">
        <f t="shared" si="125"/>
        <v>323.11</v>
      </c>
      <c r="AB1943" s="10">
        <f t="shared" si="126"/>
        <v>302.62</v>
      </c>
      <c r="AC1943" s="10">
        <v>313.57</v>
      </c>
      <c r="AD1943" s="10"/>
      <c r="AE1943" s="3"/>
      <c r="AF1943" s="3"/>
    </row>
    <row r="1944" spans="1:32" x14ac:dyDescent="0.2">
      <c r="A1944" s="55"/>
      <c r="B1944" s="198"/>
      <c r="C1944" s="10" t="s">
        <v>236</v>
      </c>
      <c r="D1944" s="10"/>
      <c r="E1944" s="10" t="s">
        <v>237</v>
      </c>
      <c r="F1944" s="10">
        <v>25062</v>
      </c>
      <c r="G1944" s="10"/>
      <c r="H1944" s="10">
        <f t="shared" si="124"/>
        <v>74</v>
      </c>
      <c r="I1944" s="10"/>
      <c r="J1944" s="10">
        <v>4499.29</v>
      </c>
      <c r="K1944" s="10"/>
      <c r="M1944" s="10">
        <v>31</v>
      </c>
      <c r="N1944" s="69"/>
      <c r="P1944" s="238">
        <f t="shared" si="116"/>
        <v>145.13838709677418</v>
      </c>
      <c r="Q1944" s="10"/>
      <c r="R1944" s="10"/>
      <c r="S1944" s="10"/>
      <c r="T1944" s="179">
        <f t="shared" si="117"/>
        <v>808.45161290322585</v>
      </c>
      <c r="U1944" s="10"/>
      <c r="V1944" s="10"/>
      <c r="W1944" s="10"/>
      <c r="Y1944" s="10">
        <v>4499.29</v>
      </c>
      <c r="Z1944" s="10">
        <f t="shared" si="125"/>
        <v>4236.01</v>
      </c>
      <c r="AB1944" s="10">
        <f t="shared" si="126"/>
        <v>3967.4</v>
      </c>
      <c r="AC1944" s="10">
        <v>4110.8999999999996</v>
      </c>
      <c r="AD1944" s="10"/>
      <c r="AE1944" s="3"/>
      <c r="AF1944" s="3"/>
    </row>
    <row r="1945" spans="1:32" x14ac:dyDescent="0.2">
      <c r="A1945" s="55"/>
      <c r="B1945" s="198"/>
      <c r="C1945" s="10" t="s">
        <v>238</v>
      </c>
      <c r="D1945" s="10"/>
      <c r="E1945" s="10" t="s">
        <v>239</v>
      </c>
      <c r="F1945" s="10">
        <v>194059</v>
      </c>
      <c r="G1945" s="10"/>
      <c r="H1945" s="10">
        <f t="shared" si="124"/>
        <v>572</v>
      </c>
      <c r="I1945" s="10"/>
      <c r="J1945" s="10">
        <v>30817.680000000022</v>
      </c>
      <c r="K1945" s="10"/>
      <c r="M1945" s="10">
        <v>87</v>
      </c>
      <c r="N1945" s="69"/>
      <c r="P1945" s="238">
        <f t="shared" si="116"/>
        <v>354.22620689655196</v>
      </c>
      <c r="Q1945" s="10"/>
      <c r="R1945" s="10"/>
      <c r="S1945" s="10"/>
      <c r="T1945" s="179">
        <f t="shared" si="117"/>
        <v>2230.5632183908046</v>
      </c>
      <c r="U1945" s="10"/>
      <c r="V1945" s="10"/>
      <c r="W1945" s="10"/>
      <c r="Y1945" s="10">
        <v>30817.680000000022</v>
      </c>
      <c r="Z1945" s="10">
        <f t="shared" si="125"/>
        <v>29014.38</v>
      </c>
      <c r="AB1945" s="10">
        <f t="shared" si="126"/>
        <v>27174.54</v>
      </c>
      <c r="AC1945" s="10">
        <v>28157.46</v>
      </c>
      <c r="AD1945" s="10"/>
      <c r="AE1945" s="3"/>
      <c r="AF1945" s="3"/>
    </row>
    <row r="1946" spans="1:32" x14ac:dyDescent="0.2">
      <c r="A1946" s="55"/>
      <c r="B1946" s="198"/>
      <c r="C1946" s="10" t="s">
        <v>240</v>
      </c>
      <c r="D1946" s="10"/>
      <c r="E1946" s="10" t="s">
        <v>179</v>
      </c>
      <c r="F1946" s="10">
        <v>17560</v>
      </c>
      <c r="G1946" s="10"/>
      <c r="H1946" s="10">
        <f t="shared" si="124"/>
        <v>52</v>
      </c>
      <c r="I1946" s="10"/>
      <c r="J1946" s="10">
        <v>4209.4699999999993</v>
      </c>
      <c r="K1946" s="10"/>
      <c r="M1946" s="10">
        <v>6</v>
      </c>
      <c r="N1946" s="69"/>
      <c r="P1946" s="238">
        <f t="shared" si="116"/>
        <v>701.57833333333326</v>
      </c>
      <c r="Q1946" s="10"/>
      <c r="R1946" s="10"/>
      <c r="S1946" s="10"/>
      <c r="T1946" s="179">
        <f t="shared" si="117"/>
        <v>2926.6666666666665</v>
      </c>
      <c r="U1946" s="10"/>
      <c r="V1946" s="10"/>
      <c r="W1946" s="10"/>
      <c r="Y1946" s="10">
        <v>4209.4699999999993</v>
      </c>
      <c r="Z1946" s="10">
        <f t="shared" si="125"/>
        <v>3963.15</v>
      </c>
      <c r="AB1946" s="10">
        <f t="shared" si="126"/>
        <v>3711.84</v>
      </c>
      <c r="AC1946" s="10">
        <v>3846.1</v>
      </c>
      <c r="AD1946" s="10"/>
      <c r="AE1946" s="3"/>
      <c r="AF1946" s="3"/>
    </row>
    <row r="1947" spans="1:32" x14ac:dyDescent="0.2">
      <c r="A1947" s="55"/>
      <c r="B1947" s="198"/>
      <c r="C1947" s="10" t="s">
        <v>241</v>
      </c>
      <c r="D1947" s="10"/>
      <c r="E1947" s="10" t="s">
        <v>153</v>
      </c>
      <c r="F1947" s="10">
        <v>17732</v>
      </c>
      <c r="G1947" s="10"/>
      <c r="H1947" s="10">
        <f t="shared" si="124"/>
        <v>52</v>
      </c>
      <c r="I1947" s="10"/>
      <c r="J1947" s="10">
        <v>3562.2</v>
      </c>
      <c r="K1947" s="10"/>
      <c r="M1947" s="10">
        <v>12</v>
      </c>
      <c r="N1947" s="69"/>
      <c r="P1947" s="238">
        <f t="shared" si="116"/>
        <v>296.84999999999997</v>
      </c>
      <c r="Q1947" s="10"/>
      <c r="R1947" s="10"/>
      <c r="S1947" s="10"/>
      <c r="T1947" s="179">
        <f t="shared" si="117"/>
        <v>1477.6666666666667</v>
      </c>
      <c r="U1947" s="10"/>
      <c r="V1947" s="10"/>
      <c r="W1947" s="10"/>
      <c r="Y1947" s="10">
        <v>3562.2</v>
      </c>
      <c r="Z1947" s="10">
        <f t="shared" si="125"/>
        <v>3353.76</v>
      </c>
      <c r="AB1947" s="10">
        <f t="shared" si="126"/>
        <v>3141.09</v>
      </c>
      <c r="AC1947" s="10">
        <v>3254.71</v>
      </c>
      <c r="AD1947" s="10"/>
      <c r="AE1947" s="3"/>
      <c r="AF1947" s="3"/>
    </row>
    <row r="1948" spans="1:32" x14ac:dyDescent="0.2">
      <c r="A1948" s="55"/>
      <c r="B1948" s="198"/>
      <c r="C1948" s="10" t="s">
        <v>242</v>
      </c>
      <c r="D1948" s="10"/>
      <c r="E1948" s="10" t="s">
        <v>81</v>
      </c>
      <c r="F1948" s="10">
        <v>5714</v>
      </c>
      <c r="G1948" s="10"/>
      <c r="H1948" s="10">
        <f t="shared" si="124"/>
        <v>17</v>
      </c>
      <c r="I1948" s="10"/>
      <c r="J1948" s="10">
        <v>495.85999999999996</v>
      </c>
      <c r="K1948" s="10"/>
      <c r="M1948" s="10">
        <v>3</v>
      </c>
      <c r="N1948" s="69"/>
      <c r="P1948" s="238">
        <f t="shared" si="116"/>
        <v>165.28666666666666</v>
      </c>
      <c r="Q1948" s="10"/>
      <c r="R1948" s="10"/>
      <c r="S1948" s="10"/>
      <c r="T1948" s="179">
        <f t="shared" si="117"/>
        <v>1904.6666666666667</v>
      </c>
      <c r="U1948" s="10"/>
      <c r="V1948" s="10"/>
      <c r="W1948" s="10"/>
      <c r="Y1948" s="10">
        <v>495.85999999999996</v>
      </c>
      <c r="Z1948" s="10">
        <f t="shared" si="125"/>
        <v>466.84</v>
      </c>
      <c r="AB1948" s="10">
        <f t="shared" si="126"/>
        <v>437.24</v>
      </c>
      <c r="AC1948" s="10">
        <v>453.06</v>
      </c>
      <c r="AD1948" s="10"/>
      <c r="AE1948" s="3"/>
      <c r="AF1948" s="3"/>
    </row>
    <row r="1949" spans="1:32" x14ac:dyDescent="0.2">
      <c r="A1949" s="55"/>
      <c r="B1949" s="198"/>
      <c r="C1949" s="10" t="s">
        <v>600</v>
      </c>
      <c r="D1949" s="10"/>
      <c r="E1949" s="10" t="s">
        <v>86</v>
      </c>
      <c r="F1949" s="10">
        <v>58</v>
      </c>
      <c r="G1949" s="10"/>
      <c r="H1949" s="10">
        <f t="shared" si="124"/>
        <v>0</v>
      </c>
      <c r="I1949" s="10"/>
      <c r="J1949" s="10">
        <v>23.08</v>
      </c>
      <c r="K1949" s="10"/>
      <c r="M1949" s="10">
        <v>1</v>
      </c>
      <c r="N1949" s="69"/>
      <c r="P1949" s="238">
        <f t="shared" si="116"/>
        <v>23.08</v>
      </c>
      <c r="Q1949" s="10"/>
      <c r="R1949" s="10"/>
      <c r="S1949" s="10"/>
      <c r="T1949" s="179">
        <f t="shared" si="117"/>
        <v>58</v>
      </c>
      <c r="U1949" s="10"/>
      <c r="V1949" s="10"/>
      <c r="W1949" s="10"/>
      <c r="Y1949" s="10">
        <v>23.08</v>
      </c>
      <c r="Z1949" s="10">
        <f t="shared" si="125"/>
        <v>21.73</v>
      </c>
      <c r="AB1949" s="10">
        <f t="shared" si="126"/>
        <v>20.350000000000001</v>
      </c>
      <c r="AC1949" s="10">
        <v>21.09</v>
      </c>
      <c r="AD1949" s="10"/>
      <c r="AE1949" s="3"/>
      <c r="AF1949" s="3"/>
    </row>
    <row r="1950" spans="1:32" x14ac:dyDescent="0.2">
      <c r="A1950" s="55"/>
      <c r="B1950" s="198"/>
      <c r="C1950" s="10" t="s">
        <v>243</v>
      </c>
      <c r="D1950" s="10"/>
      <c r="E1950" s="10" t="s">
        <v>75</v>
      </c>
      <c r="F1950" s="10">
        <v>557</v>
      </c>
      <c r="G1950" s="10"/>
      <c r="H1950" s="10">
        <f t="shared" si="124"/>
        <v>2</v>
      </c>
      <c r="I1950" s="10"/>
      <c r="J1950" s="10">
        <v>143.97</v>
      </c>
      <c r="K1950" s="10"/>
      <c r="M1950" s="10">
        <v>1</v>
      </c>
      <c r="N1950" s="69"/>
      <c r="P1950" s="238">
        <f t="shared" si="116"/>
        <v>143.97</v>
      </c>
      <c r="Q1950" s="10"/>
      <c r="R1950" s="10"/>
      <c r="S1950" s="10"/>
      <c r="T1950" s="179">
        <f t="shared" si="117"/>
        <v>557</v>
      </c>
      <c r="U1950" s="10"/>
      <c r="V1950" s="10"/>
      <c r="W1950" s="10"/>
      <c r="Y1950" s="10">
        <v>143.97</v>
      </c>
      <c r="Z1950" s="10">
        <f t="shared" si="125"/>
        <v>135.55000000000001</v>
      </c>
      <c r="AB1950" s="10">
        <f t="shared" si="126"/>
        <v>126.95</v>
      </c>
      <c r="AC1950" s="10">
        <v>131.54</v>
      </c>
      <c r="AD1950" s="10"/>
      <c r="AE1950" s="3"/>
      <c r="AF1950" s="3"/>
    </row>
    <row r="1951" spans="1:32" x14ac:dyDescent="0.2">
      <c r="A1951" s="55"/>
      <c r="B1951" s="198"/>
      <c r="C1951" s="10" t="s">
        <v>244</v>
      </c>
      <c r="D1951" s="10"/>
      <c r="E1951" s="10" t="s">
        <v>157</v>
      </c>
      <c r="F1951" s="10">
        <v>204</v>
      </c>
      <c r="G1951" s="10"/>
      <c r="H1951" s="10">
        <f t="shared" si="124"/>
        <v>1</v>
      </c>
      <c r="I1951" s="10"/>
      <c r="J1951" s="10">
        <v>113.16</v>
      </c>
      <c r="K1951" s="10"/>
      <c r="M1951" s="10">
        <v>2</v>
      </c>
      <c r="N1951" s="69"/>
      <c r="P1951" s="238">
        <f t="shared" si="116"/>
        <v>56.58</v>
      </c>
      <c r="Q1951" s="10"/>
      <c r="R1951" s="10"/>
      <c r="S1951" s="10"/>
      <c r="T1951" s="179">
        <f t="shared" si="117"/>
        <v>102</v>
      </c>
      <c r="U1951" s="10"/>
      <c r="V1951" s="10"/>
      <c r="W1951" s="10"/>
      <c r="Y1951" s="10">
        <v>113.16</v>
      </c>
      <c r="Z1951" s="10">
        <f t="shared" si="125"/>
        <v>106.54</v>
      </c>
      <c r="AB1951" s="10">
        <f t="shared" si="126"/>
        <v>99.78</v>
      </c>
      <c r="AC1951" s="10">
        <v>103.39</v>
      </c>
      <c r="AD1951" s="10"/>
      <c r="AE1951" s="3"/>
      <c r="AF1951" s="3"/>
    </row>
    <row r="1952" spans="1:32" x14ac:dyDescent="0.2">
      <c r="A1952" s="55"/>
      <c r="B1952" s="198"/>
      <c r="C1952" s="10" t="s">
        <v>245</v>
      </c>
      <c r="D1952" s="10"/>
      <c r="E1952" s="10" t="s">
        <v>246</v>
      </c>
      <c r="F1952" s="10">
        <v>1486</v>
      </c>
      <c r="G1952" s="10"/>
      <c r="H1952" s="10">
        <f t="shared" si="124"/>
        <v>4</v>
      </c>
      <c r="I1952" s="10"/>
      <c r="J1952" s="10">
        <v>371.74</v>
      </c>
      <c r="K1952" s="10"/>
      <c r="M1952" s="10">
        <v>3</v>
      </c>
      <c r="N1952" s="69"/>
      <c r="P1952" s="238">
        <f t="shared" si="116"/>
        <v>123.91333333333334</v>
      </c>
      <c r="Q1952" s="10"/>
      <c r="R1952" s="10"/>
      <c r="S1952" s="10"/>
      <c r="T1952" s="179">
        <f t="shared" si="117"/>
        <v>495.33333333333331</v>
      </c>
      <c r="U1952" s="10"/>
      <c r="V1952" s="10"/>
      <c r="W1952" s="10"/>
      <c r="Y1952" s="10">
        <v>371.74</v>
      </c>
      <c r="Z1952" s="10">
        <f t="shared" si="125"/>
        <v>349.99</v>
      </c>
      <c r="AB1952" s="10">
        <f t="shared" si="126"/>
        <v>327.79</v>
      </c>
      <c r="AC1952" s="10">
        <v>339.65</v>
      </c>
      <c r="AD1952" s="10"/>
      <c r="AE1952" s="3"/>
      <c r="AF1952" s="3"/>
    </row>
    <row r="1953" spans="1:32" x14ac:dyDescent="0.2">
      <c r="A1953" s="55"/>
      <c r="B1953" s="198"/>
      <c r="C1953" s="10" t="s">
        <v>247</v>
      </c>
      <c r="D1953" s="10"/>
      <c r="E1953" s="10" t="s">
        <v>211</v>
      </c>
      <c r="F1953" s="10">
        <v>1892447</v>
      </c>
      <c r="G1953" s="10"/>
      <c r="H1953" s="10">
        <f t="shared" si="124"/>
        <v>5577</v>
      </c>
      <c r="I1953" s="10"/>
      <c r="J1953" s="10">
        <v>290599.03999999969</v>
      </c>
      <c r="K1953" s="10"/>
      <c r="M1953" s="10">
        <v>505</v>
      </c>
      <c r="N1953" s="69"/>
      <c r="P1953" s="238">
        <f t="shared" si="116"/>
        <v>575.44364356435585</v>
      </c>
      <c r="Q1953" s="10"/>
      <c r="R1953" s="10"/>
      <c r="S1953" s="10"/>
      <c r="T1953" s="179">
        <f t="shared" si="117"/>
        <v>3747.4198019801979</v>
      </c>
      <c r="U1953" s="10"/>
      <c r="V1953" s="10"/>
      <c r="W1953" s="10"/>
      <c r="Y1953" s="10">
        <v>290599.03999999969</v>
      </c>
      <c r="Z1953" s="10">
        <f t="shared" si="125"/>
        <v>273594.58</v>
      </c>
      <c r="AB1953" s="10">
        <f t="shared" si="126"/>
        <v>256245.59</v>
      </c>
      <c r="AC1953" s="10">
        <v>265514.19</v>
      </c>
      <c r="AD1953" s="10"/>
      <c r="AE1953" s="3"/>
      <c r="AF1953" s="3"/>
    </row>
    <row r="1954" spans="1:32" x14ac:dyDescent="0.2">
      <c r="A1954" s="55"/>
      <c r="B1954" s="198"/>
      <c r="C1954" s="10" t="s">
        <v>247</v>
      </c>
      <c r="D1954" s="10"/>
      <c r="E1954" s="10" t="s">
        <v>196</v>
      </c>
      <c r="F1954" s="10">
        <v>164</v>
      </c>
      <c r="G1954" s="10"/>
      <c r="H1954" s="10">
        <f t="shared" si="124"/>
        <v>0</v>
      </c>
      <c r="I1954" s="10"/>
      <c r="J1954" s="10">
        <v>44.26</v>
      </c>
      <c r="K1954" s="10"/>
      <c r="M1954" s="10">
        <v>1</v>
      </c>
      <c r="N1954" s="69"/>
      <c r="P1954" s="238">
        <f t="shared" si="116"/>
        <v>44.26</v>
      </c>
      <c r="Q1954" s="10"/>
      <c r="R1954" s="10"/>
      <c r="S1954" s="10"/>
      <c r="T1954" s="179">
        <f t="shared" si="117"/>
        <v>164</v>
      </c>
      <c r="U1954" s="10"/>
      <c r="V1954" s="10"/>
      <c r="W1954" s="10"/>
      <c r="Y1954" s="10">
        <v>44.26</v>
      </c>
      <c r="Z1954" s="10">
        <f t="shared" si="125"/>
        <v>41.67</v>
      </c>
      <c r="AB1954" s="10">
        <f t="shared" si="126"/>
        <v>39.03</v>
      </c>
      <c r="AC1954" s="10">
        <v>40.44</v>
      </c>
      <c r="AD1954" s="10"/>
      <c r="AE1954" s="3"/>
      <c r="AF1954" s="3"/>
    </row>
    <row r="1955" spans="1:32" x14ac:dyDescent="0.2">
      <c r="A1955" s="55"/>
      <c r="B1955" s="198"/>
      <c r="C1955" s="10" t="s">
        <v>248</v>
      </c>
      <c r="D1955" s="10"/>
      <c r="E1955" s="10" t="s">
        <v>77</v>
      </c>
      <c r="F1955" s="10">
        <v>8374409</v>
      </c>
      <c r="G1955" s="10"/>
      <c r="H1955" s="10">
        <f t="shared" si="124"/>
        <v>24678</v>
      </c>
      <c r="I1955" s="10"/>
      <c r="J1955" s="10">
        <v>943061.09000000183</v>
      </c>
      <c r="K1955" s="10"/>
      <c r="M1955" s="10">
        <v>1002</v>
      </c>
      <c r="N1955" s="69"/>
      <c r="P1955" s="238">
        <f t="shared" si="116"/>
        <v>941.17873253493201</v>
      </c>
      <c r="Q1955" s="10"/>
      <c r="R1955" s="10"/>
      <c r="S1955" s="10"/>
      <c r="T1955" s="179">
        <f t="shared" si="117"/>
        <v>8357.6936127744502</v>
      </c>
      <c r="U1955" s="10"/>
      <c r="V1955" s="10"/>
      <c r="W1955" s="10"/>
      <c r="Y1955" s="10">
        <v>943061.09000000183</v>
      </c>
      <c r="Z1955" s="10">
        <f t="shared" si="125"/>
        <v>887877.67</v>
      </c>
      <c r="AB1955" s="10">
        <f t="shared" si="126"/>
        <v>831576.22</v>
      </c>
      <c r="AC1955" s="10">
        <v>861654.98</v>
      </c>
      <c r="AD1955" s="10"/>
      <c r="AE1955" s="3"/>
      <c r="AF1955" s="3"/>
    </row>
    <row r="1956" spans="1:32" x14ac:dyDescent="0.2">
      <c r="A1956" s="55"/>
      <c r="B1956" s="198"/>
      <c r="C1956" s="10" t="s">
        <v>248</v>
      </c>
      <c r="D1956" s="10"/>
      <c r="E1956" s="10" t="s">
        <v>120</v>
      </c>
      <c r="F1956" s="10">
        <v>841</v>
      </c>
      <c r="G1956" s="10"/>
      <c r="H1956" s="10">
        <f t="shared" si="124"/>
        <v>2</v>
      </c>
      <c r="I1956" s="10"/>
      <c r="J1956" s="10">
        <v>159.28</v>
      </c>
      <c r="K1956" s="10"/>
      <c r="M1956" s="10">
        <v>1</v>
      </c>
      <c r="N1956" s="69"/>
      <c r="P1956" s="238">
        <f t="shared" si="116"/>
        <v>159.28</v>
      </c>
      <c r="Q1956" s="10"/>
      <c r="R1956" s="10"/>
      <c r="S1956" s="10"/>
      <c r="T1956" s="179">
        <f t="shared" si="117"/>
        <v>841</v>
      </c>
      <c r="U1956" s="10"/>
      <c r="V1956" s="10"/>
      <c r="W1956" s="10"/>
      <c r="Y1956" s="10">
        <v>159.28</v>
      </c>
      <c r="Z1956" s="10">
        <f t="shared" si="125"/>
        <v>149.96</v>
      </c>
      <c r="AB1956" s="10">
        <f t="shared" si="126"/>
        <v>140.44999999999999</v>
      </c>
      <c r="AC1956" s="10">
        <v>145.53</v>
      </c>
      <c r="AD1956" s="10"/>
      <c r="AE1956" s="3"/>
      <c r="AF1956" s="3"/>
    </row>
    <row r="1957" spans="1:32" x14ac:dyDescent="0.2">
      <c r="A1957" s="55"/>
      <c r="B1957" s="198"/>
      <c r="C1957" s="10" t="s">
        <v>249</v>
      </c>
      <c r="D1957" s="10"/>
      <c r="E1957" s="10" t="s">
        <v>127</v>
      </c>
      <c r="F1957" s="10">
        <v>33498</v>
      </c>
      <c r="G1957" s="10"/>
      <c r="H1957" s="10">
        <f t="shared" si="124"/>
        <v>99</v>
      </c>
      <c r="I1957" s="10"/>
      <c r="J1957" s="10">
        <v>5643.76</v>
      </c>
      <c r="K1957" s="10"/>
      <c r="M1957" s="10">
        <v>29</v>
      </c>
      <c r="N1957" s="69"/>
      <c r="P1957" s="238">
        <f t="shared" si="116"/>
        <v>194.61241379310346</v>
      </c>
      <c r="Q1957" s="10"/>
      <c r="R1957" s="10"/>
      <c r="S1957" s="10"/>
      <c r="T1957" s="179">
        <f t="shared" si="117"/>
        <v>1155.1034482758621</v>
      </c>
      <c r="U1957" s="10"/>
      <c r="V1957" s="10"/>
      <c r="W1957" s="10"/>
      <c r="Y1957" s="10">
        <v>5643.76</v>
      </c>
      <c r="Z1957" s="10">
        <f t="shared" si="125"/>
        <v>5313.51</v>
      </c>
      <c r="AB1957" s="10">
        <f t="shared" si="126"/>
        <v>4976.58</v>
      </c>
      <c r="AC1957" s="10">
        <v>5156.59</v>
      </c>
      <c r="AD1957" s="10"/>
      <c r="AE1957" s="3"/>
      <c r="AF1957" s="3"/>
    </row>
    <row r="1958" spans="1:32" x14ac:dyDescent="0.2">
      <c r="A1958" s="55"/>
      <c r="B1958" s="198"/>
      <c r="C1958" s="10" t="s">
        <v>250</v>
      </c>
      <c r="D1958" s="10"/>
      <c r="E1958" s="10" t="s">
        <v>92</v>
      </c>
      <c r="F1958" s="10">
        <v>8366</v>
      </c>
      <c r="G1958" s="10"/>
      <c r="H1958" s="10">
        <f t="shared" si="124"/>
        <v>25</v>
      </c>
      <c r="I1958" s="10"/>
      <c r="J1958" s="10">
        <v>1461.09</v>
      </c>
      <c r="K1958" s="10"/>
      <c r="M1958" s="10">
        <v>3</v>
      </c>
      <c r="N1958" s="69"/>
      <c r="P1958" s="238">
        <f t="shared" si="116"/>
        <v>487.03</v>
      </c>
      <c r="Q1958" s="10"/>
      <c r="R1958" s="10"/>
      <c r="S1958" s="10"/>
      <c r="T1958" s="179">
        <f t="shared" si="117"/>
        <v>2788.6666666666665</v>
      </c>
      <c r="U1958" s="10"/>
      <c r="V1958" s="10"/>
      <c r="W1958" s="10"/>
      <c r="Y1958" s="10">
        <v>1461.09</v>
      </c>
      <c r="Z1958" s="10">
        <f t="shared" si="125"/>
        <v>1375.59</v>
      </c>
      <c r="AB1958" s="10">
        <f t="shared" si="126"/>
        <v>1288.3699999999999</v>
      </c>
      <c r="AC1958" s="10">
        <v>1334.97</v>
      </c>
      <c r="AD1958" s="10"/>
      <c r="AE1958" s="3"/>
      <c r="AF1958" s="3"/>
    </row>
    <row r="1959" spans="1:32" x14ac:dyDescent="0.2">
      <c r="A1959" s="55"/>
      <c r="B1959" s="198"/>
      <c r="C1959" s="10" t="s">
        <v>251</v>
      </c>
      <c r="D1959" s="10"/>
      <c r="E1959" s="10" t="s">
        <v>79</v>
      </c>
      <c r="F1959" s="10">
        <v>582598</v>
      </c>
      <c r="G1959" s="10"/>
      <c r="H1959" s="10">
        <f t="shared" si="124"/>
        <v>1717</v>
      </c>
      <c r="I1959" s="10"/>
      <c r="J1959" s="10">
        <v>68070.740000000034</v>
      </c>
      <c r="K1959" s="10"/>
      <c r="M1959" s="10">
        <v>118</v>
      </c>
      <c r="N1959" s="69"/>
      <c r="P1959" s="238">
        <f t="shared" si="116"/>
        <v>576.87067796610199</v>
      </c>
      <c r="Q1959" s="10"/>
      <c r="R1959" s="10"/>
      <c r="S1959" s="10"/>
      <c r="T1959" s="179">
        <f t="shared" si="117"/>
        <v>4937.2711864406783</v>
      </c>
      <c r="U1959" s="10"/>
      <c r="V1959" s="10"/>
      <c r="W1959" s="10"/>
      <c r="Y1959" s="10">
        <v>68070.740000000034</v>
      </c>
      <c r="Z1959" s="10">
        <f t="shared" si="125"/>
        <v>64087.57</v>
      </c>
      <c r="AB1959" s="10">
        <f t="shared" si="126"/>
        <v>60023.69</v>
      </c>
      <c r="AC1959" s="10">
        <v>62194.79</v>
      </c>
      <c r="AD1959" s="10"/>
      <c r="AE1959" s="3"/>
      <c r="AF1959" s="3"/>
    </row>
    <row r="1960" spans="1:32" x14ac:dyDescent="0.2">
      <c r="A1960" s="55"/>
      <c r="B1960" s="198"/>
      <c r="C1960" s="10" t="s">
        <v>252</v>
      </c>
      <c r="D1960" s="10"/>
      <c r="E1960" s="10" t="s">
        <v>145</v>
      </c>
      <c r="F1960" s="10">
        <v>35</v>
      </c>
      <c r="G1960" s="10"/>
      <c r="H1960" s="10">
        <f t="shared" si="124"/>
        <v>0</v>
      </c>
      <c r="I1960" s="10"/>
      <c r="J1960" s="10">
        <v>23.65</v>
      </c>
      <c r="K1960" s="10"/>
      <c r="M1960" s="10">
        <v>1</v>
      </c>
      <c r="N1960" s="69"/>
      <c r="P1960" s="238">
        <f t="shared" si="116"/>
        <v>23.65</v>
      </c>
      <c r="Q1960" s="10"/>
      <c r="R1960" s="10"/>
      <c r="S1960" s="10"/>
      <c r="T1960" s="179">
        <f t="shared" si="117"/>
        <v>35</v>
      </c>
      <c r="U1960" s="10"/>
      <c r="V1960" s="10"/>
      <c r="W1960" s="10"/>
      <c r="Y1960" s="10">
        <v>23.65</v>
      </c>
      <c r="Z1960" s="10">
        <f t="shared" si="125"/>
        <v>22.27</v>
      </c>
      <c r="AB1960" s="10">
        <f t="shared" si="126"/>
        <v>20.85</v>
      </c>
      <c r="AC1960" s="10">
        <v>21.6</v>
      </c>
      <c r="AD1960" s="10"/>
      <c r="AE1960" s="3"/>
      <c r="AF1960" s="3"/>
    </row>
    <row r="1961" spans="1:32" x14ac:dyDescent="0.2">
      <c r="A1961" s="55"/>
      <c r="B1961" s="198"/>
      <c r="C1961" s="10" t="s">
        <v>252</v>
      </c>
      <c r="D1961" s="10"/>
      <c r="E1961" s="10" t="s">
        <v>235</v>
      </c>
      <c r="F1961" s="10">
        <v>336</v>
      </c>
      <c r="G1961" s="10"/>
      <c r="H1961" s="10">
        <f t="shared" si="124"/>
        <v>1</v>
      </c>
      <c r="I1961" s="10"/>
      <c r="J1961" s="10">
        <v>22.16</v>
      </c>
      <c r="K1961" s="10"/>
      <c r="M1961" s="10">
        <v>1</v>
      </c>
      <c r="N1961" s="69"/>
      <c r="P1961" s="238">
        <f t="shared" si="116"/>
        <v>22.16</v>
      </c>
      <c r="Q1961" s="10"/>
      <c r="R1961" s="10"/>
      <c r="S1961" s="10"/>
      <c r="T1961" s="179">
        <f t="shared" si="117"/>
        <v>336</v>
      </c>
      <c r="U1961" s="10"/>
      <c r="V1961" s="10"/>
      <c r="W1961" s="10"/>
      <c r="Y1961" s="10">
        <v>22.16</v>
      </c>
      <c r="Z1961" s="10">
        <f t="shared" si="125"/>
        <v>20.86</v>
      </c>
      <c r="AB1961" s="10">
        <f t="shared" si="126"/>
        <v>19.54</v>
      </c>
      <c r="AC1961" s="10">
        <v>20.25</v>
      </c>
      <c r="AD1961" s="10"/>
      <c r="AE1961" s="3"/>
      <c r="AF1961" s="3"/>
    </row>
    <row r="1962" spans="1:32" x14ac:dyDescent="0.2">
      <c r="A1962" s="55"/>
      <c r="B1962" s="198"/>
      <c r="C1962" s="10" t="s">
        <v>252</v>
      </c>
      <c r="D1962" s="10"/>
      <c r="E1962" s="10" t="s">
        <v>70</v>
      </c>
      <c r="F1962" s="10">
        <v>1498401</v>
      </c>
      <c r="G1962" s="10"/>
      <c r="H1962" s="10">
        <f t="shared" si="124"/>
        <v>4416</v>
      </c>
      <c r="I1962" s="10"/>
      <c r="J1962" s="10">
        <v>216147.46999999983</v>
      </c>
      <c r="K1962" s="10"/>
      <c r="M1962" s="10">
        <v>526</v>
      </c>
      <c r="N1962" s="69"/>
      <c r="P1962" s="238">
        <f t="shared" si="116"/>
        <v>410.9267490494293</v>
      </c>
      <c r="Q1962" s="10"/>
      <c r="R1962" s="10"/>
      <c r="S1962" s="10"/>
      <c r="T1962" s="179">
        <f t="shared" si="117"/>
        <v>2848.6711026615972</v>
      </c>
      <c r="U1962" s="10"/>
      <c r="V1962" s="10"/>
      <c r="W1962" s="10"/>
      <c r="Y1962" s="10">
        <v>216147.46999999983</v>
      </c>
      <c r="Z1962" s="10">
        <f t="shared" si="125"/>
        <v>203499.55</v>
      </c>
      <c r="AB1962" s="10">
        <f t="shared" si="126"/>
        <v>190595.39</v>
      </c>
      <c r="AC1962" s="10">
        <v>197489.37</v>
      </c>
      <c r="AD1962" s="10"/>
      <c r="AE1962" s="3"/>
      <c r="AF1962" s="3"/>
    </row>
    <row r="1963" spans="1:32" x14ac:dyDescent="0.2">
      <c r="A1963" s="55"/>
      <c r="B1963" s="198"/>
      <c r="C1963" s="10" t="s">
        <v>253</v>
      </c>
      <c r="D1963" s="10"/>
      <c r="E1963" s="10" t="s">
        <v>79</v>
      </c>
      <c r="F1963" s="10"/>
      <c r="G1963" s="10"/>
      <c r="H1963" s="10">
        <f t="shared" si="124"/>
        <v>0</v>
      </c>
      <c r="I1963" s="10"/>
      <c r="J1963" s="10">
        <v>11.77</v>
      </c>
      <c r="K1963" s="10"/>
      <c r="M1963" s="10">
        <v>1</v>
      </c>
      <c r="N1963" s="69"/>
      <c r="P1963" s="238">
        <f t="shared" si="116"/>
        <v>11.77</v>
      </c>
      <c r="Q1963" s="10"/>
      <c r="R1963" s="10"/>
      <c r="S1963" s="10"/>
      <c r="T1963" s="179">
        <f t="shared" si="117"/>
        <v>0</v>
      </c>
      <c r="U1963" s="10"/>
      <c r="V1963" s="10"/>
      <c r="W1963" s="10"/>
      <c r="Y1963" s="10">
        <v>11.77</v>
      </c>
      <c r="Z1963" s="10">
        <f t="shared" si="125"/>
        <v>11.08</v>
      </c>
      <c r="AB1963" s="10">
        <f t="shared" si="126"/>
        <v>10.38</v>
      </c>
      <c r="AC1963" s="10">
        <v>10.76</v>
      </c>
      <c r="AD1963" s="10"/>
      <c r="AE1963" s="3"/>
      <c r="AF1963" s="3"/>
    </row>
    <row r="1964" spans="1:32" x14ac:dyDescent="0.2">
      <c r="A1964" s="55"/>
      <c r="B1964" s="198"/>
      <c r="C1964" s="10" t="s">
        <v>254</v>
      </c>
      <c r="D1964" s="10"/>
      <c r="E1964" s="10" t="s">
        <v>164</v>
      </c>
      <c r="F1964" s="10">
        <v>556</v>
      </c>
      <c r="G1964" s="10"/>
      <c r="H1964" s="10">
        <f t="shared" si="124"/>
        <v>2</v>
      </c>
      <c r="I1964" s="10"/>
      <c r="J1964" s="10">
        <v>233.88000000000002</v>
      </c>
      <c r="K1964" s="10"/>
      <c r="M1964" s="10">
        <v>9</v>
      </c>
      <c r="N1964" s="69"/>
      <c r="P1964" s="238">
        <f t="shared" si="116"/>
        <v>25.986666666666668</v>
      </c>
      <c r="Q1964" s="10"/>
      <c r="R1964" s="10"/>
      <c r="S1964" s="10"/>
      <c r="T1964" s="179">
        <f t="shared" si="117"/>
        <v>61.777777777777779</v>
      </c>
      <c r="U1964" s="10"/>
      <c r="V1964" s="10"/>
      <c r="W1964" s="10"/>
      <c r="Y1964" s="10">
        <v>233.88000000000002</v>
      </c>
      <c r="Z1964" s="10">
        <f t="shared" si="125"/>
        <v>220.19</v>
      </c>
      <c r="AB1964" s="10">
        <f t="shared" si="126"/>
        <v>206.23</v>
      </c>
      <c r="AC1964" s="10">
        <v>213.69</v>
      </c>
      <c r="AD1964" s="10"/>
      <c r="AE1964" s="3"/>
      <c r="AF1964" s="3"/>
    </row>
    <row r="1965" spans="1:32" x14ac:dyDescent="0.2">
      <c r="A1965" s="55"/>
      <c r="B1965" s="198"/>
      <c r="C1965" s="10" t="s">
        <v>255</v>
      </c>
      <c r="D1965" s="10"/>
      <c r="E1965" s="10" t="s">
        <v>256</v>
      </c>
      <c r="F1965" s="10">
        <v>348014</v>
      </c>
      <c r="G1965" s="10"/>
      <c r="H1965" s="10">
        <f t="shared" si="124"/>
        <v>1026</v>
      </c>
      <c r="I1965" s="10"/>
      <c r="J1965" s="10">
        <v>54052.219999999994</v>
      </c>
      <c r="K1965" s="10"/>
      <c r="M1965" s="10">
        <v>125</v>
      </c>
      <c r="N1965" s="69"/>
      <c r="P1965" s="238">
        <f t="shared" si="116"/>
        <v>432.41775999999993</v>
      </c>
      <c r="Q1965" s="10"/>
      <c r="R1965" s="10"/>
      <c r="S1965" s="10"/>
      <c r="T1965" s="179">
        <f t="shared" si="117"/>
        <v>2784.1120000000001</v>
      </c>
      <c r="U1965" s="10"/>
      <c r="V1965" s="10"/>
      <c r="W1965" s="10"/>
      <c r="Y1965" s="10">
        <v>54052.219999999994</v>
      </c>
      <c r="Z1965" s="10">
        <f t="shared" si="125"/>
        <v>50889.34</v>
      </c>
      <c r="AB1965" s="10">
        <f t="shared" si="126"/>
        <v>47662.38</v>
      </c>
      <c r="AC1965" s="10">
        <v>49386.37</v>
      </c>
      <c r="AD1965" s="10"/>
      <c r="AE1965" s="3"/>
      <c r="AF1965" s="3"/>
    </row>
    <row r="1966" spans="1:32" x14ac:dyDescent="0.2">
      <c r="A1966" s="55"/>
      <c r="B1966" s="198"/>
      <c r="C1966" s="10" t="s">
        <v>601</v>
      </c>
      <c r="D1966" s="10"/>
      <c r="E1966" s="10" t="s">
        <v>120</v>
      </c>
      <c r="F1966" s="10">
        <v>1969</v>
      </c>
      <c r="G1966" s="10"/>
      <c r="H1966" s="10">
        <f t="shared" si="124"/>
        <v>6</v>
      </c>
      <c r="I1966" s="10"/>
      <c r="J1966" s="10">
        <v>437.71</v>
      </c>
      <c r="K1966" s="10"/>
      <c r="M1966" s="10">
        <v>2</v>
      </c>
      <c r="N1966" s="69"/>
      <c r="P1966" s="238">
        <f t="shared" si="116"/>
        <v>218.85499999999999</v>
      </c>
      <c r="Q1966" s="10"/>
      <c r="R1966" s="10"/>
      <c r="S1966" s="10"/>
      <c r="T1966" s="179">
        <f t="shared" si="117"/>
        <v>984.5</v>
      </c>
      <c r="U1966" s="10"/>
      <c r="V1966" s="10"/>
      <c r="W1966" s="10"/>
      <c r="Y1966" s="10">
        <v>437.71</v>
      </c>
      <c r="Z1966" s="10">
        <f t="shared" si="125"/>
        <v>412.1</v>
      </c>
      <c r="AB1966" s="10">
        <f t="shared" si="126"/>
        <v>385.97</v>
      </c>
      <c r="AC1966" s="10">
        <v>399.93</v>
      </c>
      <c r="AD1966" s="10"/>
      <c r="AE1966" s="3"/>
      <c r="AF1966" s="3"/>
    </row>
    <row r="1967" spans="1:32" x14ac:dyDescent="0.2">
      <c r="A1967" s="55"/>
      <c r="B1967" s="198"/>
      <c r="C1967" s="10" t="s">
        <v>260</v>
      </c>
      <c r="D1967" s="10"/>
      <c r="E1967" s="10" t="s">
        <v>100</v>
      </c>
      <c r="F1967" s="10">
        <v>765</v>
      </c>
      <c r="G1967" s="10"/>
      <c r="H1967" s="10">
        <f t="shared" si="124"/>
        <v>2</v>
      </c>
      <c r="I1967" s="10"/>
      <c r="J1967" s="10">
        <v>65.25</v>
      </c>
      <c r="K1967" s="10"/>
      <c r="M1967" s="10">
        <v>1</v>
      </c>
      <c r="N1967" s="69"/>
      <c r="P1967" s="238">
        <f t="shared" si="116"/>
        <v>65.25</v>
      </c>
      <c r="Q1967" s="10"/>
      <c r="R1967" s="10"/>
      <c r="S1967" s="10"/>
      <c r="T1967" s="179">
        <f t="shared" si="117"/>
        <v>765</v>
      </c>
      <c r="U1967" s="10"/>
      <c r="V1967" s="10"/>
      <c r="W1967" s="10"/>
      <c r="Y1967" s="10">
        <v>65.25</v>
      </c>
      <c r="Z1967" s="10">
        <f t="shared" si="125"/>
        <v>61.43</v>
      </c>
      <c r="AB1967" s="10">
        <f t="shared" si="126"/>
        <v>57.54</v>
      </c>
      <c r="AC1967" s="10">
        <v>59.62</v>
      </c>
      <c r="AD1967" s="10"/>
      <c r="AE1967" s="3"/>
      <c r="AF1967" s="3"/>
    </row>
    <row r="1968" spans="1:32" x14ac:dyDescent="0.2">
      <c r="A1968" s="55"/>
      <c r="B1968" s="198"/>
      <c r="C1968" s="10" t="s">
        <v>260</v>
      </c>
      <c r="D1968" s="10"/>
      <c r="E1968" s="10" t="s">
        <v>77</v>
      </c>
      <c r="F1968" s="10">
        <v>131445</v>
      </c>
      <c r="G1968" s="10"/>
      <c r="H1968" s="10">
        <f t="shared" si="124"/>
        <v>387</v>
      </c>
      <c r="I1968" s="10"/>
      <c r="J1968" s="10">
        <v>26362.999999999996</v>
      </c>
      <c r="K1968" s="10"/>
      <c r="M1968" s="10">
        <v>32</v>
      </c>
      <c r="N1968" s="69"/>
      <c r="P1968" s="238">
        <f t="shared" si="116"/>
        <v>823.84374999999989</v>
      </c>
      <c r="Q1968" s="10"/>
      <c r="R1968" s="10"/>
      <c r="S1968" s="10"/>
      <c r="T1968" s="179">
        <f t="shared" si="117"/>
        <v>4107.65625</v>
      </c>
      <c r="U1968" s="10"/>
      <c r="V1968" s="10"/>
      <c r="W1968" s="10"/>
      <c r="Y1968" s="10">
        <v>26362.999999999996</v>
      </c>
      <c r="Z1968" s="10">
        <f t="shared" si="125"/>
        <v>24820.36</v>
      </c>
      <c r="AB1968" s="10">
        <f t="shared" si="126"/>
        <v>23246.47</v>
      </c>
      <c r="AC1968" s="10">
        <v>24087.31</v>
      </c>
      <c r="AD1968" s="10"/>
      <c r="AE1968" s="3"/>
      <c r="AF1968" s="3"/>
    </row>
    <row r="1969" spans="1:32" x14ac:dyDescent="0.2">
      <c r="A1969" s="55"/>
      <c r="B1969" s="198"/>
      <c r="C1969" s="10" t="s">
        <v>260</v>
      </c>
      <c r="D1969" s="10"/>
      <c r="E1969" s="10" t="s">
        <v>120</v>
      </c>
      <c r="F1969" s="10">
        <v>165747</v>
      </c>
      <c r="G1969" s="10"/>
      <c r="H1969" s="10">
        <f t="shared" si="124"/>
        <v>488</v>
      </c>
      <c r="I1969" s="10"/>
      <c r="J1969" s="10">
        <v>15322.539999999997</v>
      </c>
      <c r="K1969" s="10"/>
      <c r="M1969" s="10">
        <v>23</v>
      </c>
      <c r="N1969" s="69"/>
      <c r="P1969" s="238">
        <f t="shared" si="116"/>
        <v>666.19739130434766</v>
      </c>
      <c r="Q1969" s="10"/>
      <c r="R1969" s="10"/>
      <c r="S1969" s="10"/>
      <c r="T1969" s="179">
        <f t="shared" si="117"/>
        <v>7206.391304347826</v>
      </c>
      <c r="U1969" s="10"/>
      <c r="V1969" s="10"/>
      <c r="W1969" s="10"/>
      <c r="Y1969" s="10">
        <v>15322.539999999997</v>
      </c>
      <c r="Z1969" s="10">
        <f t="shared" si="125"/>
        <v>14425.94</v>
      </c>
      <c r="AB1969" s="10">
        <f t="shared" si="126"/>
        <v>13511.17</v>
      </c>
      <c r="AC1969" s="10">
        <v>13999.88</v>
      </c>
      <c r="AD1969" s="10"/>
      <c r="AE1969" s="3"/>
      <c r="AF1969" s="3"/>
    </row>
    <row r="1970" spans="1:32" x14ac:dyDescent="0.2">
      <c r="A1970" s="55"/>
      <c r="B1970" s="198"/>
      <c r="C1970" s="10" t="s">
        <v>261</v>
      </c>
      <c r="D1970" s="10"/>
      <c r="E1970" s="10" t="s">
        <v>203</v>
      </c>
      <c r="F1970" s="10">
        <v>881</v>
      </c>
      <c r="G1970" s="10"/>
      <c r="H1970" s="10">
        <f t="shared" si="124"/>
        <v>3</v>
      </c>
      <c r="I1970" s="10"/>
      <c r="J1970" s="10">
        <v>201.96</v>
      </c>
      <c r="K1970" s="10"/>
      <c r="M1970" s="10">
        <v>1</v>
      </c>
      <c r="N1970" s="69"/>
      <c r="P1970" s="238">
        <f t="shared" si="116"/>
        <v>201.96</v>
      </c>
      <c r="Q1970" s="10"/>
      <c r="R1970" s="10"/>
      <c r="S1970" s="10"/>
      <c r="T1970" s="179">
        <f t="shared" si="117"/>
        <v>881</v>
      </c>
      <c r="U1970" s="10"/>
      <c r="V1970" s="10"/>
      <c r="W1970" s="10"/>
      <c r="Y1970" s="10">
        <v>201.96</v>
      </c>
      <c r="Z1970" s="10">
        <f t="shared" si="125"/>
        <v>190.14</v>
      </c>
      <c r="AB1970" s="10">
        <f t="shared" si="126"/>
        <v>178.09</v>
      </c>
      <c r="AC1970" s="10">
        <v>184.53</v>
      </c>
      <c r="AD1970" s="10"/>
      <c r="AE1970" s="3"/>
      <c r="AF1970" s="3"/>
    </row>
    <row r="1971" spans="1:32" x14ac:dyDescent="0.2">
      <c r="A1971" s="55"/>
      <c r="B1971" s="198"/>
      <c r="C1971" s="10" t="s">
        <v>261</v>
      </c>
      <c r="D1971" s="10"/>
      <c r="E1971" s="10" t="s">
        <v>73</v>
      </c>
      <c r="F1971" s="10">
        <v>1075299</v>
      </c>
      <c r="G1971" s="10"/>
      <c r="H1971" s="10">
        <f t="shared" si="124"/>
        <v>3169</v>
      </c>
      <c r="I1971" s="10"/>
      <c r="J1971" s="10">
        <v>142416.0199999999</v>
      </c>
      <c r="K1971" s="10"/>
      <c r="M1971" s="10">
        <v>284</v>
      </c>
      <c r="N1971" s="69"/>
      <c r="P1971" s="238">
        <f t="shared" si="116"/>
        <v>501.46485915492923</v>
      </c>
      <c r="Q1971" s="10"/>
      <c r="R1971" s="10"/>
      <c r="S1971" s="10"/>
      <c r="T1971" s="179">
        <f t="shared" si="117"/>
        <v>3786.2640845070423</v>
      </c>
      <c r="U1971" s="10"/>
      <c r="V1971" s="10"/>
      <c r="W1971" s="10"/>
      <c r="Y1971" s="10">
        <v>142416.0199999999</v>
      </c>
      <c r="Z1971" s="10">
        <f t="shared" si="125"/>
        <v>134082.51999999999</v>
      </c>
      <c r="AB1971" s="10">
        <f t="shared" si="126"/>
        <v>125580.17</v>
      </c>
      <c r="AC1971" s="10">
        <v>130122.5</v>
      </c>
      <c r="AD1971" s="10"/>
      <c r="AE1971" s="3"/>
      <c r="AF1971" s="3"/>
    </row>
    <row r="1972" spans="1:32" x14ac:dyDescent="0.2">
      <c r="A1972" s="55"/>
      <c r="B1972" s="198"/>
      <c r="C1972" s="10" t="s">
        <v>264</v>
      </c>
      <c r="D1972" s="10"/>
      <c r="E1972" s="10" t="s">
        <v>64</v>
      </c>
      <c r="F1972" s="10">
        <v>1459626</v>
      </c>
      <c r="G1972" s="10"/>
      <c r="H1972" s="10">
        <f t="shared" si="124"/>
        <v>4301</v>
      </c>
      <c r="I1972" s="10"/>
      <c r="J1972" s="10">
        <v>264665.02000000019</v>
      </c>
      <c r="K1972" s="10"/>
      <c r="M1972" s="10">
        <v>322</v>
      </c>
      <c r="N1972" s="69"/>
      <c r="P1972" s="238">
        <f t="shared" si="116"/>
        <v>821.94105590062168</v>
      </c>
      <c r="Q1972" s="10"/>
      <c r="R1972" s="10"/>
      <c r="S1972" s="10"/>
      <c r="T1972" s="179">
        <f t="shared" si="117"/>
        <v>4533</v>
      </c>
      <c r="U1972" s="10"/>
      <c r="V1972" s="10"/>
      <c r="W1972" s="10"/>
      <c r="Y1972" s="10">
        <v>264665.02000000019</v>
      </c>
      <c r="Z1972" s="10">
        <f t="shared" si="125"/>
        <v>249178.09</v>
      </c>
      <c r="AB1972" s="10">
        <f t="shared" si="126"/>
        <v>233377.39</v>
      </c>
      <c r="AC1972" s="10">
        <v>241818.83</v>
      </c>
      <c r="AD1972" s="10"/>
      <c r="AE1972" s="3"/>
      <c r="AF1972" s="3"/>
    </row>
    <row r="1973" spans="1:32" x14ac:dyDescent="0.2">
      <c r="A1973" s="55"/>
      <c r="B1973" s="198"/>
      <c r="C1973" s="10" t="s">
        <v>264</v>
      </c>
      <c r="D1973" s="10"/>
      <c r="E1973" s="10" t="s">
        <v>167</v>
      </c>
      <c r="F1973" s="10">
        <v>656</v>
      </c>
      <c r="G1973" s="10"/>
      <c r="H1973" s="10">
        <f t="shared" si="124"/>
        <v>2</v>
      </c>
      <c r="I1973" s="10"/>
      <c r="J1973" s="10">
        <v>39.880000000000003</v>
      </c>
      <c r="K1973" s="10"/>
      <c r="M1973" s="10">
        <v>1</v>
      </c>
      <c r="N1973" s="69"/>
      <c r="P1973" s="238">
        <f t="shared" si="116"/>
        <v>39.880000000000003</v>
      </c>
      <c r="Q1973" s="10"/>
      <c r="R1973" s="10"/>
      <c r="S1973" s="10"/>
      <c r="T1973" s="179">
        <f t="shared" si="117"/>
        <v>656</v>
      </c>
      <c r="U1973" s="10"/>
      <c r="V1973" s="10"/>
      <c r="W1973" s="10"/>
      <c r="Y1973" s="10">
        <v>39.880000000000003</v>
      </c>
      <c r="Z1973" s="10">
        <f t="shared" si="125"/>
        <v>37.549999999999997</v>
      </c>
      <c r="AB1973" s="10">
        <f t="shared" si="126"/>
        <v>35.17</v>
      </c>
      <c r="AC1973" s="10">
        <v>36.44</v>
      </c>
      <c r="AD1973" s="10"/>
      <c r="AE1973" s="3"/>
      <c r="AF1973" s="3"/>
    </row>
    <row r="1974" spans="1:32" x14ac:dyDescent="0.2">
      <c r="A1974" s="55"/>
      <c r="B1974" s="198"/>
      <c r="C1974" s="10" t="s">
        <v>266</v>
      </c>
      <c r="D1974" s="10"/>
      <c r="E1974" s="10" t="s">
        <v>127</v>
      </c>
      <c r="F1974" s="10">
        <v>9002</v>
      </c>
      <c r="G1974" s="10"/>
      <c r="H1974" s="10">
        <f t="shared" si="124"/>
        <v>27</v>
      </c>
      <c r="I1974" s="10"/>
      <c r="J1974" s="10">
        <v>2130.7400000000002</v>
      </c>
      <c r="K1974" s="10"/>
      <c r="M1974" s="10">
        <v>7</v>
      </c>
      <c r="N1974" s="69"/>
      <c r="P1974" s="238">
        <f t="shared" si="116"/>
        <v>304.39142857142861</v>
      </c>
      <c r="Q1974" s="10"/>
      <c r="R1974" s="10"/>
      <c r="S1974" s="10"/>
      <c r="T1974" s="179">
        <f t="shared" si="117"/>
        <v>1286</v>
      </c>
      <c r="U1974" s="10"/>
      <c r="V1974" s="10"/>
      <c r="W1974" s="10"/>
      <c r="Y1974" s="10">
        <v>2130.7400000000002</v>
      </c>
      <c r="Z1974" s="10">
        <f t="shared" si="125"/>
        <v>2006.06</v>
      </c>
      <c r="AB1974" s="10">
        <f t="shared" si="126"/>
        <v>1878.85</v>
      </c>
      <c r="AC1974" s="10">
        <v>1946.81</v>
      </c>
      <c r="AD1974" s="10"/>
      <c r="AE1974" s="3"/>
      <c r="AF1974" s="3"/>
    </row>
    <row r="1975" spans="1:32" x14ac:dyDescent="0.2">
      <c r="A1975" s="55"/>
      <c r="B1975" s="198"/>
      <c r="C1975" s="10" t="s">
        <v>266</v>
      </c>
      <c r="D1975" s="10"/>
      <c r="E1975" s="10" t="s">
        <v>267</v>
      </c>
      <c r="F1975" s="10">
        <v>217838</v>
      </c>
      <c r="G1975" s="10"/>
      <c r="H1975" s="10">
        <f t="shared" si="124"/>
        <v>642</v>
      </c>
      <c r="I1975" s="10"/>
      <c r="J1975" s="10">
        <v>42004.670000000013</v>
      </c>
      <c r="K1975" s="10"/>
      <c r="M1975" s="10">
        <v>124</v>
      </c>
      <c r="N1975" s="69"/>
      <c r="P1975" s="238">
        <f t="shared" si="116"/>
        <v>338.74733870967754</v>
      </c>
      <c r="Q1975" s="10"/>
      <c r="R1975" s="10"/>
      <c r="S1975" s="10"/>
      <c r="T1975" s="179">
        <f t="shared" si="117"/>
        <v>1756.758064516129</v>
      </c>
      <c r="U1975" s="10"/>
      <c r="V1975" s="10"/>
      <c r="W1975" s="10"/>
      <c r="Y1975" s="10">
        <v>42004.670000000013</v>
      </c>
      <c r="Z1975" s="10">
        <f t="shared" si="125"/>
        <v>39546.76</v>
      </c>
      <c r="AB1975" s="10">
        <f t="shared" si="126"/>
        <v>37039.050000000003</v>
      </c>
      <c r="AC1975" s="10">
        <v>38378.78</v>
      </c>
      <c r="AD1975" s="10"/>
      <c r="AE1975" s="3"/>
      <c r="AF1975" s="3"/>
    </row>
    <row r="1976" spans="1:32" x14ac:dyDescent="0.2">
      <c r="A1976" s="55"/>
      <c r="B1976" s="198"/>
      <c r="C1976" s="10" t="s">
        <v>266</v>
      </c>
      <c r="D1976" s="10"/>
      <c r="E1976" s="10" t="s">
        <v>120</v>
      </c>
      <c r="F1976" s="10">
        <v>25400</v>
      </c>
      <c r="G1976" s="10"/>
      <c r="H1976" s="10">
        <f t="shared" si="124"/>
        <v>75</v>
      </c>
      <c r="I1976" s="10"/>
      <c r="J1976" s="10">
        <v>4980.05</v>
      </c>
      <c r="K1976" s="10"/>
      <c r="M1976" s="10">
        <v>1</v>
      </c>
      <c r="N1976" s="69"/>
      <c r="P1976" s="238">
        <f t="shared" si="116"/>
        <v>4980.05</v>
      </c>
      <c r="Q1976" s="10"/>
      <c r="R1976" s="10"/>
      <c r="S1976" s="10"/>
      <c r="T1976" s="179">
        <f t="shared" si="117"/>
        <v>25400</v>
      </c>
      <c r="U1976" s="10"/>
      <c r="V1976" s="10"/>
      <c r="W1976" s="10"/>
      <c r="Y1976" s="10">
        <v>4980.05</v>
      </c>
      <c r="Z1976" s="10">
        <f t="shared" si="125"/>
        <v>4688.6400000000003</v>
      </c>
      <c r="AB1976" s="10">
        <f t="shared" si="126"/>
        <v>4391.33</v>
      </c>
      <c r="AC1976" s="10">
        <v>4550.17</v>
      </c>
      <c r="AD1976" s="10"/>
      <c r="AE1976" s="3"/>
      <c r="AF1976" s="3"/>
    </row>
    <row r="1977" spans="1:32" x14ac:dyDescent="0.2">
      <c r="A1977" s="55"/>
      <c r="B1977" s="198"/>
      <c r="C1977" s="10" t="s">
        <v>602</v>
      </c>
      <c r="D1977" s="10"/>
      <c r="E1977" s="10" t="s">
        <v>187</v>
      </c>
      <c r="F1977" s="10">
        <v>13</v>
      </c>
      <c r="G1977" s="10"/>
      <c r="H1977" s="10">
        <f t="shared" si="124"/>
        <v>0</v>
      </c>
      <c r="I1977" s="10"/>
      <c r="J1977" s="10">
        <v>13.94</v>
      </c>
      <c r="K1977" s="10"/>
      <c r="M1977" s="10">
        <v>1</v>
      </c>
      <c r="N1977" s="69"/>
      <c r="P1977" s="238">
        <f t="shared" si="116"/>
        <v>13.94</v>
      </c>
      <c r="Q1977" s="10"/>
      <c r="R1977" s="10"/>
      <c r="S1977" s="10"/>
      <c r="T1977" s="179">
        <f t="shared" si="117"/>
        <v>13</v>
      </c>
      <c r="U1977" s="10"/>
      <c r="V1977" s="10"/>
      <c r="W1977" s="10"/>
      <c r="Y1977" s="10">
        <v>13.94</v>
      </c>
      <c r="Z1977" s="10">
        <f t="shared" si="125"/>
        <v>13.12</v>
      </c>
      <c r="AB1977" s="10">
        <f t="shared" si="126"/>
        <v>12.29</v>
      </c>
      <c r="AC1977" s="10">
        <v>12.73</v>
      </c>
      <c r="AD1977" s="10"/>
      <c r="AE1977" s="3"/>
      <c r="AF1977" s="3"/>
    </row>
    <row r="1978" spans="1:32" x14ac:dyDescent="0.2">
      <c r="A1978" s="55"/>
      <c r="B1978" s="198"/>
      <c r="C1978" s="10" t="s">
        <v>268</v>
      </c>
      <c r="D1978" s="10"/>
      <c r="E1978" s="10" t="s">
        <v>269</v>
      </c>
      <c r="F1978" s="10">
        <v>27158</v>
      </c>
      <c r="G1978" s="10"/>
      <c r="H1978" s="10">
        <f t="shared" si="124"/>
        <v>80</v>
      </c>
      <c r="I1978" s="10"/>
      <c r="J1978" s="10">
        <v>5795.3899999999994</v>
      </c>
      <c r="K1978" s="10"/>
      <c r="M1978" s="10">
        <v>23</v>
      </c>
      <c r="N1978" s="69"/>
      <c r="P1978" s="238">
        <f t="shared" si="116"/>
        <v>251.97347826086954</v>
      </c>
      <c r="Q1978" s="10"/>
      <c r="R1978" s="10"/>
      <c r="S1978" s="10"/>
      <c r="T1978" s="179">
        <f t="shared" si="117"/>
        <v>1180.7826086956522</v>
      </c>
      <c r="U1978" s="10"/>
      <c r="V1978" s="10"/>
      <c r="W1978" s="10"/>
      <c r="Y1978" s="10">
        <v>5795.3899999999994</v>
      </c>
      <c r="Z1978" s="10">
        <f t="shared" si="125"/>
        <v>5456.27</v>
      </c>
      <c r="AB1978" s="10">
        <f t="shared" si="126"/>
        <v>5110.28</v>
      </c>
      <c r="AC1978" s="10">
        <v>5295.12</v>
      </c>
      <c r="AD1978" s="10"/>
      <c r="AE1978" s="3"/>
      <c r="AF1978" s="3"/>
    </row>
    <row r="1979" spans="1:32" x14ac:dyDescent="0.2">
      <c r="A1979" s="55"/>
      <c r="B1979" s="198"/>
      <c r="C1979" s="10" t="s">
        <v>268</v>
      </c>
      <c r="D1979" s="10"/>
      <c r="E1979" s="10" t="s">
        <v>451</v>
      </c>
      <c r="F1979" s="10">
        <v>241</v>
      </c>
      <c r="G1979" s="10"/>
      <c r="H1979" s="10">
        <f t="shared" si="124"/>
        <v>1</v>
      </c>
      <c r="I1979" s="10"/>
      <c r="J1979" s="10">
        <v>80.84</v>
      </c>
      <c r="K1979" s="10"/>
      <c r="M1979" s="10">
        <v>1</v>
      </c>
      <c r="N1979" s="69"/>
      <c r="P1979" s="238">
        <f t="shared" si="116"/>
        <v>80.84</v>
      </c>
      <c r="Q1979" s="10"/>
      <c r="R1979" s="10"/>
      <c r="S1979" s="10"/>
      <c r="T1979" s="179">
        <f t="shared" si="117"/>
        <v>241</v>
      </c>
      <c r="U1979" s="10"/>
      <c r="V1979" s="10"/>
      <c r="W1979" s="10"/>
      <c r="Y1979" s="10">
        <v>80.84</v>
      </c>
      <c r="Z1979" s="10">
        <f t="shared" si="125"/>
        <v>76.11</v>
      </c>
      <c r="AB1979" s="10">
        <f t="shared" si="126"/>
        <v>71.28</v>
      </c>
      <c r="AC1979" s="10">
        <v>73.86</v>
      </c>
      <c r="AD1979" s="10"/>
      <c r="AE1979" s="3"/>
      <c r="AF1979" s="3"/>
    </row>
    <row r="1980" spans="1:32" x14ac:dyDescent="0.2">
      <c r="A1980" s="55"/>
      <c r="B1980" s="198"/>
      <c r="C1980" s="10" t="s">
        <v>270</v>
      </c>
      <c r="D1980" s="10"/>
      <c r="E1980" s="10" t="s">
        <v>145</v>
      </c>
      <c r="F1980" s="10">
        <v>843247</v>
      </c>
      <c r="G1980" s="10"/>
      <c r="H1980" s="10">
        <f t="shared" si="124"/>
        <v>2485</v>
      </c>
      <c r="I1980" s="10"/>
      <c r="J1980" s="10">
        <v>49648.090000000018</v>
      </c>
      <c r="K1980" s="10"/>
      <c r="M1980" s="10">
        <v>54</v>
      </c>
      <c r="N1980" s="69"/>
      <c r="P1980" s="238">
        <f t="shared" si="116"/>
        <v>919.4090740740744</v>
      </c>
      <c r="Q1980" s="10"/>
      <c r="R1980" s="10"/>
      <c r="S1980" s="10"/>
      <c r="T1980" s="179">
        <f t="shared" si="117"/>
        <v>15615.685185185184</v>
      </c>
      <c r="U1980" s="10"/>
      <c r="V1980" s="10"/>
      <c r="W1980" s="10"/>
      <c r="Y1980" s="10">
        <v>49648.090000000018</v>
      </c>
      <c r="Z1980" s="10">
        <f t="shared" si="125"/>
        <v>46742.92</v>
      </c>
      <c r="AB1980" s="10">
        <f t="shared" si="126"/>
        <v>43778.89</v>
      </c>
      <c r="AC1980" s="10">
        <v>45362.41</v>
      </c>
      <c r="AD1980" s="10"/>
      <c r="AE1980" s="3"/>
      <c r="AF1980" s="3"/>
    </row>
    <row r="1981" spans="1:32" x14ac:dyDescent="0.2">
      <c r="A1981" s="55"/>
      <c r="B1981" s="198"/>
      <c r="C1981" s="10" t="s">
        <v>270</v>
      </c>
      <c r="D1981" s="10"/>
      <c r="E1981" s="10" t="s">
        <v>272</v>
      </c>
      <c r="F1981" s="10">
        <v>2452</v>
      </c>
      <c r="G1981" s="10"/>
      <c r="H1981" s="10">
        <f t="shared" si="124"/>
        <v>7</v>
      </c>
      <c r="I1981" s="10"/>
      <c r="J1981" s="10">
        <v>386.68</v>
      </c>
      <c r="K1981" s="10"/>
      <c r="M1981" s="10">
        <v>3</v>
      </c>
      <c r="N1981" s="69"/>
      <c r="P1981" s="238">
        <f t="shared" si="116"/>
        <v>128.89333333333335</v>
      </c>
      <c r="Q1981" s="10"/>
      <c r="R1981" s="10"/>
      <c r="S1981" s="10"/>
      <c r="T1981" s="179">
        <f t="shared" si="117"/>
        <v>817.33333333333337</v>
      </c>
      <c r="U1981" s="10"/>
      <c r="V1981" s="10"/>
      <c r="W1981" s="10"/>
      <c r="Y1981" s="10">
        <v>386.68</v>
      </c>
      <c r="Z1981" s="10">
        <f t="shared" si="125"/>
        <v>364.05</v>
      </c>
      <c r="AB1981" s="10">
        <f t="shared" si="126"/>
        <v>340.97</v>
      </c>
      <c r="AC1981" s="10">
        <v>353.3</v>
      </c>
      <c r="AD1981" s="10"/>
      <c r="AE1981" s="3"/>
      <c r="AF1981" s="3"/>
    </row>
    <row r="1982" spans="1:32" x14ac:dyDescent="0.2">
      <c r="A1982" s="55"/>
      <c r="B1982" s="198"/>
      <c r="C1982" s="10" t="s">
        <v>270</v>
      </c>
      <c r="D1982" s="10"/>
      <c r="E1982" s="10" t="s">
        <v>175</v>
      </c>
      <c r="F1982" s="10">
        <v>5715</v>
      </c>
      <c r="G1982" s="10"/>
      <c r="H1982" s="10">
        <f t="shared" si="124"/>
        <v>17</v>
      </c>
      <c r="I1982" s="10"/>
      <c r="J1982" s="10">
        <v>1281.96</v>
      </c>
      <c r="K1982" s="10"/>
      <c r="M1982" s="10">
        <v>2</v>
      </c>
      <c r="N1982" s="69"/>
      <c r="P1982" s="238">
        <f t="shared" si="116"/>
        <v>640.98</v>
      </c>
      <c r="Q1982" s="10"/>
      <c r="R1982" s="10"/>
      <c r="S1982" s="10"/>
      <c r="T1982" s="179">
        <f t="shared" si="117"/>
        <v>2857.5</v>
      </c>
      <c r="U1982" s="10"/>
      <c r="V1982" s="10"/>
      <c r="W1982" s="10"/>
      <c r="Y1982" s="10">
        <v>1281.96</v>
      </c>
      <c r="Z1982" s="10">
        <f t="shared" si="125"/>
        <v>1206.95</v>
      </c>
      <c r="AB1982" s="10">
        <f t="shared" si="126"/>
        <v>1130.4100000000001</v>
      </c>
      <c r="AC1982" s="10">
        <v>1171.3</v>
      </c>
      <c r="AD1982" s="10"/>
      <c r="AE1982" s="3"/>
      <c r="AF1982" s="3"/>
    </row>
    <row r="1983" spans="1:32" x14ac:dyDescent="0.2">
      <c r="A1983" s="55"/>
      <c r="B1983" s="198"/>
      <c r="C1983" s="10" t="s">
        <v>273</v>
      </c>
      <c r="D1983" s="10"/>
      <c r="E1983" s="10" t="s">
        <v>272</v>
      </c>
      <c r="F1983" s="10">
        <v>250553</v>
      </c>
      <c r="G1983" s="10"/>
      <c r="H1983" s="10">
        <f t="shared" si="124"/>
        <v>738</v>
      </c>
      <c r="I1983" s="10"/>
      <c r="J1983" s="10">
        <v>50127.579999999994</v>
      </c>
      <c r="K1983" s="10"/>
      <c r="M1983" s="10">
        <v>86</v>
      </c>
      <c r="N1983" s="69"/>
      <c r="P1983" s="238">
        <f t="shared" si="116"/>
        <v>582.87883720930222</v>
      </c>
      <c r="Q1983" s="10"/>
      <c r="R1983" s="10"/>
      <c r="S1983" s="10"/>
      <c r="T1983" s="179">
        <f t="shared" si="117"/>
        <v>2913.4069767441861</v>
      </c>
      <c r="U1983" s="10"/>
      <c r="V1983" s="10"/>
      <c r="W1983" s="10"/>
      <c r="Y1983" s="10">
        <v>50127.579999999994</v>
      </c>
      <c r="Z1983" s="10">
        <f t="shared" si="125"/>
        <v>47194.35</v>
      </c>
      <c r="AB1983" s="10">
        <f t="shared" si="126"/>
        <v>44201.7</v>
      </c>
      <c r="AC1983" s="10">
        <v>45800.51</v>
      </c>
      <c r="AD1983" s="10"/>
      <c r="AE1983" s="3"/>
      <c r="AF1983" s="3"/>
    </row>
    <row r="1984" spans="1:32" x14ac:dyDescent="0.2">
      <c r="A1984" s="55"/>
      <c r="B1984" s="198"/>
      <c r="C1984" s="10" t="s">
        <v>274</v>
      </c>
      <c r="D1984" s="10"/>
      <c r="E1984" s="10" t="s">
        <v>107</v>
      </c>
      <c r="F1984" s="10">
        <v>92861</v>
      </c>
      <c r="G1984" s="10"/>
      <c r="H1984" s="10">
        <f t="shared" si="124"/>
        <v>274</v>
      </c>
      <c r="I1984" s="10"/>
      <c r="J1984" s="10">
        <v>11003.509999999998</v>
      </c>
      <c r="K1984" s="10"/>
      <c r="M1984" s="10">
        <v>26</v>
      </c>
      <c r="N1984" s="69"/>
      <c r="P1984" s="238">
        <f t="shared" si="116"/>
        <v>423.21192307692303</v>
      </c>
      <c r="Q1984" s="10"/>
      <c r="R1984" s="10"/>
      <c r="S1984" s="10"/>
      <c r="T1984" s="179">
        <f t="shared" si="117"/>
        <v>3571.5769230769229</v>
      </c>
      <c r="U1984" s="10"/>
      <c r="V1984" s="10"/>
      <c r="W1984" s="10"/>
      <c r="Y1984" s="10">
        <v>11003.509999999998</v>
      </c>
      <c r="Z1984" s="10">
        <f t="shared" si="125"/>
        <v>10359.64</v>
      </c>
      <c r="AB1984" s="10">
        <f t="shared" si="126"/>
        <v>9702.7199999999993</v>
      </c>
      <c r="AC1984" s="10">
        <v>10053.67</v>
      </c>
      <c r="AD1984" s="10"/>
      <c r="AE1984" s="3"/>
      <c r="AF1984" s="3"/>
    </row>
    <row r="1985" spans="1:32" x14ac:dyDescent="0.2">
      <c r="A1985" s="55"/>
      <c r="B1985" s="198"/>
      <c r="C1985" s="10" t="s">
        <v>275</v>
      </c>
      <c r="D1985" s="10"/>
      <c r="E1985" s="10" t="s">
        <v>100</v>
      </c>
      <c r="F1985" s="10">
        <v>94493</v>
      </c>
      <c r="G1985" s="10"/>
      <c r="H1985" s="10">
        <f t="shared" si="124"/>
        <v>278</v>
      </c>
      <c r="I1985" s="10"/>
      <c r="J1985" s="10">
        <v>20528.260000000002</v>
      </c>
      <c r="K1985" s="10"/>
      <c r="M1985" s="10">
        <v>22</v>
      </c>
      <c r="N1985" s="69"/>
      <c r="P1985" s="238">
        <f t="shared" si="116"/>
        <v>933.10272727272741</v>
      </c>
      <c r="Q1985" s="10"/>
      <c r="R1985" s="10"/>
      <c r="S1985" s="10"/>
      <c r="T1985" s="179">
        <f t="shared" si="117"/>
        <v>4295.136363636364</v>
      </c>
      <c r="U1985" s="10"/>
      <c r="V1985" s="10"/>
      <c r="W1985" s="10"/>
      <c r="Y1985" s="10">
        <v>20528.260000000002</v>
      </c>
      <c r="Z1985" s="10">
        <f t="shared" si="125"/>
        <v>19327.04</v>
      </c>
      <c r="AB1985" s="10">
        <f t="shared" si="126"/>
        <v>18101.490000000002</v>
      </c>
      <c r="AC1985" s="10">
        <v>18756.23</v>
      </c>
      <c r="AD1985" s="10"/>
      <c r="AE1985" s="3"/>
      <c r="AF1985" s="3"/>
    </row>
    <row r="1986" spans="1:32" x14ac:dyDescent="0.2">
      <c r="A1986" s="55"/>
      <c r="B1986" s="198"/>
      <c r="C1986" s="10" t="s">
        <v>275</v>
      </c>
      <c r="D1986" s="10"/>
      <c r="E1986" s="10" t="s">
        <v>77</v>
      </c>
      <c r="F1986" s="10">
        <v>435917</v>
      </c>
      <c r="G1986" s="10"/>
      <c r="H1986" s="10">
        <f t="shared" si="124"/>
        <v>1285</v>
      </c>
      <c r="I1986" s="10"/>
      <c r="J1986" s="10">
        <v>52605.289999999986</v>
      </c>
      <c r="K1986" s="10"/>
      <c r="M1986" s="10">
        <v>31</v>
      </c>
      <c r="N1986" s="69"/>
      <c r="P1986" s="238">
        <f t="shared" si="116"/>
        <v>1696.944838709677</v>
      </c>
      <c r="Q1986" s="10"/>
      <c r="R1986" s="10"/>
      <c r="S1986" s="10"/>
      <c r="T1986" s="179">
        <f t="shared" si="117"/>
        <v>14061.838709677419</v>
      </c>
      <c r="U1986" s="10"/>
      <c r="V1986" s="10"/>
      <c r="W1986" s="10"/>
      <c r="Y1986" s="10">
        <v>52605.289999999986</v>
      </c>
      <c r="Z1986" s="10">
        <f t="shared" si="125"/>
        <v>49527.08</v>
      </c>
      <c r="AB1986" s="10">
        <f t="shared" si="126"/>
        <v>46386.5</v>
      </c>
      <c r="AC1986" s="10">
        <v>48064.34</v>
      </c>
      <c r="AD1986" s="10"/>
      <c r="AE1986" s="3"/>
      <c r="AF1986" s="3"/>
    </row>
    <row r="1987" spans="1:32" x14ac:dyDescent="0.2">
      <c r="A1987" s="55"/>
      <c r="B1987" s="198"/>
      <c r="C1987" s="10" t="s">
        <v>276</v>
      </c>
      <c r="D1987" s="10"/>
      <c r="E1987" s="10" t="s">
        <v>105</v>
      </c>
      <c r="F1987" s="10">
        <v>7587</v>
      </c>
      <c r="G1987" s="10"/>
      <c r="H1987" s="10">
        <f t="shared" si="124"/>
        <v>22</v>
      </c>
      <c r="I1987" s="10"/>
      <c r="J1987" s="10">
        <v>748.33999999999992</v>
      </c>
      <c r="K1987" s="10"/>
      <c r="M1987" s="10">
        <v>4</v>
      </c>
      <c r="N1987" s="69"/>
      <c r="P1987" s="238">
        <f t="shared" si="116"/>
        <v>187.08499999999998</v>
      </c>
      <c r="Q1987" s="10"/>
      <c r="R1987" s="10"/>
      <c r="S1987" s="10"/>
      <c r="T1987" s="179">
        <f t="shared" si="117"/>
        <v>1896.75</v>
      </c>
      <c r="U1987" s="10"/>
      <c r="V1987" s="10"/>
      <c r="W1987" s="10"/>
      <c r="Y1987" s="10">
        <v>748.33999999999992</v>
      </c>
      <c r="Z1987" s="10">
        <f t="shared" si="125"/>
        <v>704.55</v>
      </c>
      <c r="AB1987" s="10">
        <f t="shared" si="126"/>
        <v>659.87</v>
      </c>
      <c r="AC1987" s="10">
        <v>683.74</v>
      </c>
      <c r="AD1987" s="10"/>
      <c r="AE1987" s="3"/>
      <c r="AF1987" s="3"/>
    </row>
    <row r="1988" spans="1:32" x14ac:dyDescent="0.2">
      <c r="A1988" s="55"/>
      <c r="B1988" s="198"/>
      <c r="C1988" s="10" t="s">
        <v>279</v>
      </c>
      <c r="D1988" s="10"/>
      <c r="E1988" s="10" t="s">
        <v>227</v>
      </c>
      <c r="F1988" s="10">
        <v>1316</v>
      </c>
      <c r="G1988" s="10"/>
      <c r="H1988" s="10">
        <f t="shared" si="124"/>
        <v>4</v>
      </c>
      <c r="I1988" s="10"/>
      <c r="J1988" s="10">
        <v>291.51</v>
      </c>
      <c r="K1988" s="10"/>
      <c r="M1988" s="10">
        <v>1</v>
      </c>
      <c r="N1988" s="69"/>
      <c r="P1988" s="238">
        <f t="shared" si="116"/>
        <v>291.51</v>
      </c>
      <c r="Q1988" s="10"/>
      <c r="R1988" s="10"/>
      <c r="S1988" s="10"/>
      <c r="T1988" s="179">
        <f t="shared" si="117"/>
        <v>1316</v>
      </c>
      <c r="U1988" s="10"/>
      <c r="V1988" s="10"/>
      <c r="W1988" s="10"/>
      <c r="Y1988" s="10">
        <v>291.51</v>
      </c>
      <c r="Z1988" s="10">
        <f t="shared" si="125"/>
        <v>274.45</v>
      </c>
      <c r="AB1988" s="10">
        <f t="shared" si="126"/>
        <v>257.05</v>
      </c>
      <c r="AC1988" s="10">
        <v>266.35000000000002</v>
      </c>
      <c r="AD1988" s="10"/>
      <c r="AE1988" s="3"/>
      <c r="AF1988" s="3"/>
    </row>
    <row r="1989" spans="1:32" x14ac:dyDescent="0.2">
      <c r="A1989" s="55"/>
      <c r="B1989" s="198"/>
      <c r="C1989" s="10" t="s">
        <v>279</v>
      </c>
      <c r="D1989" s="10"/>
      <c r="E1989" s="10" t="s">
        <v>93</v>
      </c>
      <c r="F1989" s="10">
        <v>6806</v>
      </c>
      <c r="G1989" s="10"/>
      <c r="H1989" s="10">
        <f t="shared" si="124"/>
        <v>20</v>
      </c>
      <c r="I1989" s="10"/>
      <c r="J1989" s="10">
        <v>1885.12</v>
      </c>
      <c r="K1989" s="10"/>
      <c r="M1989" s="10">
        <v>21</v>
      </c>
      <c r="N1989" s="69"/>
      <c r="P1989" s="238">
        <f t="shared" si="116"/>
        <v>89.767619047619036</v>
      </c>
      <c r="Q1989" s="10"/>
      <c r="R1989" s="10"/>
      <c r="S1989" s="10"/>
      <c r="T1989" s="179">
        <f t="shared" si="117"/>
        <v>324.09523809523807</v>
      </c>
      <c r="U1989" s="10"/>
      <c r="V1989" s="10"/>
      <c r="W1989" s="10"/>
      <c r="Y1989" s="10">
        <v>1885.12</v>
      </c>
      <c r="Z1989" s="10">
        <f t="shared" si="125"/>
        <v>1774.81</v>
      </c>
      <c r="AB1989" s="10">
        <f t="shared" si="126"/>
        <v>1662.27</v>
      </c>
      <c r="AC1989" s="10">
        <v>1722.4</v>
      </c>
      <c r="AD1989" s="10"/>
      <c r="AE1989" s="3"/>
      <c r="AF1989" s="3"/>
    </row>
    <row r="1990" spans="1:32" x14ac:dyDescent="0.2">
      <c r="A1990" s="55"/>
      <c r="B1990" s="198"/>
      <c r="C1990" s="10" t="s">
        <v>280</v>
      </c>
      <c r="D1990" s="10"/>
      <c r="E1990" s="10" t="s">
        <v>64</v>
      </c>
      <c r="F1990" s="10">
        <v>21497</v>
      </c>
      <c r="G1990" s="10"/>
      <c r="H1990" s="10">
        <f t="shared" si="124"/>
        <v>63</v>
      </c>
      <c r="I1990" s="10"/>
      <c r="J1990" s="10">
        <v>4963.8899999999985</v>
      </c>
      <c r="K1990" s="10"/>
      <c r="M1990" s="10">
        <v>18</v>
      </c>
      <c r="N1990" s="69"/>
      <c r="P1990" s="238">
        <f t="shared" si="116"/>
        <v>275.77166666666659</v>
      </c>
      <c r="Q1990" s="10"/>
      <c r="R1990" s="10"/>
      <c r="S1990" s="10"/>
      <c r="T1990" s="179">
        <f t="shared" si="117"/>
        <v>1194.2777777777778</v>
      </c>
      <c r="U1990" s="10"/>
      <c r="V1990" s="10"/>
      <c r="W1990" s="10"/>
      <c r="Y1990" s="10">
        <v>4963.8899999999985</v>
      </c>
      <c r="Z1990" s="10">
        <f t="shared" si="125"/>
        <v>4673.43</v>
      </c>
      <c r="AB1990" s="10">
        <f t="shared" si="126"/>
        <v>4377.08</v>
      </c>
      <c r="AC1990" s="10">
        <v>4535.3999999999996</v>
      </c>
      <c r="AD1990" s="10"/>
      <c r="AE1990" s="3"/>
      <c r="AF1990" s="3"/>
    </row>
    <row r="1991" spans="1:32" x14ac:dyDescent="0.2">
      <c r="A1991" s="55"/>
      <c r="B1991" s="198"/>
      <c r="C1991" s="10" t="s">
        <v>280</v>
      </c>
      <c r="D1991" s="10"/>
      <c r="E1991" s="10" t="s">
        <v>170</v>
      </c>
      <c r="F1991" s="10">
        <v>15013</v>
      </c>
      <c r="G1991" s="10"/>
      <c r="H1991" s="10">
        <f t="shared" si="124"/>
        <v>44</v>
      </c>
      <c r="I1991" s="10"/>
      <c r="J1991" s="10">
        <v>5742.6299999999992</v>
      </c>
      <c r="K1991" s="10"/>
      <c r="M1991" s="10">
        <v>17</v>
      </c>
      <c r="N1991" s="69"/>
      <c r="P1991" s="238">
        <f t="shared" si="116"/>
        <v>337.80176470588231</v>
      </c>
      <c r="Q1991" s="10"/>
      <c r="R1991" s="10"/>
      <c r="S1991" s="10"/>
      <c r="T1991" s="179">
        <f t="shared" si="117"/>
        <v>883.11764705882354</v>
      </c>
      <c r="U1991" s="10"/>
      <c r="V1991" s="10"/>
      <c r="W1991" s="10"/>
      <c r="Y1991" s="10">
        <v>5742.6299999999992</v>
      </c>
      <c r="Z1991" s="10">
        <f t="shared" si="125"/>
        <v>5406.6</v>
      </c>
      <c r="AB1991" s="10">
        <f t="shared" si="126"/>
        <v>5063.76</v>
      </c>
      <c r="AC1991" s="10">
        <v>5246.92</v>
      </c>
      <c r="AD1991" s="10"/>
      <c r="AE1991" s="3"/>
      <c r="AF1991" s="3"/>
    </row>
    <row r="1992" spans="1:32" x14ac:dyDescent="0.2">
      <c r="A1992" s="55"/>
      <c r="B1992" s="198"/>
      <c r="C1992" s="10" t="s">
        <v>281</v>
      </c>
      <c r="D1992" s="10"/>
      <c r="E1992" s="10" t="s">
        <v>68</v>
      </c>
      <c r="F1992" s="10">
        <v>15899</v>
      </c>
      <c r="G1992" s="10"/>
      <c r="H1992" s="10">
        <f t="shared" si="124"/>
        <v>47</v>
      </c>
      <c r="I1992" s="10"/>
      <c r="J1992" s="10">
        <v>1562.3000000000002</v>
      </c>
      <c r="K1992" s="10"/>
      <c r="M1992" s="10">
        <v>4</v>
      </c>
      <c r="N1992" s="69"/>
      <c r="P1992" s="238">
        <f t="shared" si="116"/>
        <v>390.57500000000005</v>
      </c>
      <c r="Q1992" s="10"/>
      <c r="R1992" s="10"/>
      <c r="S1992" s="10"/>
      <c r="T1992" s="179">
        <f t="shared" si="117"/>
        <v>3974.75</v>
      </c>
      <c r="U1992" s="10"/>
      <c r="V1992" s="10"/>
      <c r="W1992" s="10"/>
      <c r="Y1992" s="10">
        <v>1562.3000000000002</v>
      </c>
      <c r="Z1992" s="10">
        <f t="shared" si="125"/>
        <v>1470.88</v>
      </c>
      <c r="AB1992" s="10">
        <f t="shared" si="126"/>
        <v>1377.61</v>
      </c>
      <c r="AC1992" s="10">
        <v>1427.44</v>
      </c>
      <c r="AD1992" s="10"/>
      <c r="AE1992" s="3"/>
      <c r="AF1992" s="3"/>
    </row>
    <row r="1993" spans="1:32" x14ac:dyDescent="0.2">
      <c r="A1993" s="55"/>
      <c r="B1993" s="198"/>
      <c r="C1993" s="10" t="s">
        <v>282</v>
      </c>
      <c r="D1993" s="10"/>
      <c r="E1993" s="10" t="s">
        <v>79</v>
      </c>
      <c r="F1993" s="10">
        <v>1284585</v>
      </c>
      <c r="G1993" s="10"/>
      <c r="H1993" s="10">
        <f t="shared" si="124"/>
        <v>3785</v>
      </c>
      <c r="I1993" s="10"/>
      <c r="J1993" s="10">
        <v>196418.46</v>
      </c>
      <c r="K1993" s="10"/>
      <c r="M1993" s="10">
        <v>140</v>
      </c>
      <c r="N1993" s="69"/>
      <c r="P1993" s="238">
        <f t="shared" si="116"/>
        <v>1402.989</v>
      </c>
      <c r="Q1993" s="10"/>
      <c r="R1993" s="10"/>
      <c r="S1993" s="10"/>
      <c r="T1993" s="179">
        <f t="shared" si="117"/>
        <v>9175.6071428571431</v>
      </c>
      <c r="U1993" s="10"/>
      <c r="V1993" s="10"/>
      <c r="W1993" s="10"/>
      <c r="Y1993" s="10">
        <v>196418.46</v>
      </c>
      <c r="Z1993" s="10">
        <f t="shared" si="125"/>
        <v>184924.99</v>
      </c>
      <c r="AB1993" s="10">
        <f t="shared" si="126"/>
        <v>173198.66</v>
      </c>
      <c r="AC1993" s="10">
        <v>179463.39</v>
      </c>
      <c r="AD1993" s="10"/>
      <c r="AE1993" s="3"/>
      <c r="AF1993" s="3"/>
    </row>
    <row r="1994" spans="1:32" x14ac:dyDescent="0.2">
      <c r="A1994" s="55"/>
      <c r="B1994" s="198"/>
      <c r="C1994" s="10" t="s">
        <v>283</v>
      </c>
      <c r="D1994" s="10"/>
      <c r="E1994" s="10" t="s">
        <v>157</v>
      </c>
      <c r="F1994" s="10">
        <v>1871</v>
      </c>
      <c r="G1994" s="10"/>
      <c r="H1994" s="10">
        <f t="shared" si="124"/>
        <v>6</v>
      </c>
      <c r="I1994" s="10"/>
      <c r="J1994" s="10">
        <v>320.58</v>
      </c>
      <c r="K1994" s="10"/>
      <c r="M1994" s="10">
        <v>3</v>
      </c>
      <c r="N1994" s="69"/>
      <c r="P1994" s="238">
        <f t="shared" si="116"/>
        <v>106.86</v>
      </c>
      <c r="Q1994" s="10"/>
      <c r="R1994" s="10"/>
      <c r="S1994" s="10"/>
      <c r="T1994" s="179">
        <f t="shared" si="117"/>
        <v>623.66666666666663</v>
      </c>
      <c r="U1994" s="10"/>
      <c r="V1994" s="10"/>
      <c r="W1994" s="10"/>
      <c r="Y1994" s="10">
        <v>320.58</v>
      </c>
      <c r="Z1994" s="10">
        <f t="shared" si="125"/>
        <v>301.82</v>
      </c>
      <c r="AB1994" s="10">
        <f t="shared" si="126"/>
        <v>282.68</v>
      </c>
      <c r="AC1994" s="10">
        <v>292.89999999999998</v>
      </c>
      <c r="AD1994" s="10"/>
      <c r="AE1994" s="3"/>
      <c r="AF1994" s="3"/>
    </row>
    <row r="1995" spans="1:32" x14ac:dyDescent="0.2">
      <c r="A1995" s="55"/>
      <c r="B1995" s="198"/>
      <c r="C1995" s="10" t="s">
        <v>284</v>
      </c>
      <c r="D1995" s="10"/>
      <c r="E1995" s="10" t="s">
        <v>234</v>
      </c>
      <c r="F1995" s="10">
        <v>771</v>
      </c>
      <c r="G1995" s="10"/>
      <c r="H1995" s="10">
        <f t="shared" si="124"/>
        <v>2</v>
      </c>
      <c r="I1995" s="10"/>
      <c r="J1995" s="10">
        <v>157.62</v>
      </c>
      <c r="K1995" s="10"/>
      <c r="M1995" s="10">
        <v>1</v>
      </c>
      <c r="N1995" s="69"/>
      <c r="P1995" s="238">
        <f t="shared" si="116"/>
        <v>157.62</v>
      </c>
      <c r="Q1995" s="10"/>
      <c r="R1995" s="10"/>
      <c r="S1995" s="10"/>
      <c r="T1995" s="179">
        <f t="shared" si="117"/>
        <v>771</v>
      </c>
      <c r="U1995" s="10"/>
      <c r="V1995" s="10"/>
      <c r="W1995" s="10"/>
      <c r="Y1995" s="10">
        <v>157.62</v>
      </c>
      <c r="Z1995" s="10">
        <f t="shared" si="125"/>
        <v>148.4</v>
      </c>
      <c r="AB1995" s="10">
        <f t="shared" si="126"/>
        <v>138.99</v>
      </c>
      <c r="AC1995" s="10">
        <v>144.02000000000001</v>
      </c>
      <c r="AD1995" s="10"/>
      <c r="AE1995" s="3"/>
      <c r="AF1995" s="3"/>
    </row>
    <row r="1996" spans="1:32" x14ac:dyDescent="0.2">
      <c r="A1996" s="55"/>
      <c r="B1996" s="198"/>
      <c r="C1996" s="10" t="s">
        <v>284</v>
      </c>
      <c r="D1996" s="10"/>
      <c r="E1996" s="10" t="s">
        <v>285</v>
      </c>
      <c r="F1996" s="10">
        <v>32750</v>
      </c>
      <c r="G1996" s="10"/>
      <c r="H1996" s="10">
        <f t="shared" ref="H1996:H2059" si="127">ROUND($H$2366*F1996/$F$2366,0)</f>
        <v>97</v>
      </c>
      <c r="I1996" s="10"/>
      <c r="J1996" s="10">
        <v>10398.65</v>
      </c>
      <c r="K1996" s="10"/>
      <c r="M1996" s="10">
        <v>29</v>
      </c>
      <c r="N1996" s="69"/>
      <c r="P1996" s="238">
        <f t="shared" si="116"/>
        <v>358.57413793103444</v>
      </c>
      <c r="Q1996" s="10"/>
      <c r="R1996" s="10"/>
      <c r="S1996" s="10"/>
      <c r="T1996" s="179">
        <f t="shared" si="117"/>
        <v>1129.3103448275863</v>
      </c>
      <c r="U1996" s="10"/>
      <c r="V1996" s="10"/>
      <c r="W1996" s="10"/>
      <c r="Y1996" s="10">
        <v>10398.65</v>
      </c>
      <c r="Z1996" s="10">
        <f t="shared" ref="Z1996:Z2059" si="128">ROUND($Z$2366*Y1996/$Y$2366,2)</f>
        <v>9790.17</v>
      </c>
      <c r="AB1996" s="10">
        <f t="shared" ref="AB1996:AB2059" si="129">ROUND($AB$2366*Y1996/$Y$2366,2)</f>
        <v>9169.36</v>
      </c>
      <c r="AC1996" s="10">
        <v>9501.02</v>
      </c>
      <c r="AD1996" s="10"/>
      <c r="AE1996" s="3"/>
      <c r="AF1996" s="3"/>
    </row>
    <row r="1997" spans="1:32" x14ac:dyDescent="0.2">
      <c r="A1997" s="55"/>
      <c r="B1997" s="198"/>
      <c r="C1997" s="10" t="s">
        <v>286</v>
      </c>
      <c r="D1997" s="10"/>
      <c r="E1997" s="10" t="s">
        <v>201</v>
      </c>
      <c r="F1997" s="10">
        <v>6025</v>
      </c>
      <c r="G1997" s="10"/>
      <c r="H1997" s="10">
        <f t="shared" si="127"/>
        <v>18</v>
      </c>
      <c r="I1997" s="10"/>
      <c r="J1997" s="10">
        <v>562.56000000000006</v>
      </c>
      <c r="K1997" s="10"/>
      <c r="M1997" s="10">
        <v>5</v>
      </c>
      <c r="N1997" s="69"/>
      <c r="P1997" s="238">
        <f t="shared" si="116"/>
        <v>112.51200000000001</v>
      </c>
      <c r="Q1997" s="10"/>
      <c r="R1997" s="10"/>
      <c r="S1997" s="10"/>
      <c r="T1997" s="179">
        <f t="shared" si="117"/>
        <v>1205</v>
      </c>
      <c r="U1997" s="10"/>
      <c r="V1997" s="10"/>
      <c r="W1997" s="10"/>
      <c r="Y1997" s="10">
        <v>562.56000000000006</v>
      </c>
      <c r="Z1997" s="10">
        <f t="shared" si="128"/>
        <v>529.64</v>
      </c>
      <c r="AB1997" s="10">
        <f t="shared" si="129"/>
        <v>496.06</v>
      </c>
      <c r="AC1997" s="10">
        <v>514</v>
      </c>
      <c r="AD1997" s="10"/>
      <c r="AE1997" s="3"/>
      <c r="AF1997" s="3"/>
    </row>
    <row r="1998" spans="1:32" x14ac:dyDescent="0.2">
      <c r="A1998" s="55"/>
      <c r="B1998" s="198"/>
      <c r="C1998" s="10" t="s">
        <v>286</v>
      </c>
      <c r="D1998" s="10"/>
      <c r="E1998" s="10" t="s">
        <v>287</v>
      </c>
      <c r="F1998" s="10">
        <v>198521</v>
      </c>
      <c r="G1998" s="10"/>
      <c r="H1998" s="10">
        <f t="shared" si="127"/>
        <v>585</v>
      </c>
      <c r="I1998" s="10"/>
      <c r="J1998" s="10">
        <v>38437.860000000008</v>
      </c>
      <c r="K1998" s="10"/>
      <c r="M1998" s="10">
        <v>30</v>
      </c>
      <c r="N1998" s="69"/>
      <c r="P1998" s="238">
        <f t="shared" si="116"/>
        <v>1281.2620000000002</v>
      </c>
      <c r="Q1998" s="10"/>
      <c r="R1998" s="10"/>
      <c r="S1998" s="10"/>
      <c r="T1998" s="179">
        <f t="shared" si="117"/>
        <v>6617.3666666666668</v>
      </c>
      <c r="U1998" s="10"/>
      <c r="V1998" s="10"/>
      <c r="W1998" s="10"/>
      <c r="Y1998" s="10">
        <v>38437.860000000008</v>
      </c>
      <c r="Z1998" s="10">
        <f t="shared" si="128"/>
        <v>36188.660000000003</v>
      </c>
      <c r="AB1998" s="10">
        <f t="shared" si="129"/>
        <v>33893.89</v>
      </c>
      <c r="AC1998" s="10">
        <v>35119.86</v>
      </c>
      <c r="AD1998" s="10"/>
      <c r="AE1998" s="3"/>
      <c r="AF1998" s="3"/>
    </row>
    <row r="1999" spans="1:32" x14ac:dyDescent="0.2">
      <c r="A1999" s="55"/>
      <c r="B1999" s="198"/>
      <c r="C1999" s="10" t="s">
        <v>286</v>
      </c>
      <c r="D1999" s="10"/>
      <c r="E1999" s="10" t="s">
        <v>288</v>
      </c>
      <c r="F1999" s="10">
        <v>15246</v>
      </c>
      <c r="G1999" s="10"/>
      <c r="H1999" s="10">
        <f t="shared" si="127"/>
        <v>45</v>
      </c>
      <c r="I1999" s="10"/>
      <c r="J1999" s="10">
        <v>3241.46</v>
      </c>
      <c r="K1999" s="10"/>
      <c r="M1999" s="10">
        <v>2</v>
      </c>
      <c r="N1999" s="69"/>
      <c r="P1999" s="238">
        <f t="shared" si="116"/>
        <v>1620.73</v>
      </c>
      <c r="Q1999" s="10"/>
      <c r="R1999" s="10"/>
      <c r="S1999" s="10"/>
      <c r="T1999" s="179">
        <f t="shared" si="117"/>
        <v>7623</v>
      </c>
      <c r="U1999" s="10"/>
      <c r="V1999" s="10"/>
      <c r="W1999" s="10"/>
      <c r="Y1999" s="10">
        <v>3241.46</v>
      </c>
      <c r="Z1999" s="10">
        <f t="shared" si="128"/>
        <v>3051.79</v>
      </c>
      <c r="AB1999" s="10">
        <f t="shared" si="129"/>
        <v>2858.27</v>
      </c>
      <c r="AC1999" s="10">
        <v>2961.66</v>
      </c>
      <c r="AD1999" s="10"/>
      <c r="AE1999" s="3"/>
      <c r="AF1999" s="3"/>
    </row>
    <row r="2000" spans="1:32" x14ac:dyDescent="0.2">
      <c r="A2000" s="55"/>
      <c r="B2000" s="198"/>
      <c r="C2000" s="10" t="s">
        <v>289</v>
      </c>
      <c r="D2000" s="10"/>
      <c r="E2000" s="10" t="s">
        <v>201</v>
      </c>
      <c r="F2000" s="10">
        <v>1195725</v>
      </c>
      <c r="G2000" s="10"/>
      <c r="H2000" s="10">
        <f t="shared" si="127"/>
        <v>3524</v>
      </c>
      <c r="I2000" s="10"/>
      <c r="J2000" s="10">
        <v>205491.52000000011</v>
      </c>
      <c r="K2000" s="10"/>
      <c r="M2000" s="10">
        <v>485</v>
      </c>
      <c r="N2000" s="69"/>
      <c r="P2000" s="238">
        <f t="shared" si="116"/>
        <v>423.69385567010329</v>
      </c>
      <c r="Q2000" s="10"/>
      <c r="R2000" s="10"/>
      <c r="S2000" s="10"/>
      <c r="T2000" s="179">
        <f t="shared" si="117"/>
        <v>2465.4123711340208</v>
      </c>
      <c r="U2000" s="10"/>
      <c r="V2000" s="10"/>
      <c r="W2000" s="10"/>
      <c r="Y2000" s="10">
        <v>205491.52000000011</v>
      </c>
      <c r="Z2000" s="10">
        <f t="shared" si="128"/>
        <v>193467.14</v>
      </c>
      <c r="AB2000" s="10">
        <f t="shared" si="129"/>
        <v>181199.14</v>
      </c>
      <c r="AC2000" s="10">
        <v>187753.25</v>
      </c>
      <c r="AD2000" s="10"/>
      <c r="AE2000" s="3"/>
      <c r="AF2000" s="3"/>
    </row>
    <row r="2001" spans="1:32" x14ac:dyDescent="0.2">
      <c r="A2001" s="55"/>
      <c r="B2001" s="198"/>
      <c r="C2001" s="10" t="s">
        <v>289</v>
      </c>
      <c r="D2001" s="10"/>
      <c r="E2001" s="10" t="s">
        <v>175</v>
      </c>
      <c r="F2001" s="10">
        <v>8291</v>
      </c>
      <c r="G2001" s="10"/>
      <c r="H2001" s="10">
        <f t="shared" si="127"/>
        <v>24</v>
      </c>
      <c r="I2001" s="10"/>
      <c r="J2001" s="10">
        <v>1522.27</v>
      </c>
      <c r="K2001" s="10"/>
      <c r="M2001" s="10">
        <v>1</v>
      </c>
      <c r="N2001" s="69"/>
      <c r="P2001" s="238">
        <f t="shared" si="116"/>
        <v>1522.27</v>
      </c>
      <c r="Q2001" s="10"/>
      <c r="R2001" s="10"/>
      <c r="S2001" s="10"/>
      <c r="T2001" s="179">
        <f t="shared" si="117"/>
        <v>8291</v>
      </c>
      <c r="U2001" s="10"/>
      <c r="V2001" s="10"/>
      <c r="W2001" s="10"/>
      <c r="Y2001" s="10">
        <v>1522.27</v>
      </c>
      <c r="Z2001" s="10">
        <f t="shared" si="128"/>
        <v>1433.19</v>
      </c>
      <c r="AB2001" s="10">
        <f t="shared" si="129"/>
        <v>1342.31</v>
      </c>
      <c r="AC2001" s="10">
        <v>1390.86</v>
      </c>
      <c r="AD2001" s="10"/>
      <c r="AE2001" s="3"/>
      <c r="AF2001" s="3"/>
    </row>
    <row r="2002" spans="1:32" x14ac:dyDescent="0.2">
      <c r="A2002" s="55"/>
      <c r="B2002" s="198"/>
      <c r="C2002" s="10" t="s">
        <v>289</v>
      </c>
      <c r="D2002" s="10"/>
      <c r="E2002" s="10" t="s">
        <v>287</v>
      </c>
      <c r="F2002" s="10">
        <v>1094</v>
      </c>
      <c r="G2002" s="10"/>
      <c r="H2002" s="10">
        <f t="shared" si="127"/>
        <v>3</v>
      </c>
      <c r="I2002" s="10"/>
      <c r="J2002" s="10">
        <v>218.62</v>
      </c>
      <c r="K2002" s="10"/>
      <c r="M2002" s="10">
        <v>2</v>
      </c>
      <c r="N2002" s="69"/>
      <c r="P2002" s="238">
        <f t="shared" si="116"/>
        <v>109.31</v>
      </c>
      <c r="Q2002" s="10"/>
      <c r="R2002" s="10"/>
      <c r="S2002" s="10"/>
      <c r="T2002" s="179">
        <f t="shared" si="117"/>
        <v>547</v>
      </c>
      <c r="U2002" s="10"/>
      <c r="V2002" s="10"/>
      <c r="W2002" s="10"/>
      <c r="Y2002" s="10">
        <v>218.62</v>
      </c>
      <c r="Z2002" s="10">
        <f t="shared" si="128"/>
        <v>205.83</v>
      </c>
      <c r="AB2002" s="10">
        <f t="shared" si="129"/>
        <v>192.78</v>
      </c>
      <c r="AC2002" s="10">
        <v>199.75</v>
      </c>
      <c r="AD2002" s="10"/>
      <c r="AE2002" s="3"/>
      <c r="AF2002" s="3"/>
    </row>
    <row r="2003" spans="1:32" x14ac:dyDescent="0.2">
      <c r="A2003" s="55"/>
      <c r="B2003" s="198"/>
      <c r="C2003" s="10" t="s">
        <v>290</v>
      </c>
      <c r="D2003" s="10"/>
      <c r="E2003" s="10" t="s">
        <v>201</v>
      </c>
      <c r="F2003" s="10">
        <v>1821</v>
      </c>
      <c r="G2003" s="10"/>
      <c r="H2003" s="10">
        <f t="shared" si="127"/>
        <v>5</v>
      </c>
      <c r="I2003" s="10"/>
      <c r="J2003" s="10">
        <v>420.15000000000003</v>
      </c>
      <c r="K2003" s="10"/>
      <c r="M2003" s="10">
        <v>2</v>
      </c>
      <c r="N2003" s="69"/>
      <c r="P2003" s="238">
        <f t="shared" si="116"/>
        <v>210.07500000000002</v>
      </c>
      <c r="Q2003" s="10"/>
      <c r="R2003" s="10"/>
      <c r="S2003" s="10"/>
      <c r="T2003" s="179">
        <f t="shared" si="117"/>
        <v>910.5</v>
      </c>
      <c r="U2003" s="10"/>
      <c r="V2003" s="10"/>
      <c r="W2003" s="10"/>
      <c r="Y2003" s="10">
        <v>420.15000000000003</v>
      </c>
      <c r="Z2003" s="10">
        <f t="shared" si="128"/>
        <v>395.56</v>
      </c>
      <c r="AB2003" s="10">
        <f t="shared" si="129"/>
        <v>370.48</v>
      </c>
      <c r="AC2003" s="10">
        <v>383.88</v>
      </c>
      <c r="AD2003" s="10"/>
      <c r="AE2003" s="3"/>
      <c r="AF2003" s="3"/>
    </row>
    <row r="2004" spans="1:32" x14ac:dyDescent="0.2">
      <c r="A2004" s="55"/>
      <c r="B2004" s="198"/>
      <c r="C2004" s="10" t="s">
        <v>291</v>
      </c>
      <c r="D2004" s="10"/>
      <c r="E2004" s="10" t="s">
        <v>63</v>
      </c>
      <c r="F2004" s="10">
        <v>30023</v>
      </c>
      <c r="G2004" s="10"/>
      <c r="H2004" s="10">
        <f t="shared" si="127"/>
        <v>88</v>
      </c>
      <c r="I2004" s="10"/>
      <c r="J2004" s="10">
        <v>3173.7499999999995</v>
      </c>
      <c r="K2004" s="10"/>
      <c r="M2004" s="10">
        <v>7</v>
      </c>
      <c r="N2004" s="69"/>
      <c r="P2004" s="238">
        <f t="shared" si="116"/>
        <v>453.39285714285705</v>
      </c>
      <c r="Q2004" s="10"/>
      <c r="R2004" s="10"/>
      <c r="S2004" s="10"/>
      <c r="T2004" s="179">
        <f t="shared" si="117"/>
        <v>4289</v>
      </c>
      <c r="U2004" s="10"/>
      <c r="V2004" s="10"/>
      <c r="W2004" s="10"/>
      <c r="Y2004" s="10">
        <v>3173.7499999999995</v>
      </c>
      <c r="Z2004" s="10">
        <f t="shared" si="128"/>
        <v>2988.04</v>
      </c>
      <c r="AB2004" s="10">
        <f t="shared" si="129"/>
        <v>2798.56</v>
      </c>
      <c r="AC2004" s="10">
        <v>2899.79</v>
      </c>
      <c r="AD2004" s="10"/>
      <c r="AE2004" s="3"/>
      <c r="AF2004" s="3"/>
    </row>
    <row r="2005" spans="1:32" x14ac:dyDescent="0.2">
      <c r="A2005" s="55"/>
      <c r="B2005" s="198"/>
      <c r="C2005" s="10" t="s">
        <v>291</v>
      </c>
      <c r="D2005" s="10"/>
      <c r="E2005" s="10" t="s">
        <v>65</v>
      </c>
      <c r="F2005" s="10">
        <v>1825860</v>
      </c>
      <c r="G2005" s="10"/>
      <c r="H2005" s="10">
        <f t="shared" si="127"/>
        <v>5380</v>
      </c>
      <c r="I2005" s="10"/>
      <c r="J2005" s="10">
        <v>260955.21000000008</v>
      </c>
      <c r="K2005" s="10"/>
      <c r="M2005" s="10">
        <v>383</v>
      </c>
      <c r="N2005" s="69"/>
      <c r="P2005" s="238">
        <f t="shared" si="116"/>
        <v>681.34519582245457</v>
      </c>
      <c r="Q2005" s="10"/>
      <c r="R2005" s="10"/>
      <c r="S2005" s="10"/>
      <c r="T2005" s="179">
        <f t="shared" si="117"/>
        <v>4767.258485639687</v>
      </c>
      <c r="U2005" s="10"/>
      <c r="V2005" s="10"/>
      <c r="W2005" s="10"/>
      <c r="Y2005" s="10">
        <v>260955.21000000008</v>
      </c>
      <c r="Z2005" s="10">
        <f t="shared" si="128"/>
        <v>245685.36</v>
      </c>
      <c r="AB2005" s="10">
        <f t="shared" si="129"/>
        <v>230106.14</v>
      </c>
      <c r="AC2005" s="10">
        <v>238429.26</v>
      </c>
      <c r="AD2005" s="10"/>
      <c r="AE2005" s="3"/>
      <c r="AF2005" s="3"/>
    </row>
    <row r="2006" spans="1:32" x14ac:dyDescent="0.2">
      <c r="A2006" s="55"/>
      <c r="B2006" s="198"/>
      <c r="C2006" s="10" t="s">
        <v>291</v>
      </c>
      <c r="D2006" s="10"/>
      <c r="E2006" s="10" t="s">
        <v>170</v>
      </c>
      <c r="F2006" s="10">
        <v>120</v>
      </c>
      <c r="G2006" s="10"/>
      <c r="H2006" s="10">
        <f t="shared" si="127"/>
        <v>0</v>
      </c>
      <c r="I2006" s="10"/>
      <c r="J2006" s="10">
        <v>36.36</v>
      </c>
      <c r="K2006" s="10"/>
      <c r="M2006" s="10">
        <v>1</v>
      </c>
      <c r="N2006" s="69"/>
      <c r="P2006" s="238">
        <f t="shared" si="116"/>
        <v>36.36</v>
      </c>
      <c r="Q2006" s="10"/>
      <c r="R2006" s="10"/>
      <c r="S2006" s="10"/>
      <c r="T2006" s="179">
        <f t="shared" si="117"/>
        <v>120</v>
      </c>
      <c r="U2006" s="10"/>
      <c r="V2006" s="10"/>
      <c r="W2006" s="10"/>
      <c r="Y2006" s="10">
        <v>36.36</v>
      </c>
      <c r="Z2006" s="10">
        <f t="shared" si="128"/>
        <v>34.229999999999997</v>
      </c>
      <c r="AB2006" s="10">
        <f t="shared" si="129"/>
        <v>32.06</v>
      </c>
      <c r="AC2006" s="10">
        <v>33.22</v>
      </c>
      <c r="AD2006" s="10"/>
      <c r="AE2006" s="3"/>
      <c r="AF2006" s="3"/>
    </row>
    <row r="2007" spans="1:32" x14ac:dyDescent="0.2">
      <c r="A2007" s="55"/>
      <c r="B2007" s="198"/>
      <c r="C2007" s="10" t="s">
        <v>291</v>
      </c>
      <c r="D2007" s="10"/>
      <c r="E2007" s="10" t="s">
        <v>120</v>
      </c>
      <c r="F2007" s="10">
        <v>8</v>
      </c>
      <c r="G2007" s="10"/>
      <c r="H2007" s="10">
        <f t="shared" si="127"/>
        <v>0</v>
      </c>
      <c r="I2007" s="10"/>
      <c r="J2007" s="10">
        <v>19.55</v>
      </c>
      <c r="K2007" s="10"/>
      <c r="M2007" s="10">
        <v>1</v>
      </c>
      <c r="N2007" s="69"/>
      <c r="P2007" s="238">
        <f t="shared" si="116"/>
        <v>19.55</v>
      </c>
      <c r="Q2007" s="10"/>
      <c r="R2007" s="10"/>
      <c r="S2007" s="10"/>
      <c r="T2007" s="179">
        <f t="shared" si="117"/>
        <v>8</v>
      </c>
      <c r="U2007" s="10"/>
      <c r="V2007" s="10"/>
      <c r="W2007" s="10"/>
      <c r="Y2007" s="10">
        <v>19.55</v>
      </c>
      <c r="Z2007" s="10">
        <f t="shared" si="128"/>
        <v>18.41</v>
      </c>
      <c r="AB2007" s="10">
        <f t="shared" si="129"/>
        <v>17.239999999999998</v>
      </c>
      <c r="AC2007" s="10">
        <v>17.86</v>
      </c>
      <c r="AD2007" s="10"/>
      <c r="AE2007" s="3"/>
      <c r="AF2007" s="3"/>
    </row>
    <row r="2008" spans="1:32" x14ac:dyDescent="0.2">
      <c r="A2008" s="55"/>
      <c r="B2008" s="198"/>
      <c r="C2008" s="10" t="s">
        <v>294</v>
      </c>
      <c r="D2008" s="10"/>
      <c r="E2008" s="10" t="s">
        <v>295</v>
      </c>
      <c r="F2008" s="10">
        <v>195</v>
      </c>
      <c r="G2008" s="10"/>
      <c r="H2008" s="10">
        <f t="shared" si="127"/>
        <v>1</v>
      </c>
      <c r="I2008" s="10"/>
      <c r="J2008" s="10">
        <v>159.19999999999999</v>
      </c>
      <c r="K2008" s="10"/>
      <c r="M2008" s="10">
        <v>9</v>
      </c>
      <c r="N2008" s="69"/>
      <c r="P2008" s="238">
        <f t="shared" si="116"/>
        <v>17.688888888888886</v>
      </c>
      <c r="Q2008" s="10"/>
      <c r="R2008" s="10"/>
      <c r="S2008" s="10"/>
      <c r="T2008" s="179">
        <f t="shared" si="117"/>
        <v>21.666666666666668</v>
      </c>
      <c r="U2008" s="10"/>
      <c r="V2008" s="10"/>
      <c r="W2008" s="10"/>
      <c r="Y2008" s="10">
        <v>159.19999999999999</v>
      </c>
      <c r="Z2008" s="10">
        <f t="shared" si="128"/>
        <v>149.88</v>
      </c>
      <c r="AB2008" s="10">
        <f t="shared" si="129"/>
        <v>140.38</v>
      </c>
      <c r="AC2008" s="10">
        <v>145.46</v>
      </c>
      <c r="AD2008" s="10"/>
      <c r="AE2008" s="3"/>
      <c r="AF2008" s="3"/>
    </row>
    <row r="2009" spans="1:32" x14ac:dyDescent="0.2">
      <c r="A2009" s="55"/>
      <c r="B2009" s="198"/>
      <c r="C2009" s="10" t="s">
        <v>296</v>
      </c>
      <c r="D2009" s="10"/>
      <c r="E2009" s="10" t="s">
        <v>211</v>
      </c>
      <c r="F2009" s="10">
        <v>231391</v>
      </c>
      <c r="G2009" s="10"/>
      <c r="H2009" s="10">
        <f t="shared" si="127"/>
        <v>682</v>
      </c>
      <c r="I2009" s="10"/>
      <c r="J2009" s="10">
        <v>38992.730000000025</v>
      </c>
      <c r="K2009" s="10"/>
      <c r="M2009" s="10">
        <v>152</v>
      </c>
      <c r="N2009" s="69"/>
      <c r="P2009" s="238">
        <f t="shared" si="116"/>
        <v>256.53111842105278</v>
      </c>
      <c r="Q2009" s="10"/>
      <c r="R2009" s="10"/>
      <c r="S2009" s="10"/>
      <c r="T2009" s="179">
        <f t="shared" si="117"/>
        <v>1522.3092105263158</v>
      </c>
      <c r="U2009" s="10"/>
      <c r="V2009" s="10"/>
      <c r="W2009" s="10"/>
      <c r="Y2009" s="10">
        <v>38992.730000000025</v>
      </c>
      <c r="Z2009" s="10">
        <f t="shared" si="128"/>
        <v>36711.06</v>
      </c>
      <c r="AB2009" s="10">
        <f t="shared" si="129"/>
        <v>34383.17</v>
      </c>
      <c r="AC2009" s="10">
        <v>35626.839999999997</v>
      </c>
      <c r="AD2009" s="10"/>
      <c r="AE2009" s="3"/>
      <c r="AF2009" s="3"/>
    </row>
    <row r="2010" spans="1:32" x14ac:dyDescent="0.2">
      <c r="A2010" s="55"/>
      <c r="B2010" s="198"/>
      <c r="C2010" s="10" t="s">
        <v>297</v>
      </c>
      <c r="D2010" s="10"/>
      <c r="E2010" s="10" t="s">
        <v>298</v>
      </c>
      <c r="F2010" s="10">
        <v>1179795</v>
      </c>
      <c r="G2010" s="10"/>
      <c r="H2010" s="10">
        <f t="shared" si="127"/>
        <v>3477</v>
      </c>
      <c r="I2010" s="10"/>
      <c r="J2010" s="10">
        <v>138135.82</v>
      </c>
      <c r="K2010" s="10"/>
      <c r="M2010" s="10">
        <v>242</v>
      </c>
      <c r="N2010" s="69"/>
      <c r="P2010" s="238">
        <f t="shared" si="116"/>
        <v>570.80917355371901</v>
      </c>
      <c r="Q2010" s="10"/>
      <c r="R2010" s="10"/>
      <c r="S2010" s="10"/>
      <c r="T2010" s="179">
        <f t="shared" si="117"/>
        <v>4875.1859504132235</v>
      </c>
      <c r="U2010" s="10"/>
      <c r="V2010" s="10"/>
      <c r="W2010" s="10"/>
      <c r="Y2010" s="10">
        <v>138135.82</v>
      </c>
      <c r="Z2010" s="10">
        <f t="shared" si="128"/>
        <v>130052.77</v>
      </c>
      <c r="AB2010" s="10">
        <f t="shared" si="129"/>
        <v>121805.96</v>
      </c>
      <c r="AC2010" s="10">
        <v>126211.78</v>
      </c>
      <c r="AD2010" s="10"/>
      <c r="AE2010" s="3"/>
      <c r="AF2010" s="3"/>
    </row>
    <row r="2011" spans="1:32" x14ac:dyDescent="0.2">
      <c r="A2011" s="55"/>
      <c r="B2011" s="198"/>
      <c r="C2011" s="10" t="s">
        <v>299</v>
      </c>
      <c r="D2011" s="10"/>
      <c r="E2011" s="10" t="s">
        <v>300</v>
      </c>
      <c r="F2011" s="10">
        <v>1434304</v>
      </c>
      <c r="G2011" s="10"/>
      <c r="H2011" s="10">
        <f t="shared" si="127"/>
        <v>4227</v>
      </c>
      <c r="I2011" s="10"/>
      <c r="J2011" s="10">
        <v>164896.5</v>
      </c>
      <c r="K2011" s="10"/>
      <c r="M2011" s="10">
        <v>238</v>
      </c>
      <c r="N2011" s="69"/>
      <c r="P2011" s="238">
        <f t="shared" si="116"/>
        <v>692.84243697478996</v>
      </c>
      <c r="Q2011" s="10"/>
      <c r="R2011" s="10"/>
      <c r="S2011" s="10"/>
      <c r="T2011" s="179">
        <f t="shared" si="117"/>
        <v>6026.4873949579833</v>
      </c>
      <c r="U2011" s="10"/>
      <c r="V2011" s="10"/>
      <c r="W2011" s="10"/>
      <c r="Y2011" s="10">
        <v>164896.5</v>
      </c>
      <c r="Z2011" s="10">
        <f t="shared" si="128"/>
        <v>155247.54999999999</v>
      </c>
      <c r="AB2011" s="10">
        <f t="shared" si="129"/>
        <v>145403.1</v>
      </c>
      <c r="AC2011" s="10">
        <v>150662.44</v>
      </c>
      <c r="AD2011" s="10"/>
      <c r="AE2011" s="3"/>
      <c r="AF2011" s="3"/>
    </row>
    <row r="2012" spans="1:32" x14ac:dyDescent="0.2">
      <c r="A2012" s="55"/>
      <c r="B2012" s="198"/>
      <c r="C2012" s="10" t="s">
        <v>301</v>
      </c>
      <c r="D2012" s="10"/>
      <c r="E2012" s="10" t="s">
        <v>603</v>
      </c>
      <c r="F2012" s="10">
        <v>604</v>
      </c>
      <c r="G2012" s="10"/>
      <c r="H2012" s="10">
        <f t="shared" si="127"/>
        <v>2</v>
      </c>
      <c r="I2012" s="10"/>
      <c r="J2012" s="10">
        <v>116.28</v>
      </c>
      <c r="K2012" s="10"/>
      <c r="M2012" s="10">
        <v>1</v>
      </c>
      <c r="N2012" s="69"/>
      <c r="P2012" s="238">
        <f t="shared" si="116"/>
        <v>116.28</v>
      </c>
      <c r="Q2012" s="10"/>
      <c r="R2012" s="10"/>
      <c r="S2012" s="10"/>
      <c r="T2012" s="179">
        <f t="shared" si="117"/>
        <v>604</v>
      </c>
      <c r="U2012" s="10"/>
      <c r="V2012" s="10"/>
      <c r="W2012" s="10"/>
      <c r="Y2012" s="10">
        <v>116.28</v>
      </c>
      <c r="Z2012" s="10">
        <f t="shared" si="128"/>
        <v>109.48</v>
      </c>
      <c r="AB2012" s="10">
        <f t="shared" si="129"/>
        <v>102.53</v>
      </c>
      <c r="AC2012" s="10">
        <v>106.24</v>
      </c>
      <c r="AD2012" s="10"/>
      <c r="AE2012" s="3"/>
      <c r="AF2012" s="3"/>
    </row>
    <row r="2013" spans="1:32" x14ac:dyDescent="0.2">
      <c r="A2013" s="55"/>
      <c r="B2013" s="198"/>
      <c r="C2013" s="10" t="s">
        <v>301</v>
      </c>
      <c r="D2013" s="10"/>
      <c r="E2013" s="10" t="s">
        <v>92</v>
      </c>
      <c r="F2013" s="10">
        <v>9664036</v>
      </c>
      <c r="G2013" s="10"/>
      <c r="H2013" s="10">
        <f t="shared" si="127"/>
        <v>28478</v>
      </c>
      <c r="I2013" s="10"/>
      <c r="J2013" s="10">
        <v>1007166.2700000008</v>
      </c>
      <c r="K2013" s="10"/>
      <c r="M2013" s="10">
        <v>1158</v>
      </c>
      <c r="N2013" s="69"/>
      <c r="P2013" s="238">
        <f t="shared" si="116"/>
        <v>869.74634715025979</v>
      </c>
      <c r="Q2013" s="10"/>
      <c r="R2013" s="10"/>
      <c r="S2013" s="10"/>
      <c r="T2013" s="179">
        <f t="shared" si="117"/>
        <v>8345.4542314335067</v>
      </c>
      <c r="U2013" s="10"/>
      <c r="V2013" s="10"/>
      <c r="W2013" s="10"/>
      <c r="Y2013" s="10">
        <v>1007166.2700000008</v>
      </c>
      <c r="Z2013" s="10">
        <f t="shared" si="128"/>
        <v>948231.72</v>
      </c>
      <c r="AB2013" s="10">
        <f t="shared" si="129"/>
        <v>888103.14</v>
      </c>
      <c r="AC2013" s="10">
        <v>920226.52</v>
      </c>
      <c r="AD2013" s="10"/>
      <c r="AE2013" s="3"/>
      <c r="AF2013" s="3"/>
    </row>
    <row r="2014" spans="1:32" x14ac:dyDescent="0.2">
      <c r="A2014" s="55"/>
      <c r="B2014" s="198"/>
      <c r="C2014" s="10" t="s">
        <v>604</v>
      </c>
      <c r="D2014" s="10"/>
      <c r="E2014" s="10" t="s">
        <v>131</v>
      </c>
      <c r="F2014" s="10">
        <v>806</v>
      </c>
      <c r="G2014" s="10"/>
      <c r="H2014" s="10">
        <f t="shared" si="127"/>
        <v>2</v>
      </c>
      <c r="I2014" s="10"/>
      <c r="J2014" s="10">
        <v>251.61</v>
      </c>
      <c r="K2014" s="10"/>
      <c r="M2014" s="10">
        <v>1</v>
      </c>
      <c r="N2014" s="69"/>
      <c r="P2014" s="238">
        <f t="shared" si="116"/>
        <v>251.61</v>
      </c>
      <c r="Q2014" s="10"/>
      <c r="R2014" s="10"/>
      <c r="S2014" s="10"/>
      <c r="T2014" s="179">
        <f t="shared" si="117"/>
        <v>806</v>
      </c>
      <c r="U2014" s="10"/>
      <c r="V2014" s="10"/>
      <c r="W2014" s="10"/>
      <c r="Y2014" s="10">
        <v>251.61</v>
      </c>
      <c r="Z2014" s="10">
        <f t="shared" si="128"/>
        <v>236.89</v>
      </c>
      <c r="AB2014" s="10">
        <f t="shared" si="129"/>
        <v>221.87</v>
      </c>
      <c r="AC2014" s="10">
        <v>229.9</v>
      </c>
      <c r="AD2014" s="10"/>
      <c r="AE2014" s="3"/>
      <c r="AF2014" s="3"/>
    </row>
    <row r="2015" spans="1:32" x14ac:dyDescent="0.2">
      <c r="A2015" s="55"/>
      <c r="B2015" s="198"/>
      <c r="C2015" s="10" t="s">
        <v>604</v>
      </c>
      <c r="D2015" s="10"/>
      <c r="E2015" s="10" t="s">
        <v>203</v>
      </c>
      <c r="F2015" s="10">
        <v>12200</v>
      </c>
      <c r="G2015" s="10"/>
      <c r="H2015" s="10">
        <f t="shared" si="127"/>
        <v>36</v>
      </c>
      <c r="I2015" s="10"/>
      <c r="J2015" s="10">
        <v>821.55</v>
      </c>
      <c r="K2015" s="10"/>
      <c r="M2015" s="10">
        <v>1</v>
      </c>
      <c r="N2015" s="69"/>
      <c r="P2015" s="238">
        <f t="shared" si="116"/>
        <v>821.55</v>
      </c>
      <c r="Q2015" s="10"/>
      <c r="R2015" s="10"/>
      <c r="S2015" s="10"/>
      <c r="T2015" s="179">
        <f t="shared" si="117"/>
        <v>12200</v>
      </c>
      <c r="U2015" s="10"/>
      <c r="V2015" s="10"/>
      <c r="W2015" s="10"/>
      <c r="Y2015" s="10">
        <v>821.55</v>
      </c>
      <c r="Z2015" s="10">
        <f t="shared" si="128"/>
        <v>773.48</v>
      </c>
      <c r="AB2015" s="10">
        <f t="shared" si="129"/>
        <v>724.43</v>
      </c>
      <c r="AC2015" s="10">
        <v>750.63</v>
      </c>
      <c r="AD2015" s="10"/>
      <c r="AE2015" s="3"/>
      <c r="AF2015" s="3"/>
    </row>
    <row r="2016" spans="1:32" x14ac:dyDescent="0.2">
      <c r="A2016" s="55"/>
      <c r="B2016" s="198"/>
      <c r="C2016" s="10" t="s">
        <v>303</v>
      </c>
      <c r="D2016" s="10"/>
      <c r="E2016" s="10" t="s">
        <v>97</v>
      </c>
      <c r="F2016" s="10">
        <v>2046</v>
      </c>
      <c r="G2016" s="10"/>
      <c r="H2016" s="10">
        <f t="shared" si="127"/>
        <v>6</v>
      </c>
      <c r="I2016" s="10"/>
      <c r="J2016" s="10">
        <v>533.79</v>
      </c>
      <c r="K2016" s="10"/>
      <c r="M2016" s="10">
        <v>3</v>
      </c>
      <c r="N2016" s="69"/>
      <c r="P2016" s="238">
        <f t="shared" si="116"/>
        <v>177.92999999999998</v>
      </c>
      <c r="Q2016" s="10"/>
      <c r="R2016" s="10"/>
      <c r="S2016" s="10"/>
      <c r="T2016" s="179">
        <f t="shared" si="117"/>
        <v>682</v>
      </c>
      <c r="U2016" s="10"/>
      <c r="V2016" s="10"/>
      <c r="W2016" s="10"/>
      <c r="Y2016" s="10">
        <v>533.79</v>
      </c>
      <c r="Z2016" s="10">
        <f t="shared" si="128"/>
        <v>502.56</v>
      </c>
      <c r="AB2016" s="10">
        <f t="shared" si="129"/>
        <v>470.69</v>
      </c>
      <c r="AC2016" s="10">
        <v>487.72</v>
      </c>
      <c r="AD2016" s="10"/>
      <c r="AE2016" s="3"/>
      <c r="AF2016" s="3"/>
    </row>
    <row r="2017" spans="1:32" x14ac:dyDescent="0.2">
      <c r="A2017" s="55"/>
      <c r="B2017" s="198"/>
      <c r="C2017" s="10" t="s">
        <v>303</v>
      </c>
      <c r="D2017" s="10"/>
      <c r="E2017" s="10" t="s">
        <v>304</v>
      </c>
      <c r="F2017" s="10">
        <v>158787</v>
      </c>
      <c r="G2017" s="10"/>
      <c r="H2017" s="10">
        <f t="shared" si="127"/>
        <v>468</v>
      </c>
      <c r="I2017" s="10"/>
      <c r="J2017" s="10">
        <v>32457.980000000003</v>
      </c>
      <c r="K2017" s="10"/>
      <c r="M2017" s="10">
        <v>64</v>
      </c>
      <c r="N2017" s="69"/>
      <c r="P2017" s="238">
        <f t="shared" si="116"/>
        <v>507.15593750000005</v>
      </c>
      <c r="Q2017" s="10"/>
      <c r="R2017" s="10"/>
      <c r="S2017" s="10"/>
      <c r="T2017" s="179">
        <f t="shared" si="117"/>
        <v>2481.046875</v>
      </c>
      <c r="U2017" s="10"/>
      <c r="V2017" s="10"/>
      <c r="W2017" s="10"/>
      <c r="Y2017" s="10">
        <v>32457.980000000003</v>
      </c>
      <c r="Z2017" s="10">
        <f t="shared" si="128"/>
        <v>30558.69</v>
      </c>
      <c r="AB2017" s="10">
        <f t="shared" si="129"/>
        <v>28620.93</v>
      </c>
      <c r="AC2017" s="10">
        <v>29656.17</v>
      </c>
      <c r="AD2017" s="10"/>
      <c r="AE2017" s="3"/>
      <c r="AF2017" s="3"/>
    </row>
    <row r="2018" spans="1:32" x14ac:dyDescent="0.2">
      <c r="A2018" s="55"/>
      <c r="B2018" s="198"/>
      <c r="C2018" s="10" t="s">
        <v>305</v>
      </c>
      <c r="D2018" s="10"/>
      <c r="E2018" s="10" t="s">
        <v>145</v>
      </c>
      <c r="F2018" s="10">
        <v>2178</v>
      </c>
      <c r="G2018" s="10"/>
      <c r="H2018" s="10">
        <f t="shared" si="127"/>
        <v>6</v>
      </c>
      <c r="I2018" s="10"/>
      <c r="J2018" s="10">
        <v>827.5100000000001</v>
      </c>
      <c r="K2018" s="10"/>
      <c r="M2018" s="10">
        <v>11</v>
      </c>
      <c r="N2018" s="69"/>
      <c r="P2018" s="238">
        <f t="shared" si="116"/>
        <v>75.228181818181824</v>
      </c>
      <c r="Q2018" s="10"/>
      <c r="R2018" s="10"/>
      <c r="S2018" s="10"/>
      <c r="T2018" s="179">
        <f t="shared" si="117"/>
        <v>198</v>
      </c>
      <c r="U2018" s="10"/>
      <c r="V2018" s="10"/>
      <c r="W2018" s="10"/>
      <c r="Y2018" s="10">
        <v>827.5100000000001</v>
      </c>
      <c r="Z2018" s="10">
        <f t="shared" si="128"/>
        <v>779.09</v>
      </c>
      <c r="AB2018" s="10">
        <f t="shared" si="129"/>
        <v>729.69</v>
      </c>
      <c r="AC2018" s="10">
        <v>756.08</v>
      </c>
      <c r="AD2018" s="10"/>
      <c r="AE2018" s="3"/>
      <c r="AF2018" s="3"/>
    </row>
    <row r="2019" spans="1:32" x14ac:dyDescent="0.2">
      <c r="A2019" s="55"/>
      <c r="B2019" s="198"/>
      <c r="C2019" s="10" t="s">
        <v>306</v>
      </c>
      <c r="D2019" s="10"/>
      <c r="E2019" s="10" t="s">
        <v>167</v>
      </c>
      <c r="F2019" s="10">
        <v>18282</v>
      </c>
      <c r="G2019" s="10"/>
      <c r="H2019" s="10">
        <f t="shared" si="127"/>
        <v>54</v>
      </c>
      <c r="I2019" s="10"/>
      <c r="J2019" s="10">
        <v>3523.8900000000003</v>
      </c>
      <c r="K2019" s="10"/>
      <c r="M2019" s="10">
        <v>17</v>
      </c>
      <c r="N2019" s="69"/>
      <c r="P2019" s="238">
        <f t="shared" si="116"/>
        <v>207.28764705882355</v>
      </c>
      <c r="Q2019" s="10"/>
      <c r="R2019" s="10"/>
      <c r="S2019" s="10"/>
      <c r="T2019" s="179">
        <f t="shared" si="117"/>
        <v>1075.4117647058824</v>
      </c>
      <c r="U2019" s="10"/>
      <c r="V2019" s="10"/>
      <c r="W2019" s="10"/>
      <c r="Y2019" s="10">
        <v>3523.8900000000003</v>
      </c>
      <c r="Z2019" s="10">
        <f t="shared" si="128"/>
        <v>3317.69</v>
      </c>
      <c r="AB2019" s="10">
        <f t="shared" si="129"/>
        <v>3107.31</v>
      </c>
      <c r="AC2019" s="10">
        <v>3219.7</v>
      </c>
      <c r="AD2019" s="10"/>
      <c r="AE2019" s="3"/>
      <c r="AF2019" s="3"/>
    </row>
    <row r="2020" spans="1:32" x14ac:dyDescent="0.2">
      <c r="A2020" s="55"/>
      <c r="B2020" s="198"/>
      <c r="C2020" s="10" t="s">
        <v>307</v>
      </c>
      <c r="D2020" s="10"/>
      <c r="E2020" s="10" t="s">
        <v>211</v>
      </c>
      <c r="F2020" s="10">
        <v>85462</v>
      </c>
      <c r="G2020" s="10"/>
      <c r="H2020" s="10">
        <f t="shared" si="127"/>
        <v>252</v>
      </c>
      <c r="I2020" s="10"/>
      <c r="J2020" s="10">
        <v>17279.990000000002</v>
      </c>
      <c r="K2020" s="10"/>
      <c r="M2020" s="10">
        <v>48</v>
      </c>
      <c r="N2020" s="69"/>
      <c r="P2020" s="238">
        <f t="shared" si="116"/>
        <v>359.99979166666668</v>
      </c>
      <c r="Q2020" s="10"/>
      <c r="R2020" s="10"/>
      <c r="S2020" s="10"/>
      <c r="T2020" s="179">
        <f t="shared" si="117"/>
        <v>1780.4583333333333</v>
      </c>
      <c r="U2020" s="10"/>
      <c r="V2020" s="10"/>
      <c r="W2020" s="10"/>
      <c r="Y2020" s="10">
        <v>17279.990000000002</v>
      </c>
      <c r="Z2020" s="10">
        <f t="shared" si="128"/>
        <v>16268.85</v>
      </c>
      <c r="AB2020" s="10">
        <f t="shared" si="129"/>
        <v>15237.22</v>
      </c>
      <c r="AC2020" s="10">
        <v>15788.36</v>
      </c>
      <c r="AD2020" s="10"/>
      <c r="AE2020" s="3"/>
      <c r="AF2020" s="3"/>
    </row>
    <row r="2021" spans="1:32" x14ac:dyDescent="0.2">
      <c r="A2021" s="55"/>
      <c r="B2021" s="198"/>
      <c r="C2021" s="10" t="s">
        <v>308</v>
      </c>
      <c r="D2021" s="10"/>
      <c r="E2021" s="10" t="s">
        <v>97</v>
      </c>
      <c r="F2021" s="10">
        <v>405</v>
      </c>
      <c r="G2021" s="10"/>
      <c r="H2021" s="10">
        <f t="shared" si="127"/>
        <v>1</v>
      </c>
      <c r="I2021" s="10"/>
      <c r="J2021" s="10">
        <v>196.52</v>
      </c>
      <c r="K2021" s="10"/>
      <c r="M2021" s="10">
        <v>1</v>
      </c>
      <c r="N2021" s="69"/>
      <c r="P2021" s="238">
        <f t="shared" si="116"/>
        <v>196.52</v>
      </c>
      <c r="Q2021" s="10"/>
      <c r="R2021" s="10"/>
      <c r="S2021" s="10"/>
      <c r="T2021" s="179">
        <f t="shared" si="117"/>
        <v>405</v>
      </c>
      <c r="U2021" s="10"/>
      <c r="V2021" s="10"/>
      <c r="W2021" s="10"/>
      <c r="Y2021" s="10">
        <v>196.52</v>
      </c>
      <c r="Z2021" s="10">
        <f t="shared" si="128"/>
        <v>185.02</v>
      </c>
      <c r="AB2021" s="10">
        <f t="shared" si="129"/>
        <v>173.29</v>
      </c>
      <c r="AC2021" s="10">
        <v>179.56</v>
      </c>
      <c r="AD2021" s="10"/>
      <c r="AE2021" s="3"/>
      <c r="AF2021" s="3"/>
    </row>
    <row r="2022" spans="1:32" x14ac:dyDescent="0.2">
      <c r="A2022" s="55"/>
      <c r="B2022" s="198"/>
      <c r="C2022" s="10" t="s">
        <v>308</v>
      </c>
      <c r="D2022" s="10"/>
      <c r="E2022" s="10" t="s">
        <v>309</v>
      </c>
      <c r="F2022" s="10">
        <v>246944</v>
      </c>
      <c r="G2022" s="10"/>
      <c r="H2022" s="10">
        <f t="shared" si="127"/>
        <v>728</v>
      </c>
      <c r="I2022" s="10"/>
      <c r="J2022" s="10">
        <v>49383.099999999991</v>
      </c>
      <c r="K2022" s="10"/>
      <c r="M2022" s="10">
        <v>99</v>
      </c>
      <c r="N2022" s="69"/>
      <c r="P2022" s="238">
        <f t="shared" si="116"/>
        <v>498.81919191919184</v>
      </c>
      <c r="Q2022" s="10"/>
      <c r="R2022" s="10"/>
      <c r="S2022" s="10"/>
      <c r="T2022" s="179">
        <f t="shared" si="117"/>
        <v>2494.3838383838383</v>
      </c>
      <c r="U2022" s="10"/>
      <c r="V2022" s="10"/>
      <c r="W2022" s="10"/>
      <c r="Y2022" s="10">
        <v>49383.099999999991</v>
      </c>
      <c r="Z2022" s="10">
        <f t="shared" si="128"/>
        <v>46493.440000000002</v>
      </c>
      <c r="AB2022" s="10">
        <f t="shared" si="129"/>
        <v>43545.23</v>
      </c>
      <c r="AC2022" s="10">
        <v>45120.29</v>
      </c>
      <c r="AD2022" s="10"/>
      <c r="AE2022" s="3"/>
      <c r="AF2022" s="3"/>
    </row>
    <row r="2023" spans="1:32" x14ac:dyDescent="0.2">
      <c r="A2023" s="55"/>
      <c r="B2023" s="198"/>
      <c r="C2023" s="10" t="s">
        <v>308</v>
      </c>
      <c r="D2023" s="10"/>
      <c r="E2023" s="10" t="s">
        <v>246</v>
      </c>
      <c r="F2023" s="10">
        <v>1334</v>
      </c>
      <c r="G2023" s="10"/>
      <c r="H2023" s="10">
        <f t="shared" si="127"/>
        <v>4</v>
      </c>
      <c r="I2023" s="10"/>
      <c r="J2023" s="10">
        <v>281.12</v>
      </c>
      <c r="K2023" s="10"/>
      <c r="M2023" s="10">
        <v>1</v>
      </c>
      <c r="N2023" s="69"/>
      <c r="P2023" s="238">
        <f t="shared" si="116"/>
        <v>281.12</v>
      </c>
      <c r="Q2023" s="10"/>
      <c r="R2023" s="10"/>
      <c r="S2023" s="10"/>
      <c r="T2023" s="179">
        <f t="shared" si="117"/>
        <v>1334</v>
      </c>
      <c r="U2023" s="10"/>
      <c r="V2023" s="10"/>
      <c r="W2023" s="10"/>
      <c r="Y2023" s="10">
        <v>281.12</v>
      </c>
      <c r="Z2023" s="10">
        <f t="shared" si="128"/>
        <v>264.67</v>
      </c>
      <c r="AB2023" s="10">
        <f t="shared" si="129"/>
        <v>247.89</v>
      </c>
      <c r="AC2023" s="10">
        <v>256.86</v>
      </c>
      <c r="AD2023" s="10"/>
      <c r="AE2023" s="3"/>
      <c r="AF2023" s="3"/>
    </row>
    <row r="2024" spans="1:32" x14ac:dyDescent="0.2">
      <c r="A2024" s="55"/>
      <c r="B2024" s="198"/>
      <c r="C2024" s="10" t="s">
        <v>310</v>
      </c>
      <c r="D2024" s="10"/>
      <c r="E2024" s="10" t="s">
        <v>224</v>
      </c>
      <c r="F2024" s="10">
        <v>29016</v>
      </c>
      <c r="G2024" s="10"/>
      <c r="H2024" s="10">
        <f t="shared" si="127"/>
        <v>86</v>
      </c>
      <c r="I2024" s="10"/>
      <c r="J2024" s="10">
        <v>6363.63</v>
      </c>
      <c r="K2024" s="10"/>
      <c r="M2024" s="10">
        <v>16</v>
      </c>
      <c r="N2024" s="69"/>
      <c r="P2024" s="238">
        <f t="shared" si="116"/>
        <v>397.72687500000001</v>
      </c>
      <c r="Q2024" s="10"/>
      <c r="R2024" s="10"/>
      <c r="S2024" s="10"/>
      <c r="T2024" s="179">
        <f t="shared" si="117"/>
        <v>1813.5</v>
      </c>
      <c r="U2024" s="10"/>
      <c r="V2024" s="10"/>
      <c r="W2024" s="10"/>
      <c r="Y2024" s="10">
        <v>6363.63</v>
      </c>
      <c r="Z2024" s="10">
        <f t="shared" si="128"/>
        <v>5991.26</v>
      </c>
      <c r="AB2024" s="10">
        <f t="shared" si="129"/>
        <v>5611.35</v>
      </c>
      <c r="AC2024" s="10">
        <v>5814.32</v>
      </c>
      <c r="AD2024" s="10"/>
      <c r="AE2024" s="3"/>
      <c r="AF2024" s="3"/>
    </row>
    <row r="2025" spans="1:32" x14ac:dyDescent="0.2">
      <c r="A2025" s="55"/>
      <c r="B2025" s="198"/>
      <c r="C2025" s="10" t="s">
        <v>311</v>
      </c>
      <c r="D2025" s="10"/>
      <c r="E2025" s="10" t="s">
        <v>312</v>
      </c>
      <c r="F2025" s="10">
        <v>78238</v>
      </c>
      <c r="G2025" s="10"/>
      <c r="H2025" s="10">
        <f t="shared" si="127"/>
        <v>231</v>
      </c>
      <c r="I2025" s="10"/>
      <c r="J2025" s="10">
        <v>14894.97</v>
      </c>
      <c r="K2025" s="10"/>
      <c r="M2025" s="10">
        <v>57</v>
      </c>
      <c r="N2025" s="69"/>
      <c r="P2025" s="238">
        <f t="shared" si="116"/>
        <v>261.31526315789472</v>
      </c>
      <c r="Q2025" s="10"/>
      <c r="R2025" s="10"/>
      <c r="S2025" s="10"/>
      <c r="T2025" s="179">
        <f t="shared" si="117"/>
        <v>1372.5964912280701</v>
      </c>
      <c r="U2025" s="10"/>
      <c r="V2025" s="10"/>
      <c r="W2025" s="10"/>
      <c r="Y2025" s="10">
        <v>14894.97</v>
      </c>
      <c r="Z2025" s="10">
        <f t="shared" si="128"/>
        <v>14023.39</v>
      </c>
      <c r="AB2025" s="10">
        <f t="shared" si="129"/>
        <v>13134.15</v>
      </c>
      <c r="AC2025" s="10">
        <v>13609.22</v>
      </c>
      <c r="AD2025" s="10"/>
      <c r="AE2025" s="3"/>
      <c r="AF2025" s="3"/>
    </row>
    <row r="2026" spans="1:32" x14ac:dyDescent="0.2">
      <c r="A2026" s="55"/>
      <c r="B2026" s="198"/>
      <c r="C2026" s="10" t="s">
        <v>313</v>
      </c>
      <c r="D2026" s="10"/>
      <c r="E2026" s="10" t="s">
        <v>314</v>
      </c>
      <c r="F2026" s="10">
        <v>249548</v>
      </c>
      <c r="G2026" s="10"/>
      <c r="H2026" s="10">
        <f t="shared" si="127"/>
        <v>735</v>
      </c>
      <c r="I2026" s="10"/>
      <c r="J2026" s="10">
        <v>17850.159999999996</v>
      </c>
      <c r="K2026" s="10"/>
      <c r="M2026" s="10">
        <v>23</v>
      </c>
      <c r="N2026" s="69"/>
      <c r="P2026" s="238">
        <f t="shared" si="116"/>
        <v>776.0939130434781</v>
      </c>
      <c r="Q2026" s="10"/>
      <c r="R2026" s="10"/>
      <c r="S2026" s="10"/>
      <c r="T2026" s="179">
        <f t="shared" si="117"/>
        <v>10849.91304347826</v>
      </c>
      <c r="U2026" s="10"/>
      <c r="V2026" s="10"/>
      <c r="W2026" s="10"/>
      <c r="Y2026" s="10">
        <v>17850.159999999996</v>
      </c>
      <c r="Z2026" s="10">
        <f t="shared" si="128"/>
        <v>16805.650000000001</v>
      </c>
      <c r="AB2026" s="10">
        <f t="shared" si="129"/>
        <v>15739.99</v>
      </c>
      <c r="AC2026" s="10">
        <v>16309.32</v>
      </c>
      <c r="AD2026" s="10"/>
      <c r="AE2026" s="3"/>
      <c r="AF2026" s="3"/>
    </row>
    <row r="2027" spans="1:32" x14ac:dyDescent="0.2">
      <c r="A2027" s="55"/>
      <c r="B2027" s="198"/>
      <c r="C2027" s="10" t="s">
        <v>315</v>
      </c>
      <c r="D2027" s="10"/>
      <c r="E2027" s="10" t="s">
        <v>134</v>
      </c>
      <c r="F2027" s="10">
        <v>46665</v>
      </c>
      <c r="G2027" s="10"/>
      <c r="H2027" s="10">
        <f t="shared" si="127"/>
        <v>138</v>
      </c>
      <c r="I2027" s="10"/>
      <c r="J2027" s="10">
        <v>3341.7700000000004</v>
      </c>
      <c r="K2027" s="10"/>
      <c r="M2027" s="10">
        <v>12</v>
      </c>
      <c r="N2027" s="69"/>
      <c r="P2027" s="238">
        <f t="shared" si="116"/>
        <v>278.48083333333335</v>
      </c>
      <c r="Q2027" s="10"/>
      <c r="R2027" s="10"/>
      <c r="S2027" s="10"/>
      <c r="T2027" s="179">
        <f t="shared" si="117"/>
        <v>3888.75</v>
      </c>
      <c r="U2027" s="10"/>
      <c r="V2027" s="10"/>
      <c r="W2027" s="10"/>
      <c r="Y2027" s="10">
        <v>3341.7700000000004</v>
      </c>
      <c r="Z2027" s="10">
        <f t="shared" si="128"/>
        <v>3146.23</v>
      </c>
      <c r="AB2027" s="10">
        <f t="shared" si="129"/>
        <v>2946.72</v>
      </c>
      <c r="AC2027" s="10">
        <v>3053.31</v>
      </c>
      <c r="AD2027" s="10"/>
      <c r="AE2027" s="3"/>
      <c r="AF2027" s="3"/>
    </row>
    <row r="2028" spans="1:32" x14ac:dyDescent="0.2">
      <c r="A2028" s="55"/>
      <c r="B2028" s="198"/>
      <c r="C2028" s="10" t="s">
        <v>316</v>
      </c>
      <c r="D2028" s="10"/>
      <c r="E2028" s="10" t="s">
        <v>120</v>
      </c>
      <c r="F2028" s="10">
        <v>-2954</v>
      </c>
      <c r="G2028" s="10"/>
      <c r="H2028" s="10">
        <f t="shared" si="127"/>
        <v>-9</v>
      </c>
      <c r="I2028" s="10"/>
      <c r="J2028" s="10">
        <v>-425.89</v>
      </c>
      <c r="K2028" s="10"/>
      <c r="M2028" s="10">
        <v>1</v>
      </c>
      <c r="N2028" s="69"/>
      <c r="P2028" s="238">
        <f t="shared" si="116"/>
        <v>-425.89</v>
      </c>
      <c r="Q2028" s="10"/>
      <c r="R2028" s="10"/>
      <c r="S2028" s="10"/>
      <c r="T2028" s="179">
        <f t="shared" si="117"/>
        <v>-2954</v>
      </c>
      <c r="U2028" s="10"/>
      <c r="V2028" s="10"/>
      <c r="W2028" s="10"/>
      <c r="Y2028" s="10">
        <v>-425.89</v>
      </c>
      <c r="Z2028" s="10">
        <f t="shared" si="128"/>
        <v>-400.97</v>
      </c>
      <c r="AB2028" s="10">
        <f t="shared" si="129"/>
        <v>-375.54</v>
      </c>
      <c r="AC2028" s="10">
        <v>-389.12</v>
      </c>
      <c r="AD2028" s="10"/>
      <c r="AE2028" s="3"/>
      <c r="AF2028" s="3"/>
    </row>
    <row r="2029" spans="1:32" x14ac:dyDescent="0.2">
      <c r="A2029" s="55"/>
      <c r="B2029" s="198"/>
      <c r="C2029" s="10" t="s">
        <v>317</v>
      </c>
      <c r="D2029" s="10"/>
      <c r="E2029" s="10" t="s">
        <v>81</v>
      </c>
      <c r="F2029" s="10">
        <v>19</v>
      </c>
      <c r="G2029" s="10"/>
      <c r="H2029" s="10">
        <f t="shared" si="127"/>
        <v>0</v>
      </c>
      <c r="I2029" s="10"/>
      <c r="J2029" s="10">
        <v>16.02</v>
      </c>
      <c r="K2029" s="10"/>
      <c r="M2029" s="10">
        <v>1</v>
      </c>
      <c r="N2029" s="69"/>
      <c r="P2029" s="238">
        <f t="shared" si="116"/>
        <v>16.02</v>
      </c>
      <c r="Q2029" s="10"/>
      <c r="R2029" s="10"/>
      <c r="S2029" s="10"/>
      <c r="T2029" s="179">
        <f t="shared" si="117"/>
        <v>19</v>
      </c>
      <c r="U2029" s="10"/>
      <c r="V2029" s="10"/>
      <c r="W2029" s="10"/>
      <c r="Y2029" s="10">
        <v>16.02</v>
      </c>
      <c r="Z2029" s="10">
        <f t="shared" si="128"/>
        <v>15.08</v>
      </c>
      <c r="AB2029" s="10">
        <f t="shared" si="129"/>
        <v>14.13</v>
      </c>
      <c r="AC2029" s="10">
        <v>14.64</v>
      </c>
      <c r="AD2029" s="10"/>
      <c r="AE2029" s="3"/>
      <c r="AF2029" s="3"/>
    </row>
    <row r="2030" spans="1:32" x14ac:dyDescent="0.2">
      <c r="A2030" s="55"/>
      <c r="B2030" s="198"/>
      <c r="C2030" s="10" t="s">
        <v>317</v>
      </c>
      <c r="D2030" s="10"/>
      <c r="E2030" s="10" t="s">
        <v>79</v>
      </c>
      <c r="F2030" s="10">
        <v>7054597</v>
      </c>
      <c r="G2030" s="10"/>
      <c r="H2030" s="10">
        <f t="shared" si="127"/>
        <v>20789</v>
      </c>
      <c r="I2030" s="10"/>
      <c r="J2030" s="10">
        <v>955210.20000000042</v>
      </c>
      <c r="K2030" s="10"/>
      <c r="M2030" s="10">
        <v>1548</v>
      </c>
      <c r="N2030" s="69"/>
      <c r="P2030" s="238">
        <f t="shared" si="116"/>
        <v>617.06085271317852</v>
      </c>
      <c r="Q2030" s="10"/>
      <c r="R2030" s="10"/>
      <c r="S2030" s="10"/>
      <c r="T2030" s="179">
        <f t="shared" si="117"/>
        <v>4557.233204134367</v>
      </c>
      <c r="U2030" s="10"/>
      <c r="V2030" s="10"/>
      <c r="W2030" s="10"/>
      <c r="Y2030" s="10">
        <v>955210.20000000042</v>
      </c>
      <c r="Z2030" s="10">
        <f t="shared" si="128"/>
        <v>899315.87</v>
      </c>
      <c r="AB2030" s="10">
        <f t="shared" si="129"/>
        <v>842289.11</v>
      </c>
      <c r="AC2030" s="10">
        <v>872755.36</v>
      </c>
      <c r="AD2030" s="10"/>
      <c r="AE2030" s="3"/>
      <c r="AF2030" s="3"/>
    </row>
    <row r="2031" spans="1:32" x14ac:dyDescent="0.2">
      <c r="A2031" s="55"/>
      <c r="B2031" s="198"/>
      <c r="C2031" s="10" t="s">
        <v>317</v>
      </c>
      <c r="D2031" s="10"/>
      <c r="E2031" s="10" t="s">
        <v>319</v>
      </c>
      <c r="F2031" s="10">
        <v>997</v>
      </c>
      <c r="G2031" s="10"/>
      <c r="H2031" s="10">
        <f t="shared" si="127"/>
        <v>3</v>
      </c>
      <c r="I2031" s="10"/>
      <c r="J2031" s="10">
        <v>198.34</v>
      </c>
      <c r="K2031" s="10"/>
      <c r="M2031" s="10">
        <v>1</v>
      </c>
      <c r="N2031" s="69"/>
      <c r="P2031" s="238">
        <f t="shared" si="116"/>
        <v>198.34</v>
      </c>
      <c r="Q2031" s="10"/>
      <c r="R2031" s="10"/>
      <c r="S2031" s="10"/>
      <c r="T2031" s="179">
        <f t="shared" si="117"/>
        <v>997</v>
      </c>
      <c r="U2031" s="10"/>
      <c r="V2031" s="10"/>
      <c r="W2031" s="10"/>
      <c r="Y2031" s="10">
        <v>198.34</v>
      </c>
      <c r="Z2031" s="10">
        <f t="shared" si="128"/>
        <v>186.73</v>
      </c>
      <c r="AB2031" s="10">
        <f t="shared" si="129"/>
        <v>174.89</v>
      </c>
      <c r="AC2031" s="10">
        <v>181.22</v>
      </c>
      <c r="AD2031" s="10"/>
      <c r="AE2031" s="3"/>
      <c r="AF2031" s="3"/>
    </row>
    <row r="2032" spans="1:32" x14ac:dyDescent="0.2">
      <c r="A2032" s="55"/>
      <c r="B2032" s="198"/>
      <c r="C2032" s="10" t="s">
        <v>317</v>
      </c>
      <c r="D2032" s="10"/>
      <c r="E2032" s="10" t="s">
        <v>120</v>
      </c>
      <c r="F2032" s="10">
        <v>175814</v>
      </c>
      <c r="G2032" s="10"/>
      <c r="H2032" s="10">
        <f t="shared" si="127"/>
        <v>518</v>
      </c>
      <c r="I2032" s="10"/>
      <c r="J2032" s="10">
        <v>16884.46</v>
      </c>
      <c r="K2032" s="10"/>
      <c r="M2032" s="10">
        <v>1</v>
      </c>
      <c r="N2032" s="69"/>
      <c r="P2032" s="238">
        <f t="shared" si="116"/>
        <v>16884.46</v>
      </c>
      <c r="Q2032" s="10"/>
      <c r="R2032" s="10"/>
      <c r="S2032" s="10"/>
      <c r="T2032" s="179">
        <f t="shared" si="117"/>
        <v>175814</v>
      </c>
      <c r="U2032" s="10"/>
      <c r="V2032" s="10"/>
      <c r="W2032" s="10"/>
      <c r="Y2032" s="10">
        <v>16884.46</v>
      </c>
      <c r="Z2032" s="10">
        <f t="shared" si="128"/>
        <v>15896.46</v>
      </c>
      <c r="AB2032" s="10">
        <f t="shared" si="129"/>
        <v>14888.45</v>
      </c>
      <c r="AC2032" s="10">
        <v>15426.98</v>
      </c>
      <c r="AD2032" s="10"/>
      <c r="AE2032" s="3"/>
      <c r="AF2032" s="3"/>
    </row>
    <row r="2033" spans="1:32" x14ac:dyDescent="0.2">
      <c r="A2033" s="55"/>
      <c r="B2033" s="198"/>
      <c r="C2033" s="10" t="s">
        <v>318</v>
      </c>
      <c r="D2033" s="10"/>
      <c r="E2033" s="10" t="s">
        <v>319</v>
      </c>
      <c r="F2033" s="10">
        <v>29063</v>
      </c>
      <c r="G2033" s="10"/>
      <c r="H2033" s="10">
        <f t="shared" si="127"/>
        <v>86</v>
      </c>
      <c r="I2033" s="10"/>
      <c r="J2033" s="10">
        <v>10273.329999999996</v>
      </c>
      <c r="K2033" s="10"/>
      <c r="M2033" s="10">
        <v>42</v>
      </c>
      <c r="N2033" s="69"/>
      <c r="P2033" s="238">
        <f t="shared" si="116"/>
        <v>244.60309523809514</v>
      </c>
      <c r="Q2033" s="10"/>
      <c r="R2033" s="10"/>
      <c r="S2033" s="10"/>
      <c r="T2033" s="179">
        <f t="shared" si="117"/>
        <v>691.97619047619048</v>
      </c>
      <c r="U2033" s="10"/>
      <c r="V2033" s="10"/>
      <c r="W2033" s="10"/>
      <c r="Y2033" s="10">
        <v>10273.329999999996</v>
      </c>
      <c r="Z2033" s="10">
        <f t="shared" si="128"/>
        <v>9672.18</v>
      </c>
      <c r="AB2033" s="10">
        <f t="shared" si="129"/>
        <v>9058.86</v>
      </c>
      <c r="AC2033" s="10">
        <v>9386.5300000000007</v>
      </c>
      <c r="AD2033" s="10"/>
      <c r="AE2033" s="3"/>
      <c r="AF2033" s="3"/>
    </row>
    <row r="2034" spans="1:32" x14ac:dyDescent="0.2">
      <c r="A2034" s="55"/>
      <c r="B2034" s="198"/>
      <c r="C2034" s="10" t="s">
        <v>320</v>
      </c>
      <c r="D2034" s="10"/>
      <c r="E2034" s="10" t="s">
        <v>287</v>
      </c>
      <c r="F2034" s="10">
        <v>27276</v>
      </c>
      <c r="G2034" s="10"/>
      <c r="H2034" s="10">
        <f t="shared" si="127"/>
        <v>80</v>
      </c>
      <c r="I2034" s="10"/>
      <c r="J2034" s="10">
        <v>5685.95</v>
      </c>
      <c r="K2034" s="10"/>
      <c r="M2034" s="10">
        <v>7</v>
      </c>
      <c r="N2034" s="69"/>
      <c r="P2034" s="238">
        <f t="shared" si="116"/>
        <v>812.27857142857135</v>
      </c>
      <c r="Q2034" s="10"/>
      <c r="R2034" s="10"/>
      <c r="S2034" s="10"/>
      <c r="T2034" s="179">
        <f t="shared" si="117"/>
        <v>3896.5714285714284</v>
      </c>
      <c r="U2034" s="10"/>
      <c r="V2034" s="10"/>
      <c r="W2034" s="10"/>
      <c r="Y2034" s="10">
        <v>5685.95</v>
      </c>
      <c r="Z2034" s="10">
        <f t="shared" si="128"/>
        <v>5353.24</v>
      </c>
      <c r="AB2034" s="10">
        <f t="shared" si="129"/>
        <v>5013.78</v>
      </c>
      <c r="AC2034" s="10">
        <v>5195.13</v>
      </c>
      <c r="AD2034" s="10"/>
      <c r="AE2034" s="3"/>
      <c r="AF2034" s="3"/>
    </row>
    <row r="2035" spans="1:32" x14ac:dyDescent="0.2">
      <c r="A2035" s="55"/>
      <c r="B2035" s="198"/>
      <c r="C2035" s="10" t="s">
        <v>321</v>
      </c>
      <c r="D2035" s="10"/>
      <c r="E2035" s="10" t="s">
        <v>93</v>
      </c>
      <c r="F2035" s="10">
        <v>28813</v>
      </c>
      <c r="G2035" s="10"/>
      <c r="H2035" s="10">
        <f t="shared" si="127"/>
        <v>85</v>
      </c>
      <c r="I2035" s="10"/>
      <c r="J2035" s="10">
        <v>7042.77</v>
      </c>
      <c r="K2035" s="10"/>
      <c r="M2035" s="10">
        <v>9</v>
      </c>
      <c r="N2035" s="69"/>
      <c r="P2035" s="238">
        <f t="shared" si="116"/>
        <v>782.53000000000009</v>
      </c>
      <c r="Q2035" s="10"/>
      <c r="R2035" s="10"/>
      <c r="S2035" s="10"/>
      <c r="T2035" s="179">
        <f t="shared" si="117"/>
        <v>3201.4444444444443</v>
      </c>
      <c r="U2035" s="10"/>
      <c r="V2035" s="10"/>
      <c r="W2035" s="10"/>
      <c r="Y2035" s="10">
        <v>7042.77</v>
      </c>
      <c r="Z2035" s="10">
        <f t="shared" si="128"/>
        <v>6630.66</v>
      </c>
      <c r="AB2035" s="10">
        <f t="shared" si="129"/>
        <v>6210.2</v>
      </c>
      <c r="AC2035" s="10">
        <v>6434.83</v>
      </c>
      <c r="AD2035" s="10"/>
      <c r="AE2035" s="3"/>
      <c r="AF2035" s="3"/>
    </row>
    <row r="2036" spans="1:32" x14ac:dyDescent="0.2">
      <c r="A2036" s="55"/>
      <c r="B2036" s="198"/>
      <c r="C2036" s="10" t="s">
        <v>322</v>
      </c>
      <c r="D2036" s="10"/>
      <c r="E2036" s="10" t="s">
        <v>164</v>
      </c>
      <c r="F2036" s="10">
        <v>2201</v>
      </c>
      <c r="G2036" s="10"/>
      <c r="H2036" s="10">
        <f t="shared" si="127"/>
        <v>6</v>
      </c>
      <c r="I2036" s="10"/>
      <c r="J2036" s="10">
        <v>1197.9999999999998</v>
      </c>
      <c r="K2036" s="10"/>
      <c r="M2036" s="10">
        <v>16</v>
      </c>
      <c r="N2036" s="69"/>
      <c r="P2036" s="238">
        <f t="shared" si="116"/>
        <v>74.874999999999986</v>
      </c>
      <c r="Q2036" s="10"/>
      <c r="R2036" s="10"/>
      <c r="S2036" s="10"/>
      <c r="T2036" s="179">
        <f t="shared" si="117"/>
        <v>137.5625</v>
      </c>
      <c r="U2036" s="10"/>
      <c r="V2036" s="10"/>
      <c r="W2036" s="10"/>
      <c r="Y2036" s="10">
        <v>1197.9999999999998</v>
      </c>
      <c r="Z2036" s="10">
        <f t="shared" si="128"/>
        <v>1127.9000000000001</v>
      </c>
      <c r="AB2036" s="10">
        <f t="shared" si="129"/>
        <v>1056.3800000000001</v>
      </c>
      <c r="AC2036" s="10">
        <v>1094.5899999999999</v>
      </c>
      <c r="AD2036" s="10"/>
      <c r="AE2036" s="3"/>
      <c r="AF2036" s="3"/>
    </row>
    <row r="2037" spans="1:32" x14ac:dyDescent="0.2">
      <c r="A2037" s="55"/>
      <c r="B2037" s="198"/>
      <c r="C2037" s="10" t="s">
        <v>325</v>
      </c>
      <c r="D2037" s="10"/>
      <c r="E2037" s="10" t="s">
        <v>326</v>
      </c>
      <c r="F2037" s="10">
        <v>111206</v>
      </c>
      <c r="G2037" s="10"/>
      <c r="H2037" s="10">
        <f t="shared" si="127"/>
        <v>328</v>
      </c>
      <c r="I2037" s="10"/>
      <c r="J2037" s="10">
        <v>15204.319999999994</v>
      </c>
      <c r="K2037" s="10"/>
      <c r="M2037" s="10">
        <v>51</v>
      </c>
      <c r="N2037" s="69"/>
      <c r="P2037" s="238">
        <f t="shared" si="116"/>
        <v>298.12392156862734</v>
      </c>
      <c r="Q2037" s="10"/>
      <c r="R2037" s="10"/>
      <c r="S2037" s="10"/>
      <c r="T2037" s="179">
        <f t="shared" si="117"/>
        <v>2180.5098039215686</v>
      </c>
      <c r="U2037" s="10"/>
      <c r="V2037" s="10"/>
      <c r="W2037" s="10"/>
      <c r="Y2037" s="10">
        <v>15204.319999999994</v>
      </c>
      <c r="Z2037" s="10">
        <f t="shared" si="128"/>
        <v>14314.64</v>
      </c>
      <c r="AB2037" s="10">
        <f t="shared" si="129"/>
        <v>13406.93</v>
      </c>
      <c r="AC2037" s="10">
        <v>13891.87</v>
      </c>
      <c r="AD2037" s="10"/>
      <c r="AE2037" s="3"/>
      <c r="AF2037" s="3"/>
    </row>
    <row r="2038" spans="1:32" x14ac:dyDescent="0.2">
      <c r="A2038" s="55"/>
      <c r="B2038" s="198"/>
      <c r="C2038" s="10" t="s">
        <v>605</v>
      </c>
      <c r="D2038" s="10"/>
      <c r="E2038" s="10" t="s">
        <v>110</v>
      </c>
      <c r="F2038" s="10">
        <v>203</v>
      </c>
      <c r="G2038" s="10"/>
      <c r="H2038" s="10">
        <f t="shared" si="127"/>
        <v>1</v>
      </c>
      <c r="I2038" s="10"/>
      <c r="J2038" s="10">
        <v>97.199999999999989</v>
      </c>
      <c r="K2038" s="10"/>
      <c r="M2038" s="10">
        <v>2</v>
      </c>
      <c r="N2038" s="69"/>
      <c r="P2038" s="238">
        <f t="shared" si="116"/>
        <v>48.599999999999994</v>
      </c>
      <c r="Q2038" s="10"/>
      <c r="R2038" s="10"/>
      <c r="S2038" s="10"/>
      <c r="T2038" s="179">
        <f t="shared" si="117"/>
        <v>101.5</v>
      </c>
      <c r="U2038" s="10"/>
      <c r="V2038" s="10"/>
      <c r="W2038" s="10"/>
      <c r="Y2038" s="10">
        <v>97.199999999999989</v>
      </c>
      <c r="Z2038" s="10">
        <f t="shared" si="128"/>
        <v>91.51</v>
      </c>
      <c r="AB2038" s="10">
        <f t="shared" si="129"/>
        <v>85.71</v>
      </c>
      <c r="AC2038" s="10">
        <v>88.81</v>
      </c>
      <c r="AD2038" s="10"/>
      <c r="AE2038" s="3"/>
      <c r="AF2038" s="3"/>
    </row>
    <row r="2039" spans="1:32" x14ac:dyDescent="0.2">
      <c r="A2039" s="55"/>
      <c r="B2039" s="198"/>
      <c r="C2039" s="10" t="s">
        <v>327</v>
      </c>
      <c r="D2039" s="10"/>
      <c r="E2039" s="10" t="s">
        <v>104</v>
      </c>
      <c r="F2039" s="10">
        <v>191622</v>
      </c>
      <c r="G2039" s="10"/>
      <c r="H2039" s="10">
        <f t="shared" si="127"/>
        <v>565</v>
      </c>
      <c r="I2039" s="10"/>
      <c r="J2039" s="10">
        <v>33250.469999999994</v>
      </c>
      <c r="K2039" s="10"/>
      <c r="M2039" s="10">
        <v>94</v>
      </c>
      <c r="N2039" s="69"/>
      <c r="P2039" s="238">
        <f t="shared" si="116"/>
        <v>353.72840425531911</v>
      </c>
      <c r="Q2039" s="10"/>
      <c r="R2039" s="10"/>
      <c r="S2039" s="10"/>
      <c r="T2039" s="179">
        <f t="shared" si="117"/>
        <v>2038.5319148936171</v>
      </c>
      <c r="U2039" s="10"/>
      <c r="V2039" s="10"/>
      <c r="W2039" s="10"/>
      <c r="Y2039" s="10">
        <v>33250.469999999994</v>
      </c>
      <c r="Z2039" s="10">
        <f t="shared" si="128"/>
        <v>31304.81</v>
      </c>
      <c r="AB2039" s="10">
        <f t="shared" si="129"/>
        <v>29319.73</v>
      </c>
      <c r="AC2039" s="10">
        <v>30380.25</v>
      </c>
      <c r="AD2039" s="10"/>
      <c r="AE2039" s="3"/>
      <c r="AF2039" s="3"/>
    </row>
    <row r="2040" spans="1:32" x14ac:dyDescent="0.2">
      <c r="A2040" s="55"/>
      <c r="B2040" s="198"/>
      <c r="C2040" s="10" t="s">
        <v>328</v>
      </c>
      <c r="D2040" s="10"/>
      <c r="E2040" s="10" t="s">
        <v>104</v>
      </c>
      <c r="F2040" s="10">
        <v>12286</v>
      </c>
      <c r="G2040" s="10"/>
      <c r="H2040" s="10">
        <f t="shared" si="127"/>
        <v>36</v>
      </c>
      <c r="I2040" s="10"/>
      <c r="J2040" s="10">
        <v>2642.02</v>
      </c>
      <c r="K2040" s="10"/>
      <c r="M2040" s="10">
        <v>12</v>
      </c>
      <c r="N2040" s="69"/>
      <c r="P2040" s="238">
        <f t="shared" si="116"/>
        <v>220.16833333333332</v>
      </c>
      <c r="Q2040" s="10"/>
      <c r="R2040" s="10"/>
      <c r="S2040" s="10"/>
      <c r="T2040" s="179">
        <f t="shared" si="117"/>
        <v>1023.8333333333334</v>
      </c>
      <c r="U2040" s="10"/>
      <c r="V2040" s="10"/>
      <c r="W2040" s="10"/>
      <c r="Y2040" s="10">
        <v>2642.02</v>
      </c>
      <c r="Z2040" s="10">
        <f t="shared" si="128"/>
        <v>2487.42</v>
      </c>
      <c r="AB2040" s="10">
        <f t="shared" si="129"/>
        <v>2329.69</v>
      </c>
      <c r="AC2040" s="10">
        <v>2413.96</v>
      </c>
      <c r="AD2040" s="10"/>
      <c r="AE2040" s="3"/>
      <c r="AF2040" s="3"/>
    </row>
    <row r="2041" spans="1:32" x14ac:dyDescent="0.2">
      <c r="A2041" s="55"/>
      <c r="B2041" s="198"/>
      <c r="C2041" s="10" t="s">
        <v>330</v>
      </c>
      <c r="D2041" s="10"/>
      <c r="E2041" s="10" t="s">
        <v>331</v>
      </c>
      <c r="F2041" s="10">
        <v>24175</v>
      </c>
      <c r="G2041" s="10"/>
      <c r="H2041" s="10">
        <f t="shared" si="127"/>
        <v>71</v>
      </c>
      <c r="I2041" s="10"/>
      <c r="J2041" s="10">
        <v>3765.46</v>
      </c>
      <c r="K2041" s="10"/>
      <c r="M2041" s="10">
        <v>26</v>
      </c>
      <c r="N2041" s="69"/>
      <c r="P2041" s="238">
        <f t="shared" si="116"/>
        <v>144.82538461538462</v>
      </c>
      <c r="Q2041" s="10"/>
      <c r="R2041" s="10"/>
      <c r="S2041" s="10"/>
      <c r="T2041" s="179">
        <f t="shared" si="117"/>
        <v>929.80769230769226</v>
      </c>
      <c r="U2041" s="10"/>
      <c r="V2041" s="10"/>
      <c r="W2041" s="10"/>
      <c r="Y2041" s="10">
        <v>3765.46</v>
      </c>
      <c r="Z2041" s="10">
        <f t="shared" si="128"/>
        <v>3545.12</v>
      </c>
      <c r="AB2041" s="10">
        <f t="shared" si="129"/>
        <v>3320.32</v>
      </c>
      <c r="AC2041" s="10">
        <v>3440.42</v>
      </c>
      <c r="AD2041" s="10"/>
      <c r="AE2041" s="3"/>
      <c r="AF2041" s="3"/>
    </row>
    <row r="2042" spans="1:32" x14ac:dyDescent="0.2">
      <c r="A2042" s="55"/>
      <c r="B2042" s="198"/>
      <c r="C2042" s="10" t="s">
        <v>332</v>
      </c>
      <c r="D2042" s="10"/>
      <c r="E2042" s="10" t="s">
        <v>333</v>
      </c>
      <c r="F2042" s="10">
        <v>22086</v>
      </c>
      <c r="G2042" s="10"/>
      <c r="H2042" s="10">
        <f t="shared" si="127"/>
        <v>65</v>
      </c>
      <c r="I2042" s="10"/>
      <c r="J2042" s="10">
        <v>2842.5</v>
      </c>
      <c r="K2042" s="10"/>
      <c r="M2042" s="10">
        <v>19</v>
      </c>
      <c r="N2042" s="69"/>
      <c r="P2042" s="238">
        <f t="shared" si="116"/>
        <v>149.60526315789474</v>
      </c>
      <c r="Q2042" s="10"/>
      <c r="R2042" s="10"/>
      <c r="S2042" s="10"/>
      <c r="T2042" s="179">
        <f t="shared" si="117"/>
        <v>1162.421052631579</v>
      </c>
      <c r="U2042" s="10"/>
      <c r="V2042" s="10"/>
      <c r="W2042" s="10"/>
      <c r="Y2042" s="10">
        <v>2842.5</v>
      </c>
      <c r="Z2042" s="10">
        <f t="shared" si="128"/>
        <v>2676.17</v>
      </c>
      <c r="AB2042" s="10">
        <f t="shared" si="129"/>
        <v>2506.4699999999998</v>
      </c>
      <c r="AC2042" s="10">
        <v>2597.13</v>
      </c>
      <c r="AD2042" s="10"/>
      <c r="AE2042" s="3"/>
      <c r="AF2042" s="3"/>
    </row>
    <row r="2043" spans="1:32" x14ac:dyDescent="0.2">
      <c r="A2043" s="55"/>
      <c r="B2043" s="198"/>
      <c r="C2043" s="10" t="s">
        <v>334</v>
      </c>
      <c r="D2043" s="10"/>
      <c r="E2043" s="10" t="s">
        <v>103</v>
      </c>
      <c r="F2043" s="10">
        <v>3595</v>
      </c>
      <c r="G2043" s="10"/>
      <c r="H2043" s="10">
        <f t="shared" si="127"/>
        <v>11</v>
      </c>
      <c r="I2043" s="10"/>
      <c r="J2043" s="10">
        <v>347.11</v>
      </c>
      <c r="K2043" s="10"/>
      <c r="M2043" s="10">
        <v>2</v>
      </c>
      <c r="N2043" s="69"/>
      <c r="P2043" s="238">
        <f t="shared" si="116"/>
        <v>173.55500000000001</v>
      </c>
      <c r="Q2043" s="10"/>
      <c r="R2043" s="10"/>
      <c r="S2043" s="10"/>
      <c r="T2043" s="179">
        <f t="shared" si="117"/>
        <v>1797.5</v>
      </c>
      <c r="U2043" s="10"/>
      <c r="V2043" s="10"/>
      <c r="W2043" s="10"/>
      <c r="Y2043" s="10">
        <v>347.11</v>
      </c>
      <c r="Z2043" s="10">
        <f t="shared" si="128"/>
        <v>326.8</v>
      </c>
      <c r="AB2043" s="10">
        <f t="shared" si="129"/>
        <v>306.08</v>
      </c>
      <c r="AC2043" s="10">
        <v>317.14999999999998</v>
      </c>
      <c r="AD2043" s="10"/>
      <c r="AE2043" s="3"/>
      <c r="AF2043" s="3"/>
    </row>
    <row r="2044" spans="1:32" x14ac:dyDescent="0.2">
      <c r="A2044" s="55"/>
      <c r="B2044" s="198"/>
      <c r="C2044" s="10" t="s">
        <v>334</v>
      </c>
      <c r="D2044" s="10"/>
      <c r="E2044" s="10" t="s">
        <v>104</v>
      </c>
      <c r="F2044" s="10">
        <v>33937</v>
      </c>
      <c r="G2044" s="10"/>
      <c r="H2044" s="10">
        <f t="shared" si="127"/>
        <v>100</v>
      </c>
      <c r="I2044" s="10"/>
      <c r="J2044" s="10">
        <v>7105.26</v>
      </c>
      <c r="K2044" s="10"/>
      <c r="M2044" s="10">
        <v>14</v>
      </c>
      <c r="N2044" s="69"/>
      <c r="P2044" s="238">
        <f t="shared" si="116"/>
        <v>507.51857142857142</v>
      </c>
      <c r="Q2044" s="10"/>
      <c r="R2044" s="10"/>
      <c r="S2044" s="10"/>
      <c r="T2044" s="179">
        <f t="shared" si="117"/>
        <v>2424.0714285714284</v>
      </c>
      <c r="U2044" s="10"/>
      <c r="V2044" s="10"/>
      <c r="W2044" s="10"/>
      <c r="Y2044" s="10">
        <v>7105.26</v>
      </c>
      <c r="Z2044" s="10">
        <f t="shared" si="128"/>
        <v>6689.49</v>
      </c>
      <c r="AB2044" s="10">
        <f t="shared" si="129"/>
        <v>6265.3</v>
      </c>
      <c r="AC2044" s="10">
        <v>6491.92</v>
      </c>
      <c r="AD2044" s="10"/>
      <c r="AE2044" s="3"/>
      <c r="AF2044" s="3"/>
    </row>
    <row r="2045" spans="1:32" x14ac:dyDescent="0.2">
      <c r="A2045" s="55"/>
      <c r="B2045" s="198"/>
      <c r="C2045" s="10" t="s">
        <v>335</v>
      </c>
      <c r="D2045" s="10"/>
      <c r="E2045" s="10" t="s">
        <v>104</v>
      </c>
      <c r="F2045" s="10">
        <v>437</v>
      </c>
      <c r="G2045" s="10"/>
      <c r="H2045" s="10">
        <f t="shared" si="127"/>
        <v>1</v>
      </c>
      <c r="I2045" s="10"/>
      <c r="J2045" s="10">
        <v>85.59</v>
      </c>
      <c r="K2045" s="10"/>
      <c r="M2045" s="10">
        <v>1</v>
      </c>
      <c r="N2045" s="69"/>
      <c r="P2045" s="238">
        <f t="shared" si="116"/>
        <v>85.59</v>
      </c>
      <c r="Q2045" s="10"/>
      <c r="R2045" s="10"/>
      <c r="S2045" s="10"/>
      <c r="T2045" s="179">
        <f t="shared" si="117"/>
        <v>437</v>
      </c>
      <c r="U2045" s="10"/>
      <c r="V2045" s="10"/>
      <c r="W2045" s="10"/>
      <c r="Y2045" s="10">
        <v>85.59</v>
      </c>
      <c r="Z2045" s="10">
        <f t="shared" si="128"/>
        <v>80.58</v>
      </c>
      <c r="AB2045" s="10">
        <f t="shared" si="129"/>
        <v>75.47</v>
      </c>
      <c r="AC2045" s="10">
        <v>78.2</v>
      </c>
      <c r="AD2045" s="10"/>
      <c r="AE2045" s="3"/>
      <c r="AF2045" s="3"/>
    </row>
    <row r="2046" spans="1:32" x14ac:dyDescent="0.2">
      <c r="A2046" s="55"/>
      <c r="B2046" s="198"/>
      <c r="C2046" s="10" t="s">
        <v>336</v>
      </c>
      <c r="D2046" s="10"/>
      <c r="E2046" s="10" t="s">
        <v>109</v>
      </c>
      <c r="F2046" s="10">
        <v>10937</v>
      </c>
      <c r="G2046" s="10"/>
      <c r="H2046" s="10">
        <f t="shared" si="127"/>
        <v>32</v>
      </c>
      <c r="I2046" s="10"/>
      <c r="J2046" s="10">
        <v>1110.52</v>
      </c>
      <c r="K2046" s="10"/>
      <c r="M2046" s="10">
        <v>8</v>
      </c>
      <c r="N2046" s="69"/>
      <c r="P2046" s="238">
        <f t="shared" si="116"/>
        <v>138.815</v>
      </c>
      <c r="Q2046" s="10"/>
      <c r="R2046" s="10"/>
      <c r="S2046" s="10"/>
      <c r="T2046" s="179">
        <f t="shared" si="117"/>
        <v>1367.125</v>
      </c>
      <c r="U2046" s="10"/>
      <c r="V2046" s="10"/>
      <c r="W2046" s="10"/>
      <c r="Y2046" s="10">
        <v>1110.52</v>
      </c>
      <c r="Z2046" s="10">
        <f t="shared" si="128"/>
        <v>1045.54</v>
      </c>
      <c r="AB2046" s="10">
        <f t="shared" si="129"/>
        <v>979.24</v>
      </c>
      <c r="AC2046" s="10">
        <v>1014.66</v>
      </c>
      <c r="AD2046" s="10"/>
      <c r="AE2046" s="3"/>
      <c r="AF2046" s="3"/>
    </row>
    <row r="2047" spans="1:32" x14ac:dyDescent="0.2">
      <c r="A2047" s="55"/>
      <c r="B2047" s="198"/>
      <c r="C2047" s="10" t="s">
        <v>337</v>
      </c>
      <c r="D2047" s="10"/>
      <c r="E2047" s="10" t="s">
        <v>145</v>
      </c>
      <c r="F2047" s="10">
        <v>113825</v>
      </c>
      <c r="G2047" s="10"/>
      <c r="H2047" s="10">
        <f t="shared" si="127"/>
        <v>335</v>
      </c>
      <c r="I2047" s="10"/>
      <c r="J2047" s="10">
        <v>15694.899999999996</v>
      </c>
      <c r="K2047" s="10"/>
      <c r="M2047" s="10">
        <v>39</v>
      </c>
      <c r="N2047" s="69"/>
      <c r="P2047" s="238">
        <f t="shared" si="116"/>
        <v>402.43333333333322</v>
      </c>
      <c r="Q2047" s="10"/>
      <c r="R2047" s="10"/>
      <c r="S2047" s="10"/>
      <c r="T2047" s="179">
        <f t="shared" si="117"/>
        <v>2918.5897435897436</v>
      </c>
      <c r="U2047" s="10"/>
      <c r="V2047" s="10"/>
      <c r="W2047" s="10"/>
      <c r="Y2047" s="10">
        <v>15694.899999999996</v>
      </c>
      <c r="Z2047" s="10">
        <f t="shared" si="128"/>
        <v>14776.51</v>
      </c>
      <c r="AB2047" s="10">
        <f t="shared" si="129"/>
        <v>13839.51</v>
      </c>
      <c r="AC2047" s="10">
        <v>14340.1</v>
      </c>
      <c r="AD2047" s="10"/>
      <c r="AE2047" s="3"/>
      <c r="AF2047" s="3"/>
    </row>
    <row r="2048" spans="1:32" x14ac:dyDescent="0.2">
      <c r="A2048" s="55"/>
      <c r="B2048" s="198"/>
      <c r="C2048" s="10" t="s">
        <v>337</v>
      </c>
      <c r="D2048" s="10"/>
      <c r="E2048" s="10" t="s">
        <v>70</v>
      </c>
      <c r="F2048" s="10">
        <v>9312</v>
      </c>
      <c r="G2048" s="10"/>
      <c r="H2048" s="10">
        <f t="shared" si="127"/>
        <v>27</v>
      </c>
      <c r="I2048" s="10"/>
      <c r="J2048" s="10">
        <v>2114.9499999999998</v>
      </c>
      <c r="K2048" s="10"/>
      <c r="M2048" s="10">
        <v>1</v>
      </c>
      <c r="N2048" s="69"/>
      <c r="P2048" s="238">
        <f t="shared" si="116"/>
        <v>2114.9499999999998</v>
      </c>
      <c r="Q2048" s="10"/>
      <c r="R2048" s="10"/>
      <c r="S2048" s="10"/>
      <c r="T2048" s="179">
        <f t="shared" si="117"/>
        <v>9312</v>
      </c>
      <c r="U2048" s="10"/>
      <c r="V2048" s="10"/>
      <c r="W2048" s="10"/>
      <c r="Y2048" s="10">
        <v>2114.9499999999998</v>
      </c>
      <c r="Z2048" s="10">
        <f t="shared" si="128"/>
        <v>1991.19</v>
      </c>
      <c r="AB2048" s="10">
        <f t="shared" si="129"/>
        <v>1864.93</v>
      </c>
      <c r="AC2048" s="10">
        <v>1932.39</v>
      </c>
      <c r="AD2048" s="10"/>
      <c r="AE2048" s="3"/>
      <c r="AF2048" s="3"/>
    </row>
    <row r="2049" spans="1:32" x14ac:dyDescent="0.2">
      <c r="A2049" s="55"/>
      <c r="B2049" s="198"/>
      <c r="C2049" s="10" t="s">
        <v>340</v>
      </c>
      <c r="D2049" s="10"/>
      <c r="E2049" s="10" t="s">
        <v>107</v>
      </c>
      <c r="F2049" s="10">
        <v>650621</v>
      </c>
      <c r="G2049" s="10"/>
      <c r="H2049" s="10">
        <f t="shared" si="127"/>
        <v>1917</v>
      </c>
      <c r="I2049" s="10"/>
      <c r="J2049" s="10">
        <v>124903.0299999999</v>
      </c>
      <c r="K2049" s="10"/>
      <c r="M2049" s="10">
        <v>245</v>
      </c>
      <c r="N2049" s="69"/>
      <c r="P2049" s="238">
        <f t="shared" si="116"/>
        <v>509.80828571428532</v>
      </c>
      <c r="Q2049" s="10"/>
      <c r="R2049" s="10"/>
      <c r="S2049" s="10"/>
      <c r="T2049" s="179">
        <f t="shared" si="117"/>
        <v>2655.5959183673467</v>
      </c>
      <c r="U2049" s="10"/>
      <c r="V2049" s="10"/>
      <c r="W2049" s="10"/>
      <c r="Y2049" s="10">
        <v>124903.0299999999</v>
      </c>
      <c r="Z2049" s="10">
        <f t="shared" si="128"/>
        <v>117594.3</v>
      </c>
      <c r="AB2049" s="10">
        <f t="shared" si="129"/>
        <v>110137.5</v>
      </c>
      <c r="AC2049" s="10">
        <v>114121.26</v>
      </c>
      <c r="AD2049" s="10"/>
      <c r="AE2049" s="3"/>
      <c r="AF2049" s="3"/>
    </row>
    <row r="2050" spans="1:32" x14ac:dyDescent="0.2">
      <c r="A2050" s="55"/>
      <c r="B2050" s="198"/>
      <c r="C2050" s="10" t="s">
        <v>341</v>
      </c>
      <c r="D2050" s="10"/>
      <c r="E2050" s="10" t="s">
        <v>88</v>
      </c>
      <c r="F2050" s="10">
        <v>412728</v>
      </c>
      <c r="G2050" s="10"/>
      <c r="H2050" s="10">
        <f t="shared" si="127"/>
        <v>1216</v>
      </c>
      <c r="I2050" s="10"/>
      <c r="J2050" s="10">
        <v>61155.080000000024</v>
      </c>
      <c r="K2050" s="10"/>
      <c r="M2050" s="10">
        <v>186</v>
      </c>
      <c r="N2050" s="69"/>
      <c r="P2050" s="238">
        <f t="shared" si="116"/>
        <v>328.79075268817218</v>
      </c>
      <c r="Q2050" s="10"/>
      <c r="R2050" s="10"/>
      <c r="S2050" s="10"/>
      <c r="T2050" s="179">
        <f t="shared" si="117"/>
        <v>2218.9677419354839</v>
      </c>
      <c r="U2050" s="10"/>
      <c r="V2050" s="10"/>
      <c r="W2050" s="10"/>
      <c r="Y2050" s="10">
        <v>61155.080000000024</v>
      </c>
      <c r="Z2050" s="10">
        <f t="shared" si="128"/>
        <v>57576.58</v>
      </c>
      <c r="AB2050" s="10">
        <f t="shared" si="129"/>
        <v>53925.57</v>
      </c>
      <c r="AC2050" s="10">
        <v>55876.1</v>
      </c>
      <c r="AD2050" s="10"/>
      <c r="AE2050" s="3"/>
      <c r="AF2050" s="3"/>
    </row>
    <row r="2051" spans="1:32" x14ac:dyDescent="0.2">
      <c r="A2051" s="55"/>
      <c r="B2051" s="198"/>
      <c r="C2051" s="10" t="s">
        <v>342</v>
      </c>
      <c r="D2051" s="10"/>
      <c r="E2051" s="10" t="s">
        <v>201</v>
      </c>
      <c r="F2051" s="10">
        <v>5386</v>
      </c>
      <c r="G2051" s="10"/>
      <c r="H2051" s="10">
        <f t="shared" si="127"/>
        <v>16</v>
      </c>
      <c r="I2051" s="10"/>
      <c r="J2051" s="10">
        <v>1319.99</v>
      </c>
      <c r="K2051" s="10"/>
      <c r="M2051" s="10">
        <v>12</v>
      </c>
      <c r="N2051" s="69"/>
      <c r="P2051" s="238">
        <f t="shared" ref="P2051:P2302" si="130">J2051/M2051</f>
        <v>109.99916666666667</v>
      </c>
      <c r="Q2051" s="10"/>
      <c r="R2051" s="10"/>
      <c r="S2051" s="10"/>
      <c r="T2051" s="179">
        <f t="shared" ref="T2051:T2299" si="131">F2051/M2051</f>
        <v>448.83333333333331</v>
      </c>
      <c r="U2051" s="10"/>
      <c r="V2051" s="10"/>
      <c r="W2051" s="10"/>
      <c r="Y2051" s="10">
        <v>1319.99</v>
      </c>
      <c r="Z2051" s="10">
        <f t="shared" si="128"/>
        <v>1242.75</v>
      </c>
      <c r="AB2051" s="10">
        <f t="shared" si="129"/>
        <v>1163.95</v>
      </c>
      <c r="AC2051" s="10">
        <v>1206.05</v>
      </c>
      <c r="AD2051" s="10"/>
      <c r="AE2051" s="3"/>
      <c r="AF2051" s="3"/>
    </row>
    <row r="2052" spans="1:32" x14ac:dyDescent="0.2">
      <c r="A2052" s="55"/>
      <c r="B2052" s="198"/>
      <c r="C2052" s="10" t="s">
        <v>343</v>
      </c>
      <c r="D2052" s="10"/>
      <c r="E2052" s="10" t="s">
        <v>201</v>
      </c>
      <c r="F2052" s="10">
        <v>33580</v>
      </c>
      <c r="G2052" s="10"/>
      <c r="H2052" s="10">
        <f t="shared" si="127"/>
        <v>99</v>
      </c>
      <c r="I2052" s="10"/>
      <c r="J2052" s="10">
        <v>4322.3899999999994</v>
      </c>
      <c r="K2052" s="10"/>
      <c r="M2052" s="10">
        <v>15</v>
      </c>
      <c r="N2052" s="69"/>
      <c r="P2052" s="238">
        <f t="shared" si="130"/>
        <v>288.15933333333328</v>
      </c>
      <c r="Q2052" s="10"/>
      <c r="R2052" s="10"/>
      <c r="S2052" s="10"/>
      <c r="T2052" s="179">
        <f t="shared" si="131"/>
        <v>2238.6666666666665</v>
      </c>
      <c r="U2052" s="10"/>
      <c r="V2052" s="10"/>
      <c r="W2052" s="10"/>
      <c r="Y2052" s="10">
        <v>4322.3899999999994</v>
      </c>
      <c r="Z2052" s="10">
        <f t="shared" si="128"/>
        <v>4069.46</v>
      </c>
      <c r="AB2052" s="10">
        <f t="shared" si="129"/>
        <v>3811.41</v>
      </c>
      <c r="AC2052" s="10">
        <v>3949.27</v>
      </c>
      <c r="AD2052" s="10"/>
      <c r="AE2052" s="3"/>
      <c r="AF2052" s="3"/>
    </row>
    <row r="2053" spans="1:32" x14ac:dyDescent="0.2">
      <c r="A2053" s="55"/>
      <c r="B2053" s="198"/>
      <c r="C2053" s="10" t="s">
        <v>344</v>
      </c>
      <c r="D2053" s="10"/>
      <c r="E2053" s="10" t="s">
        <v>107</v>
      </c>
      <c r="F2053" s="10">
        <v>1133</v>
      </c>
      <c r="G2053" s="10"/>
      <c r="H2053" s="10">
        <f t="shared" si="127"/>
        <v>3</v>
      </c>
      <c r="I2053" s="10"/>
      <c r="J2053" s="10">
        <v>392.19000000000005</v>
      </c>
      <c r="K2053" s="10"/>
      <c r="M2053" s="10">
        <v>6</v>
      </c>
      <c r="N2053" s="69"/>
      <c r="P2053" s="238">
        <f t="shared" si="130"/>
        <v>65.365000000000009</v>
      </c>
      <c r="Q2053" s="10"/>
      <c r="R2053" s="10"/>
      <c r="S2053" s="10"/>
      <c r="T2053" s="179">
        <f t="shared" si="131"/>
        <v>188.83333333333334</v>
      </c>
      <c r="U2053" s="10"/>
      <c r="V2053" s="10"/>
      <c r="W2053" s="10"/>
      <c r="Y2053" s="10">
        <v>392.19000000000005</v>
      </c>
      <c r="Z2053" s="10">
        <f t="shared" si="128"/>
        <v>369.24</v>
      </c>
      <c r="AB2053" s="10">
        <f t="shared" si="129"/>
        <v>345.83</v>
      </c>
      <c r="AC2053" s="10">
        <v>358.34</v>
      </c>
      <c r="AD2053" s="10"/>
      <c r="AE2053" s="3"/>
      <c r="AF2053" s="3"/>
    </row>
    <row r="2054" spans="1:32" x14ac:dyDescent="0.2">
      <c r="A2054" s="55"/>
      <c r="B2054" s="198"/>
      <c r="C2054" s="10" t="s">
        <v>345</v>
      </c>
      <c r="D2054" s="10"/>
      <c r="E2054" s="10" t="s">
        <v>192</v>
      </c>
      <c r="F2054" s="10">
        <v>143792</v>
      </c>
      <c r="G2054" s="10"/>
      <c r="H2054" s="10">
        <f t="shared" si="127"/>
        <v>424</v>
      </c>
      <c r="I2054" s="10"/>
      <c r="J2054" s="10">
        <v>24661.09</v>
      </c>
      <c r="K2054" s="10"/>
      <c r="M2054" s="10">
        <v>29</v>
      </c>
      <c r="N2054" s="69"/>
      <c r="P2054" s="238">
        <f t="shared" si="130"/>
        <v>850.38241379310341</v>
      </c>
      <c r="Q2054" s="10"/>
      <c r="R2054" s="10"/>
      <c r="S2054" s="10"/>
      <c r="T2054" s="179">
        <f t="shared" si="131"/>
        <v>4958.3448275862065</v>
      </c>
      <c r="U2054" s="10"/>
      <c r="V2054" s="10"/>
      <c r="W2054" s="10"/>
      <c r="Y2054" s="10">
        <v>24661.09</v>
      </c>
      <c r="Z2054" s="10">
        <f t="shared" si="128"/>
        <v>23218.04</v>
      </c>
      <c r="AB2054" s="10">
        <f t="shared" si="129"/>
        <v>21745.759999999998</v>
      </c>
      <c r="AC2054" s="10">
        <v>22532.32</v>
      </c>
      <c r="AD2054" s="10"/>
      <c r="AE2054" s="3"/>
      <c r="AF2054" s="3"/>
    </row>
    <row r="2055" spans="1:32" x14ac:dyDescent="0.2">
      <c r="A2055" s="55"/>
      <c r="B2055" s="198"/>
      <c r="C2055" s="10" t="s">
        <v>346</v>
      </c>
      <c r="D2055" s="10"/>
      <c r="E2055" s="10" t="s">
        <v>107</v>
      </c>
      <c r="F2055" s="10">
        <v>35</v>
      </c>
      <c r="G2055" s="10"/>
      <c r="H2055" s="10">
        <f t="shared" si="127"/>
        <v>0</v>
      </c>
      <c r="I2055" s="10"/>
      <c r="J2055" s="10">
        <v>20.03</v>
      </c>
      <c r="K2055" s="10"/>
      <c r="M2055" s="10">
        <v>1</v>
      </c>
      <c r="N2055" s="69"/>
      <c r="P2055" s="238">
        <f t="shared" si="130"/>
        <v>20.03</v>
      </c>
      <c r="Q2055" s="10"/>
      <c r="R2055" s="10"/>
      <c r="S2055" s="10"/>
      <c r="T2055" s="179">
        <f t="shared" si="131"/>
        <v>35</v>
      </c>
      <c r="U2055" s="10"/>
      <c r="V2055" s="10"/>
      <c r="W2055" s="10"/>
      <c r="Y2055" s="10">
        <v>20.03</v>
      </c>
      <c r="Z2055" s="10">
        <f t="shared" si="128"/>
        <v>18.86</v>
      </c>
      <c r="AB2055" s="10">
        <f t="shared" si="129"/>
        <v>17.66</v>
      </c>
      <c r="AC2055" s="10">
        <v>18.3</v>
      </c>
      <c r="AD2055" s="10"/>
      <c r="AE2055" s="3"/>
      <c r="AF2055" s="3"/>
    </row>
    <row r="2056" spans="1:32" x14ac:dyDescent="0.2">
      <c r="A2056" s="55"/>
      <c r="B2056" s="198"/>
      <c r="C2056" s="10" t="s">
        <v>347</v>
      </c>
      <c r="D2056" s="10"/>
      <c r="E2056" s="10" t="s">
        <v>88</v>
      </c>
      <c r="F2056" s="10"/>
      <c r="G2056" s="10"/>
      <c r="H2056" s="10">
        <f t="shared" si="127"/>
        <v>0</v>
      </c>
      <c r="I2056" s="10"/>
      <c r="J2056" s="10">
        <v>11.38</v>
      </c>
      <c r="K2056" s="10"/>
      <c r="M2056" s="10">
        <v>1</v>
      </c>
      <c r="N2056" s="69"/>
      <c r="P2056" s="238">
        <f t="shared" si="130"/>
        <v>11.38</v>
      </c>
      <c r="Q2056" s="10"/>
      <c r="R2056" s="10"/>
      <c r="S2056" s="10"/>
      <c r="T2056" s="179">
        <f t="shared" si="131"/>
        <v>0</v>
      </c>
      <c r="U2056" s="10"/>
      <c r="V2056" s="10"/>
      <c r="W2056" s="10"/>
      <c r="Y2056" s="10">
        <v>11.38</v>
      </c>
      <c r="Z2056" s="10">
        <f t="shared" si="128"/>
        <v>10.71</v>
      </c>
      <c r="AB2056" s="10">
        <f t="shared" si="129"/>
        <v>10.029999999999999</v>
      </c>
      <c r="AC2056" s="10">
        <v>10.39</v>
      </c>
      <c r="AD2056" s="10"/>
      <c r="AE2056" s="3"/>
      <c r="AF2056" s="3"/>
    </row>
    <row r="2057" spans="1:32" x14ac:dyDescent="0.2">
      <c r="A2057" s="55"/>
      <c r="B2057" s="198"/>
      <c r="C2057" s="10" t="s">
        <v>606</v>
      </c>
      <c r="D2057" s="10"/>
      <c r="E2057" s="10" t="s">
        <v>234</v>
      </c>
      <c r="F2057" s="10">
        <v>35</v>
      </c>
      <c r="G2057" s="10"/>
      <c r="H2057" s="10">
        <f t="shared" si="127"/>
        <v>0</v>
      </c>
      <c r="I2057" s="10"/>
      <c r="J2057" s="10">
        <v>31.03</v>
      </c>
      <c r="K2057" s="10"/>
      <c r="M2057" s="10">
        <v>1</v>
      </c>
      <c r="N2057" s="69"/>
      <c r="P2057" s="238">
        <f t="shared" si="130"/>
        <v>31.03</v>
      </c>
      <c r="Q2057" s="10"/>
      <c r="R2057" s="10"/>
      <c r="S2057" s="10"/>
      <c r="T2057" s="179">
        <f t="shared" si="131"/>
        <v>35</v>
      </c>
      <c r="U2057" s="10"/>
      <c r="V2057" s="10"/>
      <c r="W2057" s="10"/>
      <c r="Y2057" s="10">
        <v>31.03</v>
      </c>
      <c r="Z2057" s="10">
        <f t="shared" si="128"/>
        <v>29.21</v>
      </c>
      <c r="AB2057" s="10">
        <f t="shared" si="129"/>
        <v>27.36</v>
      </c>
      <c r="AC2057" s="10">
        <v>28.35</v>
      </c>
      <c r="AD2057" s="10"/>
      <c r="AE2057" s="3"/>
      <c r="AF2057" s="3"/>
    </row>
    <row r="2058" spans="1:32" x14ac:dyDescent="0.2">
      <c r="A2058" s="55"/>
      <c r="B2058" s="198"/>
      <c r="C2058" s="10" t="s">
        <v>606</v>
      </c>
      <c r="D2058" s="10"/>
      <c r="E2058" s="10" t="s">
        <v>187</v>
      </c>
      <c r="F2058" s="10">
        <v>219</v>
      </c>
      <c r="G2058" s="10"/>
      <c r="H2058" s="10">
        <f t="shared" si="127"/>
        <v>1</v>
      </c>
      <c r="I2058" s="10"/>
      <c r="J2058" s="10">
        <v>199.74999999999997</v>
      </c>
      <c r="K2058" s="10"/>
      <c r="M2058" s="10">
        <v>4</v>
      </c>
      <c r="N2058" s="69"/>
      <c r="P2058" s="238">
        <f t="shared" si="130"/>
        <v>49.937499999999993</v>
      </c>
      <c r="Q2058" s="10"/>
      <c r="R2058" s="10"/>
      <c r="S2058" s="10"/>
      <c r="T2058" s="179">
        <f t="shared" si="131"/>
        <v>54.75</v>
      </c>
      <c r="U2058" s="10"/>
      <c r="V2058" s="10"/>
      <c r="W2058" s="10"/>
      <c r="Y2058" s="10">
        <v>199.74999999999997</v>
      </c>
      <c r="Z2058" s="10">
        <f t="shared" si="128"/>
        <v>188.06</v>
      </c>
      <c r="AB2058" s="10">
        <f t="shared" si="129"/>
        <v>176.14</v>
      </c>
      <c r="AC2058" s="10">
        <v>182.51</v>
      </c>
      <c r="AD2058" s="10"/>
      <c r="AE2058" s="3"/>
      <c r="AF2058" s="3"/>
    </row>
    <row r="2059" spans="1:32" x14ac:dyDescent="0.2">
      <c r="A2059" s="55"/>
      <c r="B2059" s="198"/>
      <c r="C2059" s="10" t="s">
        <v>348</v>
      </c>
      <c r="D2059" s="10"/>
      <c r="E2059" s="10" t="s">
        <v>349</v>
      </c>
      <c r="F2059" s="10">
        <v>1301375</v>
      </c>
      <c r="G2059" s="10"/>
      <c r="H2059" s="10">
        <f t="shared" si="127"/>
        <v>3835</v>
      </c>
      <c r="I2059" s="10"/>
      <c r="J2059" s="10">
        <v>103292.68000000004</v>
      </c>
      <c r="K2059" s="10"/>
      <c r="M2059" s="10">
        <v>154</v>
      </c>
      <c r="N2059" s="69"/>
      <c r="P2059" s="238">
        <f t="shared" si="130"/>
        <v>670.73168831168857</v>
      </c>
      <c r="Q2059" s="10"/>
      <c r="R2059" s="10"/>
      <c r="S2059" s="10"/>
      <c r="T2059" s="179">
        <f t="shared" si="131"/>
        <v>8450.4870129870123</v>
      </c>
      <c r="U2059" s="10"/>
      <c r="V2059" s="10"/>
      <c r="W2059" s="10"/>
      <c r="Y2059" s="10">
        <v>103292.68000000004</v>
      </c>
      <c r="Z2059" s="10">
        <f t="shared" si="128"/>
        <v>97248.49</v>
      </c>
      <c r="AB2059" s="10">
        <f t="shared" si="129"/>
        <v>91081.84</v>
      </c>
      <c r="AC2059" s="10">
        <v>94376.34</v>
      </c>
      <c r="AD2059" s="10"/>
      <c r="AE2059" s="3"/>
      <c r="AF2059" s="3"/>
    </row>
    <row r="2060" spans="1:32" x14ac:dyDescent="0.2">
      <c r="A2060" s="55"/>
      <c r="B2060" s="198"/>
      <c r="C2060" s="10" t="s">
        <v>350</v>
      </c>
      <c r="D2060" s="10"/>
      <c r="E2060" s="10" t="s">
        <v>187</v>
      </c>
      <c r="F2060" s="10">
        <v>483853</v>
      </c>
      <c r="G2060" s="10"/>
      <c r="H2060" s="10">
        <f t="shared" ref="H2060:H2123" si="132">ROUND($H$2366*F2060/$F$2366,0)</f>
        <v>1426</v>
      </c>
      <c r="I2060" s="10"/>
      <c r="J2060" s="10">
        <v>64423.640000000021</v>
      </c>
      <c r="K2060" s="10"/>
      <c r="M2060" s="10">
        <v>129</v>
      </c>
      <c r="N2060" s="69"/>
      <c r="P2060" s="238">
        <f t="shared" si="130"/>
        <v>499.40806201550402</v>
      </c>
      <c r="Q2060" s="10"/>
      <c r="R2060" s="10"/>
      <c r="S2060" s="10"/>
      <c r="T2060" s="179">
        <f t="shared" si="131"/>
        <v>3750.7984496124031</v>
      </c>
      <c r="U2060" s="10"/>
      <c r="V2060" s="10"/>
      <c r="W2060" s="10"/>
      <c r="Y2060" s="10">
        <v>64423.640000000021</v>
      </c>
      <c r="Z2060" s="10">
        <f t="shared" ref="Z2060:Z2123" si="133">ROUND($Z$2366*Y2060/$Y$2366,2)</f>
        <v>60653.88</v>
      </c>
      <c r="AB2060" s="10">
        <f t="shared" ref="AB2060:AB2123" si="134">ROUND($AB$2366*Y2060/$Y$2366,2)</f>
        <v>56807.74</v>
      </c>
      <c r="AC2060" s="10">
        <v>58862.52</v>
      </c>
      <c r="AD2060" s="10"/>
      <c r="AE2060" s="3"/>
      <c r="AF2060" s="3"/>
    </row>
    <row r="2061" spans="1:32" x14ac:dyDescent="0.2">
      <c r="A2061" s="55"/>
      <c r="B2061" s="198"/>
      <c r="C2061" s="10" t="s">
        <v>351</v>
      </c>
      <c r="D2061" s="10"/>
      <c r="E2061" s="10" t="s">
        <v>93</v>
      </c>
      <c r="F2061" s="10">
        <v>7993</v>
      </c>
      <c r="G2061" s="10"/>
      <c r="H2061" s="10">
        <f t="shared" si="132"/>
        <v>24</v>
      </c>
      <c r="I2061" s="10"/>
      <c r="J2061" s="10">
        <v>1648.9999999999995</v>
      </c>
      <c r="K2061" s="10"/>
      <c r="M2061" s="10">
        <v>8</v>
      </c>
      <c r="N2061" s="69"/>
      <c r="P2061" s="238">
        <f t="shared" si="130"/>
        <v>206.12499999999994</v>
      </c>
      <c r="Q2061" s="10"/>
      <c r="R2061" s="10"/>
      <c r="S2061" s="10"/>
      <c r="T2061" s="179">
        <f t="shared" si="131"/>
        <v>999.125</v>
      </c>
      <c r="U2061" s="10"/>
      <c r="V2061" s="10"/>
      <c r="W2061" s="10"/>
      <c r="Y2061" s="10">
        <v>1648.9999999999995</v>
      </c>
      <c r="Z2061" s="10">
        <f t="shared" si="133"/>
        <v>1552.51</v>
      </c>
      <c r="AB2061" s="10">
        <f t="shared" si="134"/>
        <v>1454.06</v>
      </c>
      <c r="AC2061" s="10">
        <v>1506.65</v>
      </c>
      <c r="AD2061" s="10"/>
      <c r="AE2061" s="3"/>
      <c r="AF2061" s="3"/>
    </row>
    <row r="2062" spans="1:32" x14ac:dyDescent="0.2">
      <c r="A2062" s="55"/>
      <c r="B2062" s="198"/>
      <c r="C2062" s="10" t="s">
        <v>352</v>
      </c>
      <c r="D2062" s="10"/>
      <c r="E2062" s="10" t="s">
        <v>93</v>
      </c>
      <c r="F2062" s="10">
        <v>70</v>
      </c>
      <c r="G2062" s="10"/>
      <c r="H2062" s="10">
        <f t="shared" si="132"/>
        <v>0</v>
      </c>
      <c r="I2062" s="10"/>
      <c r="J2062" s="10">
        <v>49.98</v>
      </c>
      <c r="K2062" s="10"/>
      <c r="M2062" s="10">
        <v>1</v>
      </c>
      <c r="N2062" s="69"/>
      <c r="P2062" s="238">
        <f t="shared" si="130"/>
        <v>49.98</v>
      </c>
      <c r="Q2062" s="10"/>
      <c r="R2062" s="10"/>
      <c r="S2062" s="10"/>
      <c r="T2062" s="179">
        <f t="shared" si="131"/>
        <v>70</v>
      </c>
      <c r="U2062" s="10"/>
      <c r="V2062" s="10"/>
      <c r="W2062" s="10"/>
      <c r="Y2062" s="10">
        <v>49.98</v>
      </c>
      <c r="Z2062" s="10">
        <f t="shared" si="133"/>
        <v>47.06</v>
      </c>
      <c r="AB2062" s="10">
        <f t="shared" si="134"/>
        <v>44.07</v>
      </c>
      <c r="AC2062" s="10">
        <v>45.66</v>
      </c>
      <c r="AD2062" s="10"/>
      <c r="AE2062" s="3"/>
      <c r="AF2062" s="3"/>
    </row>
    <row r="2063" spans="1:32" x14ac:dyDescent="0.2">
      <c r="A2063" s="55"/>
      <c r="B2063" s="198"/>
      <c r="C2063" s="10" t="s">
        <v>353</v>
      </c>
      <c r="D2063" s="10"/>
      <c r="E2063" s="10" t="s">
        <v>73</v>
      </c>
      <c r="F2063" s="10">
        <v>225</v>
      </c>
      <c r="G2063" s="10"/>
      <c r="H2063" s="10">
        <f t="shared" si="132"/>
        <v>1</v>
      </c>
      <c r="I2063" s="10"/>
      <c r="J2063" s="10">
        <v>104.44999999999999</v>
      </c>
      <c r="K2063" s="10"/>
      <c r="M2063" s="10">
        <v>2</v>
      </c>
      <c r="N2063" s="69"/>
      <c r="P2063" s="238">
        <f t="shared" si="130"/>
        <v>52.224999999999994</v>
      </c>
      <c r="Q2063" s="10"/>
      <c r="R2063" s="10"/>
      <c r="S2063" s="10"/>
      <c r="T2063" s="179">
        <f t="shared" si="131"/>
        <v>112.5</v>
      </c>
      <c r="U2063" s="10"/>
      <c r="V2063" s="10"/>
      <c r="W2063" s="10"/>
      <c r="Y2063" s="10">
        <v>104.44999999999999</v>
      </c>
      <c r="Z2063" s="10">
        <f t="shared" si="133"/>
        <v>98.34</v>
      </c>
      <c r="AB2063" s="10">
        <f t="shared" si="134"/>
        <v>92.1</v>
      </c>
      <c r="AC2063" s="10">
        <v>95.43</v>
      </c>
      <c r="AD2063" s="10"/>
      <c r="AE2063" s="3"/>
      <c r="AF2063" s="3"/>
    </row>
    <row r="2064" spans="1:32" x14ac:dyDescent="0.2">
      <c r="A2064" s="55"/>
      <c r="B2064" s="198"/>
      <c r="C2064" s="10" t="s">
        <v>354</v>
      </c>
      <c r="D2064" s="10"/>
      <c r="E2064" s="10" t="s">
        <v>154</v>
      </c>
      <c r="F2064" s="10">
        <v>296895</v>
      </c>
      <c r="G2064" s="10"/>
      <c r="H2064" s="10">
        <f t="shared" si="132"/>
        <v>875</v>
      </c>
      <c r="I2064" s="10"/>
      <c r="J2064" s="10">
        <v>50604.69999999999</v>
      </c>
      <c r="K2064" s="10"/>
      <c r="M2064" s="10">
        <v>121</v>
      </c>
      <c r="N2064" s="69"/>
      <c r="P2064" s="238">
        <f t="shared" si="130"/>
        <v>418.22066115702472</v>
      </c>
      <c r="Q2064" s="10"/>
      <c r="R2064" s="10"/>
      <c r="S2064" s="10"/>
      <c r="T2064" s="179">
        <f t="shared" si="131"/>
        <v>2453.6776859504134</v>
      </c>
      <c r="U2064" s="10"/>
      <c r="V2064" s="10"/>
      <c r="W2064" s="10"/>
      <c r="Y2064" s="10">
        <v>50604.69999999999</v>
      </c>
      <c r="Z2064" s="10">
        <f t="shared" si="133"/>
        <v>47643.56</v>
      </c>
      <c r="AB2064" s="10">
        <f t="shared" si="134"/>
        <v>44622.42</v>
      </c>
      <c r="AC2064" s="10">
        <v>46236.45</v>
      </c>
      <c r="AD2064" s="10"/>
      <c r="AE2064" s="3"/>
      <c r="AF2064" s="3"/>
    </row>
    <row r="2065" spans="1:32" x14ac:dyDescent="0.2">
      <c r="A2065" s="55"/>
      <c r="B2065" s="198"/>
      <c r="C2065" s="10" t="s">
        <v>355</v>
      </c>
      <c r="D2065" s="10"/>
      <c r="E2065" s="10" t="s">
        <v>175</v>
      </c>
      <c r="F2065" s="10">
        <v>72440</v>
      </c>
      <c r="G2065" s="10"/>
      <c r="H2065" s="10">
        <f t="shared" si="132"/>
        <v>213</v>
      </c>
      <c r="I2065" s="10"/>
      <c r="J2065" s="10">
        <v>12653.139999999996</v>
      </c>
      <c r="K2065" s="10"/>
      <c r="M2065" s="10">
        <v>48</v>
      </c>
      <c r="N2065" s="69"/>
      <c r="P2065" s="238">
        <f t="shared" si="130"/>
        <v>263.60708333333326</v>
      </c>
      <c r="Q2065" s="10"/>
      <c r="R2065" s="10"/>
      <c r="S2065" s="10"/>
      <c r="T2065" s="179">
        <f t="shared" si="131"/>
        <v>1509.1666666666667</v>
      </c>
      <c r="U2065" s="10"/>
      <c r="V2065" s="10"/>
      <c r="W2065" s="10"/>
      <c r="Y2065" s="10">
        <v>12653.139999999996</v>
      </c>
      <c r="Z2065" s="10">
        <f t="shared" si="133"/>
        <v>11912.74</v>
      </c>
      <c r="AB2065" s="10">
        <f t="shared" si="134"/>
        <v>11157.34</v>
      </c>
      <c r="AC2065" s="10">
        <v>11560.91</v>
      </c>
      <c r="AD2065" s="10"/>
      <c r="AE2065" s="3"/>
      <c r="AF2065" s="3"/>
    </row>
    <row r="2066" spans="1:32" x14ac:dyDescent="0.2">
      <c r="A2066" s="55"/>
      <c r="B2066" s="198"/>
      <c r="C2066" s="10" t="s">
        <v>356</v>
      </c>
      <c r="D2066" s="10"/>
      <c r="E2066" s="10" t="s">
        <v>203</v>
      </c>
      <c r="F2066" s="10">
        <v>895555</v>
      </c>
      <c r="G2066" s="10"/>
      <c r="H2066" s="10">
        <f t="shared" si="132"/>
        <v>2639</v>
      </c>
      <c r="I2066" s="10"/>
      <c r="J2066" s="10">
        <v>77853.210000000006</v>
      </c>
      <c r="K2066" s="10"/>
      <c r="M2066" s="10">
        <v>135</v>
      </c>
      <c r="N2066" s="69"/>
      <c r="P2066" s="238">
        <f t="shared" si="130"/>
        <v>576.69044444444444</v>
      </c>
      <c r="Q2066" s="10"/>
      <c r="R2066" s="10"/>
      <c r="S2066" s="10"/>
      <c r="T2066" s="179">
        <f t="shared" si="131"/>
        <v>6633.7407407407409</v>
      </c>
      <c r="U2066" s="10"/>
      <c r="V2066" s="10"/>
      <c r="W2066" s="10"/>
      <c r="Y2066" s="10">
        <v>77853.210000000006</v>
      </c>
      <c r="Z2066" s="10">
        <f t="shared" si="133"/>
        <v>73297.61</v>
      </c>
      <c r="AB2066" s="10">
        <f t="shared" si="134"/>
        <v>68649.72</v>
      </c>
      <c r="AC2066" s="10">
        <v>71132.83</v>
      </c>
      <c r="AD2066" s="10"/>
      <c r="AE2066" s="3"/>
      <c r="AF2066" s="3"/>
    </row>
    <row r="2067" spans="1:32" x14ac:dyDescent="0.2">
      <c r="A2067" s="55"/>
      <c r="B2067" s="198"/>
      <c r="C2067" s="10" t="s">
        <v>357</v>
      </c>
      <c r="D2067" s="10"/>
      <c r="E2067" s="10" t="s">
        <v>120</v>
      </c>
      <c r="F2067" s="10">
        <v>47775</v>
      </c>
      <c r="G2067" s="10"/>
      <c r="H2067" s="10">
        <f t="shared" si="132"/>
        <v>141</v>
      </c>
      <c r="I2067" s="10"/>
      <c r="J2067" s="10">
        <v>8589.5500000000011</v>
      </c>
      <c r="K2067" s="10"/>
      <c r="M2067" s="10">
        <v>14</v>
      </c>
      <c r="N2067" s="69"/>
      <c r="P2067" s="238">
        <f t="shared" si="130"/>
        <v>613.53928571428582</v>
      </c>
      <c r="Q2067" s="10"/>
      <c r="R2067" s="10"/>
      <c r="S2067" s="10"/>
      <c r="T2067" s="179">
        <f t="shared" si="131"/>
        <v>3412.5</v>
      </c>
      <c r="U2067" s="10"/>
      <c r="V2067" s="10"/>
      <c r="W2067" s="10"/>
      <c r="Y2067" s="10">
        <v>8589.5500000000011</v>
      </c>
      <c r="Z2067" s="10">
        <f t="shared" si="133"/>
        <v>8086.93</v>
      </c>
      <c r="AB2067" s="10">
        <f t="shared" si="134"/>
        <v>7574.13</v>
      </c>
      <c r="AC2067" s="10">
        <v>7848.09</v>
      </c>
      <c r="AD2067" s="10"/>
      <c r="AE2067" s="3"/>
      <c r="AF2067" s="3"/>
    </row>
    <row r="2068" spans="1:32" x14ac:dyDescent="0.2">
      <c r="A2068" s="55"/>
      <c r="B2068" s="198"/>
      <c r="C2068" s="10" t="s">
        <v>358</v>
      </c>
      <c r="D2068" s="10"/>
      <c r="E2068" s="10" t="s">
        <v>63</v>
      </c>
      <c r="F2068" s="10">
        <v>10482</v>
      </c>
      <c r="G2068" s="10"/>
      <c r="H2068" s="10">
        <f t="shared" si="132"/>
        <v>31</v>
      </c>
      <c r="I2068" s="10"/>
      <c r="J2068" s="10">
        <v>827.52</v>
      </c>
      <c r="K2068" s="10"/>
      <c r="M2068" s="10">
        <v>1</v>
      </c>
      <c r="N2068" s="69"/>
      <c r="P2068" s="238">
        <f t="shared" si="130"/>
        <v>827.52</v>
      </c>
      <c r="Q2068" s="10"/>
      <c r="R2068" s="10"/>
      <c r="S2068" s="10"/>
      <c r="T2068" s="179">
        <f t="shared" si="131"/>
        <v>10482</v>
      </c>
      <c r="U2068" s="10"/>
      <c r="V2068" s="10"/>
      <c r="W2068" s="10"/>
      <c r="Y2068" s="10">
        <v>827.52</v>
      </c>
      <c r="Z2068" s="10">
        <f t="shared" si="133"/>
        <v>779.1</v>
      </c>
      <c r="AB2068" s="10">
        <f t="shared" si="134"/>
        <v>729.69</v>
      </c>
      <c r="AC2068" s="10">
        <v>756.08</v>
      </c>
      <c r="AD2068" s="10"/>
      <c r="AE2068" s="3"/>
      <c r="AF2068" s="3"/>
    </row>
    <row r="2069" spans="1:32" x14ac:dyDescent="0.2">
      <c r="A2069" s="55"/>
      <c r="B2069" s="198"/>
      <c r="C2069" s="10" t="s">
        <v>358</v>
      </c>
      <c r="D2069" s="10"/>
      <c r="E2069" s="10" t="s">
        <v>65</v>
      </c>
      <c r="F2069" s="10">
        <v>4183</v>
      </c>
      <c r="G2069" s="10"/>
      <c r="H2069" s="10">
        <f t="shared" si="132"/>
        <v>12</v>
      </c>
      <c r="I2069" s="10"/>
      <c r="J2069" s="10">
        <v>321.52999999999997</v>
      </c>
      <c r="K2069" s="10"/>
      <c r="M2069" s="10">
        <v>1</v>
      </c>
      <c r="N2069" s="69"/>
      <c r="P2069" s="238">
        <f t="shared" si="130"/>
        <v>321.52999999999997</v>
      </c>
      <c r="Q2069" s="10"/>
      <c r="R2069" s="10"/>
      <c r="S2069" s="10"/>
      <c r="T2069" s="179">
        <f t="shared" si="131"/>
        <v>4183</v>
      </c>
      <c r="U2069" s="10"/>
      <c r="V2069" s="10"/>
      <c r="W2069" s="10"/>
      <c r="Y2069" s="10">
        <v>321.52999999999997</v>
      </c>
      <c r="Z2069" s="10">
        <f t="shared" si="133"/>
        <v>302.72000000000003</v>
      </c>
      <c r="AB2069" s="10">
        <f t="shared" si="134"/>
        <v>283.52</v>
      </c>
      <c r="AC2069" s="10">
        <v>293.77999999999997</v>
      </c>
      <c r="AD2069" s="10"/>
      <c r="AE2069" s="3"/>
      <c r="AF2069" s="3"/>
    </row>
    <row r="2070" spans="1:32" x14ac:dyDescent="0.2">
      <c r="A2070" s="55"/>
      <c r="B2070" s="198"/>
      <c r="C2070" s="10" t="s">
        <v>358</v>
      </c>
      <c r="D2070" s="10"/>
      <c r="E2070" s="10" t="s">
        <v>359</v>
      </c>
      <c r="F2070" s="10">
        <v>52604</v>
      </c>
      <c r="G2070" s="10"/>
      <c r="H2070" s="10">
        <f t="shared" si="132"/>
        <v>155</v>
      </c>
      <c r="I2070" s="10"/>
      <c r="J2070" s="10">
        <v>8626.59</v>
      </c>
      <c r="K2070" s="10"/>
      <c r="M2070" s="10">
        <v>14</v>
      </c>
      <c r="N2070" s="69"/>
      <c r="P2070" s="238">
        <f t="shared" si="130"/>
        <v>616.18500000000006</v>
      </c>
      <c r="Q2070" s="10"/>
      <c r="R2070" s="10"/>
      <c r="S2070" s="10"/>
      <c r="T2070" s="179">
        <f t="shared" si="131"/>
        <v>3757.4285714285716</v>
      </c>
      <c r="U2070" s="10"/>
      <c r="V2070" s="10"/>
      <c r="W2070" s="10"/>
      <c r="Y2070" s="10">
        <v>8626.59</v>
      </c>
      <c r="Z2070" s="10">
        <f t="shared" si="133"/>
        <v>8121.8</v>
      </c>
      <c r="AB2070" s="10">
        <f t="shared" si="134"/>
        <v>7606.79</v>
      </c>
      <c r="AC2070" s="10">
        <v>7881.93</v>
      </c>
      <c r="AD2070" s="10"/>
      <c r="AE2070" s="3"/>
      <c r="AF2070" s="3"/>
    </row>
    <row r="2071" spans="1:32" x14ac:dyDescent="0.2">
      <c r="A2071" s="55"/>
      <c r="B2071" s="198"/>
      <c r="C2071" s="10" t="s">
        <v>360</v>
      </c>
      <c r="D2071" s="10"/>
      <c r="E2071" s="10" t="s">
        <v>110</v>
      </c>
      <c r="F2071" s="10">
        <v>3347</v>
      </c>
      <c r="G2071" s="10"/>
      <c r="H2071" s="10">
        <f t="shared" si="132"/>
        <v>10</v>
      </c>
      <c r="I2071" s="10"/>
      <c r="J2071" s="10">
        <v>766.90000000000009</v>
      </c>
      <c r="K2071" s="10"/>
      <c r="M2071" s="10">
        <v>6</v>
      </c>
      <c r="N2071" s="69"/>
      <c r="P2071" s="238">
        <f t="shared" si="130"/>
        <v>127.81666666666668</v>
      </c>
      <c r="Q2071" s="10"/>
      <c r="R2071" s="10"/>
      <c r="S2071" s="10"/>
      <c r="T2071" s="179">
        <f t="shared" si="131"/>
        <v>557.83333333333337</v>
      </c>
      <c r="U2071" s="10"/>
      <c r="V2071" s="10"/>
      <c r="W2071" s="10"/>
      <c r="Y2071" s="10">
        <v>766.90000000000009</v>
      </c>
      <c r="Z2071" s="10">
        <f t="shared" si="133"/>
        <v>722.02</v>
      </c>
      <c r="AB2071" s="10">
        <f t="shared" si="134"/>
        <v>676.24</v>
      </c>
      <c r="AC2071" s="10">
        <v>700.7</v>
      </c>
      <c r="AD2071" s="10"/>
      <c r="AE2071" s="3"/>
      <c r="AF2071" s="3"/>
    </row>
    <row r="2072" spans="1:32" x14ac:dyDescent="0.2">
      <c r="A2072" s="55"/>
      <c r="B2072" s="198"/>
      <c r="C2072" s="10" t="s">
        <v>361</v>
      </c>
      <c r="D2072" s="10"/>
      <c r="E2072" s="10" t="s">
        <v>362</v>
      </c>
      <c r="F2072" s="10">
        <v>348</v>
      </c>
      <c r="G2072" s="10"/>
      <c r="H2072" s="10">
        <f t="shared" si="132"/>
        <v>1</v>
      </c>
      <c r="I2072" s="10"/>
      <c r="J2072" s="10">
        <v>22.96</v>
      </c>
      <c r="K2072" s="10"/>
      <c r="M2072" s="10">
        <v>1</v>
      </c>
      <c r="N2072" s="69"/>
      <c r="P2072" s="238">
        <f t="shared" si="130"/>
        <v>22.96</v>
      </c>
      <c r="Q2072" s="10"/>
      <c r="R2072" s="10"/>
      <c r="S2072" s="10"/>
      <c r="T2072" s="179">
        <f t="shared" si="131"/>
        <v>348</v>
      </c>
      <c r="U2072" s="10"/>
      <c r="V2072" s="10"/>
      <c r="W2072" s="10"/>
      <c r="Y2072" s="10">
        <v>22.96</v>
      </c>
      <c r="Z2072" s="10">
        <f t="shared" si="133"/>
        <v>21.62</v>
      </c>
      <c r="AB2072" s="10">
        <f t="shared" si="134"/>
        <v>20.25</v>
      </c>
      <c r="AC2072" s="10">
        <v>20.98</v>
      </c>
      <c r="AD2072" s="10"/>
      <c r="AE2072" s="3"/>
      <c r="AF2072" s="3"/>
    </row>
    <row r="2073" spans="1:32" x14ac:dyDescent="0.2">
      <c r="A2073" s="55"/>
      <c r="B2073" s="198"/>
      <c r="C2073" s="10" t="s">
        <v>361</v>
      </c>
      <c r="D2073" s="10"/>
      <c r="E2073" s="10" t="s">
        <v>127</v>
      </c>
      <c r="F2073" s="10">
        <v>29</v>
      </c>
      <c r="G2073" s="10"/>
      <c r="H2073" s="10">
        <f t="shared" si="132"/>
        <v>0</v>
      </c>
      <c r="I2073" s="10"/>
      <c r="J2073" s="10">
        <v>18.22</v>
      </c>
      <c r="K2073" s="10"/>
      <c r="M2073" s="10">
        <v>1</v>
      </c>
      <c r="N2073" s="69"/>
      <c r="P2073" s="238">
        <f t="shared" si="130"/>
        <v>18.22</v>
      </c>
      <c r="Q2073" s="10"/>
      <c r="R2073" s="10"/>
      <c r="S2073" s="10"/>
      <c r="T2073" s="179">
        <f t="shared" si="131"/>
        <v>29</v>
      </c>
      <c r="U2073" s="10"/>
      <c r="V2073" s="10"/>
      <c r="W2073" s="10"/>
      <c r="Y2073" s="10">
        <v>18.22</v>
      </c>
      <c r="Z2073" s="10">
        <f t="shared" si="133"/>
        <v>17.149999999999999</v>
      </c>
      <c r="AB2073" s="10">
        <f t="shared" si="134"/>
        <v>16.07</v>
      </c>
      <c r="AC2073" s="10">
        <v>16.649999999999999</v>
      </c>
      <c r="AD2073" s="10"/>
      <c r="AE2073" s="3"/>
      <c r="AF2073" s="3"/>
    </row>
    <row r="2074" spans="1:32" x14ac:dyDescent="0.2">
      <c r="A2074" s="55"/>
      <c r="B2074" s="198"/>
      <c r="C2074" s="10" t="s">
        <v>361</v>
      </c>
      <c r="D2074" s="10"/>
      <c r="E2074" s="10" t="s">
        <v>363</v>
      </c>
      <c r="F2074" s="10">
        <v>818180</v>
      </c>
      <c r="G2074" s="10"/>
      <c r="H2074" s="10">
        <f t="shared" si="132"/>
        <v>2411</v>
      </c>
      <c r="I2074" s="10"/>
      <c r="J2074" s="10">
        <v>50881.860000000015</v>
      </c>
      <c r="K2074" s="10"/>
      <c r="M2074" s="10">
        <v>59</v>
      </c>
      <c r="N2074" s="69"/>
      <c r="P2074" s="238">
        <f t="shared" si="130"/>
        <v>862.40440677966126</v>
      </c>
      <c r="Q2074" s="10"/>
      <c r="R2074" s="10"/>
      <c r="S2074" s="10"/>
      <c r="T2074" s="179">
        <f t="shared" si="131"/>
        <v>13867.457627118643</v>
      </c>
      <c r="U2074" s="10"/>
      <c r="V2074" s="10"/>
      <c r="W2074" s="10"/>
      <c r="Y2074" s="10">
        <v>50881.860000000015</v>
      </c>
      <c r="Z2074" s="10">
        <f t="shared" si="133"/>
        <v>47904.5</v>
      </c>
      <c r="AB2074" s="10">
        <f t="shared" si="134"/>
        <v>44866.81</v>
      </c>
      <c r="AC2074" s="10">
        <v>46489.68</v>
      </c>
      <c r="AD2074" s="10"/>
      <c r="AE2074" s="3"/>
      <c r="AF2074" s="3"/>
    </row>
    <row r="2075" spans="1:32" x14ac:dyDescent="0.2">
      <c r="A2075" s="55"/>
      <c r="B2075" s="198"/>
      <c r="C2075" s="10" t="s">
        <v>364</v>
      </c>
      <c r="D2075" s="10"/>
      <c r="E2075" s="10" t="s">
        <v>203</v>
      </c>
      <c r="F2075" s="10">
        <v>2047919</v>
      </c>
      <c r="G2075" s="10"/>
      <c r="H2075" s="10">
        <f t="shared" si="132"/>
        <v>6035</v>
      </c>
      <c r="I2075" s="10"/>
      <c r="J2075" s="10">
        <v>332361.41999999963</v>
      </c>
      <c r="K2075" s="10"/>
      <c r="M2075" s="10">
        <v>737</v>
      </c>
      <c r="N2075" s="69"/>
      <c r="P2075" s="238">
        <f t="shared" si="130"/>
        <v>450.96529172320169</v>
      </c>
      <c r="Q2075" s="10"/>
      <c r="R2075" s="10"/>
      <c r="S2075" s="10"/>
      <c r="T2075" s="179">
        <f t="shared" si="131"/>
        <v>2778.7232021709633</v>
      </c>
      <c r="U2075" s="10"/>
      <c r="V2075" s="10"/>
      <c r="W2075" s="10"/>
      <c r="Y2075" s="10">
        <v>332361.41999999963</v>
      </c>
      <c r="Z2075" s="10">
        <f t="shared" si="133"/>
        <v>312913.21999999997</v>
      </c>
      <c r="AB2075" s="10">
        <f t="shared" si="134"/>
        <v>293070.99</v>
      </c>
      <c r="AC2075" s="10">
        <v>303671.59000000003</v>
      </c>
      <c r="AD2075" s="10"/>
      <c r="AE2075" s="3"/>
      <c r="AF2075" s="3"/>
    </row>
    <row r="2076" spans="1:32" x14ac:dyDescent="0.2">
      <c r="A2076" s="55"/>
      <c r="B2076" s="198"/>
      <c r="C2076" s="10" t="s">
        <v>366</v>
      </c>
      <c r="D2076" s="10"/>
      <c r="E2076" s="10" t="s">
        <v>367</v>
      </c>
      <c r="F2076" s="10">
        <v>1545733</v>
      </c>
      <c r="G2076" s="10"/>
      <c r="H2076" s="10">
        <f t="shared" si="132"/>
        <v>4555</v>
      </c>
      <c r="I2076" s="10"/>
      <c r="J2076" s="10">
        <v>234063.4500000001</v>
      </c>
      <c r="K2076" s="10"/>
      <c r="M2076" s="10">
        <v>535</v>
      </c>
      <c r="N2076" s="69"/>
      <c r="P2076" s="238">
        <f t="shared" si="130"/>
        <v>437.50177570093479</v>
      </c>
      <c r="Q2076" s="10"/>
      <c r="R2076" s="10"/>
      <c r="S2076" s="10"/>
      <c r="T2076" s="179">
        <f t="shared" si="131"/>
        <v>2889.2205607476635</v>
      </c>
      <c r="U2076" s="10"/>
      <c r="V2076" s="10"/>
      <c r="W2076" s="10"/>
      <c r="Y2076" s="10">
        <v>234063.4500000001</v>
      </c>
      <c r="Z2076" s="10">
        <f t="shared" si="133"/>
        <v>220367.18</v>
      </c>
      <c r="AB2076" s="10">
        <f t="shared" si="134"/>
        <v>206393.41</v>
      </c>
      <c r="AC2076" s="10">
        <v>213858.82</v>
      </c>
      <c r="AD2076" s="10"/>
      <c r="AE2076" s="3"/>
      <c r="AF2076" s="3"/>
    </row>
    <row r="2077" spans="1:32" x14ac:dyDescent="0.2">
      <c r="A2077" s="55"/>
      <c r="B2077" s="198"/>
      <c r="C2077" s="10" t="s">
        <v>370</v>
      </c>
      <c r="D2077" s="10"/>
      <c r="E2077" s="10" t="s">
        <v>109</v>
      </c>
      <c r="F2077" s="10">
        <v>543725</v>
      </c>
      <c r="G2077" s="10"/>
      <c r="H2077" s="10">
        <f t="shared" si="132"/>
        <v>1602</v>
      </c>
      <c r="I2077" s="10"/>
      <c r="J2077" s="10">
        <v>31195.550000000007</v>
      </c>
      <c r="K2077" s="10"/>
      <c r="M2077" s="10">
        <v>52</v>
      </c>
      <c r="N2077" s="69"/>
      <c r="P2077" s="238">
        <f t="shared" si="130"/>
        <v>599.91442307692319</v>
      </c>
      <c r="Q2077" s="10"/>
      <c r="R2077" s="10"/>
      <c r="S2077" s="10"/>
      <c r="T2077" s="179">
        <f t="shared" si="131"/>
        <v>10456.25</v>
      </c>
      <c r="U2077" s="10"/>
      <c r="V2077" s="10"/>
      <c r="W2077" s="10"/>
      <c r="Y2077" s="10">
        <v>31195.550000000007</v>
      </c>
      <c r="Z2077" s="10">
        <f t="shared" si="133"/>
        <v>29370.14</v>
      </c>
      <c r="AB2077" s="10">
        <f t="shared" si="134"/>
        <v>27507.74</v>
      </c>
      <c r="AC2077" s="10">
        <v>28502.720000000001</v>
      </c>
      <c r="AD2077" s="10"/>
      <c r="AE2077" s="3"/>
      <c r="AF2077" s="3"/>
    </row>
    <row r="2078" spans="1:32" x14ac:dyDescent="0.2">
      <c r="A2078" s="55"/>
      <c r="B2078" s="198"/>
      <c r="C2078" s="10" t="s">
        <v>371</v>
      </c>
      <c r="D2078" s="10"/>
      <c r="E2078" s="10" t="s">
        <v>143</v>
      </c>
      <c r="F2078" s="10">
        <v>51762</v>
      </c>
      <c r="G2078" s="10"/>
      <c r="H2078" s="10">
        <f t="shared" si="132"/>
        <v>153</v>
      </c>
      <c r="I2078" s="10"/>
      <c r="J2078" s="10">
        <v>4711.2699999999995</v>
      </c>
      <c r="K2078" s="10"/>
      <c r="M2078" s="10">
        <v>5</v>
      </c>
      <c r="N2078" s="69"/>
      <c r="P2078" s="238">
        <f t="shared" si="130"/>
        <v>942.25399999999991</v>
      </c>
      <c r="Q2078" s="10"/>
      <c r="R2078" s="10"/>
      <c r="S2078" s="10"/>
      <c r="T2078" s="179">
        <f t="shared" si="131"/>
        <v>10352.4</v>
      </c>
      <c r="U2078" s="10"/>
      <c r="V2078" s="10"/>
      <c r="W2078" s="10"/>
      <c r="Y2078" s="10">
        <v>4711.2699999999995</v>
      </c>
      <c r="Z2078" s="10">
        <f t="shared" si="133"/>
        <v>4435.59</v>
      </c>
      <c r="AB2078" s="10">
        <f t="shared" si="134"/>
        <v>4154.32</v>
      </c>
      <c r="AC2078" s="10">
        <v>4304.58</v>
      </c>
      <c r="AD2078" s="10"/>
      <c r="AE2078" s="3"/>
      <c r="AF2078" s="3"/>
    </row>
    <row r="2079" spans="1:32" x14ac:dyDescent="0.2">
      <c r="A2079" s="55"/>
      <c r="B2079" s="198"/>
      <c r="C2079" s="10" t="s">
        <v>371</v>
      </c>
      <c r="D2079" s="10"/>
      <c r="E2079" s="10" t="s">
        <v>90</v>
      </c>
      <c r="F2079" s="10">
        <v>541742</v>
      </c>
      <c r="G2079" s="10"/>
      <c r="H2079" s="10">
        <f t="shared" si="132"/>
        <v>1596</v>
      </c>
      <c r="I2079" s="10"/>
      <c r="J2079" s="10">
        <v>60489.79</v>
      </c>
      <c r="K2079" s="10"/>
      <c r="M2079" s="10">
        <v>8</v>
      </c>
      <c r="N2079" s="69"/>
      <c r="P2079" s="238">
        <f t="shared" si="130"/>
        <v>7561.2237500000001</v>
      </c>
      <c r="Q2079" s="10"/>
      <c r="R2079" s="10"/>
      <c r="S2079" s="10"/>
      <c r="T2079" s="179">
        <f t="shared" si="131"/>
        <v>67717.75</v>
      </c>
      <c r="U2079" s="10"/>
      <c r="V2079" s="10"/>
      <c r="W2079" s="10"/>
      <c r="Y2079" s="10">
        <v>60489.79</v>
      </c>
      <c r="Z2079" s="10">
        <f t="shared" si="133"/>
        <v>56950.22</v>
      </c>
      <c r="AB2079" s="10">
        <f t="shared" si="134"/>
        <v>53338.93</v>
      </c>
      <c r="AC2079" s="10">
        <v>55268.24</v>
      </c>
      <c r="AD2079" s="10"/>
      <c r="AE2079" s="3"/>
      <c r="AF2079" s="3"/>
    </row>
    <row r="2080" spans="1:32" x14ac:dyDescent="0.2">
      <c r="A2080" s="55"/>
      <c r="B2080" s="198"/>
      <c r="C2080" s="10" t="s">
        <v>372</v>
      </c>
      <c r="D2080" s="10"/>
      <c r="E2080" s="10" t="s">
        <v>104</v>
      </c>
      <c r="F2080" s="10">
        <v>127141</v>
      </c>
      <c r="G2080" s="10"/>
      <c r="H2080" s="10">
        <f t="shared" si="132"/>
        <v>375</v>
      </c>
      <c r="I2080" s="10"/>
      <c r="J2080" s="10">
        <v>30009.480000000007</v>
      </c>
      <c r="K2080" s="10"/>
      <c r="M2080" s="10">
        <v>118</v>
      </c>
      <c r="N2080" s="69"/>
      <c r="P2080" s="238">
        <f t="shared" si="130"/>
        <v>254.31762711864414</v>
      </c>
      <c r="Q2080" s="10"/>
      <c r="R2080" s="10"/>
      <c r="S2080" s="10"/>
      <c r="T2080" s="179">
        <f t="shared" si="131"/>
        <v>1077.4661016949153</v>
      </c>
      <c r="U2080" s="10"/>
      <c r="V2080" s="10"/>
      <c r="W2080" s="10"/>
      <c r="Y2080" s="10">
        <v>30009.480000000007</v>
      </c>
      <c r="Z2080" s="10">
        <f t="shared" si="133"/>
        <v>28253.47</v>
      </c>
      <c r="AB2080" s="10">
        <f t="shared" si="134"/>
        <v>26461.88</v>
      </c>
      <c r="AC2080" s="10">
        <v>27419.03</v>
      </c>
      <c r="AD2080" s="10"/>
      <c r="AE2080" s="3"/>
      <c r="AF2080" s="3"/>
    </row>
    <row r="2081" spans="1:32" x14ac:dyDescent="0.2">
      <c r="A2081" s="55"/>
      <c r="B2081" s="198"/>
      <c r="C2081" s="10" t="s">
        <v>373</v>
      </c>
      <c r="D2081" s="10"/>
      <c r="E2081" s="10" t="s">
        <v>374</v>
      </c>
      <c r="F2081" s="10">
        <v>450691</v>
      </c>
      <c r="G2081" s="10"/>
      <c r="H2081" s="10">
        <f t="shared" si="132"/>
        <v>1328</v>
      </c>
      <c r="I2081" s="10"/>
      <c r="J2081" s="10">
        <v>70648.060000000027</v>
      </c>
      <c r="K2081" s="10"/>
      <c r="M2081" s="10">
        <v>86</v>
      </c>
      <c r="N2081" s="69"/>
      <c r="P2081" s="238">
        <f t="shared" si="130"/>
        <v>821.48906976744217</v>
      </c>
      <c r="Q2081" s="10"/>
      <c r="R2081" s="10"/>
      <c r="S2081" s="10"/>
      <c r="T2081" s="179">
        <f t="shared" si="131"/>
        <v>5240.5930232558139</v>
      </c>
      <c r="U2081" s="10"/>
      <c r="V2081" s="10"/>
      <c r="W2081" s="10"/>
      <c r="Y2081" s="10">
        <v>70648.060000000027</v>
      </c>
      <c r="Z2081" s="10">
        <f t="shared" si="133"/>
        <v>66514.070000000007</v>
      </c>
      <c r="AB2081" s="10">
        <f t="shared" si="134"/>
        <v>62296.33</v>
      </c>
      <c r="AC2081" s="10">
        <v>64549.64</v>
      </c>
      <c r="AD2081" s="10"/>
      <c r="AE2081" s="3"/>
      <c r="AF2081" s="3"/>
    </row>
    <row r="2082" spans="1:32" x14ac:dyDescent="0.2">
      <c r="A2082" s="55"/>
      <c r="B2082" s="198"/>
      <c r="C2082" s="10" t="s">
        <v>373</v>
      </c>
      <c r="D2082" s="10"/>
      <c r="E2082" s="10" t="s">
        <v>385</v>
      </c>
      <c r="F2082" s="10">
        <v>418</v>
      </c>
      <c r="G2082" s="10"/>
      <c r="H2082" s="10">
        <f t="shared" si="132"/>
        <v>1</v>
      </c>
      <c r="I2082" s="10"/>
      <c r="J2082" s="10">
        <v>83.12</v>
      </c>
      <c r="K2082" s="10"/>
      <c r="M2082" s="10">
        <v>1</v>
      </c>
      <c r="N2082" s="69"/>
      <c r="P2082" s="238">
        <f t="shared" si="130"/>
        <v>83.12</v>
      </c>
      <c r="Q2082" s="10"/>
      <c r="R2082" s="10"/>
      <c r="S2082" s="10"/>
      <c r="T2082" s="179">
        <f t="shared" si="131"/>
        <v>418</v>
      </c>
      <c r="U2082" s="10"/>
      <c r="V2082" s="10"/>
      <c r="W2082" s="10"/>
      <c r="Y2082" s="10">
        <v>83.12</v>
      </c>
      <c r="Z2082" s="10">
        <f t="shared" si="133"/>
        <v>78.260000000000005</v>
      </c>
      <c r="AB2082" s="10">
        <f t="shared" si="134"/>
        <v>73.290000000000006</v>
      </c>
      <c r="AC2082" s="10">
        <v>75.94</v>
      </c>
      <c r="AD2082" s="10"/>
      <c r="AE2082" s="3"/>
      <c r="AF2082" s="3"/>
    </row>
    <row r="2083" spans="1:32" x14ac:dyDescent="0.2">
      <c r="A2083" s="55"/>
      <c r="B2083" s="198"/>
      <c r="C2083" s="10" t="s">
        <v>375</v>
      </c>
      <c r="D2083" s="10"/>
      <c r="E2083" s="10" t="s">
        <v>104</v>
      </c>
      <c r="F2083" s="10">
        <v>29623</v>
      </c>
      <c r="G2083" s="10"/>
      <c r="H2083" s="10">
        <f t="shared" si="132"/>
        <v>87</v>
      </c>
      <c r="I2083" s="10"/>
      <c r="J2083" s="10">
        <v>5722.7299999999959</v>
      </c>
      <c r="K2083" s="10"/>
      <c r="M2083" s="10">
        <v>48</v>
      </c>
      <c r="N2083" s="69"/>
      <c r="P2083" s="238">
        <f t="shared" si="130"/>
        <v>119.22354166666658</v>
      </c>
      <c r="Q2083" s="10"/>
      <c r="R2083" s="10"/>
      <c r="S2083" s="10"/>
      <c r="T2083" s="179">
        <f t="shared" si="131"/>
        <v>617.14583333333337</v>
      </c>
      <c r="U2083" s="10"/>
      <c r="V2083" s="10"/>
      <c r="W2083" s="10"/>
      <c r="Y2083" s="10">
        <v>5722.7299999999959</v>
      </c>
      <c r="Z2083" s="10">
        <f t="shared" si="133"/>
        <v>5387.86</v>
      </c>
      <c r="AB2083" s="10">
        <f t="shared" si="134"/>
        <v>5046.21</v>
      </c>
      <c r="AC2083" s="10">
        <v>5228.74</v>
      </c>
      <c r="AD2083" s="10"/>
      <c r="AE2083" s="3"/>
      <c r="AF2083" s="3"/>
    </row>
    <row r="2084" spans="1:32" x14ac:dyDescent="0.2">
      <c r="A2084" s="55"/>
      <c r="B2084" s="198"/>
      <c r="C2084" s="10" t="s">
        <v>376</v>
      </c>
      <c r="D2084" s="10"/>
      <c r="E2084" s="10" t="s">
        <v>211</v>
      </c>
      <c r="F2084" s="10">
        <v>55902</v>
      </c>
      <c r="G2084" s="10"/>
      <c r="H2084" s="10">
        <f t="shared" si="132"/>
        <v>165</v>
      </c>
      <c r="I2084" s="10"/>
      <c r="J2084" s="10">
        <v>9873.4799999999977</v>
      </c>
      <c r="K2084" s="10"/>
      <c r="M2084" s="10">
        <v>26</v>
      </c>
      <c r="N2084" s="69"/>
      <c r="P2084" s="238">
        <f t="shared" si="130"/>
        <v>379.74923076923068</v>
      </c>
      <c r="Q2084" s="10"/>
      <c r="R2084" s="10"/>
      <c r="S2084" s="10"/>
      <c r="T2084" s="179">
        <f t="shared" si="131"/>
        <v>2150.0769230769229</v>
      </c>
      <c r="U2084" s="10"/>
      <c r="V2084" s="10"/>
      <c r="W2084" s="10"/>
      <c r="Y2084" s="10">
        <v>9873.4799999999977</v>
      </c>
      <c r="Z2084" s="10">
        <f t="shared" si="133"/>
        <v>9295.73</v>
      </c>
      <c r="AB2084" s="10">
        <f t="shared" si="134"/>
        <v>8706.2800000000007</v>
      </c>
      <c r="AC2084" s="10">
        <v>9021.19</v>
      </c>
      <c r="AD2084" s="10"/>
      <c r="AE2084" s="3"/>
      <c r="AF2084" s="3"/>
    </row>
    <row r="2085" spans="1:32" x14ac:dyDescent="0.2">
      <c r="A2085" s="55"/>
      <c r="B2085" s="198"/>
      <c r="C2085" s="10" t="s">
        <v>377</v>
      </c>
      <c r="D2085" s="10"/>
      <c r="E2085" s="10" t="s">
        <v>92</v>
      </c>
      <c r="F2085" s="10">
        <v>5878</v>
      </c>
      <c r="G2085" s="10"/>
      <c r="H2085" s="10">
        <f t="shared" si="132"/>
        <v>17</v>
      </c>
      <c r="I2085" s="10"/>
      <c r="J2085" s="10">
        <v>1101.55</v>
      </c>
      <c r="K2085" s="10"/>
      <c r="M2085" s="10">
        <v>2</v>
      </c>
      <c r="N2085" s="69"/>
      <c r="P2085" s="238">
        <f t="shared" si="130"/>
        <v>550.77499999999998</v>
      </c>
      <c r="Q2085" s="10"/>
      <c r="R2085" s="10"/>
      <c r="S2085" s="10"/>
      <c r="T2085" s="179">
        <f t="shared" si="131"/>
        <v>2939</v>
      </c>
      <c r="U2085" s="10"/>
      <c r="V2085" s="10"/>
      <c r="W2085" s="10"/>
      <c r="Y2085" s="10">
        <v>1101.55</v>
      </c>
      <c r="Z2085" s="10">
        <f t="shared" si="133"/>
        <v>1037.0899999999999</v>
      </c>
      <c r="AB2085" s="10">
        <f t="shared" si="134"/>
        <v>971.33</v>
      </c>
      <c r="AC2085" s="10">
        <v>1006.46</v>
      </c>
      <c r="AD2085" s="10"/>
      <c r="AE2085" s="3"/>
      <c r="AF2085" s="3"/>
    </row>
    <row r="2086" spans="1:32" x14ac:dyDescent="0.2">
      <c r="A2086" s="55"/>
      <c r="B2086" s="198"/>
      <c r="C2086" s="10" t="s">
        <v>377</v>
      </c>
      <c r="D2086" s="10"/>
      <c r="E2086" s="10" t="s">
        <v>200</v>
      </c>
      <c r="F2086" s="10">
        <v>1233</v>
      </c>
      <c r="G2086" s="10"/>
      <c r="H2086" s="10">
        <f t="shared" si="132"/>
        <v>4</v>
      </c>
      <c r="I2086" s="10"/>
      <c r="J2086" s="10">
        <v>231.81</v>
      </c>
      <c r="K2086" s="10"/>
      <c r="M2086" s="10">
        <v>1</v>
      </c>
      <c r="N2086" s="69"/>
      <c r="P2086" s="238">
        <f t="shared" si="130"/>
        <v>231.81</v>
      </c>
      <c r="Q2086" s="10"/>
      <c r="R2086" s="10"/>
      <c r="S2086" s="10"/>
      <c r="T2086" s="179">
        <f t="shared" si="131"/>
        <v>1233</v>
      </c>
      <c r="U2086" s="10"/>
      <c r="V2086" s="10"/>
      <c r="W2086" s="10"/>
      <c r="Y2086" s="10">
        <v>231.81</v>
      </c>
      <c r="Z2086" s="10">
        <f t="shared" si="133"/>
        <v>218.25</v>
      </c>
      <c r="AB2086" s="10">
        <f t="shared" si="134"/>
        <v>204.41</v>
      </c>
      <c r="AC2086" s="10">
        <v>211.8</v>
      </c>
      <c r="AD2086" s="10"/>
      <c r="AE2086" s="3"/>
      <c r="AF2086" s="3"/>
    </row>
    <row r="2087" spans="1:32" x14ac:dyDescent="0.2">
      <c r="A2087" s="55"/>
      <c r="B2087" s="198"/>
      <c r="C2087" s="10" t="s">
        <v>377</v>
      </c>
      <c r="D2087" s="10"/>
      <c r="E2087" s="10" t="s">
        <v>302</v>
      </c>
      <c r="F2087" s="10">
        <v>429862</v>
      </c>
      <c r="G2087" s="10"/>
      <c r="H2087" s="10">
        <f t="shared" si="132"/>
        <v>1267</v>
      </c>
      <c r="I2087" s="10"/>
      <c r="J2087" s="10">
        <v>58955.610000000008</v>
      </c>
      <c r="K2087" s="10"/>
      <c r="M2087" s="10">
        <v>143</v>
      </c>
      <c r="N2087" s="69"/>
      <c r="P2087" s="238">
        <f t="shared" si="130"/>
        <v>412.27699300699305</v>
      </c>
      <c r="Q2087" s="10"/>
      <c r="R2087" s="10"/>
      <c r="S2087" s="10"/>
      <c r="T2087" s="179">
        <f t="shared" si="131"/>
        <v>3006.0279720279718</v>
      </c>
      <c r="U2087" s="10"/>
      <c r="V2087" s="10"/>
      <c r="W2087" s="10"/>
      <c r="Y2087" s="10">
        <v>58955.610000000008</v>
      </c>
      <c r="Z2087" s="10">
        <f t="shared" si="133"/>
        <v>55505.81</v>
      </c>
      <c r="AB2087" s="10">
        <f t="shared" si="134"/>
        <v>51986.12</v>
      </c>
      <c r="AC2087" s="10">
        <v>53866.5</v>
      </c>
      <c r="AD2087" s="10"/>
      <c r="AE2087" s="3"/>
      <c r="AF2087" s="3"/>
    </row>
    <row r="2088" spans="1:32" x14ac:dyDescent="0.2">
      <c r="A2088" s="55"/>
      <c r="B2088" s="198"/>
      <c r="C2088" s="10" t="s">
        <v>607</v>
      </c>
      <c r="D2088" s="10"/>
      <c r="E2088" s="10" t="s">
        <v>105</v>
      </c>
      <c r="F2088" s="10">
        <v>213</v>
      </c>
      <c r="G2088" s="10"/>
      <c r="H2088" s="10">
        <f t="shared" si="132"/>
        <v>1</v>
      </c>
      <c r="I2088" s="10"/>
      <c r="J2088" s="10">
        <v>67.2</v>
      </c>
      <c r="K2088" s="10"/>
      <c r="M2088" s="10">
        <v>4</v>
      </c>
      <c r="N2088" s="69"/>
      <c r="P2088" s="238">
        <f t="shared" si="130"/>
        <v>16.8</v>
      </c>
      <c r="Q2088" s="10"/>
      <c r="R2088" s="10"/>
      <c r="S2088" s="10"/>
      <c r="T2088" s="179">
        <f t="shared" si="131"/>
        <v>53.25</v>
      </c>
      <c r="U2088" s="10"/>
      <c r="V2088" s="10"/>
      <c r="W2088" s="10"/>
      <c r="Y2088" s="10">
        <v>67.2</v>
      </c>
      <c r="Z2088" s="10">
        <f t="shared" si="133"/>
        <v>63.27</v>
      </c>
      <c r="AB2088" s="10">
        <f t="shared" si="134"/>
        <v>59.26</v>
      </c>
      <c r="AC2088" s="10">
        <v>61.4</v>
      </c>
      <c r="AD2088" s="10"/>
      <c r="AE2088" s="3"/>
      <c r="AF2088" s="3"/>
    </row>
    <row r="2089" spans="1:32" x14ac:dyDescent="0.2">
      <c r="A2089" s="55"/>
      <c r="B2089" s="198"/>
      <c r="C2089" s="10" t="s">
        <v>378</v>
      </c>
      <c r="D2089" s="10"/>
      <c r="E2089" s="10" t="s">
        <v>379</v>
      </c>
      <c r="F2089" s="10">
        <v>1260</v>
      </c>
      <c r="G2089" s="10"/>
      <c r="H2089" s="10">
        <f t="shared" si="132"/>
        <v>4</v>
      </c>
      <c r="I2089" s="10"/>
      <c r="J2089" s="10">
        <v>252.35</v>
      </c>
      <c r="K2089" s="10"/>
      <c r="M2089" s="10">
        <v>1</v>
      </c>
      <c r="N2089" s="69"/>
      <c r="P2089" s="238">
        <f t="shared" si="130"/>
        <v>252.35</v>
      </c>
      <c r="Q2089" s="10"/>
      <c r="R2089" s="10"/>
      <c r="S2089" s="10"/>
      <c r="T2089" s="179">
        <f t="shared" si="131"/>
        <v>1260</v>
      </c>
      <c r="U2089" s="10"/>
      <c r="V2089" s="10"/>
      <c r="W2089" s="10"/>
      <c r="Y2089" s="10">
        <v>252.35</v>
      </c>
      <c r="Z2089" s="10">
        <f t="shared" si="133"/>
        <v>237.58</v>
      </c>
      <c r="AB2089" s="10">
        <f t="shared" si="134"/>
        <v>222.52</v>
      </c>
      <c r="AC2089" s="10">
        <v>230.57</v>
      </c>
      <c r="AD2089" s="10"/>
      <c r="AE2089" s="3"/>
      <c r="AF2089" s="3"/>
    </row>
    <row r="2090" spans="1:32" x14ac:dyDescent="0.2">
      <c r="A2090" s="55"/>
      <c r="B2090" s="198"/>
      <c r="C2090" s="10" t="s">
        <v>378</v>
      </c>
      <c r="D2090" s="10"/>
      <c r="E2090" s="10" t="s">
        <v>102</v>
      </c>
      <c r="F2090" s="10">
        <v>1355</v>
      </c>
      <c r="G2090" s="10"/>
      <c r="H2090" s="10">
        <f t="shared" si="132"/>
        <v>4</v>
      </c>
      <c r="I2090" s="10"/>
      <c r="J2090" s="10">
        <v>267.31</v>
      </c>
      <c r="K2090" s="10"/>
      <c r="M2090" s="10">
        <v>3</v>
      </c>
      <c r="N2090" s="69"/>
      <c r="P2090" s="238">
        <f t="shared" si="130"/>
        <v>89.103333333333339</v>
      </c>
      <c r="Q2090" s="10"/>
      <c r="R2090" s="10"/>
      <c r="S2090" s="10"/>
      <c r="T2090" s="179">
        <f t="shared" si="131"/>
        <v>451.66666666666669</v>
      </c>
      <c r="U2090" s="10"/>
      <c r="V2090" s="10"/>
      <c r="W2090" s="10"/>
      <c r="Y2090" s="10">
        <v>267.31</v>
      </c>
      <c r="Z2090" s="10">
        <f t="shared" si="133"/>
        <v>251.67</v>
      </c>
      <c r="AB2090" s="10">
        <f t="shared" si="134"/>
        <v>235.71</v>
      </c>
      <c r="AC2090" s="10">
        <v>244.24</v>
      </c>
      <c r="AD2090" s="10"/>
      <c r="AE2090" s="3"/>
      <c r="AF2090" s="3"/>
    </row>
    <row r="2091" spans="1:32" x14ac:dyDescent="0.2">
      <c r="A2091" s="55"/>
      <c r="B2091" s="198"/>
      <c r="C2091" s="10" t="s">
        <v>378</v>
      </c>
      <c r="D2091" s="10"/>
      <c r="E2091" s="10" t="s">
        <v>105</v>
      </c>
      <c r="F2091" s="10">
        <v>8564129</v>
      </c>
      <c r="G2091" s="10"/>
      <c r="H2091" s="10">
        <f t="shared" si="132"/>
        <v>25237</v>
      </c>
      <c r="I2091" s="10"/>
      <c r="J2091" s="10">
        <v>984386.28999999992</v>
      </c>
      <c r="K2091" s="10"/>
      <c r="M2091" s="10">
        <v>1355</v>
      </c>
      <c r="N2091" s="69"/>
      <c r="P2091" s="238">
        <f t="shared" si="130"/>
        <v>726.48434686346855</v>
      </c>
      <c r="Q2091" s="10"/>
      <c r="R2091" s="10"/>
      <c r="S2091" s="10"/>
      <c r="T2091" s="179">
        <f t="shared" si="131"/>
        <v>6320.3904059040588</v>
      </c>
      <c r="U2091" s="10"/>
      <c r="V2091" s="10"/>
      <c r="W2091" s="10"/>
      <c r="Y2091" s="10">
        <v>984386.28999999992</v>
      </c>
      <c r="Z2091" s="10">
        <f t="shared" si="133"/>
        <v>926784.72</v>
      </c>
      <c r="AB2091" s="10">
        <f t="shared" si="134"/>
        <v>868016.12</v>
      </c>
      <c r="AC2091" s="10">
        <v>899412.94</v>
      </c>
      <c r="AD2091" s="10"/>
      <c r="AE2091" s="3"/>
      <c r="AF2091" s="3"/>
    </row>
    <row r="2092" spans="1:32" x14ac:dyDescent="0.2">
      <c r="A2092" s="55"/>
      <c r="B2092" s="198"/>
      <c r="C2092" s="10" t="s">
        <v>380</v>
      </c>
      <c r="D2092" s="10"/>
      <c r="E2092" s="10" t="s">
        <v>147</v>
      </c>
      <c r="F2092" s="10">
        <v>2884</v>
      </c>
      <c r="G2092" s="10"/>
      <c r="H2092" s="10">
        <f t="shared" si="132"/>
        <v>8</v>
      </c>
      <c r="I2092" s="10"/>
      <c r="J2092" s="10">
        <v>869.9</v>
      </c>
      <c r="K2092" s="10"/>
      <c r="M2092" s="10">
        <v>1</v>
      </c>
      <c r="N2092" s="69"/>
      <c r="P2092" s="238">
        <f t="shared" si="130"/>
        <v>869.9</v>
      </c>
      <c r="Q2092" s="10"/>
      <c r="R2092" s="10"/>
      <c r="S2092" s="10"/>
      <c r="T2092" s="179">
        <f t="shared" si="131"/>
        <v>2884</v>
      </c>
      <c r="U2092" s="10"/>
      <c r="V2092" s="10"/>
      <c r="W2092" s="10"/>
      <c r="Y2092" s="10">
        <v>869.9</v>
      </c>
      <c r="Z2092" s="10">
        <f t="shared" si="133"/>
        <v>819</v>
      </c>
      <c r="AB2092" s="10">
        <f t="shared" si="134"/>
        <v>767.06</v>
      </c>
      <c r="AC2092" s="10">
        <v>794.81</v>
      </c>
      <c r="AD2092" s="10"/>
      <c r="AE2092" s="3"/>
      <c r="AF2092" s="3"/>
    </row>
    <row r="2093" spans="1:32" x14ac:dyDescent="0.2">
      <c r="A2093" s="55"/>
      <c r="B2093" s="198"/>
      <c r="C2093" s="10" t="s">
        <v>380</v>
      </c>
      <c r="D2093" s="10"/>
      <c r="E2093" s="10" t="s">
        <v>164</v>
      </c>
      <c r="F2093" s="10">
        <v>728912</v>
      </c>
      <c r="G2093" s="10"/>
      <c r="H2093" s="10">
        <f t="shared" si="132"/>
        <v>2148</v>
      </c>
      <c r="I2093" s="10"/>
      <c r="J2093" s="10">
        <v>124325.52000000008</v>
      </c>
      <c r="K2093" s="10"/>
      <c r="M2093" s="10">
        <v>165</v>
      </c>
      <c r="N2093" s="69"/>
      <c r="P2093" s="238">
        <f t="shared" si="130"/>
        <v>753.48800000000051</v>
      </c>
      <c r="Q2093" s="10"/>
      <c r="R2093" s="10"/>
      <c r="S2093" s="10"/>
      <c r="T2093" s="179">
        <f t="shared" si="131"/>
        <v>4417.6484848484852</v>
      </c>
      <c r="U2093" s="10"/>
      <c r="V2093" s="10"/>
      <c r="W2093" s="10"/>
      <c r="Y2093" s="10">
        <v>124325.52000000008</v>
      </c>
      <c r="Z2093" s="10">
        <f t="shared" si="133"/>
        <v>117050.59</v>
      </c>
      <c r="AB2093" s="10">
        <f t="shared" si="134"/>
        <v>109628.26</v>
      </c>
      <c r="AC2093" s="10">
        <v>113593.60000000001</v>
      </c>
      <c r="AD2093" s="10"/>
      <c r="AE2093" s="3"/>
      <c r="AF2093" s="3"/>
    </row>
    <row r="2094" spans="1:32" x14ac:dyDescent="0.2">
      <c r="A2094" s="55"/>
      <c r="B2094" s="198"/>
      <c r="C2094" s="10" t="s">
        <v>381</v>
      </c>
      <c r="D2094" s="10"/>
      <c r="E2094" s="10" t="s">
        <v>92</v>
      </c>
      <c r="F2094" s="10">
        <v>10537</v>
      </c>
      <c r="G2094" s="10"/>
      <c r="H2094" s="10">
        <f t="shared" si="132"/>
        <v>31</v>
      </c>
      <c r="I2094" s="10"/>
      <c r="J2094" s="10">
        <v>1983.1200000000001</v>
      </c>
      <c r="K2094" s="10"/>
      <c r="M2094" s="10">
        <v>2</v>
      </c>
      <c r="N2094" s="69"/>
      <c r="P2094" s="238">
        <f t="shared" si="130"/>
        <v>991.56000000000006</v>
      </c>
      <c r="Q2094" s="10"/>
      <c r="R2094" s="10"/>
      <c r="S2094" s="10"/>
      <c r="T2094" s="179">
        <f t="shared" si="131"/>
        <v>5268.5</v>
      </c>
      <c r="U2094" s="10"/>
      <c r="V2094" s="10"/>
      <c r="W2094" s="10"/>
      <c r="Y2094" s="10">
        <v>1983.1200000000001</v>
      </c>
      <c r="Z2094" s="10">
        <f t="shared" si="133"/>
        <v>1867.08</v>
      </c>
      <c r="AB2094" s="10">
        <f t="shared" si="134"/>
        <v>1748.68</v>
      </c>
      <c r="AC2094" s="10">
        <v>1811.93</v>
      </c>
      <c r="AD2094" s="10"/>
      <c r="AE2094" s="3"/>
      <c r="AF2094" s="3"/>
    </row>
    <row r="2095" spans="1:32" x14ac:dyDescent="0.2">
      <c r="A2095" s="55"/>
      <c r="B2095" s="198"/>
      <c r="C2095" s="10" t="s">
        <v>381</v>
      </c>
      <c r="D2095" s="10"/>
      <c r="E2095" s="10" t="s">
        <v>382</v>
      </c>
      <c r="F2095" s="10">
        <v>2108783</v>
      </c>
      <c r="G2095" s="10"/>
      <c r="H2095" s="10">
        <f t="shared" si="132"/>
        <v>6214</v>
      </c>
      <c r="I2095" s="10"/>
      <c r="J2095" s="10">
        <v>250130.7399999999</v>
      </c>
      <c r="K2095" s="10"/>
      <c r="M2095" s="10">
        <v>503</v>
      </c>
      <c r="N2095" s="69"/>
      <c r="P2095" s="238">
        <f t="shared" si="130"/>
        <v>497.27781312127217</v>
      </c>
      <c r="Q2095" s="10"/>
      <c r="R2095" s="10"/>
      <c r="S2095" s="10"/>
      <c r="T2095" s="179">
        <f t="shared" si="131"/>
        <v>4192.4115308151095</v>
      </c>
      <c r="U2095" s="10"/>
      <c r="V2095" s="10"/>
      <c r="W2095" s="10"/>
      <c r="Y2095" s="10">
        <v>250130.7399999999</v>
      </c>
      <c r="Z2095" s="10">
        <f t="shared" si="133"/>
        <v>235494.29</v>
      </c>
      <c r="AB2095" s="10">
        <f t="shared" si="134"/>
        <v>220561.29</v>
      </c>
      <c r="AC2095" s="10">
        <v>228539.16</v>
      </c>
      <c r="AD2095" s="10"/>
      <c r="AE2095" s="3"/>
      <c r="AF2095" s="3"/>
    </row>
    <row r="2096" spans="1:32" x14ac:dyDescent="0.2">
      <c r="A2096" s="55"/>
      <c r="B2096" s="198"/>
      <c r="C2096" s="10" t="s">
        <v>381</v>
      </c>
      <c r="D2096" s="10"/>
      <c r="E2096" s="10" t="s">
        <v>383</v>
      </c>
      <c r="F2096" s="10">
        <v>155</v>
      </c>
      <c r="G2096" s="10"/>
      <c r="H2096" s="10">
        <f t="shared" si="132"/>
        <v>0</v>
      </c>
      <c r="I2096" s="10"/>
      <c r="J2096" s="10">
        <v>117.00000000000001</v>
      </c>
      <c r="K2096" s="10"/>
      <c r="M2096" s="10">
        <v>7</v>
      </c>
      <c r="N2096" s="69"/>
      <c r="P2096" s="238">
        <f t="shared" si="130"/>
        <v>16.714285714285715</v>
      </c>
      <c r="Q2096" s="10"/>
      <c r="R2096" s="10"/>
      <c r="S2096" s="10"/>
      <c r="T2096" s="179">
        <f t="shared" si="131"/>
        <v>22.142857142857142</v>
      </c>
      <c r="U2096" s="10"/>
      <c r="V2096" s="10"/>
      <c r="W2096" s="10"/>
      <c r="Y2096" s="10">
        <v>117.00000000000001</v>
      </c>
      <c r="Z2096" s="10">
        <f t="shared" si="133"/>
        <v>110.15</v>
      </c>
      <c r="AB2096" s="10">
        <f t="shared" si="134"/>
        <v>103.17</v>
      </c>
      <c r="AC2096" s="10">
        <v>106.9</v>
      </c>
      <c r="AD2096" s="10"/>
      <c r="AE2096" s="3"/>
      <c r="AF2096" s="3"/>
    </row>
    <row r="2097" spans="1:32" x14ac:dyDescent="0.2">
      <c r="A2097" s="55"/>
      <c r="B2097" s="198"/>
      <c r="C2097" s="10" t="s">
        <v>381</v>
      </c>
      <c r="D2097" s="10"/>
      <c r="E2097" s="10" t="s">
        <v>485</v>
      </c>
      <c r="F2097" s="10">
        <v>5848</v>
      </c>
      <c r="G2097" s="10"/>
      <c r="H2097" s="10">
        <f t="shared" si="132"/>
        <v>17</v>
      </c>
      <c r="I2097" s="10"/>
      <c r="J2097" s="10">
        <v>606.20000000000005</v>
      </c>
      <c r="K2097" s="10"/>
      <c r="M2097" s="10">
        <v>2</v>
      </c>
      <c r="N2097" s="69"/>
      <c r="P2097" s="238">
        <f t="shared" si="130"/>
        <v>303.10000000000002</v>
      </c>
      <c r="Q2097" s="10"/>
      <c r="R2097" s="10"/>
      <c r="S2097" s="10"/>
      <c r="T2097" s="179">
        <f t="shared" si="131"/>
        <v>2924</v>
      </c>
      <c r="U2097" s="10"/>
      <c r="V2097" s="10"/>
      <c r="W2097" s="10"/>
      <c r="Y2097" s="10">
        <v>606.20000000000005</v>
      </c>
      <c r="Z2097" s="10">
        <f t="shared" si="133"/>
        <v>570.73</v>
      </c>
      <c r="AB2097" s="10">
        <f t="shared" si="134"/>
        <v>534.54</v>
      </c>
      <c r="AC2097" s="10">
        <v>553.87</v>
      </c>
      <c r="AD2097" s="10"/>
      <c r="AE2097" s="3"/>
      <c r="AF2097" s="3"/>
    </row>
    <row r="2098" spans="1:32" x14ac:dyDescent="0.2">
      <c r="A2098" s="55"/>
      <c r="B2098" s="198"/>
      <c r="C2098" s="10" t="s">
        <v>381</v>
      </c>
      <c r="D2098" s="10"/>
      <c r="E2098" s="10" t="s">
        <v>107</v>
      </c>
      <c r="F2098" s="10">
        <v>2614</v>
      </c>
      <c r="G2098" s="10"/>
      <c r="H2098" s="10">
        <f t="shared" si="132"/>
        <v>8</v>
      </c>
      <c r="I2098" s="10"/>
      <c r="J2098" s="10">
        <v>526.32000000000005</v>
      </c>
      <c r="K2098" s="10"/>
      <c r="M2098" s="10">
        <v>1</v>
      </c>
      <c r="N2098" s="69"/>
      <c r="P2098" s="238">
        <f t="shared" si="130"/>
        <v>526.32000000000005</v>
      </c>
      <c r="Q2098" s="10"/>
      <c r="R2098" s="10"/>
      <c r="S2098" s="10"/>
      <c r="T2098" s="179">
        <f t="shared" si="131"/>
        <v>2614</v>
      </c>
      <c r="U2098" s="10"/>
      <c r="V2098" s="10"/>
      <c r="W2098" s="10"/>
      <c r="Y2098" s="10">
        <v>526.32000000000005</v>
      </c>
      <c r="Z2098" s="10">
        <f t="shared" si="133"/>
        <v>495.52</v>
      </c>
      <c r="AB2098" s="10">
        <f t="shared" si="134"/>
        <v>464.1</v>
      </c>
      <c r="AC2098" s="10">
        <v>480.89</v>
      </c>
      <c r="AD2098" s="10"/>
      <c r="AE2098" s="3"/>
      <c r="AF2098" s="3"/>
    </row>
    <row r="2099" spans="1:32" x14ac:dyDescent="0.2">
      <c r="A2099" s="55"/>
      <c r="B2099" s="198"/>
      <c r="C2099" s="10" t="s">
        <v>381</v>
      </c>
      <c r="D2099" s="10"/>
      <c r="E2099" s="10" t="s">
        <v>170</v>
      </c>
      <c r="F2099" s="10">
        <v>1057</v>
      </c>
      <c r="G2099" s="10"/>
      <c r="H2099" s="10">
        <f t="shared" si="132"/>
        <v>3</v>
      </c>
      <c r="I2099" s="10"/>
      <c r="J2099" s="10">
        <v>195.51</v>
      </c>
      <c r="K2099" s="10"/>
      <c r="M2099" s="10">
        <v>1</v>
      </c>
      <c r="N2099" s="69"/>
      <c r="P2099" s="238">
        <f t="shared" si="130"/>
        <v>195.51</v>
      </c>
      <c r="Q2099" s="10"/>
      <c r="R2099" s="10"/>
      <c r="S2099" s="10"/>
      <c r="T2099" s="179">
        <f t="shared" si="131"/>
        <v>1057</v>
      </c>
      <c r="U2099" s="10"/>
      <c r="V2099" s="10"/>
      <c r="W2099" s="10"/>
      <c r="Y2099" s="10">
        <v>195.51</v>
      </c>
      <c r="Z2099" s="10">
        <f t="shared" si="133"/>
        <v>184.07</v>
      </c>
      <c r="AB2099" s="10">
        <f t="shared" si="134"/>
        <v>172.4</v>
      </c>
      <c r="AC2099" s="10">
        <v>178.64</v>
      </c>
      <c r="AD2099" s="10"/>
      <c r="AE2099" s="3"/>
      <c r="AF2099" s="3"/>
    </row>
    <row r="2100" spans="1:32" x14ac:dyDescent="0.2">
      <c r="A2100" s="55"/>
      <c r="B2100" s="198"/>
      <c r="C2100" s="10" t="s">
        <v>384</v>
      </c>
      <c r="D2100" s="10"/>
      <c r="E2100" s="10" t="s">
        <v>83</v>
      </c>
      <c r="F2100" s="10">
        <v>390</v>
      </c>
      <c r="G2100" s="10"/>
      <c r="H2100" s="10">
        <f t="shared" si="132"/>
        <v>1</v>
      </c>
      <c r="I2100" s="10"/>
      <c r="J2100" s="10">
        <v>80.010000000000005</v>
      </c>
      <c r="K2100" s="10"/>
      <c r="M2100" s="10">
        <v>1</v>
      </c>
      <c r="N2100" s="69"/>
      <c r="P2100" s="238">
        <f t="shared" si="130"/>
        <v>80.010000000000005</v>
      </c>
      <c r="Q2100" s="10"/>
      <c r="R2100" s="10"/>
      <c r="S2100" s="10"/>
      <c r="T2100" s="179">
        <f t="shared" si="131"/>
        <v>390</v>
      </c>
      <c r="U2100" s="10"/>
      <c r="V2100" s="10"/>
      <c r="W2100" s="10"/>
      <c r="Y2100" s="10">
        <v>80.010000000000005</v>
      </c>
      <c r="Z2100" s="10">
        <f t="shared" si="133"/>
        <v>75.33</v>
      </c>
      <c r="AB2100" s="10">
        <f t="shared" si="134"/>
        <v>70.55</v>
      </c>
      <c r="AC2100" s="10">
        <v>73.099999999999994</v>
      </c>
      <c r="AD2100" s="10"/>
      <c r="AE2100" s="3"/>
      <c r="AF2100" s="3"/>
    </row>
    <row r="2101" spans="1:32" x14ac:dyDescent="0.2">
      <c r="A2101" s="55"/>
      <c r="B2101" s="198"/>
      <c r="C2101" s="10" t="s">
        <v>384</v>
      </c>
      <c r="D2101" s="10"/>
      <c r="E2101" s="10" t="s">
        <v>84</v>
      </c>
      <c r="F2101" s="10">
        <v>1695721</v>
      </c>
      <c r="G2101" s="10"/>
      <c r="H2101" s="10">
        <f t="shared" si="132"/>
        <v>4997</v>
      </c>
      <c r="I2101" s="10"/>
      <c r="J2101" s="10">
        <v>251598.65999999997</v>
      </c>
      <c r="K2101" s="10"/>
      <c r="M2101" s="10">
        <v>592</v>
      </c>
      <c r="N2101" s="69"/>
      <c r="P2101" s="238">
        <f t="shared" si="130"/>
        <v>424.99773648648642</v>
      </c>
      <c r="Q2101" s="10"/>
      <c r="R2101" s="10"/>
      <c r="S2101" s="10"/>
      <c r="T2101" s="179">
        <f t="shared" si="131"/>
        <v>2864.3935810810813</v>
      </c>
      <c r="U2101" s="10"/>
      <c r="V2101" s="10"/>
      <c r="W2101" s="10"/>
      <c r="Y2101" s="10">
        <v>251598.65999999997</v>
      </c>
      <c r="Z2101" s="10">
        <f t="shared" si="133"/>
        <v>236876.31</v>
      </c>
      <c r="AB2101" s="10">
        <f t="shared" si="134"/>
        <v>221855.68</v>
      </c>
      <c r="AC2101" s="10">
        <v>229880.37</v>
      </c>
      <c r="AD2101" s="10"/>
      <c r="AE2101" s="3"/>
      <c r="AF2101" s="3"/>
    </row>
    <row r="2102" spans="1:32" x14ac:dyDescent="0.2">
      <c r="A2102" s="55"/>
      <c r="B2102" s="198"/>
      <c r="C2102" s="10" t="s">
        <v>384</v>
      </c>
      <c r="D2102" s="10"/>
      <c r="E2102" s="10" t="s">
        <v>385</v>
      </c>
      <c r="F2102" s="10">
        <v>964</v>
      </c>
      <c r="G2102" s="10"/>
      <c r="H2102" s="10">
        <f t="shared" si="132"/>
        <v>3</v>
      </c>
      <c r="I2102" s="10"/>
      <c r="J2102" s="10">
        <v>225.51999999999998</v>
      </c>
      <c r="K2102" s="10"/>
      <c r="M2102" s="10">
        <v>5</v>
      </c>
      <c r="N2102" s="69"/>
      <c r="P2102" s="238">
        <f t="shared" si="130"/>
        <v>45.103999999999999</v>
      </c>
      <c r="Q2102" s="10"/>
      <c r="R2102" s="10"/>
      <c r="S2102" s="10"/>
      <c r="T2102" s="179">
        <f t="shared" si="131"/>
        <v>192.8</v>
      </c>
      <c r="U2102" s="10"/>
      <c r="V2102" s="10"/>
      <c r="W2102" s="10"/>
      <c r="Y2102" s="10">
        <v>225.51999999999998</v>
      </c>
      <c r="Z2102" s="10">
        <f t="shared" si="133"/>
        <v>212.32</v>
      </c>
      <c r="AB2102" s="10">
        <f t="shared" si="134"/>
        <v>198.86</v>
      </c>
      <c r="AC2102" s="10">
        <v>206.05</v>
      </c>
      <c r="AD2102" s="10"/>
      <c r="AE2102" s="3"/>
      <c r="AF2102" s="3"/>
    </row>
    <row r="2103" spans="1:32" x14ac:dyDescent="0.2">
      <c r="A2103" s="55"/>
      <c r="B2103" s="198"/>
      <c r="C2103" s="10" t="s">
        <v>387</v>
      </c>
      <c r="D2103" s="10"/>
      <c r="E2103" s="10" t="s">
        <v>105</v>
      </c>
      <c r="F2103" s="10">
        <v>870</v>
      </c>
      <c r="G2103" s="10"/>
      <c r="H2103" s="10">
        <f t="shared" si="132"/>
        <v>3</v>
      </c>
      <c r="I2103" s="10"/>
      <c r="J2103" s="10">
        <v>79.069999999999993</v>
      </c>
      <c r="K2103" s="10"/>
      <c r="M2103" s="10">
        <v>1</v>
      </c>
      <c r="N2103" s="69"/>
      <c r="P2103" s="238">
        <f t="shared" si="130"/>
        <v>79.069999999999993</v>
      </c>
      <c r="Q2103" s="10"/>
      <c r="R2103" s="10"/>
      <c r="S2103" s="10"/>
      <c r="T2103" s="179">
        <f t="shared" si="131"/>
        <v>870</v>
      </c>
      <c r="U2103" s="10"/>
      <c r="V2103" s="10"/>
      <c r="W2103" s="10"/>
      <c r="Y2103" s="10">
        <v>79.069999999999993</v>
      </c>
      <c r="Z2103" s="10">
        <f t="shared" si="133"/>
        <v>74.44</v>
      </c>
      <c r="AB2103" s="10">
        <f t="shared" si="134"/>
        <v>69.72</v>
      </c>
      <c r="AC2103" s="10">
        <v>72.239999999999995</v>
      </c>
      <c r="AD2103" s="10"/>
      <c r="AE2103" s="3"/>
      <c r="AF2103" s="3"/>
    </row>
    <row r="2104" spans="1:32" x14ac:dyDescent="0.2">
      <c r="A2104" s="55"/>
      <c r="B2104" s="198"/>
      <c r="C2104" s="10" t="s">
        <v>387</v>
      </c>
      <c r="D2104" s="10"/>
      <c r="E2104" s="10" t="s">
        <v>187</v>
      </c>
      <c r="F2104" s="10">
        <v>365932</v>
      </c>
      <c r="G2104" s="10"/>
      <c r="H2104" s="10">
        <f t="shared" si="132"/>
        <v>1078</v>
      </c>
      <c r="I2104" s="10"/>
      <c r="J2104" s="10">
        <v>74262.510000000024</v>
      </c>
      <c r="K2104" s="10"/>
      <c r="M2104" s="10">
        <v>176</v>
      </c>
      <c r="N2104" s="69"/>
      <c r="P2104" s="238">
        <f t="shared" si="130"/>
        <v>421.94607954545467</v>
      </c>
      <c r="Q2104" s="10"/>
      <c r="R2104" s="10"/>
      <c r="S2104" s="10"/>
      <c r="T2104" s="179">
        <f t="shared" si="131"/>
        <v>2079.159090909091</v>
      </c>
      <c r="U2104" s="10"/>
      <c r="V2104" s="10"/>
      <c r="W2104" s="10"/>
      <c r="Y2104" s="10">
        <v>74262.510000000024</v>
      </c>
      <c r="Z2104" s="10">
        <f t="shared" si="133"/>
        <v>69917.02</v>
      </c>
      <c r="AB2104" s="10">
        <f t="shared" si="134"/>
        <v>65483.5</v>
      </c>
      <c r="AC2104" s="10">
        <v>67852.09</v>
      </c>
      <c r="AD2104" s="10"/>
      <c r="AE2104" s="3"/>
      <c r="AF2104" s="3"/>
    </row>
    <row r="2105" spans="1:32" x14ac:dyDescent="0.2">
      <c r="A2105" s="55"/>
      <c r="B2105" s="198"/>
      <c r="C2105" s="10" t="s">
        <v>389</v>
      </c>
      <c r="D2105" s="10"/>
      <c r="E2105" s="10" t="s">
        <v>124</v>
      </c>
      <c r="F2105" s="10">
        <v>1270966</v>
      </c>
      <c r="G2105" s="10"/>
      <c r="H2105" s="10">
        <f t="shared" si="132"/>
        <v>3745</v>
      </c>
      <c r="I2105" s="10"/>
      <c r="J2105" s="10">
        <v>164877.23999999993</v>
      </c>
      <c r="K2105" s="10"/>
      <c r="M2105" s="10">
        <v>393</v>
      </c>
      <c r="N2105" s="69"/>
      <c r="P2105" s="238">
        <f t="shared" si="130"/>
        <v>419.5349618320609</v>
      </c>
      <c r="Q2105" s="10"/>
      <c r="R2105" s="10"/>
      <c r="S2105" s="10"/>
      <c r="T2105" s="179">
        <f t="shared" si="131"/>
        <v>3234.0101781170483</v>
      </c>
      <c r="U2105" s="10"/>
      <c r="V2105" s="10"/>
      <c r="W2105" s="10"/>
      <c r="Y2105" s="10">
        <v>164877.23999999993</v>
      </c>
      <c r="Z2105" s="10">
        <f t="shared" si="133"/>
        <v>155229.41</v>
      </c>
      <c r="AB2105" s="10">
        <f t="shared" si="134"/>
        <v>145386.12</v>
      </c>
      <c r="AC2105" s="10">
        <v>150644.85</v>
      </c>
      <c r="AD2105" s="10"/>
      <c r="AE2105" s="3"/>
      <c r="AF2105" s="3"/>
    </row>
    <row r="2106" spans="1:32" x14ac:dyDescent="0.2">
      <c r="A2106" s="55"/>
      <c r="B2106" s="198"/>
      <c r="C2106" s="10" t="s">
        <v>389</v>
      </c>
      <c r="D2106" s="10"/>
      <c r="E2106" s="10" t="s">
        <v>224</v>
      </c>
      <c r="F2106" s="10">
        <v>111</v>
      </c>
      <c r="G2106" s="10"/>
      <c r="H2106" s="10">
        <f t="shared" si="132"/>
        <v>0</v>
      </c>
      <c r="I2106" s="10"/>
      <c r="J2106" s="10">
        <v>79.66</v>
      </c>
      <c r="K2106" s="10"/>
      <c r="M2106" s="10">
        <v>1</v>
      </c>
      <c r="N2106" s="69"/>
      <c r="P2106" s="238">
        <f t="shared" si="130"/>
        <v>79.66</v>
      </c>
      <c r="Q2106" s="10"/>
      <c r="R2106" s="10"/>
      <c r="S2106" s="10"/>
      <c r="T2106" s="179">
        <f t="shared" si="131"/>
        <v>111</v>
      </c>
      <c r="U2106" s="10"/>
      <c r="V2106" s="10"/>
      <c r="W2106" s="10"/>
      <c r="Y2106" s="10">
        <v>79.66</v>
      </c>
      <c r="Z2106" s="10">
        <f t="shared" si="133"/>
        <v>75</v>
      </c>
      <c r="AB2106" s="10">
        <f t="shared" si="134"/>
        <v>70.239999999999995</v>
      </c>
      <c r="AC2106" s="10">
        <v>72.78</v>
      </c>
      <c r="AD2106" s="10"/>
      <c r="AE2106" s="3"/>
      <c r="AF2106" s="3"/>
    </row>
    <row r="2107" spans="1:32" x14ac:dyDescent="0.2">
      <c r="A2107" s="55"/>
      <c r="B2107" s="198"/>
      <c r="C2107" s="10" t="s">
        <v>391</v>
      </c>
      <c r="D2107" s="10"/>
      <c r="E2107" s="10" t="s">
        <v>110</v>
      </c>
      <c r="F2107" s="10">
        <v>13088</v>
      </c>
      <c r="G2107" s="10"/>
      <c r="H2107" s="10">
        <f t="shared" si="132"/>
        <v>39</v>
      </c>
      <c r="I2107" s="10"/>
      <c r="J2107" s="10">
        <v>2750.22</v>
      </c>
      <c r="K2107" s="10"/>
      <c r="M2107" s="10">
        <v>4</v>
      </c>
      <c r="N2107" s="69"/>
      <c r="P2107" s="238">
        <f t="shared" si="130"/>
        <v>687.55499999999995</v>
      </c>
      <c r="Q2107" s="10"/>
      <c r="R2107" s="10"/>
      <c r="S2107" s="10"/>
      <c r="T2107" s="179">
        <f t="shared" si="131"/>
        <v>3272</v>
      </c>
      <c r="U2107" s="10"/>
      <c r="V2107" s="10"/>
      <c r="W2107" s="10"/>
      <c r="Y2107" s="10">
        <v>2750.22</v>
      </c>
      <c r="Z2107" s="10">
        <f t="shared" si="133"/>
        <v>2589.29</v>
      </c>
      <c r="AB2107" s="10">
        <f t="shared" si="134"/>
        <v>2425.1</v>
      </c>
      <c r="AC2107" s="10">
        <v>2512.8200000000002</v>
      </c>
      <c r="AD2107" s="10"/>
      <c r="AE2107" s="3"/>
      <c r="AF2107" s="3"/>
    </row>
    <row r="2108" spans="1:32" x14ac:dyDescent="0.2">
      <c r="A2108" s="55"/>
      <c r="B2108" s="198"/>
      <c r="C2108" s="10" t="s">
        <v>394</v>
      </c>
      <c r="D2108" s="10"/>
      <c r="E2108" s="10" t="s">
        <v>395</v>
      </c>
      <c r="F2108" s="10">
        <v>346738</v>
      </c>
      <c r="G2108" s="10"/>
      <c r="H2108" s="10">
        <f t="shared" si="132"/>
        <v>1022</v>
      </c>
      <c r="I2108" s="10"/>
      <c r="J2108" s="10">
        <v>23584.879999999997</v>
      </c>
      <c r="K2108" s="10"/>
      <c r="M2108" s="10">
        <v>31</v>
      </c>
      <c r="N2108" s="69"/>
      <c r="P2108" s="238">
        <f t="shared" si="130"/>
        <v>760.80258064516124</v>
      </c>
      <c r="Q2108" s="10"/>
      <c r="R2108" s="10"/>
      <c r="S2108" s="10"/>
      <c r="T2108" s="179">
        <f t="shared" si="131"/>
        <v>11185.096774193549</v>
      </c>
      <c r="U2108" s="10"/>
      <c r="V2108" s="10"/>
      <c r="W2108" s="10"/>
      <c r="Y2108" s="10">
        <v>23584.879999999997</v>
      </c>
      <c r="Z2108" s="10">
        <f t="shared" si="133"/>
        <v>22204.81</v>
      </c>
      <c r="AB2108" s="10">
        <f t="shared" si="134"/>
        <v>20796.77</v>
      </c>
      <c r="AC2108" s="10">
        <v>21549.01</v>
      </c>
      <c r="AD2108" s="10"/>
      <c r="AE2108" s="3"/>
      <c r="AF2108" s="3"/>
    </row>
    <row r="2109" spans="1:32" x14ac:dyDescent="0.2">
      <c r="A2109" s="55"/>
      <c r="B2109" s="198"/>
      <c r="C2109" s="10" t="s">
        <v>396</v>
      </c>
      <c r="D2109" s="10"/>
      <c r="E2109" s="10" t="s">
        <v>105</v>
      </c>
      <c r="F2109" s="10">
        <v>100</v>
      </c>
      <c r="G2109" s="10"/>
      <c r="H2109" s="10">
        <f t="shared" si="132"/>
        <v>0</v>
      </c>
      <c r="I2109" s="10"/>
      <c r="J2109" s="10">
        <v>31.23</v>
      </c>
      <c r="K2109" s="10"/>
      <c r="M2109" s="10">
        <v>1</v>
      </c>
      <c r="N2109" s="69"/>
      <c r="P2109" s="238">
        <f t="shared" si="130"/>
        <v>31.23</v>
      </c>
      <c r="Q2109" s="10"/>
      <c r="R2109" s="10"/>
      <c r="S2109" s="10"/>
      <c r="T2109" s="179">
        <f t="shared" si="131"/>
        <v>100</v>
      </c>
      <c r="U2109" s="10"/>
      <c r="V2109" s="10"/>
      <c r="W2109" s="10"/>
      <c r="Y2109" s="10">
        <v>31.23</v>
      </c>
      <c r="Z2109" s="10">
        <f t="shared" si="133"/>
        <v>29.4</v>
      </c>
      <c r="AB2109" s="10">
        <f t="shared" si="134"/>
        <v>27.54</v>
      </c>
      <c r="AC2109" s="10">
        <v>28.54</v>
      </c>
      <c r="AD2109" s="10"/>
      <c r="AE2109" s="3"/>
      <c r="AF2109" s="3"/>
    </row>
    <row r="2110" spans="1:32" x14ac:dyDescent="0.2">
      <c r="A2110" s="55"/>
      <c r="B2110" s="198"/>
      <c r="C2110" s="10" t="s">
        <v>396</v>
      </c>
      <c r="D2110" s="10"/>
      <c r="E2110" s="10" t="s">
        <v>86</v>
      </c>
      <c r="F2110" s="10">
        <v>77389</v>
      </c>
      <c r="G2110" s="10"/>
      <c r="H2110" s="10">
        <f t="shared" si="132"/>
        <v>228</v>
      </c>
      <c r="I2110" s="10"/>
      <c r="J2110" s="10">
        <v>14671.939999999999</v>
      </c>
      <c r="K2110" s="10"/>
      <c r="M2110" s="10">
        <v>42</v>
      </c>
      <c r="N2110" s="69"/>
      <c r="P2110" s="238">
        <f t="shared" si="130"/>
        <v>349.33190476190475</v>
      </c>
      <c r="Q2110" s="10"/>
      <c r="R2110" s="10"/>
      <c r="S2110" s="10"/>
      <c r="T2110" s="179">
        <f t="shared" si="131"/>
        <v>1842.5952380952381</v>
      </c>
      <c r="U2110" s="10"/>
      <c r="V2110" s="10"/>
      <c r="W2110" s="10"/>
      <c r="Y2110" s="10">
        <v>14671.939999999999</v>
      </c>
      <c r="Z2110" s="10">
        <f t="shared" si="133"/>
        <v>13813.41</v>
      </c>
      <c r="AB2110" s="10">
        <f t="shared" si="134"/>
        <v>12937.48</v>
      </c>
      <c r="AC2110" s="10">
        <v>13405.44</v>
      </c>
      <c r="AD2110" s="10"/>
      <c r="AE2110" s="3"/>
      <c r="AF2110" s="3"/>
    </row>
    <row r="2111" spans="1:32" x14ac:dyDescent="0.2">
      <c r="A2111" s="55"/>
      <c r="B2111" s="198"/>
      <c r="C2111" s="10" t="s">
        <v>397</v>
      </c>
      <c r="D2111" s="10"/>
      <c r="E2111" s="10" t="s">
        <v>187</v>
      </c>
      <c r="F2111" s="10">
        <v>249</v>
      </c>
      <c r="G2111" s="10"/>
      <c r="H2111" s="10">
        <f t="shared" si="132"/>
        <v>1</v>
      </c>
      <c r="I2111" s="10"/>
      <c r="J2111" s="10">
        <v>86.94</v>
      </c>
      <c r="K2111" s="10"/>
      <c r="M2111" s="10">
        <v>1</v>
      </c>
      <c r="N2111" s="69"/>
      <c r="P2111" s="238">
        <f t="shared" si="130"/>
        <v>86.94</v>
      </c>
      <c r="Q2111" s="10"/>
      <c r="R2111" s="10"/>
      <c r="S2111" s="10"/>
      <c r="T2111" s="179">
        <f t="shared" si="131"/>
        <v>249</v>
      </c>
      <c r="U2111" s="10"/>
      <c r="V2111" s="10"/>
      <c r="W2111" s="10"/>
      <c r="Y2111" s="10">
        <v>86.94</v>
      </c>
      <c r="Z2111" s="10">
        <f t="shared" si="133"/>
        <v>81.849999999999994</v>
      </c>
      <c r="AB2111" s="10">
        <f t="shared" si="134"/>
        <v>76.66</v>
      </c>
      <c r="AC2111" s="10">
        <v>79.430000000000007</v>
      </c>
      <c r="AD2111" s="10"/>
      <c r="AE2111" s="3"/>
      <c r="AF2111" s="3"/>
    </row>
    <row r="2112" spans="1:32" x14ac:dyDescent="0.2">
      <c r="A2112" s="55"/>
      <c r="B2112" s="198"/>
      <c r="C2112" s="10" t="s">
        <v>397</v>
      </c>
      <c r="D2112" s="10"/>
      <c r="E2112" s="10" t="s">
        <v>211</v>
      </c>
      <c r="F2112" s="10">
        <v>438</v>
      </c>
      <c r="G2112" s="10"/>
      <c r="H2112" s="10">
        <f t="shared" si="132"/>
        <v>1</v>
      </c>
      <c r="I2112" s="10"/>
      <c r="J2112" s="10">
        <v>88.1</v>
      </c>
      <c r="K2112" s="10"/>
      <c r="M2112" s="10">
        <v>1</v>
      </c>
      <c r="N2112" s="69"/>
      <c r="P2112" s="238">
        <f t="shared" si="130"/>
        <v>88.1</v>
      </c>
      <c r="Q2112" s="10"/>
      <c r="R2112" s="10"/>
      <c r="S2112" s="10"/>
      <c r="T2112" s="179">
        <f t="shared" si="131"/>
        <v>438</v>
      </c>
      <c r="U2112" s="10"/>
      <c r="V2112" s="10"/>
      <c r="W2112" s="10"/>
      <c r="Y2112" s="10">
        <v>88.1</v>
      </c>
      <c r="Z2112" s="10">
        <f t="shared" si="133"/>
        <v>82.94</v>
      </c>
      <c r="AB2112" s="10">
        <f t="shared" si="134"/>
        <v>77.69</v>
      </c>
      <c r="AC2112" s="10">
        <v>80.5</v>
      </c>
      <c r="AD2112" s="10"/>
      <c r="AE2112" s="3"/>
      <c r="AF2112" s="3"/>
    </row>
    <row r="2113" spans="1:32" x14ac:dyDescent="0.2">
      <c r="A2113" s="55"/>
      <c r="B2113" s="198"/>
      <c r="C2113" s="10" t="s">
        <v>397</v>
      </c>
      <c r="D2113" s="10"/>
      <c r="E2113" s="10" t="s">
        <v>120</v>
      </c>
      <c r="F2113" s="10">
        <v>8532027</v>
      </c>
      <c r="G2113" s="10"/>
      <c r="H2113" s="10">
        <f t="shared" si="132"/>
        <v>25142</v>
      </c>
      <c r="I2113" s="10"/>
      <c r="J2113" s="10">
        <v>1076870.5800000017</v>
      </c>
      <c r="K2113" s="10"/>
      <c r="M2113" s="10">
        <v>1196</v>
      </c>
      <c r="N2113" s="69"/>
      <c r="P2113" s="238">
        <f t="shared" si="130"/>
        <v>900.39346153846293</v>
      </c>
      <c r="Q2113" s="10"/>
      <c r="R2113" s="10"/>
      <c r="S2113" s="10"/>
      <c r="T2113" s="179">
        <f t="shared" si="131"/>
        <v>7133.8018394648825</v>
      </c>
      <c r="U2113" s="10"/>
      <c r="V2113" s="10"/>
      <c r="W2113" s="10"/>
      <c r="Y2113" s="10">
        <v>1076870.5800000017</v>
      </c>
      <c r="Z2113" s="10">
        <f t="shared" si="133"/>
        <v>1013857.27</v>
      </c>
      <c r="AB2113" s="10">
        <f t="shared" si="134"/>
        <v>949567.29</v>
      </c>
      <c r="AC2113" s="10">
        <v>983913.88</v>
      </c>
      <c r="AD2113" s="10"/>
      <c r="AE2113" s="3"/>
      <c r="AF2113" s="3"/>
    </row>
    <row r="2114" spans="1:32" x14ac:dyDescent="0.2">
      <c r="A2114" s="55"/>
      <c r="B2114" s="198"/>
      <c r="C2114" s="10" t="s">
        <v>398</v>
      </c>
      <c r="D2114" s="10"/>
      <c r="E2114" s="10" t="s">
        <v>97</v>
      </c>
      <c r="F2114" s="10">
        <v>174008</v>
      </c>
      <c r="G2114" s="10"/>
      <c r="H2114" s="10">
        <f t="shared" si="132"/>
        <v>513</v>
      </c>
      <c r="I2114" s="10"/>
      <c r="J2114" s="10">
        <v>32821.490000000005</v>
      </c>
      <c r="K2114" s="10"/>
      <c r="M2114" s="10">
        <v>57</v>
      </c>
      <c r="N2114" s="69"/>
      <c r="P2114" s="238">
        <f t="shared" si="130"/>
        <v>575.81561403508783</v>
      </c>
      <c r="Q2114" s="10"/>
      <c r="R2114" s="10"/>
      <c r="S2114" s="10"/>
      <c r="T2114" s="179">
        <f t="shared" si="131"/>
        <v>3052.7719298245615</v>
      </c>
      <c r="U2114" s="10"/>
      <c r="V2114" s="10"/>
      <c r="W2114" s="10"/>
      <c r="Y2114" s="10">
        <v>32821.490000000005</v>
      </c>
      <c r="Z2114" s="10">
        <f t="shared" si="133"/>
        <v>30900.93</v>
      </c>
      <c r="AB2114" s="10">
        <f t="shared" si="134"/>
        <v>28941.47</v>
      </c>
      <c r="AC2114" s="10">
        <v>29988.31</v>
      </c>
      <c r="AD2114" s="10"/>
      <c r="AE2114" s="3"/>
      <c r="AF2114" s="3"/>
    </row>
    <row r="2115" spans="1:32" x14ac:dyDescent="0.2">
      <c r="A2115" s="55"/>
      <c r="B2115" s="198"/>
      <c r="C2115" s="10" t="s">
        <v>399</v>
      </c>
      <c r="D2115" s="10"/>
      <c r="E2115" s="10" t="s">
        <v>100</v>
      </c>
      <c r="F2115" s="10">
        <v>159042</v>
      </c>
      <c r="G2115" s="10"/>
      <c r="H2115" s="10">
        <f t="shared" si="132"/>
        <v>469</v>
      </c>
      <c r="I2115" s="10"/>
      <c r="J2115" s="10">
        <v>26798.190000000002</v>
      </c>
      <c r="K2115" s="10"/>
      <c r="M2115" s="10">
        <v>39</v>
      </c>
      <c r="N2115" s="69"/>
      <c r="P2115" s="238">
        <f t="shared" si="130"/>
        <v>687.13307692307694</v>
      </c>
      <c r="Q2115" s="10"/>
      <c r="R2115" s="10"/>
      <c r="S2115" s="10"/>
      <c r="T2115" s="179">
        <f t="shared" si="131"/>
        <v>4078</v>
      </c>
      <c r="U2115" s="10"/>
      <c r="V2115" s="10"/>
      <c r="W2115" s="10"/>
      <c r="Y2115" s="10">
        <v>26798.190000000002</v>
      </c>
      <c r="Z2115" s="10">
        <f t="shared" si="133"/>
        <v>25230.09</v>
      </c>
      <c r="AB2115" s="10">
        <f t="shared" si="134"/>
        <v>23630.22</v>
      </c>
      <c r="AC2115" s="10">
        <v>24484.94</v>
      </c>
      <c r="AD2115" s="10"/>
      <c r="AE2115" s="3"/>
      <c r="AF2115" s="3"/>
    </row>
    <row r="2116" spans="1:32" x14ac:dyDescent="0.2">
      <c r="A2116" s="55"/>
      <c r="B2116" s="198"/>
      <c r="C2116" s="10" t="s">
        <v>399</v>
      </c>
      <c r="D2116" s="10"/>
      <c r="E2116" s="10" t="s">
        <v>77</v>
      </c>
      <c r="F2116" s="10">
        <v>2416494</v>
      </c>
      <c r="G2116" s="10"/>
      <c r="H2116" s="10">
        <f t="shared" si="132"/>
        <v>7121</v>
      </c>
      <c r="I2116" s="10"/>
      <c r="J2116" s="10">
        <v>284345.06</v>
      </c>
      <c r="K2116" s="10"/>
      <c r="M2116" s="10">
        <v>328</v>
      </c>
      <c r="N2116" s="69"/>
      <c r="P2116" s="238">
        <f t="shared" si="130"/>
        <v>866.90567073170735</v>
      </c>
      <c r="Q2116" s="10"/>
      <c r="R2116" s="10"/>
      <c r="S2116" s="10"/>
      <c r="T2116" s="179">
        <f t="shared" si="131"/>
        <v>7367.3597560975613</v>
      </c>
      <c r="U2116" s="10"/>
      <c r="V2116" s="10"/>
      <c r="W2116" s="10"/>
      <c r="Y2116" s="10">
        <v>284345.06</v>
      </c>
      <c r="Z2116" s="10">
        <f t="shared" si="133"/>
        <v>267706.55</v>
      </c>
      <c r="AB2116" s="10">
        <f t="shared" si="134"/>
        <v>250730.93</v>
      </c>
      <c r="AC2116" s="10">
        <v>259800.06</v>
      </c>
      <c r="AD2116" s="10"/>
      <c r="AE2116" s="3"/>
      <c r="AF2116" s="3"/>
    </row>
    <row r="2117" spans="1:32" x14ac:dyDescent="0.2">
      <c r="A2117" s="55"/>
      <c r="B2117" s="198"/>
      <c r="C2117" s="10" t="s">
        <v>400</v>
      </c>
      <c r="D2117" s="10"/>
      <c r="E2117" s="10" t="s">
        <v>388</v>
      </c>
      <c r="F2117" s="10">
        <v>652270</v>
      </c>
      <c r="G2117" s="10"/>
      <c r="H2117" s="10">
        <f t="shared" si="132"/>
        <v>1922</v>
      </c>
      <c r="I2117" s="10"/>
      <c r="J2117" s="10">
        <v>68326.75</v>
      </c>
      <c r="K2117" s="10"/>
      <c r="M2117" s="10">
        <v>142</v>
      </c>
      <c r="N2117" s="69"/>
      <c r="P2117" s="238">
        <f t="shared" si="130"/>
        <v>481.17429577464787</v>
      </c>
      <c r="Q2117" s="10"/>
      <c r="R2117" s="10"/>
      <c r="S2117" s="10"/>
      <c r="T2117" s="179">
        <f t="shared" si="131"/>
        <v>4593.4507042253517</v>
      </c>
      <c r="U2117" s="10"/>
      <c r="V2117" s="10"/>
      <c r="W2117" s="10"/>
      <c r="Y2117" s="10">
        <v>68326.75</v>
      </c>
      <c r="Z2117" s="10">
        <f t="shared" si="133"/>
        <v>64328.6</v>
      </c>
      <c r="AB2117" s="10">
        <f t="shared" si="134"/>
        <v>60249.440000000002</v>
      </c>
      <c r="AC2117" s="10">
        <v>62428.71</v>
      </c>
      <c r="AD2117" s="10"/>
      <c r="AE2117" s="3"/>
      <c r="AF2117" s="3"/>
    </row>
    <row r="2118" spans="1:32" x14ac:dyDescent="0.2">
      <c r="A2118" s="55"/>
      <c r="B2118" s="198"/>
      <c r="C2118" s="10" t="s">
        <v>400</v>
      </c>
      <c r="D2118" s="10"/>
      <c r="E2118" s="10" t="s">
        <v>88</v>
      </c>
      <c r="F2118" s="10">
        <v>11012</v>
      </c>
      <c r="G2118" s="10"/>
      <c r="H2118" s="10">
        <f t="shared" si="132"/>
        <v>32</v>
      </c>
      <c r="I2118" s="10"/>
      <c r="J2118" s="10">
        <v>2505</v>
      </c>
      <c r="K2118" s="10"/>
      <c r="M2118" s="10">
        <v>7</v>
      </c>
      <c r="N2118" s="69"/>
      <c r="P2118" s="238">
        <f t="shared" si="130"/>
        <v>357.85714285714283</v>
      </c>
      <c r="Q2118" s="10"/>
      <c r="R2118" s="10"/>
      <c r="S2118" s="10"/>
      <c r="T2118" s="179">
        <f t="shared" si="131"/>
        <v>1573.1428571428571</v>
      </c>
      <c r="U2118" s="10"/>
      <c r="V2118" s="10"/>
      <c r="W2118" s="10"/>
      <c r="Y2118" s="10">
        <v>2505</v>
      </c>
      <c r="Z2118" s="10">
        <f t="shared" si="133"/>
        <v>2358.42</v>
      </c>
      <c r="AB2118" s="10">
        <f t="shared" si="134"/>
        <v>2208.87</v>
      </c>
      <c r="AC2118" s="10">
        <v>2288.77</v>
      </c>
      <c r="AD2118" s="10"/>
      <c r="AE2118" s="3"/>
      <c r="AF2118" s="3"/>
    </row>
    <row r="2119" spans="1:32" x14ac:dyDescent="0.2">
      <c r="A2119" s="55"/>
      <c r="B2119" s="198"/>
      <c r="C2119" s="10" t="s">
        <v>608</v>
      </c>
      <c r="D2119" s="10"/>
      <c r="E2119" s="10" t="s">
        <v>175</v>
      </c>
      <c r="F2119" s="10">
        <v>1311</v>
      </c>
      <c r="G2119" s="10"/>
      <c r="H2119" s="10">
        <f t="shared" si="132"/>
        <v>4</v>
      </c>
      <c r="I2119" s="10"/>
      <c r="J2119" s="10">
        <v>356.35</v>
      </c>
      <c r="K2119" s="10"/>
      <c r="M2119" s="10">
        <v>3</v>
      </c>
      <c r="N2119" s="69"/>
      <c r="P2119" s="238">
        <f t="shared" si="130"/>
        <v>118.78333333333335</v>
      </c>
      <c r="Q2119" s="10"/>
      <c r="R2119" s="10"/>
      <c r="S2119" s="10"/>
      <c r="T2119" s="179">
        <f t="shared" si="131"/>
        <v>437</v>
      </c>
      <c r="U2119" s="10"/>
      <c r="V2119" s="10"/>
      <c r="W2119" s="10"/>
      <c r="Y2119" s="10">
        <v>356.35</v>
      </c>
      <c r="Z2119" s="10">
        <f t="shared" si="133"/>
        <v>335.5</v>
      </c>
      <c r="AB2119" s="10">
        <f t="shared" si="134"/>
        <v>314.22000000000003</v>
      </c>
      <c r="AC2119" s="10">
        <v>325.58999999999997</v>
      </c>
      <c r="AD2119" s="10"/>
      <c r="AE2119" s="3"/>
      <c r="AF2119" s="3"/>
    </row>
    <row r="2120" spans="1:32" x14ac:dyDescent="0.2">
      <c r="A2120" s="55"/>
      <c r="B2120" s="198"/>
      <c r="C2120" s="10" t="s">
        <v>402</v>
      </c>
      <c r="D2120" s="10"/>
      <c r="E2120" s="10" t="s">
        <v>300</v>
      </c>
      <c r="F2120" s="10">
        <v>717254</v>
      </c>
      <c r="G2120" s="10"/>
      <c r="H2120" s="10">
        <f t="shared" si="132"/>
        <v>2114</v>
      </c>
      <c r="I2120" s="10"/>
      <c r="J2120" s="10">
        <v>135874.47999999998</v>
      </c>
      <c r="K2120" s="10"/>
      <c r="M2120" s="10">
        <v>4</v>
      </c>
      <c r="N2120" s="69"/>
      <c r="P2120" s="238">
        <f t="shared" si="130"/>
        <v>33968.619999999995</v>
      </c>
      <c r="Q2120" s="10"/>
      <c r="R2120" s="10"/>
      <c r="S2120" s="10"/>
      <c r="T2120" s="179">
        <f t="shared" si="131"/>
        <v>179313.5</v>
      </c>
      <c r="U2120" s="10"/>
      <c r="V2120" s="10"/>
      <c r="W2120" s="10"/>
      <c r="Y2120" s="10">
        <v>135874.47999999998</v>
      </c>
      <c r="Z2120" s="10">
        <f t="shared" si="133"/>
        <v>127923.76</v>
      </c>
      <c r="AB2120" s="10">
        <f t="shared" si="134"/>
        <v>119811.95</v>
      </c>
      <c r="AC2120" s="10">
        <v>124145.64</v>
      </c>
      <c r="AD2120" s="10"/>
      <c r="AE2120" s="3"/>
      <c r="AF2120" s="3"/>
    </row>
    <row r="2121" spans="1:32" x14ac:dyDescent="0.2">
      <c r="A2121" s="55"/>
      <c r="B2121" s="198"/>
      <c r="C2121" s="10" t="s">
        <v>402</v>
      </c>
      <c r="D2121" s="10"/>
      <c r="E2121" s="10" t="s">
        <v>383</v>
      </c>
      <c r="F2121" s="10">
        <v>677709</v>
      </c>
      <c r="G2121" s="10"/>
      <c r="H2121" s="10">
        <f t="shared" si="132"/>
        <v>1997</v>
      </c>
      <c r="I2121" s="10"/>
      <c r="J2121" s="10">
        <v>107383.34999999989</v>
      </c>
      <c r="K2121" s="10"/>
      <c r="M2121" s="10">
        <v>177</v>
      </c>
      <c r="N2121" s="69"/>
      <c r="P2121" s="238">
        <f t="shared" si="130"/>
        <v>606.68559322033832</v>
      </c>
      <c r="Q2121" s="10"/>
      <c r="R2121" s="10"/>
      <c r="S2121" s="10"/>
      <c r="T2121" s="179">
        <f t="shared" si="131"/>
        <v>3828.8644067796608</v>
      </c>
      <c r="U2121" s="10"/>
      <c r="V2121" s="10"/>
      <c r="W2121" s="10"/>
      <c r="Y2121" s="10">
        <v>107383.34999999989</v>
      </c>
      <c r="Z2121" s="10">
        <f t="shared" si="133"/>
        <v>101099.79</v>
      </c>
      <c r="AB2121" s="10">
        <f t="shared" si="134"/>
        <v>94688.92</v>
      </c>
      <c r="AC2121" s="10">
        <v>98113.89</v>
      </c>
      <c r="AD2121" s="10"/>
      <c r="AE2121" s="3"/>
      <c r="AF2121" s="3"/>
    </row>
    <row r="2122" spans="1:32" x14ac:dyDescent="0.2">
      <c r="A2122" s="55"/>
      <c r="B2122" s="198"/>
      <c r="C2122" s="10" t="s">
        <v>609</v>
      </c>
      <c r="D2122" s="10"/>
      <c r="E2122" s="10" t="s">
        <v>97</v>
      </c>
      <c r="F2122" s="10">
        <v>336</v>
      </c>
      <c r="G2122" s="10"/>
      <c r="H2122" s="10">
        <f t="shared" si="132"/>
        <v>1</v>
      </c>
      <c r="I2122" s="10"/>
      <c r="J2122" s="10">
        <v>70.040000000000006</v>
      </c>
      <c r="K2122" s="10"/>
      <c r="M2122" s="10">
        <v>1</v>
      </c>
      <c r="N2122" s="69"/>
      <c r="P2122" s="238">
        <f t="shared" si="130"/>
        <v>70.040000000000006</v>
      </c>
      <c r="Q2122" s="10"/>
      <c r="R2122" s="10"/>
      <c r="S2122" s="10"/>
      <c r="T2122" s="179">
        <f t="shared" si="131"/>
        <v>336</v>
      </c>
      <c r="U2122" s="10"/>
      <c r="V2122" s="10"/>
      <c r="W2122" s="10"/>
      <c r="Y2122" s="10">
        <v>70.040000000000006</v>
      </c>
      <c r="Z2122" s="10">
        <f t="shared" si="133"/>
        <v>65.94</v>
      </c>
      <c r="AB2122" s="10">
        <f t="shared" si="134"/>
        <v>61.76</v>
      </c>
      <c r="AC2122" s="10">
        <v>63.99</v>
      </c>
      <c r="AD2122" s="10"/>
      <c r="AE2122" s="3"/>
      <c r="AF2122" s="3"/>
    </row>
    <row r="2123" spans="1:32" x14ac:dyDescent="0.2">
      <c r="A2123" s="55"/>
      <c r="B2123" s="198"/>
      <c r="C2123" s="10" t="s">
        <v>403</v>
      </c>
      <c r="D2123" s="10"/>
      <c r="E2123" s="10" t="s">
        <v>100</v>
      </c>
      <c r="F2123" s="10">
        <v>384</v>
      </c>
      <c r="G2123" s="10"/>
      <c r="H2123" s="10">
        <f t="shared" si="132"/>
        <v>1</v>
      </c>
      <c r="I2123" s="10"/>
      <c r="J2123" s="10">
        <v>25.36</v>
      </c>
      <c r="K2123" s="10"/>
      <c r="M2123" s="10">
        <v>1</v>
      </c>
      <c r="N2123" s="69"/>
      <c r="P2123" s="238">
        <f t="shared" si="130"/>
        <v>25.36</v>
      </c>
      <c r="Q2123" s="10"/>
      <c r="R2123" s="10"/>
      <c r="S2123" s="10"/>
      <c r="T2123" s="179">
        <f t="shared" si="131"/>
        <v>384</v>
      </c>
      <c r="U2123" s="10"/>
      <c r="V2123" s="10"/>
      <c r="W2123" s="10"/>
      <c r="Y2123" s="10">
        <v>25.36</v>
      </c>
      <c r="Z2123" s="10">
        <f t="shared" si="133"/>
        <v>23.88</v>
      </c>
      <c r="AB2123" s="10">
        <f t="shared" si="134"/>
        <v>22.36</v>
      </c>
      <c r="AC2123" s="10">
        <v>23.17</v>
      </c>
      <c r="AD2123" s="10"/>
      <c r="AE2123" s="3"/>
      <c r="AF2123" s="3"/>
    </row>
    <row r="2124" spans="1:32" x14ac:dyDescent="0.2">
      <c r="A2124" s="55"/>
      <c r="B2124" s="198"/>
      <c r="C2124" s="10" t="s">
        <v>403</v>
      </c>
      <c r="D2124" s="10"/>
      <c r="E2124" s="10" t="s">
        <v>145</v>
      </c>
      <c r="F2124" s="10">
        <v>30051</v>
      </c>
      <c r="G2124" s="10"/>
      <c r="H2124" s="10">
        <f t="shared" ref="H2124:H2187" si="135">ROUND($H$2366*F2124/$F$2366,0)</f>
        <v>89</v>
      </c>
      <c r="I2124" s="10"/>
      <c r="J2124" s="10">
        <v>6884.31</v>
      </c>
      <c r="K2124" s="10"/>
      <c r="M2124" s="10">
        <v>1</v>
      </c>
      <c r="N2124" s="69"/>
      <c r="P2124" s="238">
        <f t="shared" si="130"/>
        <v>6884.31</v>
      </c>
      <c r="Q2124" s="10"/>
      <c r="R2124" s="10"/>
      <c r="S2124" s="10"/>
      <c r="T2124" s="179">
        <f t="shared" si="131"/>
        <v>30051</v>
      </c>
      <c r="U2124" s="10"/>
      <c r="V2124" s="10"/>
      <c r="W2124" s="10"/>
      <c r="Y2124" s="10">
        <v>6884.31</v>
      </c>
      <c r="Z2124" s="10">
        <f t="shared" ref="Z2124:Z2187" si="136">ROUND($Z$2366*Y2124/$Y$2366,2)</f>
        <v>6481.47</v>
      </c>
      <c r="AB2124" s="10">
        <f t="shared" ref="AB2124:AB2187" si="137">ROUND($AB$2366*Y2124/$Y$2366,2)</f>
        <v>6070.47</v>
      </c>
      <c r="AC2124" s="10">
        <v>6290.04</v>
      </c>
      <c r="AD2124" s="10"/>
      <c r="AE2124" s="3"/>
      <c r="AF2124" s="3"/>
    </row>
    <row r="2125" spans="1:32" x14ac:dyDescent="0.2">
      <c r="A2125" s="55"/>
      <c r="B2125" s="198"/>
      <c r="C2125" s="10" t="s">
        <v>403</v>
      </c>
      <c r="D2125" s="10"/>
      <c r="E2125" s="10" t="s">
        <v>201</v>
      </c>
      <c r="F2125" s="10">
        <v>285</v>
      </c>
      <c r="G2125" s="10"/>
      <c r="H2125" s="10">
        <f t="shared" si="135"/>
        <v>1</v>
      </c>
      <c r="I2125" s="10"/>
      <c r="J2125" s="10">
        <v>95.21</v>
      </c>
      <c r="K2125" s="10"/>
      <c r="M2125" s="10">
        <v>1</v>
      </c>
      <c r="N2125" s="69"/>
      <c r="P2125" s="238">
        <f t="shared" si="130"/>
        <v>95.21</v>
      </c>
      <c r="Q2125" s="10"/>
      <c r="R2125" s="10"/>
      <c r="S2125" s="10"/>
      <c r="T2125" s="179">
        <f t="shared" si="131"/>
        <v>285</v>
      </c>
      <c r="U2125" s="10"/>
      <c r="V2125" s="10"/>
      <c r="W2125" s="10"/>
      <c r="Y2125" s="10">
        <v>95.21</v>
      </c>
      <c r="Z2125" s="10">
        <f t="shared" si="136"/>
        <v>89.64</v>
      </c>
      <c r="AB2125" s="10">
        <f t="shared" si="137"/>
        <v>83.95</v>
      </c>
      <c r="AC2125" s="10">
        <v>86.99</v>
      </c>
      <c r="AD2125" s="10"/>
      <c r="AE2125" s="3"/>
      <c r="AF2125" s="3"/>
    </row>
    <row r="2126" spans="1:32" x14ac:dyDescent="0.2">
      <c r="A2126" s="55"/>
      <c r="B2126" s="198"/>
      <c r="C2126" s="10" t="s">
        <v>403</v>
      </c>
      <c r="D2126" s="10"/>
      <c r="E2126" s="10" t="s">
        <v>175</v>
      </c>
      <c r="F2126" s="10">
        <v>19678528</v>
      </c>
      <c r="G2126" s="10"/>
      <c r="H2126" s="10">
        <f t="shared" si="135"/>
        <v>57989</v>
      </c>
      <c r="I2126" s="10"/>
      <c r="J2126" s="10">
        <v>1818471.5799999987</v>
      </c>
      <c r="K2126" s="10"/>
      <c r="M2126" s="10">
        <v>1803</v>
      </c>
      <c r="N2126" s="69"/>
      <c r="P2126" s="238">
        <f t="shared" si="130"/>
        <v>1008.5810205213526</v>
      </c>
      <c r="Q2126" s="10"/>
      <c r="R2126" s="10"/>
      <c r="S2126" s="10"/>
      <c r="T2126" s="179">
        <f t="shared" si="131"/>
        <v>10914.325013865779</v>
      </c>
      <c r="U2126" s="10"/>
      <c r="V2126" s="10"/>
      <c r="W2126" s="10"/>
      <c r="Y2126" s="10">
        <v>1818471.5799999987</v>
      </c>
      <c r="Z2126" s="10">
        <f t="shared" si="136"/>
        <v>1712063.33</v>
      </c>
      <c r="AB2126" s="10">
        <f t="shared" si="137"/>
        <v>1603499.21</v>
      </c>
      <c r="AC2126" s="10">
        <v>1661499.02</v>
      </c>
      <c r="AD2126" s="10"/>
      <c r="AE2126" s="3"/>
      <c r="AF2126" s="3"/>
    </row>
    <row r="2127" spans="1:32" x14ac:dyDescent="0.2">
      <c r="A2127" s="55"/>
      <c r="B2127" s="198"/>
      <c r="C2127" s="10" t="s">
        <v>405</v>
      </c>
      <c r="D2127" s="10"/>
      <c r="E2127" s="10" t="s">
        <v>393</v>
      </c>
      <c r="F2127" s="10">
        <v>76246</v>
      </c>
      <c r="G2127" s="10"/>
      <c r="H2127" s="10">
        <f t="shared" si="135"/>
        <v>225</v>
      </c>
      <c r="I2127" s="10"/>
      <c r="J2127" s="10">
        <v>12251.1</v>
      </c>
      <c r="K2127" s="10"/>
      <c r="M2127" s="10">
        <v>66</v>
      </c>
      <c r="N2127" s="69"/>
      <c r="P2127" s="238">
        <f t="shared" si="130"/>
        <v>185.62272727272727</v>
      </c>
      <c r="Q2127" s="10"/>
      <c r="R2127" s="10"/>
      <c r="S2127" s="10"/>
      <c r="T2127" s="179">
        <f t="shared" si="131"/>
        <v>1155.2424242424242</v>
      </c>
      <c r="U2127" s="10"/>
      <c r="V2127" s="10"/>
      <c r="W2127" s="10"/>
      <c r="Y2127" s="10">
        <v>12251.1</v>
      </c>
      <c r="Z2127" s="10">
        <f t="shared" si="136"/>
        <v>11534.22</v>
      </c>
      <c r="AB2127" s="10">
        <f t="shared" si="137"/>
        <v>10802.82</v>
      </c>
      <c r="AC2127" s="10">
        <v>11193.57</v>
      </c>
      <c r="AD2127" s="10"/>
      <c r="AE2127" s="3"/>
      <c r="AF2127" s="3"/>
    </row>
    <row r="2128" spans="1:32" x14ac:dyDescent="0.2">
      <c r="A2128" s="55"/>
      <c r="B2128" s="198"/>
      <c r="C2128" s="10" t="s">
        <v>407</v>
      </c>
      <c r="D2128" s="10"/>
      <c r="E2128" s="10" t="s">
        <v>155</v>
      </c>
      <c r="F2128" s="10">
        <v>208846</v>
      </c>
      <c r="G2128" s="10"/>
      <c r="H2128" s="10">
        <f t="shared" si="135"/>
        <v>615</v>
      </c>
      <c r="I2128" s="10"/>
      <c r="J2128" s="10">
        <v>39410.040000000008</v>
      </c>
      <c r="K2128" s="10"/>
      <c r="M2128" s="10">
        <v>118</v>
      </c>
      <c r="N2128" s="69"/>
      <c r="P2128" s="238">
        <f t="shared" si="130"/>
        <v>333.98338983050854</v>
      </c>
      <c r="Q2128" s="10"/>
      <c r="R2128" s="10"/>
      <c r="S2128" s="10"/>
      <c r="T2128" s="179">
        <f t="shared" si="131"/>
        <v>1769.8813559322034</v>
      </c>
      <c r="U2128" s="10"/>
      <c r="V2128" s="10"/>
      <c r="W2128" s="10"/>
      <c r="Y2128" s="10">
        <v>39410.040000000008</v>
      </c>
      <c r="Z2128" s="10">
        <f t="shared" si="136"/>
        <v>37103.949999999997</v>
      </c>
      <c r="AB2128" s="10">
        <f t="shared" si="137"/>
        <v>34751.14</v>
      </c>
      <c r="AC2128" s="10">
        <v>36008.120000000003</v>
      </c>
      <c r="AD2128" s="10"/>
      <c r="AE2128" s="3"/>
      <c r="AF2128" s="3"/>
    </row>
    <row r="2129" spans="1:32" x14ac:dyDescent="0.2">
      <c r="A2129" s="55"/>
      <c r="B2129" s="198"/>
      <c r="C2129" s="10" t="s">
        <v>408</v>
      </c>
      <c r="D2129" s="10"/>
      <c r="E2129" s="10" t="s">
        <v>409</v>
      </c>
      <c r="F2129" s="10">
        <v>65550</v>
      </c>
      <c r="G2129" s="10"/>
      <c r="H2129" s="10">
        <f t="shared" si="135"/>
        <v>193</v>
      </c>
      <c r="I2129" s="10"/>
      <c r="J2129" s="10">
        <v>12135.75</v>
      </c>
      <c r="K2129" s="10"/>
      <c r="M2129" s="10">
        <v>47</v>
      </c>
      <c r="N2129" s="69"/>
      <c r="P2129" s="238">
        <f t="shared" si="130"/>
        <v>258.20744680851061</v>
      </c>
      <c r="Q2129" s="10"/>
      <c r="R2129" s="10"/>
      <c r="S2129" s="10"/>
      <c r="T2129" s="179">
        <f t="shared" si="131"/>
        <v>1394.6808510638298</v>
      </c>
      <c r="U2129" s="10"/>
      <c r="V2129" s="10"/>
      <c r="W2129" s="10"/>
      <c r="Y2129" s="10">
        <v>12135.75</v>
      </c>
      <c r="Z2129" s="10">
        <f t="shared" si="136"/>
        <v>11425.62</v>
      </c>
      <c r="AB2129" s="10">
        <f t="shared" si="137"/>
        <v>10701.11</v>
      </c>
      <c r="AC2129" s="10">
        <v>11088.18</v>
      </c>
      <c r="AD2129" s="10"/>
      <c r="AE2129" s="3"/>
      <c r="AF2129" s="3"/>
    </row>
    <row r="2130" spans="1:32" x14ac:dyDescent="0.2">
      <c r="A2130" s="55"/>
      <c r="B2130" s="198"/>
      <c r="C2130" s="10" t="s">
        <v>591</v>
      </c>
      <c r="D2130" s="10"/>
      <c r="E2130" s="10" t="s">
        <v>295</v>
      </c>
      <c r="F2130" s="10">
        <v>893</v>
      </c>
      <c r="G2130" s="10"/>
      <c r="H2130" s="10">
        <f t="shared" si="135"/>
        <v>3</v>
      </c>
      <c r="I2130" s="10"/>
      <c r="J2130" s="10">
        <v>289.41000000000003</v>
      </c>
      <c r="K2130" s="10"/>
      <c r="M2130" s="10">
        <v>9</v>
      </c>
      <c r="N2130" s="69"/>
      <c r="P2130" s="238">
        <f t="shared" si="130"/>
        <v>32.156666666666666</v>
      </c>
      <c r="Q2130" s="10"/>
      <c r="R2130" s="10"/>
      <c r="S2130" s="10"/>
      <c r="T2130" s="179">
        <f t="shared" si="131"/>
        <v>99.222222222222229</v>
      </c>
      <c r="U2130" s="10"/>
      <c r="V2130" s="10"/>
      <c r="W2130" s="10"/>
      <c r="Y2130" s="10">
        <v>289.41000000000003</v>
      </c>
      <c r="Z2130" s="10">
        <f t="shared" si="136"/>
        <v>272.48</v>
      </c>
      <c r="AB2130" s="10">
        <f t="shared" si="137"/>
        <v>255.2</v>
      </c>
      <c r="AC2130" s="10">
        <v>264.43</v>
      </c>
      <c r="AD2130" s="10"/>
      <c r="AE2130" s="3"/>
      <c r="AF2130" s="3"/>
    </row>
    <row r="2131" spans="1:32" x14ac:dyDescent="0.2">
      <c r="A2131" s="55"/>
      <c r="B2131" s="198"/>
      <c r="C2131" s="10" t="s">
        <v>591</v>
      </c>
      <c r="D2131" s="10"/>
      <c r="E2131" s="10" t="s">
        <v>134</v>
      </c>
      <c r="F2131" s="10">
        <v>64</v>
      </c>
      <c r="G2131" s="10"/>
      <c r="H2131" s="10">
        <f t="shared" si="135"/>
        <v>0</v>
      </c>
      <c r="I2131" s="10"/>
      <c r="J2131" s="10">
        <v>24.92</v>
      </c>
      <c r="K2131" s="10"/>
      <c r="M2131" s="10">
        <v>1</v>
      </c>
      <c r="N2131" s="69"/>
      <c r="P2131" s="238">
        <f t="shared" si="130"/>
        <v>24.92</v>
      </c>
      <c r="Q2131" s="10"/>
      <c r="R2131" s="10"/>
      <c r="S2131" s="10"/>
      <c r="T2131" s="179">
        <f t="shared" si="131"/>
        <v>64</v>
      </c>
      <c r="U2131" s="10"/>
      <c r="V2131" s="10"/>
      <c r="W2131" s="10"/>
      <c r="Y2131" s="10">
        <v>24.92</v>
      </c>
      <c r="Z2131" s="10">
        <f t="shared" si="136"/>
        <v>23.46</v>
      </c>
      <c r="AB2131" s="10">
        <f t="shared" si="137"/>
        <v>21.97</v>
      </c>
      <c r="AC2131" s="10">
        <v>22.76</v>
      </c>
      <c r="AD2131" s="10"/>
      <c r="AE2131" s="3"/>
      <c r="AF2131" s="3"/>
    </row>
    <row r="2132" spans="1:32" x14ac:dyDescent="0.2">
      <c r="A2132" s="55"/>
      <c r="B2132" s="198"/>
      <c r="C2132" s="10" t="s">
        <v>411</v>
      </c>
      <c r="D2132" s="10"/>
      <c r="E2132" s="10" t="s">
        <v>93</v>
      </c>
      <c r="F2132" s="10">
        <v>813789</v>
      </c>
      <c r="G2132" s="10"/>
      <c r="H2132" s="10">
        <f t="shared" si="135"/>
        <v>2398</v>
      </c>
      <c r="I2132" s="10"/>
      <c r="J2132" s="10">
        <v>122789.56000000001</v>
      </c>
      <c r="K2132" s="10"/>
      <c r="M2132" s="10">
        <v>288</v>
      </c>
      <c r="N2132" s="69"/>
      <c r="P2132" s="238">
        <f t="shared" si="130"/>
        <v>426.35263888888892</v>
      </c>
      <c r="Q2132" s="10"/>
      <c r="R2132" s="10"/>
      <c r="S2132" s="10"/>
      <c r="T2132" s="179">
        <f t="shared" si="131"/>
        <v>2825.65625</v>
      </c>
      <c r="U2132" s="10"/>
      <c r="V2132" s="10"/>
      <c r="W2132" s="10"/>
      <c r="Y2132" s="10">
        <v>122789.56000000001</v>
      </c>
      <c r="Z2132" s="10">
        <f t="shared" si="136"/>
        <v>115604.5</v>
      </c>
      <c r="AB2132" s="10">
        <f t="shared" si="137"/>
        <v>108273.87</v>
      </c>
      <c r="AC2132" s="10">
        <v>112190.22</v>
      </c>
      <c r="AD2132" s="10"/>
      <c r="AE2132" s="3"/>
      <c r="AF2132" s="3"/>
    </row>
    <row r="2133" spans="1:32" x14ac:dyDescent="0.2">
      <c r="A2133" s="55"/>
      <c r="B2133" s="198"/>
      <c r="C2133" s="10" t="s">
        <v>412</v>
      </c>
      <c r="D2133" s="10"/>
      <c r="E2133" s="10" t="s">
        <v>63</v>
      </c>
      <c r="F2133" s="10">
        <v>11600</v>
      </c>
      <c r="G2133" s="10"/>
      <c r="H2133" s="10">
        <f t="shared" si="135"/>
        <v>34</v>
      </c>
      <c r="I2133" s="10"/>
      <c r="J2133" s="10">
        <v>2631.0299999999997</v>
      </c>
      <c r="K2133" s="10"/>
      <c r="M2133" s="10">
        <v>6</v>
      </c>
      <c r="N2133" s="69"/>
      <c r="P2133" s="238">
        <f t="shared" si="130"/>
        <v>438.50499999999994</v>
      </c>
      <c r="Q2133" s="10"/>
      <c r="R2133" s="10"/>
      <c r="S2133" s="10"/>
      <c r="T2133" s="179">
        <f t="shared" si="131"/>
        <v>1933.3333333333333</v>
      </c>
      <c r="U2133" s="10"/>
      <c r="V2133" s="10"/>
      <c r="W2133" s="10"/>
      <c r="Y2133" s="10">
        <v>2631.0299999999997</v>
      </c>
      <c r="Z2133" s="10">
        <f t="shared" si="136"/>
        <v>2477.0700000000002</v>
      </c>
      <c r="AB2133" s="10">
        <f t="shared" si="137"/>
        <v>2320</v>
      </c>
      <c r="AC2133" s="10">
        <v>2403.92</v>
      </c>
      <c r="AD2133" s="10"/>
      <c r="AE2133" s="3"/>
      <c r="AF2133" s="3"/>
    </row>
    <row r="2134" spans="1:32" x14ac:dyDescent="0.2">
      <c r="A2134" s="55"/>
      <c r="B2134" s="198"/>
      <c r="C2134" s="10" t="s">
        <v>412</v>
      </c>
      <c r="D2134" s="10"/>
      <c r="E2134" s="10" t="s">
        <v>65</v>
      </c>
      <c r="F2134" s="10">
        <v>5</v>
      </c>
      <c r="G2134" s="10"/>
      <c r="H2134" s="10">
        <f t="shared" si="135"/>
        <v>0</v>
      </c>
      <c r="I2134" s="10"/>
      <c r="J2134" s="10">
        <v>16.68</v>
      </c>
      <c r="K2134" s="10"/>
      <c r="M2134" s="10">
        <v>1</v>
      </c>
      <c r="N2134" s="69"/>
      <c r="P2134" s="238">
        <f t="shared" si="130"/>
        <v>16.68</v>
      </c>
      <c r="Q2134" s="10"/>
      <c r="R2134" s="10"/>
      <c r="S2134" s="10"/>
      <c r="T2134" s="179">
        <f t="shared" si="131"/>
        <v>5</v>
      </c>
      <c r="U2134" s="10"/>
      <c r="V2134" s="10"/>
      <c r="W2134" s="10"/>
      <c r="Y2134" s="10">
        <v>16.68</v>
      </c>
      <c r="Z2134" s="10">
        <f t="shared" si="136"/>
        <v>15.7</v>
      </c>
      <c r="AB2134" s="10">
        <f t="shared" si="137"/>
        <v>14.71</v>
      </c>
      <c r="AC2134" s="10">
        <v>15.24</v>
      </c>
      <c r="AD2134" s="10"/>
      <c r="AE2134" s="3"/>
      <c r="AF2134" s="3"/>
    </row>
    <row r="2135" spans="1:32" x14ac:dyDescent="0.2">
      <c r="A2135" s="55"/>
      <c r="B2135" s="198"/>
      <c r="C2135" s="10" t="s">
        <v>610</v>
      </c>
      <c r="D2135" s="10"/>
      <c r="E2135" s="10" t="s">
        <v>611</v>
      </c>
      <c r="F2135" s="10">
        <v>15563</v>
      </c>
      <c r="G2135" s="10"/>
      <c r="H2135" s="10">
        <f t="shared" si="135"/>
        <v>46</v>
      </c>
      <c r="I2135" s="10"/>
      <c r="J2135" s="10">
        <v>3408.28</v>
      </c>
      <c r="K2135" s="10"/>
      <c r="M2135" s="10">
        <v>1</v>
      </c>
      <c r="N2135" s="69"/>
      <c r="P2135" s="238">
        <f t="shared" si="130"/>
        <v>3408.28</v>
      </c>
      <c r="Q2135" s="10"/>
      <c r="R2135" s="10"/>
      <c r="S2135" s="10"/>
      <c r="T2135" s="179">
        <f t="shared" si="131"/>
        <v>15563</v>
      </c>
      <c r="U2135" s="10"/>
      <c r="V2135" s="10"/>
      <c r="W2135" s="10"/>
      <c r="Y2135" s="10">
        <v>3408.28</v>
      </c>
      <c r="Z2135" s="10">
        <f t="shared" si="136"/>
        <v>3208.84</v>
      </c>
      <c r="AB2135" s="10">
        <f t="shared" si="137"/>
        <v>3005.37</v>
      </c>
      <c r="AC2135" s="10">
        <v>3114.08</v>
      </c>
      <c r="AD2135" s="10"/>
      <c r="AE2135" s="3"/>
      <c r="AF2135" s="3"/>
    </row>
    <row r="2136" spans="1:32" x14ac:dyDescent="0.2">
      <c r="A2136" s="55"/>
      <c r="B2136" s="198"/>
      <c r="C2136" s="10" t="s">
        <v>413</v>
      </c>
      <c r="D2136" s="10"/>
      <c r="E2136" s="10" t="s">
        <v>349</v>
      </c>
      <c r="F2136" s="10">
        <v>122</v>
      </c>
      <c r="G2136" s="10"/>
      <c r="H2136" s="10">
        <f t="shared" si="135"/>
        <v>0</v>
      </c>
      <c r="I2136" s="10"/>
      <c r="J2136" s="10">
        <v>208.08</v>
      </c>
      <c r="K2136" s="10"/>
      <c r="M2136" s="10">
        <v>1</v>
      </c>
      <c r="N2136" s="69"/>
      <c r="P2136" s="238">
        <f t="shared" si="130"/>
        <v>208.08</v>
      </c>
      <c r="Q2136" s="10"/>
      <c r="R2136" s="10"/>
      <c r="S2136" s="10"/>
      <c r="T2136" s="179">
        <f t="shared" si="131"/>
        <v>122</v>
      </c>
      <c r="U2136" s="10"/>
      <c r="V2136" s="10"/>
      <c r="W2136" s="10"/>
      <c r="Y2136" s="10">
        <v>208.08</v>
      </c>
      <c r="Z2136" s="10">
        <f t="shared" si="136"/>
        <v>195.9</v>
      </c>
      <c r="AB2136" s="10">
        <f t="shared" si="137"/>
        <v>183.48</v>
      </c>
      <c r="AC2136" s="10">
        <v>190.12</v>
      </c>
      <c r="AD2136" s="10"/>
      <c r="AE2136" s="3"/>
      <c r="AF2136" s="3"/>
    </row>
    <row r="2137" spans="1:32" x14ac:dyDescent="0.2">
      <c r="A2137" s="55"/>
      <c r="B2137" s="198"/>
      <c r="C2137" s="10" t="s">
        <v>413</v>
      </c>
      <c r="D2137" s="10"/>
      <c r="E2137" s="10" t="s">
        <v>414</v>
      </c>
      <c r="F2137" s="10">
        <v>461009</v>
      </c>
      <c r="G2137" s="10"/>
      <c r="H2137" s="10">
        <f t="shared" si="135"/>
        <v>1359</v>
      </c>
      <c r="I2137" s="10"/>
      <c r="J2137" s="10">
        <v>57082.010000000009</v>
      </c>
      <c r="K2137" s="10"/>
      <c r="M2137" s="10">
        <v>62</v>
      </c>
      <c r="N2137" s="69"/>
      <c r="P2137" s="238">
        <f t="shared" si="130"/>
        <v>920.67758064516147</v>
      </c>
      <c r="Q2137" s="10"/>
      <c r="R2137" s="10"/>
      <c r="S2137" s="10"/>
      <c r="T2137" s="179">
        <f t="shared" si="131"/>
        <v>7435.6290322580644</v>
      </c>
      <c r="U2137" s="10"/>
      <c r="V2137" s="10"/>
      <c r="W2137" s="10"/>
      <c r="Y2137" s="10">
        <v>57082.010000000009</v>
      </c>
      <c r="Z2137" s="10">
        <f t="shared" si="136"/>
        <v>53741.84</v>
      </c>
      <c r="AB2137" s="10">
        <f t="shared" si="137"/>
        <v>50334.01</v>
      </c>
      <c r="AC2137" s="10">
        <v>52154.63</v>
      </c>
      <c r="AD2137" s="10"/>
      <c r="AE2137" s="3"/>
      <c r="AF2137" s="3"/>
    </row>
    <row r="2138" spans="1:32" x14ac:dyDescent="0.2">
      <c r="A2138" s="55"/>
      <c r="B2138" s="198"/>
      <c r="C2138" s="10" t="s">
        <v>413</v>
      </c>
      <c r="D2138" s="10"/>
      <c r="E2138" s="10" t="s">
        <v>324</v>
      </c>
      <c r="F2138" s="10">
        <v>7917</v>
      </c>
      <c r="G2138" s="10"/>
      <c r="H2138" s="10">
        <f t="shared" si="135"/>
        <v>23</v>
      </c>
      <c r="I2138" s="10"/>
      <c r="J2138" s="10">
        <v>1834.24</v>
      </c>
      <c r="K2138" s="10"/>
      <c r="M2138" s="10">
        <v>1</v>
      </c>
      <c r="N2138" s="69"/>
      <c r="P2138" s="238">
        <f t="shared" si="130"/>
        <v>1834.24</v>
      </c>
      <c r="Q2138" s="10"/>
      <c r="R2138" s="10"/>
      <c r="S2138" s="10"/>
      <c r="T2138" s="179">
        <f t="shared" si="131"/>
        <v>7917</v>
      </c>
      <c r="U2138" s="10"/>
      <c r="V2138" s="10"/>
      <c r="W2138" s="10"/>
      <c r="Y2138" s="10">
        <v>1834.24</v>
      </c>
      <c r="Z2138" s="10">
        <f t="shared" si="136"/>
        <v>1726.91</v>
      </c>
      <c r="AB2138" s="10">
        <f t="shared" si="137"/>
        <v>1617.4</v>
      </c>
      <c r="AC2138" s="10">
        <v>1675.9</v>
      </c>
      <c r="AD2138" s="10"/>
      <c r="AE2138" s="3"/>
      <c r="AF2138" s="3"/>
    </row>
    <row r="2139" spans="1:32" x14ac:dyDescent="0.2">
      <c r="A2139" s="55"/>
      <c r="B2139" s="198"/>
      <c r="C2139" s="10" t="s">
        <v>413</v>
      </c>
      <c r="D2139" s="10"/>
      <c r="E2139" s="10" t="s">
        <v>449</v>
      </c>
      <c r="F2139" s="10">
        <v>222</v>
      </c>
      <c r="G2139" s="10"/>
      <c r="H2139" s="10">
        <f t="shared" si="135"/>
        <v>1</v>
      </c>
      <c r="I2139" s="10"/>
      <c r="J2139" s="10">
        <v>50.29</v>
      </c>
      <c r="K2139" s="10"/>
      <c r="M2139" s="10">
        <v>1</v>
      </c>
      <c r="N2139" s="69"/>
      <c r="P2139" s="238">
        <f t="shared" si="130"/>
        <v>50.29</v>
      </c>
      <c r="Q2139" s="10"/>
      <c r="R2139" s="10"/>
      <c r="S2139" s="10"/>
      <c r="T2139" s="179">
        <f t="shared" si="131"/>
        <v>222</v>
      </c>
      <c r="U2139" s="10"/>
      <c r="V2139" s="10"/>
      <c r="W2139" s="10"/>
      <c r="Y2139" s="10">
        <v>50.29</v>
      </c>
      <c r="Z2139" s="10">
        <f t="shared" si="136"/>
        <v>47.35</v>
      </c>
      <c r="AB2139" s="10">
        <f t="shared" si="137"/>
        <v>44.34</v>
      </c>
      <c r="AC2139" s="10">
        <v>45.94</v>
      </c>
      <c r="AD2139" s="10"/>
      <c r="AE2139" s="3"/>
      <c r="AF2139" s="3"/>
    </row>
    <row r="2140" spans="1:32" x14ac:dyDescent="0.2">
      <c r="A2140" s="55"/>
      <c r="B2140" s="198"/>
      <c r="C2140" s="10" t="s">
        <v>415</v>
      </c>
      <c r="D2140" s="10"/>
      <c r="E2140" s="10" t="s">
        <v>326</v>
      </c>
      <c r="F2140" s="10">
        <v>647</v>
      </c>
      <c r="G2140" s="10"/>
      <c r="H2140" s="10">
        <f t="shared" si="135"/>
        <v>2</v>
      </c>
      <c r="I2140" s="10"/>
      <c r="J2140" s="10">
        <v>158.72999999999999</v>
      </c>
      <c r="K2140" s="10"/>
      <c r="M2140" s="10">
        <v>1</v>
      </c>
      <c r="N2140" s="69"/>
      <c r="P2140" s="238">
        <f t="shared" si="130"/>
        <v>158.72999999999999</v>
      </c>
      <c r="Q2140" s="10"/>
      <c r="R2140" s="10"/>
      <c r="S2140" s="10"/>
      <c r="T2140" s="179">
        <f t="shared" si="131"/>
        <v>647</v>
      </c>
      <c r="U2140" s="10"/>
      <c r="V2140" s="10"/>
      <c r="W2140" s="10"/>
      <c r="Y2140" s="10">
        <v>158.72999999999999</v>
      </c>
      <c r="Z2140" s="10">
        <f t="shared" si="136"/>
        <v>149.44</v>
      </c>
      <c r="AB2140" s="10">
        <f t="shared" si="137"/>
        <v>139.97</v>
      </c>
      <c r="AC2140" s="10">
        <v>145.03</v>
      </c>
      <c r="AD2140" s="10"/>
      <c r="AE2140" s="3"/>
      <c r="AF2140" s="3"/>
    </row>
    <row r="2141" spans="1:32" x14ac:dyDescent="0.2">
      <c r="A2141" s="55"/>
      <c r="B2141" s="198"/>
      <c r="C2141" s="10" t="s">
        <v>415</v>
      </c>
      <c r="D2141" s="10"/>
      <c r="E2141" s="10" t="s">
        <v>324</v>
      </c>
      <c r="F2141" s="10">
        <v>3069741</v>
      </c>
      <c r="G2141" s="10"/>
      <c r="H2141" s="10">
        <f t="shared" si="135"/>
        <v>9046</v>
      </c>
      <c r="I2141" s="10"/>
      <c r="J2141" s="10">
        <v>326452.16000000009</v>
      </c>
      <c r="K2141" s="10"/>
      <c r="M2141" s="10">
        <v>556</v>
      </c>
      <c r="N2141" s="69"/>
      <c r="P2141" s="238">
        <f t="shared" si="130"/>
        <v>587.1441726618707</v>
      </c>
      <c r="Q2141" s="10"/>
      <c r="R2141" s="10"/>
      <c r="S2141" s="10"/>
      <c r="T2141" s="179">
        <f t="shared" si="131"/>
        <v>5521.1169064748201</v>
      </c>
      <c r="U2141" s="10"/>
      <c r="V2141" s="10"/>
      <c r="W2141" s="10"/>
      <c r="Y2141" s="10">
        <v>326452.16000000009</v>
      </c>
      <c r="Z2141" s="10">
        <f t="shared" si="136"/>
        <v>307349.74</v>
      </c>
      <c r="AB2141" s="10">
        <f t="shared" si="137"/>
        <v>287860.3</v>
      </c>
      <c r="AC2141" s="10">
        <v>298272.43</v>
      </c>
      <c r="AD2141" s="10"/>
      <c r="AE2141" s="3"/>
      <c r="AF2141" s="3"/>
    </row>
    <row r="2142" spans="1:32" x14ac:dyDescent="0.2">
      <c r="A2142" s="55"/>
      <c r="B2142" s="198"/>
      <c r="C2142" s="10" t="s">
        <v>612</v>
      </c>
      <c r="D2142" s="10"/>
      <c r="E2142" s="10" t="s">
        <v>256</v>
      </c>
      <c r="F2142" s="10">
        <v>491</v>
      </c>
      <c r="G2142" s="10"/>
      <c r="H2142" s="10">
        <f t="shared" si="135"/>
        <v>1</v>
      </c>
      <c r="I2142" s="10"/>
      <c r="J2142" s="10">
        <v>81.89</v>
      </c>
      <c r="K2142" s="10"/>
      <c r="M2142" s="10">
        <v>1</v>
      </c>
      <c r="N2142" s="69"/>
      <c r="P2142" s="238">
        <f t="shared" si="130"/>
        <v>81.89</v>
      </c>
      <c r="Q2142" s="10"/>
      <c r="R2142" s="10"/>
      <c r="S2142" s="10"/>
      <c r="T2142" s="179">
        <f t="shared" si="131"/>
        <v>491</v>
      </c>
      <c r="U2142" s="10"/>
      <c r="V2142" s="10"/>
      <c r="W2142" s="10"/>
      <c r="Y2142" s="10">
        <v>81.89</v>
      </c>
      <c r="Z2142" s="10">
        <f t="shared" si="136"/>
        <v>77.099999999999994</v>
      </c>
      <c r="AB2142" s="10">
        <f t="shared" si="137"/>
        <v>72.209999999999994</v>
      </c>
      <c r="AC2142" s="10">
        <v>74.819999999999993</v>
      </c>
      <c r="AD2142" s="10"/>
      <c r="AE2142" s="3"/>
      <c r="AF2142" s="3"/>
    </row>
    <row r="2143" spans="1:32" x14ac:dyDescent="0.2">
      <c r="A2143" s="55"/>
      <c r="B2143" s="198"/>
      <c r="C2143" s="10" t="s">
        <v>416</v>
      </c>
      <c r="D2143" s="10"/>
      <c r="E2143" s="10" t="s">
        <v>109</v>
      </c>
      <c r="F2143" s="10">
        <v>864544</v>
      </c>
      <c r="G2143" s="10"/>
      <c r="H2143" s="10">
        <f t="shared" si="135"/>
        <v>2548</v>
      </c>
      <c r="I2143" s="10"/>
      <c r="J2143" s="10">
        <v>132771.99</v>
      </c>
      <c r="K2143" s="10"/>
      <c r="M2143" s="10">
        <v>230</v>
      </c>
      <c r="N2143" s="69"/>
      <c r="P2143" s="238">
        <f t="shared" si="130"/>
        <v>577.26952173913037</v>
      </c>
      <c r="Q2143" s="10"/>
      <c r="R2143" s="10"/>
      <c r="S2143" s="10"/>
      <c r="T2143" s="179">
        <f t="shared" si="131"/>
        <v>3758.8869565217392</v>
      </c>
      <c r="U2143" s="10"/>
      <c r="V2143" s="10"/>
      <c r="W2143" s="10"/>
      <c r="Y2143" s="10">
        <v>132771.99</v>
      </c>
      <c r="Z2143" s="10">
        <f t="shared" si="136"/>
        <v>125002.81</v>
      </c>
      <c r="AB2143" s="10">
        <f t="shared" si="137"/>
        <v>117076.22</v>
      </c>
      <c r="AC2143" s="10">
        <v>121310.96</v>
      </c>
      <c r="AD2143" s="10"/>
      <c r="AE2143" s="3"/>
      <c r="AF2143" s="3"/>
    </row>
    <row r="2144" spans="1:32" x14ac:dyDescent="0.2">
      <c r="A2144" s="55"/>
      <c r="B2144" s="198"/>
      <c r="C2144" s="10" t="s">
        <v>417</v>
      </c>
      <c r="D2144" s="10"/>
      <c r="E2144" s="10" t="s">
        <v>79</v>
      </c>
      <c r="F2144" s="10">
        <v>132946</v>
      </c>
      <c r="G2144" s="10"/>
      <c r="H2144" s="10">
        <f t="shared" si="135"/>
        <v>392</v>
      </c>
      <c r="I2144" s="10"/>
      <c r="J2144" s="10">
        <v>27868.160000000003</v>
      </c>
      <c r="K2144" s="10"/>
      <c r="M2144" s="10">
        <v>57</v>
      </c>
      <c r="N2144" s="69"/>
      <c r="P2144" s="238">
        <f t="shared" si="130"/>
        <v>488.9150877192983</v>
      </c>
      <c r="Q2144" s="10"/>
      <c r="R2144" s="10"/>
      <c r="S2144" s="10"/>
      <c r="T2144" s="179">
        <f t="shared" si="131"/>
        <v>2332.3859649122805</v>
      </c>
      <c r="U2144" s="10"/>
      <c r="V2144" s="10"/>
      <c r="W2144" s="10"/>
      <c r="Y2144" s="10">
        <v>27868.160000000003</v>
      </c>
      <c r="Z2144" s="10">
        <f t="shared" si="136"/>
        <v>26237.45</v>
      </c>
      <c r="AB2144" s="10">
        <f t="shared" si="137"/>
        <v>24573.7</v>
      </c>
      <c r="AC2144" s="10">
        <v>25462.55</v>
      </c>
      <c r="AD2144" s="10"/>
      <c r="AE2144" s="3"/>
      <c r="AF2144" s="3"/>
    </row>
    <row r="2145" spans="1:32" x14ac:dyDescent="0.2">
      <c r="A2145" s="55"/>
      <c r="B2145" s="198"/>
      <c r="C2145" s="10" t="s">
        <v>419</v>
      </c>
      <c r="D2145" s="10"/>
      <c r="E2145" s="10" t="s">
        <v>234</v>
      </c>
      <c r="F2145" s="10">
        <v>531</v>
      </c>
      <c r="G2145" s="10"/>
      <c r="H2145" s="10">
        <f t="shared" si="135"/>
        <v>2</v>
      </c>
      <c r="I2145" s="10"/>
      <c r="J2145" s="10">
        <v>226.52</v>
      </c>
      <c r="K2145" s="10"/>
      <c r="M2145" s="10">
        <v>1</v>
      </c>
      <c r="N2145" s="69"/>
      <c r="P2145" s="238">
        <f t="shared" si="130"/>
        <v>226.52</v>
      </c>
      <c r="Q2145" s="10"/>
      <c r="R2145" s="10"/>
      <c r="S2145" s="10"/>
      <c r="T2145" s="179">
        <f t="shared" si="131"/>
        <v>531</v>
      </c>
      <c r="U2145" s="10"/>
      <c r="V2145" s="10"/>
      <c r="W2145" s="10"/>
      <c r="Y2145" s="10">
        <v>226.52</v>
      </c>
      <c r="Z2145" s="10">
        <f t="shared" si="136"/>
        <v>213.27</v>
      </c>
      <c r="AB2145" s="10">
        <f t="shared" si="137"/>
        <v>199.74</v>
      </c>
      <c r="AC2145" s="10">
        <v>206.96</v>
      </c>
      <c r="AD2145" s="10"/>
      <c r="AE2145" s="3"/>
      <c r="AF2145" s="3"/>
    </row>
    <row r="2146" spans="1:32" x14ac:dyDescent="0.2">
      <c r="A2146" s="55"/>
      <c r="B2146" s="198"/>
      <c r="C2146" s="10" t="s">
        <v>419</v>
      </c>
      <c r="D2146" s="10"/>
      <c r="E2146" s="10" t="s">
        <v>86</v>
      </c>
      <c r="F2146" s="10"/>
      <c r="G2146" s="10"/>
      <c r="H2146" s="10">
        <f t="shared" si="135"/>
        <v>0</v>
      </c>
      <c r="I2146" s="10"/>
      <c r="J2146" s="10">
        <v>12.16</v>
      </c>
      <c r="K2146" s="10"/>
      <c r="M2146" s="10">
        <v>1</v>
      </c>
      <c r="N2146" s="69"/>
      <c r="P2146" s="238">
        <f t="shared" si="130"/>
        <v>12.16</v>
      </c>
      <c r="Q2146" s="10"/>
      <c r="R2146" s="10"/>
      <c r="S2146" s="10"/>
      <c r="T2146" s="179">
        <f t="shared" si="131"/>
        <v>0</v>
      </c>
      <c r="U2146" s="10"/>
      <c r="V2146" s="10"/>
      <c r="W2146" s="10"/>
      <c r="Y2146" s="10">
        <v>12.16</v>
      </c>
      <c r="Z2146" s="10">
        <f t="shared" si="136"/>
        <v>11.45</v>
      </c>
      <c r="AB2146" s="10">
        <f t="shared" si="137"/>
        <v>10.72</v>
      </c>
      <c r="AC2146" s="10">
        <v>11.11</v>
      </c>
      <c r="AD2146" s="10"/>
      <c r="AE2146" s="3"/>
      <c r="AF2146" s="3"/>
    </row>
    <row r="2147" spans="1:32" x14ac:dyDescent="0.2">
      <c r="A2147" s="55"/>
      <c r="B2147" s="198"/>
      <c r="C2147" s="10" t="s">
        <v>419</v>
      </c>
      <c r="D2147" s="10"/>
      <c r="E2147" s="10" t="s">
        <v>110</v>
      </c>
      <c r="F2147" s="10">
        <v>711228</v>
      </c>
      <c r="G2147" s="10"/>
      <c r="H2147" s="10">
        <f t="shared" si="135"/>
        <v>2096</v>
      </c>
      <c r="I2147" s="10"/>
      <c r="J2147" s="10">
        <v>74077.83</v>
      </c>
      <c r="K2147" s="10"/>
      <c r="M2147" s="10">
        <v>161</v>
      </c>
      <c r="N2147" s="69"/>
      <c r="P2147" s="238">
        <f t="shared" si="130"/>
        <v>460.11074534161492</v>
      </c>
      <c r="Q2147" s="10"/>
      <c r="R2147" s="10"/>
      <c r="S2147" s="10"/>
      <c r="T2147" s="179">
        <f t="shared" si="131"/>
        <v>4417.565217391304</v>
      </c>
      <c r="U2147" s="10"/>
      <c r="V2147" s="10"/>
      <c r="W2147" s="10"/>
      <c r="Y2147" s="10">
        <v>74077.83</v>
      </c>
      <c r="Z2147" s="10">
        <f t="shared" si="136"/>
        <v>69743.149999999994</v>
      </c>
      <c r="AB2147" s="10">
        <f t="shared" si="137"/>
        <v>65320.65</v>
      </c>
      <c r="AC2147" s="10">
        <v>67683.350000000006</v>
      </c>
      <c r="AD2147" s="10"/>
      <c r="AE2147" s="3"/>
      <c r="AF2147" s="3"/>
    </row>
    <row r="2148" spans="1:32" x14ac:dyDescent="0.2">
      <c r="A2148" s="55"/>
      <c r="B2148" s="198"/>
      <c r="C2148" s="10" t="s">
        <v>613</v>
      </c>
      <c r="D2148" s="10"/>
      <c r="E2148" s="10" t="s">
        <v>107</v>
      </c>
      <c r="F2148" s="10">
        <v>360</v>
      </c>
      <c r="G2148" s="10"/>
      <c r="H2148" s="10">
        <f t="shared" si="135"/>
        <v>1</v>
      </c>
      <c r="I2148" s="10"/>
      <c r="J2148" s="10">
        <v>39.14</v>
      </c>
      <c r="K2148" s="10"/>
      <c r="M2148" s="10">
        <v>1</v>
      </c>
      <c r="N2148" s="69"/>
      <c r="P2148" s="238">
        <f t="shared" si="130"/>
        <v>39.14</v>
      </c>
      <c r="Q2148" s="10"/>
      <c r="R2148" s="10"/>
      <c r="S2148" s="10"/>
      <c r="T2148" s="179">
        <f t="shared" si="131"/>
        <v>360</v>
      </c>
      <c r="U2148" s="10"/>
      <c r="V2148" s="10"/>
      <c r="W2148" s="10"/>
      <c r="Y2148" s="10">
        <v>39.14</v>
      </c>
      <c r="Z2148" s="10">
        <f t="shared" si="136"/>
        <v>36.85</v>
      </c>
      <c r="AB2148" s="10">
        <f t="shared" si="137"/>
        <v>34.51</v>
      </c>
      <c r="AC2148" s="10">
        <v>35.76</v>
      </c>
      <c r="AD2148" s="10"/>
      <c r="AE2148" s="3"/>
      <c r="AF2148" s="3"/>
    </row>
    <row r="2149" spans="1:32" x14ac:dyDescent="0.2">
      <c r="A2149" s="55"/>
      <c r="B2149" s="198"/>
      <c r="C2149" s="10" t="s">
        <v>420</v>
      </c>
      <c r="D2149" s="10"/>
      <c r="E2149" s="10" t="s">
        <v>287</v>
      </c>
      <c r="F2149" s="10">
        <v>1172606</v>
      </c>
      <c r="G2149" s="10"/>
      <c r="H2149" s="10">
        <f t="shared" si="135"/>
        <v>3455</v>
      </c>
      <c r="I2149" s="10"/>
      <c r="J2149" s="10">
        <v>151907.35</v>
      </c>
      <c r="K2149" s="10"/>
      <c r="M2149" s="10">
        <v>304</v>
      </c>
      <c r="N2149" s="69"/>
      <c r="P2149" s="238">
        <f t="shared" si="130"/>
        <v>499.6952302631579</v>
      </c>
      <c r="Q2149" s="10"/>
      <c r="R2149" s="10"/>
      <c r="S2149" s="10"/>
      <c r="T2149" s="179">
        <f t="shared" si="131"/>
        <v>3857.2565789473683</v>
      </c>
      <c r="U2149" s="10"/>
      <c r="V2149" s="10"/>
      <c r="W2149" s="10"/>
      <c r="Y2149" s="10">
        <v>151907.35</v>
      </c>
      <c r="Z2149" s="10">
        <f t="shared" si="136"/>
        <v>143018.46</v>
      </c>
      <c r="AB2149" s="10">
        <f t="shared" si="137"/>
        <v>133949.48000000001</v>
      </c>
      <c r="AC2149" s="10">
        <v>138794.54</v>
      </c>
      <c r="AD2149" s="10"/>
      <c r="AE2149" s="3"/>
      <c r="AF2149" s="3"/>
    </row>
    <row r="2150" spans="1:32" x14ac:dyDescent="0.2">
      <c r="A2150" s="55"/>
      <c r="B2150" s="198"/>
      <c r="C2150" s="10" t="s">
        <v>421</v>
      </c>
      <c r="D2150" s="10"/>
      <c r="E2150" s="10" t="s">
        <v>295</v>
      </c>
      <c r="F2150" s="10">
        <v>196176</v>
      </c>
      <c r="G2150" s="10"/>
      <c r="H2150" s="10">
        <f t="shared" si="135"/>
        <v>578</v>
      </c>
      <c r="I2150" s="10"/>
      <c r="J2150" s="10">
        <v>22696.100000000002</v>
      </c>
      <c r="K2150" s="10"/>
      <c r="M2150" s="10">
        <v>63</v>
      </c>
      <c r="N2150" s="69"/>
      <c r="P2150" s="238">
        <f t="shared" si="130"/>
        <v>360.25555555555559</v>
      </c>
      <c r="Q2150" s="10"/>
      <c r="R2150" s="10"/>
      <c r="S2150" s="10"/>
      <c r="T2150" s="179">
        <f t="shared" si="131"/>
        <v>3113.9047619047619</v>
      </c>
      <c r="U2150" s="10"/>
      <c r="V2150" s="10"/>
      <c r="W2150" s="10"/>
      <c r="Y2150" s="10">
        <v>22696.100000000002</v>
      </c>
      <c r="Z2150" s="10">
        <f t="shared" si="136"/>
        <v>21368.03</v>
      </c>
      <c r="AB2150" s="10">
        <f t="shared" si="137"/>
        <v>20013.060000000001</v>
      </c>
      <c r="AC2150" s="10">
        <v>20736.95</v>
      </c>
      <c r="AD2150" s="10"/>
      <c r="AE2150" s="3"/>
      <c r="AF2150" s="3"/>
    </row>
    <row r="2151" spans="1:32" x14ac:dyDescent="0.2">
      <c r="A2151" s="55"/>
      <c r="B2151" s="198"/>
      <c r="C2151" s="10" t="s">
        <v>422</v>
      </c>
      <c r="D2151" s="10"/>
      <c r="E2151" s="10" t="s">
        <v>153</v>
      </c>
      <c r="F2151" s="10">
        <v>9</v>
      </c>
      <c r="G2151" s="10"/>
      <c r="H2151" s="10">
        <f t="shared" si="135"/>
        <v>0</v>
      </c>
      <c r="I2151" s="10"/>
      <c r="J2151" s="10">
        <v>13.66</v>
      </c>
      <c r="K2151" s="10"/>
      <c r="M2151" s="10">
        <v>1</v>
      </c>
      <c r="N2151" s="69"/>
      <c r="P2151" s="238">
        <f t="shared" si="130"/>
        <v>13.66</v>
      </c>
      <c r="Q2151" s="10"/>
      <c r="R2151" s="10"/>
      <c r="S2151" s="10"/>
      <c r="T2151" s="179">
        <f t="shared" si="131"/>
        <v>9</v>
      </c>
      <c r="U2151" s="10"/>
      <c r="V2151" s="10"/>
      <c r="W2151" s="10"/>
      <c r="Y2151" s="10">
        <v>13.66</v>
      </c>
      <c r="Z2151" s="10">
        <f t="shared" si="136"/>
        <v>12.86</v>
      </c>
      <c r="AB2151" s="10">
        <f t="shared" si="137"/>
        <v>12.05</v>
      </c>
      <c r="AC2151" s="10">
        <v>12.49</v>
      </c>
      <c r="AD2151" s="10"/>
      <c r="AE2151" s="3"/>
      <c r="AF2151" s="3"/>
    </row>
    <row r="2152" spans="1:32" x14ac:dyDescent="0.2">
      <c r="A2152" s="55"/>
      <c r="B2152" s="198"/>
      <c r="C2152" s="10" t="s">
        <v>422</v>
      </c>
      <c r="D2152" s="10"/>
      <c r="E2152" s="10" t="s">
        <v>410</v>
      </c>
      <c r="F2152" s="10">
        <v>191318</v>
      </c>
      <c r="G2152" s="10"/>
      <c r="H2152" s="10">
        <f t="shared" si="135"/>
        <v>564</v>
      </c>
      <c r="I2152" s="10"/>
      <c r="J2152" s="10">
        <v>17936.100000000009</v>
      </c>
      <c r="K2152" s="10"/>
      <c r="M2152" s="10">
        <v>67</v>
      </c>
      <c r="N2152" s="69"/>
      <c r="P2152" s="238">
        <f t="shared" si="130"/>
        <v>267.70298507462701</v>
      </c>
      <c r="Q2152" s="10"/>
      <c r="R2152" s="10"/>
      <c r="S2152" s="10"/>
      <c r="T2152" s="179">
        <f t="shared" si="131"/>
        <v>2855.4925373134329</v>
      </c>
      <c r="U2152" s="10"/>
      <c r="V2152" s="10"/>
      <c r="W2152" s="10"/>
      <c r="Y2152" s="10">
        <v>17936.100000000009</v>
      </c>
      <c r="Z2152" s="10">
        <f t="shared" si="136"/>
        <v>16886.57</v>
      </c>
      <c r="AB2152" s="10">
        <f t="shared" si="137"/>
        <v>15815.77</v>
      </c>
      <c r="AC2152" s="10">
        <v>16387.84</v>
      </c>
      <c r="AD2152" s="10"/>
      <c r="AE2152" s="3"/>
      <c r="AF2152" s="3"/>
    </row>
    <row r="2153" spans="1:32" x14ac:dyDescent="0.2">
      <c r="A2153" s="55"/>
      <c r="B2153" s="198"/>
      <c r="C2153" s="10" t="s">
        <v>424</v>
      </c>
      <c r="D2153" s="10"/>
      <c r="E2153" s="10" t="s">
        <v>425</v>
      </c>
      <c r="F2153" s="10">
        <v>963702</v>
      </c>
      <c r="G2153" s="10"/>
      <c r="H2153" s="10">
        <f t="shared" si="135"/>
        <v>2840</v>
      </c>
      <c r="I2153" s="10"/>
      <c r="J2153" s="10">
        <v>60008.009999999995</v>
      </c>
      <c r="K2153" s="10"/>
      <c r="M2153" s="10">
        <v>77</v>
      </c>
      <c r="N2153" s="69"/>
      <c r="P2153" s="238">
        <f t="shared" si="130"/>
        <v>779.32480519480509</v>
      </c>
      <c r="Q2153" s="10"/>
      <c r="R2153" s="10"/>
      <c r="S2153" s="10"/>
      <c r="T2153" s="179">
        <f t="shared" si="131"/>
        <v>12515.61038961039</v>
      </c>
      <c r="U2153" s="10"/>
      <c r="V2153" s="10"/>
      <c r="W2153" s="10"/>
      <c r="Y2153" s="10">
        <v>60008.009999999995</v>
      </c>
      <c r="Z2153" s="10">
        <f t="shared" si="136"/>
        <v>56496.63</v>
      </c>
      <c r="AB2153" s="10">
        <f t="shared" si="137"/>
        <v>52914.11</v>
      </c>
      <c r="AC2153" s="10">
        <v>54828.05</v>
      </c>
      <c r="AD2153" s="10"/>
      <c r="AE2153" s="3"/>
      <c r="AF2153" s="3"/>
    </row>
    <row r="2154" spans="1:32" x14ac:dyDescent="0.2">
      <c r="A2154" s="55"/>
      <c r="B2154" s="198"/>
      <c r="C2154" s="10" t="s">
        <v>426</v>
      </c>
      <c r="D2154" s="10"/>
      <c r="E2154" s="10" t="s">
        <v>104</v>
      </c>
      <c r="F2154" s="10">
        <v>36469</v>
      </c>
      <c r="G2154" s="10"/>
      <c r="H2154" s="10">
        <f t="shared" si="135"/>
        <v>107</v>
      </c>
      <c r="I2154" s="10"/>
      <c r="J2154" s="10">
        <v>7930.56</v>
      </c>
      <c r="K2154" s="10"/>
      <c r="M2154" s="10">
        <v>33</v>
      </c>
      <c r="N2154" s="69"/>
      <c r="P2154" s="238">
        <f t="shared" si="130"/>
        <v>240.32000000000002</v>
      </c>
      <c r="Q2154" s="10"/>
      <c r="R2154" s="10"/>
      <c r="S2154" s="10"/>
      <c r="T2154" s="179">
        <f t="shared" si="131"/>
        <v>1105.121212121212</v>
      </c>
      <c r="U2154" s="10"/>
      <c r="V2154" s="10"/>
      <c r="W2154" s="10"/>
      <c r="Y2154" s="10">
        <v>7930.56</v>
      </c>
      <c r="Z2154" s="10">
        <f t="shared" si="136"/>
        <v>7466.5</v>
      </c>
      <c r="AB2154" s="10">
        <f t="shared" si="137"/>
        <v>6993.04</v>
      </c>
      <c r="AC2154" s="10">
        <v>7245.98</v>
      </c>
      <c r="AD2154" s="10"/>
      <c r="AE2154" s="3"/>
      <c r="AF2154" s="3"/>
    </row>
    <row r="2155" spans="1:32" x14ac:dyDescent="0.2">
      <c r="A2155" s="55"/>
      <c r="B2155" s="198"/>
      <c r="C2155" s="10" t="s">
        <v>427</v>
      </c>
      <c r="D2155" s="10"/>
      <c r="E2155" s="10" t="s">
        <v>104</v>
      </c>
      <c r="F2155" s="10">
        <v>57946</v>
      </c>
      <c r="G2155" s="10"/>
      <c r="H2155" s="10">
        <f t="shared" si="135"/>
        <v>171</v>
      </c>
      <c r="I2155" s="10"/>
      <c r="J2155" s="10">
        <v>6657.3</v>
      </c>
      <c r="K2155" s="10"/>
      <c r="M2155" s="10">
        <v>20</v>
      </c>
      <c r="N2155" s="69"/>
      <c r="P2155" s="238">
        <f t="shared" si="130"/>
        <v>332.86500000000001</v>
      </c>
      <c r="Q2155" s="10"/>
      <c r="R2155" s="10"/>
      <c r="S2155" s="10"/>
      <c r="T2155" s="179">
        <f t="shared" si="131"/>
        <v>2897.3</v>
      </c>
      <c r="U2155" s="10"/>
      <c r="V2155" s="10"/>
      <c r="W2155" s="10"/>
      <c r="Y2155" s="10">
        <v>6657.3</v>
      </c>
      <c r="Z2155" s="10">
        <f t="shared" si="136"/>
        <v>6267.75</v>
      </c>
      <c r="AB2155" s="10">
        <f t="shared" si="137"/>
        <v>5870.3</v>
      </c>
      <c r="AC2155" s="10">
        <v>6082.63</v>
      </c>
      <c r="AD2155" s="10"/>
      <c r="AE2155" s="3"/>
      <c r="AF2155" s="3"/>
    </row>
    <row r="2156" spans="1:32" x14ac:dyDescent="0.2">
      <c r="A2156" s="55"/>
      <c r="B2156" s="198"/>
      <c r="C2156" s="10" t="s">
        <v>428</v>
      </c>
      <c r="D2156" s="10"/>
      <c r="E2156" s="10" t="s">
        <v>64</v>
      </c>
      <c r="F2156" s="10">
        <v>1706672</v>
      </c>
      <c r="G2156" s="10"/>
      <c r="H2156" s="10">
        <f t="shared" si="135"/>
        <v>5029</v>
      </c>
      <c r="I2156" s="10"/>
      <c r="J2156" s="10">
        <v>204335.97999999986</v>
      </c>
      <c r="K2156" s="10"/>
      <c r="M2156" s="10">
        <v>199</v>
      </c>
      <c r="N2156" s="69"/>
      <c r="P2156" s="238">
        <f t="shared" si="130"/>
        <v>1026.8139698492455</v>
      </c>
      <c r="Q2156" s="10"/>
      <c r="R2156" s="10"/>
      <c r="S2156" s="10"/>
      <c r="T2156" s="179">
        <f t="shared" si="131"/>
        <v>8576.2412060301504</v>
      </c>
      <c r="U2156" s="10"/>
      <c r="V2156" s="10"/>
      <c r="W2156" s="10"/>
      <c r="Y2156" s="10">
        <v>204335.97999999986</v>
      </c>
      <c r="Z2156" s="10">
        <f t="shared" si="136"/>
        <v>192379.22</v>
      </c>
      <c r="AB2156" s="10">
        <f t="shared" si="137"/>
        <v>180180.21</v>
      </c>
      <c r="AC2156" s="10">
        <v>186697.47</v>
      </c>
      <c r="AD2156" s="10"/>
      <c r="AE2156" s="3"/>
      <c r="AF2156" s="3"/>
    </row>
    <row r="2157" spans="1:32" x14ac:dyDescent="0.2">
      <c r="A2157" s="55"/>
      <c r="B2157" s="198"/>
      <c r="C2157" s="10" t="s">
        <v>428</v>
      </c>
      <c r="D2157" s="10"/>
      <c r="E2157" s="10" t="s">
        <v>167</v>
      </c>
      <c r="F2157" s="10">
        <v>697</v>
      </c>
      <c r="G2157" s="10"/>
      <c r="H2157" s="10">
        <f t="shared" si="135"/>
        <v>2</v>
      </c>
      <c r="I2157" s="10"/>
      <c r="J2157" s="10">
        <v>70.02</v>
      </c>
      <c r="K2157" s="10"/>
      <c r="M2157" s="10">
        <v>1</v>
      </c>
      <c r="N2157" s="69"/>
      <c r="P2157" s="238">
        <f t="shared" si="130"/>
        <v>70.02</v>
      </c>
      <c r="Q2157" s="10"/>
      <c r="R2157" s="10"/>
      <c r="S2157" s="10"/>
      <c r="T2157" s="179">
        <f t="shared" si="131"/>
        <v>697</v>
      </c>
      <c r="U2157" s="10"/>
      <c r="V2157" s="10"/>
      <c r="W2157" s="10"/>
      <c r="Y2157" s="10">
        <v>70.02</v>
      </c>
      <c r="Z2157" s="10">
        <f t="shared" si="136"/>
        <v>65.92</v>
      </c>
      <c r="AB2157" s="10">
        <f t="shared" si="137"/>
        <v>61.74</v>
      </c>
      <c r="AC2157" s="10">
        <v>63.97</v>
      </c>
      <c r="AD2157" s="10"/>
      <c r="AE2157" s="3"/>
      <c r="AF2157" s="3"/>
    </row>
    <row r="2158" spans="1:32" x14ac:dyDescent="0.2">
      <c r="A2158" s="55"/>
      <c r="B2158" s="198"/>
      <c r="C2158" s="10" t="s">
        <v>430</v>
      </c>
      <c r="D2158" s="10"/>
      <c r="E2158" s="10" t="s">
        <v>167</v>
      </c>
      <c r="F2158" s="10">
        <v>2945822</v>
      </c>
      <c r="G2158" s="10"/>
      <c r="H2158" s="10">
        <f t="shared" si="135"/>
        <v>8681</v>
      </c>
      <c r="I2158" s="10"/>
      <c r="J2158" s="10">
        <v>406195.05999999965</v>
      </c>
      <c r="K2158" s="10"/>
      <c r="M2158" s="10">
        <v>983</v>
      </c>
      <c r="N2158" s="69"/>
      <c r="P2158" s="238">
        <f t="shared" si="130"/>
        <v>413.21979654120003</v>
      </c>
      <c r="Q2158" s="10"/>
      <c r="R2158" s="10"/>
      <c r="S2158" s="10"/>
      <c r="T2158" s="179">
        <f t="shared" si="131"/>
        <v>2996.7670396744661</v>
      </c>
      <c r="U2158" s="10"/>
      <c r="V2158" s="10"/>
      <c r="W2158" s="10"/>
      <c r="Y2158" s="10">
        <v>406195.05999999965</v>
      </c>
      <c r="Z2158" s="10">
        <f t="shared" si="136"/>
        <v>382426.47</v>
      </c>
      <c r="AB2158" s="10">
        <f t="shared" si="137"/>
        <v>358176.32</v>
      </c>
      <c r="AC2158" s="10">
        <v>371131.84</v>
      </c>
      <c r="AD2158" s="10"/>
      <c r="AE2158" s="3"/>
      <c r="AF2158" s="3"/>
    </row>
    <row r="2159" spans="1:32" x14ac:dyDescent="0.2">
      <c r="A2159" s="55"/>
      <c r="B2159" s="198"/>
      <c r="C2159" s="10" t="s">
        <v>432</v>
      </c>
      <c r="D2159" s="10"/>
      <c r="E2159" s="10" t="s">
        <v>368</v>
      </c>
      <c r="F2159" s="10">
        <v>2562036</v>
      </c>
      <c r="G2159" s="10"/>
      <c r="H2159" s="10">
        <f t="shared" si="135"/>
        <v>7550</v>
      </c>
      <c r="I2159" s="10"/>
      <c r="J2159" s="10">
        <v>409684.12999999966</v>
      </c>
      <c r="K2159" s="10"/>
      <c r="M2159" s="10">
        <v>796</v>
      </c>
      <c r="N2159" s="69"/>
      <c r="P2159" s="238">
        <f t="shared" si="130"/>
        <v>514.67855527638153</v>
      </c>
      <c r="Q2159" s="10"/>
      <c r="R2159" s="10"/>
      <c r="S2159" s="10"/>
      <c r="T2159" s="179">
        <f t="shared" si="131"/>
        <v>3218.638190954774</v>
      </c>
      <c r="U2159" s="10"/>
      <c r="V2159" s="10"/>
      <c r="W2159" s="10"/>
      <c r="Y2159" s="10">
        <v>409684.12999999966</v>
      </c>
      <c r="Z2159" s="10">
        <f t="shared" si="136"/>
        <v>385711.38</v>
      </c>
      <c r="AB2159" s="10">
        <f t="shared" si="137"/>
        <v>361252.93</v>
      </c>
      <c r="AC2159" s="10">
        <v>374319.73</v>
      </c>
      <c r="AD2159" s="10"/>
      <c r="AE2159" s="3"/>
      <c r="AF2159" s="3"/>
    </row>
    <row r="2160" spans="1:32" x14ac:dyDescent="0.2">
      <c r="A2160" s="55"/>
      <c r="B2160" s="198"/>
      <c r="C2160" s="10" t="s">
        <v>433</v>
      </c>
      <c r="D2160" s="10"/>
      <c r="E2160" s="10" t="s">
        <v>90</v>
      </c>
      <c r="F2160" s="10">
        <v>165259</v>
      </c>
      <c r="G2160" s="10"/>
      <c r="H2160" s="10">
        <f t="shared" si="135"/>
        <v>487</v>
      </c>
      <c r="I2160" s="10"/>
      <c r="J2160" s="10">
        <v>7648.4800000000005</v>
      </c>
      <c r="K2160" s="10"/>
      <c r="M2160" s="10">
        <v>6</v>
      </c>
      <c r="N2160" s="69"/>
      <c r="P2160" s="238">
        <f t="shared" si="130"/>
        <v>1274.7466666666667</v>
      </c>
      <c r="Q2160" s="10"/>
      <c r="R2160" s="10"/>
      <c r="S2160" s="10"/>
      <c r="T2160" s="179">
        <f t="shared" si="131"/>
        <v>27543.166666666668</v>
      </c>
      <c r="U2160" s="10"/>
      <c r="V2160" s="10"/>
      <c r="W2160" s="10"/>
      <c r="Y2160" s="10">
        <v>7648.4800000000005</v>
      </c>
      <c r="Z2160" s="10">
        <f t="shared" si="136"/>
        <v>7200.93</v>
      </c>
      <c r="AB2160" s="10">
        <f t="shared" si="137"/>
        <v>6744.31</v>
      </c>
      <c r="AC2160" s="10">
        <v>6988.26</v>
      </c>
      <c r="AD2160" s="10"/>
      <c r="AE2160" s="3"/>
      <c r="AF2160" s="3"/>
    </row>
    <row r="2161" spans="1:32" x14ac:dyDescent="0.2">
      <c r="A2161" s="55"/>
      <c r="B2161" s="198"/>
      <c r="C2161" s="10" t="s">
        <v>434</v>
      </c>
      <c r="D2161" s="10"/>
      <c r="E2161" s="10" t="s">
        <v>164</v>
      </c>
      <c r="F2161" s="10">
        <v>1878</v>
      </c>
      <c r="G2161" s="10"/>
      <c r="H2161" s="10">
        <f t="shared" si="135"/>
        <v>6</v>
      </c>
      <c r="I2161" s="10"/>
      <c r="J2161" s="10">
        <v>1832</v>
      </c>
      <c r="K2161" s="10"/>
      <c r="M2161" s="10">
        <v>2</v>
      </c>
      <c r="N2161" s="69"/>
      <c r="P2161" s="238">
        <f t="shared" si="130"/>
        <v>916</v>
      </c>
      <c r="Q2161" s="10"/>
      <c r="R2161" s="10"/>
      <c r="S2161" s="10"/>
      <c r="T2161" s="179">
        <f t="shared" si="131"/>
        <v>939</v>
      </c>
      <c r="U2161" s="10"/>
      <c r="V2161" s="10"/>
      <c r="W2161" s="10"/>
      <c r="Y2161" s="10">
        <v>1832</v>
      </c>
      <c r="Z2161" s="10">
        <f t="shared" si="136"/>
        <v>1724.8</v>
      </c>
      <c r="AB2161" s="10">
        <f t="shared" si="137"/>
        <v>1615.43</v>
      </c>
      <c r="AC2161" s="10">
        <v>1673.86</v>
      </c>
      <c r="AD2161" s="10"/>
      <c r="AE2161" s="3"/>
      <c r="AF2161" s="3"/>
    </row>
    <row r="2162" spans="1:32" x14ac:dyDescent="0.2">
      <c r="A2162" s="55"/>
      <c r="B2162" s="198"/>
      <c r="C2162" s="10" t="s">
        <v>435</v>
      </c>
      <c r="D2162" s="10"/>
      <c r="E2162" s="10" t="s">
        <v>105</v>
      </c>
      <c r="F2162" s="10">
        <v>124521</v>
      </c>
      <c r="G2162" s="10"/>
      <c r="H2162" s="10">
        <f t="shared" si="135"/>
        <v>367</v>
      </c>
      <c r="I2162" s="10"/>
      <c r="J2162" s="10">
        <v>20910.320000000003</v>
      </c>
      <c r="K2162" s="10"/>
      <c r="M2162" s="10">
        <v>19</v>
      </c>
      <c r="N2162" s="69"/>
      <c r="P2162" s="238">
        <f t="shared" si="130"/>
        <v>1100.5431578947371</v>
      </c>
      <c r="Q2162" s="10"/>
      <c r="R2162" s="10"/>
      <c r="S2162" s="10"/>
      <c r="T2162" s="179">
        <f t="shared" si="131"/>
        <v>6553.7368421052633</v>
      </c>
      <c r="U2162" s="10"/>
      <c r="V2162" s="10"/>
      <c r="W2162" s="10"/>
      <c r="Y2162" s="10">
        <v>20910.320000000003</v>
      </c>
      <c r="Z2162" s="10">
        <f t="shared" si="136"/>
        <v>19686.75</v>
      </c>
      <c r="AB2162" s="10">
        <f t="shared" si="137"/>
        <v>18438.39</v>
      </c>
      <c r="AC2162" s="10">
        <v>19105.32</v>
      </c>
      <c r="AD2162" s="10"/>
      <c r="AE2162" s="3"/>
      <c r="AF2162" s="3"/>
    </row>
    <row r="2163" spans="1:32" x14ac:dyDescent="0.2">
      <c r="A2163" s="55"/>
      <c r="B2163" s="198"/>
      <c r="C2163" s="10" t="s">
        <v>436</v>
      </c>
      <c r="D2163" s="10"/>
      <c r="E2163" s="10" t="s">
        <v>359</v>
      </c>
      <c r="F2163" s="10">
        <v>71</v>
      </c>
      <c r="G2163" s="10"/>
      <c r="H2163" s="10">
        <f t="shared" si="135"/>
        <v>0</v>
      </c>
      <c r="I2163" s="10"/>
      <c r="J2163" s="10">
        <v>32.28</v>
      </c>
      <c r="K2163" s="10"/>
      <c r="M2163" s="10">
        <v>1</v>
      </c>
      <c r="N2163" s="69"/>
      <c r="P2163" s="238">
        <f t="shared" si="130"/>
        <v>32.28</v>
      </c>
      <c r="Q2163" s="10"/>
      <c r="R2163" s="10"/>
      <c r="S2163" s="10"/>
      <c r="T2163" s="179">
        <f t="shared" si="131"/>
        <v>71</v>
      </c>
      <c r="U2163" s="10"/>
      <c r="V2163" s="10"/>
      <c r="W2163" s="10"/>
      <c r="Y2163" s="10">
        <v>32.28</v>
      </c>
      <c r="Z2163" s="10">
        <f t="shared" si="136"/>
        <v>30.39</v>
      </c>
      <c r="AB2163" s="10">
        <f t="shared" si="137"/>
        <v>28.46</v>
      </c>
      <c r="AC2163" s="10">
        <v>29.49</v>
      </c>
      <c r="AD2163" s="10"/>
      <c r="AE2163" s="3"/>
      <c r="AF2163" s="3"/>
    </row>
    <row r="2164" spans="1:32" x14ac:dyDescent="0.2">
      <c r="A2164" s="55"/>
      <c r="B2164" s="198"/>
      <c r="C2164" s="10" t="s">
        <v>436</v>
      </c>
      <c r="D2164" s="10"/>
      <c r="E2164" s="10" t="s">
        <v>390</v>
      </c>
      <c r="F2164" s="10">
        <v>6468568</v>
      </c>
      <c r="G2164" s="10"/>
      <c r="H2164" s="10">
        <f t="shared" si="135"/>
        <v>19062</v>
      </c>
      <c r="I2164" s="10"/>
      <c r="J2164" s="10">
        <v>900439.58000000007</v>
      </c>
      <c r="K2164" s="10"/>
      <c r="M2164" s="10">
        <v>1889</v>
      </c>
      <c r="N2164" s="69"/>
      <c r="P2164" s="238">
        <f t="shared" si="130"/>
        <v>476.67526733721547</v>
      </c>
      <c r="Q2164" s="10"/>
      <c r="R2164" s="10"/>
      <c r="S2164" s="10"/>
      <c r="T2164" s="179">
        <f t="shared" si="131"/>
        <v>3424.3345685547911</v>
      </c>
      <c r="U2164" s="10"/>
      <c r="V2164" s="10"/>
      <c r="W2164" s="10"/>
      <c r="Y2164" s="10">
        <v>900439.58000000007</v>
      </c>
      <c r="Z2164" s="10">
        <f t="shared" si="136"/>
        <v>847750.17</v>
      </c>
      <c r="AB2164" s="10">
        <f t="shared" si="137"/>
        <v>793993.25</v>
      </c>
      <c r="AC2164" s="10">
        <v>822712.6</v>
      </c>
      <c r="AD2164" s="10"/>
      <c r="AE2164" s="3"/>
      <c r="AF2164" s="3"/>
    </row>
    <row r="2165" spans="1:32" x14ac:dyDescent="0.2">
      <c r="A2165" s="55"/>
      <c r="B2165" s="198"/>
      <c r="C2165" s="10" t="s">
        <v>436</v>
      </c>
      <c r="D2165" s="10"/>
      <c r="E2165" s="10" t="s">
        <v>167</v>
      </c>
      <c r="F2165" s="10">
        <v>104</v>
      </c>
      <c r="G2165" s="10"/>
      <c r="H2165" s="10">
        <f t="shared" si="135"/>
        <v>0</v>
      </c>
      <c r="I2165" s="10"/>
      <c r="J2165" s="10">
        <v>33.75</v>
      </c>
      <c r="K2165" s="10"/>
      <c r="M2165" s="10">
        <v>1</v>
      </c>
      <c r="N2165" s="69"/>
      <c r="P2165" s="238">
        <f t="shared" si="130"/>
        <v>33.75</v>
      </c>
      <c r="Q2165" s="10"/>
      <c r="R2165" s="10"/>
      <c r="S2165" s="10"/>
      <c r="T2165" s="179">
        <f t="shared" si="131"/>
        <v>104</v>
      </c>
      <c r="U2165" s="10"/>
      <c r="V2165" s="10"/>
      <c r="W2165" s="10"/>
      <c r="Y2165" s="10">
        <v>33.75</v>
      </c>
      <c r="Z2165" s="10">
        <f t="shared" si="136"/>
        <v>31.78</v>
      </c>
      <c r="AB2165" s="10">
        <f t="shared" si="137"/>
        <v>29.76</v>
      </c>
      <c r="AC2165" s="10">
        <v>30.84</v>
      </c>
      <c r="AD2165" s="10"/>
      <c r="AE2165" s="3"/>
      <c r="AF2165" s="3"/>
    </row>
    <row r="2166" spans="1:32" x14ac:dyDescent="0.2">
      <c r="A2166" s="55"/>
      <c r="B2166" s="198"/>
      <c r="C2166" s="10" t="s">
        <v>438</v>
      </c>
      <c r="D2166" s="10"/>
      <c r="E2166" s="10" t="s">
        <v>148</v>
      </c>
      <c r="F2166" s="10">
        <v>239</v>
      </c>
      <c r="G2166" s="10"/>
      <c r="H2166" s="10">
        <f t="shared" si="135"/>
        <v>1</v>
      </c>
      <c r="I2166" s="10"/>
      <c r="J2166" s="10">
        <v>58.72</v>
      </c>
      <c r="K2166" s="10"/>
      <c r="M2166" s="10">
        <v>1</v>
      </c>
      <c r="N2166" s="69"/>
      <c r="P2166" s="238">
        <f t="shared" si="130"/>
        <v>58.72</v>
      </c>
      <c r="Q2166" s="10"/>
      <c r="R2166" s="10"/>
      <c r="S2166" s="10"/>
      <c r="T2166" s="179">
        <f t="shared" si="131"/>
        <v>239</v>
      </c>
      <c r="U2166" s="10"/>
      <c r="V2166" s="10"/>
      <c r="W2166" s="10"/>
      <c r="Y2166" s="10">
        <v>58.72</v>
      </c>
      <c r="Z2166" s="10">
        <f t="shared" si="136"/>
        <v>55.28</v>
      </c>
      <c r="AB2166" s="10">
        <f t="shared" si="137"/>
        <v>51.78</v>
      </c>
      <c r="AC2166" s="10">
        <v>53.65</v>
      </c>
      <c r="AD2166" s="10"/>
      <c r="AE2166" s="3"/>
      <c r="AF2166" s="3"/>
    </row>
    <row r="2167" spans="1:32" x14ac:dyDescent="0.2">
      <c r="A2167" s="55"/>
      <c r="B2167" s="198"/>
      <c r="C2167" s="10" t="s">
        <v>438</v>
      </c>
      <c r="D2167" s="10"/>
      <c r="E2167" s="10" t="s">
        <v>97</v>
      </c>
      <c r="F2167" s="10">
        <v>7475</v>
      </c>
      <c r="G2167" s="10"/>
      <c r="H2167" s="10">
        <f t="shared" si="135"/>
        <v>22</v>
      </c>
      <c r="I2167" s="10"/>
      <c r="J2167" s="10">
        <v>1596.4</v>
      </c>
      <c r="K2167" s="10"/>
      <c r="M2167" s="10">
        <v>1</v>
      </c>
      <c r="N2167" s="69"/>
      <c r="P2167" s="238">
        <f t="shared" si="130"/>
        <v>1596.4</v>
      </c>
      <c r="Q2167" s="10"/>
      <c r="R2167" s="10"/>
      <c r="S2167" s="10"/>
      <c r="T2167" s="179">
        <f t="shared" si="131"/>
        <v>7475</v>
      </c>
      <c r="U2167" s="10"/>
      <c r="V2167" s="10"/>
      <c r="W2167" s="10"/>
      <c r="Y2167" s="10">
        <v>1596.4</v>
      </c>
      <c r="Z2167" s="10">
        <f t="shared" si="136"/>
        <v>1502.99</v>
      </c>
      <c r="AB2167" s="10">
        <f t="shared" si="137"/>
        <v>1407.68</v>
      </c>
      <c r="AC2167" s="10">
        <v>1458.6</v>
      </c>
      <c r="AD2167" s="10"/>
      <c r="AE2167" s="3"/>
      <c r="AF2167" s="3"/>
    </row>
    <row r="2168" spans="1:32" x14ac:dyDescent="0.2">
      <c r="A2168" s="55"/>
      <c r="B2168" s="198"/>
      <c r="C2168" s="10" t="s">
        <v>438</v>
      </c>
      <c r="D2168" s="10"/>
      <c r="E2168" s="10" t="s">
        <v>224</v>
      </c>
      <c r="F2168" s="10">
        <v>2047700</v>
      </c>
      <c r="G2168" s="10"/>
      <c r="H2168" s="10">
        <f t="shared" si="135"/>
        <v>6034</v>
      </c>
      <c r="I2168" s="10"/>
      <c r="J2168" s="10">
        <v>399952.81000000029</v>
      </c>
      <c r="K2168" s="10"/>
      <c r="M2168" s="10">
        <v>614</v>
      </c>
      <c r="N2168" s="69"/>
      <c r="P2168" s="238">
        <f t="shared" si="130"/>
        <v>651.38894136807869</v>
      </c>
      <c r="Q2168" s="10"/>
      <c r="R2168" s="10"/>
      <c r="S2168" s="10"/>
      <c r="T2168" s="179">
        <f t="shared" si="131"/>
        <v>3335.0162866449509</v>
      </c>
      <c r="U2168" s="10"/>
      <c r="V2168" s="10"/>
      <c r="W2168" s="10"/>
      <c r="Y2168" s="10">
        <v>399952.81000000029</v>
      </c>
      <c r="Z2168" s="10">
        <f t="shared" si="136"/>
        <v>376549.49</v>
      </c>
      <c r="AB2168" s="10">
        <f t="shared" si="137"/>
        <v>352672</v>
      </c>
      <c r="AC2168" s="10">
        <v>365428.42</v>
      </c>
      <c r="AD2168" s="10"/>
      <c r="AE2168" s="3"/>
      <c r="AF2168" s="3"/>
    </row>
    <row r="2169" spans="1:32" x14ac:dyDescent="0.2">
      <c r="A2169" s="55"/>
      <c r="B2169" s="198"/>
      <c r="C2169" s="10" t="s">
        <v>438</v>
      </c>
      <c r="D2169" s="10"/>
      <c r="E2169" s="10" t="s">
        <v>439</v>
      </c>
      <c r="F2169" s="10">
        <v>682</v>
      </c>
      <c r="G2169" s="10"/>
      <c r="H2169" s="10">
        <f t="shared" si="135"/>
        <v>2</v>
      </c>
      <c r="I2169" s="10"/>
      <c r="J2169" s="10">
        <v>190.73000000000002</v>
      </c>
      <c r="K2169" s="10"/>
      <c r="M2169" s="10">
        <v>3</v>
      </c>
      <c r="N2169" s="69"/>
      <c r="P2169" s="238">
        <f t="shared" si="130"/>
        <v>63.576666666666675</v>
      </c>
      <c r="Q2169" s="10"/>
      <c r="R2169" s="10"/>
      <c r="S2169" s="10"/>
      <c r="T2169" s="179">
        <f t="shared" si="131"/>
        <v>227.33333333333334</v>
      </c>
      <c r="U2169" s="10"/>
      <c r="V2169" s="10"/>
      <c r="W2169" s="10"/>
      <c r="Y2169" s="10">
        <v>190.73000000000002</v>
      </c>
      <c r="Z2169" s="10">
        <f t="shared" si="136"/>
        <v>179.57</v>
      </c>
      <c r="AB2169" s="10">
        <f t="shared" si="137"/>
        <v>168.18</v>
      </c>
      <c r="AC2169" s="10">
        <v>174.26</v>
      </c>
      <c r="AD2169" s="10"/>
      <c r="AE2169" s="3"/>
      <c r="AF2169" s="3"/>
    </row>
    <row r="2170" spans="1:32" x14ac:dyDescent="0.2">
      <c r="A2170" s="55"/>
      <c r="B2170" s="198"/>
      <c r="C2170" s="10" t="s">
        <v>440</v>
      </c>
      <c r="D2170" s="10"/>
      <c r="E2170" s="10" t="s">
        <v>292</v>
      </c>
      <c r="F2170" s="10">
        <v>260068</v>
      </c>
      <c r="G2170" s="10"/>
      <c r="H2170" s="10">
        <f t="shared" si="135"/>
        <v>766</v>
      </c>
      <c r="I2170" s="10"/>
      <c r="J2170" s="10">
        <v>49899.789999999986</v>
      </c>
      <c r="K2170" s="10"/>
      <c r="M2170" s="10">
        <v>89</v>
      </c>
      <c r="N2170" s="69"/>
      <c r="P2170" s="238">
        <f t="shared" si="130"/>
        <v>560.67179775280886</v>
      </c>
      <c r="Q2170" s="10"/>
      <c r="R2170" s="10"/>
      <c r="S2170" s="10"/>
      <c r="T2170" s="179">
        <f t="shared" si="131"/>
        <v>2922.1123595505619</v>
      </c>
      <c r="U2170" s="10"/>
      <c r="V2170" s="10"/>
      <c r="W2170" s="10"/>
      <c r="Y2170" s="10">
        <v>49899.789999999986</v>
      </c>
      <c r="Z2170" s="10">
        <f t="shared" si="136"/>
        <v>46979.89</v>
      </c>
      <c r="AB2170" s="10">
        <f t="shared" si="137"/>
        <v>44000.84</v>
      </c>
      <c r="AC2170" s="10">
        <v>45592.38</v>
      </c>
      <c r="AD2170" s="10"/>
      <c r="AE2170" s="3"/>
      <c r="AF2170" s="3"/>
    </row>
    <row r="2171" spans="1:32" x14ac:dyDescent="0.2">
      <c r="A2171" s="55"/>
      <c r="B2171" s="198"/>
      <c r="C2171" s="10" t="s">
        <v>441</v>
      </c>
      <c r="D2171" s="10"/>
      <c r="E2171" s="10" t="s">
        <v>70</v>
      </c>
      <c r="F2171" s="10">
        <v>6414</v>
      </c>
      <c r="G2171" s="10"/>
      <c r="H2171" s="10">
        <f t="shared" si="135"/>
        <v>19</v>
      </c>
      <c r="I2171" s="10"/>
      <c r="J2171" s="10">
        <v>2104.5499999999997</v>
      </c>
      <c r="K2171" s="10"/>
      <c r="M2171" s="10">
        <v>10</v>
      </c>
      <c r="N2171" s="69"/>
      <c r="P2171" s="238">
        <f t="shared" si="130"/>
        <v>210.45499999999998</v>
      </c>
      <c r="Q2171" s="10"/>
      <c r="R2171" s="10"/>
      <c r="S2171" s="10"/>
      <c r="T2171" s="179">
        <f t="shared" si="131"/>
        <v>641.4</v>
      </c>
      <c r="U2171" s="10"/>
      <c r="V2171" s="10"/>
      <c r="W2171" s="10"/>
      <c r="Y2171" s="10">
        <v>2104.5499999999997</v>
      </c>
      <c r="Z2171" s="10">
        <f t="shared" si="136"/>
        <v>1981.4</v>
      </c>
      <c r="AB2171" s="10">
        <f t="shared" si="137"/>
        <v>1855.76</v>
      </c>
      <c r="AC2171" s="10">
        <v>1922.88</v>
      </c>
      <c r="AD2171" s="10"/>
      <c r="AE2171" s="3"/>
      <c r="AF2171" s="3"/>
    </row>
    <row r="2172" spans="1:32" x14ac:dyDescent="0.2">
      <c r="A2172" s="55"/>
      <c r="B2172" s="198"/>
      <c r="C2172" s="10" t="s">
        <v>443</v>
      </c>
      <c r="D2172" s="10"/>
      <c r="E2172" s="10" t="s">
        <v>63</v>
      </c>
      <c r="F2172" s="10">
        <v>936</v>
      </c>
      <c r="G2172" s="10"/>
      <c r="H2172" s="10">
        <f t="shared" si="135"/>
        <v>3</v>
      </c>
      <c r="I2172" s="10"/>
      <c r="J2172" s="10">
        <v>177.08</v>
      </c>
      <c r="K2172" s="10"/>
      <c r="M2172" s="10">
        <v>1</v>
      </c>
      <c r="N2172" s="69"/>
      <c r="P2172" s="238">
        <f t="shared" si="130"/>
        <v>177.08</v>
      </c>
      <c r="Q2172" s="10"/>
      <c r="R2172" s="10"/>
      <c r="S2172" s="10"/>
      <c r="T2172" s="179">
        <f t="shared" si="131"/>
        <v>936</v>
      </c>
      <c r="U2172" s="10"/>
      <c r="V2172" s="10"/>
      <c r="W2172" s="10"/>
      <c r="Y2172" s="10">
        <v>177.08</v>
      </c>
      <c r="Z2172" s="10">
        <f t="shared" si="136"/>
        <v>166.72</v>
      </c>
      <c r="AB2172" s="10">
        <f t="shared" si="137"/>
        <v>156.15</v>
      </c>
      <c r="AC2172" s="10">
        <v>161.80000000000001</v>
      </c>
      <c r="AD2172" s="10"/>
      <c r="AE2172" s="3"/>
      <c r="AF2172" s="3"/>
    </row>
    <row r="2173" spans="1:32" x14ac:dyDescent="0.2">
      <c r="A2173" s="55"/>
      <c r="B2173" s="198"/>
      <c r="C2173" s="10" t="s">
        <v>444</v>
      </c>
      <c r="D2173" s="10"/>
      <c r="E2173" s="10" t="s">
        <v>70</v>
      </c>
      <c r="F2173" s="10">
        <v>9155</v>
      </c>
      <c r="G2173" s="10"/>
      <c r="H2173" s="10">
        <f t="shared" si="135"/>
        <v>27</v>
      </c>
      <c r="I2173" s="10"/>
      <c r="J2173" s="10">
        <v>2517.9799999999996</v>
      </c>
      <c r="K2173" s="10"/>
      <c r="M2173" s="10">
        <v>5</v>
      </c>
      <c r="N2173" s="69"/>
      <c r="P2173" s="238">
        <f t="shared" si="130"/>
        <v>503.59599999999989</v>
      </c>
      <c r="Q2173" s="10"/>
      <c r="R2173" s="10"/>
      <c r="S2173" s="10"/>
      <c r="T2173" s="179">
        <f t="shared" si="131"/>
        <v>1831</v>
      </c>
      <c r="U2173" s="10"/>
      <c r="V2173" s="10"/>
      <c r="W2173" s="10"/>
      <c r="Y2173" s="10">
        <v>2517.9799999999996</v>
      </c>
      <c r="Z2173" s="10">
        <f t="shared" si="136"/>
        <v>2370.64</v>
      </c>
      <c r="AB2173" s="10">
        <f t="shared" si="137"/>
        <v>2220.31</v>
      </c>
      <c r="AC2173" s="10">
        <v>2300.62</v>
      </c>
      <c r="AD2173" s="10"/>
      <c r="AE2173" s="3"/>
      <c r="AF2173" s="3"/>
    </row>
    <row r="2174" spans="1:32" x14ac:dyDescent="0.2">
      <c r="A2174" s="55"/>
      <c r="B2174" s="198"/>
      <c r="C2174" s="10" t="s">
        <v>445</v>
      </c>
      <c r="D2174" s="10"/>
      <c r="E2174" s="10" t="s">
        <v>124</v>
      </c>
      <c r="F2174" s="10">
        <v>231288</v>
      </c>
      <c r="G2174" s="10"/>
      <c r="H2174" s="10">
        <f t="shared" si="135"/>
        <v>682</v>
      </c>
      <c r="I2174" s="10"/>
      <c r="J2174" s="10">
        <v>45682.949999999975</v>
      </c>
      <c r="K2174" s="10"/>
      <c r="M2174" s="10">
        <v>113</v>
      </c>
      <c r="N2174" s="69"/>
      <c r="P2174" s="238">
        <f t="shared" si="130"/>
        <v>404.27389380530951</v>
      </c>
      <c r="Q2174" s="10"/>
      <c r="R2174" s="10"/>
      <c r="S2174" s="10"/>
      <c r="T2174" s="179">
        <f t="shared" si="131"/>
        <v>2046.7964601769911</v>
      </c>
      <c r="U2174" s="10"/>
      <c r="V2174" s="10"/>
      <c r="W2174" s="10"/>
      <c r="Y2174" s="10">
        <v>45682.949999999975</v>
      </c>
      <c r="Z2174" s="10">
        <f t="shared" si="136"/>
        <v>43009.8</v>
      </c>
      <c r="AB2174" s="10">
        <f t="shared" si="137"/>
        <v>40282.5</v>
      </c>
      <c r="AC2174" s="10">
        <v>41739.550000000003</v>
      </c>
      <c r="AD2174" s="10"/>
      <c r="AE2174" s="3"/>
      <c r="AF2174" s="3"/>
    </row>
    <row r="2175" spans="1:32" x14ac:dyDescent="0.2">
      <c r="A2175" s="55"/>
      <c r="B2175" s="198"/>
      <c r="C2175" s="10" t="s">
        <v>445</v>
      </c>
      <c r="D2175" s="10"/>
      <c r="E2175" s="10" t="s">
        <v>224</v>
      </c>
      <c r="F2175" s="10">
        <v>13377</v>
      </c>
      <c r="G2175" s="10"/>
      <c r="H2175" s="10">
        <f t="shared" si="135"/>
        <v>39</v>
      </c>
      <c r="I2175" s="10"/>
      <c r="J2175" s="10">
        <v>793.47</v>
      </c>
      <c r="K2175" s="10"/>
      <c r="M2175" s="10">
        <v>2</v>
      </c>
      <c r="N2175" s="69"/>
      <c r="P2175" s="238">
        <f t="shared" si="130"/>
        <v>396.73500000000001</v>
      </c>
      <c r="Q2175" s="10"/>
      <c r="R2175" s="10"/>
      <c r="S2175" s="10"/>
      <c r="T2175" s="179">
        <f t="shared" si="131"/>
        <v>6688.5</v>
      </c>
      <c r="U2175" s="10"/>
      <c r="V2175" s="10"/>
      <c r="W2175" s="10"/>
      <c r="Y2175" s="10">
        <v>793.47</v>
      </c>
      <c r="Z2175" s="10">
        <f t="shared" si="136"/>
        <v>747.04</v>
      </c>
      <c r="AB2175" s="10">
        <f t="shared" si="137"/>
        <v>699.67</v>
      </c>
      <c r="AC2175" s="10">
        <v>724.98</v>
      </c>
      <c r="AD2175" s="10"/>
      <c r="AE2175" s="3"/>
      <c r="AF2175" s="3"/>
    </row>
    <row r="2176" spans="1:32" x14ac:dyDescent="0.2">
      <c r="A2176" s="55"/>
      <c r="B2176" s="198"/>
      <c r="C2176" s="10" t="s">
        <v>446</v>
      </c>
      <c r="D2176" s="10"/>
      <c r="E2176" s="10" t="s">
        <v>109</v>
      </c>
      <c r="F2176" s="10">
        <v>697273</v>
      </c>
      <c r="G2176" s="10"/>
      <c r="H2176" s="10">
        <f t="shared" si="135"/>
        <v>2055</v>
      </c>
      <c r="I2176" s="10"/>
      <c r="J2176" s="10">
        <v>88934.409999999945</v>
      </c>
      <c r="K2176" s="10"/>
      <c r="M2176" s="10">
        <v>192</v>
      </c>
      <c r="N2176" s="69"/>
      <c r="P2176" s="238">
        <f t="shared" si="130"/>
        <v>463.20005208333305</v>
      </c>
      <c r="Q2176" s="10"/>
      <c r="R2176" s="10"/>
      <c r="S2176" s="10"/>
      <c r="T2176" s="179">
        <f t="shared" si="131"/>
        <v>3631.6302083333335</v>
      </c>
      <c r="U2176" s="10"/>
      <c r="V2176" s="10"/>
      <c r="W2176" s="10"/>
      <c r="Y2176" s="10">
        <v>88934.409999999945</v>
      </c>
      <c r="Z2176" s="10">
        <f t="shared" si="136"/>
        <v>83730.39</v>
      </c>
      <c r="AB2176" s="10">
        <f t="shared" si="137"/>
        <v>78420.94</v>
      </c>
      <c r="AC2176" s="10">
        <v>81257.490000000005</v>
      </c>
      <c r="AD2176" s="10"/>
      <c r="AE2176" s="3"/>
      <c r="AF2176" s="3"/>
    </row>
    <row r="2177" spans="1:32" x14ac:dyDescent="0.2">
      <c r="A2177" s="55"/>
      <c r="B2177" s="198"/>
      <c r="C2177" s="10" t="s">
        <v>446</v>
      </c>
      <c r="D2177" s="10"/>
      <c r="E2177" s="10" t="s">
        <v>86</v>
      </c>
      <c r="F2177" s="10">
        <v>3445</v>
      </c>
      <c r="G2177" s="10"/>
      <c r="H2177" s="10">
        <f t="shared" si="135"/>
        <v>10</v>
      </c>
      <c r="I2177" s="10"/>
      <c r="J2177" s="10">
        <v>1267.45</v>
      </c>
      <c r="K2177" s="10"/>
      <c r="M2177" s="10">
        <v>1</v>
      </c>
      <c r="N2177" s="69"/>
      <c r="P2177" s="238">
        <f t="shared" si="130"/>
        <v>1267.45</v>
      </c>
      <c r="Q2177" s="10"/>
      <c r="R2177" s="10"/>
      <c r="S2177" s="10"/>
      <c r="T2177" s="179">
        <f t="shared" si="131"/>
        <v>3445</v>
      </c>
      <c r="U2177" s="10"/>
      <c r="V2177" s="10"/>
      <c r="W2177" s="10"/>
      <c r="Y2177" s="10">
        <v>1267.45</v>
      </c>
      <c r="Z2177" s="10">
        <f t="shared" si="136"/>
        <v>1193.28</v>
      </c>
      <c r="AB2177" s="10">
        <f t="shared" si="137"/>
        <v>1117.6199999999999</v>
      </c>
      <c r="AC2177" s="10">
        <v>1158.05</v>
      </c>
      <c r="AD2177" s="10"/>
      <c r="AE2177" s="3"/>
      <c r="AF2177" s="3"/>
    </row>
    <row r="2178" spans="1:32" x14ac:dyDescent="0.2">
      <c r="A2178" s="55"/>
      <c r="B2178" s="198"/>
      <c r="C2178" s="10" t="s">
        <v>447</v>
      </c>
      <c r="D2178" s="10"/>
      <c r="E2178" s="10" t="s">
        <v>70</v>
      </c>
      <c r="F2178" s="10">
        <v>9224</v>
      </c>
      <c r="G2178" s="10"/>
      <c r="H2178" s="10">
        <f t="shared" si="135"/>
        <v>27</v>
      </c>
      <c r="I2178" s="10"/>
      <c r="J2178" s="10">
        <v>1136.5400000000002</v>
      </c>
      <c r="K2178" s="10"/>
      <c r="M2178" s="10">
        <v>14</v>
      </c>
      <c r="N2178" s="69"/>
      <c r="P2178" s="238">
        <f t="shared" si="130"/>
        <v>81.181428571428583</v>
      </c>
      <c r="Q2178" s="10"/>
      <c r="R2178" s="10"/>
      <c r="S2178" s="10"/>
      <c r="T2178" s="179">
        <f t="shared" si="131"/>
        <v>658.85714285714289</v>
      </c>
      <c r="U2178" s="10"/>
      <c r="V2178" s="10"/>
      <c r="W2178" s="10"/>
      <c r="Y2178" s="10">
        <v>1136.5400000000002</v>
      </c>
      <c r="Z2178" s="10">
        <f t="shared" si="136"/>
        <v>1070.04</v>
      </c>
      <c r="AB2178" s="10">
        <f t="shared" si="137"/>
        <v>1002.18</v>
      </c>
      <c r="AC2178" s="10">
        <v>1038.43</v>
      </c>
      <c r="AD2178" s="10"/>
      <c r="AE2178" s="3"/>
      <c r="AF2178" s="3"/>
    </row>
    <row r="2179" spans="1:32" x14ac:dyDescent="0.2">
      <c r="A2179" s="55"/>
      <c r="B2179" s="198"/>
      <c r="C2179" s="10" t="s">
        <v>448</v>
      </c>
      <c r="D2179" s="10"/>
      <c r="E2179" s="10" t="s">
        <v>449</v>
      </c>
      <c r="F2179" s="10">
        <v>2841435</v>
      </c>
      <c r="G2179" s="10"/>
      <c r="H2179" s="10">
        <f t="shared" si="135"/>
        <v>8373</v>
      </c>
      <c r="I2179" s="10"/>
      <c r="J2179" s="10">
        <v>277181.96000000025</v>
      </c>
      <c r="K2179" s="10"/>
      <c r="M2179" s="10">
        <v>378</v>
      </c>
      <c r="N2179" s="69"/>
      <c r="P2179" s="238">
        <f t="shared" si="130"/>
        <v>733.28560846560913</v>
      </c>
      <c r="Q2179" s="10"/>
      <c r="R2179" s="10"/>
      <c r="S2179" s="10"/>
      <c r="T2179" s="179">
        <f t="shared" si="131"/>
        <v>7517.0238095238092</v>
      </c>
      <c r="U2179" s="10"/>
      <c r="V2179" s="10"/>
      <c r="W2179" s="10"/>
      <c r="Y2179" s="10">
        <v>277181.96000000025</v>
      </c>
      <c r="Z2179" s="10">
        <f t="shared" si="136"/>
        <v>260962.6</v>
      </c>
      <c r="AB2179" s="10">
        <f t="shared" si="137"/>
        <v>244414.63</v>
      </c>
      <c r="AC2179" s="10">
        <v>253255.3</v>
      </c>
      <c r="AD2179" s="10"/>
      <c r="AE2179" s="3"/>
      <c r="AF2179" s="3"/>
    </row>
    <row r="2180" spans="1:32" x14ac:dyDescent="0.2">
      <c r="A2180" s="55"/>
      <c r="B2180" s="198"/>
      <c r="C2180" s="10" t="s">
        <v>614</v>
      </c>
      <c r="D2180" s="10"/>
      <c r="E2180" s="10" t="s">
        <v>104</v>
      </c>
      <c r="F2180" s="10">
        <v>429</v>
      </c>
      <c r="G2180" s="10"/>
      <c r="H2180" s="10">
        <f t="shared" si="135"/>
        <v>1</v>
      </c>
      <c r="I2180" s="10"/>
      <c r="J2180" s="10">
        <v>84.75</v>
      </c>
      <c r="K2180" s="10"/>
      <c r="M2180" s="10">
        <v>1</v>
      </c>
      <c r="N2180" s="69"/>
      <c r="P2180" s="238">
        <f t="shared" si="130"/>
        <v>84.75</v>
      </c>
      <c r="Q2180" s="10"/>
      <c r="R2180" s="10"/>
      <c r="S2180" s="10"/>
      <c r="T2180" s="179">
        <f t="shared" si="131"/>
        <v>429</v>
      </c>
      <c r="U2180" s="10"/>
      <c r="V2180" s="10"/>
      <c r="W2180" s="10"/>
      <c r="Y2180" s="10">
        <v>84.75</v>
      </c>
      <c r="Z2180" s="10">
        <f t="shared" si="136"/>
        <v>79.790000000000006</v>
      </c>
      <c r="AB2180" s="10">
        <f t="shared" si="137"/>
        <v>74.73</v>
      </c>
      <c r="AC2180" s="10">
        <v>77.430000000000007</v>
      </c>
      <c r="AD2180" s="10"/>
      <c r="AE2180" s="3"/>
      <c r="AF2180" s="3"/>
    </row>
    <row r="2181" spans="1:32" x14ac:dyDescent="0.2">
      <c r="A2181" s="55"/>
      <c r="B2181" s="198"/>
      <c r="C2181" s="10" t="s">
        <v>450</v>
      </c>
      <c r="D2181" s="10"/>
      <c r="E2181" s="10" t="s">
        <v>451</v>
      </c>
      <c r="F2181" s="10">
        <v>8754499</v>
      </c>
      <c r="G2181" s="10"/>
      <c r="H2181" s="10">
        <f t="shared" si="135"/>
        <v>25798</v>
      </c>
      <c r="I2181" s="10"/>
      <c r="J2181" s="10">
        <v>390624.60000000009</v>
      </c>
      <c r="K2181" s="10"/>
      <c r="M2181" s="10">
        <v>201</v>
      </c>
      <c r="N2181" s="69"/>
      <c r="P2181" s="238">
        <f t="shared" si="130"/>
        <v>1943.4059701492542</v>
      </c>
      <c r="Q2181" s="10"/>
      <c r="R2181" s="10"/>
      <c r="S2181" s="10"/>
      <c r="T2181" s="179">
        <f t="shared" si="131"/>
        <v>43554.721393034823</v>
      </c>
      <c r="U2181" s="10"/>
      <c r="V2181" s="10"/>
      <c r="W2181" s="10"/>
      <c r="Y2181" s="10">
        <v>390624.60000000009</v>
      </c>
      <c r="Z2181" s="10">
        <f t="shared" si="136"/>
        <v>367767.12</v>
      </c>
      <c r="AB2181" s="10">
        <f t="shared" si="137"/>
        <v>344446.54</v>
      </c>
      <c r="AC2181" s="10">
        <v>356905.44</v>
      </c>
      <c r="AD2181" s="10"/>
      <c r="AE2181" s="3"/>
      <c r="AF2181" s="3"/>
    </row>
    <row r="2182" spans="1:32" x14ac:dyDescent="0.2">
      <c r="A2182" s="55"/>
      <c r="B2182" s="198"/>
      <c r="C2182" s="10" t="s">
        <v>452</v>
      </c>
      <c r="D2182" s="10"/>
      <c r="E2182" s="10" t="s">
        <v>68</v>
      </c>
      <c r="F2182" s="10">
        <v>3333</v>
      </c>
      <c r="G2182" s="10"/>
      <c r="H2182" s="10">
        <f t="shared" si="135"/>
        <v>10</v>
      </c>
      <c r="I2182" s="10"/>
      <c r="J2182" s="10">
        <v>294.27000000000004</v>
      </c>
      <c r="K2182" s="10"/>
      <c r="M2182" s="10">
        <v>2</v>
      </c>
      <c r="N2182" s="69"/>
      <c r="P2182" s="238">
        <f t="shared" si="130"/>
        <v>147.13500000000002</v>
      </c>
      <c r="Q2182" s="10"/>
      <c r="R2182" s="10"/>
      <c r="S2182" s="10"/>
      <c r="T2182" s="179">
        <f t="shared" si="131"/>
        <v>1666.5</v>
      </c>
      <c r="U2182" s="10"/>
      <c r="V2182" s="10"/>
      <c r="W2182" s="10"/>
      <c r="Y2182" s="10">
        <v>294.27000000000004</v>
      </c>
      <c r="Z2182" s="10">
        <f t="shared" si="136"/>
        <v>277.05</v>
      </c>
      <c r="AB2182" s="10">
        <f t="shared" si="137"/>
        <v>259.48</v>
      </c>
      <c r="AC2182" s="10">
        <v>268.87</v>
      </c>
      <c r="AD2182" s="10"/>
      <c r="AE2182" s="3"/>
      <c r="AF2182" s="3"/>
    </row>
    <row r="2183" spans="1:32" x14ac:dyDescent="0.2">
      <c r="A2183" s="55"/>
      <c r="B2183" s="198"/>
      <c r="C2183" s="10" t="s">
        <v>453</v>
      </c>
      <c r="D2183" s="10"/>
      <c r="E2183" s="10" t="s">
        <v>177</v>
      </c>
      <c r="F2183" s="10">
        <v>2130325</v>
      </c>
      <c r="G2183" s="10"/>
      <c r="H2183" s="10">
        <f t="shared" si="135"/>
        <v>6278</v>
      </c>
      <c r="I2183" s="10"/>
      <c r="J2183" s="10">
        <v>213170.33999999971</v>
      </c>
      <c r="K2183" s="10"/>
      <c r="M2183" s="10">
        <v>419</v>
      </c>
      <c r="N2183" s="69"/>
      <c r="P2183" s="238">
        <f t="shared" si="130"/>
        <v>508.75976133651483</v>
      </c>
      <c r="Q2183" s="10"/>
      <c r="R2183" s="10"/>
      <c r="S2183" s="10"/>
      <c r="T2183" s="179">
        <f t="shared" si="131"/>
        <v>5084.3078758949878</v>
      </c>
      <c r="U2183" s="10"/>
      <c r="V2183" s="10"/>
      <c r="W2183" s="10"/>
      <c r="Y2183" s="10">
        <v>213170.33999999971</v>
      </c>
      <c r="Z2183" s="10">
        <f t="shared" si="136"/>
        <v>200696.63</v>
      </c>
      <c r="AB2183" s="10">
        <f t="shared" si="137"/>
        <v>187970.2</v>
      </c>
      <c r="AC2183" s="10">
        <v>194769.23</v>
      </c>
      <c r="AD2183" s="10"/>
      <c r="AE2183" s="3"/>
      <c r="AF2183" s="3"/>
    </row>
    <row r="2184" spans="1:32" x14ac:dyDescent="0.2">
      <c r="A2184" s="55"/>
      <c r="B2184" s="198"/>
      <c r="C2184" s="10" t="s">
        <v>454</v>
      </c>
      <c r="D2184" s="10"/>
      <c r="E2184" s="10" t="s">
        <v>455</v>
      </c>
      <c r="F2184" s="10">
        <v>3925746</v>
      </c>
      <c r="G2184" s="10"/>
      <c r="H2184" s="10">
        <f t="shared" si="135"/>
        <v>11568</v>
      </c>
      <c r="I2184" s="10"/>
      <c r="J2184" s="10">
        <v>450070.51999999967</v>
      </c>
      <c r="K2184" s="10"/>
      <c r="M2184" s="10">
        <v>676</v>
      </c>
      <c r="N2184" s="69"/>
      <c r="P2184" s="238">
        <f t="shared" si="130"/>
        <v>665.78479289940776</v>
      </c>
      <c r="Q2184" s="10"/>
      <c r="R2184" s="10"/>
      <c r="S2184" s="10"/>
      <c r="T2184" s="179">
        <f t="shared" si="131"/>
        <v>5807.3165680473376</v>
      </c>
      <c r="U2184" s="10"/>
      <c r="V2184" s="10"/>
      <c r="W2184" s="10"/>
      <c r="Y2184" s="10">
        <v>450070.51999999967</v>
      </c>
      <c r="Z2184" s="10">
        <f t="shared" si="136"/>
        <v>423734.55</v>
      </c>
      <c r="AB2184" s="10">
        <f t="shared" si="137"/>
        <v>396865</v>
      </c>
      <c r="AC2184" s="10">
        <v>411219.91</v>
      </c>
      <c r="AD2184" s="10"/>
      <c r="AE2184" s="3"/>
      <c r="AF2184" s="3"/>
    </row>
    <row r="2185" spans="1:32" x14ac:dyDescent="0.2">
      <c r="A2185" s="55"/>
      <c r="B2185" s="198"/>
      <c r="C2185" s="10" t="s">
        <v>454</v>
      </c>
      <c r="D2185" s="10"/>
      <c r="E2185" s="10" t="s">
        <v>164</v>
      </c>
      <c r="F2185" s="10">
        <v>6163</v>
      </c>
      <c r="G2185" s="10"/>
      <c r="H2185" s="10">
        <f t="shared" si="135"/>
        <v>18</v>
      </c>
      <c r="I2185" s="10"/>
      <c r="J2185" s="10">
        <v>1416.9599999999998</v>
      </c>
      <c r="K2185" s="10"/>
      <c r="M2185" s="10">
        <v>2</v>
      </c>
      <c r="N2185" s="69"/>
      <c r="P2185" s="238">
        <f t="shared" si="130"/>
        <v>708.4799999999999</v>
      </c>
      <c r="Q2185" s="10"/>
      <c r="R2185" s="10"/>
      <c r="S2185" s="10"/>
      <c r="T2185" s="179">
        <f t="shared" si="131"/>
        <v>3081.5</v>
      </c>
      <c r="U2185" s="10"/>
      <c r="V2185" s="10"/>
      <c r="W2185" s="10"/>
      <c r="Y2185" s="10">
        <v>1416.9599999999998</v>
      </c>
      <c r="Z2185" s="10">
        <f t="shared" si="136"/>
        <v>1334.05</v>
      </c>
      <c r="AB2185" s="10">
        <f t="shared" si="137"/>
        <v>1249.45</v>
      </c>
      <c r="AC2185" s="10">
        <v>1294.6400000000001</v>
      </c>
      <c r="AD2185" s="10"/>
      <c r="AE2185" s="3"/>
      <c r="AF2185" s="3"/>
    </row>
    <row r="2186" spans="1:32" x14ac:dyDescent="0.2">
      <c r="A2186" s="55"/>
      <c r="B2186" s="198"/>
      <c r="C2186" s="10" t="s">
        <v>456</v>
      </c>
      <c r="D2186" s="10"/>
      <c r="E2186" s="10" t="s">
        <v>79</v>
      </c>
      <c r="F2186" s="10">
        <v>6834</v>
      </c>
      <c r="G2186" s="10"/>
      <c r="H2186" s="10">
        <f t="shared" si="135"/>
        <v>20</v>
      </c>
      <c r="I2186" s="10"/>
      <c r="J2186" s="10">
        <v>1384.1000000000001</v>
      </c>
      <c r="K2186" s="10"/>
      <c r="M2186" s="10">
        <v>3</v>
      </c>
      <c r="N2186" s="69"/>
      <c r="P2186" s="238">
        <f t="shared" si="130"/>
        <v>461.36666666666673</v>
      </c>
      <c r="Q2186" s="10"/>
      <c r="R2186" s="10"/>
      <c r="S2186" s="10"/>
      <c r="T2186" s="179">
        <f t="shared" si="131"/>
        <v>2278</v>
      </c>
      <c r="U2186" s="10"/>
      <c r="V2186" s="10"/>
      <c r="W2186" s="10"/>
      <c r="Y2186" s="10">
        <v>1384.1000000000001</v>
      </c>
      <c r="Z2186" s="10">
        <f t="shared" si="136"/>
        <v>1303.1099999999999</v>
      </c>
      <c r="AB2186" s="10">
        <f t="shared" si="137"/>
        <v>1220.48</v>
      </c>
      <c r="AC2186" s="10">
        <v>1264.6300000000001</v>
      </c>
      <c r="AD2186" s="10"/>
      <c r="AE2186" s="3"/>
      <c r="AF2186" s="3"/>
    </row>
    <row r="2187" spans="1:32" x14ac:dyDescent="0.2">
      <c r="A2187" s="55"/>
      <c r="B2187" s="198"/>
      <c r="C2187" s="10" t="s">
        <v>588</v>
      </c>
      <c r="D2187" s="10"/>
      <c r="E2187" s="10" t="s">
        <v>164</v>
      </c>
      <c r="F2187" s="10">
        <v>975</v>
      </c>
      <c r="G2187" s="10"/>
      <c r="H2187" s="10">
        <f t="shared" si="135"/>
        <v>3</v>
      </c>
      <c r="I2187" s="10"/>
      <c r="J2187" s="10">
        <v>480.47</v>
      </c>
      <c r="K2187" s="10"/>
      <c r="M2187" s="10">
        <v>6</v>
      </c>
      <c r="N2187" s="69"/>
      <c r="P2187" s="238">
        <f t="shared" si="130"/>
        <v>80.078333333333333</v>
      </c>
      <c r="Q2187" s="10"/>
      <c r="R2187" s="10"/>
      <c r="S2187" s="10"/>
      <c r="T2187" s="179">
        <f t="shared" si="131"/>
        <v>162.5</v>
      </c>
      <c r="U2187" s="10"/>
      <c r="V2187" s="10"/>
      <c r="W2187" s="10"/>
      <c r="Y2187" s="10">
        <v>480.47</v>
      </c>
      <c r="Z2187" s="10">
        <f t="shared" si="136"/>
        <v>452.36</v>
      </c>
      <c r="AB2187" s="10">
        <f t="shared" si="137"/>
        <v>423.67</v>
      </c>
      <c r="AC2187" s="10">
        <v>438.99</v>
      </c>
      <c r="AD2187" s="10"/>
      <c r="AE2187" s="3"/>
      <c r="AF2187" s="3"/>
    </row>
    <row r="2188" spans="1:32" x14ac:dyDescent="0.2">
      <c r="A2188" s="55"/>
      <c r="B2188" s="198"/>
      <c r="C2188" s="10" t="s">
        <v>457</v>
      </c>
      <c r="D2188" s="10"/>
      <c r="E2188" s="10" t="s">
        <v>127</v>
      </c>
      <c r="F2188" s="10">
        <v>280307</v>
      </c>
      <c r="G2188" s="10"/>
      <c r="H2188" s="10">
        <f t="shared" ref="H2188:H2251" si="138">ROUND($H$2366*F2188/$F$2366,0)</f>
        <v>826</v>
      </c>
      <c r="I2188" s="10"/>
      <c r="J2188" s="10">
        <v>52574.859999999979</v>
      </c>
      <c r="K2188" s="10"/>
      <c r="M2188" s="10">
        <v>81</v>
      </c>
      <c r="N2188" s="69"/>
      <c r="P2188" s="238">
        <f t="shared" si="130"/>
        <v>649.07234567901207</v>
      </c>
      <c r="Q2188" s="10"/>
      <c r="R2188" s="10"/>
      <c r="S2188" s="10"/>
      <c r="T2188" s="179">
        <f t="shared" si="131"/>
        <v>3460.5802469135801</v>
      </c>
      <c r="U2188" s="10"/>
      <c r="V2188" s="10"/>
      <c r="W2188" s="10"/>
      <c r="Y2188" s="10">
        <v>52574.859999999979</v>
      </c>
      <c r="Z2188" s="10">
        <f t="shared" ref="Z2188:Z2251" si="139">ROUND($Z$2366*Y2188/$Y$2366,2)</f>
        <v>49498.43</v>
      </c>
      <c r="AB2188" s="10">
        <f t="shared" ref="AB2188:AB2251" si="140">ROUND($AB$2366*Y2188/$Y$2366,2)</f>
        <v>46359.67</v>
      </c>
      <c r="AC2188" s="10">
        <v>48036.54</v>
      </c>
      <c r="AD2188" s="10"/>
      <c r="AE2188" s="3"/>
      <c r="AF2188" s="3"/>
    </row>
    <row r="2189" spans="1:32" x14ac:dyDescent="0.2">
      <c r="A2189" s="55"/>
      <c r="B2189" s="198"/>
      <c r="C2189" s="10" t="s">
        <v>459</v>
      </c>
      <c r="D2189" s="10"/>
      <c r="E2189" s="10" t="s">
        <v>451</v>
      </c>
      <c r="F2189" s="10">
        <v>27504</v>
      </c>
      <c r="G2189" s="10"/>
      <c r="H2189" s="10">
        <f t="shared" si="138"/>
        <v>81</v>
      </c>
      <c r="I2189" s="10"/>
      <c r="J2189" s="10">
        <v>5184.58</v>
      </c>
      <c r="K2189" s="10"/>
      <c r="M2189" s="10">
        <v>1</v>
      </c>
      <c r="N2189" s="69"/>
      <c r="P2189" s="238">
        <f t="shared" si="130"/>
        <v>5184.58</v>
      </c>
      <c r="Q2189" s="10"/>
      <c r="R2189" s="10"/>
      <c r="S2189" s="10"/>
      <c r="T2189" s="179">
        <f t="shared" si="131"/>
        <v>27504</v>
      </c>
      <c r="U2189" s="10"/>
      <c r="V2189" s="10"/>
      <c r="W2189" s="10"/>
      <c r="Y2189" s="10">
        <v>5184.58</v>
      </c>
      <c r="Z2189" s="10">
        <f t="shared" si="139"/>
        <v>4881.2</v>
      </c>
      <c r="AB2189" s="10">
        <f t="shared" si="140"/>
        <v>4571.68</v>
      </c>
      <c r="AC2189" s="10">
        <v>4737.04</v>
      </c>
      <c r="AD2189" s="10"/>
      <c r="AE2189" s="3"/>
      <c r="AF2189" s="3"/>
    </row>
    <row r="2190" spans="1:32" x14ac:dyDescent="0.2">
      <c r="A2190" s="55"/>
      <c r="B2190" s="198"/>
      <c r="C2190" s="10" t="s">
        <v>459</v>
      </c>
      <c r="D2190" s="10"/>
      <c r="E2190" s="10" t="s">
        <v>460</v>
      </c>
      <c r="F2190" s="10">
        <v>51918</v>
      </c>
      <c r="G2190" s="10"/>
      <c r="H2190" s="10">
        <f t="shared" si="138"/>
        <v>153</v>
      </c>
      <c r="I2190" s="10"/>
      <c r="J2190" s="10">
        <v>9532.739999999998</v>
      </c>
      <c r="K2190" s="10"/>
      <c r="M2190" s="10">
        <v>46</v>
      </c>
      <c r="N2190" s="69"/>
      <c r="P2190" s="238">
        <f t="shared" si="130"/>
        <v>207.23347826086953</v>
      </c>
      <c r="Q2190" s="10"/>
      <c r="R2190" s="10"/>
      <c r="S2190" s="10"/>
      <c r="T2190" s="179">
        <f t="shared" si="131"/>
        <v>1128.6521739130435</v>
      </c>
      <c r="U2190" s="10"/>
      <c r="V2190" s="10"/>
      <c r="W2190" s="10"/>
      <c r="Y2190" s="10">
        <v>9532.739999999998</v>
      </c>
      <c r="Z2190" s="10">
        <f t="shared" si="139"/>
        <v>8974.93</v>
      </c>
      <c r="AB2190" s="10">
        <f t="shared" si="140"/>
        <v>8405.82</v>
      </c>
      <c r="AC2190" s="10">
        <v>8709.8700000000008</v>
      </c>
      <c r="AD2190" s="10"/>
      <c r="AE2190" s="3"/>
      <c r="AF2190" s="3"/>
    </row>
    <row r="2191" spans="1:32" x14ac:dyDescent="0.2">
      <c r="A2191" s="55"/>
      <c r="B2191" s="198"/>
      <c r="C2191" s="10" t="s">
        <v>461</v>
      </c>
      <c r="D2191" s="10"/>
      <c r="E2191" s="10" t="s">
        <v>68</v>
      </c>
      <c r="F2191" s="10">
        <v>452</v>
      </c>
      <c r="G2191" s="10"/>
      <c r="H2191" s="10">
        <f t="shared" si="138"/>
        <v>1</v>
      </c>
      <c r="I2191" s="10"/>
      <c r="J2191" s="10">
        <v>121.5</v>
      </c>
      <c r="K2191" s="10"/>
      <c r="M2191" s="10">
        <v>1</v>
      </c>
      <c r="N2191" s="69"/>
      <c r="P2191" s="238">
        <f t="shared" si="130"/>
        <v>121.5</v>
      </c>
      <c r="Q2191" s="10"/>
      <c r="R2191" s="10"/>
      <c r="S2191" s="10"/>
      <c r="T2191" s="179">
        <f t="shared" si="131"/>
        <v>452</v>
      </c>
      <c r="U2191" s="10"/>
      <c r="V2191" s="10"/>
      <c r="W2191" s="10"/>
      <c r="Y2191" s="10">
        <v>121.5</v>
      </c>
      <c r="Z2191" s="10">
        <f t="shared" si="139"/>
        <v>114.39</v>
      </c>
      <c r="AB2191" s="10">
        <f t="shared" si="140"/>
        <v>107.14</v>
      </c>
      <c r="AC2191" s="10">
        <v>111.02</v>
      </c>
      <c r="AD2191" s="10"/>
      <c r="AE2191" s="3"/>
      <c r="AF2191" s="3"/>
    </row>
    <row r="2192" spans="1:32" x14ac:dyDescent="0.2">
      <c r="A2192" s="55"/>
      <c r="B2192" s="198"/>
      <c r="C2192" s="10" t="s">
        <v>461</v>
      </c>
      <c r="D2192" s="10"/>
      <c r="E2192" s="10" t="s">
        <v>203</v>
      </c>
      <c r="F2192" s="10">
        <v>1034334</v>
      </c>
      <c r="G2192" s="10"/>
      <c r="H2192" s="10">
        <f t="shared" si="138"/>
        <v>3048</v>
      </c>
      <c r="I2192" s="10"/>
      <c r="J2192" s="10">
        <v>124244.40999999983</v>
      </c>
      <c r="K2192" s="10"/>
      <c r="M2192" s="10">
        <v>305</v>
      </c>
      <c r="N2192" s="69"/>
      <c r="P2192" s="238">
        <f t="shared" si="130"/>
        <v>407.35872131147482</v>
      </c>
      <c r="Q2192" s="10"/>
      <c r="R2192" s="10"/>
      <c r="S2192" s="10"/>
      <c r="T2192" s="179">
        <f t="shared" si="131"/>
        <v>3391.2590163934428</v>
      </c>
      <c r="U2192" s="10"/>
      <c r="V2192" s="10"/>
      <c r="W2192" s="10"/>
      <c r="Y2192" s="10">
        <v>124244.40999999983</v>
      </c>
      <c r="Z2192" s="10">
        <f t="shared" si="139"/>
        <v>116974.22</v>
      </c>
      <c r="AB2192" s="10">
        <f t="shared" si="140"/>
        <v>109556.74</v>
      </c>
      <c r="AC2192" s="10">
        <v>113519.49</v>
      </c>
      <c r="AD2192" s="10"/>
      <c r="AE2192" s="3"/>
      <c r="AF2192" s="3"/>
    </row>
    <row r="2193" spans="1:32" x14ac:dyDescent="0.2">
      <c r="A2193" s="55"/>
      <c r="B2193" s="198"/>
      <c r="C2193" s="10" t="s">
        <v>463</v>
      </c>
      <c r="D2193" s="10"/>
      <c r="E2193" s="10" t="s">
        <v>203</v>
      </c>
      <c r="F2193" s="10">
        <v>149519</v>
      </c>
      <c r="G2193" s="10"/>
      <c r="H2193" s="10">
        <f t="shared" si="138"/>
        <v>441</v>
      </c>
      <c r="I2193" s="10"/>
      <c r="J2193" s="10">
        <v>14065.039999999999</v>
      </c>
      <c r="K2193" s="10"/>
      <c r="M2193" s="10">
        <v>25</v>
      </c>
      <c r="N2193" s="69"/>
      <c r="P2193" s="238">
        <f t="shared" si="130"/>
        <v>562.60159999999996</v>
      </c>
      <c r="Q2193" s="10"/>
      <c r="R2193" s="10"/>
      <c r="S2193" s="10"/>
      <c r="T2193" s="179">
        <f t="shared" si="131"/>
        <v>5980.76</v>
      </c>
      <c r="U2193" s="10"/>
      <c r="V2193" s="10"/>
      <c r="W2193" s="10"/>
      <c r="Y2193" s="10">
        <v>14065.039999999999</v>
      </c>
      <c r="Z2193" s="10">
        <f t="shared" si="139"/>
        <v>13242.02</v>
      </c>
      <c r="AB2193" s="10">
        <f t="shared" si="140"/>
        <v>12402.33</v>
      </c>
      <c r="AC2193" s="10">
        <v>12850.93</v>
      </c>
      <c r="AD2193" s="10"/>
      <c r="AE2193" s="3"/>
      <c r="AF2193" s="3"/>
    </row>
    <row r="2194" spans="1:32" x14ac:dyDescent="0.2">
      <c r="A2194" s="55"/>
      <c r="B2194" s="198"/>
      <c r="C2194" s="10" t="s">
        <v>464</v>
      </c>
      <c r="D2194" s="10"/>
      <c r="E2194" s="10" t="s">
        <v>63</v>
      </c>
      <c r="F2194" s="10">
        <v>177352</v>
      </c>
      <c r="G2194" s="10"/>
      <c r="H2194" s="10">
        <f t="shared" si="138"/>
        <v>523</v>
      </c>
      <c r="I2194" s="10"/>
      <c r="J2194" s="10">
        <v>25789.049999999996</v>
      </c>
      <c r="K2194" s="10"/>
      <c r="M2194" s="10">
        <v>24</v>
      </c>
      <c r="N2194" s="69"/>
      <c r="P2194" s="238">
        <f t="shared" si="130"/>
        <v>1074.5437499999998</v>
      </c>
      <c r="Q2194" s="10"/>
      <c r="R2194" s="10"/>
      <c r="S2194" s="10"/>
      <c r="T2194" s="179">
        <f t="shared" si="131"/>
        <v>7389.666666666667</v>
      </c>
      <c r="U2194" s="10"/>
      <c r="V2194" s="10"/>
      <c r="W2194" s="10"/>
      <c r="Y2194" s="10">
        <v>25789.049999999996</v>
      </c>
      <c r="Z2194" s="10">
        <f t="shared" si="139"/>
        <v>24280</v>
      </c>
      <c r="AB2194" s="10">
        <f t="shared" si="140"/>
        <v>22740.37</v>
      </c>
      <c r="AC2194" s="10">
        <v>23562.91</v>
      </c>
      <c r="AD2194" s="10"/>
      <c r="AE2194" s="3"/>
      <c r="AF2194" s="3"/>
    </row>
    <row r="2195" spans="1:32" x14ac:dyDescent="0.2">
      <c r="A2195" s="55"/>
      <c r="B2195" s="198"/>
      <c r="C2195" s="10" t="s">
        <v>465</v>
      </c>
      <c r="D2195" s="10"/>
      <c r="E2195" s="10" t="s">
        <v>179</v>
      </c>
      <c r="F2195" s="10">
        <v>5015</v>
      </c>
      <c r="G2195" s="10"/>
      <c r="H2195" s="10">
        <f t="shared" si="138"/>
        <v>15</v>
      </c>
      <c r="I2195" s="10"/>
      <c r="J2195" s="10">
        <v>1286.54</v>
      </c>
      <c r="K2195" s="10"/>
      <c r="M2195" s="10">
        <v>7</v>
      </c>
      <c r="N2195" s="69"/>
      <c r="P2195" s="238">
        <f t="shared" si="130"/>
        <v>183.79142857142855</v>
      </c>
      <c r="Q2195" s="10"/>
      <c r="R2195" s="10"/>
      <c r="S2195" s="10"/>
      <c r="T2195" s="179">
        <f t="shared" si="131"/>
        <v>716.42857142857144</v>
      </c>
      <c r="U2195" s="10"/>
      <c r="V2195" s="10"/>
      <c r="W2195" s="10"/>
      <c r="Y2195" s="10">
        <v>1286.54</v>
      </c>
      <c r="Z2195" s="10">
        <f t="shared" si="139"/>
        <v>1211.26</v>
      </c>
      <c r="AB2195" s="10">
        <f t="shared" si="140"/>
        <v>1134.45</v>
      </c>
      <c r="AC2195" s="10">
        <v>1175.48</v>
      </c>
      <c r="AD2195" s="10"/>
      <c r="AE2195" s="3"/>
      <c r="AF2195" s="3"/>
    </row>
    <row r="2196" spans="1:32" x14ac:dyDescent="0.2">
      <c r="A2196" s="55"/>
      <c r="B2196" s="198"/>
      <c r="C2196" s="10" t="s">
        <v>465</v>
      </c>
      <c r="D2196" s="10"/>
      <c r="E2196" s="10" t="s">
        <v>201</v>
      </c>
      <c r="F2196" s="10">
        <v>2866</v>
      </c>
      <c r="G2196" s="10"/>
      <c r="H2196" s="10">
        <f t="shared" si="138"/>
        <v>8</v>
      </c>
      <c r="I2196" s="10"/>
      <c r="J2196" s="10">
        <v>724.32</v>
      </c>
      <c r="K2196" s="10"/>
      <c r="M2196" s="10">
        <v>1</v>
      </c>
      <c r="N2196" s="69"/>
      <c r="P2196" s="238">
        <f t="shared" si="130"/>
        <v>724.32</v>
      </c>
      <c r="Q2196" s="10"/>
      <c r="R2196" s="10"/>
      <c r="S2196" s="10"/>
      <c r="T2196" s="179">
        <f t="shared" si="131"/>
        <v>2866</v>
      </c>
      <c r="U2196" s="10"/>
      <c r="V2196" s="10"/>
      <c r="W2196" s="10"/>
      <c r="Y2196" s="10">
        <v>724.32</v>
      </c>
      <c r="Z2196" s="10">
        <f t="shared" si="139"/>
        <v>681.94</v>
      </c>
      <c r="AB2196" s="10">
        <f t="shared" si="140"/>
        <v>638.69000000000005</v>
      </c>
      <c r="AC2196" s="10">
        <v>661.79</v>
      </c>
      <c r="AD2196" s="10"/>
      <c r="AE2196" s="3"/>
      <c r="AF2196" s="3"/>
    </row>
    <row r="2197" spans="1:32" x14ac:dyDescent="0.2">
      <c r="A2197" s="55"/>
      <c r="B2197" s="198"/>
      <c r="C2197" s="10" t="s">
        <v>466</v>
      </c>
      <c r="D2197" s="10"/>
      <c r="E2197" s="10" t="s">
        <v>467</v>
      </c>
      <c r="F2197" s="10">
        <v>1671891</v>
      </c>
      <c r="G2197" s="10"/>
      <c r="H2197" s="10">
        <f t="shared" si="138"/>
        <v>4927</v>
      </c>
      <c r="I2197" s="10"/>
      <c r="J2197" s="10">
        <v>245161.1599999998</v>
      </c>
      <c r="K2197" s="10"/>
      <c r="M2197" s="10">
        <v>473</v>
      </c>
      <c r="N2197" s="69"/>
      <c r="P2197" s="238">
        <f t="shared" si="130"/>
        <v>518.31112050739921</v>
      </c>
      <c r="Q2197" s="10"/>
      <c r="R2197" s="10"/>
      <c r="S2197" s="10"/>
      <c r="T2197" s="179">
        <f t="shared" si="131"/>
        <v>3534.6532769556025</v>
      </c>
      <c r="U2197" s="10"/>
      <c r="V2197" s="10"/>
      <c r="W2197" s="10"/>
      <c r="Y2197" s="10">
        <v>245161.1599999998</v>
      </c>
      <c r="Z2197" s="10">
        <f t="shared" si="139"/>
        <v>230815.5</v>
      </c>
      <c r="AB2197" s="10">
        <f t="shared" si="140"/>
        <v>216179.20000000001</v>
      </c>
      <c r="AC2197" s="10">
        <v>223998.57</v>
      </c>
      <c r="AD2197" s="10"/>
      <c r="AE2197" s="3"/>
      <c r="AF2197" s="3"/>
    </row>
    <row r="2198" spans="1:32" x14ac:dyDescent="0.2">
      <c r="A2198" s="55"/>
      <c r="B2198" s="198"/>
      <c r="C2198" s="10" t="s">
        <v>468</v>
      </c>
      <c r="D2198" s="10"/>
      <c r="E2198" s="10" t="s">
        <v>145</v>
      </c>
      <c r="F2198" s="10">
        <v>957</v>
      </c>
      <c r="G2198" s="10"/>
      <c r="H2198" s="10">
        <f t="shared" si="138"/>
        <v>3</v>
      </c>
      <c r="I2198" s="10"/>
      <c r="J2198" s="10">
        <v>599.38</v>
      </c>
      <c r="K2198" s="10"/>
      <c r="M2198" s="10">
        <v>7</v>
      </c>
      <c r="N2198" s="69"/>
      <c r="P2198" s="238">
        <f t="shared" si="130"/>
        <v>85.625714285714281</v>
      </c>
      <c r="Q2198" s="10"/>
      <c r="R2198" s="10"/>
      <c r="S2198" s="10"/>
      <c r="T2198" s="179">
        <f t="shared" si="131"/>
        <v>136.71428571428572</v>
      </c>
      <c r="U2198" s="10"/>
      <c r="V2198" s="10"/>
      <c r="W2198" s="10"/>
      <c r="Y2198" s="10">
        <v>599.38</v>
      </c>
      <c r="Z2198" s="10">
        <f t="shared" si="139"/>
        <v>564.30999999999995</v>
      </c>
      <c r="AB2198" s="10">
        <f t="shared" si="140"/>
        <v>528.52</v>
      </c>
      <c r="AC2198" s="10">
        <v>547.64</v>
      </c>
      <c r="AD2198" s="10"/>
      <c r="AE2198" s="3"/>
      <c r="AF2198" s="3"/>
    </row>
    <row r="2199" spans="1:32" x14ac:dyDescent="0.2">
      <c r="A2199" s="55"/>
      <c r="B2199" s="198"/>
      <c r="C2199" s="10" t="s">
        <v>468</v>
      </c>
      <c r="D2199" s="10"/>
      <c r="E2199" s="10" t="s">
        <v>70</v>
      </c>
      <c r="F2199" s="10">
        <v>420531</v>
      </c>
      <c r="G2199" s="10"/>
      <c r="H2199" s="10">
        <f t="shared" si="138"/>
        <v>1239</v>
      </c>
      <c r="I2199" s="10"/>
      <c r="J2199" s="10">
        <v>27600.289999999983</v>
      </c>
      <c r="K2199" s="10"/>
      <c r="M2199" s="10">
        <v>44</v>
      </c>
      <c r="N2199" s="69"/>
      <c r="P2199" s="238">
        <f t="shared" si="130"/>
        <v>627.27931818181776</v>
      </c>
      <c r="Q2199" s="10"/>
      <c r="R2199" s="10"/>
      <c r="S2199" s="10"/>
      <c r="T2199" s="179">
        <f t="shared" si="131"/>
        <v>9557.5227272727279</v>
      </c>
      <c r="U2199" s="10"/>
      <c r="V2199" s="10"/>
      <c r="W2199" s="10"/>
      <c r="Y2199" s="10">
        <v>27600.289999999983</v>
      </c>
      <c r="Z2199" s="10">
        <f t="shared" si="139"/>
        <v>25985.25</v>
      </c>
      <c r="AB2199" s="10">
        <f t="shared" si="140"/>
        <v>24337.5</v>
      </c>
      <c r="AC2199" s="10">
        <v>25217.81</v>
      </c>
      <c r="AD2199" s="10"/>
      <c r="AE2199" s="3"/>
      <c r="AF2199" s="3"/>
    </row>
    <row r="2200" spans="1:32" x14ac:dyDescent="0.2">
      <c r="A2200" s="55"/>
      <c r="B2200" s="198"/>
      <c r="C2200" s="10" t="s">
        <v>468</v>
      </c>
      <c r="D2200" s="10"/>
      <c r="E2200" s="10" t="s">
        <v>425</v>
      </c>
      <c r="F2200" s="10">
        <v>27</v>
      </c>
      <c r="G2200" s="10"/>
      <c r="H2200" s="10">
        <f t="shared" si="138"/>
        <v>0</v>
      </c>
      <c r="I2200" s="10"/>
      <c r="J2200" s="10">
        <v>17.36</v>
      </c>
      <c r="K2200" s="10"/>
      <c r="M2200" s="10">
        <v>1</v>
      </c>
      <c r="N2200" s="69"/>
      <c r="P2200" s="238">
        <f t="shared" si="130"/>
        <v>17.36</v>
      </c>
      <c r="Q2200" s="10"/>
      <c r="R2200" s="10"/>
      <c r="S2200" s="10"/>
      <c r="T2200" s="179">
        <f t="shared" si="131"/>
        <v>27</v>
      </c>
      <c r="U2200" s="10"/>
      <c r="V2200" s="10"/>
      <c r="W2200" s="10"/>
      <c r="Y2200" s="10">
        <v>17.36</v>
      </c>
      <c r="Z2200" s="10">
        <f t="shared" si="139"/>
        <v>16.34</v>
      </c>
      <c r="AB2200" s="10">
        <f t="shared" si="140"/>
        <v>15.31</v>
      </c>
      <c r="AC2200" s="10">
        <v>15.86</v>
      </c>
      <c r="AD2200" s="10"/>
      <c r="AE2200" s="3"/>
      <c r="AF2200" s="3"/>
    </row>
    <row r="2201" spans="1:32" x14ac:dyDescent="0.2">
      <c r="A2201" s="55"/>
      <c r="B2201" s="198"/>
      <c r="C2201" s="10" t="s">
        <v>469</v>
      </c>
      <c r="D2201" s="10"/>
      <c r="E2201" s="10" t="s">
        <v>201</v>
      </c>
      <c r="F2201" s="10">
        <v>12590</v>
      </c>
      <c r="G2201" s="10"/>
      <c r="H2201" s="10">
        <f t="shared" si="138"/>
        <v>37</v>
      </c>
      <c r="I2201" s="10"/>
      <c r="J2201" s="10">
        <v>888.33999999999992</v>
      </c>
      <c r="K2201" s="10"/>
      <c r="M2201" s="10">
        <v>3</v>
      </c>
      <c r="N2201" s="69"/>
      <c r="P2201" s="238">
        <f t="shared" si="130"/>
        <v>296.11333333333329</v>
      </c>
      <c r="Q2201" s="10"/>
      <c r="R2201" s="10"/>
      <c r="S2201" s="10"/>
      <c r="T2201" s="179">
        <f t="shared" si="131"/>
        <v>4196.666666666667</v>
      </c>
      <c r="U2201" s="10"/>
      <c r="V2201" s="10"/>
      <c r="W2201" s="10"/>
      <c r="Y2201" s="10">
        <v>888.33999999999992</v>
      </c>
      <c r="Z2201" s="10">
        <f t="shared" si="139"/>
        <v>836.36</v>
      </c>
      <c r="AB2201" s="10">
        <f t="shared" si="140"/>
        <v>783.32</v>
      </c>
      <c r="AC2201" s="10">
        <v>811.65</v>
      </c>
      <c r="AD2201" s="10"/>
      <c r="AE2201" s="3"/>
      <c r="AF2201" s="3"/>
    </row>
    <row r="2202" spans="1:32" x14ac:dyDescent="0.2">
      <c r="A2202" s="55"/>
      <c r="B2202" s="198"/>
      <c r="C2202" s="10" t="s">
        <v>470</v>
      </c>
      <c r="D2202" s="10"/>
      <c r="E2202" s="10" t="s">
        <v>124</v>
      </c>
      <c r="F2202" s="10">
        <v>2238</v>
      </c>
      <c r="G2202" s="10"/>
      <c r="H2202" s="10">
        <f t="shared" si="138"/>
        <v>7</v>
      </c>
      <c r="I2202" s="10"/>
      <c r="J2202" s="10">
        <v>501.19</v>
      </c>
      <c r="K2202" s="10"/>
      <c r="M2202" s="10">
        <v>1</v>
      </c>
      <c r="N2202" s="69"/>
      <c r="P2202" s="238">
        <f t="shared" si="130"/>
        <v>501.19</v>
      </c>
      <c r="Q2202" s="10"/>
      <c r="R2202" s="10"/>
      <c r="S2202" s="10"/>
      <c r="T2202" s="179">
        <f t="shared" si="131"/>
        <v>2238</v>
      </c>
      <c r="U2202" s="10"/>
      <c r="V2202" s="10"/>
      <c r="W2202" s="10"/>
      <c r="Y2202" s="10">
        <v>501.19</v>
      </c>
      <c r="Z2202" s="10">
        <f t="shared" si="139"/>
        <v>471.86</v>
      </c>
      <c r="AB2202" s="10">
        <f t="shared" si="140"/>
        <v>441.94</v>
      </c>
      <c r="AC2202" s="10">
        <v>457.93</v>
      </c>
      <c r="AD2202" s="10"/>
      <c r="AE2202" s="3"/>
      <c r="AF2202" s="3"/>
    </row>
    <row r="2203" spans="1:32" x14ac:dyDescent="0.2">
      <c r="A2203" s="55"/>
      <c r="B2203" s="198"/>
      <c r="C2203" s="10" t="s">
        <v>470</v>
      </c>
      <c r="D2203" s="10"/>
      <c r="E2203" s="10" t="s">
        <v>100</v>
      </c>
      <c r="F2203" s="10">
        <v>6532424</v>
      </c>
      <c r="G2203" s="10"/>
      <c r="H2203" s="10">
        <f t="shared" si="138"/>
        <v>19250</v>
      </c>
      <c r="I2203" s="10"/>
      <c r="J2203" s="10">
        <v>874234.8599999994</v>
      </c>
      <c r="K2203" s="10"/>
      <c r="M2203" s="10">
        <v>1163</v>
      </c>
      <c r="N2203" s="69"/>
      <c r="P2203" s="238">
        <f t="shared" si="130"/>
        <v>751.70667239896773</v>
      </c>
      <c r="Q2203" s="10"/>
      <c r="R2203" s="10"/>
      <c r="S2203" s="10"/>
      <c r="T2203" s="179">
        <f t="shared" si="131"/>
        <v>5616.8736027515051</v>
      </c>
      <c r="U2203" s="10"/>
      <c r="V2203" s="10"/>
      <c r="W2203" s="10"/>
      <c r="Y2203" s="10">
        <v>874234.8599999994</v>
      </c>
      <c r="Z2203" s="10">
        <f t="shared" si="139"/>
        <v>823078.82</v>
      </c>
      <c r="AB2203" s="10">
        <f t="shared" si="140"/>
        <v>770886.34</v>
      </c>
      <c r="AC2203" s="10">
        <v>798769.9</v>
      </c>
      <c r="AD2203" s="10"/>
      <c r="AE2203" s="3"/>
      <c r="AF2203" s="3"/>
    </row>
    <row r="2204" spans="1:32" x14ac:dyDescent="0.2">
      <c r="A2204" s="55"/>
      <c r="B2204" s="198"/>
      <c r="C2204" s="10" t="s">
        <v>471</v>
      </c>
      <c r="D2204" s="10"/>
      <c r="E2204" s="10" t="s">
        <v>70</v>
      </c>
      <c r="F2204" s="10">
        <v>101734</v>
      </c>
      <c r="G2204" s="10"/>
      <c r="H2204" s="10">
        <f t="shared" si="138"/>
        <v>300</v>
      </c>
      <c r="I2204" s="10"/>
      <c r="J2204" s="10">
        <v>15309.490000000002</v>
      </c>
      <c r="K2204" s="10"/>
      <c r="M2204" s="10">
        <v>29</v>
      </c>
      <c r="N2204" s="69"/>
      <c r="P2204" s="238">
        <f t="shared" si="130"/>
        <v>527.91344827586215</v>
      </c>
      <c r="Q2204" s="10"/>
      <c r="R2204" s="10"/>
      <c r="S2204" s="10"/>
      <c r="T2204" s="179">
        <f t="shared" si="131"/>
        <v>3508.0689655172414</v>
      </c>
      <c r="U2204" s="10"/>
      <c r="V2204" s="10"/>
      <c r="W2204" s="10"/>
      <c r="Y2204" s="10">
        <v>15309.490000000002</v>
      </c>
      <c r="Z2204" s="10">
        <f t="shared" si="139"/>
        <v>14413.65</v>
      </c>
      <c r="AB2204" s="10">
        <f t="shared" si="140"/>
        <v>13499.66</v>
      </c>
      <c r="AC2204" s="10">
        <v>13987.95</v>
      </c>
      <c r="AD2204" s="10"/>
      <c r="AE2204" s="3"/>
      <c r="AF2204" s="3"/>
    </row>
    <row r="2205" spans="1:32" x14ac:dyDescent="0.2">
      <c r="A2205" s="55"/>
      <c r="B2205" s="198"/>
      <c r="C2205" s="10" t="s">
        <v>472</v>
      </c>
      <c r="D2205" s="10"/>
      <c r="E2205" s="10" t="s">
        <v>63</v>
      </c>
      <c r="F2205" s="10">
        <v>628</v>
      </c>
      <c r="G2205" s="10"/>
      <c r="H2205" s="10">
        <f t="shared" si="138"/>
        <v>2</v>
      </c>
      <c r="I2205" s="10"/>
      <c r="J2205" s="10">
        <v>169.81</v>
      </c>
      <c r="K2205" s="10"/>
      <c r="M2205" s="10">
        <v>1</v>
      </c>
      <c r="N2205" s="69"/>
      <c r="P2205" s="238">
        <f t="shared" si="130"/>
        <v>169.81</v>
      </c>
      <c r="Q2205" s="10"/>
      <c r="R2205" s="10"/>
      <c r="S2205" s="10"/>
      <c r="T2205" s="179">
        <f t="shared" si="131"/>
        <v>628</v>
      </c>
      <c r="U2205" s="10"/>
      <c r="V2205" s="10"/>
      <c r="W2205" s="10"/>
      <c r="Y2205" s="10">
        <v>169.81</v>
      </c>
      <c r="Z2205" s="10">
        <f t="shared" si="139"/>
        <v>159.87</v>
      </c>
      <c r="AB2205" s="10">
        <f t="shared" si="140"/>
        <v>149.74</v>
      </c>
      <c r="AC2205" s="10">
        <v>155.16</v>
      </c>
      <c r="AD2205" s="10"/>
      <c r="AE2205" s="3"/>
      <c r="AF2205" s="3"/>
    </row>
    <row r="2206" spans="1:32" x14ac:dyDescent="0.2">
      <c r="A2206" s="55"/>
      <c r="B2206" s="198"/>
      <c r="C2206" s="10" t="s">
        <v>472</v>
      </c>
      <c r="D2206" s="10"/>
      <c r="E2206" s="10" t="s">
        <v>65</v>
      </c>
      <c r="F2206" s="10">
        <v>59638</v>
      </c>
      <c r="G2206" s="10"/>
      <c r="H2206" s="10">
        <f t="shared" si="138"/>
        <v>176</v>
      </c>
      <c r="I2206" s="10"/>
      <c r="J2206" s="10">
        <v>10256.68</v>
      </c>
      <c r="K2206" s="10"/>
      <c r="M2206" s="10">
        <v>4</v>
      </c>
      <c r="N2206" s="69"/>
      <c r="P2206" s="238">
        <f t="shared" si="130"/>
        <v>2564.17</v>
      </c>
      <c r="Q2206" s="10"/>
      <c r="R2206" s="10"/>
      <c r="S2206" s="10"/>
      <c r="T2206" s="179">
        <f t="shared" si="131"/>
        <v>14909.5</v>
      </c>
      <c r="U2206" s="10"/>
      <c r="V2206" s="10"/>
      <c r="W2206" s="10"/>
      <c r="Y2206" s="10">
        <v>10256.68</v>
      </c>
      <c r="Z2206" s="10">
        <f t="shared" si="139"/>
        <v>9656.51</v>
      </c>
      <c r="AB2206" s="10">
        <f t="shared" si="140"/>
        <v>9044.18</v>
      </c>
      <c r="AC2206" s="10">
        <v>9371.32</v>
      </c>
      <c r="AD2206" s="10"/>
      <c r="AE2206" s="3"/>
      <c r="AF2206" s="3"/>
    </row>
    <row r="2207" spans="1:32" x14ac:dyDescent="0.2">
      <c r="A2207" s="55"/>
      <c r="B2207" s="198"/>
      <c r="C2207" s="10" t="s">
        <v>472</v>
      </c>
      <c r="D2207" s="10"/>
      <c r="E2207" s="10" t="s">
        <v>211</v>
      </c>
      <c r="F2207" s="10">
        <v>36663</v>
      </c>
      <c r="G2207" s="10"/>
      <c r="H2207" s="10">
        <f t="shared" si="138"/>
        <v>108</v>
      </c>
      <c r="I2207" s="10"/>
      <c r="J2207" s="10">
        <v>6991.49</v>
      </c>
      <c r="K2207" s="10"/>
      <c r="M2207" s="10">
        <v>1</v>
      </c>
      <c r="N2207" s="69"/>
      <c r="P2207" s="238">
        <f t="shared" si="130"/>
        <v>6991.49</v>
      </c>
      <c r="Q2207" s="10"/>
      <c r="R2207" s="10"/>
      <c r="S2207" s="10"/>
      <c r="T2207" s="179">
        <f t="shared" si="131"/>
        <v>36663</v>
      </c>
      <c r="U2207" s="10"/>
      <c r="V2207" s="10"/>
      <c r="W2207" s="10"/>
      <c r="Y2207" s="10">
        <v>6991.49</v>
      </c>
      <c r="Z2207" s="10">
        <f t="shared" si="139"/>
        <v>6582.38</v>
      </c>
      <c r="AB2207" s="10">
        <f t="shared" si="140"/>
        <v>6164.98</v>
      </c>
      <c r="AC2207" s="10">
        <v>6387.97</v>
      </c>
      <c r="AD2207" s="10"/>
      <c r="AE2207" s="3"/>
      <c r="AF2207" s="3"/>
    </row>
    <row r="2208" spans="1:32" x14ac:dyDescent="0.2">
      <c r="A2208" s="55"/>
      <c r="B2208" s="198"/>
      <c r="C2208" s="10" t="s">
        <v>472</v>
      </c>
      <c r="D2208" s="10"/>
      <c r="E2208" s="10" t="s">
        <v>224</v>
      </c>
      <c r="F2208" s="10">
        <v>127</v>
      </c>
      <c r="G2208" s="10"/>
      <c r="H2208" s="10">
        <f t="shared" si="138"/>
        <v>0</v>
      </c>
      <c r="I2208" s="10"/>
      <c r="J2208" s="10">
        <v>46.38</v>
      </c>
      <c r="K2208" s="10"/>
      <c r="M2208" s="10">
        <v>1</v>
      </c>
      <c r="N2208" s="69"/>
      <c r="P2208" s="238">
        <f t="shared" si="130"/>
        <v>46.38</v>
      </c>
      <c r="Q2208" s="10"/>
      <c r="R2208" s="10"/>
      <c r="S2208" s="10"/>
      <c r="T2208" s="179">
        <f t="shared" si="131"/>
        <v>127</v>
      </c>
      <c r="U2208" s="10"/>
      <c r="V2208" s="10"/>
      <c r="W2208" s="10"/>
      <c r="Y2208" s="10">
        <v>46.38</v>
      </c>
      <c r="Z2208" s="10">
        <f t="shared" si="139"/>
        <v>43.67</v>
      </c>
      <c r="AB2208" s="10">
        <f t="shared" si="140"/>
        <v>40.9</v>
      </c>
      <c r="AC2208" s="10">
        <v>42.38</v>
      </c>
      <c r="AD2208" s="10"/>
      <c r="AE2208" s="3"/>
      <c r="AF2208" s="3"/>
    </row>
    <row r="2209" spans="1:32" x14ac:dyDescent="0.2">
      <c r="A2209" s="55"/>
      <c r="B2209" s="198"/>
      <c r="C2209" s="10" t="s">
        <v>472</v>
      </c>
      <c r="D2209" s="10"/>
      <c r="E2209" s="10" t="s">
        <v>77</v>
      </c>
      <c r="F2209" s="10">
        <v>2847</v>
      </c>
      <c r="G2209" s="10"/>
      <c r="H2209" s="10">
        <f t="shared" si="138"/>
        <v>8</v>
      </c>
      <c r="I2209" s="10"/>
      <c r="J2209" s="10">
        <v>489.64</v>
      </c>
      <c r="K2209" s="10"/>
      <c r="M2209" s="10">
        <v>1</v>
      </c>
      <c r="N2209" s="69"/>
      <c r="P2209" s="238">
        <f t="shared" si="130"/>
        <v>489.64</v>
      </c>
      <c r="Q2209" s="10"/>
      <c r="R2209" s="10"/>
      <c r="S2209" s="10"/>
      <c r="T2209" s="179">
        <f t="shared" si="131"/>
        <v>2847</v>
      </c>
      <c r="U2209" s="10"/>
      <c r="V2209" s="10"/>
      <c r="W2209" s="10"/>
      <c r="Y2209" s="10">
        <v>489.64</v>
      </c>
      <c r="Z2209" s="10">
        <f t="shared" si="139"/>
        <v>460.99</v>
      </c>
      <c r="AB2209" s="10">
        <f t="shared" si="140"/>
        <v>431.76</v>
      </c>
      <c r="AC2209" s="10">
        <v>447.38</v>
      </c>
      <c r="AD2209" s="10"/>
      <c r="AE2209" s="3"/>
      <c r="AF2209" s="3"/>
    </row>
    <row r="2210" spans="1:32" x14ac:dyDescent="0.2">
      <c r="A2210" s="55"/>
      <c r="B2210" s="198"/>
      <c r="C2210" s="10" t="s">
        <v>472</v>
      </c>
      <c r="D2210" s="10"/>
      <c r="E2210" s="10" t="s">
        <v>293</v>
      </c>
      <c r="F2210" s="10">
        <v>10613574</v>
      </c>
      <c r="G2210" s="10"/>
      <c r="H2210" s="10">
        <f t="shared" si="138"/>
        <v>31276</v>
      </c>
      <c r="I2210" s="10"/>
      <c r="J2210" s="10">
        <v>451074.66000000015</v>
      </c>
      <c r="K2210" s="10"/>
      <c r="M2210" s="10">
        <v>264</v>
      </c>
      <c r="N2210" s="69"/>
      <c r="P2210" s="238">
        <f t="shared" si="130"/>
        <v>1708.616136363637</v>
      </c>
      <c r="Q2210" s="10"/>
      <c r="R2210" s="10"/>
      <c r="S2210" s="10"/>
      <c r="T2210" s="179">
        <f t="shared" si="131"/>
        <v>40202.931818181816</v>
      </c>
      <c r="U2210" s="10"/>
      <c r="V2210" s="10"/>
      <c r="W2210" s="10"/>
      <c r="Y2210" s="10">
        <v>451074.66000000015</v>
      </c>
      <c r="Z2210" s="10">
        <f t="shared" si="139"/>
        <v>424679.93</v>
      </c>
      <c r="AB2210" s="10">
        <f t="shared" si="140"/>
        <v>397750.43</v>
      </c>
      <c r="AC2210" s="10">
        <v>412137.37</v>
      </c>
      <c r="AD2210" s="10"/>
      <c r="AE2210" s="3"/>
      <c r="AF2210" s="3"/>
    </row>
    <row r="2211" spans="1:32" x14ac:dyDescent="0.2">
      <c r="A2211" s="55"/>
      <c r="B2211" s="198"/>
      <c r="C2211" s="10" t="s">
        <v>472</v>
      </c>
      <c r="D2211" s="10"/>
      <c r="E2211" s="10" t="s">
        <v>196</v>
      </c>
      <c r="F2211" s="10">
        <v>19370</v>
      </c>
      <c r="G2211" s="10"/>
      <c r="H2211" s="10">
        <f t="shared" si="138"/>
        <v>57</v>
      </c>
      <c r="I2211" s="10"/>
      <c r="J2211" s="10">
        <v>3952.22</v>
      </c>
      <c r="K2211" s="10"/>
      <c r="M2211" s="10">
        <v>1</v>
      </c>
      <c r="N2211" s="69"/>
      <c r="P2211" s="238">
        <f t="shared" si="130"/>
        <v>3952.22</v>
      </c>
      <c r="Q2211" s="10"/>
      <c r="R2211" s="10"/>
      <c r="S2211" s="10"/>
      <c r="T2211" s="179">
        <f t="shared" si="131"/>
        <v>19370</v>
      </c>
      <c r="U2211" s="10"/>
      <c r="V2211" s="10"/>
      <c r="W2211" s="10"/>
      <c r="Y2211" s="10">
        <v>3952.22</v>
      </c>
      <c r="Z2211" s="10">
        <f t="shared" si="139"/>
        <v>3720.96</v>
      </c>
      <c r="AB2211" s="10">
        <f t="shared" si="140"/>
        <v>3485</v>
      </c>
      <c r="AC2211" s="10">
        <v>3611.06</v>
      </c>
      <c r="AD2211" s="10"/>
      <c r="AE2211" s="3"/>
      <c r="AF2211" s="3"/>
    </row>
    <row r="2212" spans="1:32" x14ac:dyDescent="0.2">
      <c r="A2212" s="55"/>
      <c r="B2212" s="198"/>
      <c r="C2212" s="10" t="s">
        <v>473</v>
      </c>
      <c r="D2212" s="10"/>
      <c r="E2212" s="10" t="s">
        <v>287</v>
      </c>
      <c r="F2212" s="10">
        <v>37920</v>
      </c>
      <c r="G2212" s="10"/>
      <c r="H2212" s="10">
        <f t="shared" si="138"/>
        <v>112</v>
      </c>
      <c r="I2212" s="10"/>
      <c r="J2212" s="10">
        <v>6724.8200000000024</v>
      </c>
      <c r="K2212" s="10"/>
      <c r="M2212" s="10">
        <v>29</v>
      </c>
      <c r="N2212" s="69"/>
      <c r="P2212" s="238">
        <f t="shared" si="130"/>
        <v>231.89034482758629</v>
      </c>
      <c r="Q2212" s="10"/>
      <c r="R2212" s="10"/>
      <c r="S2212" s="10"/>
      <c r="T2212" s="179">
        <f t="shared" si="131"/>
        <v>1307.5862068965516</v>
      </c>
      <c r="U2212" s="10"/>
      <c r="V2212" s="10"/>
      <c r="W2212" s="10"/>
      <c r="Y2212" s="10">
        <v>6724.8200000000024</v>
      </c>
      <c r="Z2212" s="10">
        <f t="shared" si="139"/>
        <v>6331.32</v>
      </c>
      <c r="AB2212" s="10">
        <f t="shared" si="140"/>
        <v>5929.84</v>
      </c>
      <c r="AC2212" s="10">
        <v>6144.33</v>
      </c>
      <c r="AD2212" s="10"/>
      <c r="AE2212" s="3"/>
      <c r="AF2212" s="3"/>
    </row>
    <row r="2213" spans="1:32" x14ac:dyDescent="0.2">
      <c r="A2213" s="55"/>
      <c r="B2213" s="198"/>
      <c r="C2213" s="10" t="s">
        <v>474</v>
      </c>
      <c r="D2213" s="10"/>
      <c r="E2213" s="10" t="s">
        <v>475</v>
      </c>
      <c r="F2213" s="10">
        <v>428652</v>
      </c>
      <c r="G2213" s="10"/>
      <c r="H2213" s="10">
        <f t="shared" si="138"/>
        <v>1263</v>
      </c>
      <c r="I2213" s="10"/>
      <c r="J2213" s="10">
        <v>40743.530000000006</v>
      </c>
      <c r="K2213" s="10"/>
      <c r="M2213" s="10">
        <v>50</v>
      </c>
      <c r="N2213" s="69"/>
      <c r="P2213" s="238">
        <f t="shared" si="130"/>
        <v>814.87060000000008</v>
      </c>
      <c r="Q2213" s="10"/>
      <c r="R2213" s="10"/>
      <c r="S2213" s="10"/>
      <c r="T2213" s="179">
        <f t="shared" si="131"/>
        <v>8573.0400000000009</v>
      </c>
      <c r="U2213" s="10"/>
      <c r="V2213" s="10"/>
      <c r="W2213" s="10"/>
      <c r="Y2213" s="10">
        <v>40743.530000000006</v>
      </c>
      <c r="Z2213" s="10">
        <f t="shared" si="139"/>
        <v>38359.410000000003</v>
      </c>
      <c r="AB2213" s="10">
        <f t="shared" si="140"/>
        <v>35926.99</v>
      </c>
      <c r="AC2213" s="10">
        <v>37226.5</v>
      </c>
      <c r="AD2213" s="10"/>
      <c r="AE2213" s="3"/>
      <c r="AF2213" s="3"/>
    </row>
    <row r="2214" spans="1:32" x14ac:dyDescent="0.2">
      <c r="A2214" s="55"/>
      <c r="B2214" s="198"/>
      <c r="C2214" s="10" t="s">
        <v>474</v>
      </c>
      <c r="D2214" s="10"/>
      <c r="E2214" s="10" t="s">
        <v>134</v>
      </c>
      <c r="F2214" s="10">
        <v>1022</v>
      </c>
      <c r="G2214" s="10"/>
      <c r="H2214" s="10">
        <f t="shared" si="138"/>
        <v>3</v>
      </c>
      <c r="I2214" s="10"/>
      <c r="J2214" s="10">
        <v>246.8</v>
      </c>
      <c r="K2214" s="10"/>
      <c r="M2214" s="10">
        <v>1</v>
      </c>
      <c r="N2214" s="69"/>
      <c r="P2214" s="238">
        <f t="shared" si="130"/>
        <v>246.8</v>
      </c>
      <c r="Q2214" s="10"/>
      <c r="R2214" s="10"/>
      <c r="S2214" s="10"/>
      <c r="T2214" s="179">
        <f t="shared" si="131"/>
        <v>1022</v>
      </c>
      <c r="U2214" s="10"/>
      <c r="V2214" s="10"/>
      <c r="W2214" s="10"/>
      <c r="Y2214" s="10">
        <v>246.8</v>
      </c>
      <c r="Z2214" s="10">
        <f t="shared" si="139"/>
        <v>232.36</v>
      </c>
      <c r="AB2214" s="10">
        <f t="shared" si="140"/>
        <v>217.62</v>
      </c>
      <c r="AC2214" s="10">
        <v>225.49</v>
      </c>
      <c r="AD2214" s="10"/>
      <c r="AE2214" s="3"/>
      <c r="AF2214" s="3"/>
    </row>
    <row r="2215" spans="1:32" x14ac:dyDescent="0.2">
      <c r="A2215" s="55"/>
      <c r="B2215" s="198"/>
      <c r="C2215" s="10" t="s">
        <v>476</v>
      </c>
      <c r="D2215" s="10"/>
      <c r="E2215" s="10" t="s">
        <v>134</v>
      </c>
      <c r="F2215" s="10">
        <v>200591</v>
      </c>
      <c r="G2215" s="10"/>
      <c r="H2215" s="10">
        <f t="shared" si="138"/>
        <v>591</v>
      </c>
      <c r="I2215" s="10"/>
      <c r="J2215" s="10">
        <v>32467.609999999997</v>
      </c>
      <c r="K2215" s="10"/>
      <c r="M2215" s="10">
        <v>140</v>
      </c>
      <c r="N2215" s="69"/>
      <c r="P2215" s="238">
        <f t="shared" si="130"/>
        <v>231.91149999999999</v>
      </c>
      <c r="Q2215" s="10"/>
      <c r="R2215" s="10"/>
      <c r="S2215" s="10"/>
      <c r="T2215" s="179">
        <f t="shared" si="131"/>
        <v>1432.7928571428572</v>
      </c>
      <c r="U2215" s="10"/>
      <c r="V2215" s="10"/>
      <c r="W2215" s="10"/>
      <c r="Y2215" s="10">
        <v>32467.609999999997</v>
      </c>
      <c r="Z2215" s="10">
        <f t="shared" si="139"/>
        <v>30567.759999999998</v>
      </c>
      <c r="AB2215" s="10">
        <f t="shared" si="140"/>
        <v>28629.42</v>
      </c>
      <c r="AC2215" s="10">
        <v>29664.97</v>
      </c>
      <c r="AD2215" s="10"/>
      <c r="AE2215" s="3"/>
      <c r="AF2215" s="3"/>
    </row>
    <row r="2216" spans="1:32" x14ac:dyDescent="0.2">
      <c r="A2216" s="55"/>
      <c r="B2216" s="198"/>
      <c r="C2216" s="10" t="s">
        <v>477</v>
      </c>
      <c r="D2216" s="10"/>
      <c r="E2216" s="10" t="s">
        <v>211</v>
      </c>
      <c r="F2216" s="10">
        <v>14</v>
      </c>
      <c r="G2216" s="10"/>
      <c r="H2216" s="10">
        <f t="shared" si="138"/>
        <v>0</v>
      </c>
      <c r="I2216" s="10"/>
      <c r="J2216" s="10">
        <v>31.509999999999998</v>
      </c>
      <c r="K2216" s="10"/>
      <c r="M2216" s="10">
        <v>2</v>
      </c>
      <c r="N2216" s="69"/>
      <c r="P2216" s="238">
        <f t="shared" si="130"/>
        <v>15.754999999999999</v>
      </c>
      <c r="Q2216" s="10"/>
      <c r="R2216" s="10"/>
      <c r="S2216" s="10"/>
      <c r="T2216" s="179">
        <f t="shared" si="131"/>
        <v>7</v>
      </c>
      <c r="U2216" s="10"/>
      <c r="V2216" s="10"/>
      <c r="W2216" s="10"/>
      <c r="Y2216" s="10">
        <v>31.509999999999998</v>
      </c>
      <c r="Z2216" s="10">
        <f t="shared" si="139"/>
        <v>29.67</v>
      </c>
      <c r="AB2216" s="10">
        <f t="shared" si="140"/>
        <v>27.79</v>
      </c>
      <c r="AC2216" s="10">
        <v>28.8</v>
      </c>
      <c r="AD2216" s="10"/>
      <c r="AE2216" s="3"/>
      <c r="AF2216" s="3"/>
    </row>
    <row r="2217" spans="1:32" x14ac:dyDescent="0.2">
      <c r="A2217" s="55"/>
      <c r="B2217" s="198"/>
      <c r="C2217" s="10" t="s">
        <v>477</v>
      </c>
      <c r="D2217" s="10"/>
      <c r="E2217" s="10" t="s">
        <v>196</v>
      </c>
      <c r="F2217" s="10">
        <v>383633</v>
      </c>
      <c r="G2217" s="10"/>
      <c r="H2217" s="10">
        <f t="shared" si="138"/>
        <v>1130</v>
      </c>
      <c r="I2217" s="10"/>
      <c r="J2217" s="10">
        <v>68155.659999999989</v>
      </c>
      <c r="K2217" s="10"/>
      <c r="M2217" s="10">
        <v>123</v>
      </c>
      <c r="N2217" s="69"/>
      <c r="P2217" s="238">
        <f t="shared" si="130"/>
        <v>554.111056910569</v>
      </c>
      <c r="Q2217" s="10"/>
      <c r="R2217" s="10"/>
      <c r="S2217" s="10"/>
      <c r="T2217" s="179">
        <f t="shared" si="131"/>
        <v>3118.9674796747968</v>
      </c>
      <c r="U2217" s="10"/>
      <c r="V2217" s="10"/>
      <c r="W2217" s="10"/>
      <c r="Y2217" s="10">
        <v>68155.659999999989</v>
      </c>
      <c r="Z2217" s="10">
        <f t="shared" si="139"/>
        <v>64167.519999999997</v>
      </c>
      <c r="AB2217" s="10">
        <f t="shared" si="140"/>
        <v>60098.57</v>
      </c>
      <c r="AC2217" s="10">
        <v>62272.38</v>
      </c>
      <c r="AD2217" s="10"/>
      <c r="AE2217" s="3"/>
      <c r="AF2217" s="3"/>
    </row>
    <row r="2218" spans="1:32" x14ac:dyDescent="0.2">
      <c r="A2218" s="55"/>
      <c r="B2218" s="198"/>
      <c r="C2218" s="10" t="s">
        <v>478</v>
      </c>
      <c r="D2218" s="10"/>
      <c r="E2218" s="10" t="s">
        <v>72</v>
      </c>
      <c r="F2218" s="10">
        <v>1</v>
      </c>
      <c r="G2218" s="10"/>
      <c r="H2218" s="10">
        <f t="shared" si="138"/>
        <v>0</v>
      </c>
      <c r="I2218" s="10"/>
      <c r="J2218" s="10">
        <v>14.55</v>
      </c>
      <c r="K2218" s="10"/>
      <c r="M2218" s="10">
        <v>1</v>
      </c>
      <c r="N2218" s="69"/>
      <c r="P2218" s="238">
        <f t="shared" si="130"/>
        <v>14.55</v>
      </c>
      <c r="Q2218" s="10"/>
      <c r="R2218" s="10"/>
      <c r="S2218" s="10"/>
      <c r="T2218" s="179">
        <f t="shared" si="131"/>
        <v>1</v>
      </c>
      <c r="U2218" s="10"/>
      <c r="V2218" s="10"/>
      <c r="W2218" s="10"/>
      <c r="Y2218" s="10">
        <v>14.55</v>
      </c>
      <c r="Z2218" s="10">
        <f t="shared" si="139"/>
        <v>13.7</v>
      </c>
      <c r="AB2218" s="10">
        <f t="shared" si="140"/>
        <v>12.83</v>
      </c>
      <c r="AC2218" s="10">
        <v>13.29</v>
      </c>
      <c r="AD2218" s="10"/>
      <c r="AE2218" s="3"/>
      <c r="AF2218" s="3"/>
    </row>
    <row r="2219" spans="1:32" x14ac:dyDescent="0.2">
      <c r="A2219" s="55"/>
      <c r="B2219" s="198"/>
      <c r="C2219" s="10" t="s">
        <v>478</v>
      </c>
      <c r="D2219" s="10"/>
      <c r="E2219" s="10" t="s">
        <v>455</v>
      </c>
      <c r="F2219" s="10">
        <v>492</v>
      </c>
      <c r="G2219" s="10"/>
      <c r="H2219" s="10">
        <f t="shared" si="138"/>
        <v>1</v>
      </c>
      <c r="I2219" s="10"/>
      <c r="J2219" s="10">
        <v>126.69</v>
      </c>
      <c r="K2219" s="10"/>
      <c r="M2219" s="10">
        <v>1</v>
      </c>
      <c r="N2219" s="69"/>
      <c r="P2219" s="238">
        <f t="shared" si="130"/>
        <v>126.69</v>
      </c>
      <c r="Q2219" s="10"/>
      <c r="R2219" s="10"/>
      <c r="S2219" s="10"/>
      <c r="T2219" s="179">
        <f t="shared" si="131"/>
        <v>492</v>
      </c>
      <c r="U2219" s="10"/>
      <c r="V2219" s="10"/>
      <c r="W2219" s="10"/>
      <c r="Y2219" s="10">
        <v>126.69</v>
      </c>
      <c r="Z2219" s="10">
        <f t="shared" si="139"/>
        <v>119.28</v>
      </c>
      <c r="AB2219" s="10">
        <f t="shared" si="140"/>
        <v>111.71</v>
      </c>
      <c r="AC2219" s="10">
        <v>115.75</v>
      </c>
      <c r="AD2219" s="10"/>
      <c r="AE2219" s="3"/>
      <c r="AF2219" s="3"/>
    </row>
    <row r="2220" spans="1:32" x14ac:dyDescent="0.2">
      <c r="A2220" s="55"/>
      <c r="B2220" s="198"/>
      <c r="C2220" s="10" t="s">
        <v>478</v>
      </c>
      <c r="D2220" s="10"/>
      <c r="E2220" s="10" t="s">
        <v>479</v>
      </c>
      <c r="F2220" s="10">
        <v>299199</v>
      </c>
      <c r="G2220" s="10"/>
      <c r="H2220" s="10">
        <f t="shared" si="138"/>
        <v>882</v>
      </c>
      <c r="I2220" s="10"/>
      <c r="J2220" s="10">
        <v>42794.700000000004</v>
      </c>
      <c r="K2220" s="10"/>
      <c r="M2220" s="10">
        <v>161</v>
      </c>
      <c r="N2220" s="69"/>
      <c r="P2220" s="238">
        <f t="shared" si="130"/>
        <v>265.80559006211183</v>
      </c>
      <c r="Q2220" s="10"/>
      <c r="R2220" s="10"/>
      <c r="S2220" s="10"/>
      <c r="T2220" s="179">
        <f t="shared" si="131"/>
        <v>1858.3788819875776</v>
      </c>
      <c r="U2220" s="10"/>
      <c r="V2220" s="10"/>
      <c r="W2220" s="10"/>
      <c r="Y2220" s="10">
        <v>42794.700000000004</v>
      </c>
      <c r="Z2220" s="10">
        <f t="shared" si="139"/>
        <v>40290.559999999998</v>
      </c>
      <c r="AB2220" s="10">
        <f t="shared" si="140"/>
        <v>37735.68</v>
      </c>
      <c r="AC2220" s="10">
        <v>39100.61</v>
      </c>
      <c r="AD2220" s="10"/>
      <c r="AE2220" s="3"/>
      <c r="AF2220" s="3"/>
    </row>
    <row r="2221" spans="1:32" x14ac:dyDescent="0.2">
      <c r="A2221" s="55"/>
      <c r="B2221" s="198"/>
      <c r="C2221" s="10" t="s">
        <v>478</v>
      </c>
      <c r="D2221" s="10"/>
      <c r="E2221" s="10" t="s">
        <v>164</v>
      </c>
      <c r="F2221" s="10">
        <v>3199</v>
      </c>
      <c r="G2221" s="10"/>
      <c r="H2221" s="10">
        <f t="shared" si="138"/>
        <v>9</v>
      </c>
      <c r="I2221" s="10"/>
      <c r="J2221" s="10">
        <v>234.94</v>
      </c>
      <c r="K2221" s="10"/>
      <c r="M2221" s="10">
        <v>1</v>
      </c>
      <c r="N2221" s="69"/>
      <c r="P2221" s="238">
        <f t="shared" si="130"/>
        <v>234.94</v>
      </c>
      <c r="Q2221" s="10"/>
      <c r="R2221" s="10"/>
      <c r="S2221" s="10"/>
      <c r="T2221" s="179">
        <f t="shared" si="131"/>
        <v>3199</v>
      </c>
      <c r="U2221" s="10"/>
      <c r="V2221" s="10"/>
      <c r="W2221" s="10"/>
      <c r="Y2221" s="10">
        <v>234.94</v>
      </c>
      <c r="Z2221" s="10">
        <f t="shared" si="139"/>
        <v>221.19</v>
      </c>
      <c r="AB2221" s="10">
        <f t="shared" si="140"/>
        <v>207.17</v>
      </c>
      <c r="AC2221" s="10">
        <v>214.66</v>
      </c>
      <c r="AD2221" s="10"/>
      <c r="AE2221" s="3"/>
      <c r="AF2221" s="3"/>
    </row>
    <row r="2222" spans="1:32" x14ac:dyDescent="0.2">
      <c r="A2222" s="55"/>
      <c r="B2222" s="198"/>
      <c r="C2222" s="10" t="s">
        <v>478</v>
      </c>
      <c r="D2222" s="10"/>
      <c r="E2222" s="10" t="s">
        <v>145</v>
      </c>
      <c r="F2222" s="10">
        <v>94</v>
      </c>
      <c r="G2222" s="10"/>
      <c r="H2222" s="10">
        <f t="shared" si="138"/>
        <v>0</v>
      </c>
      <c r="I2222" s="10"/>
      <c r="J2222" s="10">
        <v>29.68</v>
      </c>
      <c r="K2222" s="10"/>
      <c r="M2222" s="10">
        <v>1</v>
      </c>
      <c r="N2222" s="69"/>
      <c r="P2222" s="238">
        <f t="shared" si="130"/>
        <v>29.68</v>
      </c>
      <c r="Q2222" s="10"/>
      <c r="R2222" s="10"/>
      <c r="S2222" s="10"/>
      <c r="T2222" s="179">
        <f t="shared" si="131"/>
        <v>94</v>
      </c>
      <c r="U2222" s="10"/>
      <c r="V2222" s="10"/>
      <c r="W2222" s="10"/>
      <c r="Y2222" s="10">
        <v>29.68</v>
      </c>
      <c r="Z2222" s="10">
        <f t="shared" si="139"/>
        <v>27.94</v>
      </c>
      <c r="AB2222" s="10">
        <f t="shared" si="140"/>
        <v>26.17</v>
      </c>
      <c r="AC2222" s="10">
        <v>27.12</v>
      </c>
      <c r="AD2222" s="10"/>
      <c r="AE2222" s="3"/>
      <c r="AF2222" s="3"/>
    </row>
    <row r="2223" spans="1:32" x14ac:dyDescent="0.2">
      <c r="A2223" s="55"/>
      <c r="B2223" s="198"/>
      <c r="C2223" s="10" t="s">
        <v>480</v>
      </c>
      <c r="D2223" s="10"/>
      <c r="E2223" s="10" t="s">
        <v>145</v>
      </c>
      <c r="F2223" s="10">
        <v>62642</v>
      </c>
      <c r="G2223" s="10"/>
      <c r="H2223" s="10">
        <f t="shared" si="138"/>
        <v>185</v>
      </c>
      <c r="I2223" s="10"/>
      <c r="J2223" s="10">
        <v>10498.439999999999</v>
      </c>
      <c r="K2223" s="10"/>
      <c r="M2223" s="10">
        <v>6</v>
      </c>
      <c r="N2223" s="69"/>
      <c r="P2223" s="238">
        <f t="shared" si="130"/>
        <v>1749.7399999999998</v>
      </c>
      <c r="Q2223" s="10"/>
      <c r="R2223" s="10"/>
      <c r="S2223" s="10"/>
      <c r="T2223" s="179">
        <f t="shared" si="131"/>
        <v>10440.333333333334</v>
      </c>
      <c r="U2223" s="10"/>
      <c r="V2223" s="10"/>
      <c r="W2223" s="10"/>
      <c r="Y2223" s="10">
        <v>10498.439999999999</v>
      </c>
      <c r="Z2223" s="10">
        <f t="shared" si="139"/>
        <v>9884.1200000000008</v>
      </c>
      <c r="AB2223" s="10">
        <f t="shared" si="140"/>
        <v>9257.36</v>
      </c>
      <c r="AC2223" s="10">
        <v>9592.2099999999991</v>
      </c>
      <c r="AD2223" s="10"/>
      <c r="AE2223" s="3"/>
      <c r="AF2223" s="3"/>
    </row>
    <row r="2224" spans="1:32" x14ac:dyDescent="0.2">
      <c r="A2224" s="55"/>
      <c r="B2224" s="198"/>
      <c r="C2224" s="10" t="s">
        <v>481</v>
      </c>
      <c r="D2224" s="10"/>
      <c r="E2224" s="10" t="s">
        <v>97</v>
      </c>
      <c r="F2224" s="10">
        <v>1858</v>
      </c>
      <c r="G2224" s="10"/>
      <c r="H2224" s="10">
        <f t="shared" si="138"/>
        <v>5</v>
      </c>
      <c r="I2224" s="10"/>
      <c r="J2224" s="10">
        <v>425.75</v>
      </c>
      <c r="K2224" s="10"/>
      <c r="M2224" s="10">
        <v>1</v>
      </c>
      <c r="N2224" s="69"/>
      <c r="P2224" s="238">
        <f t="shared" si="130"/>
        <v>425.75</v>
      </c>
      <c r="Q2224" s="10"/>
      <c r="R2224" s="10"/>
      <c r="S2224" s="10"/>
      <c r="T2224" s="179">
        <f t="shared" si="131"/>
        <v>1858</v>
      </c>
      <c r="U2224" s="10"/>
      <c r="V2224" s="10"/>
      <c r="W2224" s="10"/>
      <c r="Y2224" s="10">
        <v>425.75</v>
      </c>
      <c r="Z2224" s="10">
        <f t="shared" si="139"/>
        <v>400.84</v>
      </c>
      <c r="AB2224" s="10">
        <f t="shared" si="140"/>
        <v>375.42</v>
      </c>
      <c r="AC2224" s="10">
        <v>389</v>
      </c>
      <c r="AD2224" s="10"/>
      <c r="AE2224" s="3"/>
      <c r="AF2224" s="3"/>
    </row>
    <row r="2225" spans="1:32" x14ac:dyDescent="0.2">
      <c r="A2225" s="55"/>
      <c r="B2225" s="198"/>
      <c r="C2225" s="10" t="s">
        <v>482</v>
      </c>
      <c r="D2225" s="10"/>
      <c r="E2225" s="10" t="s">
        <v>449</v>
      </c>
      <c r="F2225" s="10">
        <v>33140</v>
      </c>
      <c r="G2225" s="10"/>
      <c r="H2225" s="10">
        <f t="shared" si="138"/>
        <v>98</v>
      </c>
      <c r="I2225" s="10"/>
      <c r="J2225" s="10">
        <v>7846.64</v>
      </c>
      <c r="K2225" s="10"/>
      <c r="M2225" s="10">
        <v>27</v>
      </c>
      <c r="N2225" s="69"/>
      <c r="P2225" s="238">
        <f t="shared" si="130"/>
        <v>290.6162962962963</v>
      </c>
      <c r="Q2225" s="10"/>
      <c r="R2225" s="10"/>
      <c r="S2225" s="10"/>
      <c r="T2225" s="179">
        <f t="shared" si="131"/>
        <v>1227.4074074074074</v>
      </c>
      <c r="U2225" s="10"/>
      <c r="V2225" s="10"/>
      <c r="W2225" s="10"/>
      <c r="Y2225" s="10">
        <v>7846.64</v>
      </c>
      <c r="Z2225" s="10">
        <f t="shared" si="139"/>
        <v>7387.49</v>
      </c>
      <c r="AB2225" s="10">
        <f t="shared" si="140"/>
        <v>6919.04</v>
      </c>
      <c r="AC2225" s="10">
        <v>7169.31</v>
      </c>
      <c r="AD2225" s="10"/>
      <c r="AE2225" s="3"/>
      <c r="AF2225" s="3"/>
    </row>
    <row r="2226" spans="1:32" x14ac:dyDescent="0.2">
      <c r="A2226" s="55"/>
      <c r="B2226" s="198"/>
      <c r="C2226" s="10" t="s">
        <v>483</v>
      </c>
      <c r="D2226" s="10"/>
      <c r="E2226" s="10" t="s">
        <v>156</v>
      </c>
      <c r="F2226" s="10">
        <v>225833</v>
      </c>
      <c r="G2226" s="10"/>
      <c r="H2226" s="10">
        <f t="shared" si="138"/>
        <v>665</v>
      </c>
      <c r="I2226" s="10"/>
      <c r="J2226" s="10">
        <v>31012.75</v>
      </c>
      <c r="K2226" s="10"/>
      <c r="M2226" s="10">
        <v>103</v>
      </c>
      <c r="N2226" s="69"/>
      <c r="P2226" s="238">
        <f t="shared" si="130"/>
        <v>301.09466019417476</v>
      </c>
      <c r="Q2226" s="10"/>
      <c r="R2226" s="10"/>
      <c r="S2226" s="10"/>
      <c r="T2226" s="179">
        <f t="shared" si="131"/>
        <v>2192.5533980582522</v>
      </c>
      <c r="U2226" s="10"/>
      <c r="V2226" s="10"/>
      <c r="W2226" s="10"/>
      <c r="Y2226" s="10">
        <v>31012.75</v>
      </c>
      <c r="Z2226" s="10">
        <f t="shared" si="139"/>
        <v>29198.03</v>
      </c>
      <c r="AB2226" s="10">
        <f t="shared" si="140"/>
        <v>27346.55</v>
      </c>
      <c r="AC2226" s="10">
        <v>28335.7</v>
      </c>
      <c r="AD2226" s="10"/>
      <c r="AE2226" s="3"/>
      <c r="AF2226" s="3"/>
    </row>
    <row r="2227" spans="1:32" x14ac:dyDescent="0.2">
      <c r="A2227" s="55"/>
      <c r="B2227" s="198"/>
      <c r="C2227" s="10" t="s">
        <v>483</v>
      </c>
      <c r="D2227" s="10"/>
      <c r="E2227" s="10" t="s">
        <v>157</v>
      </c>
      <c r="F2227" s="10">
        <v>259</v>
      </c>
      <c r="G2227" s="10"/>
      <c r="H2227" s="10">
        <f t="shared" si="138"/>
        <v>1</v>
      </c>
      <c r="I2227" s="10"/>
      <c r="J2227" s="10">
        <v>56.13</v>
      </c>
      <c r="K2227" s="10"/>
      <c r="M2227" s="10">
        <v>1</v>
      </c>
      <c r="N2227" s="69"/>
      <c r="P2227" s="238">
        <f t="shared" si="130"/>
        <v>56.13</v>
      </c>
      <c r="Q2227" s="10"/>
      <c r="R2227" s="10"/>
      <c r="S2227" s="10"/>
      <c r="T2227" s="179">
        <f t="shared" si="131"/>
        <v>259</v>
      </c>
      <c r="U2227" s="10"/>
      <c r="V2227" s="10"/>
      <c r="W2227" s="10"/>
      <c r="Y2227" s="10">
        <v>56.13</v>
      </c>
      <c r="Z2227" s="10">
        <f t="shared" si="139"/>
        <v>52.85</v>
      </c>
      <c r="AB2227" s="10">
        <f t="shared" si="140"/>
        <v>49.49</v>
      </c>
      <c r="AC2227" s="10">
        <v>51.28</v>
      </c>
      <c r="AD2227" s="10"/>
      <c r="AE2227" s="3"/>
      <c r="AF2227" s="3"/>
    </row>
    <row r="2228" spans="1:32" x14ac:dyDescent="0.2">
      <c r="A2228" s="55"/>
      <c r="B2228" s="198"/>
      <c r="C2228" s="10" t="s">
        <v>484</v>
      </c>
      <c r="D2228" s="10"/>
      <c r="E2228" s="10" t="s">
        <v>485</v>
      </c>
      <c r="F2228" s="10">
        <v>11788</v>
      </c>
      <c r="G2228" s="10"/>
      <c r="H2228" s="10">
        <f t="shared" si="138"/>
        <v>35</v>
      </c>
      <c r="I2228" s="10"/>
      <c r="J2228" s="10">
        <v>22585.4</v>
      </c>
      <c r="K2228" s="10"/>
      <c r="M2228" s="10">
        <v>43</v>
      </c>
      <c r="N2228" s="69"/>
      <c r="P2228" s="238">
        <f t="shared" si="130"/>
        <v>525.24186046511636</v>
      </c>
      <c r="Q2228" s="10"/>
      <c r="R2228" s="10"/>
      <c r="S2228" s="10"/>
      <c r="T2228" s="179">
        <f t="shared" si="131"/>
        <v>274.13953488372096</v>
      </c>
      <c r="U2228" s="10"/>
      <c r="V2228" s="10"/>
      <c r="W2228" s="10"/>
      <c r="Y2228" s="10">
        <v>22585.4</v>
      </c>
      <c r="Z2228" s="10">
        <f t="shared" si="139"/>
        <v>21263.81</v>
      </c>
      <c r="AB2228" s="10">
        <f t="shared" si="140"/>
        <v>19915.45</v>
      </c>
      <c r="AC2228" s="10">
        <v>20635.810000000001</v>
      </c>
      <c r="AD2228" s="10"/>
      <c r="AE2228" s="3"/>
      <c r="AF2228" s="3"/>
    </row>
    <row r="2229" spans="1:32" x14ac:dyDescent="0.2">
      <c r="A2229" s="55"/>
      <c r="B2229" s="198"/>
      <c r="C2229" s="10" t="s">
        <v>486</v>
      </c>
      <c r="D2229" s="10"/>
      <c r="E2229" s="10" t="s">
        <v>246</v>
      </c>
      <c r="F2229" s="10">
        <v>3526780</v>
      </c>
      <c r="G2229" s="10"/>
      <c r="H2229" s="10">
        <f t="shared" si="138"/>
        <v>10393</v>
      </c>
      <c r="I2229" s="10"/>
      <c r="J2229" s="10">
        <v>405048.89000000007</v>
      </c>
      <c r="K2229" s="10"/>
      <c r="M2229" s="10">
        <v>510</v>
      </c>
      <c r="N2229" s="69"/>
      <c r="P2229" s="238">
        <f t="shared" si="130"/>
        <v>794.21350980392174</v>
      </c>
      <c r="Q2229" s="10"/>
      <c r="R2229" s="10"/>
      <c r="S2229" s="10"/>
      <c r="T2229" s="179">
        <f t="shared" si="131"/>
        <v>6915.2549019607841</v>
      </c>
      <c r="U2229" s="10"/>
      <c r="V2229" s="10"/>
      <c r="W2229" s="10"/>
      <c r="Y2229" s="10">
        <v>405048.89000000007</v>
      </c>
      <c r="Z2229" s="10">
        <f t="shared" si="139"/>
        <v>381347.37</v>
      </c>
      <c r="AB2229" s="10">
        <f t="shared" si="140"/>
        <v>357165.65</v>
      </c>
      <c r="AC2229" s="10">
        <v>370084.61</v>
      </c>
      <c r="AD2229" s="10"/>
      <c r="AE2229" s="3"/>
      <c r="AF2229" s="3"/>
    </row>
    <row r="2230" spans="1:32" x14ac:dyDescent="0.2">
      <c r="A2230" s="55"/>
      <c r="B2230" s="198"/>
      <c r="C2230" s="10" t="s">
        <v>486</v>
      </c>
      <c r="D2230" s="10"/>
      <c r="E2230" s="10" t="s">
        <v>527</v>
      </c>
      <c r="F2230" s="10">
        <v>3103</v>
      </c>
      <c r="G2230" s="10"/>
      <c r="H2230" s="10">
        <f t="shared" si="138"/>
        <v>9</v>
      </c>
      <c r="I2230" s="10"/>
      <c r="J2230" s="10">
        <v>554.96</v>
      </c>
      <c r="K2230" s="10"/>
      <c r="M2230" s="10">
        <v>2</v>
      </c>
      <c r="N2230" s="69"/>
      <c r="P2230" s="238">
        <f t="shared" si="130"/>
        <v>277.48</v>
      </c>
      <c r="Q2230" s="10"/>
      <c r="R2230" s="10"/>
      <c r="S2230" s="10"/>
      <c r="T2230" s="179">
        <f t="shared" si="131"/>
        <v>1551.5</v>
      </c>
      <c r="U2230" s="10"/>
      <c r="V2230" s="10"/>
      <c r="W2230" s="10"/>
      <c r="Y2230" s="10">
        <v>554.96</v>
      </c>
      <c r="Z2230" s="10">
        <f t="shared" si="139"/>
        <v>522.49</v>
      </c>
      <c r="AB2230" s="10">
        <f t="shared" si="140"/>
        <v>489.35</v>
      </c>
      <c r="AC2230" s="10">
        <v>507.05</v>
      </c>
      <c r="AD2230" s="10"/>
      <c r="AE2230" s="3"/>
      <c r="AF2230" s="3"/>
    </row>
    <row r="2231" spans="1:32" x14ac:dyDescent="0.2">
      <c r="A2231" s="55"/>
      <c r="B2231" s="198"/>
      <c r="C2231" s="10" t="s">
        <v>487</v>
      </c>
      <c r="D2231" s="10"/>
      <c r="E2231" s="10" t="s">
        <v>488</v>
      </c>
      <c r="F2231" s="10">
        <v>5290</v>
      </c>
      <c r="G2231" s="10"/>
      <c r="H2231" s="10">
        <f t="shared" si="138"/>
        <v>16</v>
      </c>
      <c r="I2231" s="10"/>
      <c r="J2231" s="10">
        <v>870.01</v>
      </c>
      <c r="K2231" s="10"/>
      <c r="M2231" s="10">
        <v>7</v>
      </c>
      <c r="N2231" s="69"/>
      <c r="P2231" s="238">
        <f t="shared" si="130"/>
        <v>124.28714285714285</v>
      </c>
      <c r="Q2231" s="10"/>
      <c r="R2231" s="10"/>
      <c r="S2231" s="10"/>
      <c r="T2231" s="179">
        <f t="shared" si="131"/>
        <v>755.71428571428567</v>
      </c>
      <c r="U2231" s="10"/>
      <c r="V2231" s="10"/>
      <c r="W2231" s="10"/>
      <c r="Y2231" s="10">
        <v>870.01</v>
      </c>
      <c r="Z2231" s="10">
        <f t="shared" si="139"/>
        <v>819.1</v>
      </c>
      <c r="AB2231" s="10">
        <f t="shared" si="140"/>
        <v>767.16</v>
      </c>
      <c r="AC2231" s="10">
        <v>794.91</v>
      </c>
      <c r="AD2231" s="10"/>
      <c r="AE2231" s="3"/>
      <c r="AF2231" s="3"/>
    </row>
    <row r="2232" spans="1:32" x14ac:dyDescent="0.2">
      <c r="A2232" s="55"/>
      <c r="B2232" s="198"/>
      <c r="C2232" s="10" t="s">
        <v>489</v>
      </c>
      <c r="D2232" s="10"/>
      <c r="E2232" s="10" t="s">
        <v>79</v>
      </c>
      <c r="F2232" s="10">
        <v>421539</v>
      </c>
      <c r="G2232" s="10"/>
      <c r="H2232" s="10">
        <f t="shared" si="138"/>
        <v>1242</v>
      </c>
      <c r="I2232" s="10"/>
      <c r="J2232" s="10">
        <v>28658.950000000004</v>
      </c>
      <c r="K2232" s="10"/>
      <c r="M2232" s="10">
        <v>27</v>
      </c>
      <c r="N2232" s="69"/>
      <c r="P2232" s="238">
        <f t="shared" si="130"/>
        <v>1061.4425925925927</v>
      </c>
      <c r="Q2232" s="10"/>
      <c r="R2232" s="10"/>
      <c r="S2232" s="10"/>
      <c r="T2232" s="179">
        <f t="shared" si="131"/>
        <v>15612.555555555555</v>
      </c>
      <c r="U2232" s="10"/>
      <c r="V2232" s="10"/>
      <c r="W2232" s="10"/>
      <c r="Y2232" s="10">
        <v>28658.950000000004</v>
      </c>
      <c r="Z2232" s="10">
        <f t="shared" si="139"/>
        <v>26981.97</v>
      </c>
      <c r="AB2232" s="10">
        <f t="shared" si="140"/>
        <v>25271</v>
      </c>
      <c r="AC2232" s="10">
        <v>26185.07</v>
      </c>
      <c r="AD2232" s="10"/>
      <c r="AE2232" s="3"/>
      <c r="AF2232" s="3"/>
    </row>
    <row r="2233" spans="1:32" x14ac:dyDescent="0.2">
      <c r="A2233" s="55"/>
      <c r="B2233" s="198"/>
      <c r="C2233" s="10" t="s">
        <v>490</v>
      </c>
      <c r="D2233" s="10"/>
      <c r="E2233" s="10" t="s">
        <v>145</v>
      </c>
      <c r="F2233" s="10">
        <v>1854</v>
      </c>
      <c r="G2233" s="10"/>
      <c r="H2233" s="10">
        <f t="shared" si="138"/>
        <v>5</v>
      </c>
      <c r="I2233" s="10"/>
      <c r="J2233" s="10">
        <v>327.32</v>
      </c>
      <c r="K2233" s="10"/>
      <c r="M2233" s="10">
        <v>1</v>
      </c>
      <c r="N2233" s="69"/>
      <c r="P2233" s="238">
        <f t="shared" si="130"/>
        <v>327.32</v>
      </c>
      <c r="Q2233" s="10"/>
      <c r="R2233" s="10"/>
      <c r="S2233" s="10"/>
      <c r="T2233" s="179">
        <f t="shared" si="131"/>
        <v>1854</v>
      </c>
      <c r="U2233" s="10"/>
      <c r="V2233" s="10"/>
      <c r="W2233" s="10"/>
      <c r="Y2233" s="10">
        <v>327.32</v>
      </c>
      <c r="Z2233" s="10">
        <f t="shared" si="139"/>
        <v>308.17</v>
      </c>
      <c r="AB2233" s="10">
        <f t="shared" si="140"/>
        <v>288.63</v>
      </c>
      <c r="AC2233" s="10">
        <v>299.07</v>
      </c>
      <c r="AD2233" s="10"/>
      <c r="AE2233" s="3"/>
      <c r="AF2233" s="3"/>
    </row>
    <row r="2234" spans="1:32" x14ac:dyDescent="0.2">
      <c r="A2234" s="55"/>
      <c r="B2234" s="198"/>
      <c r="C2234" s="10" t="s">
        <v>490</v>
      </c>
      <c r="D2234" s="10"/>
      <c r="E2234" s="10" t="s">
        <v>120</v>
      </c>
      <c r="F2234" s="10">
        <v>43</v>
      </c>
      <c r="G2234" s="10"/>
      <c r="H2234" s="10">
        <f t="shared" si="138"/>
        <v>0</v>
      </c>
      <c r="I2234" s="10"/>
      <c r="J2234" s="10">
        <v>14.03</v>
      </c>
      <c r="K2234" s="10"/>
      <c r="M2234" s="10">
        <v>1</v>
      </c>
      <c r="N2234" s="69"/>
      <c r="P2234" s="238">
        <f t="shared" si="130"/>
        <v>14.03</v>
      </c>
      <c r="Q2234" s="10"/>
      <c r="R2234" s="10"/>
      <c r="S2234" s="10"/>
      <c r="T2234" s="179">
        <f t="shared" si="131"/>
        <v>43</v>
      </c>
      <c r="U2234" s="10"/>
      <c r="V2234" s="10"/>
      <c r="W2234" s="10"/>
      <c r="Y2234" s="10">
        <v>14.03</v>
      </c>
      <c r="Z2234" s="10">
        <f t="shared" si="139"/>
        <v>13.21</v>
      </c>
      <c r="AB2234" s="10">
        <f t="shared" si="140"/>
        <v>12.37</v>
      </c>
      <c r="AC2234" s="10">
        <v>12.82</v>
      </c>
      <c r="AD2234" s="10"/>
      <c r="AE2234" s="3"/>
      <c r="AF2234" s="3"/>
    </row>
    <row r="2235" spans="1:32" x14ac:dyDescent="0.2">
      <c r="A2235" s="55"/>
      <c r="B2235" s="198"/>
      <c r="C2235" s="10" t="s">
        <v>490</v>
      </c>
      <c r="D2235" s="10"/>
      <c r="E2235" s="10" t="s">
        <v>219</v>
      </c>
      <c r="F2235" s="10">
        <v>1332003</v>
      </c>
      <c r="G2235" s="10"/>
      <c r="H2235" s="10">
        <f t="shared" si="138"/>
        <v>3925</v>
      </c>
      <c r="I2235" s="10"/>
      <c r="J2235" s="10">
        <v>134119.96</v>
      </c>
      <c r="K2235" s="10"/>
      <c r="M2235" s="10">
        <v>173</v>
      </c>
      <c r="N2235" s="69"/>
      <c r="P2235" s="238">
        <f t="shared" si="130"/>
        <v>775.25988439306354</v>
      </c>
      <c r="Q2235" s="10"/>
      <c r="R2235" s="10"/>
      <c r="S2235" s="10"/>
      <c r="T2235" s="179">
        <f t="shared" si="131"/>
        <v>7699.4393063583811</v>
      </c>
      <c r="U2235" s="10"/>
      <c r="V2235" s="10"/>
      <c r="W2235" s="10"/>
      <c r="Y2235" s="10">
        <v>134119.96</v>
      </c>
      <c r="Z2235" s="10">
        <f t="shared" si="139"/>
        <v>126271.9</v>
      </c>
      <c r="AB2235" s="10">
        <f t="shared" si="140"/>
        <v>118264.84</v>
      </c>
      <c r="AC2235" s="10">
        <v>122542.57</v>
      </c>
      <c r="AD2235" s="10"/>
      <c r="AE2235" s="3"/>
      <c r="AF2235" s="3"/>
    </row>
    <row r="2236" spans="1:32" x14ac:dyDescent="0.2">
      <c r="A2236" s="55"/>
      <c r="B2236" s="198"/>
      <c r="C2236" s="10" t="s">
        <v>491</v>
      </c>
      <c r="D2236" s="10"/>
      <c r="E2236" s="10" t="s">
        <v>164</v>
      </c>
      <c r="F2236" s="10">
        <v>3879162</v>
      </c>
      <c r="G2236" s="10"/>
      <c r="H2236" s="10">
        <f t="shared" si="138"/>
        <v>11431</v>
      </c>
      <c r="I2236" s="10"/>
      <c r="J2236" s="10">
        <v>435709.65000000061</v>
      </c>
      <c r="K2236" s="10"/>
      <c r="M2236" s="10">
        <v>636</v>
      </c>
      <c r="N2236" s="69"/>
      <c r="P2236" s="238">
        <f t="shared" si="130"/>
        <v>685.07806603773679</v>
      </c>
      <c r="Q2236" s="10"/>
      <c r="R2236" s="10"/>
      <c r="S2236" s="10"/>
      <c r="T2236" s="179">
        <f t="shared" si="131"/>
        <v>6099.3113207547167</v>
      </c>
      <c r="U2236" s="10"/>
      <c r="V2236" s="10"/>
      <c r="W2236" s="10"/>
      <c r="Y2236" s="10">
        <v>435709.65000000061</v>
      </c>
      <c r="Z2236" s="10">
        <f t="shared" si="139"/>
        <v>410214.01</v>
      </c>
      <c r="AB2236" s="10">
        <f t="shared" si="140"/>
        <v>384201.81</v>
      </c>
      <c r="AC2236" s="10">
        <v>398098.69</v>
      </c>
      <c r="AD2236" s="10"/>
      <c r="AE2236" s="3"/>
      <c r="AF2236" s="3"/>
    </row>
    <row r="2237" spans="1:32" x14ac:dyDescent="0.2">
      <c r="A2237" s="55"/>
      <c r="B2237" s="198"/>
      <c r="C2237" s="10" t="s">
        <v>492</v>
      </c>
      <c r="D2237" s="10"/>
      <c r="E2237" s="10" t="s">
        <v>97</v>
      </c>
      <c r="F2237" s="10">
        <v>271</v>
      </c>
      <c r="G2237" s="10"/>
      <c r="H2237" s="10">
        <f t="shared" si="138"/>
        <v>1</v>
      </c>
      <c r="I2237" s="10"/>
      <c r="J2237" s="10">
        <v>117.64</v>
      </c>
      <c r="K2237" s="10"/>
      <c r="M2237" s="10">
        <v>3</v>
      </c>
      <c r="N2237" s="69"/>
      <c r="P2237" s="238">
        <f t="shared" si="130"/>
        <v>39.213333333333331</v>
      </c>
      <c r="Q2237" s="10"/>
      <c r="R2237" s="10"/>
      <c r="S2237" s="10"/>
      <c r="T2237" s="179">
        <f t="shared" si="131"/>
        <v>90.333333333333329</v>
      </c>
      <c r="U2237" s="10"/>
      <c r="V2237" s="10"/>
      <c r="W2237" s="10"/>
      <c r="Y2237" s="10">
        <v>117.64</v>
      </c>
      <c r="Z2237" s="10">
        <f t="shared" si="139"/>
        <v>110.76</v>
      </c>
      <c r="AB2237" s="10">
        <f t="shared" si="140"/>
        <v>103.73</v>
      </c>
      <c r="AC2237" s="10">
        <v>107.48</v>
      </c>
      <c r="AD2237" s="10"/>
      <c r="AE2237" s="3"/>
      <c r="AF2237" s="3"/>
    </row>
    <row r="2238" spans="1:32" x14ac:dyDescent="0.2">
      <c r="A2238" s="55"/>
      <c r="B2238" s="198"/>
      <c r="C2238" s="10" t="s">
        <v>493</v>
      </c>
      <c r="D2238" s="10"/>
      <c r="E2238" s="10" t="s">
        <v>77</v>
      </c>
      <c r="F2238" s="10">
        <v>12936</v>
      </c>
      <c r="G2238" s="10"/>
      <c r="H2238" s="10">
        <f t="shared" si="138"/>
        <v>38</v>
      </c>
      <c r="I2238" s="10"/>
      <c r="J2238" s="10">
        <v>2259.2899999999995</v>
      </c>
      <c r="K2238" s="10"/>
      <c r="M2238" s="10">
        <v>12</v>
      </c>
      <c r="N2238" s="69"/>
      <c r="P2238" s="238">
        <f t="shared" si="130"/>
        <v>188.27416666666662</v>
      </c>
      <c r="Q2238" s="10"/>
      <c r="R2238" s="10"/>
      <c r="S2238" s="10"/>
      <c r="T2238" s="179">
        <f t="shared" si="131"/>
        <v>1078</v>
      </c>
      <c r="U2238" s="10"/>
      <c r="V2238" s="10"/>
      <c r="W2238" s="10"/>
      <c r="Y2238" s="10">
        <v>2259.2899999999995</v>
      </c>
      <c r="Z2238" s="10">
        <f t="shared" si="139"/>
        <v>2127.09</v>
      </c>
      <c r="AB2238" s="10">
        <f t="shared" si="140"/>
        <v>1992.21</v>
      </c>
      <c r="AC2238" s="10">
        <v>2064.27</v>
      </c>
      <c r="AD2238" s="10"/>
      <c r="AE2238" s="3"/>
      <c r="AF2238" s="3"/>
    </row>
    <row r="2239" spans="1:32" x14ac:dyDescent="0.2">
      <c r="A2239" s="55"/>
      <c r="B2239" s="198"/>
      <c r="C2239" s="10" t="s">
        <v>493</v>
      </c>
      <c r="D2239" s="10"/>
      <c r="E2239" s="10" t="s">
        <v>494</v>
      </c>
      <c r="F2239" s="10">
        <v>15553</v>
      </c>
      <c r="G2239" s="10"/>
      <c r="H2239" s="10">
        <f t="shared" si="138"/>
        <v>46</v>
      </c>
      <c r="I2239" s="10"/>
      <c r="J2239" s="10">
        <v>3857.32</v>
      </c>
      <c r="K2239" s="10"/>
      <c r="M2239" s="10">
        <v>9</v>
      </c>
      <c r="N2239" s="69"/>
      <c r="P2239" s="238">
        <f t="shared" si="130"/>
        <v>428.5911111111111</v>
      </c>
      <c r="Q2239" s="10"/>
      <c r="R2239" s="10"/>
      <c r="S2239" s="10"/>
      <c r="T2239" s="179">
        <f t="shared" si="131"/>
        <v>1728.1111111111111</v>
      </c>
      <c r="U2239" s="10"/>
      <c r="V2239" s="10"/>
      <c r="W2239" s="10"/>
      <c r="Y2239" s="10">
        <v>3857.32</v>
      </c>
      <c r="Z2239" s="10">
        <f t="shared" si="139"/>
        <v>3631.61</v>
      </c>
      <c r="AB2239" s="10">
        <f t="shared" si="140"/>
        <v>3401.32</v>
      </c>
      <c r="AC2239" s="10">
        <v>3524.35</v>
      </c>
      <c r="AD2239" s="10"/>
      <c r="AE2239" s="3"/>
      <c r="AF2239" s="3"/>
    </row>
    <row r="2240" spans="1:32" x14ac:dyDescent="0.2">
      <c r="A2240" s="55"/>
      <c r="B2240" s="198"/>
      <c r="C2240" s="10" t="s">
        <v>493</v>
      </c>
      <c r="D2240" s="10"/>
      <c r="E2240" s="10" t="s">
        <v>120</v>
      </c>
      <c r="F2240" s="10">
        <v>2304</v>
      </c>
      <c r="G2240" s="10"/>
      <c r="H2240" s="10">
        <f t="shared" si="138"/>
        <v>7</v>
      </c>
      <c r="I2240" s="10"/>
      <c r="J2240" s="10">
        <v>644.55000000000007</v>
      </c>
      <c r="K2240" s="10"/>
      <c r="M2240" s="10">
        <v>9</v>
      </c>
      <c r="N2240" s="69"/>
      <c r="P2240" s="238">
        <f t="shared" si="130"/>
        <v>71.616666666666674</v>
      </c>
      <c r="Q2240" s="10"/>
      <c r="R2240" s="10"/>
      <c r="S2240" s="10"/>
      <c r="T2240" s="179">
        <f t="shared" si="131"/>
        <v>256</v>
      </c>
      <c r="U2240" s="10"/>
      <c r="V2240" s="10"/>
      <c r="W2240" s="10"/>
      <c r="Y2240" s="10">
        <v>644.55000000000007</v>
      </c>
      <c r="Z2240" s="10">
        <f t="shared" si="139"/>
        <v>606.83000000000004</v>
      </c>
      <c r="AB2240" s="10">
        <f t="shared" si="140"/>
        <v>568.35</v>
      </c>
      <c r="AC2240" s="10">
        <v>588.91</v>
      </c>
      <c r="AD2240" s="10"/>
      <c r="AE2240" s="3"/>
      <c r="AF2240" s="3"/>
    </row>
    <row r="2241" spans="1:32" x14ac:dyDescent="0.2">
      <c r="A2241" s="55"/>
      <c r="B2241" s="198"/>
      <c r="C2241" s="10" t="s">
        <v>496</v>
      </c>
      <c r="D2241" s="10"/>
      <c r="E2241" s="10" t="s">
        <v>148</v>
      </c>
      <c r="F2241" s="10">
        <v>10487</v>
      </c>
      <c r="G2241" s="10"/>
      <c r="H2241" s="10">
        <f t="shared" si="138"/>
        <v>31</v>
      </c>
      <c r="I2241" s="10"/>
      <c r="J2241" s="10">
        <v>2089.15</v>
      </c>
      <c r="K2241" s="10"/>
      <c r="M2241" s="10">
        <v>2</v>
      </c>
      <c r="N2241" s="69"/>
      <c r="P2241" s="238">
        <f t="shared" si="130"/>
        <v>1044.575</v>
      </c>
      <c r="Q2241" s="10"/>
      <c r="R2241" s="10"/>
      <c r="S2241" s="10"/>
      <c r="T2241" s="179">
        <f t="shared" si="131"/>
        <v>5243.5</v>
      </c>
      <c r="U2241" s="10"/>
      <c r="V2241" s="10"/>
      <c r="W2241" s="10"/>
      <c r="Y2241" s="10">
        <v>2089.15</v>
      </c>
      <c r="Z2241" s="10">
        <f t="shared" si="139"/>
        <v>1966.9</v>
      </c>
      <c r="AB2241" s="10">
        <f t="shared" si="140"/>
        <v>1842.18</v>
      </c>
      <c r="AC2241" s="10">
        <v>1908.81</v>
      </c>
      <c r="AD2241" s="10"/>
      <c r="AE2241" s="3"/>
      <c r="AF2241" s="3"/>
    </row>
    <row r="2242" spans="1:32" x14ac:dyDescent="0.2">
      <c r="A2242" s="55"/>
      <c r="B2242" s="198"/>
      <c r="C2242" s="10" t="s">
        <v>496</v>
      </c>
      <c r="D2242" s="10"/>
      <c r="E2242" s="10" t="s">
        <v>124</v>
      </c>
      <c r="F2242" s="10">
        <v>14681</v>
      </c>
      <c r="G2242" s="10"/>
      <c r="H2242" s="10">
        <f t="shared" si="138"/>
        <v>43</v>
      </c>
      <c r="I2242" s="10"/>
      <c r="J2242" s="10">
        <v>2819.95</v>
      </c>
      <c r="K2242" s="10"/>
      <c r="M2242" s="10">
        <v>4</v>
      </c>
      <c r="N2242" s="69"/>
      <c r="P2242" s="238">
        <f t="shared" si="130"/>
        <v>704.98749999999995</v>
      </c>
      <c r="Q2242" s="10"/>
      <c r="R2242" s="10"/>
      <c r="S2242" s="10"/>
      <c r="T2242" s="179">
        <f t="shared" si="131"/>
        <v>3670.25</v>
      </c>
      <c r="U2242" s="10"/>
      <c r="V2242" s="10"/>
      <c r="W2242" s="10"/>
      <c r="Y2242" s="10">
        <v>2819.95</v>
      </c>
      <c r="Z2242" s="10">
        <f t="shared" si="139"/>
        <v>2654.94</v>
      </c>
      <c r="AB2242" s="10">
        <f t="shared" si="140"/>
        <v>2486.59</v>
      </c>
      <c r="AC2242" s="10">
        <v>2576.5300000000002</v>
      </c>
      <c r="AD2242" s="10"/>
      <c r="AE2242" s="3"/>
      <c r="AF2242" s="3"/>
    </row>
    <row r="2243" spans="1:32" x14ac:dyDescent="0.2">
      <c r="A2243" s="55"/>
      <c r="B2243" s="198"/>
      <c r="C2243" s="10" t="s">
        <v>496</v>
      </c>
      <c r="D2243" s="10"/>
      <c r="E2243" s="10" t="s">
        <v>77</v>
      </c>
      <c r="F2243" s="10">
        <v>1082</v>
      </c>
      <c r="G2243" s="10"/>
      <c r="H2243" s="10">
        <f t="shared" si="138"/>
        <v>3</v>
      </c>
      <c r="I2243" s="10"/>
      <c r="J2243" s="10">
        <v>195.71</v>
      </c>
      <c r="K2243" s="10"/>
      <c r="M2243" s="10">
        <v>1</v>
      </c>
      <c r="N2243" s="69"/>
      <c r="P2243" s="238">
        <f t="shared" si="130"/>
        <v>195.71</v>
      </c>
      <c r="Q2243" s="10"/>
      <c r="R2243" s="10"/>
      <c r="S2243" s="10"/>
      <c r="T2243" s="179">
        <f t="shared" si="131"/>
        <v>1082</v>
      </c>
      <c r="U2243" s="10"/>
      <c r="V2243" s="10"/>
      <c r="W2243" s="10"/>
      <c r="Y2243" s="10">
        <v>195.71</v>
      </c>
      <c r="Z2243" s="10">
        <f t="shared" si="139"/>
        <v>184.26</v>
      </c>
      <c r="AB2243" s="10">
        <f t="shared" si="140"/>
        <v>172.57</v>
      </c>
      <c r="AC2243" s="10">
        <v>178.81</v>
      </c>
      <c r="AD2243" s="10"/>
      <c r="AE2243" s="3"/>
      <c r="AF2243" s="3"/>
    </row>
    <row r="2244" spans="1:32" x14ac:dyDescent="0.2">
      <c r="A2244" s="55"/>
      <c r="B2244" s="198"/>
      <c r="C2244" s="10" t="s">
        <v>496</v>
      </c>
      <c r="D2244" s="10"/>
      <c r="E2244" s="10" t="s">
        <v>439</v>
      </c>
      <c r="F2244" s="10">
        <v>1609067</v>
      </c>
      <c r="G2244" s="10"/>
      <c r="H2244" s="10">
        <f t="shared" si="138"/>
        <v>4742</v>
      </c>
      <c r="I2244" s="10"/>
      <c r="J2244" s="10">
        <v>272334.30000000005</v>
      </c>
      <c r="K2244" s="10"/>
      <c r="M2244" s="10">
        <v>554</v>
      </c>
      <c r="N2244" s="69"/>
      <c r="P2244" s="238">
        <f t="shared" si="130"/>
        <v>491.57815884476543</v>
      </c>
      <c r="Q2244" s="10"/>
      <c r="R2244" s="10"/>
      <c r="S2244" s="10"/>
      <c r="T2244" s="179">
        <f t="shared" si="131"/>
        <v>2904.4530685920577</v>
      </c>
      <c r="U2244" s="10"/>
      <c r="V2244" s="10"/>
      <c r="W2244" s="10"/>
      <c r="Y2244" s="10">
        <v>272334.30000000005</v>
      </c>
      <c r="Z2244" s="10">
        <f t="shared" si="139"/>
        <v>256398.6</v>
      </c>
      <c r="AB2244" s="10">
        <f t="shared" si="140"/>
        <v>240140.04</v>
      </c>
      <c r="AC2244" s="10">
        <v>248826.09</v>
      </c>
      <c r="AD2244" s="10"/>
      <c r="AE2244" s="3"/>
      <c r="AF2244" s="3"/>
    </row>
    <row r="2245" spans="1:32" x14ac:dyDescent="0.2">
      <c r="A2245" s="55"/>
      <c r="B2245" s="198"/>
      <c r="C2245" s="10" t="s">
        <v>497</v>
      </c>
      <c r="D2245" s="10"/>
      <c r="E2245" s="10" t="s">
        <v>145</v>
      </c>
      <c r="F2245" s="10">
        <v>808219</v>
      </c>
      <c r="G2245" s="10"/>
      <c r="H2245" s="10">
        <f t="shared" si="138"/>
        <v>2382</v>
      </c>
      <c r="I2245" s="10"/>
      <c r="J2245" s="10">
        <v>56492.15</v>
      </c>
      <c r="K2245" s="10"/>
      <c r="M2245" s="10">
        <v>60</v>
      </c>
      <c r="N2245" s="69"/>
      <c r="P2245" s="238">
        <f t="shared" si="130"/>
        <v>941.53583333333336</v>
      </c>
      <c r="Q2245" s="10"/>
      <c r="R2245" s="10"/>
      <c r="S2245" s="10"/>
      <c r="T2245" s="179">
        <f t="shared" si="131"/>
        <v>13470.316666666668</v>
      </c>
      <c r="U2245" s="10"/>
      <c r="V2245" s="10"/>
      <c r="W2245" s="10"/>
      <c r="Y2245" s="10">
        <v>56492.15</v>
      </c>
      <c r="Z2245" s="10">
        <f t="shared" si="139"/>
        <v>53186.5</v>
      </c>
      <c r="AB2245" s="10">
        <f t="shared" si="140"/>
        <v>49813.88</v>
      </c>
      <c r="AC2245" s="10">
        <v>51615.69</v>
      </c>
      <c r="AD2245" s="10"/>
      <c r="AE2245" s="3"/>
      <c r="AF2245" s="3"/>
    </row>
    <row r="2246" spans="1:32" x14ac:dyDescent="0.2">
      <c r="A2246" s="55"/>
      <c r="B2246" s="198"/>
      <c r="C2246" s="10" t="s">
        <v>498</v>
      </c>
      <c r="D2246" s="10"/>
      <c r="E2246" s="10" t="s">
        <v>63</v>
      </c>
      <c r="F2246" s="10">
        <v>333086</v>
      </c>
      <c r="G2246" s="10"/>
      <c r="H2246" s="10">
        <f t="shared" si="138"/>
        <v>982</v>
      </c>
      <c r="I2246" s="10"/>
      <c r="J2246" s="10">
        <v>26198.640000000003</v>
      </c>
      <c r="K2246" s="10"/>
      <c r="M2246" s="10">
        <v>42</v>
      </c>
      <c r="N2246" s="69"/>
      <c r="P2246" s="238">
        <f t="shared" si="130"/>
        <v>623.77714285714296</v>
      </c>
      <c r="Q2246" s="10"/>
      <c r="R2246" s="10"/>
      <c r="S2246" s="10"/>
      <c r="T2246" s="179">
        <f t="shared" si="131"/>
        <v>7930.6190476190477</v>
      </c>
      <c r="U2246" s="10"/>
      <c r="V2246" s="10"/>
      <c r="W2246" s="10"/>
      <c r="Y2246" s="10">
        <v>26198.640000000003</v>
      </c>
      <c r="Z2246" s="10">
        <f t="shared" si="139"/>
        <v>24665.62</v>
      </c>
      <c r="AB2246" s="10">
        <f t="shared" si="140"/>
        <v>23101.54</v>
      </c>
      <c r="AC2246" s="10">
        <v>23937.14</v>
      </c>
      <c r="AD2246" s="10"/>
      <c r="AE2246" s="3"/>
      <c r="AF2246" s="3"/>
    </row>
    <row r="2247" spans="1:32" x14ac:dyDescent="0.2">
      <c r="A2247" s="55"/>
      <c r="B2247" s="198"/>
      <c r="C2247" s="10" t="s">
        <v>498</v>
      </c>
      <c r="D2247" s="10"/>
      <c r="E2247" s="10" t="s">
        <v>374</v>
      </c>
      <c r="F2247" s="10">
        <v>918</v>
      </c>
      <c r="G2247" s="10"/>
      <c r="H2247" s="10">
        <f t="shared" si="138"/>
        <v>3</v>
      </c>
      <c r="I2247" s="10"/>
      <c r="J2247" s="10">
        <v>260.72999999999996</v>
      </c>
      <c r="K2247" s="10"/>
      <c r="M2247" s="10">
        <v>4</v>
      </c>
      <c r="N2247" s="69"/>
      <c r="P2247" s="238">
        <f t="shared" si="130"/>
        <v>65.18249999999999</v>
      </c>
      <c r="Q2247" s="10"/>
      <c r="R2247" s="10"/>
      <c r="S2247" s="10"/>
      <c r="T2247" s="179">
        <f t="shared" si="131"/>
        <v>229.5</v>
      </c>
      <c r="U2247" s="10"/>
      <c r="V2247" s="10"/>
      <c r="W2247" s="10"/>
      <c r="Y2247" s="10">
        <v>260.72999999999996</v>
      </c>
      <c r="Z2247" s="10">
        <f t="shared" si="139"/>
        <v>245.47</v>
      </c>
      <c r="AB2247" s="10">
        <f t="shared" si="140"/>
        <v>229.91</v>
      </c>
      <c r="AC2247" s="10">
        <v>238.23</v>
      </c>
      <c r="AD2247" s="10"/>
      <c r="AE2247" s="3"/>
      <c r="AF2247" s="3"/>
    </row>
    <row r="2248" spans="1:32" x14ac:dyDescent="0.2">
      <c r="A2248" s="55"/>
      <c r="B2248" s="198"/>
      <c r="C2248" s="10" t="s">
        <v>499</v>
      </c>
      <c r="D2248" s="10"/>
      <c r="E2248" s="10" t="s">
        <v>224</v>
      </c>
      <c r="F2248" s="10">
        <v>793937</v>
      </c>
      <c r="G2248" s="10"/>
      <c r="H2248" s="10">
        <f t="shared" si="138"/>
        <v>2340</v>
      </c>
      <c r="I2248" s="10"/>
      <c r="J2248" s="10">
        <v>104864.28</v>
      </c>
      <c r="K2248" s="10"/>
      <c r="M2248" s="10">
        <v>215</v>
      </c>
      <c r="N2248" s="69"/>
      <c r="P2248" s="238">
        <f t="shared" si="130"/>
        <v>487.7408372093023</v>
      </c>
      <c r="Q2248" s="10"/>
      <c r="R2248" s="10"/>
      <c r="S2248" s="10"/>
      <c r="T2248" s="179">
        <f t="shared" si="131"/>
        <v>3692.7302325581395</v>
      </c>
      <c r="U2248" s="10"/>
      <c r="V2248" s="10"/>
      <c r="W2248" s="10"/>
      <c r="Y2248" s="10">
        <v>104864.28</v>
      </c>
      <c r="Z2248" s="10">
        <f t="shared" si="139"/>
        <v>98728.12</v>
      </c>
      <c r="AB2248" s="10">
        <f t="shared" si="140"/>
        <v>92467.65</v>
      </c>
      <c r="AC2248" s="10">
        <v>95812.28</v>
      </c>
      <c r="AD2248" s="10"/>
      <c r="AE2248" s="3"/>
      <c r="AF2248" s="3"/>
    </row>
    <row r="2249" spans="1:32" x14ac:dyDescent="0.2">
      <c r="A2249" s="55"/>
      <c r="B2249" s="198"/>
      <c r="C2249" s="10" t="s">
        <v>499</v>
      </c>
      <c r="D2249" s="10"/>
      <c r="E2249" s="10" t="s">
        <v>225</v>
      </c>
      <c r="F2249" s="10"/>
      <c r="G2249" s="10"/>
      <c r="H2249" s="10">
        <f t="shared" si="138"/>
        <v>0</v>
      </c>
      <c r="I2249" s="10"/>
      <c r="J2249" s="10">
        <v>121.39</v>
      </c>
      <c r="K2249" s="10"/>
      <c r="M2249" s="10">
        <v>1</v>
      </c>
      <c r="N2249" s="69"/>
      <c r="P2249" s="238">
        <f t="shared" si="130"/>
        <v>121.39</v>
      </c>
      <c r="Q2249" s="10"/>
      <c r="R2249" s="10"/>
      <c r="S2249" s="10"/>
      <c r="T2249" s="179">
        <f t="shared" si="131"/>
        <v>0</v>
      </c>
      <c r="U2249" s="10"/>
      <c r="V2249" s="10"/>
      <c r="W2249" s="10"/>
      <c r="Y2249" s="10">
        <v>121.39</v>
      </c>
      <c r="Z2249" s="10">
        <f t="shared" si="139"/>
        <v>114.29</v>
      </c>
      <c r="AB2249" s="10">
        <f t="shared" si="140"/>
        <v>107.04</v>
      </c>
      <c r="AC2249" s="10">
        <v>110.91</v>
      </c>
      <c r="AD2249" s="10"/>
      <c r="AE2249" s="3"/>
      <c r="AF2249" s="3"/>
    </row>
    <row r="2250" spans="1:32" x14ac:dyDescent="0.2">
      <c r="A2250" s="55"/>
      <c r="B2250" s="198"/>
      <c r="C2250" s="10" t="s">
        <v>499</v>
      </c>
      <c r="D2250" s="10"/>
      <c r="E2250" s="10" t="s">
        <v>527</v>
      </c>
      <c r="F2250" s="10">
        <v>7</v>
      </c>
      <c r="G2250" s="10"/>
      <c r="H2250" s="10">
        <f t="shared" si="138"/>
        <v>0</v>
      </c>
      <c r="I2250" s="10"/>
      <c r="J2250" s="10">
        <v>14.81</v>
      </c>
      <c r="K2250" s="10"/>
      <c r="M2250" s="10">
        <v>1</v>
      </c>
      <c r="N2250" s="69"/>
      <c r="P2250" s="238">
        <f t="shared" si="130"/>
        <v>14.81</v>
      </c>
      <c r="Q2250" s="10"/>
      <c r="R2250" s="10"/>
      <c r="S2250" s="10"/>
      <c r="T2250" s="179">
        <f t="shared" si="131"/>
        <v>7</v>
      </c>
      <c r="U2250" s="10"/>
      <c r="V2250" s="10"/>
      <c r="W2250" s="10"/>
      <c r="Y2250" s="10">
        <v>14.81</v>
      </c>
      <c r="Z2250" s="10">
        <f t="shared" si="139"/>
        <v>13.94</v>
      </c>
      <c r="AB2250" s="10">
        <f t="shared" si="140"/>
        <v>13.06</v>
      </c>
      <c r="AC2250" s="10">
        <v>13.53</v>
      </c>
      <c r="AD2250" s="10"/>
      <c r="AE2250" s="3"/>
      <c r="AF2250" s="3"/>
    </row>
    <row r="2251" spans="1:32" x14ac:dyDescent="0.2">
      <c r="A2251" s="55"/>
      <c r="B2251" s="198"/>
      <c r="C2251" s="10" t="s">
        <v>499</v>
      </c>
      <c r="D2251" s="10"/>
      <c r="E2251" s="10" t="s">
        <v>127</v>
      </c>
      <c r="F2251" s="10">
        <v>7687</v>
      </c>
      <c r="G2251" s="10"/>
      <c r="H2251" s="10">
        <f t="shared" si="138"/>
        <v>23</v>
      </c>
      <c r="I2251" s="10"/>
      <c r="J2251" s="10">
        <v>1641.6399999999999</v>
      </c>
      <c r="K2251" s="10"/>
      <c r="M2251" s="10">
        <v>2</v>
      </c>
      <c r="N2251" s="69"/>
      <c r="P2251" s="238">
        <f t="shared" si="130"/>
        <v>820.81999999999994</v>
      </c>
      <c r="Q2251" s="10"/>
      <c r="R2251" s="10"/>
      <c r="S2251" s="10"/>
      <c r="T2251" s="179">
        <f t="shared" si="131"/>
        <v>3843.5</v>
      </c>
      <c r="U2251" s="10"/>
      <c r="V2251" s="10"/>
      <c r="W2251" s="10"/>
      <c r="Y2251" s="10">
        <v>1641.6399999999999</v>
      </c>
      <c r="Z2251" s="10">
        <f t="shared" si="139"/>
        <v>1545.58</v>
      </c>
      <c r="AB2251" s="10">
        <f t="shared" si="140"/>
        <v>1447.57</v>
      </c>
      <c r="AC2251" s="10">
        <v>1499.93</v>
      </c>
      <c r="AD2251" s="10"/>
      <c r="AE2251" s="3"/>
      <c r="AF2251" s="3"/>
    </row>
    <row r="2252" spans="1:32" x14ac:dyDescent="0.2">
      <c r="A2252" s="55"/>
      <c r="B2252" s="198"/>
      <c r="C2252" s="10" t="s">
        <v>500</v>
      </c>
      <c r="D2252" s="10"/>
      <c r="E2252" s="10" t="s">
        <v>382</v>
      </c>
      <c r="F2252" s="10">
        <v>1020</v>
      </c>
      <c r="G2252" s="10"/>
      <c r="H2252" s="10">
        <f t="shared" ref="H2252:H2315" si="141">ROUND($H$2366*F2252/$F$2366,0)</f>
        <v>3</v>
      </c>
      <c r="I2252" s="10"/>
      <c r="J2252" s="10">
        <v>230.63</v>
      </c>
      <c r="K2252" s="10"/>
      <c r="M2252" s="10">
        <v>1</v>
      </c>
      <c r="N2252" s="69"/>
      <c r="P2252" s="238">
        <f t="shared" si="130"/>
        <v>230.63</v>
      </c>
      <c r="Q2252" s="10"/>
      <c r="R2252" s="10"/>
      <c r="S2252" s="10"/>
      <c r="T2252" s="179">
        <f t="shared" si="131"/>
        <v>1020</v>
      </c>
      <c r="U2252" s="10"/>
      <c r="V2252" s="10"/>
      <c r="W2252" s="10"/>
      <c r="Y2252" s="10">
        <v>230.63</v>
      </c>
      <c r="Z2252" s="10">
        <f t="shared" ref="Z2252:Z2315" si="142">ROUND($Z$2366*Y2252/$Y$2366,2)</f>
        <v>217.13</v>
      </c>
      <c r="AB2252" s="10">
        <f t="shared" ref="AB2252:AB2315" si="143">ROUND($AB$2366*Y2252/$Y$2366,2)</f>
        <v>203.37</v>
      </c>
      <c r="AC2252" s="10">
        <v>210.73</v>
      </c>
      <c r="AD2252" s="10"/>
      <c r="AE2252" s="3"/>
      <c r="AF2252" s="3"/>
    </row>
    <row r="2253" spans="1:32" x14ac:dyDescent="0.2">
      <c r="A2253" s="55"/>
      <c r="B2253" s="198"/>
      <c r="C2253" s="10" t="s">
        <v>500</v>
      </c>
      <c r="D2253" s="10"/>
      <c r="E2253" s="10" t="s">
        <v>107</v>
      </c>
      <c r="F2253" s="10">
        <v>4154922</v>
      </c>
      <c r="G2253" s="10"/>
      <c r="H2253" s="10">
        <f t="shared" si="141"/>
        <v>12244</v>
      </c>
      <c r="I2253" s="10"/>
      <c r="J2253" s="10">
        <v>589650.68999999983</v>
      </c>
      <c r="K2253" s="10"/>
      <c r="M2253" s="10">
        <v>661</v>
      </c>
      <c r="N2253" s="69"/>
      <c r="P2253" s="238">
        <f t="shared" si="130"/>
        <v>892.05853252647478</v>
      </c>
      <c r="Q2253" s="10"/>
      <c r="R2253" s="10"/>
      <c r="S2253" s="10"/>
      <c r="T2253" s="179">
        <f t="shared" si="131"/>
        <v>6285.8124054462933</v>
      </c>
      <c r="U2253" s="10"/>
      <c r="V2253" s="10"/>
      <c r="W2253" s="10"/>
      <c r="Y2253" s="10">
        <v>589650.68999999983</v>
      </c>
      <c r="Z2253" s="10">
        <f t="shared" si="142"/>
        <v>555147.15</v>
      </c>
      <c r="AB2253" s="10">
        <f t="shared" si="143"/>
        <v>519944.57</v>
      </c>
      <c r="AC2253" s="10">
        <v>538751.37</v>
      </c>
      <c r="AD2253" s="10"/>
      <c r="AE2253" s="3"/>
      <c r="AF2253" s="3"/>
    </row>
    <row r="2254" spans="1:32" x14ac:dyDescent="0.2">
      <c r="A2254" s="55"/>
      <c r="B2254" s="198"/>
      <c r="C2254" s="10" t="s">
        <v>500</v>
      </c>
      <c r="D2254" s="10"/>
      <c r="E2254" s="10" t="s">
        <v>90</v>
      </c>
      <c r="F2254" s="10">
        <v>618</v>
      </c>
      <c r="G2254" s="10"/>
      <c r="H2254" s="10">
        <f t="shared" si="141"/>
        <v>2</v>
      </c>
      <c r="I2254" s="10"/>
      <c r="J2254" s="10">
        <v>134.74</v>
      </c>
      <c r="K2254" s="10"/>
      <c r="M2254" s="10">
        <v>1</v>
      </c>
      <c r="N2254" s="69"/>
      <c r="P2254" s="238">
        <f t="shared" si="130"/>
        <v>134.74</v>
      </c>
      <c r="Q2254" s="10"/>
      <c r="R2254" s="10"/>
      <c r="S2254" s="10"/>
      <c r="T2254" s="179">
        <f t="shared" si="131"/>
        <v>618</v>
      </c>
      <c r="U2254" s="10"/>
      <c r="V2254" s="10"/>
      <c r="W2254" s="10"/>
      <c r="Y2254" s="10">
        <v>134.74</v>
      </c>
      <c r="Z2254" s="10">
        <f t="shared" si="142"/>
        <v>126.86</v>
      </c>
      <c r="AB2254" s="10">
        <f t="shared" si="143"/>
        <v>118.81</v>
      </c>
      <c r="AC2254" s="10">
        <v>123.11</v>
      </c>
      <c r="AD2254" s="10"/>
      <c r="AE2254" s="3"/>
      <c r="AF2254" s="3"/>
    </row>
    <row r="2255" spans="1:32" x14ac:dyDescent="0.2">
      <c r="A2255" s="55"/>
      <c r="B2255" s="198"/>
      <c r="C2255" s="10" t="s">
        <v>502</v>
      </c>
      <c r="D2255" s="10"/>
      <c r="E2255" s="10" t="s">
        <v>192</v>
      </c>
      <c r="F2255" s="10">
        <v>7</v>
      </c>
      <c r="G2255" s="10"/>
      <c r="H2255" s="10">
        <f t="shared" si="141"/>
        <v>0</v>
      </c>
      <c r="I2255" s="10"/>
      <c r="J2255" s="10">
        <v>13.32</v>
      </c>
      <c r="K2255" s="10"/>
      <c r="M2255" s="10">
        <v>1</v>
      </c>
      <c r="N2255" s="69"/>
      <c r="P2255" s="238">
        <f t="shared" si="130"/>
        <v>13.32</v>
      </c>
      <c r="Q2255" s="10"/>
      <c r="R2255" s="10"/>
      <c r="S2255" s="10"/>
      <c r="T2255" s="179">
        <f t="shared" si="131"/>
        <v>7</v>
      </c>
      <c r="U2255" s="10"/>
      <c r="V2255" s="10"/>
      <c r="W2255" s="10"/>
      <c r="Y2255" s="10">
        <v>13.32</v>
      </c>
      <c r="Z2255" s="10">
        <f t="shared" si="142"/>
        <v>12.54</v>
      </c>
      <c r="AB2255" s="10">
        <f t="shared" si="143"/>
        <v>11.75</v>
      </c>
      <c r="AC2255" s="10">
        <v>12.18</v>
      </c>
      <c r="AD2255" s="10"/>
      <c r="AE2255" s="3"/>
      <c r="AF2255" s="3"/>
    </row>
    <row r="2256" spans="1:32" x14ac:dyDescent="0.2">
      <c r="A2256" s="55"/>
      <c r="B2256" s="198"/>
      <c r="C2256" s="10" t="s">
        <v>502</v>
      </c>
      <c r="D2256" s="10"/>
      <c r="E2256" s="10" t="s">
        <v>88</v>
      </c>
      <c r="F2256" s="10">
        <v>39138</v>
      </c>
      <c r="G2256" s="10"/>
      <c r="H2256" s="10">
        <f t="shared" si="141"/>
        <v>115</v>
      </c>
      <c r="I2256" s="10"/>
      <c r="J2256" s="10">
        <v>5027.54</v>
      </c>
      <c r="K2256" s="10"/>
      <c r="M2256" s="10">
        <v>25</v>
      </c>
      <c r="N2256" s="69"/>
      <c r="P2256" s="238">
        <f t="shared" si="130"/>
        <v>201.10159999999999</v>
      </c>
      <c r="Q2256" s="10"/>
      <c r="R2256" s="10"/>
      <c r="S2256" s="10"/>
      <c r="T2256" s="179">
        <f t="shared" si="131"/>
        <v>1565.52</v>
      </c>
      <c r="U2256" s="10"/>
      <c r="V2256" s="10"/>
      <c r="W2256" s="10"/>
      <c r="Y2256" s="10">
        <v>5027.54</v>
      </c>
      <c r="Z2256" s="10">
        <f t="shared" si="142"/>
        <v>4733.3500000000004</v>
      </c>
      <c r="AB2256" s="10">
        <f t="shared" si="143"/>
        <v>4433.2</v>
      </c>
      <c r="AC2256" s="10">
        <v>4593.55</v>
      </c>
      <c r="AD2256" s="10"/>
      <c r="AE2256" s="3"/>
      <c r="AF2256" s="3"/>
    </row>
    <row r="2257" spans="1:32" x14ac:dyDescent="0.2">
      <c r="A2257" s="55"/>
      <c r="B2257" s="198"/>
      <c r="C2257" s="10" t="s">
        <v>503</v>
      </c>
      <c r="D2257" s="10"/>
      <c r="E2257" s="10" t="s">
        <v>460</v>
      </c>
      <c r="F2257" s="10">
        <v>104603</v>
      </c>
      <c r="G2257" s="10"/>
      <c r="H2257" s="10">
        <f t="shared" si="141"/>
        <v>308</v>
      </c>
      <c r="I2257" s="10"/>
      <c r="J2257" s="10">
        <v>18495.169999999998</v>
      </c>
      <c r="K2257" s="10"/>
      <c r="M2257" s="10">
        <v>52</v>
      </c>
      <c r="N2257" s="69"/>
      <c r="P2257" s="238">
        <f t="shared" si="130"/>
        <v>355.67634615384611</v>
      </c>
      <c r="Q2257" s="10"/>
      <c r="R2257" s="10"/>
      <c r="S2257" s="10"/>
      <c r="T2257" s="179">
        <f t="shared" si="131"/>
        <v>2011.5961538461538</v>
      </c>
      <c r="U2257" s="10"/>
      <c r="V2257" s="10"/>
      <c r="W2257" s="10"/>
      <c r="Y2257" s="10">
        <v>18495.169999999998</v>
      </c>
      <c r="Z2257" s="10">
        <f t="shared" si="142"/>
        <v>17412.919999999998</v>
      </c>
      <c r="AB2257" s="10">
        <f t="shared" si="143"/>
        <v>16308.75</v>
      </c>
      <c r="AC2257" s="10">
        <v>16898.650000000001</v>
      </c>
      <c r="AD2257" s="10"/>
      <c r="AE2257" s="3"/>
      <c r="AF2257" s="3"/>
    </row>
    <row r="2258" spans="1:32" x14ac:dyDescent="0.2">
      <c r="A2258" s="55"/>
      <c r="B2258" s="198"/>
      <c r="C2258" s="10" t="s">
        <v>504</v>
      </c>
      <c r="D2258" s="10"/>
      <c r="E2258" s="10" t="s">
        <v>167</v>
      </c>
      <c r="F2258" s="10">
        <v>1643</v>
      </c>
      <c r="G2258" s="10"/>
      <c r="H2258" s="10">
        <f t="shared" si="141"/>
        <v>5</v>
      </c>
      <c r="I2258" s="10"/>
      <c r="J2258" s="10">
        <v>421.39000000000004</v>
      </c>
      <c r="K2258" s="10"/>
      <c r="M2258" s="10">
        <v>5</v>
      </c>
      <c r="N2258" s="69"/>
      <c r="P2258" s="238">
        <f t="shared" si="130"/>
        <v>84.278000000000006</v>
      </c>
      <c r="Q2258" s="10"/>
      <c r="R2258" s="10"/>
      <c r="S2258" s="10"/>
      <c r="T2258" s="179">
        <f t="shared" si="131"/>
        <v>328.6</v>
      </c>
      <c r="U2258" s="10"/>
      <c r="V2258" s="10"/>
      <c r="W2258" s="10"/>
      <c r="Y2258" s="10">
        <v>421.39000000000004</v>
      </c>
      <c r="Z2258" s="10">
        <f t="shared" si="142"/>
        <v>396.73</v>
      </c>
      <c r="AB2258" s="10">
        <f t="shared" si="143"/>
        <v>371.57</v>
      </c>
      <c r="AC2258" s="10">
        <v>385.01</v>
      </c>
      <c r="AD2258" s="10"/>
      <c r="AE2258" s="3"/>
      <c r="AF2258" s="3"/>
    </row>
    <row r="2259" spans="1:32" x14ac:dyDescent="0.2">
      <c r="A2259" s="55"/>
      <c r="B2259" s="198"/>
      <c r="C2259" s="10" t="s">
        <v>505</v>
      </c>
      <c r="D2259" s="10"/>
      <c r="E2259" s="10" t="s">
        <v>506</v>
      </c>
      <c r="F2259" s="10">
        <v>68739</v>
      </c>
      <c r="G2259" s="10"/>
      <c r="H2259" s="10">
        <f t="shared" si="141"/>
        <v>203</v>
      </c>
      <c r="I2259" s="10"/>
      <c r="J2259" s="10">
        <v>13526.6</v>
      </c>
      <c r="K2259" s="10"/>
      <c r="M2259" s="10">
        <v>44</v>
      </c>
      <c r="N2259" s="69"/>
      <c r="P2259" s="238">
        <f t="shared" si="130"/>
        <v>307.42272727272729</v>
      </c>
      <c r="Q2259" s="10"/>
      <c r="R2259" s="10"/>
      <c r="S2259" s="10"/>
      <c r="T2259" s="179">
        <f t="shared" si="131"/>
        <v>1562.25</v>
      </c>
      <c r="U2259" s="10"/>
      <c r="V2259" s="10"/>
      <c r="W2259" s="10"/>
      <c r="Y2259" s="10">
        <v>13526.6</v>
      </c>
      <c r="Z2259" s="10">
        <f t="shared" si="142"/>
        <v>12735.09</v>
      </c>
      <c r="AB2259" s="10">
        <f t="shared" si="143"/>
        <v>11927.54</v>
      </c>
      <c r="AC2259" s="10">
        <v>12358.97</v>
      </c>
      <c r="AD2259" s="10"/>
      <c r="AE2259" s="3"/>
      <c r="AF2259" s="3"/>
    </row>
    <row r="2260" spans="1:32" x14ac:dyDescent="0.2">
      <c r="A2260" s="55"/>
      <c r="B2260" s="198"/>
      <c r="C2260" s="10" t="s">
        <v>507</v>
      </c>
      <c r="D2260" s="10"/>
      <c r="E2260" s="10" t="s">
        <v>104</v>
      </c>
      <c r="F2260" s="10">
        <v>868682</v>
      </c>
      <c r="G2260" s="10"/>
      <c r="H2260" s="10">
        <f t="shared" si="141"/>
        <v>2560</v>
      </c>
      <c r="I2260" s="10"/>
      <c r="J2260" s="10">
        <v>150540.68000000014</v>
      </c>
      <c r="K2260" s="10"/>
      <c r="M2260" s="10">
        <v>305</v>
      </c>
      <c r="N2260" s="69"/>
      <c r="P2260" s="238">
        <f t="shared" si="130"/>
        <v>493.57600000000048</v>
      </c>
      <c r="Q2260" s="10"/>
      <c r="R2260" s="10"/>
      <c r="S2260" s="10"/>
      <c r="T2260" s="179">
        <f t="shared" si="131"/>
        <v>2848.1377049180328</v>
      </c>
      <c r="U2260" s="10"/>
      <c r="V2260" s="10"/>
      <c r="W2260" s="10"/>
      <c r="Y2260" s="10">
        <v>150540.68000000014</v>
      </c>
      <c r="Z2260" s="10">
        <f t="shared" si="142"/>
        <v>141731.76</v>
      </c>
      <c r="AB2260" s="10">
        <f t="shared" si="143"/>
        <v>132744.37</v>
      </c>
      <c r="AC2260" s="10">
        <v>137545.84</v>
      </c>
      <c r="AD2260" s="10"/>
      <c r="AE2260" s="3"/>
      <c r="AF2260" s="3"/>
    </row>
    <row r="2261" spans="1:32" x14ac:dyDescent="0.2">
      <c r="A2261" s="55"/>
      <c r="B2261" s="198"/>
      <c r="C2261" s="10" t="s">
        <v>507</v>
      </c>
      <c r="D2261" s="10"/>
      <c r="E2261" s="10" t="s">
        <v>105</v>
      </c>
      <c r="F2261" s="10">
        <v>11</v>
      </c>
      <c r="G2261" s="10"/>
      <c r="H2261" s="10">
        <f t="shared" si="141"/>
        <v>0</v>
      </c>
      <c r="I2261" s="10"/>
      <c r="J2261" s="10">
        <v>12.82</v>
      </c>
      <c r="K2261" s="10"/>
      <c r="M2261" s="10">
        <v>1</v>
      </c>
      <c r="N2261" s="69"/>
      <c r="P2261" s="238">
        <f t="shared" si="130"/>
        <v>12.82</v>
      </c>
      <c r="Q2261" s="10"/>
      <c r="R2261" s="10"/>
      <c r="S2261" s="10"/>
      <c r="T2261" s="179">
        <f t="shared" si="131"/>
        <v>11</v>
      </c>
      <c r="U2261" s="10"/>
      <c r="V2261" s="10"/>
      <c r="W2261" s="10"/>
      <c r="Y2261" s="10">
        <v>12.82</v>
      </c>
      <c r="Z2261" s="10">
        <f t="shared" si="142"/>
        <v>12.07</v>
      </c>
      <c r="AB2261" s="10">
        <f t="shared" si="143"/>
        <v>11.3</v>
      </c>
      <c r="AC2261" s="10">
        <v>11.71</v>
      </c>
      <c r="AD2261" s="10"/>
      <c r="AE2261" s="3"/>
      <c r="AF2261" s="3"/>
    </row>
    <row r="2262" spans="1:32" x14ac:dyDescent="0.2">
      <c r="A2262" s="55"/>
      <c r="B2262" s="198"/>
      <c r="C2262" s="10" t="s">
        <v>508</v>
      </c>
      <c r="D2262" s="10"/>
      <c r="E2262" s="10" t="s">
        <v>70</v>
      </c>
      <c r="F2262" s="10">
        <v>10535</v>
      </c>
      <c r="G2262" s="10"/>
      <c r="H2262" s="10">
        <f t="shared" si="141"/>
        <v>31</v>
      </c>
      <c r="I2262" s="10"/>
      <c r="J2262" s="10">
        <v>3482.7000000000003</v>
      </c>
      <c r="K2262" s="10"/>
      <c r="M2262" s="10">
        <v>7</v>
      </c>
      <c r="N2262" s="69"/>
      <c r="P2262" s="238">
        <f t="shared" si="130"/>
        <v>497.52857142857147</v>
      </c>
      <c r="Q2262" s="10"/>
      <c r="R2262" s="10"/>
      <c r="S2262" s="10"/>
      <c r="T2262" s="179">
        <f t="shared" si="131"/>
        <v>1505</v>
      </c>
      <c r="U2262" s="10"/>
      <c r="V2262" s="10"/>
      <c r="W2262" s="10"/>
      <c r="Y2262" s="10">
        <v>3482.7000000000003</v>
      </c>
      <c r="Z2262" s="10">
        <f t="shared" si="142"/>
        <v>3278.91</v>
      </c>
      <c r="AB2262" s="10">
        <f t="shared" si="143"/>
        <v>3070.99</v>
      </c>
      <c r="AC2262" s="10">
        <v>3182.07</v>
      </c>
      <c r="AD2262" s="10"/>
      <c r="AE2262" s="3"/>
      <c r="AF2262" s="3"/>
    </row>
    <row r="2263" spans="1:32" x14ac:dyDescent="0.2">
      <c r="A2263" s="55"/>
      <c r="B2263" s="198"/>
      <c r="C2263" s="10" t="s">
        <v>509</v>
      </c>
      <c r="D2263" s="10"/>
      <c r="E2263" s="10" t="s">
        <v>73</v>
      </c>
      <c r="F2263" s="10">
        <v>4644529</v>
      </c>
      <c r="G2263" s="10"/>
      <c r="H2263" s="10">
        <f t="shared" si="141"/>
        <v>13687</v>
      </c>
      <c r="I2263" s="10"/>
      <c r="J2263" s="10">
        <v>544185.65</v>
      </c>
      <c r="K2263" s="10"/>
      <c r="M2263" s="10">
        <v>738</v>
      </c>
      <c r="N2263" s="69"/>
      <c r="P2263" s="238">
        <f t="shared" si="130"/>
        <v>737.37892953929543</v>
      </c>
      <c r="Q2263" s="10"/>
      <c r="R2263" s="10"/>
      <c r="S2263" s="10"/>
      <c r="T2263" s="179">
        <f t="shared" si="131"/>
        <v>6293.3997289972904</v>
      </c>
      <c r="U2263" s="10"/>
      <c r="V2263" s="10"/>
      <c r="W2263" s="10"/>
      <c r="Y2263" s="10">
        <v>544185.65</v>
      </c>
      <c r="Z2263" s="10">
        <f t="shared" si="142"/>
        <v>512342.51</v>
      </c>
      <c r="AB2263" s="10">
        <f t="shared" si="143"/>
        <v>479854.22</v>
      </c>
      <c r="AC2263" s="10">
        <v>497210.92</v>
      </c>
      <c r="AD2263" s="10"/>
      <c r="AE2263" s="3"/>
      <c r="AF2263" s="3"/>
    </row>
    <row r="2264" spans="1:32" x14ac:dyDescent="0.2">
      <c r="A2264" s="55"/>
      <c r="B2264" s="198"/>
      <c r="C2264" s="10" t="s">
        <v>509</v>
      </c>
      <c r="D2264" s="10"/>
      <c r="E2264" s="10" t="s">
        <v>88</v>
      </c>
      <c r="F2264" s="10">
        <v>-546</v>
      </c>
      <c r="G2264" s="10"/>
      <c r="H2264" s="10">
        <f t="shared" si="141"/>
        <v>-2</v>
      </c>
      <c r="I2264" s="10"/>
      <c r="J2264" s="10">
        <v>-155.44</v>
      </c>
      <c r="K2264" s="10"/>
      <c r="M2264" s="10">
        <v>1</v>
      </c>
      <c r="N2264" s="69"/>
      <c r="P2264" s="238">
        <f t="shared" si="130"/>
        <v>-155.44</v>
      </c>
      <c r="Q2264" s="10"/>
      <c r="R2264" s="10"/>
      <c r="S2264" s="10"/>
      <c r="T2264" s="179">
        <f t="shared" si="131"/>
        <v>-546</v>
      </c>
      <c r="U2264" s="10"/>
      <c r="V2264" s="10"/>
      <c r="W2264" s="10"/>
      <c r="Y2264" s="10">
        <v>-155.44</v>
      </c>
      <c r="Z2264" s="10">
        <f t="shared" si="142"/>
        <v>-146.34</v>
      </c>
      <c r="AB2264" s="10">
        <f t="shared" si="143"/>
        <v>-137.06</v>
      </c>
      <c r="AC2264" s="10">
        <v>-142.02000000000001</v>
      </c>
      <c r="AD2264" s="10"/>
      <c r="AE2264" s="3"/>
      <c r="AF2264" s="3"/>
    </row>
    <row r="2265" spans="1:32" x14ac:dyDescent="0.2">
      <c r="A2265" s="55"/>
      <c r="B2265" s="198"/>
      <c r="C2265" s="10" t="s">
        <v>511</v>
      </c>
      <c r="D2265" s="10"/>
      <c r="E2265" s="10" t="s">
        <v>63</v>
      </c>
      <c r="F2265" s="10">
        <v>257475</v>
      </c>
      <c r="G2265" s="10"/>
      <c r="H2265" s="10">
        <f t="shared" si="141"/>
        <v>759</v>
      </c>
      <c r="I2265" s="10"/>
      <c r="J2265" s="10">
        <v>32022.469999999983</v>
      </c>
      <c r="K2265" s="10"/>
      <c r="M2265" s="10">
        <v>107</v>
      </c>
      <c r="N2265" s="69"/>
      <c r="P2265" s="238">
        <f t="shared" si="130"/>
        <v>299.27542056074748</v>
      </c>
      <c r="Q2265" s="10"/>
      <c r="R2265" s="10"/>
      <c r="S2265" s="10"/>
      <c r="T2265" s="179">
        <f t="shared" si="131"/>
        <v>2406.3084112149531</v>
      </c>
      <c r="U2265" s="10"/>
      <c r="V2265" s="10"/>
      <c r="W2265" s="10"/>
      <c r="Y2265" s="10">
        <v>32022.469999999983</v>
      </c>
      <c r="Z2265" s="10">
        <f t="shared" si="142"/>
        <v>30148.67</v>
      </c>
      <c r="AB2265" s="10">
        <f t="shared" si="143"/>
        <v>28236.9</v>
      </c>
      <c r="AC2265" s="10">
        <v>29258.25</v>
      </c>
      <c r="AD2265" s="10"/>
      <c r="AE2265" s="3"/>
      <c r="AF2265" s="3"/>
    </row>
    <row r="2266" spans="1:32" x14ac:dyDescent="0.2">
      <c r="A2266" s="55"/>
      <c r="B2266" s="198"/>
      <c r="C2266" s="10" t="s">
        <v>511</v>
      </c>
      <c r="D2266" s="10"/>
      <c r="E2266" s="10" t="s">
        <v>65</v>
      </c>
      <c r="F2266" s="10">
        <v>112551</v>
      </c>
      <c r="G2266" s="10"/>
      <c r="H2266" s="10">
        <f t="shared" si="141"/>
        <v>332</v>
      </c>
      <c r="I2266" s="10"/>
      <c r="J2266" s="10">
        <v>6366.8200000000033</v>
      </c>
      <c r="K2266" s="10"/>
      <c r="M2266" s="10">
        <v>189</v>
      </c>
      <c r="N2266" s="69"/>
      <c r="P2266" s="238">
        <f t="shared" si="130"/>
        <v>33.686878306878327</v>
      </c>
      <c r="Q2266" s="10"/>
      <c r="R2266" s="10"/>
      <c r="S2266" s="10"/>
      <c r="T2266" s="179">
        <f t="shared" si="131"/>
        <v>595.50793650793651</v>
      </c>
      <c r="U2266" s="10"/>
      <c r="V2266" s="10"/>
      <c r="W2266" s="10"/>
      <c r="Y2266" s="10">
        <v>6366.8200000000033</v>
      </c>
      <c r="Z2266" s="10">
        <f t="shared" si="142"/>
        <v>5994.26</v>
      </c>
      <c r="AB2266" s="10">
        <f t="shared" si="143"/>
        <v>5614.16</v>
      </c>
      <c r="AC2266" s="10">
        <v>5817.23</v>
      </c>
      <c r="AD2266" s="10"/>
      <c r="AE2266" s="3"/>
      <c r="AF2266" s="3"/>
    </row>
    <row r="2267" spans="1:32" x14ac:dyDescent="0.2">
      <c r="A2267" s="55"/>
      <c r="B2267" s="198"/>
      <c r="C2267" s="10" t="s">
        <v>512</v>
      </c>
      <c r="D2267" s="10"/>
      <c r="E2267" s="10" t="s">
        <v>333</v>
      </c>
      <c r="F2267" s="10">
        <v>81782</v>
      </c>
      <c r="G2267" s="10"/>
      <c r="H2267" s="10">
        <f t="shared" si="141"/>
        <v>241</v>
      </c>
      <c r="I2267" s="10"/>
      <c r="J2267" s="10">
        <v>14927.650000000001</v>
      </c>
      <c r="K2267" s="10"/>
      <c r="M2267" s="10">
        <v>55</v>
      </c>
      <c r="N2267" s="69"/>
      <c r="P2267" s="238">
        <f t="shared" si="130"/>
        <v>271.41181818181821</v>
      </c>
      <c r="Q2267" s="10"/>
      <c r="R2267" s="10"/>
      <c r="S2267" s="10"/>
      <c r="T2267" s="179">
        <f t="shared" si="131"/>
        <v>1486.9454545454546</v>
      </c>
      <c r="U2267" s="10"/>
      <c r="V2267" s="10"/>
      <c r="W2267" s="10"/>
      <c r="Y2267" s="10">
        <v>14927.650000000001</v>
      </c>
      <c r="Z2267" s="10">
        <f t="shared" si="142"/>
        <v>14054.16</v>
      </c>
      <c r="AB2267" s="10">
        <f t="shared" si="143"/>
        <v>13162.96</v>
      </c>
      <c r="AC2267" s="10">
        <v>13639.07</v>
      </c>
      <c r="AD2267" s="10"/>
      <c r="AE2267" s="3"/>
      <c r="AF2267" s="3"/>
    </row>
    <row r="2268" spans="1:32" x14ac:dyDescent="0.2">
      <c r="A2268" s="55"/>
      <c r="B2268" s="198"/>
      <c r="C2268" s="10" t="s">
        <v>513</v>
      </c>
      <c r="D2268" s="10"/>
      <c r="E2268" s="10" t="s">
        <v>110</v>
      </c>
      <c r="F2268" s="10">
        <v>14</v>
      </c>
      <c r="G2268" s="10"/>
      <c r="H2268" s="10">
        <f t="shared" si="141"/>
        <v>0</v>
      </c>
      <c r="I2268" s="10"/>
      <c r="J2268" s="10">
        <v>19.14</v>
      </c>
      <c r="K2268" s="10"/>
      <c r="M2268" s="10">
        <v>1</v>
      </c>
      <c r="N2268" s="69"/>
      <c r="P2268" s="238">
        <f t="shared" si="130"/>
        <v>19.14</v>
      </c>
      <c r="Q2268" s="10"/>
      <c r="R2268" s="10"/>
      <c r="S2268" s="10"/>
      <c r="T2268" s="179">
        <f t="shared" si="131"/>
        <v>14</v>
      </c>
      <c r="U2268" s="10"/>
      <c r="V2268" s="10"/>
      <c r="W2268" s="10"/>
      <c r="Y2268" s="10">
        <v>19.14</v>
      </c>
      <c r="Z2268" s="10">
        <f t="shared" si="142"/>
        <v>18.02</v>
      </c>
      <c r="AB2268" s="10">
        <f t="shared" si="143"/>
        <v>16.88</v>
      </c>
      <c r="AC2268" s="10">
        <v>17.489999999999998</v>
      </c>
      <c r="AD2268" s="10"/>
      <c r="AE2268" s="3"/>
      <c r="AF2268" s="3"/>
    </row>
    <row r="2269" spans="1:32" x14ac:dyDescent="0.2">
      <c r="A2269" s="55"/>
      <c r="B2269" s="198"/>
      <c r="C2269" s="10" t="s">
        <v>513</v>
      </c>
      <c r="D2269" s="10"/>
      <c r="E2269" s="10" t="s">
        <v>368</v>
      </c>
      <c r="F2269" s="10">
        <v>122</v>
      </c>
      <c r="G2269" s="10"/>
      <c r="H2269" s="10">
        <f t="shared" si="141"/>
        <v>0</v>
      </c>
      <c r="I2269" s="10"/>
      <c r="J2269" s="10">
        <v>32.58</v>
      </c>
      <c r="K2269" s="10"/>
      <c r="M2269" s="10">
        <v>1</v>
      </c>
      <c r="N2269" s="69"/>
      <c r="P2269" s="238">
        <f t="shared" si="130"/>
        <v>32.58</v>
      </c>
      <c r="Q2269" s="10"/>
      <c r="R2269" s="10"/>
      <c r="S2269" s="10"/>
      <c r="T2269" s="179">
        <f t="shared" si="131"/>
        <v>122</v>
      </c>
      <c r="U2269" s="10"/>
      <c r="V2269" s="10"/>
      <c r="W2269" s="10"/>
      <c r="Y2269" s="10">
        <v>32.58</v>
      </c>
      <c r="Z2269" s="10">
        <f t="shared" si="142"/>
        <v>30.67</v>
      </c>
      <c r="AB2269" s="10">
        <f t="shared" si="143"/>
        <v>28.73</v>
      </c>
      <c r="AC2269" s="10">
        <v>29.77</v>
      </c>
      <c r="AD2269" s="10"/>
      <c r="AE2269" s="3"/>
      <c r="AF2269" s="3"/>
    </row>
    <row r="2270" spans="1:32" x14ac:dyDescent="0.2">
      <c r="A2270" s="55"/>
      <c r="B2270" s="198"/>
      <c r="C2270" s="10" t="s">
        <v>513</v>
      </c>
      <c r="D2270" s="10"/>
      <c r="E2270" s="10" t="s">
        <v>369</v>
      </c>
      <c r="F2270" s="10">
        <v>5052950</v>
      </c>
      <c r="G2270" s="10"/>
      <c r="H2270" s="10">
        <f t="shared" si="141"/>
        <v>14890</v>
      </c>
      <c r="I2270" s="10"/>
      <c r="J2270" s="10">
        <v>512513.67999999964</v>
      </c>
      <c r="K2270" s="10"/>
      <c r="M2270" s="10">
        <v>937</v>
      </c>
      <c r="N2270" s="69"/>
      <c r="P2270" s="238">
        <f t="shared" si="130"/>
        <v>546.97297758804655</v>
      </c>
      <c r="Q2270" s="10"/>
      <c r="R2270" s="10"/>
      <c r="S2270" s="10"/>
      <c r="T2270" s="179">
        <f t="shared" si="131"/>
        <v>5392.6894343649947</v>
      </c>
      <c r="U2270" s="10"/>
      <c r="V2270" s="10"/>
      <c r="W2270" s="10"/>
      <c r="Y2270" s="10">
        <v>512513.67999999964</v>
      </c>
      <c r="Z2270" s="10">
        <f t="shared" si="142"/>
        <v>482523.83</v>
      </c>
      <c r="AB2270" s="10">
        <f t="shared" si="143"/>
        <v>451926.38</v>
      </c>
      <c r="AC2270" s="10">
        <v>468272.91</v>
      </c>
      <c r="AD2270" s="10"/>
      <c r="AE2270" s="3"/>
      <c r="AF2270" s="3"/>
    </row>
    <row r="2271" spans="1:32" x14ac:dyDescent="0.2">
      <c r="A2271" s="55"/>
      <c r="B2271" s="198"/>
      <c r="C2271" s="10" t="s">
        <v>514</v>
      </c>
      <c r="D2271" s="10"/>
      <c r="E2271" s="10" t="s">
        <v>88</v>
      </c>
      <c r="F2271" s="10">
        <v>10307</v>
      </c>
      <c r="G2271" s="10"/>
      <c r="H2271" s="10">
        <f t="shared" si="141"/>
        <v>30</v>
      </c>
      <c r="I2271" s="10"/>
      <c r="J2271" s="10">
        <v>2598.5</v>
      </c>
      <c r="K2271" s="10"/>
      <c r="M2271" s="10">
        <v>14</v>
      </c>
      <c r="N2271" s="69"/>
      <c r="P2271" s="238">
        <f t="shared" si="130"/>
        <v>185.60714285714286</v>
      </c>
      <c r="Q2271" s="10"/>
      <c r="R2271" s="10"/>
      <c r="S2271" s="10"/>
      <c r="T2271" s="179">
        <f t="shared" si="131"/>
        <v>736.21428571428567</v>
      </c>
      <c r="U2271" s="10"/>
      <c r="V2271" s="10"/>
      <c r="W2271" s="10"/>
      <c r="Y2271" s="10">
        <v>2598.5</v>
      </c>
      <c r="Z2271" s="10">
        <f t="shared" si="142"/>
        <v>2446.4499999999998</v>
      </c>
      <c r="AB2271" s="10">
        <f t="shared" si="143"/>
        <v>2291.3200000000002</v>
      </c>
      <c r="AC2271" s="10">
        <v>2374.1999999999998</v>
      </c>
      <c r="AD2271" s="10"/>
      <c r="AE2271" s="3"/>
      <c r="AF2271" s="3"/>
    </row>
    <row r="2272" spans="1:32" x14ac:dyDescent="0.2">
      <c r="A2272" s="55"/>
      <c r="B2272" s="198"/>
      <c r="C2272" s="10" t="s">
        <v>515</v>
      </c>
      <c r="D2272" s="10"/>
      <c r="E2272" s="10" t="s">
        <v>516</v>
      </c>
      <c r="F2272" s="10">
        <v>126396</v>
      </c>
      <c r="G2272" s="10"/>
      <c r="H2272" s="10">
        <f t="shared" si="141"/>
        <v>372</v>
      </c>
      <c r="I2272" s="10"/>
      <c r="J2272" s="10">
        <v>16210.980000000003</v>
      </c>
      <c r="K2272" s="10"/>
      <c r="M2272" s="10">
        <v>59</v>
      </c>
      <c r="N2272" s="69"/>
      <c r="P2272" s="238">
        <f t="shared" si="130"/>
        <v>274.76237288135599</v>
      </c>
      <c r="Q2272" s="10"/>
      <c r="R2272" s="10"/>
      <c r="S2272" s="10"/>
      <c r="T2272" s="179">
        <f t="shared" si="131"/>
        <v>2142.3050847457625</v>
      </c>
      <c r="U2272" s="10"/>
      <c r="V2272" s="10"/>
      <c r="W2272" s="10"/>
      <c r="Y2272" s="10">
        <v>16210.980000000003</v>
      </c>
      <c r="Z2272" s="10">
        <f t="shared" si="142"/>
        <v>15262.39</v>
      </c>
      <c r="AB2272" s="10">
        <f t="shared" si="143"/>
        <v>14294.58</v>
      </c>
      <c r="AC2272" s="10">
        <v>14811.63</v>
      </c>
      <c r="AD2272" s="10"/>
      <c r="AE2272" s="3"/>
      <c r="AF2272" s="3"/>
    </row>
    <row r="2273" spans="1:32" x14ac:dyDescent="0.2">
      <c r="A2273" s="55"/>
      <c r="B2273" s="198"/>
      <c r="C2273" s="10" t="s">
        <v>517</v>
      </c>
      <c r="D2273" s="10"/>
      <c r="E2273" s="10" t="s">
        <v>211</v>
      </c>
      <c r="F2273" s="10">
        <v>46526</v>
      </c>
      <c r="G2273" s="10"/>
      <c r="H2273" s="10">
        <f t="shared" si="141"/>
        <v>137</v>
      </c>
      <c r="I2273" s="10"/>
      <c r="J2273" s="10">
        <v>11398.219999999998</v>
      </c>
      <c r="K2273" s="10"/>
      <c r="M2273" s="10">
        <v>49</v>
      </c>
      <c r="N2273" s="69"/>
      <c r="P2273" s="238">
        <f t="shared" si="130"/>
        <v>232.6167346938775</v>
      </c>
      <c r="Q2273" s="10"/>
      <c r="R2273" s="10"/>
      <c r="S2273" s="10"/>
      <c r="T2273" s="179">
        <f t="shared" si="131"/>
        <v>949.51020408163265</v>
      </c>
      <c r="U2273" s="10"/>
      <c r="V2273" s="10"/>
      <c r="W2273" s="10"/>
      <c r="Y2273" s="10">
        <v>11398.219999999998</v>
      </c>
      <c r="Z2273" s="10">
        <f t="shared" si="142"/>
        <v>10731.25</v>
      </c>
      <c r="AB2273" s="10">
        <f t="shared" si="143"/>
        <v>10050.77</v>
      </c>
      <c r="AC2273" s="10">
        <v>10414.31</v>
      </c>
      <c r="AD2273" s="10"/>
      <c r="AE2273" s="3"/>
      <c r="AF2273" s="3"/>
    </row>
    <row r="2274" spans="1:32" x14ac:dyDescent="0.2">
      <c r="A2274" s="55"/>
      <c r="B2274" s="198"/>
      <c r="C2274" s="10" t="s">
        <v>518</v>
      </c>
      <c r="D2274" s="10"/>
      <c r="E2274" s="10" t="s">
        <v>324</v>
      </c>
      <c r="F2274" s="10">
        <v>53486</v>
      </c>
      <c r="G2274" s="10"/>
      <c r="H2274" s="10">
        <f t="shared" si="141"/>
        <v>158</v>
      </c>
      <c r="I2274" s="10"/>
      <c r="J2274" s="10">
        <v>6282.4699999999993</v>
      </c>
      <c r="K2274" s="10"/>
      <c r="M2274" s="10">
        <v>3</v>
      </c>
      <c r="N2274" s="69"/>
      <c r="P2274" s="238">
        <f t="shared" si="130"/>
        <v>2094.1566666666663</v>
      </c>
      <c r="Q2274" s="10"/>
      <c r="R2274" s="10"/>
      <c r="S2274" s="10"/>
      <c r="T2274" s="179">
        <f t="shared" si="131"/>
        <v>17828.666666666668</v>
      </c>
      <c r="U2274" s="10"/>
      <c r="V2274" s="10"/>
      <c r="W2274" s="10"/>
      <c r="Y2274" s="10">
        <v>6282.4699999999993</v>
      </c>
      <c r="Z2274" s="10">
        <f t="shared" si="142"/>
        <v>5914.85</v>
      </c>
      <c r="AB2274" s="10">
        <f t="shared" si="143"/>
        <v>5539.78</v>
      </c>
      <c r="AC2274" s="10">
        <v>5740.16</v>
      </c>
      <c r="AD2274" s="10"/>
      <c r="AE2274" s="3"/>
      <c r="AF2274" s="3"/>
    </row>
    <row r="2275" spans="1:32" x14ac:dyDescent="0.2">
      <c r="A2275" s="55"/>
      <c r="B2275" s="198"/>
      <c r="C2275" s="10" t="s">
        <v>520</v>
      </c>
      <c r="D2275" s="10"/>
      <c r="E2275" s="10" t="s">
        <v>148</v>
      </c>
      <c r="F2275" s="10">
        <v>1624</v>
      </c>
      <c r="G2275" s="10"/>
      <c r="H2275" s="10">
        <f t="shared" si="141"/>
        <v>5</v>
      </c>
      <c r="I2275" s="10"/>
      <c r="J2275" s="10">
        <v>380.8</v>
      </c>
      <c r="K2275" s="10"/>
      <c r="M2275" s="10">
        <v>1</v>
      </c>
      <c r="N2275" s="69"/>
      <c r="P2275" s="238">
        <f t="shared" si="130"/>
        <v>380.8</v>
      </c>
      <c r="Q2275" s="10"/>
      <c r="R2275" s="10"/>
      <c r="S2275" s="10"/>
      <c r="T2275" s="179">
        <f t="shared" si="131"/>
        <v>1624</v>
      </c>
      <c r="U2275" s="10"/>
      <c r="V2275" s="10"/>
      <c r="W2275" s="10"/>
      <c r="Y2275" s="10">
        <v>380.8</v>
      </c>
      <c r="Z2275" s="10">
        <f t="shared" si="142"/>
        <v>358.52</v>
      </c>
      <c r="AB2275" s="10">
        <f t="shared" si="143"/>
        <v>335.78</v>
      </c>
      <c r="AC2275" s="10">
        <v>347.93</v>
      </c>
      <c r="AD2275" s="10"/>
      <c r="AE2275" s="3"/>
      <c r="AF2275" s="3"/>
    </row>
    <row r="2276" spans="1:32" x14ac:dyDescent="0.2">
      <c r="A2276" s="55"/>
      <c r="B2276" s="198"/>
      <c r="C2276" s="10" t="s">
        <v>520</v>
      </c>
      <c r="D2276" s="10"/>
      <c r="E2276" s="10" t="s">
        <v>225</v>
      </c>
      <c r="F2276" s="10">
        <v>78053</v>
      </c>
      <c r="G2276" s="10"/>
      <c r="H2276" s="10">
        <f t="shared" si="141"/>
        <v>230</v>
      </c>
      <c r="I2276" s="10"/>
      <c r="J2276" s="10">
        <v>16951.400000000001</v>
      </c>
      <c r="K2276" s="10"/>
      <c r="M2276" s="10">
        <v>64</v>
      </c>
      <c r="N2276" s="69"/>
      <c r="P2276" s="238">
        <f t="shared" si="130"/>
        <v>264.86562500000002</v>
      </c>
      <c r="Q2276" s="10"/>
      <c r="R2276" s="10"/>
      <c r="S2276" s="10"/>
      <c r="T2276" s="179">
        <f t="shared" si="131"/>
        <v>1219.578125</v>
      </c>
      <c r="U2276" s="10"/>
      <c r="V2276" s="10"/>
      <c r="W2276" s="10"/>
      <c r="Y2276" s="10">
        <v>16951.400000000001</v>
      </c>
      <c r="Z2276" s="10">
        <f t="shared" si="142"/>
        <v>15959.49</v>
      </c>
      <c r="AB2276" s="10">
        <f t="shared" si="143"/>
        <v>14947.47</v>
      </c>
      <c r="AC2276" s="10">
        <v>15488.13</v>
      </c>
      <c r="AD2276" s="10"/>
      <c r="AE2276" s="3"/>
      <c r="AF2276" s="3"/>
    </row>
    <row r="2277" spans="1:32" x14ac:dyDescent="0.2">
      <c r="A2277" s="55"/>
      <c r="B2277" s="198"/>
      <c r="C2277" s="10" t="s">
        <v>521</v>
      </c>
      <c r="D2277" s="10"/>
      <c r="E2277" s="10" t="s">
        <v>88</v>
      </c>
      <c r="F2277" s="10">
        <v>8420</v>
      </c>
      <c r="G2277" s="10"/>
      <c r="H2277" s="10">
        <f t="shared" si="141"/>
        <v>25</v>
      </c>
      <c r="I2277" s="10"/>
      <c r="J2277" s="10">
        <v>1671.5100000000002</v>
      </c>
      <c r="K2277" s="10"/>
      <c r="M2277" s="10">
        <v>15</v>
      </c>
      <c r="N2277" s="69"/>
      <c r="P2277" s="238">
        <f t="shared" si="130"/>
        <v>111.43400000000001</v>
      </c>
      <c r="Q2277" s="10"/>
      <c r="R2277" s="10"/>
      <c r="S2277" s="10"/>
      <c r="T2277" s="179">
        <f t="shared" si="131"/>
        <v>561.33333333333337</v>
      </c>
      <c r="U2277" s="10"/>
      <c r="V2277" s="10"/>
      <c r="W2277" s="10"/>
      <c r="Y2277" s="10">
        <v>1671.5100000000002</v>
      </c>
      <c r="Z2277" s="10">
        <f t="shared" si="142"/>
        <v>1573.7</v>
      </c>
      <c r="AB2277" s="10">
        <f t="shared" si="143"/>
        <v>1473.91</v>
      </c>
      <c r="AC2277" s="10">
        <v>1527.22</v>
      </c>
      <c r="AD2277" s="10"/>
      <c r="AE2277" s="3"/>
      <c r="AF2277" s="3"/>
    </row>
    <row r="2278" spans="1:32" x14ac:dyDescent="0.2">
      <c r="A2278" s="55"/>
      <c r="B2278" s="198"/>
      <c r="C2278" s="10" t="s">
        <v>522</v>
      </c>
      <c r="D2278" s="10"/>
      <c r="E2278" s="10" t="s">
        <v>104</v>
      </c>
      <c r="F2278" s="10">
        <v>9975</v>
      </c>
      <c r="G2278" s="10"/>
      <c r="H2278" s="10">
        <f t="shared" si="141"/>
        <v>29</v>
      </c>
      <c r="I2278" s="10"/>
      <c r="J2278" s="10">
        <v>1298.9699999999998</v>
      </c>
      <c r="K2278" s="10"/>
      <c r="M2278" s="10">
        <v>6</v>
      </c>
      <c r="N2278" s="69"/>
      <c r="P2278" s="238">
        <f t="shared" si="130"/>
        <v>216.49499999999998</v>
      </c>
      <c r="Q2278" s="10"/>
      <c r="R2278" s="10"/>
      <c r="S2278" s="10"/>
      <c r="T2278" s="179">
        <f t="shared" si="131"/>
        <v>1662.5</v>
      </c>
      <c r="U2278" s="10"/>
      <c r="V2278" s="10"/>
      <c r="W2278" s="10"/>
      <c r="Y2278" s="10">
        <v>1298.9699999999998</v>
      </c>
      <c r="Z2278" s="10">
        <f t="shared" si="142"/>
        <v>1222.96</v>
      </c>
      <c r="AB2278" s="10">
        <f t="shared" si="143"/>
        <v>1145.4100000000001</v>
      </c>
      <c r="AC2278" s="10">
        <v>1186.8399999999999</v>
      </c>
      <c r="AD2278" s="10"/>
      <c r="AE2278" s="3"/>
      <c r="AF2278" s="3"/>
    </row>
    <row r="2279" spans="1:32" x14ac:dyDescent="0.2">
      <c r="A2279" s="55"/>
      <c r="B2279" s="198"/>
      <c r="C2279" s="10" t="s">
        <v>523</v>
      </c>
      <c r="D2279" s="10"/>
      <c r="E2279" s="10" t="s">
        <v>86</v>
      </c>
      <c r="F2279" s="10">
        <v>504970</v>
      </c>
      <c r="G2279" s="10"/>
      <c r="H2279" s="10">
        <f t="shared" si="141"/>
        <v>1488</v>
      </c>
      <c r="I2279" s="10"/>
      <c r="J2279" s="10">
        <v>42864.219999999994</v>
      </c>
      <c r="K2279" s="10"/>
      <c r="M2279" s="10">
        <v>21</v>
      </c>
      <c r="N2279" s="69"/>
      <c r="P2279" s="238">
        <f t="shared" si="130"/>
        <v>2041.153333333333</v>
      </c>
      <c r="Q2279" s="10"/>
      <c r="R2279" s="10"/>
      <c r="S2279" s="10"/>
      <c r="T2279" s="179">
        <f t="shared" si="131"/>
        <v>24046.190476190477</v>
      </c>
      <c r="U2279" s="10"/>
      <c r="V2279" s="10"/>
      <c r="W2279" s="10"/>
      <c r="Y2279" s="10">
        <v>42864.219999999994</v>
      </c>
      <c r="Z2279" s="10">
        <f t="shared" si="142"/>
        <v>40356.01</v>
      </c>
      <c r="AB2279" s="10">
        <f t="shared" si="143"/>
        <v>37796.980000000003</v>
      </c>
      <c r="AC2279" s="10">
        <v>39164.129999999997</v>
      </c>
      <c r="AD2279" s="10"/>
      <c r="AE2279" s="3"/>
      <c r="AF2279" s="3"/>
    </row>
    <row r="2280" spans="1:32" x14ac:dyDescent="0.2">
      <c r="A2280" s="55"/>
      <c r="B2280" s="198"/>
      <c r="C2280" s="10" t="s">
        <v>524</v>
      </c>
      <c r="D2280" s="10"/>
      <c r="E2280" s="10" t="s">
        <v>127</v>
      </c>
      <c r="F2280" s="10">
        <v>797</v>
      </c>
      <c r="G2280" s="10"/>
      <c r="H2280" s="10">
        <f t="shared" si="141"/>
        <v>2</v>
      </c>
      <c r="I2280" s="10"/>
      <c r="J2280" s="10">
        <v>387.95</v>
      </c>
      <c r="K2280" s="10"/>
      <c r="M2280" s="10">
        <v>10</v>
      </c>
      <c r="N2280" s="69"/>
      <c r="P2280" s="238">
        <f t="shared" si="130"/>
        <v>38.795000000000002</v>
      </c>
      <c r="Q2280" s="10"/>
      <c r="R2280" s="10"/>
      <c r="S2280" s="10"/>
      <c r="T2280" s="179">
        <f t="shared" si="131"/>
        <v>79.7</v>
      </c>
      <c r="U2280" s="10"/>
      <c r="V2280" s="10"/>
      <c r="W2280" s="10"/>
      <c r="Y2280" s="10">
        <v>387.95</v>
      </c>
      <c r="Z2280" s="10">
        <f t="shared" si="142"/>
        <v>365.25</v>
      </c>
      <c r="AB2280" s="10">
        <f t="shared" si="143"/>
        <v>342.09</v>
      </c>
      <c r="AC2280" s="10">
        <v>354.46</v>
      </c>
      <c r="AD2280" s="10"/>
      <c r="AE2280" s="3"/>
      <c r="AF2280" s="3"/>
    </row>
    <row r="2281" spans="1:32" x14ac:dyDescent="0.2">
      <c r="A2281" s="55"/>
      <c r="B2281" s="198"/>
      <c r="C2281" s="10" t="s">
        <v>525</v>
      </c>
      <c r="D2281" s="10"/>
      <c r="E2281" s="10" t="s">
        <v>367</v>
      </c>
      <c r="F2281" s="10">
        <v>22036</v>
      </c>
      <c r="G2281" s="10"/>
      <c r="H2281" s="10">
        <f t="shared" si="141"/>
        <v>65</v>
      </c>
      <c r="I2281" s="10"/>
      <c r="J2281" s="10">
        <v>1718.0500000000002</v>
      </c>
      <c r="K2281" s="10"/>
      <c r="M2281" s="10">
        <v>2</v>
      </c>
      <c r="N2281" s="69"/>
      <c r="P2281" s="238">
        <f t="shared" si="130"/>
        <v>859.02500000000009</v>
      </c>
      <c r="Q2281" s="10"/>
      <c r="R2281" s="10"/>
      <c r="S2281" s="10"/>
      <c r="T2281" s="179">
        <f t="shared" si="131"/>
        <v>11018</v>
      </c>
      <c r="U2281" s="10"/>
      <c r="V2281" s="10"/>
      <c r="W2281" s="10"/>
      <c r="Y2281" s="10">
        <v>1718.0500000000002</v>
      </c>
      <c r="Z2281" s="10">
        <f t="shared" si="142"/>
        <v>1617.52</v>
      </c>
      <c r="AB2281" s="10">
        <f t="shared" si="143"/>
        <v>1514.95</v>
      </c>
      <c r="AC2281" s="10">
        <v>1569.75</v>
      </c>
      <c r="AD2281" s="10"/>
      <c r="AE2281" s="3"/>
      <c r="AF2281" s="3"/>
    </row>
    <row r="2282" spans="1:32" x14ac:dyDescent="0.2">
      <c r="A2282" s="55"/>
      <c r="B2282" s="198"/>
      <c r="C2282" s="10" t="s">
        <v>525</v>
      </c>
      <c r="D2282" s="10"/>
      <c r="E2282" s="10" t="s">
        <v>77</v>
      </c>
      <c r="F2282" s="10">
        <v>151963</v>
      </c>
      <c r="G2282" s="10"/>
      <c r="H2282" s="10">
        <f t="shared" si="141"/>
        <v>448</v>
      </c>
      <c r="I2282" s="10"/>
      <c r="J2282" s="10">
        <v>19572.840000000004</v>
      </c>
      <c r="K2282" s="10"/>
      <c r="M2282" s="10">
        <v>43</v>
      </c>
      <c r="N2282" s="69"/>
      <c r="P2282" s="238">
        <f t="shared" si="130"/>
        <v>455.18232558139545</v>
      </c>
      <c r="Q2282" s="10"/>
      <c r="R2282" s="10"/>
      <c r="S2282" s="10"/>
      <c r="T2282" s="179">
        <f t="shared" si="131"/>
        <v>3534.0232558139537</v>
      </c>
      <c r="U2282" s="10"/>
      <c r="V2282" s="10"/>
      <c r="W2282" s="10"/>
      <c r="Y2282" s="10">
        <v>19572.840000000004</v>
      </c>
      <c r="Z2282" s="10">
        <f t="shared" si="142"/>
        <v>18427.53</v>
      </c>
      <c r="AB2282" s="10">
        <f t="shared" si="143"/>
        <v>17259.02</v>
      </c>
      <c r="AC2282" s="10">
        <v>17883.29</v>
      </c>
      <c r="AD2282" s="10"/>
      <c r="AE2282" s="3"/>
      <c r="AF2282" s="3"/>
    </row>
    <row r="2283" spans="1:32" x14ac:dyDescent="0.2">
      <c r="A2283" s="55"/>
      <c r="B2283" s="198"/>
      <c r="C2283" s="10" t="s">
        <v>526</v>
      </c>
      <c r="D2283" s="10"/>
      <c r="E2283" s="10" t="s">
        <v>527</v>
      </c>
      <c r="F2283" s="10">
        <v>1116126</v>
      </c>
      <c r="G2283" s="10"/>
      <c r="H2283" s="10">
        <f t="shared" si="141"/>
        <v>3289</v>
      </c>
      <c r="I2283" s="10"/>
      <c r="J2283" s="10">
        <v>178824.67999999988</v>
      </c>
      <c r="K2283" s="10"/>
      <c r="M2283" s="10">
        <v>414</v>
      </c>
      <c r="N2283" s="69"/>
      <c r="P2283" s="238">
        <f t="shared" si="130"/>
        <v>431.94367149758426</v>
      </c>
      <c r="Q2283" s="10"/>
      <c r="R2283" s="10"/>
      <c r="S2283" s="10"/>
      <c r="T2283" s="179">
        <f t="shared" si="131"/>
        <v>2695.9565217391305</v>
      </c>
      <c r="U2283" s="10"/>
      <c r="V2283" s="10"/>
      <c r="W2283" s="10"/>
      <c r="Y2283" s="10">
        <v>178824.67999999988</v>
      </c>
      <c r="Z2283" s="10">
        <f t="shared" si="142"/>
        <v>168360.72</v>
      </c>
      <c r="AB2283" s="10">
        <f t="shared" si="143"/>
        <v>157684.75</v>
      </c>
      <c r="AC2283" s="10">
        <v>163388.32999999999</v>
      </c>
      <c r="AD2283" s="10"/>
      <c r="AE2283" s="3"/>
      <c r="AF2283" s="3"/>
    </row>
    <row r="2284" spans="1:32" x14ac:dyDescent="0.2">
      <c r="A2284" s="55"/>
      <c r="B2284" s="198"/>
      <c r="C2284" s="10" t="s">
        <v>528</v>
      </c>
      <c r="D2284" s="10"/>
      <c r="E2284" s="10" t="s">
        <v>145</v>
      </c>
      <c r="F2284" s="10">
        <v>62669</v>
      </c>
      <c r="G2284" s="10"/>
      <c r="H2284" s="10">
        <f t="shared" si="141"/>
        <v>185</v>
      </c>
      <c r="I2284" s="10"/>
      <c r="J2284" s="10">
        <v>10578.449999999999</v>
      </c>
      <c r="K2284" s="10"/>
      <c r="M2284" s="10">
        <v>64</v>
      </c>
      <c r="N2284" s="69"/>
      <c r="P2284" s="238">
        <f t="shared" si="130"/>
        <v>165.28828124999998</v>
      </c>
      <c r="Q2284" s="10"/>
      <c r="R2284" s="10"/>
      <c r="S2284" s="10"/>
      <c r="T2284" s="179">
        <f t="shared" si="131"/>
        <v>979.203125</v>
      </c>
      <c r="U2284" s="10"/>
      <c r="V2284" s="10"/>
      <c r="W2284" s="10"/>
      <c r="Y2284" s="10">
        <v>10578.449999999999</v>
      </c>
      <c r="Z2284" s="10">
        <f t="shared" si="142"/>
        <v>9959.4500000000007</v>
      </c>
      <c r="AB2284" s="10">
        <f t="shared" si="143"/>
        <v>9327.91</v>
      </c>
      <c r="AC2284" s="10">
        <v>9665.31</v>
      </c>
      <c r="AD2284" s="10"/>
      <c r="AE2284" s="3"/>
      <c r="AF2284" s="3"/>
    </row>
    <row r="2285" spans="1:32" x14ac:dyDescent="0.2">
      <c r="A2285" s="55"/>
      <c r="B2285" s="198"/>
      <c r="C2285" s="10" t="s">
        <v>529</v>
      </c>
      <c r="D2285" s="10"/>
      <c r="E2285" s="10" t="s">
        <v>501</v>
      </c>
      <c r="F2285" s="10">
        <v>3052192</v>
      </c>
      <c r="G2285" s="10"/>
      <c r="H2285" s="10">
        <f t="shared" si="141"/>
        <v>8994</v>
      </c>
      <c r="I2285" s="10"/>
      <c r="J2285" s="10">
        <v>234446.08000000005</v>
      </c>
      <c r="K2285" s="10"/>
      <c r="M2285" s="10">
        <v>255</v>
      </c>
      <c r="N2285" s="69"/>
      <c r="P2285" s="238">
        <f t="shared" si="130"/>
        <v>919.39639215686293</v>
      </c>
      <c r="Q2285" s="10"/>
      <c r="R2285" s="10"/>
      <c r="S2285" s="10"/>
      <c r="T2285" s="179">
        <f t="shared" si="131"/>
        <v>11969.380392156863</v>
      </c>
      <c r="U2285" s="10"/>
      <c r="V2285" s="10"/>
      <c r="W2285" s="10"/>
      <c r="Y2285" s="10">
        <v>234446.08000000005</v>
      </c>
      <c r="Z2285" s="10">
        <f t="shared" si="142"/>
        <v>220727.42</v>
      </c>
      <c r="AB2285" s="10">
        <f t="shared" si="143"/>
        <v>206730.81</v>
      </c>
      <c r="AC2285" s="10">
        <v>214208.42</v>
      </c>
      <c r="AD2285" s="10"/>
      <c r="AE2285" s="3"/>
      <c r="AF2285" s="3"/>
    </row>
    <row r="2286" spans="1:32" x14ac:dyDescent="0.2">
      <c r="A2286" s="55"/>
      <c r="B2286" s="198"/>
      <c r="C2286" s="10" t="s">
        <v>530</v>
      </c>
      <c r="D2286" s="10"/>
      <c r="E2286" s="10" t="s">
        <v>615</v>
      </c>
      <c r="F2286" s="10">
        <v>6921</v>
      </c>
      <c r="G2286" s="10"/>
      <c r="H2286" s="10">
        <f t="shared" si="141"/>
        <v>20</v>
      </c>
      <c r="I2286" s="10"/>
      <c r="J2286" s="10">
        <v>1410.18</v>
      </c>
      <c r="K2286" s="10"/>
      <c r="M2286" s="10">
        <v>1</v>
      </c>
      <c r="N2286" s="69"/>
      <c r="P2286" s="238">
        <f t="shared" si="130"/>
        <v>1410.18</v>
      </c>
      <c r="Q2286" s="10"/>
      <c r="R2286" s="10"/>
      <c r="S2286" s="10"/>
      <c r="T2286" s="179">
        <f t="shared" si="131"/>
        <v>6921</v>
      </c>
      <c r="U2286" s="10"/>
      <c r="V2286" s="10"/>
      <c r="W2286" s="10"/>
      <c r="Y2286" s="10">
        <v>1410.18</v>
      </c>
      <c r="Z2286" s="10">
        <f t="shared" si="142"/>
        <v>1327.66</v>
      </c>
      <c r="AB2286" s="10">
        <f t="shared" si="143"/>
        <v>1243.47</v>
      </c>
      <c r="AC2286" s="10">
        <v>1288.45</v>
      </c>
      <c r="AD2286" s="10"/>
      <c r="AE2286" s="3"/>
      <c r="AF2286" s="3"/>
    </row>
    <row r="2287" spans="1:32" x14ac:dyDescent="0.2">
      <c r="A2287" s="55"/>
      <c r="B2287" s="198"/>
      <c r="C2287" s="10" t="s">
        <v>530</v>
      </c>
      <c r="D2287" s="10"/>
      <c r="E2287" s="10" t="s">
        <v>439</v>
      </c>
      <c r="F2287" s="10">
        <v>2510</v>
      </c>
      <c r="G2287" s="10"/>
      <c r="H2287" s="10">
        <f t="shared" si="141"/>
        <v>7</v>
      </c>
      <c r="I2287" s="10"/>
      <c r="J2287" s="10">
        <v>701.25</v>
      </c>
      <c r="K2287" s="10"/>
      <c r="M2287" s="10">
        <v>6</v>
      </c>
      <c r="N2287" s="69"/>
      <c r="P2287" s="238">
        <f t="shared" si="130"/>
        <v>116.875</v>
      </c>
      <c r="Q2287" s="10"/>
      <c r="R2287" s="10"/>
      <c r="S2287" s="10"/>
      <c r="T2287" s="179">
        <f t="shared" si="131"/>
        <v>418.33333333333331</v>
      </c>
      <c r="U2287" s="10"/>
      <c r="V2287" s="10"/>
      <c r="W2287" s="10"/>
      <c r="Y2287" s="10">
        <v>701.25</v>
      </c>
      <c r="Z2287" s="10">
        <f t="shared" si="142"/>
        <v>660.22</v>
      </c>
      <c r="AB2287" s="10">
        <f t="shared" si="143"/>
        <v>618.35</v>
      </c>
      <c r="AC2287" s="10">
        <v>640.72</v>
      </c>
      <c r="AD2287" s="10"/>
      <c r="AE2287" s="3"/>
      <c r="AF2287" s="3"/>
    </row>
    <row r="2288" spans="1:32" x14ac:dyDescent="0.2">
      <c r="A2288" s="55"/>
      <c r="B2288" s="198"/>
      <c r="C2288" s="10" t="s">
        <v>530</v>
      </c>
      <c r="D2288" s="10"/>
      <c r="E2288" s="10" t="s">
        <v>531</v>
      </c>
      <c r="F2288" s="10">
        <v>123772</v>
      </c>
      <c r="G2288" s="10"/>
      <c r="H2288" s="10">
        <f t="shared" si="141"/>
        <v>365</v>
      </c>
      <c r="I2288" s="10"/>
      <c r="J2288" s="10">
        <v>24046.83</v>
      </c>
      <c r="K2288" s="10"/>
      <c r="M2288" s="10">
        <v>45</v>
      </c>
      <c r="N2288" s="69"/>
      <c r="P2288" s="238">
        <f t="shared" si="130"/>
        <v>534.37400000000002</v>
      </c>
      <c r="Q2288" s="10"/>
      <c r="R2288" s="10"/>
      <c r="S2288" s="10"/>
      <c r="T2288" s="179">
        <f t="shared" si="131"/>
        <v>2750.4888888888891</v>
      </c>
      <c r="U2288" s="10"/>
      <c r="V2288" s="10"/>
      <c r="W2288" s="10"/>
      <c r="Y2288" s="10">
        <v>24046.83</v>
      </c>
      <c r="Z2288" s="10">
        <f t="shared" si="142"/>
        <v>22639.72</v>
      </c>
      <c r="AB2288" s="10">
        <f t="shared" si="143"/>
        <v>21204.11</v>
      </c>
      <c r="AC2288" s="10">
        <v>21971.08</v>
      </c>
      <c r="AD2288" s="10"/>
      <c r="AE2288" s="3"/>
      <c r="AF2288" s="3"/>
    </row>
    <row r="2289" spans="1:32" x14ac:dyDescent="0.2">
      <c r="A2289" s="55"/>
      <c r="B2289" s="198"/>
      <c r="C2289" s="10" t="s">
        <v>532</v>
      </c>
      <c r="D2289" s="10"/>
      <c r="E2289" s="10" t="s">
        <v>104</v>
      </c>
      <c r="F2289" s="10">
        <v>443014</v>
      </c>
      <c r="G2289" s="10"/>
      <c r="H2289" s="10">
        <f t="shared" si="141"/>
        <v>1305</v>
      </c>
      <c r="I2289" s="10"/>
      <c r="J2289" s="10">
        <v>67107.279999999984</v>
      </c>
      <c r="K2289" s="10"/>
      <c r="M2289" s="10">
        <v>165</v>
      </c>
      <c r="N2289" s="69"/>
      <c r="P2289" s="238">
        <f t="shared" si="130"/>
        <v>406.71078787878776</v>
      </c>
      <c r="Q2289" s="10"/>
      <c r="R2289" s="10"/>
      <c r="S2289" s="10"/>
      <c r="T2289" s="179">
        <f t="shared" si="131"/>
        <v>2684.9333333333334</v>
      </c>
      <c r="U2289" s="10"/>
      <c r="V2289" s="10"/>
      <c r="W2289" s="10"/>
      <c r="Y2289" s="10">
        <v>67107.279999999984</v>
      </c>
      <c r="Z2289" s="10">
        <f t="shared" si="142"/>
        <v>63180.480000000003</v>
      </c>
      <c r="AB2289" s="10">
        <f t="shared" si="143"/>
        <v>59174.13</v>
      </c>
      <c r="AC2289" s="10">
        <v>61314.5</v>
      </c>
      <c r="AD2289" s="10"/>
      <c r="AE2289" s="3"/>
      <c r="AF2289" s="3"/>
    </row>
    <row r="2290" spans="1:32" x14ac:dyDescent="0.2">
      <c r="A2290" s="55"/>
      <c r="B2290" s="198"/>
      <c r="C2290" s="10" t="s">
        <v>533</v>
      </c>
      <c r="D2290" s="10"/>
      <c r="E2290" s="10" t="s">
        <v>97</v>
      </c>
      <c r="F2290" s="10">
        <v>1646777</v>
      </c>
      <c r="G2290" s="10"/>
      <c r="H2290" s="10">
        <f t="shared" si="141"/>
        <v>4853</v>
      </c>
      <c r="I2290" s="10"/>
      <c r="J2290" s="10">
        <v>206054.62999999992</v>
      </c>
      <c r="K2290" s="10"/>
      <c r="M2290" s="10">
        <v>176</v>
      </c>
      <c r="N2290" s="69"/>
      <c r="P2290" s="238">
        <f t="shared" si="130"/>
        <v>1170.7649431818177</v>
      </c>
      <c r="Q2290" s="10"/>
      <c r="R2290" s="10"/>
      <c r="S2290" s="10"/>
      <c r="T2290" s="179">
        <f t="shared" si="131"/>
        <v>9356.6875</v>
      </c>
      <c r="U2290" s="10"/>
      <c r="V2290" s="10"/>
      <c r="W2290" s="10"/>
      <c r="Y2290" s="10">
        <v>206054.62999999992</v>
      </c>
      <c r="Z2290" s="10">
        <f t="shared" si="142"/>
        <v>193997.3</v>
      </c>
      <c r="AB2290" s="10">
        <f t="shared" si="143"/>
        <v>181695.68</v>
      </c>
      <c r="AC2290" s="10">
        <v>188267.75</v>
      </c>
      <c r="AD2290" s="10"/>
      <c r="AE2290" s="3"/>
      <c r="AF2290" s="3"/>
    </row>
    <row r="2291" spans="1:32" x14ac:dyDescent="0.2">
      <c r="A2291" s="55"/>
      <c r="B2291" s="198"/>
      <c r="C2291" s="10" t="s">
        <v>534</v>
      </c>
      <c r="D2291" s="10"/>
      <c r="E2291" s="10" t="s">
        <v>90</v>
      </c>
      <c r="F2291" s="10">
        <v>20330332</v>
      </c>
      <c r="G2291" s="10"/>
      <c r="H2291" s="10">
        <f t="shared" si="141"/>
        <v>59910</v>
      </c>
      <c r="I2291" s="10"/>
      <c r="J2291" s="10">
        <v>1591510.6299999983</v>
      </c>
      <c r="K2291" s="10"/>
      <c r="M2291" s="10">
        <v>994</v>
      </c>
      <c r="N2291" s="69"/>
      <c r="P2291" s="238">
        <f t="shared" si="130"/>
        <v>1601.1173340040225</v>
      </c>
      <c r="Q2291" s="10"/>
      <c r="R2291" s="10"/>
      <c r="S2291" s="10"/>
      <c r="T2291" s="179">
        <f t="shared" si="131"/>
        <v>20453.050301810865</v>
      </c>
      <c r="U2291" s="10"/>
      <c r="V2291" s="10"/>
      <c r="W2291" s="10"/>
      <c r="Y2291" s="10">
        <v>1591510.6299999983</v>
      </c>
      <c r="Z2291" s="10">
        <f t="shared" si="142"/>
        <v>1498383.05</v>
      </c>
      <c r="AB2291" s="10">
        <f t="shared" si="143"/>
        <v>1403368.67</v>
      </c>
      <c r="AC2291" s="10">
        <v>1454129.6</v>
      </c>
      <c r="AD2291" s="10"/>
      <c r="AE2291" s="3"/>
      <c r="AF2291" s="3"/>
    </row>
    <row r="2292" spans="1:32" x14ac:dyDescent="0.2">
      <c r="A2292" s="55"/>
      <c r="B2292" s="198"/>
      <c r="C2292" s="10" t="s">
        <v>534</v>
      </c>
      <c r="D2292" s="10"/>
      <c r="E2292" s="10" t="s">
        <v>460</v>
      </c>
      <c r="F2292" s="10">
        <v>12605</v>
      </c>
      <c r="G2292" s="10"/>
      <c r="H2292" s="10">
        <f t="shared" si="141"/>
        <v>37</v>
      </c>
      <c r="I2292" s="10"/>
      <c r="J2292" s="10">
        <v>938.98</v>
      </c>
      <c r="K2292" s="10"/>
      <c r="M2292" s="10">
        <v>1</v>
      </c>
      <c r="N2292" s="69"/>
      <c r="P2292" s="238">
        <f t="shared" si="130"/>
        <v>938.98</v>
      </c>
      <c r="Q2292" s="10"/>
      <c r="R2292" s="10"/>
      <c r="S2292" s="10"/>
      <c r="T2292" s="179">
        <f t="shared" si="131"/>
        <v>12605</v>
      </c>
      <c r="U2292" s="10"/>
      <c r="V2292" s="10"/>
      <c r="W2292" s="10"/>
      <c r="Y2292" s="10">
        <v>938.98</v>
      </c>
      <c r="Z2292" s="10">
        <f t="shared" si="142"/>
        <v>884.04</v>
      </c>
      <c r="AB2292" s="10">
        <f t="shared" si="143"/>
        <v>827.98</v>
      </c>
      <c r="AC2292" s="10">
        <v>857.93</v>
      </c>
      <c r="AD2292" s="10"/>
      <c r="AE2292" s="3"/>
      <c r="AF2292" s="3"/>
    </row>
    <row r="2293" spans="1:32" x14ac:dyDescent="0.2">
      <c r="A2293" s="55"/>
      <c r="B2293" s="198"/>
      <c r="C2293" s="10" t="s">
        <v>535</v>
      </c>
      <c r="D2293" s="10"/>
      <c r="E2293" s="10" t="s">
        <v>79</v>
      </c>
      <c r="F2293" s="10">
        <v>77915</v>
      </c>
      <c r="G2293" s="10"/>
      <c r="H2293" s="10">
        <f t="shared" si="141"/>
        <v>230</v>
      </c>
      <c r="I2293" s="10"/>
      <c r="J2293" s="10">
        <v>14343.289999999999</v>
      </c>
      <c r="K2293" s="10"/>
      <c r="M2293" s="10">
        <v>50</v>
      </c>
      <c r="N2293" s="69"/>
      <c r="P2293" s="238">
        <f t="shared" si="130"/>
        <v>286.86579999999998</v>
      </c>
      <c r="Q2293" s="10"/>
      <c r="R2293" s="10"/>
      <c r="S2293" s="10"/>
      <c r="T2293" s="179">
        <f t="shared" si="131"/>
        <v>1558.3</v>
      </c>
      <c r="U2293" s="10"/>
      <c r="V2293" s="10"/>
      <c r="W2293" s="10"/>
      <c r="Y2293" s="10">
        <v>14343.289999999999</v>
      </c>
      <c r="Z2293" s="10">
        <f t="shared" si="142"/>
        <v>13503.99</v>
      </c>
      <c r="AB2293" s="10">
        <f t="shared" si="143"/>
        <v>12647.68</v>
      </c>
      <c r="AC2293" s="10">
        <v>13105.16</v>
      </c>
      <c r="AD2293" s="10"/>
      <c r="AE2293" s="3"/>
      <c r="AF2293" s="3"/>
    </row>
    <row r="2294" spans="1:32" x14ac:dyDescent="0.2">
      <c r="A2294" s="55"/>
      <c r="B2294" s="198"/>
      <c r="C2294" s="10" t="s">
        <v>536</v>
      </c>
      <c r="D2294" s="10"/>
      <c r="E2294" s="10" t="s">
        <v>88</v>
      </c>
      <c r="F2294" s="10">
        <v>1190546</v>
      </c>
      <c r="G2294" s="10"/>
      <c r="H2294" s="10">
        <f t="shared" si="141"/>
        <v>3508</v>
      </c>
      <c r="I2294" s="10"/>
      <c r="J2294" s="10">
        <v>142956.62</v>
      </c>
      <c r="K2294" s="10"/>
      <c r="M2294" s="10">
        <v>327</v>
      </c>
      <c r="N2294" s="69"/>
      <c r="P2294" s="238">
        <f t="shared" si="130"/>
        <v>437.1762079510703</v>
      </c>
      <c r="Q2294" s="10"/>
      <c r="R2294" s="10"/>
      <c r="S2294" s="10"/>
      <c r="T2294" s="179">
        <f t="shared" si="131"/>
        <v>3640.8134556574923</v>
      </c>
      <c r="U2294" s="10"/>
      <c r="V2294" s="10"/>
      <c r="W2294" s="10"/>
      <c r="Y2294" s="10">
        <v>142956.62</v>
      </c>
      <c r="Z2294" s="10">
        <f t="shared" si="142"/>
        <v>134591.48000000001</v>
      </c>
      <c r="AB2294" s="10">
        <f t="shared" si="143"/>
        <v>126056.87</v>
      </c>
      <c r="AC2294" s="10">
        <v>130616.44</v>
      </c>
      <c r="AD2294" s="10"/>
      <c r="AE2294" s="3"/>
      <c r="AF2294" s="3"/>
    </row>
    <row r="2295" spans="1:32" x14ac:dyDescent="0.2">
      <c r="A2295" s="55"/>
      <c r="B2295" s="198"/>
      <c r="C2295" s="10" t="s">
        <v>537</v>
      </c>
      <c r="D2295" s="10"/>
      <c r="E2295" s="10" t="s">
        <v>81</v>
      </c>
      <c r="F2295" s="10">
        <v>249</v>
      </c>
      <c r="G2295" s="10"/>
      <c r="H2295" s="10">
        <f t="shared" si="141"/>
        <v>1</v>
      </c>
      <c r="I2295" s="10"/>
      <c r="J2295" s="10">
        <v>215.26</v>
      </c>
      <c r="K2295" s="10"/>
      <c r="M2295" s="10">
        <v>1</v>
      </c>
      <c r="N2295" s="69"/>
      <c r="P2295" s="238">
        <f t="shared" si="130"/>
        <v>215.26</v>
      </c>
      <c r="Q2295" s="10"/>
      <c r="R2295" s="10"/>
      <c r="S2295" s="10"/>
      <c r="T2295" s="179">
        <f t="shared" si="131"/>
        <v>249</v>
      </c>
      <c r="U2295" s="10"/>
      <c r="V2295" s="10"/>
      <c r="W2295" s="10"/>
      <c r="Y2295" s="10">
        <v>215.26</v>
      </c>
      <c r="Z2295" s="10">
        <f t="shared" si="142"/>
        <v>202.66</v>
      </c>
      <c r="AB2295" s="10">
        <f t="shared" si="143"/>
        <v>189.81</v>
      </c>
      <c r="AC2295" s="10">
        <v>196.68</v>
      </c>
      <c r="AD2295" s="10"/>
      <c r="AE2295" s="3"/>
      <c r="AF2295" s="3"/>
    </row>
    <row r="2296" spans="1:32" x14ac:dyDescent="0.2">
      <c r="A2296" s="55"/>
      <c r="B2296" s="198"/>
      <c r="C2296" s="10" t="s">
        <v>537</v>
      </c>
      <c r="D2296" s="10"/>
      <c r="E2296" s="10" t="s">
        <v>68</v>
      </c>
      <c r="F2296" s="10">
        <v>475092</v>
      </c>
      <c r="G2296" s="10"/>
      <c r="H2296" s="10">
        <f t="shared" si="141"/>
        <v>1400</v>
      </c>
      <c r="I2296" s="10"/>
      <c r="J2296" s="10">
        <v>56866.950000000004</v>
      </c>
      <c r="K2296" s="10"/>
      <c r="M2296" s="10">
        <v>106</v>
      </c>
      <c r="N2296" s="69"/>
      <c r="P2296" s="238">
        <f t="shared" si="130"/>
        <v>536.4806603773585</v>
      </c>
      <c r="Q2296" s="10"/>
      <c r="R2296" s="10"/>
      <c r="S2296" s="10"/>
      <c r="T2296" s="179">
        <f t="shared" si="131"/>
        <v>4482</v>
      </c>
      <c r="U2296" s="10"/>
      <c r="V2296" s="10"/>
      <c r="W2296" s="10"/>
      <c r="Y2296" s="10">
        <v>56866.950000000004</v>
      </c>
      <c r="Z2296" s="10">
        <f t="shared" si="142"/>
        <v>53539.37</v>
      </c>
      <c r="AB2296" s="10">
        <f t="shared" si="143"/>
        <v>50144.37</v>
      </c>
      <c r="AC2296" s="10">
        <v>51958.13</v>
      </c>
      <c r="AD2296" s="10"/>
      <c r="AE2296" s="3"/>
      <c r="AF2296" s="3"/>
    </row>
    <row r="2297" spans="1:32" x14ac:dyDescent="0.2">
      <c r="A2297" s="55"/>
      <c r="B2297" s="198"/>
      <c r="C2297" s="10" t="s">
        <v>537</v>
      </c>
      <c r="D2297" s="10"/>
      <c r="E2297" s="10" t="s">
        <v>79</v>
      </c>
      <c r="F2297" s="10">
        <v>119</v>
      </c>
      <c r="G2297" s="10"/>
      <c r="H2297" s="10">
        <f t="shared" si="141"/>
        <v>0</v>
      </c>
      <c r="I2297" s="10"/>
      <c r="J2297" s="10">
        <v>104.31</v>
      </c>
      <c r="K2297" s="10"/>
      <c r="M2297" s="10">
        <v>2</v>
      </c>
      <c r="N2297" s="69"/>
      <c r="P2297" s="238">
        <f t="shared" si="130"/>
        <v>52.155000000000001</v>
      </c>
      <c r="Q2297" s="10"/>
      <c r="R2297" s="10"/>
      <c r="S2297" s="10"/>
      <c r="T2297" s="179">
        <f t="shared" si="131"/>
        <v>59.5</v>
      </c>
      <c r="U2297" s="10"/>
      <c r="V2297" s="10"/>
      <c r="W2297" s="10"/>
      <c r="Y2297" s="10">
        <v>104.31</v>
      </c>
      <c r="Z2297" s="10">
        <f t="shared" si="142"/>
        <v>98.21</v>
      </c>
      <c r="AB2297" s="10">
        <f t="shared" si="143"/>
        <v>91.98</v>
      </c>
      <c r="AC2297" s="10">
        <v>95.31</v>
      </c>
      <c r="AD2297" s="10"/>
      <c r="AE2297" s="3"/>
      <c r="AF2297" s="3"/>
    </row>
    <row r="2298" spans="1:32" x14ac:dyDescent="0.2">
      <c r="A2298" s="55"/>
      <c r="B2298" s="198"/>
      <c r="C2298" s="10" t="s">
        <v>539</v>
      </c>
      <c r="D2298" s="10"/>
      <c r="E2298" s="10" t="s">
        <v>64</v>
      </c>
      <c r="F2298" s="10">
        <v>8566</v>
      </c>
      <c r="G2298" s="10"/>
      <c r="H2298" s="10">
        <f t="shared" si="141"/>
        <v>25</v>
      </c>
      <c r="I2298" s="10"/>
      <c r="J2298" s="10">
        <v>1294.92</v>
      </c>
      <c r="K2298" s="10"/>
      <c r="M2298" s="10">
        <v>10</v>
      </c>
      <c r="N2298" s="69"/>
      <c r="P2298" s="238">
        <f t="shared" si="130"/>
        <v>129.49200000000002</v>
      </c>
      <c r="Q2298" s="10"/>
      <c r="R2298" s="10"/>
      <c r="S2298" s="10"/>
      <c r="T2298" s="179">
        <f t="shared" si="131"/>
        <v>856.6</v>
      </c>
      <c r="U2298" s="10"/>
      <c r="V2298" s="10"/>
      <c r="W2298" s="10"/>
      <c r="Y2298" s="10">
        <v>1294.92</v>
      </c>
      <c r="Z2298" s="10">
        <f t="shared" si="142"/>
        <v>1219.1500000000001</v>
      </c>
      <c r="AB2298" s="10">
        <f t="shared" si="143"/>
        <v>1141.8399999999999</v>
      </c>
      <c r="AC2298" s="10">
        <v>1183.1400000000001</v>
      </c>
      <c r="AD2298" s="10"/>
      <c r="AE2298" s="3"/>
      <c r="AF2298" s="3"/>
    </row>
    <row r="2299" spans="1:32" x14ac:dyDescent="0.2">
      <c r="A2299" s="55"/>
      <c r="B2299" s="198"/>
      <c r="C2299" s="10" t="s">
        <v>540</v>
      </c>
      <c r="D2299" s="10"/>
      <c r="E2299" s="10" t="s">
        <v>616</v>
      </c>
      <c r="F2299" s="10">
        <v>115</v>
      </c>
      <c r="G2299" s="10"/>
      <c r="H2299" s="10">
        <f t="shared" si="141"/>
        <v>0</v>
      </c>
      <c r="I2299" s="10"/>
      <c r="J2299" s="10">
        <v>34.06</v>
      </c>
      <c r="K2299" s="10"/>
      <c r="M2299" s="10">
        <v>1</v>
      </c>
      <c r="N2299" s="69"/>
      <c r="P2299" s="238">
        <f t="shared" si="130"/>
        <v>34.06</v>
      </c>
      <c r="Q2299" s="10"/>
      <c r="R2299" s="10"/>
      <c r="S2299" s="10"/>
      <c r="T2299" s="179">
        <f t="shared" si="131"/>
        <v>115</v>
      </c>
      <c r="U2299" s="10"/>
      <c r="V2299" s="10"/>
      <c r="W2299" s="10"/>
      <c r="Y2299" s="10">
        <v>34.06</v>
      </c>
      <c r="Z2299" s="10">
        <f t="shared" si="142"/>
        <v>32.07</v>
      </c>
      <c r="AB2299" s="10">
        <f t="shared" si="143"/>
        <v>30.03</v>
      </c>
      <c r="AC2299" s="10">
        <v>31.12</v>
      </c>
      <c r="AD2299" s="10"/>
      <c r="AE2299" s="3"/>
      <c r="AF2299" s="3"/>
    </row>
    <row r="2300" spans="1:32" x14ac:dyDescent="0.2">
      <c r="A2300" s="55"/>
      <c r="B2300" s="198"/>
      <c r="C2300" s="10" t="s">
        <v>541</v>
      </c>
      <c r="D2300" s="10"/>
      <c r="E2300" s="10" t="s">
        <v>542</v>
      </c>
      <c r="F2300" s="10">
        <v>370395</v>
      </c>
      <c r="G2300" s="10"/>
      <c r="H2300" s="10">
        <f t="shared" si="141"/>
        <v>1091</v>
      </c>
      <c r="I2300" s="10"/>
      <c r="J2300" s="10">
        <v>86669.65</v>
      </c>
      <c r="K2300" s="10"/>
      <c r="M2300" s="10">
        <v>82</v>
      </c>
      <c r="N2300" s="69"/>
      <c r="P2300" s="238">
        <f t="shared" si="130"/>
        <v>1056.9469512195121</v>
      </c>
      <c r="Q2300" s="10"/>
      <c r="R2300" s="10"/>
      <c r="S2300" s="10"/>
      <c r="T2300" s="179">
        <f t="shared" ref="T2300:T2358" si="144">F2300/M2300</f>
        <v>4517.0121951219517</v>
      </c>
      <c r="U2300" s="10"/>
      <c r="V2300" s="10"/>
      <c r="W2300" s="10"/>
      <c r="Y2300" s="10">
        <v>86669.65</v>
      </c>
      <c r="Z2300" s="10">
        <f t="shared" si="142"/>
        <v>81598.16</v>
      </c>
      <c r="AB2300" s="10">
        <f t="shared" si="143"/>
        <v>76423.91</v>
      </c>
      <c r="AC2300" s="10">
        <v>79188.22</v>
      </c>
      <c r="AD2300" s="10"/>
      <c r="AE2300" s="3"/>
      <c r="AF2300" s="3"/>
    </row>
    <row r="2301" spans="1:32" x14ac:dyDescent="0.2">
      <c r="A2301" s="55"/>
      <c r="B2301" s="198"/>
      <c r="C2301" s="10" t="s">
        <v>541</v>
      </c>
      <c r="D2301" s="10"/>
      <c r="E2301" s="10" t="s">
        <v>170</v>
      </c>
      <c r="F2301" s="10">
        <v>317</v>
      </c>
      <c r="G2301" s="10"/>
      <c r="H2301" s="10">
        <f t="shared" si="141"/>
        <v>1</v>
      </c>
      <c r="I2301" s="10"/>
      <c r="J2301" s="10">
        <v>84.26</v>
      </c>
      <c r="K2301" s="10"/>
      <c r="M2301" s="10">
        <v>1</v>
      </c>
      <c r="N2301" s="69"/>
      <c r="P2301" s="238">
        <f t="shared" si="130"/>
        <v>84.26</v>
      </c>
      <c r="Q2301" s="10"/>
      <c r="R2301" s="10"/>
      <c r="S2301" s="10"/>
      <c r="T2301" s="179">
        <f t="shared" si="144"/>
        <v>317</v>
      </c>
      <c r="U2301" s="10"/>
      <c r="V2301" s="10"/>
      <c r="W2301" s="10"/>
      <c r="Y2301" s="10">
        <v>84.26</v>
      </c>
      <c r="Z2301" s="10">
        <f t="shared" si="142"/>
        <v>79.33</v>
      </c>
      <c r="AB2301" s="10">
        <f t="shared" si="143"/>
        <v>74.3</v>
      </c>
      <c r="AC2301" s="10">
        <v>76.989999999999995</v>
      </c>
      <c r="AD2301" s="10"/>
      <c r="AE2301" s="3"/>
      <c r="AF2301" s="3"/>
    </row>
    <row r="2302" spans="1:32" x14ac:dyDescent="0.2">
      <c r="A2302" s="55"/>
      <c r="B2302" s="198"/>
      <c r="C2302" s="10" t="s">
        <v>541</v>
      </c>
      <c r="D2302" s="10"/>
      <c r="E2302" s="10" t="s">
        <v>127</v>
      </c>
      <c r="F2302" s="10">
        <v>11751</v>
      </c>
      <c r="G2302" s="10"/>
      <c r="H2302" s="10">
        <f t="shared" si="141"/>
        <v>35</v>
      </c>
      <c r="I2302" s="10"/>
      <c r="J2302" s="10">
        <v>1097.0500000000002</v>
      </c>
      <c r="K2302" s="10"/>
      <c r="M2302" s="10">
        <v>4</v>
      </c>
      <c r="N2302" s="69"/>
      <c r="P2302" s="238">
        <f t="shared" si="130"/>
        <v>274.26250000000005</v>
      </c>
      <c r="Q2302" s="10"/>
      <c r="R2302" s="10"/>
      <c r="S2302" s="10"/>
      <c r="T2302" s="179">
        <f t="shared" si="144"/>
        <v>2937.75</v>
      </c>
      <c r="U2302" s="10"/>
      <c r="V2302" s="10"/>
      <c r="W2302" s="10"/>
      <c r="Y2302" s="10">
        <v>1097.0500000000002</v>
      </c>
      <c r="Z2302" s="10">
        <f t="shared" si="142"/>
        <v>1032.8599999999999</v>
      </c>
      <c r="AB2302" s="10">
        <f t="shared" si="143"/>
        <v>967.36</v>
      </c>
      <c r="AC2302" s="10">
        <v>1002.35</v>
      </c>
      <c r="AD2302" s="10"/>
      <c r="AE2302" s="3"/>
      <c r="AF2302" s="3"/>
    </row>
    <row r="2303" spans="1:32" x14ac:dyDescent="0.2">
      <c r="A2303" s="55"/>
      <c r="B2303" s="198"/>
      <c r="C2303" s="10" t="s">
        <v>543</v>
      </c>
      <c r="D2303" s="10"/>
      <c r="E2303" s="10" t="s">
        <v>109</v>
      </c>
      <c r="F2303" s="10">
        <v>2247565</v>
      </c>
      <c r="G2303" s="10"/>
      <c r="H2303" s="10">
        <f t="shared" si="141"/>
        <v>6623</v>
      </c>
      <c r="I2303" s="10"/>
      <c r="J2303" s="10">
        <v>309565.81000000006</v>
      </c>
      <c r="K2303" s="10"/>
      <c r="M2303" s="10">
        <v>532</v>
      </c>
      <c r="N2303" s="69"/>
      <c r="P2303" s="238">
        <f t="shared" ref="P2303:P2358" si="145">J2303/M2303</f>
        <v>581.89062030075195</v>
      </c>
      <c r="Q2303" s="10"/>
      <c r="R2303" s="10"/>
      <c r="S2303" s="10"/>
      <c r="T2303" s="179">
        <f t="shared" si="144"/>
        <v>4224.7462406015038</v>
      </c>
      <c r="U2303" s="10"/>
      <c r="V2303" s="10"/>
      <c r="W2303" s="10"/>
      <c r="Y2303" s="10">
        <v>309565.81000000006</v>
      </c>
      <c r="Z2303" s="10">
        <f t="shared" si="142"/>
        <v>291451.5</v>
      </c>
      <c r="AB2303" s="10">
        <f t="shared" si="143"/>
        <v>272970.19</v>
      </c>
      <c r="AC2303" s="10">
        <v>282843.73</v>
      </c>
      <c r="AD2303" s="10"/>
      <c r="AE2303" s="3"/>
      <c r="AF2303" s="3"/>
    </row>
    <row r="2304" spans="1:32" x14ac:dyDescent="0.2">
      <c r="A2304" s="55"/>
      <c r="B2304" s="198"/>
      <c r="C2304" s="10" t="s">
        <v>544</v>
      </c>
      <c r="D2304" s="10"/>
      <c r="E2304" s="10" t="s">
        <v>131</v>
      </c>
      <c r="F2304" s="10">
        <v>12355129</v>
      </c>
      <c r="G2304" s="10"/>
      <c r="H2304" s="10">
        <f t="shared" si="141"/>
        <v>36408</v>
      </c>
      <c r="I2304" s="10"/>
      <c r="J2304" s="10">
        <v>1347756.8699999982</v>
      </c>
      <c r="K2304" s="10"/>
      <c r="M2304" s="10">
        <v>1638</v>
      </c>
      <c r="N2304" s="69"/>
      <c r="P2304" s="238">
        <f t="shared" si="145"/>
        <v>822.80639194139087</v>
      </c>
      <c r="Q2304" s="10"/>
      <c r="R2304" s="10"/>
      <c r="S2304" s="10"/>
      <c r="T2304" s="179">
        <f t="shared" si="144"/>
        <v>7542.8137973137973</v>
      </c>
      <c r="U2304" s="10"/>
      <c r="V2304" s="10"/>
      <c r="W2304" s="10"/>
      <c r="Y2304" s="10">
        <v>1347756.8699999982</v>
      </c>
      <c r="Z2304" s="10">
        <f t="shared" si="142"/>
        <v>1268892.5900000001</v>
      </c>
      <c r="AB2304" s="10">
        <f t="shared" si="143"/>
        <v>1188430.49</v>
      </c>
      <c r="AC2304" s="10">
        <v>1231416.94</v>
      </c>
      <c r="AD2304" s="10"/>
      <c r="AE2304" s="3"/>
      <c r="AF2304" s="3"/>
    </row>
    <row r="2305" spans="1:32" x14ac:dyDescent="0.2">
      <c r="A2305" s="55"/>
      <c r="B2305" s="198"/>
      <c r="C2305" s="10" t="s">
        <v>544</v>
      </c>
      <c r="D2305" s="10"/>
      <c r="E2305" s="10" t="s">
        <v>314</v>
      </c>
      <c r="F2305" s="10">
        <v>396</v>
      </c>
      <c r="G2305" s="10"/>
      <c r="H2305" s="10">
        <f t="shared" si="141"/>
        <v>1</v>
      </c>
      <c r="I2305" s="10"/>
      <c r="J2305" s="10">
        <v>26.1</v>
      </c>
      <c r="K2305" s="10"/>
      <c r="M2305" s="10">
        <v>1</v>
      </c>
      <c r="N2305" s="69"/>
      <c r="P2305" s="238">
        <f t="shared" si="145"/>
        <v>26.1</v>
      </c>
      <c r="Q2305" s="10"/>
      <c r="R2305" s="10"/>
      <c r="S2305" s="10"/>
      <c r="T2305" s="179">
        <f t="shared" si="144"/>
        <v>396</v>
      </c>
      <c r="U2305" s="10"/>
      <c r="V2305" s="10"/>
      <c r="W2305" s="10"/>
      <c r="Y2305" s="10">
        <v>26.1</v>
      </c>
      <c r="Z2305" s="10">
        <f t="shared" si="142"/>
        <v>24.57</v>
      </c>
      <c r="AB2305" s="10">
        <f t="shared" si="143"/>
        <v>23.01</v>
      </c>
      <c r="AC2305" s="10">
        <v>23.84</v>
      </c>
      <c r="AD2305" s="10"/>
      <c r="AE2305" s="3"/>
      <c r="AF2305" s="3"/>
    </row>
    <row r="2306" spans="1:32" x14ac:dyDescent="0.2">
      <c r="A2306" s="55"/>
      <c r="B2306" s="198"/>
      <c r="C2306" s="10" t="s">
        <v>544</v>
      </c>
      <c r="D2306" s="10"/>
      <c r="E2306" s="10" t="s">
        <v>107</v>
      </c>
      <c r="F2306" s="10">
        <v>540544</v>
      </c>
      <c r="G2306" s="10"/>
      <c r="H2306" s="10">
        <f t="shared" si="141"/>
        <v>1593</v>
      </c>
      <c r="I2306" s="10"/>
      <c r="J2306" s="10">
        <v>34348.959999999992</v>
      </c>
      <c r="K2306" s="10"/>
      <c r="M2306" s="10">
        <v>12</v>
      </c>
      <c r="N2306" s="69"/>
      <c r="P2306" s="238">
        <f t="shared" si="145"/>
        <v>2862.4133333333325</v>
      </c>
      <c r="Q2306" s="10"/>
      <c r="R2306" s="10"/>
      <c r="S2306" s="10"/>
      <c r="T2306" s="179">
        <f t="shared" si="144"/>
        <v>45045.333333333336</v>
      </c>
      <c r="U2306" s="10"/>
      <c r="V2306" s="10"/>
      <c r="W2306" s="10"/>
      <c r="Y2306" s="10">
        <v>34348.959999999992</v>
      </c>
      <c r="Z2306" s="10">
        <f t="shared" si="142"/>
        <v>32339.02</v>
      </c>
      <c r="AB2306" s="10">
        <f t="shared" si="143"/>
        <v>30288.36</v>
      </c>
      <c r="AC2306" s="10">
        <v>31383.91</v>
      </c>
      <c r="AD2306" s="10"/>
      <c r="AE2306" s="3"/>
      <c r="AF2306" s="3"/>
    </row>
    <row r="2307" spans="1:32" x14ac:dyDescent="0.2">
      <c r="A2307" s="55"/>
      <c r="B2307" s="198"/>
      <c r="C2307" s="10" t="s">
        <v>544</v>
      </c>
      <c r="D2307" s="10"/>
      <c r="E2307" s="10" t="s">
        <v>617</v>
      </c>
      <c r="F2307" s="10">
        <v>384</v>
      </c>
      <c r="G2307" s="10"/>
      <c r="H2307" s="10">
        <f t="shared" si="141"/>
        <v>1</v>
      </c>
      <c r="I2307" s="10"/>
      <c r="J2307" s="10">
        <v>41.76</v>
      </c>
      <c r="K2307" s="10"/>
      <c r="M2307" s="10">
        <v>1</v>
      </c>
      <c r="N2307" s="69"/>
      <c r="P2307" s="238">
        <f t="shared" si="145"/>
        <v>41.76</v>
      </c>
      <c r="Q2307" s="10"/>
      <c r="R2307" s="10"/>
      <c r="S2307" s="10"/>
      <c r="T2307" s="179">
        <f t="shared" si="144"/>
        <v>384</v>
      </c>
      <c r="U2307" s="10"/>
      <c r="V2307" s="10"/>
      <c r="W2307" s="10"/>
      <c r="Y2307" s="10">
        <v>41.76</v>
      </c>
      <c r="Z2307" s="10">
        <f t="shared" si="142"/>
        <v>39.32</v>
      </c>
      <c r="AB2307" s="10">
        <f t="shared" si="143"/>
        <v>36.82</v>
      </c>
      <c r="AC2307" s="10">
        <v>38.15</v>
      </c>
      <c r="AD2307" s="10"/>
      <c r="AE2307" s="3"/>
      <c r="AF2307" s="3"/>
    </row>
    <row r="2308" spans="1:32" x14ac:dyDescent="0.2">
      <c r="A2308" s="55"/>
      <c r="B2308" s="198"/>
      <c r="C2308" s="10" t="s">
        <v>545</v>
      </c>
      <c r="D2308" s="10"/>
      <c r="E2308" s="10" t="s">
        <v>145</v>
      </c>
      <c r="F2308" s="10">
        <v>1813841</v>
      </c>
      <c r="G2308" s="10"/>
      <c r="H2308" s="10">
        <f t="shared" si="141"/>
        <v>5345</v>
      </c>
      <c r="I2308" s="10"/>
      <c r="J2308" s="10">
        <v>149009.32999999999</v>
      </c>
      <c r="K2308" s="10"/>
      <c r="M2308" s="10">
        <v>161</v>
      </c>
      <c r="N2308" s="69"/>
      <c r="P2308" s="238">
        <f t="shared" si="145"/>
        <v>925.52378881987568</v>
      </c>
      <c r="Q2308" s="10"/>
      <c r="R2308" s="10"/>
      <c r="S2308" s="10"/>
      <c r="T2308" s="179">
        <f t="shared" si="144"/>
        <v>11266.093167701863</v>
      </c>
      <c r="U2308" s="10"/>
      <c r="V2308" s="10"/>
      <c r="W2308" s="10"/>
      <c r="Y2308" s="10">
        <v>149009.32999999999</v>
      </c>
      <c r="Z2308" s="10">
        <f t="shared" si="142"/>
        <v>140290.01999999999</v>
      </c>
      <c r="AB2308" s="10">
        <f t="shared" si="143"/>
        <v>131394.04999999999</v>
      </c>
      <c r="AC2308" s="10">
        <v>136146.67000000001</v>
      </c>
      <c r="AD2308" s="10"/>
      <c r="AE2308" s="3"/>
      <c r="AF2308" s="3"/>
    </row>
    <row r="2309" spans="1:32" x14ac:dyDescent="0.2">
      <c r="A2309" s="55"/>
      <c r="B2309" s="198"/>
      <c r="C2309" s="10" t="s">
        <v>545</v>
      </c>
      <c r="D2309" s="10"/>
      <c r="E2309" s="10" t="s">
        <v>70</v>
      </c>
      <c r="F2309" s="10">
        <v>8953</v>
      </c>
      <c r="G2309" s="10"/>
      <c r="H2309" s="10">
        <f t="shared" si="141"/>
        <v>26</v>
      </c>
      <c r="I2309" s="10"/>
      <c r="J2309" s="10">
        <v>2089.52</v>
      </c>
      <c r="K2309" s="10"/>
      <c r="M2309" s="10">
        <v>1</v>
      </c>
      <c r="N2309" s="69"/>
      <c r="P2309" s="238">
        <f t="shared" si="145"/>
        <v>2089.52</v>
      </c>
      <c r="Q2309" s="10"/>
      <c r="R2309" s="10"/>
      <c r="S2309" s="10"/>
      <c r="T2309" s="179">
        <f t="shared" si="144"/>
        <v>8953</v>
      </c>
      <c r="U2309" s="10"/>
      <c r="V2309" s="10"/>
      <c r="W2309" s="10"/>
      <c r="Y2309" s="10">
        <v>2089.52</v>
      </c>
      <c r="Z2309" s="10">
        <f t="shared" si="142"/>
        <v>1967.25</v>
      </c>
      <c r="AB2309" s="10">
        <f t="shared" si="143"/>
        <v>1842.51</v>
      </c>
      <c r="AC2309" s="10">
        <v>1909.16</v>
      </c>
      <c r="AD2309" s="10"/>
      <c r="AE2309" s="3"/>
      <c r="AF2309" s="3"/>
    </row>
    <row r="2310" spans="1:32" x14ac:dyDescent="0.2">
      <c r="A2310" s="55"/>
      <c r="B2310" s="198"/>
      <c r="C2310" s="10" t="s">
        <v>546</v>
      </c>
      <c r="D2310" s="10"/>
      <c r="E2310" s="10" t="s">
        <v>70</v>
      </c>
      <c r="F2310" s="10">
        <v>4457</v>
      </c>
      <c r="G2310" s="10"/>
      <c r="H2310" s="10">
        <f t="shared" si="141"/>
        <v>13</v>
      </c>
      <c r="I2310" s="10"/>
      <c r="J2310" s="10">
        <v>833.36</v>
      </c>
      <c r="K2310" s="10"/>
      <c r="M2310" s="10">
        <v>2</v>
      </c>
      <c r="N2310" s="69"/>
      <c r="P2310" s="238">
        <f t="shared" si="145"/>
        <v>416.68</v>
      </c>
      <c r="Q2310" s="10"/>
      <c r="R2310" s="10"/>
      <c r="S2310" s="10"/>
      <c r="T2310" s="179">
        <f t="shared" si="144"/>
        <v>2228.5</v>
      </c>
      <c r="U2310" s="10"/>
      <c r="V2310" s="10"/>
      <c r="W2310" s="10"/>
      <c r="Y2310" s="10">
        <v>833.36</v>
      </c>
      <c r="Z2310" s="10">
        <f t="shared" si="142"/>
        <v>784.6</v>
      </c>
      <c r="AB2310" s="10">
        <f t="shared" si="143"/>
        <v>734.84</v>
      </c>
      <c r="AC2310" s="10">
        <v>761.42</v>
      </c>
      <c r="AD2310" s="10"/>
      <c r="AE2310" s="3"/>
      <c r="AF2310" s="3"/>
    </row>
    <row r="2311" spans="1:32" x14ac:dyDescent="0.2">
      <c r="A2311" s="55"/>
      <c r="B2311" s="198"/>
      <c r="C2311" s="10" t="s">
        <v>548</v>
      </c>
      <c r="D2311" s="10"/>
      <c r="E2311" s="10" t="s">
        <v>84</v>
      </c>
      <c r="F2311" s="10">
        <v>158</v>
      </c>
      <c r="G2311" s="10"/>
      <c r="H2311" s="10">
        <f t="shared" si="141"/>
        <v>0</v>
      </c>
      <c r="I2311" s="10"/>
      <c r="J2311" s="10">
        <v>85.44</v>
      </c>
      <c r="K2311" s="10"/>
      <c r="M2311" s="10">
        <v>5</v>
      </c>
      <c r="N2311" s="69"/>
      <c r="P2311" s="238">
        <f t="shared" si="145"/>
        <v>17.088000000000001</v>
      </c>
      <c r="Q2311" s="10"/>
      <c r="R2311" s="10"/>
      <c r="S2311" s="10"/>
      <c r="T2311" s="179">
        <f t="shared" si="144"/>
        <v>31.6</v>
      </c>
      <c r="U2311" s="10"/>
      <c r="V2311" s="10"/>
      <c r="W2311" s="10"/>
      <c r="Y2311" s="10">
        <v>85.44</v>
      </c>
      <c r="Z2311" s="10">
        <f t="shared" si="142"/>
        <v>80.44</v>
      </c>
      <c r="AB2311" s="10">
        <f t="shared" si="143"/>
        <v>75.34</v>
      </c>
      <c r="AC2311" s="10">
        <v>78.069999999999993</v>
      </c>
      <c r="AD2311" s="10"/>
      <c r="AE2311" s="3"/>
      <c r="AF2311" s="3"/>
    </row>
    <row r="2312" spans="1:32" x14ac:dyDescent="0.2">
      <c r="A2312" s="55"/>
      <c r="B2312" s="198"/>
      <c r="C2312" s="10" t="s">
        <v>548</v>
      </c>
      <c r="D2312" s="10"/>
      <c r="E2312" s="10" t="s">
        <v>385</v>
      </c>
      <c r="F2312" s="10">
        <v>2157378</v>
      </c>
      <c r="G2312" s="10"/>
      <c r="H2312" s="10">
        <f t="shared" si="141"/>
        <v>6357</v>
      </c>
      <c r="I2312" s="10"/>
      <c r="J2312" s="10">
        <v>284054.6100000001</v>
      </c>
      <c r="K2312" s="10"/>
      <c r="M2312" s="10">
        <v>644</v>
      </c>
      <c r="N2312" s="69"/>
      <c r="P2312" s="238">
        <f t="shared" si="145"/>
        <v>441.07858695652192</v>
      </c>
      <c r="Q2312" s="10"/>
      <c r="R2312" s="10"/>
      <c r="S2312" s="10"/>
      <c r="T2312" s="179">
        <f t="shared" si="144"/>
        <v>3349.9658385093167</v>
      </c>
      <c r="U2312" s="10"/>
      <c r="V2312" s="10"/>
      <c r="W2312" s="10"/>
      <c r="Y2312" s="10">
        <v>284054.6100000001</v>
      </c>
      <c r="Z2312" s="10">
        <f t="shared" si="142"/>
        <v>267433.09000000003</v>
      </c>
      <c r="AB2312" s="10">
        <f t="shared" si="143"/>
        <v>250474.82</v>
      </c>
      <c r="AC2312" s="10">
        <v>259534.69</v>
      </c>
      <c r="AD2312" s="10"/>
      <c r="AE2312" s="3"/>
      <c r="AF2312" s="3"/>
    </row>
    <row r="2313" spans="1:32" x14ac:dyDescent="0.2">
      <c r="A2313" s="55"/>
      <c r="B2313" s="198"/>
      <c r="C2313" s="10" t="s">
        <v>549</v>
      </c>
      <c r="D2313" s="10"/>
      <c r="E2313" s="10" t="s">
        <v>170</v>
      </c>
      <c r="F2313" s="10">
        <v>795012</v>
      </c>
      <c r="G2313" s="10"/>
      <c r="H2313" s="10">
        <f t="shared" si="141"/>
        <v>2343</v>
      </c>
      <c r="I2313" s="10"/>
      <c r="J2313" s="10">
        <v>130009.94000000009</v>
      </c>
      <c r="K2313" s="10"/>
      <c r="M2313" s="10">
        <v>250</v>
      </c>
      <c r="N2313" s="69"/>
      <c r="P2313" s="238">
        <f t="shared" si="145"/>
        <v>520.03976000000034</v>
      </c>
      <c r="Q2313" s="10"/>
      <c r="R2313" s="10"/>
      <c r="S2313" s="10"/>
      <c r="T2313" s="179">
        <f t="shared" si="144"/>
        <v>3180.0479999999998</v>
      </c>
      <c r="U2313" s="10"/>
      <c r="V2313" s="10"/>
      <c r="W2313" s="10"/>
      <c r="Y2313" s="10">
        <v>130009.94000000009</v>
      </c>
      <c r="Z2313" s="10">
        <f t="shared" si="142"/>
        <v>122402.38</v>
      </c>
      <c r="AB2313" s="10">
        <f t="shared" si="143"/>
        <v>114640.69</v>
      </c>
      <c r="AC2313" s="10">
        <v>118787.33</v>
      </c>
      <c r="AD2313" s="10"/>
      <c r="AE2313" s="3"/>
      <c r="AF2313" s="3"/>
    </row>
    <row r="2314" spans="1:32" x14ac:dyDescent="0.2">
      <c r="A2314" s="55"/>
      <c r="B2314" s="198"/>
      <c r="C2314" s="10" t="s">
        <v>549</v>
      </c>
      <c r="D2314" s="10"/>
      <c r="E2314" s="10" t="s">
        <v>167</v>
      </c>
      <c r="F2314" s="10">
        <v>722</v>
      </c>
      <c r="G2314" s="10"/>
      <c r="H2314" s="10">
        <f t="shared" si="141"/>
        <v>2</v>
      </c>
      <c r="I2314" s="10"/>
      <c r="J2314" s="10">
        <v>228.85</v>
      </c>
      <c r="K2314" s="10"/>
      <c r="M2314" s="10">
        <v>1</v>
      </c>
      <c r="N2314" s="69"/>
      <c r="P2314" s="238">
        <f t="shared" si="145"/>
        <v>228.85</v>
      </c>
      <c r="Q2314" s="10"/>
      <c r="R2314" s="10"/>
      <c r="S2314" s="10"/>
      <c r="T2314" s="179">
        <f t="shared" si="144"/>
        <v>722</v>
      </c>
      <c r="U2314" s="10"/>
      <c r="V2314" s="10"/>
      <c r="W2314" s="10"/>
      <c r="Y2314" s="10">
        <v>228.85</v>
      </c>
      <c r="Z2314" s="10">
        <f t="shared" si="142"/>
        <v>215.46</v>
      </c>
      <c r="AB2314" s="10">
        <f t="shared" si="143"/>
        <v>201.8</v>
      </c>
      <c r="AC2314" s="10">
        <v>209.1</v>
      </c>
      <c r="AD2314" s="10"/>
      <c r="AE2314" s="3"/>
      <c r="AF2314" s="3"/>
    </row>
    <row r="2315" spans="1:32" x14ac:dyDescent="0.2">
      <c r="A2315" s="55"/>
      <c r="B2315" s="198"/>
      <c r="C2315" s="10" t="s">
        <v>550</v>
      </c>
      <c r="D2315" s="10"/>
      <c r="E2315" s="10" t="s">
        <v>88</v>
      </c>
      <c r="F2315" s="10">
        <v>436</v>
      </c>
      <c r="G2315" s="10"/>
      <c r="H2315" s="10">
        <f t="shared" si="141"/>
        <v>1</v>
      </c>
      <c r="I2315" s="10"/>
      <c r="J2315" s="10">
        <v>143.11000000000001</v>
      </c>
      <c r="K2315" s="10"/>
      <c r="M2315" s="10">
        <v>4</v>
      </c>
      <c r="N2315" s="69"/>
      <c r="P2315" s="238">
        <f t="shared" si="145"/>
        <v>35.777500000000003</v>
      </c>
      <c r="Q2315" s="10"/>
      <c r="R2315" s="10"/>
      <c r="S2315" s="10"/>
      <c r="T2315" s="179">
        <f t="shared" si="144"/>
        <v>109</v>
      </c>
      <c r="U2315" s="10"/>
      <c r="V2315" s="10"/>
      <c r="W2315" s="10"/>
      <c r="Y2315" s="10">
        <v>143.11000000000001</v>
      </c>
      <c r="Z2315" s="10">
        <f t="shared" si="142"/>
        <v>134.74</v>
      </c>
      <c r="AB2315" s="10">
        <f t="shared" si="143"/>
        <v>126.19</v>
      </c>
      <c r="AC2315" s="10">
        <v>130.75</v>
      </c>
      <c r="AD2315" s="10"/>
      <c r="AE2315" s="3"/>
      <c r="AF2315" s="3"/>
    </row>
    <row r="2316" spans="1:32" x14ac:dyDescent="0.2">
      <c r="A2316" s="55"/>
      <c r="B2316" s="198"/>
      <c r="C2316" s="10" t="s">
        <v>551</v>
      </c>
      <c r="D2316" s="10"/>
      <c r="E2316" s="10" t="s">
        <v>157</v>
      </c>
      <c r="F2316" s="10">
        <v>633985</v>
      </c>
      <c r="G2316" s="10"/>
      <c r="H2316" s="10">
        <f t="shared" ref="H2316:H2360" si="146">ROUND($H$2366*F2316/$F$2366,0)</f>
        <v>1868</v>
      </c>
      <c r="I2316" s="10"/>
      <c r="J2316" s="10">
        <v>68450.299999999988</v>
      </c>
      <c r="K2316" s="10"/>
      <c r="M2316" s="10">
        <v>123</v>
      </c>
      <c r="N2316" s="69"/>
      <c r="P2316" s="238">
        <f t="shared" si="145"/>
        <v>556.50650406504053</v>
      </c>
      <c r="Q2316" s="10"/>
      <c r="R2316" s="10"/>
      <c r="S2316" s="10"/>
      <c r="T2316" s="179">
        <f t="shared" si="144"/>
        <v>5154.3495934959346</v>
      </c>
      <c r="U2316" s="10"/>
      <c r="V2316" s="10"/>
      <c r="W2316" s="10"/>
      <c r="Y2316" s="10">
        <v>68450.299999999988</v>
      </c>
      <c r="Z2316" s="10">
        <f t="shared" ref="Z2316:Z2360" si="147">ROUND($Z$2366*Y2316/$Y$2366,2)</f>
        <v>64444.92</v>
      </c>
      <c r="AB2316" s="10">
        <f t="shared" ref="AB2316:AB2360" si="148">ROUND($AB$2366*Y2316/$Y$2366,2)</f>
        <v>60358.38</v>
      </c>
      <c r="AC2316" s="10">
        <v>62541.59</v>
      </c>
      <c r="AD2316" s="10"/>
      <c r="AE2316" s="3"/>
      <c r="AF2316" s="3"/>
    </row>
    <row r="2317" spans="1:32" x14ac:dyDescent="0.2">
      <c r="A2317" s="55"/>
      <c r="B2317" s="198"/>
      <c r="C2317" s="10" t="s">
        <v>551</v>
      </c>
      <c r="D2317" s="10"/>
      <c r="E2317" s="10" t="s">
        <v>98</v>
      </c>
      <c r="F2317" s="10">
        <v>778</v>
      </c>
      <c r="G2317" s="10"/>
      <c r="H2317" s="10">
        <f t="shared" si="146"/>
        <v>2</v>
      </c>
      <c r="I2317" s="10"/>
      <c r="J2317" s="10">
        <v>423.43</v>
      </c>
      <c r="K2317" s="10"/>
      <c r="M2317" s="10">
        <v>5</v>
      </c>
      <c r="N2317" s="69"/>
      <c r="P2317" s="238">
        <f t="shared" si="145"/>
        <v>84.686000000000007</v>
      </c>
      <c r="Q2317" s="10"/>
      <c r="R2317" s="10"/>
      <c r="S2317" s="10"/>
      <c r="T2317" s="179">
        <f t="shared" si="144"/>
        <v>155.6</v>
      </c>
      <c r="U2317" s="10"/>
      <c r="V2317" s="10"/>
      <c r="W2317" s="10"/>
      <c r="Y2317" s="10">
        <v>423.43</v>
      </c>
      <c r="Z2317" s="10">
        <f t="shared" si="147"/>
        <v>398.65</v>
      </c>
      <c r="AB2317" s="10">
        <f t="shared" si="148"/>
        <v>373.37</v>
      </c>
      <c r="AC2317" s="10">
        <v>386.88</v>
      </c>
      <c r="AD2317" s="10"/>
      <c r="AE2317" s="3"/>
      <c r="AF2317" s="3"/>
    </row>
    <row r="2318" spans="1:32" x14ac:dyDescent="0.2">
      <c r="A2318" s="55"/>
      <c r="B2318" s="198"/>
      <c r="C2318" s="10" t="s">
        <v>551</v>
      </c>
      <c r="D2318" s="10"/>
      <c r="E2318" s="10" t="s">
        <v>618</v>
      </c>
      <c r="F2318" s="10">
        <v>200</v>
      </c>
      <c r="G2318" s="10"/>
      <c r="H2318" s="10">
        <f t="shared" si="146"/>
        <v>1</v>
      </c>
      <c r="I2318" s="10"/>
      <c r="J2318" s="10">
        <v>171.56</v>
      </c>
      <c r="K2318" s="10"/>
      <c r="M2318" s="10">
        <v>1</v>
      </c>
      <c r="N2318" s="69"/>
      <c r="P2318" s="238">
        <f t="shared" si="145"/>
        <v>171.56</v>
      </c>
      <c r="Q2318" s="10"/>
      <c r="R2318" s="10"/>
      <c r="S2318" s="10"/>
      <c r="T2318" s="179">
        <f t="shared" si="144"/>
        <v>200</v>
      </c>
      <c r="U2318" s="10"/>
      <c r="V2318" s="10"/>
      <c r="W2318" s="10"/>
      <c r="Y2318" s="10">
        <v>171.56</v>
      </c>
      <c r="Z2318" s="10">
        <f t="shared" si="147"/>
        <v>161.52000000000001</v>
      </c>
      <c r="AB2318" s="10">
        <f t="shared" si="148"/>
        <v>151.28</v>
      </c>
      <c r="AC2318" s="10">
        <v>156.75</v>
      </c>
      <c r="AD2318" s="10"/>
      <c r="AE2318" s="3"/>
      <c r="AF2318" s="3"/>
    </row>
    <row r="2319" spans="1:32" x14ac:dyDescent="0.2">
      <c r="A2319" s="55"/>
      <c r="B2319" s="198"/>
      <c r="C2319" s="10" t="s">
        <v>552</v>
      </c>
      <c r="D2319" s="10"/>
      <c r="E2319" s="10" t="s">
        <v>553</v>
      </c>
      <c r="F2319" s="10">
        <v>55937</v>
      </c>
      <c r="G2319" s="10"/>
      <c r="H2319" s="10">
        <f t="shared" si="146"/>
        <v>165</v>
      </c>
      <c r="I2319" s="10"/>
      <c r="J2319" s="10">
        <v>10805.770000000002</v>
      </c>
      <c r="K2319" s="10"/>
      <c r="M2319" s="10">
        <v>7</v>
      </c>
      <c r="N2319" s="69"/>
      <c r="P2319" s="238">
        <f t="shared" si="145"/>
        <v>1543.6814285714288</v>
      </c>
      <c r="Q2319" s="10"/>
      <c r="R2319" s="10"/>
      <c r="S2319" s="10"/>
      <c r="T2319" s="179">
        <f t="shared" si="144"/>
        <v>7991</v>
      </c>
      <c r="U2319" s="10"/>
      <c r="V2319" s="10"/>
      <c r="W2319" s="10"/>
      <c r="Y2319" s="10">
        <v>10805.770000000002</v>
      </c>
      <c r="Z2319" s="10">
        <f t="shared" si="147"/>
        <v>10173.469999999999</v>
      </c>
      <c r="AB2319" s="10">
        <f t="shared" si="148"/>
        <v>9528.36</v>
      </c>
      <c r="AC2319" s="10">
        <v>9873.01</v>
      </c>
      <c r="AD2319" s="10"/>
      <c r="AE2319" s="3"/>
      <c r="AF2319" s="3"/>
    </row>
    <row r="2320" spans="1:32" x14ac:dyDescent="0.2">
      <c r="A2320" s="55"/>
      <c r="B2320" s="198"/>
      <c r="C2320" s="10" t="s">
        <v>552</v>
      </c>
      <c r="D2320" s="10"/>
      <c r="E2320" s="10" t="s">
        <v>349</v>
      </c>
      <c r="F2320" s="10">
        <v>7190691</v>
      </c>
      <c r="G2320" s="10"/>
      <c r="H2320" s="10">
        <f t="shared" si="146"/>
        <v>21190</v>
      </c>
      <c r="I2320" s="10"/>
      <c r="J2320" s="10">
        <v>600644.65000000014</v>
      </c>
      <c r="K2320" s="10"/>
      <c r="M2320" s="10">
        <v>343</v>
      </c>
      <c r="N2320" s="69"/>
      <c r="P2320" s="238">
        <f t="shared" si="145"/>
        <v>1751.1505830903793</v>
      </c>
      <c r="Q2320" s="10"/>
      <c r="R2320" s="10"/>
      <c r="S2320" s="10"/>
      <c r="T2320" s="179">
        <f t="shared" si="144"/>
        <v>20964.113702623908</v>
      </c>
      <c r="U2320" s="10"/>
      <c r="V2320" s="10"/>
      <c r="W2320" s="10"/>
      <c r="Y2320" s="10">
        <v>600644.65000000014</v>
      </c>
      <c r="Z2320" s="10">
        <f t="shared" si="147"/>
        <v>565497.80000000005</v>
      </c>
      <c r="AB2320" s="10">
        <f t="shared" si="148"/>
        <v>529638.86</v>
      </c>
      <c r="AC2320" s="10">
        <v>548796.31000000006</v>
      </c>
      <c r="AD2320" s="10"/>
      <c r="AE2320" s="3"/>
      <c r="AF2320" s="3"/>
    </row>
    <row r="2321" spans="1:32" x14ac:dyDescent="0.2">
      <c r="A2321" s="55"/>
      <c r="B2321" s="198"/>
      <c r="C2321" s="10" t="s">
        <v>552</v>
      </c>
      <c r="D2321" s="10"/>
      <c r="E2321" s="10" t="s">
        <v>187</v>
      </c>
      <c r="F2321" s="10">
        <v>632</v>
      </c>
      <c r="G2321" s="10"/>
      <c r="H2321" s="10">
        <f t="shared" si="146"/>
        <v>2</v>
      </c>
      <c r="I2321" s="10"/>
      <c r="J2321" s="10">
        <v>227.57</v>
      </c>
      <c r="K2321" s="10"/>
      <c r="M2321" s="10">
        <v>2</v>
      </c>
      <c r="N2321" s="69"/>
      <c r="P2321" s="238">
        <f t="shared" si="145"/>
        <v>113.785</v>
      </c>
      <c r="Q2321" s="10"/>
      <c r="R2321" s="10"/>
      <c r="S2321" s="10"/>
      <c r="T2321" s="179">
        <f t="shared" si="144"/>
        <v>316</v>
      </c>
      <c r="U2321" s="10"/>
      <c r="V2321" s="10"/>
      <c r="W2321" s="10"/>
      <c r="Y2321" s="10">
        <v>227.57</v>
      </c>
      <c r="Z2321" s="10">
        <f t="shared" si="147"/>
        <v>214.25</v>
      </c>
      <c r="AB2321" s="10">
        <f t="shared" si="148"/>
        <v>200.67</v>
      </c>
      <c r="AC2321" s="10">
        <v>207.93</v>
      </c>
      <c r="AD2321" s="10"/>
      <c r="AE2321" s="3"/>
      <c r="AF2321" s="3"/>
    </row>
    <row r="2322" spans="1:32" x14ac:dyDescent="0.2">
      <c r="A2322" s="55"/>
      <c r="B2322" s="198"/>
      <c r="C2322" s="10" t="s">
        <v>552</v>
      </c>
      <c r="D2322" s="10"/>
      <c r="E2322" s="10" t="s">
        <v>501</v>
      </c>
      <c r="F2322" s="10">
        <v>526</v>
      </c>
      <c r="G2322" s="10"/>
      <c r="H2322" s="10">
        <f t="shared" si="146"/>
        <v>2</v>
      </c>
      <c r="I2322" s="10"/>
      <c r="J2322" s="10">
        <v>96.64</v>
      </c>
      <c r="K2322" s="10"/>
      <c r="M2322" s="10">
        <v>1</v>
      </c>
      <c r="N2322" s="69"/>
      <c r="P2322" s="238">
        <f t="shared" si="145"/>
        <v>96.64</v>
      </c>
      <c r="Q2322" s="10"/>
      <c r="R2322" s="10"/>
      <c r="S2322" s="10"/>
      <c r="T2322" s="179">
        <f t="shared" si="144"/>
        <v>526</v>
      </c>
      <c r="U2322" s="10"/>
      <c r="V2322" s="10"/>
      <c r="W2322" s="10"/>
      <c r="Y2322" s="10">
        <v>96.64</v>
      </c>
      <c r="Z2322" s="10">
        <f t="shared" si="147"/>
        <v>90.99</v>
      </c>
      <c r="AB2322" s="10">
        <f t="shared" si="148"/>
        <v>85.22</v>
      </c>
      <c r="AC2322" s="10">
        <v>88.3</v>
      </c>
      <c r="AD2322" s="10"/>
      <c r="AE2322" s="3"/>
      <c r="AF2322" s="3"/>
    </row>
    <row r="2323" spans="1:32" x14ac:dyDescent="0.2">
      <c r="A2323" s="55"/>
      <c r="B2323" s="198"/>
      <c r="C2323" s="10" t="s">
        <v>552</v>
      </c>
      <c r="D2323" s="10"/>
      <c r="E2323" s="10" t="s">
        <v>75</v>
      </c>
      <c r="F2323" s="10">
        <v>2253</v>
      </c>
      <c r="G2323" s="10"/>
      <c r="H2323" s="10">
        <f t="shared" si="146"/>
        <v>7</v>
      </c>
      <c r="I2323" s="10"/>
      <c r="J2323" s="10">
        <v>505.15</v>
      </c>
      <c r="K2323" s="10"/>
      <c r="M2323" s="10">
        <v>1</v>
      </c>
      <c r="N2323" s="69"/>
      <c r="P2323" s="238">
        <f t="shared" si="145"/>
        <v>505.15</v>
      </c>
      <c r="Q2323" s="10"/>
      <c r="R2323" s="10"/>
      <c r="S2323" s="10"/>
      <c r="T2323" s="179">
        <f t="shared" si="144"/>
        <v>2253</v>
      </c>
      <c r="U2323" s="10"/>
      <c r="V2323" s="10"/>
      <c r="W2323" s="10"/>
      <c r="Y2323" s="10">
        <v>505.15</v>
      </c>
      <c r="Z2323" s="10">
        <f t="shared" si="147"/>
        <v>475.59</v>
      </c>
      <c r="AB2323" s="10">
        <f t="shared" si="148"/>
        <v>445.43</v>
      </c>
      <c r="AC2323" s="10">
        <v>461.54</v>
      </c>
      <c r="AD2323" s="10"/>
      <c r="AE2323" s="3"/>
      <c r="AF2323" s="3"/>
    </row>
    <row r="2324" spans="1:32" x14ac:dyDescent="0.2">
      <c r="A2324" s="55"/>
      <c r="B2324" s="198"/>
      <c r="C2324" s="10" t="s">
        <v>555</v>
      </c>
      <c r="D2324" s="10"/>
      <c r="E2324" s="10" t="s">
        <v>211</v>
      </c>
      <c r="F2324" s="10">
        <v>26518</v>
      </c>
      <c r="G2324" s="10"/>
      <c r="H2324" s="10">
        <f t="shared" si="146"/>
        <v>78</v>
      </c>
      <c r="I2324" s="10"/>
      <c r="J2324" s="10">
        <v>5309.4699999999993</v>
      </c>
      <c r="K2324" s="10"/>
      <c r="M2324" s="10">
        <v>8</v>
      </c>
      <c r="N2324" s="69"/>
      <c r="P2324" s="238">
        <f t="shared" si="145"/>
        <v>663.68374999999992</v>
      </c>
      <c r="Q2324" s="10"/>
      <c r="R2324" s="10"/>
      <c r="S2324" s="10"/>
      <c r="T2324" s="179">
        <f t="shared" si="144"/>
        <v>3314.75</v>
      </c>
      <c r="U2324" s="10"/>
      <c r="V2324" s="10"/>
      <c r="W2324" s="10"/>
      <c r="Y2324" s="10">
        <v>5309.4699999999993</v>
      </c>
      <c r="Z2324" s="10">
        <f t="shared" si="147"/>
        <v>4998.79</v>
      </c>
      <c r="AB2324" s="10">
        <f t="shared" si="148"/>
        <v>4681.8100000000004</v>
      </c>
      <c r="AC2324" s="10">
        <v>4851.1499999999996</v>
      </c>
      <c r="AD2324" s="10"/>
      <c r="AE2324" s="3"/>
      <c r="AF2324" s="3"/>
    </row>
    <row r="2325" spans="1:32" x14ac:dyDescent="0.2">
      <c r="A2325" s="55"/>
      <c r="B2325" s="198"/>
      <c r="C2325" s="10" t="s">
        <v>556</v>
      </c>
      <c r="D2325" s="10"/>
      <c r="E2325" s="10" t="s">
        <v>102</v>
      </c>
      <c r="F2325" s="10">
        <v>79778</v>
      </c>
      <c r="G2325" s="10"/>
      <c r="H2325" s="10">
        <f t="shared" si="146"/>
        <v>235</v>
      </c>
      <c r="I2325" s="10"/>
      <c r="J2325" s="10">
        <v>12097.239999999998</v>
      </c>
      <c r="K2325" s="10"/>
      <c r="M2325" s="10">
        <v>47</v>
      </c>
      <c r="N2325" s="69"/>
      <c r="P2325" s="238">
        <f t="shared" si="145"/>
        <v>257.38808510638296</v>
      </c>
      <c r="Q2325" s="10"/>
      <c r="R2325" s="10"/>
      <c r="S2325" s="10"/>
      <c r="T2325" s="179">
        <f t="shared" si="144"/>
        <v>1697.4042553191489</v>
      </c>
      <c r="U2325" s="10"/>
      <c r="V2325" s="10"/>
      <c r="W2325" s="10"/>
      <c r="Y2325" s="10">
        <v>12097.239999999998</v>
      </c>
      <c r="Z2325" s="10">
        <f t="shared" si="147"/>
        <v>11389.37</v>
      </c>
      <c r="AB2325" s="10">
        <f t="shared" si="148"/>
        <v>10667.15</v>
      </c>
      <c r="AC2325" s="10">
        <v>11052.99</v>
      </c>
      <c r="AD2325" s="10"/>
      <c r="AE2325" s="3"/>
      <c r="AF2325" s="3"/>
    </row>
    <row r="2326" spans="1:32" x14ac:dyDescent="0.2">
      <c r="A2326" s="55"/>
      <c r="B2326" s="198"/>
      <c r="C2326" s="10" t="s">
        <v>557</v>
      </c>
      <c r="D2326" s="10"/>
      <c r="E2326" s="10" t="s">
        <v>107</v>
      </c>
      <c r="F2326" s="10">
        <v>130037</v>
      </c>
      <c r="G2326" s="10"/>
      <c r="H2326" s="10">
        <f t="shared" si="146"/>
        <v>383</v>
      </c>
      <c r="I2326" s="10"/>
      <c r="J2326" s="10">
        <v>22656.640000000007</v>
      </c>
      <c r="K2326" s="10"/>
      <c r="M2326" s="10">
        <v>24</v>
      </c>
      <c r="N2326" s="69"/>
      <c r="P2326" s="238">
        <f t="shared" si="145"/>
        <v>944.02666666666698</v>
      </c>
      <c r="Q2326" s="10"/>
      <c r="R2326" s="10"/>
      <c r="S2326" s="10"/>
      <c r="T2326" s="179">
        <f t="shared" si="144"/>
        <v>5418.208333333333</v>
      </c>
      <c r="U2326" s="10"/>
      <c r="V2326" s="10"/>
      <c r="W2326" s="10"/>
      <c r="Y2326" s="10">
        <v>22656.640000000007</v>
      </c>
      <c r="Z2326" s="10">
        <f t="shared" si="147"/>
        <v>21330.880000000001</v>
      </c>
      <c r="AB2326" s="10">
        <f t="shared" si="148"/>
        <v>19978.259999999998</v>
      </c>
      <c r="AC2326" s="10">
        <v>20700.89</v>
      </c>
      <c r="AD2326" s="10"/>
      <c r="AE2326" s="3"/>
      <c r="AF2326" s="3"/>
    </row>
    <row r="2327" spans="1:32" x14ac:dyDescent="0.2">
      <c r="A2327" s="55"/>
      <c r="B2327" s="198"/>
      <c r="C2327" s="10" t="s">
        <v>558</v>
      </c>
      <c r="D2327" s="10"/>
      <c r="E2327" s="10" t="s">
        <v>194</v>
      </c>
      <c r="F2327" s="10">
        <v>400450</v>
      </c>
      <c r="G2327" s="10"/>
      <c r="H2327" s="10">
        <f t="shared" si="146"/>
        <v>1180</v>
      </c>
      <c r="I2327" s="10"/>
      <c r="J2327" s="10">
        <v>42377.479999999996</v>
      </c>
      <c r="K2327" s="10"/>
      <c r="M2327" s="10">
        <v>133</v>
      </c>
      <c r="N2327" s="69"/>
      <c r="P2327" s="238">
        <f t="shared" si="145"/>
        <v>318.62766917293231</v>
      </c>
      <c r="Q2327" s="10"/>
      <c r="R2327" s="10"/>
      <c r="S2327" s="10"/>
      <c r="T2327" s="179">
        <f t="shared" si="144"/>
        <v>3010.9022556390978</v>
      </c>
      <c r="U2327" s="10"/>
      <c r="V2327" s="10"/>
      <c r="W2327" s="10"/>
      <c r="Y2327" s="10">
        <v>42377.479999999996</v>
      </c>
      <c r="Z2327" s="10">
        <f t="shared" si="147"/>
        <v>39897.75</v>
      </c>
      <c r="AB2327" s="10">
        <f t="shared" si="148"/>
        <v>37367.79</v>
      </c>
      <c r="AC2327" s="10">
        <v>38719.410000000003</v>
      </c>
      <c r="AD2327" s="10"/>
      <c r="AE2327" s="3"/>
      <c r="AF2327" s="3"/>
    </row>
    <row r="2328" spans="1:32" x14ac:dyDescent="0.2">
      <c r="A2328" s="55"/>
      <c r="B2328" s="198"/>
      <c r="C2328" s="10" t="s">
        <v>558</v>
      </c>
      <c r="D2328" s="10"/>
      <c r="E2328" s="10" t="s">
        <v>578</v>
      </c>
      <c r="F2328" s="10">
        <v>87</v>
      </c>
      <c r="G2328" s="10"/>
      <c r="H2328" s="10">
        <f t="shared" si="146"/>
        <v>0</v>
      </c>
      <c r="I2328" s="10"/>
      <c r="J2328" s="10">
        <v>40.799999999999997</v>
      </c>
      <c r="K2328" s="10"/>
      <c r="M2328" s="10">
        <v>1</v>
      </c>
      <c r="N2328" s="69"/>
      <c r="P2328" s="238">
        <f t="shared" si="145"/>
        <v>40.799999999999997</v>
      </c>
      <c r="Q2328" s="10"/>
      <c r="R2328" s="10"/>
      <c r="S2328" s="10"/>
      <c r="T2328" s="179">
        <f t="shared" si="144"/>
        <v>87</v>
      </c>
      <c r="U2328" s="10"/>
      <c r="V2328" s="10"/>
      <c r="W2328" s="10"/>
      <c r="Y2328" s="10">
        <v>40.799999999999997</v>
      </c>
      <c r="Z2328" s="10">
        <f t="shared" si="147"/>
        <v>38.409999999999997</v>
      </c>
      <c r="AB2328" s="10">
        <f t="shared" si="148"/>
        <v>35.979999999999997</v>
      </c>
      <c r="AC2328" s="10">
        <v>37.28</v>
      </c>
      <c r="AD2328" s="10"/>
      <c r="AE2328" s="3"/>
      <c r="AF2328" s="3"/>
    </row>
    <row r="2329" spans="1:32" x14ac:dyDescent="0.2">
      <c r="A2329" s="55"/>
      <c r="B2329" s="198"/>
      <c r="C2329" s="10" t="s">
        <v>559</v>
      </c>
      <c r="D2329" s="10"/>
      <c r="E2329" s="10" t="s">
        <v>107</v>
      </c>
      <c r="F2329" s="10">
        <v>1178</v>
      </c>
      <c r="G2329" s="10"/>
      <c r="H2329" s="10">
        <f t="shared" si="146"/>
        <v>3</v>
      </c>
      <c r="I2329" s="10"/>
      <c r="J2329" s="10">
        <v>278.13</v>
      </c>
      <c r="K2329" s="10"/>
      <c r="M2329" s="10">
        <v>1</v>
      </c>
      <c r="N2329" s="69"/>
      <c r="P2329" s="238">
        <f t="shared" si="145"/>
        <v>278.13</v>
      </c>
      <c r="Q2329" s="10"/>
      <c r="R2329" s="10"/>
      <c r="S2329" s="10"/>
      <c r="T2329" s="179">
        <f t="shared" si="144"/>
        <v>1178</v>
      </c>
      <c r="U2329" s="10"/>
      <c r="V2329" s="10"/>
      <c r="W2329" s="10"/>
      <c r="Y2329" s="10">
        <v>278.13</v>
      </c>
      <c r="Z2329" s="10">
        <f t="shared" si="147"/>
        <v>261.86</v>
      </c>
      <c r="AB2329" s="10">
        <f t="shared" si="148"/>
        <v>245.25</v>
      </c>
      <c r="AC2329" s="10">
        <v>254.12</v>
      </c>
      <c r="AD2329" s="10"/>
      <c r="AE2329" s="3"/>
      <c r="AF2329" s="3"/>
    </row>
    <row r="2330" spans="1:32" x14ac:dyDescent="0.2">
      <c r="A2330" s="55"/>
      <c r="B2330" s="198"/>
      <c r="C2330" s="10" t="s">
        <v>560</v>
      </c>
      <c r="D2330" s="10"/>
      <c r="E2330" s="10" t="s">
        <v>79</v>
      </c>
      <c r="F2330" s="10">
        <v>103323</v>
      </c>
      <c r="G2330" s="10"/>
      <c r="H2330" s="10">
        <f t="shared" si="146"/>
        <v>304</v>
      </c>
      <c r="I2330" s="10"/>
      <c r="J2330" s="10">
        <v>21520.84</v>
      </c>
      <c r="K2330" s="10"/>
      <c r="M2330" s="10">
        <v>7</v>
      </c>
      <c r="N2330" s="69"/>
      <c r="P2330" s="238">
        <f t="shared" si="145"/>
        <v>3074.4057142857141</v>
      </c>
      <c r="Q2330" s="10"/>
      <c r="R2330" s="10"/>
      <c r="S2330" s="10"/>
      <c r="T2330" s="179">
        <f t="shared" si="144"/>
        <v>14760.428571428571</v>
      </c>
      <c r="U2330" s="10"/>
      <c r="V2330" s="10"/>
      <c r="W2330" s="10"/>
      <c r="Y2330" s="10">
        <v>21520.84</v>
      </c>
      <c r="Z2330" s="10">
        <f t="shared" si="147"/>
        <v>20261.54</v>
      </c>
      <c r="AB2330" s="10">
        <f t="shared" si="148"/>
        <v>18976.73</v>
      </c>
      <c r="AC2330" s="10">
        <v>19663.13</v>
      </c>
      <c r="AD2330" s="10"/>
      <c r="AE2330" s="3"/>
      <c r="AF2330" s="3"/>
    </row>
    <row r="2331" spans="1:32" x14ac:dyDescent="0.2">
      <c r="A2331" s="55"/>
      <c r="B2331" s="198"/>
      <c r="C2331" s="10" t="s">
        <v>560</v>
      </c>
      <c r="D2331" s="10"/>
      <c r="E2331" s="10" t="s">
        <v>211</v>
      </c>
      <c r="F2331" s="10">
        <v>2998</v>
      </c>
      <c r="G2331" s="10"/>
      <c r="H2331" s="10">
        <f t="shared" si="146"/>
        <v>9</v>
      </c>
      <c r="I2331" s="10"/>
      <c r="J2331" s="10">
        <v>795.69</v>
      </c>
      <c r="K2331" s="10"/>
      <c r="M2331" s="10">
        <v>8</v>
      </c>
      <c r="N2331" s="69"/>
      <c r="P2331" s="238">
        <f t="shared" si="145"/>
        <v>99.461250000000007</v>
      </c>
      <c r="Q2331" s="10"/>
      <c r="R2331" s="10"/>
      <c r="S2331" s="10"/>
      <c r="T2331" s="179">
        <f t="shared" si="144"/>
        <v>374.75</v>
      </c>
      <c r="U2331" s="10"/>
      <c r="V2331" s="10"/>
      <c r="W2331" s="10"/>
      <c r="Y2331" s="10">
        <v>795.69</v>
      </c>
      <c r="Z2331" s="10">
        <f t="shared" si="147"/>
        <v>749.13</v>
      </c>
      <c r="AB2331" s="10">
        <f t="shared" si="148"/>
        <v>701.63</v>
      </c>
      <c r="AC2331" s="10">
        <v>727.01</v>
      </c>
      <c r="AD2331" s="10"/>
      <c r="AE2331" s="3"/>
      <c r="AF2331" s="3"/>
    </row>
    <row r="2332" spans="1:32" x14ac:dyDescent="0.2">
      <c r="A2332" s="55"/>
      <c r="B2332" s="198"/>
      <c r="C2332" s="10" t="s">
        <v>561</v>
      </c>
      <c r="D2332" s="10"/>
      <c r="E2332" s="10" t="s">
        <v>227</v>
      </c>
      <c r="F2332" s="10">
        <v>533781</v>
      </c>
      <c r="G2332" s="10"/>
      <c r="H2332" s="10">
        <f t="shared" si="146"/>
        <v>1573</v>
      </c>
      <c r="I2332" s="10"/>
      <c r="J2332" s="10">
        <v>98162.950000000055</v>
      </c>
      <c r="K2332" s="10"/>
      <c r="M2332" s="10">
        <v>158</v>
      </c>
      <c r="N2332" s="69"/>
      <c r="P2332" s="238">
        <f t="shared" si="145"/>
        <v>621.28449367088638</v>
      </c>
      <c r="Q2332" s="10"/>
      <c r="R2332" s="10"/>
      <c r="S2332" s="10"/>
      <c r="T2332" s="179">
        <f t="shared" si="144"/>
        <v>3378.3607594936707</v>
      </c>
      <c r="U2332" s="10"/>
      <c r="V2332" s="10"/>
      <c r="W2332" s="10"/>
      <c r="Y2332" s="10">
        <v>98162.950000000055</v>
      </c>
      <c r="Z2332" s="10">
        <f t="shared" si="147"/>
        <v>92418.92</v>
      </c>
      <c r="AB2332" s="10">
        <f t="shared" si="148"/>
        <v>86558.52</v>
      </c>
      <c r="AC2332" s="10">
        <v>89689.41</v>
      </c>
      <c r="AD2332" s="10"/>
      <c r="AE2332" s="3"/>
      <c r="AF2332" s="3"/>
    </row>
    <row r="2333" spans="1:32" x14ac:dyDescent="0.2">
      <c r="A2333" s="55"/>
      <c r="B2333" s="198"/>
      <c r="C2333" s="10" t="s">
        <v>562</v>
      </c>
      <c r="D2333" s="10"/>
      <c r="E2333" s="10" t="s">
        <v>81</v>
      </c>
      <c r="F2333" s="10">
        <v>17548</v>
      </c>
      <c r="G2333" s="10"/>
      <c r="H2333" s="10">
        <f t="shared" si="146"/>
        <v>52</v>
      </c>
      <c r="I2333" s="10"/>
      <c r="J2333" s="10">
        <v>2539.0100000000002</v>
      </c>
      <c r="K2333" s="10"/>
      <c r="M2333" s="10">
        <v>15</v>
      </c>
      <c r="N2333" s="69"/>
      <c r="P2333" s="238">
        <f t="shared" si="145"/>
        <v>169.26733333333334</v>
      </c>
      <c r="Q2333" s="10"/>
      <c r="R2333" s="10"/>
      <c r="S2333" s="10"/>
      <c r="T2333" s="179">
        <f t="shared" si="144"/>
        <v>1169.8666666666666</v>
      </c>
      <c r="U2333" s="10"/>
      <c r="V2333" s="10"/>
      <c r="W2333" s="10"/>
      <c r="Y2333" s="10">
        <v>2539.0100000000002</v>
      </c>
      <c r="Z2333" s="10">
        <f t="shared" si="147"/>
        <v>2390.44</v>
      </c>
      <c r="AB2333" s="10">
        <f t="shared" si="148"/>
        <v>2238.86</v>
      </c>
      <c r="AC2333" s="10">
        <v>2319.84</v>
      </c>
      <c r="AD2333" s="10"/>
      <c r="AE2333" s="3"/>
      <c r="AF2333" s="3"/>
    </row>
    <row r="2334" spans="1:32" x14ac:dyDescent="0.2">
      <c r="A2334" s="55"/>
      <c r="B2334" s="198"/>
      <c r="C2334" s="10" t="s">
        <v>563</v>
      </c>
      <c r="D2334" s="10"/>
      <c r="E2334" s="10" t="s">
        <v>100</v>
      </c>
      <c r="F2334" s="10">
        <v>384575</v>
      </c>
      <c r="G2334" s="10"/>
      <c r="H2334" s="10">
        <f t="shared" si="146"/>
        <v>1133</v>
      </c>
      <c r="I2334" s="10"/>
      <c r="J2334" s="10">
        <v>42301.219999999987</v>
      </c>
      <c r="K2334" s="10"/>
      <c r="M2334" s="10">
        <v>82</v>
      </c>
      <c r="N2334" s="69"/>
      <c r="P2334" s="238">
        <f t="shared" si="145"/>
        <v>515.86853658536575</v>
      </c>
      <c r="Q2334" s="10"/>
      <c r="R2334" s="10"/>
      <c r="S2334" s="10"/>
      <c r="T2334" s="179">
        <f t="shared" si="144"/>
        <v>4689.9390243902435</v>
      </c>
      <c r="U2334" s="10"/>
      <c r="V2334" s="10"/>
      <c r="W2334" s="10"/>
      <c r="Y2334" s="10">
        <v>42301.219999999987</v>
      </c>
      <c r="Z2334" s="10">
        <f t="shared" si="147"/>
        <v>39825.96</v>
      </c>
      <c r="AB2334" s="10">
        <f t="shared" si="148"/>
        <v>37300.54</v>
      </c>
      <c r="AC2334" s="10">
        <v>38649.730000000003</v>
      </c>
      <c r="AD2334" s="10"/>
      <c r="AE2334" s="3"/>
      <c r="AF2334" s="3"/>
    </row>
    <row r="2335" spans="1:32" x14ac:dyDescent="0.2">
      <c r="A2335" s="55"/>
      <c r="B2335" s="198"/>
      <c r="C2335" s="10" t="s">
        <v>563</v>
      </c>
      <c r="D2335" s="10"/>
      <c r="E2335" s="10" t="s">
        <v>77</v>
      </c>
      <c r="F2335" s="10">
        <v>178</v>
      </c>
      <c r="G2335" s="10"/>
      <c r="H2335" s="10">
        <f t="shared" si="146"/>
        <v>1</v>
      </c>
      <c r="I2335" s="10"/>
      <c r="J2335" s="10">
        <v>90.13000000000001</v>
      </c>
      <c r="K2335" s="10"/>
      <c r="M2335" s="10">
        <v>2</v>
      </c>
      <c r="N2335" s="69"/>
      <c r="P2335" s="238">
        <f t="shared" si="145"/>
        <v>45.065000000000005</v>
      </c>
      <c r="Q2335" s="10"/>
      <c r="R2335" s="10"/>
      <c r="S2335" s="10"/>
      <c r="T2335" s="179">
        <f t="shared" si="144"/>
        <v>89</v>
      </c>
      <c r="U2335" s="10"/>
      <c r="V2335" s="10"/>
      <c r="W2335" s="10"/>
      <c r="Y2335" s="10">
        <v>90.13000000000001</v>
      </c>
      <c r="Z2335" s="10">
        <f t="shared" si="147"/>
        <v>84.86</v>
      </c>
      <c r="AB2335" s="10">
        <f t="shared" si="148"/>
        <v>79.48</v>
      </c>
      <c r="AC2335" s="10">
        <v>82.35</v>
      </c>
      <c r="AD2335" s="10"/>
      <c r="AE2335" s="3"/>
      <c r="AF2335" s="3"/>
    </row>
    <row r="2336" spans="1:32" x14ac:dyDescent="0.2">
      <c r="A2336" s="55"/>
      <c r="B2336" s="198"/>
      <c r="C2336" s="10" t="s">
        <v>564</v>
      </c>
      <c r="D2336" s="10"/>
      <c r="E2336" s="10" t="s">
        <v>68</v>
      </c>
      <c r="F2336" s="10">
        <v>1140</v>
      </c>
      <c r="G2336" s="10"/>
      <c r="H2336" s="10">
        <f t="shared" si="146"/>
        <v>3</v>
      </c>
      <c r="I2336" s="10"/>
      <c r="J2336" s="10">
        <v>190.73</v>
      </c>
      <c r="K2336" s="10"/>
      <c r="M2336" s="10">
        <v>3</v>
      </c>
      <c r="N2336" s="69"/>
      <c r="P2336" s="238">
        <f t="shared" si="145"/>
        <v>63.576666666666661</v>
      </c>
      <c r="Q2336" s="10"/>
      <c r="R2336" s="10"/>
      <c r="S2336" s="10"/>
      <c r="T2336" s="179">
        <f t="shared" si="144"/>
        <v>380</v>
      </c>
      <c r="U2336" s="10"/>
      <c r="V2336" s="10"/>
      <c r="W2336" s="10"/>
      <c r="Y2336" s="10">
        <v>190.73</v>
      </c>
      <c r="Z2336" s="10">
        <f t="shared" si="147"/>
        <v>179.57</v>
      </c>
      <c r="AB2336" s="10">
        <f t="shared" si="148"/>
        <v>168.18</v>
      </c>
      <c r="AC2336" s="10">
        <v>174.26</v>
      </c>
      <c r="AD2336" s="10"/>
      <c r="AE2336" s="3"/>
      <c r="AF2336" s="3"/>
    </row>
    <row r="2337" spans="1:32" x14ac:dyDescent="0.2">
      <c r="A2337" s="55"/>
      <c r="B2337" s="198"/>
      <c r="C2337" s="10" t="s">
        <v>564</v>
      </c>
      <c r="D2337" s="10"/>
      <c r="E2337" s="10" t="s">
        <v>73</v>
      </c>
      <c r="F2337" s="10">
        <v>690</v>
      </c>
      <c r="G2337" s="10"/>
      <c r="H2337" s="10">
        <f t="shared" si="146"/>
        <v>2</v>
      </c>
      <c r="I2337" s="10"/>
      <c r="J2337" s="10">
        <v>163.26</v>
      </c>
      <c r="K2337" s="10"/>
      <c r="M2337" s="10">
        <v>1</v>
      </c>
      <c r="N2337" s="69"/>
      <c r="P2337" s="238">
        <f t="shared" si="145"/>
        <v>163.26</v>
      </c>
      <c r="Q2337" s="10"/>
      <c r="R2337" s="10"/>
      <c r="S2337" s="10"/>
      <c r="T2337" s="179">
        <f t="shared" si="144"/>
        <v>690</v>
      </c>
      <c r="U2337" s="10"/>
      <c r="V2337" s="10"/>
      <c r="W2337" s="10"/>
      <c r="Y2337" s="10">
        <v>163.26</v>
      </c>
      <c r="Z2337" s="10">
        <f t="shared" si="147"/>
        <v>153.71</v>
      </c>
      <c r="AB2337" s="10">
        <f t="shared" si="148"/>
        <v>143.96</v>
      </c>
      <c r="AC2337" s="10">
        <v>149.16999999999999</v>
      </c>
      <c r="AD2337" s="10"/>
      <c r="AE2337" s="3"/>
      <c r="AF2337" s="3"/>
    </row>
    <row r="2338" spans="1:32" x14ac:dyDescent="0.2">
      <c r="A2338" s="55"/>
      <c r="B2338" s="198"/>
      <c r="C2338" s="10" t="s">
        <v>564</v>
      </c>
      <c r="D2338" s="10"/>
      <c r="E2338" s="10" t="s">
        <v>75</v>
      </c>
      <c r="F2338" s="10">
        <v>2049195</v>
      </c>
      <c r="G2338" s="10"/>
      <c r="H2338" s="10">
        <f t="shared" si="146"/>
        <v>6039</v>
      </c>
      <c r="I2338" s="10"/>
      <c r="J2338" s="10">
        <v>336558.60000000003</v>
      </c>
      <c r="K2338" s="10"/>
      <c r="M2338" s="10">
        <v>616</v>
      </c>
      <c r="N2338" s="69"/>
      <c r="P2338" s="238">
        <f t="shared" si="145"/>
        <v>546.36136363636365</v>
      </c>
      <c r="Q2338" s="10"/>
      <c r="R2338" s="10"/>
      <c r="S2338" s="10"/>
      <c r="T2338" s="179">
        <f t="shared" si="144"/>
        <v>3326.6152597402597</v>
      </c>
      <c r="U2338" s="10"/>
      <c r="V2338" s="10"/>
      <c r="W2338" s="10"/>
      <c r="Y2338" s="10">
        <v>336558.60000000003</v>
      </c>
      <c r="Z2338" s="10">
        <f t="shared" si="147"/>
        <v>316864.8</v>
      </c>
      <c r="AB2338" s="10">
        <f t="shared" si="148"/>
        <v>296772</v>
      </c>
      <c r="AC2338" s="10">
        <v>307506.46999999997</v>
      </c>
      <c r="AD2338" s="10"/>
      <c r="AE2338" s="3"/>
      <c r="AF2338" s="3"/>
    </row>
    <row r="2339" spans="1:32" x14ac:dyDescent="0.2">
      <c r="A2339" s="55"/>
      <c r="B2339" s="198"/>
      <c r="C2339" s="10" t="s">
        <v>565</v>
      </c>
      <c r="D2339" s="10"/>
      <c r="E2339" s="10" t="s">
        <v>64</v>
      </c>
      <c r="F2339" s="10">
        <v>555933</v>
      </c>
      <c r="G2339" s="10"/>
      <c r="H2339" s="10">
        <f t="shared" si="146"/>
        <v>1638</v>
      </c>
      <c r="I2339" s="10"/>
      <c r="J2339" s="10">
        <v>97579.16</v>
      </c>
      <c r="K2339" s="10"/>
      <c r="M2339" s="10">
        <v>191</v>
      </c>
      <c r="N2339" s="69"/>
      <c r="P2339" s="238">
        <f t="shared" si="145"/>
        <v>510.88565445026182</v>
      </c>
      <c r="Q2339" s="10"/>
      <c r="R2339" s="10"/>
      <c r="S2339" s="10"/>
      <c r="T2339" s="179">
        <f t="shared" si="144"/>
        <v>2910.6439790575914</v>
      </c>
      <c r="U2339" s="10"/>
      <c r="V2339" s="10"/>
      <c r="W2339" s="10"/>
      <c r="Y2339" s="10">
        <v>97579.16</v>
      </c>
      <c r="Z2339" s="10">
        <f t="shared" si="147"/>
        <v>91869.29</v>
      </c>
      <c r="AB2339" s="10">
        <f t="shared" si="148"/>
        <v>86043.75</v>
      </c>
      <c r="AC2339" s="10">
        <v>89156.02</v>
      </c>
      <c r="AD2339" s="10"/>
      <c r="AE2339" s="3"/>
      <c r="AF2339" s="3"/>
    </row>
    <row r="2340" spans="1:32" x14ac:dyDescent="0.2">
      <c r="A2340" s="55"/>
      <c r="B2340" s="198"/>
      <c r="C2340" s="10" t="s">
        <v>566</v>
      </c>
      <c r="D2340" s="10"/>
      <c r="E2340" s="10" t="s">
        <v>86</v>
      </c>
      <c r="F2340" s="10">
        <v>374131</v>
      </c>
      <c r="G2340" s="10"/>
      <c r="H2340" s="10">
        <f t="shared" si="146"/>
        <v>1102</v>
      </c>
      <c r="I2340" s="10"/>
      <c r="J2340" s="10">
        <v>56441.959999999992</v>
      </c>
      <c r="K2340" s="10"/>
      <c r="M2340" s="10">
        <v>262</v>
      </c>
      <c r="N2340" s="69"/>
      <c r="P2340" s="238">
        <f t="shared" si="145"/>
        <v>215.42732824427478</v>
      </c>
      <c r="Q2340" s="10"/>
      <c r="R2340" s="10"/>
      <c r="S2340" s="10"/>
      <c r="T2340" s="179">
        <f t="shared" si="144"/>
        <v>1427.9809160305344</v>
      </c>
      <c r="U2340" s="10"/>
      <c r="V2340" s="10"/>
      <c r="W2340" s="10"/>
      <c r="Y2340" s="10">
        <v>56441.959999999992</v>
      </c>
      <c r="Z2340" s="10">
        <f t="shared" si="147"/>
        <v>53139.25</v>
      </c>
      <c r="AB2340" s="10">
        <f t="shared" si="148"/>
        <v>49769.62</v>
      </c>
      <c r="AC2340" s="10">
        <v>51569.83</v>
      </c>
      <c r="AD2340" s="10"/>
      <c r="AE2340" s="3"/>
      <c r="AF2340" s="3"/>
    </row>
    <row r="2341" spans="1:32" x14ac:dyDescent="0.2">
      <c r="A2341" s="55"/>
      <c r="B2341" s="198"/>
      <c r="C2341" s="10" t="s">
        <v>568</v>
      </c>
      <c r="D2341" s="10"/>
      <c r="E2341" s="10" t="s">
        <v>109</v>
      </c>
      <c r="F2341" s="10">
        <v>91431</v>
      </c>
      <c r="G2341" s="10"/>
      <c r="H2341" s="10">
        <f t="shared" si="146"/>
        <v>269</v>
      </c>
      <c r="I2341" s="10"/>
      <c r="J2341" s="10">
        <v>12461.89</v>
      </c>
      <c r="K2341" s="10"/>
      <c r="M2341" s="10">
        <v>36</v>
      </c>
      <c r="N2341" s="69"/>
      <c r="P2341" s="238">
        <f t="shared" si="145"/>
        <v>346.16361111111109</v>
      </c>
      <c r="Q2341" s="10"/>
      <c r="R2341" s="10"/>
      <c r="S2341" s="10"/>
      <c r="T2341" s="179">
        <f t="shared" si="144"/>
        <v>2539.75</v>
      </c>
      <c r="U2341" s="10"/>
      <c r="V2341" s="10"/>
      <c r="W2341" s="10"/>
      <c r="Y2341" s="10">
        <v>12461.89</v>
      </c>
      <c r="Z2341" s="10">
        <f t="shared" si="147"/>
        <v>11732.68</v>
      </c>
      <c r="AB2341" s="10">
        <f t="shared" si="148"/>
        <v>10988.7</v>
      </c>
      <c r="AC2341" s="10">
        <v>11386.17</v>
      </c>
      <c r="AD2341" s="10"/>
      <c r="AE2341" s="3"/>
      <c r="AF2341" s="3"/>
    </row>
    <row r="2342" spans="1:32" x14ac:dyDescent="0.2">
      <c r="A2342" s="55"/>
      <c r="B2342" s="198"/>
      <c r="C2342" s="10" t="s">
        <v>569</v>
      </c>
      <c r="D2342" s="10"/>
      <c r="E2342" s="10" t="s">
        <v>167</v>
      </c>
      <c r="F2342" s="10">
        <v>54731</v>
      </c>
      <c r="G2342" s="10"/>
      <c r="H2342" s="10">
        <f t="shared" si="146"/>
        <v>161</v>
      </c>
      <c r="I2342" s="10"/>
      <c r="J2342" s="10">
        <v>12716.669999999998</v>
      </c>
      <c r="K2342" s="10"/>
      <c r="M2342" s="10">
        <v>38</v>
      </c>
      <c r="N2342" s="69"/>
      <c r="P2342" s="238">
        <f t="shared" si="145"/>
        <v>334.64921052631576</v>
      </c>
      <c r="Q2342" s="10"/>
      <c r="R2342" s="10"/>
      <c r="S2342" s="10"/>
      <c r="T2342" s="179">
        <f t="shared" si="144"/>
        <v>1440.2894736842106</v>
      </c>
      <c r="U2342" s="10"/>
      <c r="V2342" s="10"/>
      <c r="W2342" s="10"/>
      <c r="Y2342" s="10">
        <v>12716.669999999998</v>
      </c>
      <c r="Z2342" s="10">
        <f t="shared" si="147"/>
        <v>11972.55</v>
      </c>
      <c r="AB2342" s="10">
        <f t="shared" si="148"/>
        <v>11213.36</v>
      </c>
      <c r="AC2342" s="10">
        <v>11618.96</v>
      </c>
      <c r="AD2342" s="10"/>
      <c r="AE2342" s="3"/>
      <c r="AF2342" s="3"/>
    </row>
    <row r="2343" spans="1:32" x14ac:dyDescent="0.2">
      <c r="A2343" s="55"/>
      <c r="B2343" s="198"/>
      <c r="C2343" s="10" t="s">
        <v>570</v>
      </c>
      <c r="D2343" s="10"/>
      <c r="E2343" s="10" t="s">
        <v>120</v>
      </c>
      <c r="F2343" s="10">
        <v>173761</v>
      </c>
      <c r="G2343" s="10"/>
      <c r="H2343" s="10">
        <f t="shared" si="146"/>
        <v>512</v>
      </c>
      <c r="I2343" s="10"/>
      <c r="J2343" s="10">
        <v>32633.670000000013</v>
      </c>
      <c r="K2343" s="10"/>
      <c r="M2343" s="10">
        <v>110</v>
      </c>
      <c r="N2343" s="69"/>
      <c r="P2343" s="238">
        <f t="shared" si="145"/>
        <v>296.66972727272741</v>
      </c>
      <c r="Q2343" s="10"/>
      <c r="R2343" s="10"/>
      <c r="S2343" s="10"/>
      <c r="T2343" s="179">
        <f t="shared" si="144"/>
        <v>1579.6454545454546</v>
      </c>
      <c r="U2343" s="10"/>
      <c r="V2343" s="10"/>
      <c r="W2343" s="10"/>
      <c r="Y2343" s="10">
        <v>32633.670000000013</v>
      </c>
      <c r="Z2343" s="10">
        <f t="shared" si="147"/>
        <v>30724.1</v>
      </c>
      <c r="AB2343" s="10">
        <f t="shared" si="148"/>
        <v>28775.85</v>
      </c>
      <c r="AC2343" s="10">
        <v>29816.69</v>
      </c>
      <c r="AD2343" s="10"/>
      <c r="AE2343" s="3"/>
      <c r="AF2343" s="3"/>
    </row>
    <row r="2344" spans="1:32" x14ac:dyDescent="0.2">
      <c r="A2344" s="55"/>
      <c r="B2344" s="198"/>
      <c r="C2344" s="10" t="s">
        <v>571</v>
      </c>
      <c r="D2344" s="10"/>
      <c r="E2344" s="10" t="s">
        <v>572</v>
      </c>
      <c r="F2344" s="10">
        <v>83315</v>
      </c>
      <c r="G2344" s="10"/>
      <c r="H2344" s="10">
        <f t="shared" si="146"/>
        <v>246</v>
      </c>
      <c r="I2344" s="10"/>
      <c r="J2344" s="10">
        <v>17329.490000000002</v>
      </c>
      <c r="K2344" s="10"/>
      <c r="M2344" s="10">
        <v>29</v>
      </c>
      <c r="N2344" s="69"/>
      <c r="P2344" s="238">
        <f t="shared" si="145"/>
        <v>597.56862068965518</v>
      </c>
      <c r="Q2344" s="10"/>
      <c r="R2344" s="10"/>
      <c r="S2344" s="10"/>
      <c r="T2344" s="179">
        <f t="shared" si="144"/>
        <v>2872.9310344827586</v>
      </c>
      <c r="U2344" s="10"/>
      <c r="V2344" s="10"/>
      <c r="W2344" s="10"/>
      <c r="Y2344" s="10">
        <v>17329.490000000002</v>
      </c>
      <c r="Z2344" s="10">
        <f t="shared" si="147"/>
        <v>16315.45</v>
      </c>
      <c r="AB2344" s="10">
        <f t="shared" si="148"/>
        <v>15280.87</v>
      </c>
      <c r="AC2344" s="10">
        <v>15833.59</v>
      </c>
      <c r="AD2344" s="10"/>
      <c r="AE2344" s="3"/>
      <c r="AF2344" s="3"/>
    </row>
    <row r="2345" spans="1:32" x14ac:dyDescent="0.2">
      <c r="A2345" s="55"/>
      <c r="B2345" s="198"/>
      <c r="C2345" s="10" t="s">
        <v>573</v>
      </c>
      <c r="D2345" s="10"/>
      <c r="E2345" s="10" t="s">
        <v>167</v>
      </c>
      <c r="F2345" s="10">
        <v>6768301</v>
      </c>
      <c r="G2345" s="10"/>
      <c r="H2345" s="10">
        <f t="shared" si="146"/>
        <v>19945</v>
      </c>
      <c r="I2345" s="10"/>
      <c r="J2345" s="10">
        <v>998777.62000000174</v>
      </c>
      <c r="K2345" s="10"/>
      <c r="M2345" s="10">
        <v>1648</v>
      </c>
      <c r="N2345" s="69"/>
      <c r="P2345" s="238">
        <f t="shared" si="145"/>
        <v>606.05438106796225</v>
      </c>
      <c r="Q2345" s="10"/>
      <c r="R2345" s="10"/>
      <c r="S2345" s="10"/>
      <c r="T2345" s="179">
        <f t="shared" si="144"/>
        <v>4106.9787621359219</v>
      </c>
      <c r="U2345" s="10"/>
      <c r="V2345" s="10"/>
      <c r="W2345" s="10"/>
      <c r="Y2345" s="10">
        <v>998777.62000000174</v>
      </c>
      <c r="Z2345" s="10">
        <f t="shared" si="147"/>
        <v>940333.94</v>
      </c>
      <c r="AB2345" s="10">
        <f t="shared" si="148"/>
        <v>880706.16</v>
      </c>
      <c r="AC2345" s="10">
        <v>912561.98</v>
      </c>
      <c r="AD2345" s="10"/>
      <c r="AE2345" s="3"/>
      <c r="AF2345" s="3"/>
    </row>
    <row r="2346" spans="1:32" x14ac:dyDescent="0.2">
      <c r="A2346" s="55"/>
      <c r="B2346" s="198"/>
      <c r="C2346" s="10" t="s">
        <v>574</v>
      </c>
      <c r="D2346" s="10"/>
      <c r="E2346" s="10" t="s">
        <v>167</v>
      </c>
      <c r="F2346" s="10">
        <v>2834647</v>
      </c>
      <c r="G2346" s="10"/>
      <c r="H2346" s="10">
        <f t="shared" si="146"/>
        <v>8353</v>
      </c>
      <c r="I2346" s="10"/>
      <c r="J2346" s="10">
        <v>431433.58000000007</v>
      </c>
      <c r="K2346" s="10"/>
      <c r="M2346" s="10">
        <v>559</v>
      </c>
      <c r="N2346" s="69"/>
      <c r="P2346" s="238">
        <f t="shared" si="145"/>
        <v>771.79531305903413</v>
      </c>
      <c r="Q2346" s="10"/>
      <c r="R2346" s="10"/>
      <c r="S2346" s="10"/>
      <c r="T2346" s="179">
        <f t="shared" si="144"/>
        <v>5070.9248658318429</v>
      </c>
      <c r="U2346" s="10"/>
      <c r="V2346" s="10"/>
      <c r="W2346" s="10"/>
      <c r="Y2346" s="10">
        <v>431433.58000000007</v>
      </c>
      <c r="Z2346" s="10">
        <f t="shared" si="147"/>
        <v>406188.15</v>
      </c>
      <c r="AB2346" s="10">
        <f t="shared" si="148"/>
        <v>380431.24</v>
      </c>
      <c r="AC2346" s="10">
        <v>394191.73</v>
      </c>
      <c r="AD2346" s="10"/>
      <c r="AE2346" s="3"/>
      <c r="AF2346" s="3"/>
    </row>
    <row r="2347" spans="1:32" x14ac:dyDescent="0.2">
      <c r="A2347" s="55"/>
      <c r="B2347" s="198"/>
      <c r="C2347" s="10" t="s">
        <v>575</v>
      </c>
      <c r="D2347" s="10"/>
      <c r="E2347" s="10" t="s">
        <v>68</v>
      </c>
      <c r="F2347" s="10">
        <v>381212</v>
      </c>
      <c r="G2347" s="10"/>
      <c r="H2347" s="10">
        <f t="shared" si="146"/>
        <v>1123</v>
      </c>
      <c r="I2347" s="10"/>
      <c r="J2347" s="10">
        <v>70000.52</v>
      </c>
      <c r="K2347" s="10"/>
      <c r="M2347" s="10">
        <v>12</v>
      </c>
      <c r="N2347" s="69"/>
      <c r="P2347" s="238">
        <f t="shared" si="145"/>
        <v>5833.376666666667</v>
      </c>
      <c r="Q2347" s="10"/>
      <c r="R2347" s="10"/>
      <c r="S2347" s="10"/>
      <c r="T2347" s="179">
        <f t="shared" si="144"/>
        <v>31767.666666666668</v>
      </c>
      <c r="U2347" s="10"/>
      <c r="V2347" s="10"/>
      <c r="W2347" s="10"/>
      <c r="Y2347" s="10">
        <v>70000.52</v>
      </c>
      <c r="Z2347" s="10">
        <f t="shared" si="147"/>
        <v>65904.42</v>
      </c>
      <c r="AB2347" s="10">
        <f t="shared" si="148"/>
        <v>61725.34</v>
      </c>
      <c r="AC2347" s="10">
        <v>63957.99</v>
      </c>
      <c r="AD2347" s="10"/>
      <c r="AE2347" s="3"/>
      <c r="AF2347" s="3"/>
    </row>
    <row r="2348" spans="1:32" x14ac:dyDescent="0.2">
      <c r="A2348" s="55"/>
      <c r="B2348" s="198"/>
      <c r="C2348" s="10" t="s">
        <v>575</v>
      </c>
      <c r="D2348" s="10"/>
      <c r="E2348" s="10" t="s">
        <v>107</v>
      </c>
      <c r="F2348" s="10">
        <v>48</v>
      </c>
      <c r="G2348" s="10"/>
      <c r="H2348" s="10">
        <f t="shared" si="146"/>
        <v>0</v>
      </c>
      <c r="I2348" s="10"/>
      <c r="J2348" s="10">
        <v>36.33</v>
      </c>
      <c r="K2348" s="10"/>
      <c r="M2348" s="10">
        <v>1</v>
      </c>
      <c r="N2348" s="69"/>
      <c r="P2348" s="238">
        <f t="shared" si="145"/>
        <v>36.33</v>
      </c>
      <c r="Q2348" s="10"/>
      <c r="R2348" s="10"/>
      <c r="S2348" s="10"/>
      <c r="T2348" s="179">
        <f t="shared" si="144"/>
        <v>48</v>
      </c>
      <c r="U2348" s="10"/>
      <c r="V2348" s="10"/>
      <c r="W2348" s="10"/>
      <c r="Y2348" s="10">
        <v>36.33</v>
      </c>
      <c r="Z2348" s="10">
        <f t="shared" si="147"/>
        <v>34.200000000000003</v>
      </c>
      <c r="AB2348" s="10">
        <f t="shared" si="148"/>
        <v>32.04</v>
      </c>
      <c r="AC2348" s="10">
        <v>33.200000000000003</v>
      </c>
      <c r="AD2348" s="10"/>
      <c r="AE2348" s="3"/>
      <c r="AF2348" s="3"/>
    </row>
    <row r="2349" spans="1:32" x14ac:dyDescent="0.2">
      <c r="A2349" s="55"/>
      <c r="B2349" s="198"/>
      <c r="C2349" s="10" t="s">
        <v>575</v>
      </c>
      <c r="D2349" s="10"/>
      <c r="E2349" s="10" t="s">
        <v>179</v>
      </c>
      <c r="F2349" s="10">
        <v>6456773</v>
      </c>
      <c r="G2349" s="10"/>
      <c r="H2349" s="10">
        <f t="shared" si="146"/>
        <v>19027</v>
      </c>
      <c r="I2349" s="10"/>
      <c r="J2349" s="10">
        <v>820976.27</v>
      </c>
      <c r="K2349" s="10"/>
      <c r="M2349" s="10">
        <v>1457</v>
      </c>
      <c r="N2349" s="69"/>
      <c r="P2349" s="238">
        <f t="shared" si="145"/>
        <v>563.47032944406317</v>
      </c>
      <c r="Q2349" s="10"/>
      <c r="R2349" s="10"/>
      <c r="S2349" s="10"/>
      <c r="T2349" s="179">
        <f t="shared" si="144"/>
        <v>4431.5531914893618</v>
      </c>
      <c r="U2349" s="10"/>
      <c r="V2349" s="10"/>
      <c r="W2349" s="10"/>
      <c r="Y2349" s="10">
        <v>820976.27</v>
      </c>
      <c r="Z2349" s="10">
        <f t="shared" si="147"/>
        <v>772936.67</v>
      </c>
      <c r="AB2349" s="10">
        <f t="shared" si="148"/>
        <v>723923.77</v>
      </c>
      <c r="AC2349" s="10">
        <v>750108.65</v>
      </c>
      <c r="AD2349" s="10"/>
      <c r="AE2349" s="3"/>
      <c r="AF2349" s="3"/>
    </row>
    <row r="2350" spans="1:32" x14ac:dyDescent="0.2">
      <c r="A2350" s="55"/>
      <c r="B2350" s="198"/>
      <c r="C2350" s="10" t="s">
        <v>576</v>
      </c>
      <c r="D2350" s="10"/>
      <c r="E2350" s="10" t="s">
        <v>287</v>
      </c>
      <c r="F2350" s="10">
        <v>12278</v>
      </c>
      <c r="G2350" s="10"/>
      <c r="H2350" s="10">
        <f t="shared" si="146"/>
        <v>36</v>
      </c>
      <c r="I2350" s="10"/>
      <c r="J2350" s="10">
        <v>3063.3399999999988</v>
      </c>
      <c r="K2350" s="10"/>
      <c r="M2350" s="10">
        <v>40</v>
      </c>
      <c r="N2350" s="69"/>
      <c r="P2350" s="238">
        <f t="shared" si="145"/>
        <v>76.583499999999972</v>
      </c>
      <c r="Q2350" s="10"/>
      <c r="R2350" s="10"/>
      <c r="S2350" s="10"/>
      <c r="T2350" s="179">
        <f t="shared" si="144"/>
        <v>306.95</v>
      </c>
      <c r="U2350" s="10"/>
      <c r="V2350" s="10"/>
      <c r="W2350" s="10"/>
      <c r="Y2350" s="10">
        <v>3063.3399999999988</v>
      </c>
      <c r="Z2350" s="10">
        <f t="shared" si="147"/>
        <v>2884.09</v>
      </c>
      <c r="AB2350" s="10">
        <f t="shared" si="148"/>
        <v>2701.2</v>
      </c>
      <c r="AC2350" s="10">
        <v>2798.9</v>
      </c>
      <c r="AD2350" s="10"/>
      <c r="AE2350" s="3"/>
      <c r="AF2350" s="3"/>
    </row>
    <row r="2351" spans="1:32" x14ac:dyDescent="0.2">
      <c r="A2351" s="55"/>
      <c r="B2351" s="198"/>
      <c r="C2351" s="10" t="s">
        <v>577</v>
      </c>
      <c r="D2351" s="10"/>
      <c r="E2351" s="10" t="s">
        <v>68</v>
      </c>
      <c r="F2351" s="10">
        <v>402</v>
      </c>
      <c r="G2351" s="10"/>
      <c r="H2351" s="10">
        <f t="shared" si="146"/>
        <v>1</v>
      </c>
      <c r="I2351" s="10"/>
      <c r="J2351" s="10">
        <v>46.25</v>
      </c>
      <c r="K2351" s="10"/>
      <c r="M2351" s="10">
        <v>2</v>
      </c>
      <c r="N2351" s="69"/>
      <c r="P2351" s="238">
        <f t="shared" si="145"/>
        <v>23.125</v>
      </c>
      <c r="Q2351" s="10"/>
      <c r="R2351" s="10"/>
      <c r="S2351" s="10"/>
      <c r="T2351" s="179">
        <f t="shared" si="144"/>
        <v>201</v>
      </c>
      <c r="U2351" s="10"/>
      <c r="V2351" s="10"/>
      <c r="W2351" s="10"/>
      <c r="Y2351" s="10">
        <v>46.25</v>
      </c>
      <c r="Z2351" s="10">
        <f t="shared" si="147"/>
        <v>43.54</v>
      </c>
      <c r="AB2351" s="10">
        <f t="shared" si="148"/>
        <v>40.78</v>
      </c>
      <c r="AC2351" s="10">
        <v>42.26</v>
      </c>
      <c r="AD2351" s="10"/>
      <c r="AE2351" s="3"/>
      <c r="AF2351" s="3"/>
    </row>
    <row r="2352" spans="1:32" x14ac:dyDescent="0.2">
      <c r="A2352" s="55"/>
      <c r="B2352" s="198"/>
      <c r="C2352" s="10" t="s">
        <v>577</v>
      </c>
      <c r="D2352" s="10"/>
      <c r="E2352" s="10" t="s">
        <v>79</v>
      </c>
      <c r="F2352" s="10">
        <v>1353</v>
      </c>
      <c r="G2352" s="10"/>
      <c r="H2352" s="10">
        <f t="shared" si="146"/>
        <v>4</v>
      </c>
      <c r="I2352" s="10"/>
      <c r="J2352" s="10">
        <v>371.95</v>
      </c>
      <c r="K2352" s="10"/>
      <c r="M2352" s="10">
        <v>1</v>
      </c>
      <c r="N2352" s="69"/>
      <c r="P2352" s="238">
        <f t="shared" si="145"/>
        <v>371.95</v>
      </c>
      <c r="Q2352" s="10"/>
      <c r="R2352" s="10"/>
      <c r="S2352" s="10"/>
      <c r="T2352" s="179">
        <f t="shared" si="144"/>
        <v>1353</v>
      </c>
      <c r="U2352" s="10"/>
      <c r="V2352" s="10"/>
      <c r="W2352" s="10"/>
      <c r="Y2352" s="10">
        <v>371.95</v>
      </c>
      <c r="Z2352" s="10">
        <f t="shared" si="147"/>
        <v>350.19</v>
      </c>
      <c r="AB2352" s="10">
        <f t="shared" si="148"/>
        <v>327.98</v>
      </c>
      <c r="AC2352" s="10">
        <v>339.84</v>
      </c>
      <c r="AD2352" s="10"/>
      <c r="AE2352" s="3"/>
      <c r="AF2352" s="3"/>
    </row>
    <row r="2353" spans="1:37" x14ac:dyDescent="0.2">
      <c r="A2353" s="55"/>
      <c r="B2353" s="198"/>
      <c r="C2353" s="10" t="s">
        <v>577</v>
      </c>
      <c r="D2353" s="10"/>
      <c r="E2353" s="10" t="s">
        <v>194</v>
      </c>
      <c r="F2353" s="10">
        <v>402</v>
      </c>
      <c r="G2353" s="10"/>
      <c r="H2353" s="10">
        <f t="shared" si="146"/>
        <v>1</v>
      </c>
      <c r="I2353" s="10"/>
      <c r="J2353" s="10">
        <v>81.599999999999994</v>
      </c>
      <c r="K2353" s="10"/>
      <c r="M2353" s="10">
        <v>1</v>
      </c>
      <c r="N2353" s="69"/>
      <c r="P2353" s="238">
        <f t="shared" si="145"/>
        <v>81.599999999999994</v>
      </c>
      <c r="Q2353" s="10"/>
      <c r="R2353" s="10"/>
      <c r="S2353" s="10"/>
      <c r="T2353" s="179">
        <f t="shared" si="144"/>
        <v>402</v>
      </c>
      <c r="U2353" s="10"/>
      <c r="V2353" s="10"/>
      <c r="W2353" s="10"/>
      <c r="Y2353" s="10">
        <v>81.599999999999994</v>
      </c>
      <c r="Z2353" s="10">
        <f t="shared" si="147"/>
        <v>76.83</v>
      </c>
      <c r="AB2353" s="10">
        <f t="shared" si="148"/>
        <v>71.95</v>
      </c>
      <c r="AC2353" s="10">
        <v>74.55</v>
      </c>
      <c r="AD2353" s="10"/>
      <c r="AE2353" s="3"/>
      <c r="AF2353" s="3"/>
    </row>
    <row r="2354" spans="1:37" x14ac:dyDescent="0.2">
      <c r="A2354" s="55"/>
      <c r="B2354" s="198"/>
      <c r="C2354" s="10" t="s">
        <v>577</v>
      </c>
      <c r="D2354" s="10"/>
      <c r="E2354" s="10" t="s">
        <v>578</v>
      </c>
      <c r="F2354" s="10">
        <v>1359040</v>
      </c>
      <c r="G2354" s="10"/>
      <c r="H2354" s="10">
        <f t="shared" si="146"/>
        <v>4005</v>
      </c>
      <c r="I2354" s="10"/>
      <c r="J2354" s="10">
        <v>135869.49000000002</v>
      </c>
      <c r="K2354" s="10"/>
      <c r="M2354" s="10">
        <v>79</v>
      </c>
      <c r="N2354" s="69"/>
      <c r="P2354" s="238">
        <f t="shared" si="145"/>
        <v>1719.8669620253168</v>
      </c>
      <c r="Q2354" s="10"/>
      <c r="R2354" s="10"/>
      <c r="S2354" s="10"/>
      <c r="T2354" s="179">
        <f t="shared" si="144"/>
        <v>17203.037974683546</v>
      </c>
      <c r="U2354" s="10"/>
      <c r="V2354" s="10"/>
      <c r="W2354" s="10"/>
      <c r="Y2354" s="10">
        <v>135869.49000000002</v>
      </c>
      <c r="Z2354" s="10">
        <f t="shared" si="147"/>
        <v>127919.06</v>
      </c>
      <c r="AB2354" s="10">
        <f t="shared" si="148"/>
        <v>119807.55</v>
      </c>
      <c r="AC2354" s="10">
        <v>124141.08</v>
      </c>
      <c r="AD2354" s="10"/>
      <c r="AE2354" s="3"/>
      <c r="AF2354" s="3"/>
    </row>
    <row r="2355" spans="1:37" x14ac:dyDescent="0.2">
      <c r="A2355" s="55"/>
      <c r="B2355" s="198"/>
      <c r="C2355" s="10" t="s">
        <v>579</v>
      </c>
      <c r="D2355" s="10"/>
      <c r="E2355" s="10" t="s">
        <v>127</v>
      </c>
      <c r="F2355" s="10">
        <v>1936037</v>
      </c>
      <c r="G2355" s="10"/>
      <c r="H2355" s="10">
        <f t="shared" si="146"/>
        <v>5705</v>
      </c>
      <c r="I2355" s="10"/>
      <c r="J2355" s="10">
        <v>257947.86999999997</v>
      </c>
      <c r="K2355" s="10"/>
      <c r="M2355" s="10">
        <v>325</v>
      </c>
      <c r="N2355" s="69"/>
      <c r="P2355" s="238">
        <f t="shared" si="145"/>
        <v>793.68575384615372</v>
      </c>
      <c r="Q2355" s="10"/>
      <c r="R2355" s="10"/>
      <c r="S2355" s="10"/>
      <c r="T2355" s="179">
        <f t="shared" si="144"/>
        <v>5957.0369230769229</v>
      </c>
      <c r="U2355" s="10"/>
      <c r="V2355" s="10"/>
      <c r="W2355" s="10"/>
      <c r="Y2355" s="10">
        <v>257947.86999999997</v>
      </c>
      <c r="Z2355" s="10">
        <f t="shared" si="147"/>
        <v>242854</v>
      </c>
      <c r="AB2355" s="10">
        <f t="shared" si="148"/>
        <v>227454.31</v>
      </c>
      <c r="AC2355" s="10">
        <v>235681.51</v>
      </c>
      <c r="AD2355" s="10"/>
      <c r="AE2355" s="3"/>
      <c r="AF2355" s="3"/>
    </row>
    <row r="2356" spans="1:37" x14ac:dyDescent="0.2">
      <c r="A2356" s="55"/>
      <c r="B2356" s="198"/>
      <c r="C2356" s="10" t="s">
        <v>619</v>
      </c>
      <c r="D2356" s="10"/>
      <c r="E2356" s="10" t="s">
        <v>192</v>
      </c>
      <c r="F2356" s="10">
        <v>298</v>
      </c>
      <c r="G2356" s="10"/>
      <c r="H2356" s="10">
        <f t="shared" si="146"/>
        <v>1</v>
      </c>
      <c r="I2356" s="10"/>
      <c r="J2356" s="10">
        <v>120</v>
      </c>
      <c r="K2356" s="10"/>
      <c r="M2356" s="10">
        <v>4</v>
      </c>
      <c r="N2356" s="69"/>
      <c r="P2356" s="238">
        <f t="shared" si="145"/>
        <v>30</v>
      </c>
      <c r="Q2356" s="10"/>
      <c r="R2356" s="10"/>
      <c r="S2356" s="10"/>
      <c r="T2356" s="179">
        <f t="shared" si="144"/>
        <v>74.5</v>
      </c>
      <c r="U2356" s="10"/>
      <c r="V2356" s="10"/>
      <c r="W2356" s="10"/>
      <c r="Y2356" s="10">
        <v>120</v>
      </c>
      <c r="Z2356" s="10">
        <f t="shared" si="147"/>
        <v>112.98</v>
      </c>
      <c r="AB2356" s="10">
        <f t="shared" si="148"/>
        <v>105.81</v>
      </c>
      <c r="AC2356" s="10">
        <v>109.64</v>
      </c>
      <c r="AD2356" s="10"/>
      <c r="AE2356" s="3"/>
      <c r="AF2356" s="3"/>
    </row>
    <row r="2357" spans="1:37" x14ac:dyDescent="0.2">
      <c r="A2357" s="55"/>
      <c r="B2357" s="198"/>
      <c r="C2357" s="10" t="s">
        <v>620</v>
      </c>
      <c r="D2357" s="10"/>
      <c r="E2357" s="10" t="s">
        <v>145</v>
      </c>
      <c r="F2357" s="10">
        <v>6627</v>
      </c>
      <c r="G2357" s="10"/>
      <c r="H2357" s="10">
        <f t="shared" si="146"/>
        <v>20</v>
      </c>
      <c r="I2357" s="10"/>
      <c r="J2357" s="10">
        <v>1228.7</v>
      </c>
      <c r="K2357" s="10"/>
      <c r="M2357" s="10">
        <v>1</v>
      </c>
      <c r="N2357" s="69"/>
      <c r="P2357" s="238">
        <f t="shared" si="145"/>
        <v>1228.7</v>
      </c>
      <c r="Q2357" s="10"/>
      <c r="R2357" s="10"/>
      <c r="S2357" s="10"/>
      <c r="T2357" s="179">
        <f t="shared" si="144"/>
        <v>6627</v>
      </c>
      <c r="U2357" s="10"/>
      <c r="V2357" s="10"/>
      <c r="W2357" s="10"/>
      <c r="Y2357" s="10">
        <v>1228.7</v>
      </c>
      <c r="Z2357" s="10">
        <f t="shared" si="147"/>
        <v>1156.8</v>
      </c>
      <c r="AB2357" s="10">
        <f t="shared" si="148"/>
        <v>1083.45</v>
      </c>
      <c r="AC2357" s="10">
        <v>1122.6400000000001</v>
      </c>
      <c r="AD2357" s="10"/>
      <c r="AE2357" s="3"/>
      <c r="AF2357" s="3"/>
    </row>
    <row r="2358" spans="1:37" x14ac:dyDescent="0.2">
      <c r="A2358" s="55"/>
      <c r="B2358" s="198"/>
      <c r="C2358" s="10" t="s">
        <v>583</v>
      </c>
      <c r="D2358" s="10"/>
      <c r="E2358" s="10" t="s">
        <v>229</v>
      </c>
      <c r="F2358" s="10">
        <v>199</v>
      </c>
      <c r="G2358" s="10"/>
      <c r="H2358" s="10">
        <f t="shared" si="146"/>
        <v>1</v>
      </c>
      <c r="I2358" s="10"/>
      <c r="J2358" s="10">
        <v>128.68</v>
      </c>
      <c r="K2358" s="10"/>
      <c r="M2358" s="10">
        <v>1</v>
      </c>
      <c r="N2358" s="69"/>
      <c r="P2358" s="238">
        <f t="shared" si="145"/>
        <v>128.68</v>
      </c>
      <c r="Q2358" s="10"/>
      <c r="R2358" s="10"/>
      <c r="S2358" s="10"/>
      <c r="T2358" s="179">
        <f t="shared" si="144"/>
        <v>199</v>
      </c>
      <c r="U2358" s="10"/>
      <c r="V2358" s="10"/>
      <c r="W2358" s="10"/>
      <c r="Y2358" s="10">
        <v>128.68</v>
      </c>
      <c r="Z2358" s="10">
        <f t="shared" si="147"/>
        <v>121.15</v>
      </c>
      <c r="AB2358" s="10">
        <f t="shared" si="148"/>
        <v>113.47</v>
      </c>
      <c r="AC2358" s="10">
        <v>117.57</v>
      </c>
      <c r="AD2358" s="10"/>
      <c r="AE2358" s="3"/>
      <c r="AF2358" s="3"/>
    </row>
    <row r="2359" spans="1:37" x14ac:dyDescent="0.2">
      <c r="A2359" s="55"/>
      <c r="B2359" s="198"/>
      <c r="C2359" s="10" t="s">
        <v>583</v>
      </c>
      <c r="D2359" s="10"/>
      <c r="E2359" s="10" t="s">
        <v>460</v>
      </c>
      <c r="F2359" s="10">
        <v>1864879</v>
      </c>
      <c r="G2359" s="10"/>
      <c r="H2359" s="10">
        <f t="shared" si="146"/>
        <v>5495</v>
      </c>
      <c r="I2359" s="10"/>
      <c r="J2359" s="10">
        <v>240095.63999999981</v>
      </c>
      <c r="K2359" s="10"/>
      <c r="M2359" s="10">
        <v>514</v>
      </c>
      <c r="N2359" s="69"/>
      <c r="P2359" s="201">
        <f t="shared" si="116"/>
        <v>467.11214007782064</v>
      </c>
      <c r="Q2359" s="10"/>
      <c r="R2359" s="10"/>
      <c r="S2359" s="10"/>
      <c r="T2359" s="167">
        <f t="shared" si="117"/>
        <v>3628.1692607003893</v>
      </c>
      <c r="U2359" s="10"/>
      <c r="V2359" s="10"/>
      <c r="W2359" s="10"/>
      <c r="Y2359" s="10">
        <v>240095.63999999981</v>
      </c>
      <c r="Z2359" s="10">
        <f t="shared" si="147"/>
        <v>226046.39</v>
      </c>
      <c r="AB2359" s="10">
        <f t="shared" si="148"/>
        <v>211712.5</v>
      </c>
      <c r="AC2359" s="10">
        <v>219370.31</v>
      </c>
      <c r="AD2359" s="10"/>
      <c r="AE2359" s="3"/>
      <c r="AF2359" s="3"/>
    </row>
    <row r="2360" spans="1:37" x14ac:dyDescent="0.2">
      <c r="A2360" s="55"/>
      <c r="B2360" s="198"/>
      <c r="C2360" s="10" t="s">
        <v>584</v>
      </c>
      <c r="D2360" s="10"/>
      <c r="E2360" s="10" t="s">
        <v>90</v>
      </c>
      <c r="F2360" s="10">
        <v>103420</v>
      </c>
      <c r="G2360" s="10"/>
      <c r="H2360" s="10">
        <f t="shared" si="146"/>
        <v>305</v>
      </c>
      <c r="I2360" s="10"/>
      <c r="J2360" s="10">
        <v>28682.78</v>
      </c>
      <c r="K2360" s="10"/>
      <c r="M2360" s="10">
        <v>11</v>
      </c>
      <c r="N2360" s="69"/>
      <c r="P2360" s="201">
        <f t="shared" si="116"/>
        <v>2607.5254545454545</v>
      </c>
      <c r="Q2360" s="10"/>
      <c r="R2360" s="10"/>
      <c r="S2360" s="10"/>
      <c r="T2360" s="167">
        <f t="shared" si="117"/>
        <v>9401.818181818182</v>
      </c>
      <c r="U2360" s="10"/>
      <c r="V2360" s="10"/>
      <c r="W2360" s="10"/>
      <c r="Y2360" s="10">
        <v>28682.78</v>
      </c>
      <c r="Z2360" s="10">
        <f t="shared" si="147"/>
        <v>27004.400000000001</v>
      </c>
      <c r="AB2360" s="10">
        <f t="shared" si="148"/>
        <v>25292.02</v>
      </c>
      <c r="AC2360" s="10">
        <v>26206.85</v>
      </c>
      <c r="AD2360" s="10"/>
      <c r="AE2360" s="3"/>
      <c r="AF2360" s="3"/>
    </row>
    <row r="2361" spans="1:37" x14ac:dyDescent="0.2">
      <c r="A2361" s="55"/>
      <c r="B2361" s="198"/>
      <c r="C2361" s="10" t="s">
        <v>585</v>
      </c>
      <c r="D2361" s="10"/>
      <c r="E2361" s="10" t="s">
        <v>460</v>
      </c>
      <c r="F2361" s="10">
        <v>15991</v>
      </c>
      <c r="G2361" s="10"/>
      <c r="H2361" s="10">
        <f>ROUND($H$2366*F2361/$F$2366,0)</f>
        <v>47</v>
      </c>
      <c r="I2361" s="10"/>
      <c r="J2361" s="10">
        <v>3851.98</v>
      </c>
      <c r="K2361" s="10"/>
      <c r="M2361" s="10">
        <v>21</v>
      </c>
      <c r="N2361" s="69"/>
      <c r="P2361" s="201">
        <f t="shared" si="116"/>
        <v>183.42761904761906</v>
      </c>
      <c r="Q2361" s="10"/>
      <c r="R2361" s="10"/>
      <c r="S2361" s="10"/>
      <c r="T2361" s="167">
        <f t="shared" si="117"/>
        <v>761.47619047619048</v>
      </c>
      <c r="U2361" s="10"/>
      <c r="V2361" s="10"/>
      <c r="W2361" s="10"/>
      <c r="Y2361" s="10">
        <v>3851.98</v>
      </c>
      <c r="Z2361" s="10">
        <f>ROUND($Z$2366*Y2361/$Y$2366,2)</f>
        <v>3626.58</v>
      </c>
      <c r="AB2361" s="10">
        <f>ROUND($AB$2366*Y2361/$Y$2366,2)</f>
        <v>3396.61</v>
      </c>
      <c r="AC2361" s="10">
        <v>3519.47</v>
      </c>
      <c r="AD2361" s="10"/>
      <c r="AE2361" s="3"/>
      <c r="AF2361" s="3"/>
    </row>
    <row r="2362" spans="1:37" x14ac:dyDescent="0.2">
      <c r="A2362" s="55"/>
      <c r="B2362" s="198"/>
      <c r="C2362" s="10"/>
      <c r="D2362" s="10"/>
      <c r="E2362" s="10"/>
      <c r="F2362" s="10"/>
      <c r="G2362" s="10"/>
      <c r="H2362" s="10"/>
      <c r="I2362" s="10"/>
      <c r="J2362" s="10"/>
      <c r="K2362" s="10"/>
      <c r="M2362" s="10"/>
      <c r="N2362" s="69"/>
      <c r="P2362" s="201" t="e">
        <f t="shared" si="116"/>
        <v>#DIV/0!</v>
      </c>
      <c r="Q2362" s="10"/>
      <c r="R2362" s="10"/>
      <c r="S2362" s="10"/>
      <c r="T2362" s="167" t="e">
        <f t="shared" si="117"/>
        <v>#DIV/0!</v>
      </c>
      <c r="U2362" s="10"/>
      <c r="V2362" s="10"/>
      <c r="W2362" s="10"/>
      <c r="Y2362" s="10"/>
      <c r="Z2362" s="10"/>
      <c r="AB2362" s="10"/>
      <c r="AC2362" s="10"/>
      <c r="AD2362" s="10"/>
      <c r="AE2362" s="3"/>
      <c r="AF2362" s="3"/>
    </row>
    <row r="2363" spans="1:37" x14ac:dyDescent="0.2">
      <c r="A2363" s="55"/>
      <c r="B2363" s="198"/>
      <c r="C2363" s="10"/>
      <c r="D2363" s="10"/>
      <c r="E2363" s="10"/>
      <c r="F2363" s="10"/>
      <c r="G2363" s="10"/>
      <c r="H2363" s="10"/>
      <c r="I2363" s="10"/>
      <c r="J2363" s="10"/>
      <c r="K2363" s="10"/>
      <c r="M2363" s="10"/>
      <c r="N2363" s="69"/>
      <c r="P2363" s="201" t="e">
        <f t="shared" si="116"/>
        <v>#DIV/0!</v>
      </c>
      <c r="Q2363" s="10"/>
      <c r="R2363" s="10"/>
      <c r="S2363" s="10"/>
      <c r="T2363" s="167" t="e">
        <f t="shared" si="117"/>
        <v>#DIV/0!</v>
      </c>
      <c r="U2363" s="10"/>
      <c r="V2363" s="10"/>
      <c r="W2363" s="10"/>
      <c r="Y2363" s="10"/>
      <c r="Z2363" s="10"/>
      <c r="AB2363" s="10"/>
      <c r="AC2363" s="10"/>
      <c r="AD2363" s="10"/>
      <c r="AE2363" s="3"/>
      <c r="AF2363" s="3"/>
    </row>
    <row r="2364" spans="1:37" x14ac:dyDescent="0.2">
      <c r="A2364" s="55"/>
      <c r="B2364" s="198"/>
      <c r="C2364" s="10"/>
      <c r="D2364" s="10"/>
      <c r="E2364" s="10"/>
      <c r="F2364" s="10"/>
      <c r="G2364" s="10"/>
      <c r="H2364" s="10"/>
      <c r="I2364" s="10"/>
      <c r="J2364" s="10"/>
      <c r="K2364" s="10"/>
      <c r="M2364" s="10"/>
      <c r="N2364" s="69"/>
      <c r="P2364" s="201" t="e">
        <f t="shared" si="116"/>
        <v>#DIV/0!</v>
      </c>
      <c r="Q2364" s="10"/>
      <c r="R2364" s="10"/>
      <c r="S2364" s="10"/>
      <c r="T2364" s="167" t="e">
        <f t="shared" si="117"/>
        <v>#DIV/0!</v>
      </c>
      <c r="U2364" s="10"/>
      <c r="V2364" s="10"/>
      <c r="W2364" s="10"/>
      <c r="Y2364" s="10"/>
      <c r="Z2364" s="10"/>
      <c r="AB2364" s="10"/>
      <c r="AC2364" s="10"/>
      <c r="AD2364" s="10"/>
      <c r="AE2364" s="3"/>
      <c r="AF2364" s="3"/>
    </row>
    <row r="2365" spans="1:37" x14ac:dyDescent="0.2">
      <c r="A2365" s="55"/>
      <c r="B2365" s="198"/>
      <c r="C2365" s="10"/>
      <c r="D2365" s="10"/>
      <c r="E2365" s="10"/>
      <c r="F2365" s="10"/>
      <c r="G2365" s="10"/>
      <c r="H2365" s="10"/>
      <c r="I2365" s="10"/>
      <c r="J2365" s="10"/>
      <c r="K2365" s="10"/>
      <c r="M2365" s="10"/>
      <c r="N2365" s="69"/>
      <c r="P2365" s="201" t="e">
        <f t="shared" si="116"/>
        <v>#DIV/0!</v>
      </c>
      <c r="Q2365" s="10"/>
      <c r="R2365" s="10"/>
      <c r="S2365" s="10"/>
      <c r="T2365" s="167" t="e">
        <f t="shared" si="117"/>
        <v>#DIV/0!</v>
      </c>
      <c r="U2365" s="10"/>
      <c r="V2365" s="10"/>
      <c r="W2365" s="10"/>
      <c r="Y2365" s="10"/>
      <c r="Z2365" s="10"/>
      <c r="AB2365" s="10"/>
      <c r="AC2365" s="10"/>
      <c r="AD2365" s="10"/>
      <c r="AE2365" s="3"/>
      <c r="AF2365" s="3"/>
    </row>
    <row r="2366" spans="1:37" x14ac:dyDescent="0.2">
      <c r="A2366" s="55"/>
      <c r="B2366" s="93" t="s">
        <v>586</v>
      </c>
      <c r="C2366" s="100"/>
      <c r="D2366" s="100"/>
      <c r="E2366" s="100"/>
      <c r="F2366" s="95">
        <f>SUM(F1803:F2365)</f>
        <v>446859352</v>
      </c>
      <c r="G2366" s="95"/>
      <c r="H2366" s="95">
        <v>1316811</v>
      </c>
      <c r="I2366" s="95"/>
      <c r="J2366" s="95">
        <f>SUM(J1803:J2365)</f>
        <v>46930630.68999999</v>
      </c>
      <c r="K2366" s="96"/>
      <c r="M2366" s="95">
        <f>SUM(M1803:M2365)</f>
        <v>66467</v>
      </c>
      <c r="N2366" s="96"/>
      <c r="P2366" s="101" t="s">
        <v>587</v>
      </c>
      <c r="Q2366" s="99" t="s">
        <v>587</v>
      </c>
      <c r="R2366" s="99" t="s">
        <v>587</v>
      </c>
      <c r="S2366" s="99" t="s">
        <v>587</v>
      </c>
      <c r="T2366" s="237">
        <f>F2366/M2366</f>
        <v>6723.0257420975822</v>
      </c>
      <c r="U2366" s="99" t="s">
        <v>587</v>
      </c>
      <c r="V2366" s="99" t="s">
        <v>587</v>
      </c>
      <c r="W2366" s="102" t="s">
        <v>587</v>
      </c>
      <c r="Y2366" s="168">
        <f>SUM(Y1803:Y2365)</f>
        <v>46930630.68999999</v>
      </c>
      <c r="Z2366" s="175">
        <v>44184474.849998996</v>
      </c>
      <c r="AB2366" s="238">
        <v>41382681</v>
      </c>
      <c r="AC2366" s="170">
        <f>SUM(AC1804:AC2361)</f>
        <v>42879524.769999981</v>
      </c>
      <c r="AD2366" s="96"/>
      <c r="AE2366" s="3"/>
      <c r="AF2366" s="3"/>
    </row>
    <row r="2367" spans="1:37" s="3" customFormat="1" x14ac:dyDescent="0.2">
      <c r="A2367" s="55"/>
      <c r="M2367" s="50"/>
      <c r="P2367" s="50"/>
      <c r="Y2367" s="50"/>
      <c r="AB2367" s="58"/>
      <c r="AC2367" s="4"/>
      <c r="AD2367" s="4"/>
      <c r="AH2367" s="73"/>
      <c r="AI2367" s="73"/>
      <c r="AJ2367" s="73"/>
      <c r="AK2367" s="73"/>
    </row>
    <row r="2368" spans="1:37" ht="63.75" x14ac:dyDescent="0.2">
      <c r="A2368" s="55"/>
      <c r="B2368" s="56" t="s">
        <v>592</v>
      </c>
      <c r="C2368" s="56" t="s">
        <v>44</v>
      </c>
      <c r="D2368" s="56" t="s">
        <v>45</v>
      </c>
      <c r="E2368" s="56" t="s">
        <v>46</v>
      </c>
      <c r="F2368" s="57" t="s">
        <v>47</v>
      </c>
      <c r="G2368" s="57" t="s">
        <v>47</v>
      </c>
      <c r="H2368" s="57" t="s">
        <v>48</v>
      </c>
      <c r="I2368" s="57" t="s">
        <v>48</v>
      </c>
      <c r="J2368" s="57" t="s">
        <v>49</v>
      </c>
      <c r="K2368" s="57" t="s">
        <v>50</v>
      </c>
      <c r="L2368" s="90"/>
      <c r="M2368" s="57" t="s">
        <v>51</v>
      </c>
      <c r="N2368" s="71" t="s">
        <v>51</v>
      </c>
      <c r="O2368" s="72"/>
      <c r="P2368" s="57" t="s">
        <v>52</v>
      </c>
      <c r="Q2368" s="57" t="s">
        <v>52</v>
      </c>
      <c r="R2368" s="57" t="s">
        <v>53</v>
      </c>
      <c r="S2368" s="57" t="s">
        <v>53</v>
      </c>
      <c r="T2368" s="57" t="s">
        <v>54</v>
      </c>
      <c r="U2368" s="57" t="s">
        <v>54</v>
      </c>
      <c r="V2368" s="57" t="s">
        <v>55</v>
      </c>
      <c r="W2368" s="57" t="s">
        <v>55</v>
      </c>
      <c r="X2368" s="72"/>
      <c r="Y2368" s="57" t="s">
        <v>56</v>
      </c>
      <c r="Z2368" s="57" t="s">
        <v>57</v>
      </c>
      <c r="AB2368" s="57" t="s">
        <v>58</v>
      </c>
      <c r="AC2368" s="57" t="s">
        <v>59</v>
      </c>
      <c r="AD2368" s="57" t="s">
        <v>60</v>
      </c>
      <c r="AE2368" s="3"/>
      <c r="AF2368" s="3"/>
    </row>
    <row r="2369" spans="1:32" x14ac:dyDescent="0.2">
      <c r="A2369" s="202">
        <v>45130</v>
      </c>
      <c r="B2369" s="198"/>
      <c r="C2369" s="10" t="s">
        <v>61</v>
      </c>
      <c r="D2369" s="10"/>
      <c r="E2369" s="10" t="s">
        <v>61</v>
      </c>
      <c r="F2369" s="10"/>
      <c r="G2369" s="10"/>
      <c r="H2369" s="10"/>
      <c r="I2369" s="10"/>
      <c r="J2369" s="10"/>
      <c r="K2369" s="10"/>
      <c r="M2369" s="10"/>
      <c r="N2369" s="69"/>
      <c r="P2369" s="201" t="e">
        <f t="shared" ref="P2369:P2920" si="149">J2369/M2369</f>
        <v>#DIV/0!</v>
      </c>
      <c r="Q2369" s="10"/>
      <c r="R2369" s="10"/>
      <c r="S2369" s="10"/>
      <c r="T2369" s="167" t="e">
        <f t="shared" ref="T2369:T2920" si="150">F2369/M2369</f>
        <v>#DIV/0!</v>
      </c>
      <c r="U2369" s="10"/>
      <c r="V2369" s="10"/>
      <c r="W2369" s="10"/>
      <c r="Y2369" s="10"/>
      <c r="Z2369" s="10"/>
      <c r="AB2369" s="10"/>
      <c r="AC2369" s="10"/>
      <c r="AD2369" s="10"/>
      <c r="AE2369" s="3"/>
      <c r="AF2369" s="3"/>
    </row>
    <row r="2370" spans="1:32" x14ac:dyDescent="0.2">
      <c r="A2370" s="55"/>
      <c r="B2370" s="198"/>
      <c r="C2370" s="10" t="s">
        <v>62</v>
      </c>
      <c r="D2370" s="10"/>
      <c r="E2370" s="10" t="s">
        <v>63</v>
      </c>
      <c r="F2370" s="10">
        <v>2103828</v>
      </c>
      <c r="G2370" s="10"/>
      <c r="H2370" s="10">
        <f t="shared" ref="H2370:H2433" si="151">ROUND($H$2921*F2370/$F$2320,0)</f>
        <v>346347</v>
      </c>
      <c r="I2370" s="10"/>
      <c r="J2370" s="10">
        <v>259929.43000000014</v>
      </c>
      <c r="K2370" s="10"/>
      <c r="M2370" s="10">
        <v>600</v>
      </c>
      <c r="N2370" s="69"/>
      <c r="P2370" s="238">
        <f t="shared" si="149"/>
        <v>433.21571666666688</v>
      </c>
      <c r="Q2370" s="10"/>
      <c r="R2370" s="10"/>
      <c r="S2370" s="10"/>
      <c r="T2370" s="179">
        <f t="shared" si="150"/>
        <v>3506.38</v>
      </c>
      <c r="U2370" s="10"/>
      <c r="V2370" s="10"/>
      <c r="W2370" s="10"/>
      <c r="Y2370" s="10">
        <v>259929.43000000014</v>
      </c>
      <c r="Z2370" s="10">
        <f t="shared" ref="Z2370:Z2433" si="152">ROUND($Z$2921*Y2370/$Y$2921,2)</f>
        <v>272052.96999999997</v>
      </c>
      <c r="AB2370" s="243">
        <f t="shared" ref="AB2370:AB2433" si="153">ROUND($AB$2921*Y2370/$Y$2921,2)</f>
        <v>270142.63</v>
      </c>
      <c r="AC2370" s="10">
        <v>297397.21000000002</v>
      </c>
      <c r="AD2370" s="10"/>
      <c r="AE2370" s="3"/>
      <c r="AF2370" s="3"/>
    </row>
    <row r="2371" spans="1:32" x14ac:dyDescent="0.2">
      <c r="A2371" s="55"/>
      <c r="B2371" s="198"/>
      <c r="C2371" s="10" t="s">
        <v>62</v>
      </c>
      <c r="D2371" s="10"/>
      <c r="E2371" s="10" t="s">
        <v>65</v>
      </c>
      <c r="F2371" s="10">
        <v>469778</v>
      </c>
      <c r="G2371" s="10"/>
      <c r="H2371" s="10">
        <f t="shared" si="151"/>
        <v>77338</v>
      </c>
      <c r="I2371" s="10"/>
      <c r="J2371" s="10">
        <v>27126.530000000006</v>
      </c>
      <c r="K2371" s="10"/>
      <c r="M2371" s="10">
        <v>29</v>
      </c>
      <c r="N2371" s="69"/>
      <c r="P2371" s="238">
        <f t="shared" si="149"/>
        <v>935.39758620689679</v>
      </c>
      <c r="Q2371" s="10"/>
      <c r="R2371" s="10"/>
      <c r="S2371" s="10"/>
      <c r="T2371" s="179">
        <f t="shared" si="150"/>
        <v>16199.241379310344</v>
      </c>
      <c r="U2371" s="10"/>
      <c r="V2371" s="10"/>
      <c r="W2371" s="10"/>
      <c r="Y2371" s="10">
        <v>27126.530000000006</v>
      </c>
      <c r="Z2371" s="10">
        <f t="shared" si="152"/>
        <v>28391.759999999998</v>
      </c>
      <c r="AB2371" s="243">
        <f t="shared" si="153"/>
        <v>28192.39</v>
      </c>
      <c r="AC2371" s="10">
        <v>31036.71</v>
      </c>
      <c r="AD2371" s="10"/>
      <c r="AE2371" s="3"/>
      <c r="AF2371" s="3"/>
    </row>
    <row r="2372" spans="1:32" x14ac:dyDescent="0.2">
      <c r="A2372" s="55"/>
      <c r="B2372" s="198"/>
      <c r="C2372" s="10" t="s">
        <v>66</v>
      </c>
      <c r="D2372" s="10"/>
      <c r="E2372" s="10" t="s">
        <v>63</v>
      </c>
      <c r="F2372" s="10">
        <v>1217164</v>
      </c>
      <c r="G2372" s="10"/>
      <c r="H2372" s="10">
        <f t="shared" si="151"/>
        <v>200378</v>
      </c>
      <c r="I2372" s="10"/>
      <c r="J2372" s="10">
        <v>122069.10000000008</v>
      </c>
      <c r="K2372" s="10"/>
      <c r="M2372" s="10">
        <v>306</v>
      </c>
      <c r="N2372" s="69"/>
      <c r="P2372" s="238">
        <f t="shared" si="149"/>
        <v>398.91862745098064</v>
      </c>
      <c r="Q2372" s="10"/>
      <c r="R2372" s="10"/>
      <c r="S2372" s="10"/>
      <c r="T2372" s="179">
        <f t="shared" si="150"/>
        <v>3977.6601307189544</v>
      </c>
      <c r="U2372" s="10"/>
      <c r="V2372" s="10"/>
      <c r="W2372" s="10"/>
      <c r="Y2372" s="10">
        <v>122069.10000000008</v>
      </c>
      <c r="Z2372" s="10">
        <f t="shared" si="152"/>
        <v>127762.6</v>
      </c>
      <c r="AB2372" s="243">
        <f t="shared" si="153"/>
        <v>126865.46</v>
      </c>
      <c r="AC2372" s="10">
        <v>139664.85999999999</v>
      </c>
      <c r="AD2372" s="10"/>
      <c r="AE2372" s="3"/>
      <c r="AF2372" s="3"/>
    </row>
    <row r="2373" spans="1:32" x14ac:dyDescent="0.2">
      <c r="A2373" s="55"/>
      <c r="B2373" s="198"/>
      <c r="C2373" s="10" t="s">
        <v>66</v>
      </c>
      <c r="D2373" s="10"/>
      <c r="E2373" s="10" t="s">
        <v>65</v>
      </c>
      <c r="F2373" s="10">
        <v>2821</v>
      </c>
      <c r="G2373" s="10"/>
      <c r="H2373" s="10">
        <f t="shared" si="151"/>
        <v>464</v>
      </c>
      <c r="I2373" s="10"/>
      <c r="J2373" s="10">
        <v>680.19999999999993</v>
      </c>
      <c r="K2373" s="10"/>
      <c r="M2373" s="10">
        <v>3</v>
      </c>
      <c r="N2373" s="69"/>
      <c r="P2373" s="238">
        <f t="shared" si="149"/>
        <v>226.73333333333332</v>
      </c>
      <c r="Q2373" s="10"/>
      <c r="R2373" s="10"/>
      <c r="S2373" s="10"/>
      <c r="T2373" s="179">
        <f t="shared" si="150"/>
        <v>940.33333333333337</v>
      </c>
      <c r="U2373" s="10"/>
      <c r="V2373" s="10"/>
      <c r="W2373" s="10"/>
      <c r="Y2373" s="10">
        <v>680.19999999999993</v>
      </c>
      <c r="Z2373" s="10">
        <f t="shared" si="152"/>
        <v>711.93</v>
      </c>
      <c r="AB2373" s="243">
        <f t="shared" si="153"/>
        <v>706.93</v>
      </c>
      <c r="AC2373" s="10">
        <v>778.25</v>
      </c>
      <c r="AD2373" s="10"/>
      <c r="AE2373" s="3"/>
      <c r="AF2373" s="3"/>
    </row>
    <row r="2374" spans="1:32" x14ac:dyDescent="0.2">
      <c r="A2374" s="55"/>
      <c r="B2374" s="198"/>
      <c r="C2374" s="10" t="s">
        <v>66</v>
      </c>
      <c r="D2374" s="10"/>
      <c r="E2374" s="10" t="s">
        <v>83</v>
      </c>
      <c r="F2374" s="10">
        <v>6424</v>
      </c>
      <c r="G2374" s="10"/>
      <c r="H2374" s="10">
        <f t="shared" si="151"/>
        <v>1058</v>
      </c>
      <c r="I2374" s="10"/>
      <c r="J2374" s="10">
        <v>1052.97</v>
      </c>
      <c r="K2374" s="10"/>
      <c r="M2374" s="10">
        <v>1</v>
      </c>
      <c r="N2374" s="69"/>
      <c r="P2374" s="238">
        <f t="shared" si="149"/>
        <v>1052.97</v>
      </c>
      <c r="Q2374" s="10"/>
      <c r="R2374" s="10"/>
      <c r="S2374" s="10"/>
      <c r="T2374" s="179">
        <f t="shared" si="150"/>
        <v>6424</v>
      </c>
      <c r="U2374" s="10"/>
      <c r="V2374" s="10"/>
      <c r="W2374" s="10"/>
      <c r="Y2374" s="10">
        <v>1052.97</v>
      </c>
      <c r="Z2374" s="10">
        <f t="shared" si="152"/>
        <v>1102.08</v>
      </c>
      <c r="AB2374" s="243">
        <f t="shared" si="153"/>
        <v>1094.3399999999999</v>
      </c>
      <c r="AC2374" s="10">
        <v>1204.75</v>
      </c>
      <c r="AD2374" s="10"/>
      <c r="AE2374" s="3"/>
      <c r="AF2374" s="3"/>
    </row>
    <row r="2375" spans="1:32" x14ac:dyDescent="0.2">
      <c r="A2375" s="55"/>
      <c r="B2375" s="198"/>
      <c r="C2375" s="10" t="s">
        <v>67</v>
      </c>
      <c r="D2375" s="10"/>
      <c r="E2375" s="10" t="s">
        <v>68</v>
      </c>
      <c r="F2375" s="10">
        <v>203557</v>
      </c>
      <c r="G2375" s="10"/>
      <c r="H2375" s="10">
        <f t="shared" si="151"/>
        <v>33511</v>
      </c>
      <c r="I2375" s="10"/>
      <c r="J2375" s="10">
        <v>31206.489999999994</v>
      </c>
      <c r="K2375" s="10"/>
      <c r="M2375" s="10">
        <v>65</v>
      </c>
      <c r="N2375" s="69"/>
      <c r="P2375" s="238">
        <f t="shared" si="149"/>
        <v>480.09984615384604</v>
      </c>
      <c r="Q2375" s="10"/>
      <c r="R2375" s="10"/>
      <c r="S2375" s="10"/>
      <c r="T2375" s="179">
        <f t="shared" si="150"/>
        <v>3131.646153846154</v>
      </c>
      <c r="U2375" s="10"/>
      <c r="V2375" s="10"/>
      <c r="W2375" s="10"/>
      <c r="Y2375" s="10">
        <v>31206.489999999994</v>
      </c>
      <c r="Z2375" s="10">
        <f t="shared" si="152"/>
        <v>32662.01</v>
      </c>
      <c r="AB2375" s="243">
        <f t="shared" si="153"/>
        <v>32432.66</v>
      </c>
      <c r="AC2375" s="10">
        <v>35704.78</v>
      </c>
      <c r="AD2375" s="10"/>
      <c r="AE2375" s="3"/>
      <c r="AF2375" s="3"/>
    </row>
    <row r="2376" spans="1:32" x14ac:dyDescent="0.2">
      <c r="A2376" s="55"/>
      <c r="B2376" s="198"/>
      <c r="C2376" s="10" t="s">
        <v>69</v>
      </c>
      <c r="D2376" s="10"/>
      <c r="E2376" s="10" t="s">
        <v>70</v>
      </c>
      <c r="F2376" s="10">
        <v>10982</v>
      </c>
      <c r="G2376" s="10"/>
      <c r="H2376" s="10">
        <f t="shared" si="151"/>
        <v>1808</v>
      </c>
      <c r="I2376" s="10"/>
      <c r="J2376" s="10">
        <v>1852.7900000000002</v>
      </c>
      <c r="K2376" s="10"/>
      <c r="M2376" s="10">
        <v>6</v>
      </c>
      <c r="N2376" s="69"/>
      <c r="P2376" s="238">
        <f t="shared" si="149"/>
        <v>308.79833333333335</v>
      </c>
      <c r="Q2376" s="10"/>
      <c r="R2376" s="10"/>
      <c r="S2376" s="10"/>
      <c r="T2376" s="179">
        <f t="shared" si="150"/>
        <v>1830.3333333333333</v>
      </c>
      <c r="U2376" s="10"/>
      <c r="V2376" s="10"/>
      <c r="W2376" s="10"/>
      <c r="Y2376" s="10">
        <v>1852.7900000000002</v>
      </c>
      <c r="Z2376" s="10">
        <f t="shared" si="152"/>
        <v>1939.21</v>
      </c>
      <c r="AB2376" s="243">
        <f t="shared" si="153"/>
        <v>1925.59</v>
      </c>
      <c r="AC2376" s="10">
        <v>2119.86</v>
      </c>
      <c r="AD2376" s="10"/>
      <c r="AE2376" s="3"/>
      <c r="AF2376" s="3"/>
    </row>
    <row r="2377" spans="1:32" x14ac:dyDescent="0.2">
      <c r="A2377" s="55"/>
      <c r="B2377" s="198"/>
      <c r="C2377" s="10" t="s">
        <v>71</v>
      </c>
      <c r="D2377" s="10"/>
      <c r="E2377" s="10" t="s">
        <v>72</v>
      </c>
      <c r="F2377" s="10">
        <v>267711</v>
      </c>
      <c r="G2377" s="10"/>
      <c r="H2377" s="10">
        <f t="shared" si="151"/>
        <v>44072</v>
      </c>
      <c r="I2377" s="10"/>
      <c r="J2377" s="10">
        <v>43812.02999999997</v>
      </c>
      <c r="K2377" s="10"/>
      <c r="M2377" s="10">
        <v>173</v>
      </c>
      <c r="N2377" s="69"/>
      <c r="P2377" s="238">
        <f t="shared" si="149"/>
        <v>253.24872832369925</v>
      </c>
      <c r="Q2377" s="10"/>
      <c r="R2377" s="10"/>
      <c r="S2377" s="10"/>
      <c r="T2377" s="179">
        <f t="shared" si="150"/>
        <v>1547.4624277456646</v>
      </c>
      <c r="U2377" s="10"/>
      <c r="V2377" s="10"/>
      <c r="W2377" s="10"/>
      <c r="Y2377" s="10">
        <v>43812.02999999997</v>
      </c>
      <c r="Z2377" s="10">
        <f t="shared" si="152"/>
        <v>45855.5</v>
      </c>
      <c r="AB2377" s="243">
        <f t="shared" si="153"/>
        <v>45533.5</v>
      </c>
      <c r="AC2377" s="10">
        <v>50127.360000000001</v>
      </c>
      <c r="AD2377" s="10"/>
      <c r="AE2377" s="3"/>
      <c r="AF2377" s="3"/>
    </row>
    <row r="2378" spans="1:32" x14ac:dyDescent="0.2">
      <c r="A2378" s="55"/>
      <c r="B2378" s="198"/>
      <c r="C2378" s="10" t="s">
        <v>76</v>
      </c>
      <c r="D2378" s="10"/>
      <c r="E2378" s="10" t="s">
        <v>369</v>
      </c>
      <c r="F2378" s="10">
        <v>326</v>
      </c>
      <c r="G2378" s="10"/>
      <c r="H2378" s="10">
        <f t="shared" si="151"/>
        <v>54</v>
      </c>
      <c r="I2378" s="10"/>
      <c r="J2378" s="10">
        <v>82.32</v>
      </c>
      <c r="K2378" s="10"/>
      <c r="M2378" s="10">
        <v>2</v>
      </c>
      <c r="N2378" s="69"/>
      <c r="P2378" s="238">
        <f t="shared" si="149"/>
        <v>41.16</v>
      </c>
      <c r="Q2378" s="10"/>
      <c r="R2378" s="10"/>
      <c r="S2378" s="10"/>
      <c r="T2378" s="179">
        <f t="shared" si="150"/>
        <v>163</v>
      </c>
      <c r="U2378" s="10"/>
      <c r="V2378" s="10"/>
      <c r="W2378" s="10"/>
      <c r="Y2378" s="10">
        <v>82.32</v>
      </c>
      <c r="Z2378" s="10">
        <f t="shared" si="152"/>
        <v>86.16</v>
      </c>
      <c r="AB2378" s="243">
        <f t="shared" si="153"/>
        <v>85.55</v>
      </c>
      <c r="AC2378" s="10">
        <v>94.18</v>
      </c>
      <c r="AD2378" s="10"/>
      <c r="AE2378" s="3"/>
      <c r="AF2378" s="3"/>
    </row>
    <row r="2379" spans="1:32" x14ac:dyDescent="0.2">
      <c r="A2379" s="55"/>
      <c r="B2379" s="198"/>
      <c r="C2379" s="10" t="s">
        <v>78</v>
      </c>
      <c r="D2379" s="10"/>
      <c r="E2379" s="10" t="s">
        <v>79</v>
      </c>
      <c r="F2379" s="10">
        <v>125448</v>
      </c>
      <c r="G2379" s="10"/>
      <c r="H2379" s="10">
        <f t="shared" si="151"/>
        <v>20652</v>
      </c>
      <c r="I2379" s="10"/>
      <c r="J2379" s="10">
        <v>15900.759999999998</v>
      </c>
      <c r="K2379" s="10"/>
      <c r="M2379" s="10">
        <v>35</v>
      </c>
      <c r="N2379" s="69"/>
      <c r="P2379" s="238">
        <f t="shared" si="149"/>
        <v>454.30742857142855</v>
      </c>
      <c r="Q2379" s="10"/>
      <c r="R2379" s="10"/>
      <c r="S2379" s="10"/>
      <c r="T2379" s="179">
        <f t="shared" si="150"/>
        <v>3584.2285714285713</v>
      </c>
      <c r="U2379" s="10"/>
      <c r="V2379" s="10"/>
      <c r="W2379" s="10"/>
      <c r="Y2379" s="10">
        <v>15900.759999999998</v>
      </c>
      <c r="Z2379" s="10">
        <f t="shared" si="152"/>
        <v>16642.400000000001</v>
      </c>
      <c r="AB2379" s="243">
        <f t="shared" si="153"/>
        <v>16525.54</v>
      </c>
      <c r="AC2379" s="10">
        <v>18192.8</v>
      </c>
      <c r="AD2379" s="10"/>
      <c r="AE2379" s="3"/>
      <c r="AF2379" s="3"/>
    </row>
    <row r="2380" spans="1:32" x14ac:dyDescent="0.2">
      <c r="A2380" s="55"/>
      <c r="B2380" s="198"/>
      <c r="C2380" s="10" t="s">
        <v>80</v>
      </c>
      <c r="D2380" s="10"/>
      <c r="E2380" s="10" t="s">
        <v>81</v>
      </c>
      <c r="F2380" s="10">
        <v>1271466</v>
      </c>
      <c r="G2380" s="10"/>
      <c r="H2380" s="10">
        <f t="shared" si="151"/>
        <v>209317</v>
      </c>
      <c r="I2380" s="10"/>
      <c r="J2380" s="10">
        <v>168055.98999999993</v>
      </c>
      <c r="K2380" s="10"/>
      <c r="M2380" s="10">
        <v>402</v>
      </c>
      <c r="N2380" s="69"/>
      <c r="P2380" s="238">
        <f t="shared" si="149"/>
        <v>418.04972636815904</v>
      </c>
      <c r="Q2380" s="10"/>
      <c r="R2380" s="10"/>
      <c r="S2380" s="10"/>
      <c r="T2380" s="179">
        <f t="shared" si="150"/>
        <v>3162.8507462686566</v>
      </c>
      <c r="U2380" s="10"/>
      <c r="V2380" s="10"/>
      <c r="W2380" s="10"/>
      <c r="Y2380" s="10">
        <v>168055.98999999993</v>
      </c>
      <c r="Z2380" s="10">
        <f t="shared" si="152"/>
        <v>175894.39999999999</v>
      </c>
      <c r="AB2380" s="243">
        <f t="shared" si="153"/>
        <v>174659.28</v>
      </c>
      <c r="AC2380" s="10">
        <v>192280.58</v>
      </c>
      <c r="AD2380" s="10"/>
      <c r="AE2380" s="3"/>
      <c r="AF2380" s="3"/>
    </row>
    <row r="2381" spans="1:32" x14ac:dyDescent="0.2">
      <c r="A2381" s="55"/>
      <c r="B2381" s="198"/>
      <c r="C2381" s="10" t="s">
        <v>82</v>
      </c>
      <c r="D2381" s="10"/>
      <c r="E2381" s="10" t="s">
        <v>83</v>
      </c>
      <c r="F2381" s="10">
        <v>63055230</v>
      </c>
      <c r="G2381" s="10"/>
      <c r="H2381" s="10">
        <f t="shared" si="151"/>
        <v>10380586</v>
      </c>
      <c r="I2381" s="10"/>
      <c r="J2381" s="10">
        <v>3978267.8500000043</v>
      </c>
      <c r="K2381" s="10"/>
      <c r="M2381" s="10">
        <v>2839</v>
      </c>
      <c r="N2381" s="69"/>
      <c r="P2381" s="238">
        <f t="shared" si="149"/>
        <v>1401.2919513913364</v>
      </c>
      <c r="Q2381" s="10"/>
      <c r="R2381" s="10"/>
      <c r="S2381" s="10"/>
      <c r="T2381" s="179">
        <f t="shared" si="150"/>
        <v>22210.366326171188</v>
      </c>
      <c r="U2381" s="10"/>
      <c r="V2381" s="10"/>
      <c r="W2381" s="10"/>
      <c r="Y2381" s="10">
        <v>3978267.8500000043</v>
      </c>
      <c r="Z2381" s="10">
        <f t="shared" si="152"/>
        <v>4163820.8</v>
      </c>
      <c r="AB2381" s="243">
        <f t="shared" si="153"/>
        <v>4134582.72</v>
      </c>
      <c r="AC2381" s="10">
        <v>4551719.09</v>
      </c>
      <c r="AD2381" s="10"/>
      <c r="AE2381" s="3"/>
      <c r="AF2381" s="3"/>
    </row>
    <row r="2382" spans="1:32" x14ac:dyDescent="0.2">
      <c r="A2382" s="55"/>
      <c r="B2382" s="198"/>
      <c r="C2382" s="10" t="s">
        <v>82</v>
      </c>
      <c r="D2382" s="10"/>
      <c r="E2382" s="10" t="s">
        <v>84</v>
      </c>
      <c r="F2382" s="10">
        <v>3576</v>
      </c>
      <c r="G2382" s="10"/>
      <c r="H2382" s="10">
        <f t="shared" si="151"/>
        <v>589</v>
      </c>
      <c r="I2382" s="10"/>
      <c r="J2382" s="10">
        <v>711.69999999999993</v>
      </c>
      <c r="K2382" s="10"/>
      <c r="M2382" s="10">
        <v>2</v>
      </c>
      <c r="N2382" s="69"/>
      <c r="P2382" s="238">
        <f t="shared" si="149"/>
        <v>355.84999999999997</v>
      </c>
      <c r="Q2382" s="10"/>
      <c r="R2382" s="10"/>
      <c r="S2382" s="10"/>
      <c r="T2382" s="179">
        <f t="shared" si="150"/>
        <v>1788</v>
      </c>
      <c r="U2382" s="10"/>
      <c r="V2382" s="10"/>
      <c r="W2382" s="10"/>
      <c r="Y2382" s="10">
        <v>711.69999999999993</v>
      </c>
      <c r="Z2382" s="10">
        <f t="shared" si="152"/>
        <v>744.89</v>
      </c>
      <c r="AB2382" s="243">
        <f t="shared" si="153"/>
        <v>739.66</v>
      </c>
      <c r="AC2382" s="10">
        <v>814.28</v>
      </c>
      <c r="AD2382" s="10"/>
      <c r="AE2382" s="3"/>
      <c r="AF2382" s="3"/>
    </row>
    <row r="2383" spans="1:32" x14ac:dyDescent="0.2">
      <c r="A2383" s="55"/>
      <c r="B2383" s="198"/>
      <c r="C2383" s="10" t="s">
        <v>82</v>
      </c>
      <c r="D2383" s="10"/>
      <c r="E2383" s="10" t="s">
        <v>593</v>
      </c>
      <c r="F2383" s="10">
        <v>244</v>
      </c>
      <c r="G2383" s="10"/>
      <c r="H2383" s="10">
        <f t="shared" si="151"/>
        <v>40</v>
      </c>
      <c r="I2383" s="10"/>
      <c r="J2383" s="10">
        <v>70.67</v>
      </c>
      <c r="K2383" s="10"/>
      <c r="M2383" s="10">
        <v>1</v>
      </c>
      <c r="N2383" s="69"/>
      <c r="P2383" s="238">
        <f t="shared" si="149"/>
        <v>70.67</v>
      </c>
      <c r="Q2383" s="10"/>
      <c r="R2383" s="10"/>
      <c r="S2383" s="10"/>
      <c r="T2383" s="179">
        <f t="shared" si="150"/>
        <v>244</v>
      </c>
      <c r="U2383" s="10"/>
      <c r="V2383" s="10"/>
      <c r="W2383" s="10"/>
      <c r="Y2383" s="10">
        <v>70.67</v>
      </c>
      <c r="Z2383" s="10">
        <f t="shared" si="152"/>
        <v>73.97</v>
      </c>
      <c r="AB2383" s="243">
        <f t="shared" si="153"/>
        <v>73.45</v>
      </c>
      <c r="AC2383" s="10">
        <v>80.86</v>
      </c>
      <c r="AD2383" s="10"/>
      <c r="AE2383" s="3"/>
      <c r="AF2383" s="3"/>
    </row>
    <row r="2384" spans="1:32" x14ac:dyDescent="0.2">
      <c r="A2384" s="55"/>
      <c r="B2384" s="198"/>
      <c r="C2384" s="10" t="s">
        <v>85</v>
      </c>
      <c r="D2384" s="10"/>
      <c r="E2384" s="10" t="s">
        <v>109</v>
      </c>
      <c r="F2384" s="10">
        <v>40293</v>
      </c>
      <c r="G2384" s="10"/>
      <c r="H2384" s="10">
        <f t="shared" si="151"/>
        <v>6633</v>
      </c>
      <c r="I2384" s="10"/>
      <c r="J2384" s="10">
        <v>26358.899999999998</v>
      </c>
      <c r="K2384" s="10"/>
      <c r="M2384" s="10">
        <v>9</v>
      </c>
      <c r="N2384" s="69"/>
      <c r="P2384" s="238">
        <f t="shared" si="149"/>
        <v>2928.7666666666664</v>
      </c>
      <c r="Q2384" s="10"/>
      <c r="R2384" s="10"/>
      <c r="S2384" s="10"/>
      <c r="T2384" s="179">
        <f t="shared" si="150"/>
        <v>4477</v>
      </c>
      <c r="U2384" s="10"/>
      <c r="V2384" s="10"/>
      <c r="W2384" s="10"/>
      <c r="Y2384" s="10">
        <v>26358.899999999998</v>
      </c>
      <c r="Z2384" s="10">
        <f t="shared" si="152"/>
        <v>27588.32</v>
      </c>
      <c r="AB2384" s="243">
        <f t="shared" si="153"/>
        <v>27394.6</v>
      </c>
      <c r="AC2384" s="10">
        <v>30158.43</v>
      </c>
      <c r="AD2384" s="10"/>
      <c r="AE2384" s="3"/>
      <c r="AF2384" s="3"/>
    </row>
    <row r="2385" spans="1:32" x14ac:dyDescent="0.2">
      <c r="A2385" s="55"/>
      <c r="B2385" s="198"/>
      <c r="C2385" s="10" t="s">
        <v>87</v>
      </c>
      <c r="D2385" s="10"/>
      <c r="E2385" s="10" t="s">
        <v>88</v>
      </c>
      <c r="F2385" s="10">
        <v>7745</v>
      </c>
      <c r="G2385" s="10"/>
      <c r="H2385" s="10">
        <f t="shared" si="151"/>
        <v>1275</v>
      </c>
      <c r="I2385" s="10"/>
      <c r="J2385" s="10">
        <v>833.36</v>
      </c>
      <c r="K2385" s="10"/>
      <c r="M2385" s="10">
        <v>8</v>
      </c>
      <c r="N2385" s="69"/>
      <c r="P2385" s="238">
        <f t="shared" si="149"/>
        <v>104.17</v>
      </c>
      <c r="Q2385" s="10"/>
      <c r="R2385" s="10"/>
      <c r="S2385" s="10"/>
      <c r="T2385" s="179">
        <f t="shared" si="150"/>
        <v>968.125</v>
      </c>
      <c r="U2385" s="10"/>
      <c r="V2385" s="10"/>
      <c r="W2385" s="10"/>
      <c r="Y2385" s="10">
        <v>833.36</v>
      </c>
      <c r="Z2385" s="10">
        <f t="shared" si="152"/>
        <v>872.23</v>
      </c>
      <c r="AB2385" s="243">
        <f t="shared" si="153"/>
        <v>866.1</v>
      </c>
      <c r="AC2385" s="10">
        <v>953.48</v>
      </c>
      <c r="AD2385" s="10"/>
      <c r="AE2385" s="3"/>
      <c r="AF2385" s="3"/>
    </row>
    <row r="2386" spans="1:32" x14ac:dyDescent="0.2">
      <c r="A2386" s="55"/>
      <c r="B2386" s="198"/>
      <c r="C2386" s="10" t="s">
        <v>89</v>
      </c>
      <c r="D2386" s="10"/>
      <c r="E2386" s="10" t="s">
        <v>90</v>
      </c>
      <c r="F2386" s="10">
        <v>137096</v>
      </c>
      <c r="G2386" s="10"/>
      <c r="H2386" s="10">
        <f t="shared" si="151"/>
        <v>22570</v>
      </c>
      <c r="I2386" s="10"/>
      <c r="J2386" s="10">
        <v>21124.959999999999</v>
      </c>
      <c r="K2386" s="10"/>
      <c r="M2386" s="10">
        <v>12</v>
      </c>
      <c r="N2386" s="69"/>
      <c r="P2386" s="238">
        <f t="shared" si="149"/>
        <v>1760.4133333333332</v>
      </c>
      <c r="Q2386" s="10"/>
      <c r="R2386" s="10"/>
      <c r="S2386" s="10"/>
      <c r="T2386" s="179">
        <f t="shared" si="150"/>
        <v>11424.666666666666</v>
      </c>
      <c r="U2386" s="10"/>
      <c r="V2386" s="10"/>
      <c r="W2386" s="10"/>
      <c r="Y2386" s="10">
        <v>21124.959999999999</v>
      </c>
      <c r="Z2386" s="10">
        <f t="shared" si="152"/>
        <v>22110.26</v>
      </c>
      <c r="AB2386" s="243">
        <f t="shared" si="153"/>
        <v>21955.01</v>
      </c>
      <c r="AC2386" s="10">
        <v>24170.04</v>
      </c>
      <c r="AD2386" s="10"/>
      <c r="AE2386" s="3"/>
      <c r="AF2386" s="3"/>
    </row>
    <row r="2387" spans="1:32" x14ac:dyDescent="0.2">
      <c r="A2387" s="55"/>
      <c r="B2387" s="198"/>
      <c r="C2387" s="10" t="s">
        <v>91</v>
      </c>
      <c r="D2387" s="10"/>
      <c r="E2387" s="10" t="s">
        <v>92</v>
      </c>
      <c r="F2387" s="10">
        <v>105244</v>
      </c>
      <c r="G2387" s="10"/>
      <c r="H2387" s="10">
        <f t="shared" si="151"/>
        <v>17326</v>
      </c>
      <c r="I2387" s="10"/>
      <c r="J2387" s="10">
        <v>14983.880000000006</v>
      </c>
      <c r="K2387" s="10"/>
      <c r="M2387" s="10">
        <v>34</v>
      </c>
      <c r="N2387" s="69"/>
      <c r="P2387" s="238">
        <f t="shared" si="149"/>
        <v>440.70235294117668</v>
      </c>
      <c r="Q2387" s="10"/>
      <c r="R2387" s="10"/>
      <c r="S2387" s="10"/>
      <c r="T2387" s="179">
        <f t="shared" si="150"/>
        <v>3095.4117647058824</v>
      </c>
      <c r="U2387" s="10"/>
      <c r="V2387" s="10"/>
      <c r="W2387" s="10"/>
      <c r="Y2387" s="10">
        <v>14983.880000000006</v>
      </c>
      <c r="Z2387" s="10">
        <f t="shared" si="152"/>
        <v>15682.75</v>
      </c>
      <c r="AB2387" s="243">
        <f t="shared" si="153"/>
        <v>15572.63</v>
      </c>
      <c r="AC2387" s="10">
        <v>17143.75</v>
      </c>
      <c r="AD2387" s="10"/>
      <c r="AE2387" s="3"/>
      <c r="AF2387" s="3"/>
    </row>
    <row r="2388" spans="1:32" x14ac:dyDescent="0.2">
      <c r="A2388" s="55"/>
      <c r="B2388" s="198"/>
      <c r="C2388" s="10" t="s">
        <v>91</v>
      </c>
      <c r="D2388" s="10"/>
      <c r="E2388" s="10" t="s">
        <v>93</v>
      </c>
      <c r="F2388" s="10">
        <v>384</v>
      </c>
      <c r="G2388" s="10"/>
      <c r="H2388" s="10">
        <f t="shared" si="151"/>
        <v>63</v>
      </c>
      <c r="I2388" s="10"/>
      <c r="J2388" s="10">
        <v>55.81</v>
      </c>
      <c r="K2388" s="10"/>
      <c r="M2388" s="10">
        <v>1</v>
      </c>
      <c r="N2388" s="69"/>
      <c r="P2388" s="238">
        <f t="shared" si="149"/>
        <v>55.81</v>
      </c>
      <c r="Q2388" s="10"/>
      <c r="R2388" s="10"/>
      <c r="S2388" s="10"/>
      <c r="T2388" s="179">
        <f t="shared" si="150"/>
        <v>384</v>
      </c>
      <c r="U2388" s="10"/>
      <c r="V2388" s="10"/>
      <c r="W2388" s="10"/>
      <c r="Y2388" s="10">
        <v>55.81</v>
      </c>
      <c r="Z2388" s="10">
        <f t="shared" si="152"/>
        <v>58.41</v>
      </c>
      <c r="AB2388" s="243">
        <f t="shared" si="153"/>
        <v>58</v>
      </c>
      <c r="AC2388" s="10">
        <v>63.85</v>
      </c>
      <c r="AD2388" s="10"/>
      <c r="AE2388" s="3"/>
      <c r="AF2388" s="3"/>
    </row>
    <row r="2389" spans="1:32" x14ac:dyDescent="0.2">
      <c r="A2389" s="55"/>
      <c r="B2389" s="198"/>
      <c r="C2389" s="10" t="s">
        <v>94</v>
      </c>
      <c r="D2389" s="10"/>
      <c r="E2389" s="10" t="s">
        <v>96</v>
      </c>
      <c r="F2389" s="10">
        <v>1487543</v>
      </c>
      <c r="G2389" s="10"/>
      <c r="H2389" s="10">
        <f t="shared" si="151"/>
        <v>244890</v>
      </c>
      <c r="I2389" s="10"/>
      <c r="J2389" s="10">
        <v>191400.66999999998</v>
      </c>
      <c r="K2389" s="10"/>
      <c r="M2389" s="10">
        <v>472</v>
      </c>
      <c r="N2389" s="69"/>
      <c r="P2389" s="238">
        <f t="shared" si="149"/>
        <v>405.50989406779655</v>
      </c>
      <c r="Q2389" s="10"/>
      <c r="R2389" s="10"/>
      <c r="S2389" s="10"/>
      <c r="T2389" s="179">
        <f t="shared" si="150"/>
        <v>3151.5741525423728</v>
      </c>
      <c r="U2389" s="10"/>
      <c r="V2389" s="10"/>
      <c r="W2389" s="10"/>
      <c r="Y2389" s="10">
        <v>191400.66999999998</v>
      </c>
      <c r="Z2389" s="10">
        <f t="shared" si="152"/>
        <v>200327.91</v>
      </c>
      <c r="AB2389" s="243">
        <f t="shared" si="153"/>
        <v>198921.22</v>
      </c>
      <c r="AC2389" s="10">
        <v>218990.3</v>
      </c>
      <c r="AD2389" s="10"/>
      <c r="AE2389" s="3"/>
      <c r="AF2389" s="3"/>
    </row>
    <row r="2390" spans="1:32" x14ac:dyDescent="0.2">
      <c r="A2390" s="55"/>
      <c r="B2390" s="198"/>
      <c r="C2390" s="10" t="s">
        <v>99</v>
      </c>
      <c r="D2390" s="10"/>
      <c r="E2390" s="10" t="s">
        <v>100</v>
      </c>
      <c r="F2390" s="10">
        <v>160733</v>
      </c>
      <c r="G2390" s="10"/>
      <c r="H2390" s="10">
        <f t="shared" si="151"/>
        <v>26461</v>
      </c>
      <c r="I2390" s="10"/>
      <c r="J2390" s="10">
        <v>24549.169999999995</v>
      </c>
      <c r="K2390" s="10"/>
      <c r="M2390" s="10">
        <v>40</v>
      </c>
      <c r="N2390" s="69"/>
      <c r="P2390" s="238">
        <f t="shared" si="149"/>
        <v>613.72924999999987</v>
      </c>
      <c r="Q2390" s="10"/>
      <c r="R2390" s="10"/>
      <c r="S2390" s="10"/>
      <c r="T2390" s="179">
        <f t="shared" si="150"/>
        <v>4018.3249999999998</v>
      </c>
      <c r="U2390" s="10"/>
      <c r="V2390" s="10"/>
      <c r="W2390" s="10"/>
      <c r="Y2390" s="10">
        <v>24549.169999999995</v>
      </c>
      <c r="Z2390" s="10">
        <f t="shared" si="152"/>
        <v>25694.18</v>
      </c>
      <c r="AB2390" s="243">
        <f t="shared" si="153"/>
        <v>25513.759999999998</v>
      </c>
      <c r="AC2390" s="10">
        <v>28087.83</v>
      </c>
      <c r="AD2390" s="10"/>
      <c r="AE2390" s="3"/>
      <c r="AF2390" s="3"/>
    </row>
    <row r="2391" spans="1:32" x14ac:dyDescent="0.2">
      <c r="A2391" s="55"/>
      <c r="B2391" s="198"/>
      <c r="C2391" s="10" t="s">
        <v>99</v>
      </c>
      <c r="D2391" s="10"/>
      <c r="E2391" s="10" t="s">
        <v>77</v>
      </c>
      <c r="F2391" s="10">
        <v>1258777</v>
      </c>
      <c r="G2391" s="10"/>
      <c r="H2391" s="10">
        <f t="shared" si="151"/>
        <v>207229</v>
      </c>
      <c r="I2391" s="10"/>
      <c r="J2391" s="10">
        <v>184201.86999999994</v>
      </c>
      <c r="K2391" s="10"/>
      <c r="M2391" s="10">
        <v>343</v>
      </c>
      <c r="N2391" s="69"/>
      <c r="P2391" s="238">
        <f t="shared" si="149"/>
        <v>537.03169096209899</v>
      </c>
      <c r="Q2391" s="10"/>
      <c r="R2391" s="10"/>
      <c r="S2391" s="10"/>
      <c r="T2391" s="179">
        <f t="shared" si="150"/>
        <v>3669.9037900874637</v>
      </c>
      <c r="U2391" s="10"/>
      <c r="V2391" s="10"/>
      <c r="W2391" s="10"/>
      <c r="Y2391" s="10">
        <v>184201.86999999994</v>
      </c>
      <c r="Z2391" s="10">
        <f t="shared" si="152"/>
        <v>192793.35</v>
      </c>
      <c r="AB2391" s="243">
        <f t="shared" si="153"/>
        <v>191439.57</v>
      </c>
      <c r="AC2391" s="10">
        <v>210753.83</v>
      </c>
      <c r="AD2391" s="10"/>
      <c r="AE2391" s="3"/>
      <c r="AF2391" s="3"/>
    </row>
    <row r="2392" spans="1:32" x14ac:dyDescent="0.2">
      <c r="A2392" s="55"/>
      <c r="B2392" s="198"/>
      <c r="C2392" s="10" t="s">
        <v>101</v>
      </c>
      <c r="D2392" s="10"/>
      <c r="E2392" s="10" t="s">
        <v>102</v>
      </c>
      <c r="F2392" s="10">
        <v>308601</v>
      </c>
      <c r="G2392" s="10"/>
      <c r="H2392" s="10">
        <f t="shared" si="151"/>
        <v>50804</v>
      </c>
      <c r="I2392" s="10"/>
      <c r="J2392" s="10">
        <v>52959.229999999996</v>
      </c>
      <c r="K2392" s="10"/>
      <c r="M2392" s="10">
        <v>150</v>
      </c>
      <c r="N2392" s="69"/>
      <c r="P2392" s="238">
        <f t="shared" si="149"/>
        <v>353.06153333333333</v>
      </c>
      <c r="Q2392" s="10"/>
      <c r="R2392" s="10"/>
      <c r="S2392" s="10"/>
      <c r="T2392" s="179">
        <f t="shared" si="150"/>
        <v>2057.34</v>
      </c>
      <c r="U2392" s="10"/>
      <c r="V2392" s="10"/>
      <c r="W2392" s="10"/>
      <c r="Y2392" s="10">
        <v>52959.229999999996</v>
      </c>
      <c r="Z2392" s="10">
        <f t="shared" si="152"/>
        <v>55429.34</v>
      </c>
      <c r="AB2392" s="243">
        <f t="shared" si="153"/>
        <v>55040.11</v>
      </c>
      <c r="AC2392" s="10">
        <v>60593.08</v>
      </c>
      <c r="AD2392" s="10"/>
      <c r="AE2392" s="3"/>
      <c r="AF2392" s="3"/>
    </row>
    <row r="2393" spans="1:32" x14ac:dyDescent="0.2">
      <c r="A2393" s="55"/>
      <c r="B2393" s="198"/>
      <c r="C2393" s="10" t="s">
        <v>101</v>
      </c>
      <c r="D2393" s="10"/>
      <c r="E2393" s="10" t="s">
        <v>103</v>
      </c>
      <c r="F2393" s="10">
        <v>431790</v>
      </c>
      <c r="G2393" s="10"/>
      <c r="H2393" s="10">
        <f t="shared" si="151"/>
        <v>71084</v>
      </c>
      <c r="I2393" s="10"/>
      <c r="J2393" s="10">
        <v>60136.67000000002</v>
      </c>
      <c r="K2393" s="10"/>
      <c r="M2393" s="10">
        <v>142</v>
      </c>
      <c r="N2393" s="69"/>
      <c r="P2393" s="238">
        <f t="shared" si="149"/>
        <v>423.49767605633815</v>
      </c>
      <c r="Q2393" s="10"/>
      <c r="R2393" s="10"/>
      <c r="S2393" s="10"/>
      <c r="T2393" s="179">
        <f t="shared" si="150"/>
        <v>3040.7746478873241</v>
      </c>
      <c r="U2393" s="10"/>
      <c r="V2393" s="10"/>
      <c r="W2393" s="10"/>
      <c r="Y2393" s="10">
        <v>60136.67000000002</v>
      </c>
      <c r="Z2393" s="10">
        <f t="shared" si="152"/>
        <v>62941.54</v>
      </c>
      <c r="AB2393" s="243">
        <f t="shared" si="153"/>
        <v>62499.57</v>
      </c>
      <c r="AC2393" s="10">
        <v>68805.13</v>
      </c>
      <c r="AD2393" s="10"/>
      <c r="AE2393" s="3"/>
      <c r="AF2393" s="3"/>
    </row>
    <row r="2394" spans="1:32" x14ac:dyDescent="0.2">
      <c r="A2394" s="55"/>
      <c r="B2394" s="198"/>
      <c r="C2394" s="10" t="s">
        <v>101</v>
      </c>
      <c r="D2394" s="10"/>
      <c r="E2394" s="10" t="s">
        <v>104</v>
      </c>
      <c r="F2394" s="10">
        <v>17702</v>
      </c>
      <c r="G2394" s="10"/>
      <c r="H2394" s="10">
        <f t="shared" si="151"/>
        <v>2914</v>
      </c>
      <c r="I2394" s="10"/>
      <c r="J2394" s="10">
        <v>2217.59</v>
      </c>
      <c r="K2394" s="10"/>
      <c r="M2394" s="10">
        <v>5</v>
      </c>
      <c r="N2394" s="69"/>
      <c r="P2394" s="238">
        <f t="shared" si="149"/>
        <v>443.51800000000003</v>
      </c>
      <c r="Q2394" s="10"/>
      <c r="R2394" s="10"/>
      <c r="S2394" s="10"/>
      <c r="T2394" s="179">
        <f t="shared" si="150"/>
        <v>3540.4</v>
      </c>
      <c r="U2394" s="10"/>
      <c r="V2394" s="10"/>
      <c r="W2394" s="10"/>
      <c r="Y2394" s="10">
        <v>2217.59</v>
      </c>
      <c r="Z2394" s="10">
        <f t="shared" si="152"/>
        <v>2321.02</v>
      </c>
      <c r="AB2394" s="243">
        <f t="shared" si="153"/>
        <v>2304.7199999999998</v>
      </c>
      <c r="AC2394" s="10">
        <v>2537.2399999999998</v>
      </c>
      <c r="AD2394" s="10"/>
      <c r="AE2394" s="3"/>
      <c r="AF2394" s="3"/>
    </row>
    <row r="2395" spans="1:32" x14ac:dyDescent="0.2">
      <c r="A2395" s="55"/>
      <c r="B2395" s="198"/>
      <c r="C2395" s="10" t="s">
        <v>101</v>
      </c>
      <c r="D2395" s="10"/>
      <c r="E2395" s="10" t="s">
        <v>105</v>
      </c>
      <c r="F2395" s="10">
        <v>5198</v>
      </c>
      <c r="G2395" s="10"/>
      <c r="H2395" s="10">
        <f t="shared" si="151"/>
        <v>856</v>
      </c>
      <c r="I2395" s="10"/>
      <c r="J2395" s="10">
        <v>849.53</v>
      </c>
      <c r="K2395" s="10"/>
      <c r="M2395" s="10">
        <v>1</v>
      </c>
      <c r="N2395" s="69"/>
      <c r="P2395" s="238">
        <f t="shared" si="149"/>
        <v>849.53</v>
      </c>
      <c r="Q2395" s="10"/>
      <c r="R2395" s="10"/>
      <c r="S2395" s="10"/>
      <c r="T2395" s="179">
        <f t="shared" si="150"/>
        <v>5198</v>
      </c>
      <c r="U2395" s="10"/>
      <c r="V2395" s="10"/>
      <c r="W2395" s="10"/>
      <c r="Y2395" s="10">
        <v>849.53</v>
      </c>
      <c r="Z2395" s="10">
        <f t="shared" si="152"/>
        <v>889.15</v>
      </c>
      <c r="AB2395" s="243">
        <f t="shared" si="153"/>
        <v>882.91</v>
      </c>
      <c r="AC2395" s="10">
        <v>971.99</v>
      </c>
      <c r="AD2395" s="10"/>
      <c r="AE2395" s="3"/>
      <c r="AF2395" s="3"/>
    </row>
    <row r="2396" spans="1:32" x14ac:dyDescent="0.2">
      <c r="A2396" s="55"/>
      <c r="B2396" s="198"/>
      <c r="C2396" s="10" t="s">
        <v>106</v>
      </c>
      <c r="D2396" s="10"/>
      <c r="E2396" s="10" t="s">
        <v>107</v>
      </c>
      <c r="F2396" s="10">
        <v>68633</v>
      </c>
      <c r="G2396" s="10"/>
      <c r="H2396" s="10">
        <f t="shared" si="151"/>
        <v>11299</v>
      </c>
      <c r="I2396" s="10"/>
      <c r="J2396" s="10">
        <v>12397.529999999999</v>
      </c>
      <c r="K2396" s="10"/>
      <c r="M2396" s="10">
        <v>69</v>
      </c>
      <c r="N2396" s="69"/>
      <c r="P2396" s="238">
        <f t="shared" si="149"/>
        <v>179.67434782608694</v>
      </c>
      <c r="Q2396" s="10"/>
      <c r="R2396" s="10"/>
      <c r="S2396" s="10"/>
      <c r="T2396" s="179">
        <f t="shared" si="150"/>
        <v>994.68115942028987</v>
      </c>
      <c r="U2396" s="10"/>
      <c r="V2396" s="10"/>
      <c r="W2396" s="10"/>
      <c r="Y2396" s="10">
        <v>12397.529999999999</v>
      </c>
      <c r="Z2396" s="10">
        <f t="shared" si="152"/>
        <v>12975.77</v>
      </c>
      <c r="AB2396" s="243">
        <f t="shared" si="153"/>
        <v>12884.66</v>
      </c>
      <c r="AC2396" s="10">
        <v>14184.59</v>
      </c>
      <c r="AD2396" s="10"/>
      <c r="AE2396" s="3"/>
      <c r="AF2396" s="3"/>
    </row>
    <row r="2397" spans="1:32" x14ac:dyDescent="0.2">
      <c r="A2397" s="55"/>
      <c r="B2397" s="198"/>
      <c r="C2397" s="10" t="s">
        <v>111</v>
      </c>
      <c r="D2397" s="10"/>
      <c r="E2397" s="10" t="s">
        <v>79</v>
      </c>
      <c r="F2397" s="10">
        <v>1048</v>
      </c>
      <c r="G2397" s="10"/>
      <c r="H2397" s="10">
        <f t="shared" si="151"/>
        <v>173</v>
      </c>
      <c r="I2397" s="10"/>
      <c r="J2397" s="10">
        <v>108.02</v>
      </c>
      <c r="K2397" s="10"/>
      <c r="M2397" s="10">
        <v>2</v>
      </c>
      <c r="N2397" s="69"/>
      <c r="P2397" s="238">
        <f t="shared" si="149"/>
        <v>54.01</v>
      </c>
      <c r="Q2397" s="10"/>
      <c r="R2397" s="10"/>
      <c r="S2397" s="10"/>
      <c r="T2397" s="179">
        <f t="shared" si="150"/>
        <v>524</v>
      </c>
      <c r="U2397" s="10"/>
      <c r="V2397" s="10"/>
      <c r="W2397" s="10"/>
      <c r="Y2397" s="10">
        <v>108.02</v>
      </c>
      <c r="Z2397" s="10">
        <f t="shared" si="152"/>
        <v>113.06</v>
      </c>
      <c r="AB2397" s="243">
        <f t="shared" si="153"/>
        <v>112.26</v>
      </c>
      <c r="AC2397" s="10">
        <v>123.59</v>
      </c>
      <c r="AD2397" s="10"/>
      <c r="AE2397" s="3"/>
      <c r="AF2397" s="3"/>
    </row>
    <row r="2398" spans="1:32" x14ac:dyDescent="0.2">
      <c r="A2398" s="55"/>
      <c r="B2398" s="198"/>
      <c r="C2398" s="10" t="s">
        <v>594</v>
      </c>
      <c r="D2398" s="10"/>
      <c r="E2398" s="10" t="s">
        <v>79</v>
      </c>
      <c r="F2398" s="10">
        <v>31073</v>
      </c>
      <c r="G2398" s="10"/>
      <c r="H2398" s="10">
        <f t="shared" si="151"/>
        <v>5115</v>
      </c>
      <c r="I2398" s="10"/>
      <c r="J2398" s="10">
        <v>2688.12</v>
      </c>
      <c r="K2398" s="10"/>
      <c r="M2398" s="10">
        <v>13</v>
      </c>
      <c r="N2398" s="69"/>
      <c r="P2398" s="238">
        <f t="shared" si="149"/>
        <v>206.77846153846153</v>
      </c>
      <c r="Q2398" s="10"/>
      <c r="R2398" s="10"/>
      <c r="S2398" s="10"/>
      <c r="T2398" s="179">
        <f t="shared" si="150"/>
        <v>2390.2307692307691</v>
      </c>
      <c r="U2398" s="10"/>
      <c r="V2398" s="10"/>
      <c r="W2398" s="10"/>
      <c r="Y2398" s="10">
        <v>2688.12</v>
      </c>
      <c r="Z2398" s="10">
        <f t="shared" si="152"/>
        <v>2813.5</v>
      </c>
      <c r="AB2398" s="243">
        <f t="shared" si="153"/>
        <v>2793.74</v>
      </c>
      <c r="AC2398" s="10">
        <v>3075.6</v>
      </c>
      <c r="AD2398" s="10"/>
      <c r="AE2398" s="3"/>
      <c r="AF2398" s="3"/>
    </row>
    <row r="2399" spans="1:32" x14ac:dyDescent="0.2">
      <c r="A2399" s="55"/>
      <c r="B2399" s="198"/>
      <c r="C2399" s="10" t="s">
        <v>112</v>
      </c>
      <c r="D2399" s="10"/>
      <c r="E2399" s="10" t="s">
        <v>105</v>
      </c>
      <c r="F2399" s="10"/>
      <c r="G2399" s="10"/>
      <c r="H2399" s="10">
        <f t="shared" si="151"/>
        <v>0</v>
      </c>
      <c r="I2399" s="10"/>
      <c r="J2399" s="10">
        <v>13.02</v>
      </c>
      <c r="K2399" s="10"/>
      <c r="M2399" s="10">
        <v>1</v>
      </c>
      <c r="N2399" s="69"/>
      <c r="P2399" s="238">
        <f t="shared" si="149"/>
        <v>13.02</v>
      </c>
      <c r="Q2399" s="10"/>
      <c r="R2399" s="10"/>
      <c r="S2399" s="10"/>
      <c r="T2399" s="179">
        <f t="shared" si="150"/>
        <v>0</v>
      </c>
      <c r="U2399" s="10"/>
      <c r="V2399" s="10"/>
      <c r="W2399" s="10"/>
      <c r="Y2399" s="10">
        <v>13.02</v>
      </c>
      <c r="Z2399" s="10">
        <f t="shared" si="152"/>
        <v>13.63</v>
      </c>
      <c r="AB2399" s="243">
        <f t="shared" si="153"/>
        <v>13.53</v>
      </c>
      <c r="AC2399" s="10">
        <v>14.9</v>
      </c>
      <c r="AD2399" s="10"/>
      <c r="AE2399" s="3"/>
      <c r="AF2399" s="3"/>
    </row>
    <row r="2400" spans="1:32" x14ac:dyDescent="0.2">
      <c r="A2400" s="55"/>
      <c r="B2400" s="198"/>
      <c r="C2400" s="10" t="s">
        <v>113</v>
      </c>
      <c r="D2400" s="10"/>
      <c r="E2400" s="10" t="s">
        <v>104</v>
      </c>
      <c r="F2400" s="10">
        <v>2160222</v>
      </c>
      <c r="G2400" s="10"/>
      <c r="H2400" s="10">
        <f t="shared" si="151"/>
        <v>355631</v>
      </c>
      <c r="I2400" s="10"/>
      <c r="J2400" s="10">
        <v>297079.19999999978</v>
      </c>
      <c r="K2400" s="10"/>
      <c r="M2400" s="10">
        <v>485</v>
      </c>
      <c r="N2400" s="69"/>
      <c r="P2400" s="238">
        <f t="shared" si="149"/>
        <v>612.53443298969023</v>
      </c>
      <c r="Q2400" s="10"/>
      <c r="R2400" s="10"/>
      <c r="S2400" s="10"/>
      <c r="T2400" s="179">
        <f t="shared" si="150"/>
        <v>4454.065979381443</v>
      </c>
      <c r="U2400" s="10"/>
      <c r="V2400" s="10"/>
      <c r="W2400" s="10"/>
      <c r="Y2400" s="10">
        <v>297079.19999999978</v>
      </c>
      <c r="Z2400" s="10">
        <f t="shared" si="152"/>
        <v>310935.46000000002</v>
      </c>
      <c r="AB2400" s="243">
        <f t="shared" si="153"/>
        <v>308752.09000000003</v>
      </c>
      <c r="AC2400" s="10">
        <v>339901.96</v>
      </c>
      <c r="AD2400" s="10"/>
      <c r="AE2400" s="3"/>
      <c r="AF2400" s="3"/>
    </row>
    <row r="2401" spans="1:32" x14ac:dyDescent="0.2">
      <c r="A2401" s="55"/>
      <c r="B2401" s="198"/>
      <c r="C2401" s="10" t="s">
        <v>114</v>
      </c>
      <c r="D2401" s="10"/>
      <c r="E2401" s="10" t="s">
        <v>104</v>
      </c>
      <c r="F2401" s="10">
        <v>9059</v>
      </c>
      <c r="G2401" s="10"/>
      <c r="H2401" s="10">
        <f t="shared" si="151"/>
        <v>1491</v>
      </c>
      <c r="I2401" s="10"/>
      <c r="J2401" s="10">
        <v>1733.22</v>
      </c>
      <c r="K2401" s="10"/>
      <c r="M2401" s="10">
        <v>4</v>
      </c>
      <c r="N2401" s="69"/>
      <c r="P2401" s="238">
        <f t="shared" si="149"/>
        <v>433.30500000000001</v>
      </c>
      <c r="Q2401" s="10"/>
      <c r="R2401" s="10"/>
      <c r="S2401" s="10"/>
      <c r="T2401" s="179">
        <f t="shared" si="150"/>
        <v>2264.75</v>
      </c>
      <c r="U2401" s="10"/>
      <c r="V2401" s="10"/>
      <c r="W2401" s="10"/>
      <c r="Y2401" s="10">
        <v>1733.22</v>
      </c>
      <c r="Z2401" s="10">
        <f t="shared" si="152"/>
        <v>1814.06</v>
      </c>
      <c r="AB2401" s="243">
        <f t="shared" si="153"/>
        <v>1801.32</v>
      </c>
      <c r="AC2401" s="10">
        <v>1983.05</v>
      </c>
      <c r="AD2401" s="10"/>
      <c r="AE2401" s="3"/>
      <c r="AF2401" s="3"/>
    </row>
    <row r="2402" spans="1:32" x14ac:dyDescent="0.2">
      <c r="A2402" s="55"/>
      <c r="B2402" s="198"/>
      <c r="C2402" s="10" t="s">
        <v>115</v>
      </c>
      <c r="D2402" s="10"/>
      <c r="E2402" s="10" t="s">
        <v>104</v>
      </c>
      <c r="F2402" s="10">
        <v>62402</v>
      </c>
      <c r="G2402" s="10"/>
      <c r="H2402" s="10">
        <f t="shared" si="151"/>
        <v>10273</v>
      </c>
      <c r="I2402" s="10"/>
      <c r="J2402" s="10">
        <v>6884.16</v>
      </c>
      <c r="K2402" s="10"/>
      <c r="M2402" s="10">
        <v>15</v>
      </c>
      <c r="N2402" s="69"/>
      <c r="P2402" s="238">
        <f t="shared" si="149"/>
        <v>458.94400000000002</v>
      </c>
      <c r="Q2402" s="10"/>
      <c r="R2402" s="10"/>
      <c r="S2402" s="10"/>
      <c r="T2402" s="179">
        <f t="shared" si="150"/>
        <v>4160.1333333333332</v>
      </c>
      <c r="U2402" s="10"/>
      <c r="V2402" s="10"/>
      <c r="W2402" s="10"/>
      <c r="Y2402" s="10">
        <v>6884.16</v>
      </c>
      <c r="Z2402" s="10">
        <f t="shared" si="152"/>
        <v>7205.25</v>
      </c>
      <c r="AB2402" s="243">
        <f t="shared" si="153"/>
        <v>7154.65</v>
      </c>
      <c r="AC2402" s="10">
        <v>7876.48</v>
      </c>
      <c r="AD2402" s="10"/>
      <c r="AE2402" s="3"/>
      <c r="AF2402" s="3"/>
    </row>
    <row r="2403" spans="1:32" x14ac:dyDescent="0.2">
      <c r="A2403" s="55"/>
      <c r="B2403" s="198"/>
      <c r="C2403" s="10" t="s">
        <v>116</v>
      </c>
      <c r="D2403" s="10"/>
      <c r="E2403" s="10" t="s">
        <v>104</v>
      </c>
      <c r="F2403" s="10">
        <v>13299</v>
      </c>
      <c r="G2403" s="10"/>
      <c r="H2403" s="10">
        <f t="shared" si="151"/>
        <v>2189</v>
      </c>
      <c r="I2403" s="10"/>
      <c r="J2403" s="10">
        <v>1320.6599999999999</v>
      </c>
      <c r="K2403" s="10"/>
      <c r="M2403" s="10">
        <v>10</v>
      </c>
      <c r="N2403" s="69"/>
      <c r="P2403" s="238">
        <f t="shared" si="149"/>
        <v>132.06599999999997</v>
      </c>
      <c r="Q2403" s="10"/>
      <c r="R2403" s="10"/>
      <c r="S2403" s="10"/>
      <c r="T2403" s="179">
        <f t="shared" si="150"/>
        <v>1329.9</v>
      </c>
      <c r="U2403" s="10"/>
      <c r="V2403" s="10"/>
      <c r="W2403" s="10"/>
      <c r="Y2403" s="10">
        <v>1320.6599999999999</v>
      </c>
      <c r="Z2403" s="10">
        <f t="shared" si="152"/>
        <v>1382.26</v>
      </c>
      <c r="AB2403" s="243">
        <f t="shared" si="153"/>
        <v>1372.55</v>
      </c>
      <c r="AC2403" s="10">
        <v>1511.03</v>
      </c>
      <c r="AD2403" s="10"/>
      <c r="AE2403" s="3"/>
      <c r="AF2403" s="3"/>
    </row>
    <row r="2404" spans="1:32" x14ac:dyDescent="0.2">
      <c r="A2404" s="55"/>
      <c r="B2404" s="198"/>
      <c r="C2404" s="10" t="s">
        <v>117</v>
      </c>
      <c r="D2404" s="10"/>
      <c r="E2404" s="10" t="s">
        <v>104</v>
      </c>
      <c r="F2404" s="10">
        <v>82904</v>
      </c>
      <c r="G2404" s="10"/>
      <c r="H2404" s="10">
        <f t="shared" si="151"/>
        <v>13648</v>
      </c>
      <c r="I2404" s="10"/>
      <c r="J2404" s="10">
        <v>14581.55</v>
      </c>
      <c r="K2404" s="10"/>
      <c r="M2404" s="10">
        <v>12</v>
      </c>
      <c r="N2404" s="69"/>
      <c r="P2404" s="238">
        <f t="shared" si="149"/>
        <v>1215.1291666666666</v>
      </c>
      <c r="Q2404" s="10"/>
      <c r="R2404" s="10"/>
      <c r="S2404" s="10"/>
      <c r="T2404" s="179">
        <f t="shared" si="150"/>
        <v>6908.666666666667</v>
      </c>
      <c r="U2404" s="10"/>
      <c r="V2404" s="10"/>
      <c r="W2404" s="10"/>
      <c r="Y2404" s="10">
        <v>14581.55</v>
      </c>
      <c r="Z2404" s="10">
        <f t="shared" si="152"/>
        <v>15261.66</v>
      </c>
      <c r="AB2404" s="243">
        <f t="shared" si="153"/>
        <v>15154.49</v>
      </c>
      <c r="AC2404" s="10">
        <v>16683.419999999998</v>
      </c>
      <c r="AD2404" s="10"/>
      <c r="AE2404" s="3"/>
      <c r="AF2404" s="3"/>
    </row>
    <row r="2405" spans="1:32" x14ac:dyDescent="0.2">
      <c r="A2405" s="55"/>
      <c r="B2405" s="198"/>
      <c r="C2405" s="10" t="s">
        <v>118</v>
      </c>
      <c r="D2405" s="10"/>
      <c r="E2405" s="10" t="s">
        <v>105</v>
      </c>
      <c r="F2405" s="10">
        <v>146715</v>
      </c>
      <c r="G2405" s="10"/>
      <c r="H2405" s="10">
        <f t="shared" si="151"/>
        <v>24153</v>
      </c>
      <c r="I2405" s="10"/>
      <c r="J2405" s="10">
        <v>23473.13</v>
      </c>
      <c r="K2405" s="10"/>
      <c r="M2405" s="10">
        <v>58</v>
      </c>
      <c r="N2405" s="69"/>
      <c r="P2405" s="238">
        <f t="shared" si="149"/>
        <v>404.70913793103449</v>
      </c>
      <c r="Q2405" s="10"/>
      <c r="R2405" s="10"/>
      <c r="S2405" s="10"/>
      <c r="T2405" s="179">
        <f t="shared" si="150"/>
        <v>2529.5689655172414</v>
      </c>
      <c r="U2405" s="10"/>
      <c r="V2405" s="10"/>
      <c r="W2405" s="10"/>
      <c r="Y2405" s="10">
        <v>23473.13</v>
      </c>
      <c r="Z2405" s="10">
        <f t="shared" si="152"/>
        <v>24567.96</v>
      </c>
      <c r="AB2405" s="243">
        <f t="shared" si="153"/>
        <v>24395.439999999999</v>
      </c>
      <c r="AC2405" s="10">
        <v>26856.69</v>
      </c>
      <c r="AD2405" s="10"/>
      <c r="AE2405" s="3"/>
      <c r="AF2405" s="3"/>
    </row>
    <row r="2406" spans="1:32" x14ac:dyDescent="0.2">
      <c r="A2406" s="55"/>
      <c r="B2406" s="198"/>
      <c r="C2406" s="10" t="s">
        <v>119</v>
      </c>
      <c r="D2406" s="10"/>
      <c r="E2406" s="10" t="s">
        <v>120</v>
      </c>
      <c r="F2406" s="10">
        <v>244</v>
      </c>
      <c r="G2406" s="10"/>
      <c r="H2406" s="10">
        <f t="shared" si="151"/>
        <v>40</v>
      </c>
      <c r="I2406" s="10"/>
      <c r="J2406" s="10">
        <v>101.1</v>
      </c>
      <c r="K2406" s="10"/>
      <c r="M2406" s="10">
        <v>1</v>
      </c>
      <c r="N2406" s="69"/>
      <c r="P2406" s="238">
        <f t="shared" si="149"/>
        <v>101.1</v>
      </c>
      <c r="Q2406" s="10"/>
      <c r="R2406" s="10"/>
      <c r="S2406" s="10"/>
      <c r="T2406" s="179">
        <f t="shared" si="150"/>
        <v>244</v>
      </c>
      <c r="U2406" s="10"/>
      <c r="V2406" s="10"/>
      <c r="W2406" s="10"/>
      <c r="Y2406" s="10">
        <v>101.1</v>
      </c>
      <c r="Z2406" s="10">
        <f t="shared" si="152"/>
        <v>105.82</v>
      </c>
      <c r="AB2406" s="243">
        <f t="shared" si="153"/>
        <v>105.07</v>
      </c>
      <c r="AC2406" s="10">
        <v>115.67</v>
      </c>
      <c r="AD2406" s="10"/>
      <c r="AE2406" s="3"/>
      <c r="AF2406" s="3"/>
    </row>
    <row r="2407" spans="1:32" x14ac:dyDescent="0.2">
      <c r="A2407" s="55"/>
      <c r="B2407" s="198"/>
      <c r="C2407" s="10" t="s">
        <v>121</v>
      </c>
      <c r="D2407" s="10"/>
      <c r="E2407" s="10" t="s">
        <v>143</v>
      </c>
      <c r="F2407" s="10">
        <v>9345</v>
      </c>
      <c r="G2407" s="10"/>
      <c r="H2407" s="10">
        <f t="shared" si="151"/>
        <v>1538</v>
      </c>
      <c r="I2407" s="10"/>
      <c r="J2407" s="10">
        <v>762.8</v>
      </c>
      <c r="K2407" s="10"/>
      <c r="M2407" s="10">
        <v>1</v>
      </c>
      <c r="N2407" s="69"/>
      <c r="P2407" s="238">
        <f t="shared" si="149"/>
        <v>762.8</v>
      </c>
      <c r="Q2407" s="10"/>
      <c r="R2407" s="10"/>
      <c r="S2407" s="10"/>
      <c r="T2407" s="179">
        <f t="shared" si="150"/>
        <v>9345</v>
      </c>
      <c r="U2407" s="10"/>
      <c r="V2407" s="10"/>
      <c r="W2407" s="10"/>
      <c r="Y2407" s="10">
        <v>762.8</v>
      </c>
      <c r="Z2407" s="10">
        <f t="shared" si="152"/>
        <v>798.38</v>
      </c>
      <c r="AB2407" s="243">
        <f t="shared" si="153"/>
        <v>792.77</v>
      </c>
      <c r="AC2407" s="10">
        <v>872.75</v>
      </c>
      <c r="AD2407" s="10"/>
      <c r="AE2407" s="3"/>
      <c r="AF2407" s="3"/>
    </row>
    <row r="2408" spans="1:32" x14ac:dyDescent="0.2">
      <c r="A2408" s="55"/>
      <c r="B2408" s="198"/>
      <c r="C2408" s="10" t="s">
        <v>121</v>
      </c>
      <c r="D2408" s="10"/>
      <c r="E2408" s="10" t="s">
        <v>90</v>
      </c>
      <c r="F2408" s="10">
        <v>233476</v>
      </c>
      <c r="G2408" s="10"/>
      <c r="H2408" s="10">
        <f t="shared" si="151"/>
        <v>38436</v>
      </c>
      <c r="I2408" s="10"/>
      <c r="J2408" s="10">
        <v>13255.890000000001</v>
      </c>
      <c r="K2408" s="10"/>
      <c r="M2408" s="10">
        <v>14</v>
      </c>
      <c r="N2408" s="69"/>
      <c r="P2408" s="238">
        <f t="shared" si="149"/>
        <v>946.84928571428577</v>
      </c>
      <c r="Q2408" s="10"/>
      <c r="R2408" s="10"/>
      <c r="S2408" s="10"/>
      <c r="T2408" s="179">
        <f t="shared" si="150"/>
        <v>16676.857142857141</v>
      </c>
      <c r="U2408" s="10"/>
      <c r="V2408" s="10"/>
      <c r="W2408" s="10"/>
      <c r="Y2408" s="10">
        <v>13255.890000000001</v>
      </c>
      <c r="Z2408" s="10">
        <f t="shared" si="152"/>
        <v>13874.17</v>
      </c>
      <c r="AB2408" s="243">
        <f t="shared" si="153"/>
        <v>13776.74</v>
      </c>
      <c r="AC2408" s="10">
        <v>15166.67</v>
      </c>
      <c r="AD2408" s="10"/>
      <c r="AE2408" s="3"/>
      <c r="AF2408" s="3"/>
    </row>
    <row r="2409" spans="1:32" x14ac:dyDescent="0.2">
      <c r="A2409" s="55"/>
      <c r="B2409" s="198"/>
      <c r="C2409" s="10" t="s">
        <v>123</v>
      </c>
      <c r="D2409" s="10"/>
      <c r="E2409" s="10" t="s">
        <v>124</v>
      </c>
      <c r="F2409" s="10">
        <v>51612</v>
      </c>
      <c r="G2409" s="10"/>
      <c r="H2409" s="10">
        <f t="shared" si="151"/>
        <v>8497</v>
      </c>
      <c r="I2409" s="10"/>
      <c r="J2409" s="10">
        <v>9044.2800000000025</v>
      </c>
      <c r="K2409" s="10"/>
      <c r="M2409" s="10">
        <v>27</v>
      </c>
      <c r="N2409" s="69"/>
      <c r="P2409" s="238">
        <f t="shared" si="149"/>
        <v>334.97333333333341</v>
      </c>
      <c r="Q2409" s="10"/>
      <c r="R2409" s="10"/>
      <c r="S2409" s="10"/>
      <c r="T2409" s="179">
        <f t="shared" si="150"/>
        <v>1911.5555555555557</v>
      </c>
      <c r="U2409" s="10"/>
      <c r="V2409" s="10"/>
      <c r="W2409" s="10"/>
      <c r="Y2409" s="10">
        <v>9044.2800000000025</v>
      </c>
      <c r="Z2409" s="10">
        <f t="shared" si="152"/>
        <v>9466.1200000000008</v>
      </c>
      <c r="AB2409" s="243">
        <f t="shared" si="153"/>
        <v>9399.65</v>
      </c>
      <c r="AC2409" s="10">
        <v>10347.98</v>
      </c>
      <c r="AD2409" s="10"/>
      <c r="AE2409" s="3"/>
      <c r="AF2409" s="3"/>
    </row>
    <row r="2410" spans="1:32" x14ac:dyDescent="0.2">
      <c r="A2410" s="55"/>
      <c r="B2410" s="198"/>
      <c r="C2410" s="10" t="s">
        <v>125</v>
      </c>
      <c r="D2410" s="10"/>
      <c r="E2410" s="10" t="s">
        <v>120</v>
      </c>
      <c r="F2410" s="10">
        <v>49723</v>
      </c>
      <c r="G2410" s="10"/>
      <c r="H2410" s="10">
        <f t="shared" si="151"/>
        <v>8186</v>
      </c>
      <c r="I2410" s="10"/>
      <c r="J2410" s="10">
        <v>8640.2999999999993</v>
      </c>
      <c r="K2410" s="10"/>
      <c r="M2410" s="10">
        <v>32</v>
      </c>
      <c r="N2410" s="69"/>
      <c r="P2410" s="238">
        <f t="shared" si="149"/>
        <v>270.00937499999998</v>
      </c>
      <c r="Q2410" s="10"/>
      <c r="R2410" s="10"/>
      <c r="S2410" s="10"/>
      <c r="T2410" s="179">
        <f t="shared" si="150"/>
        <v>1553.84375</v>
      </c>
      <c r="U2410" s="10"/>
      <c r="V2410" s="10"/>
      <c r="W2410" s="10"/>
      <c r="Y2410" s="10">
        <v>8640.2999999999993</v>
      </c>
      <c r="Z2410" s="10">
        <f t="shared" si="152"/>
        <v>9043.2999999999993</v>
      </c>
      <c r="AB2410" s="243">
        <f t="shared" si="153"/>
        <v>8979.7999999999993</v>
      </c>
      <c r="AC2410" s="10">
        <v>9885.77</v>
      </c>
      <c r="AD2410" s="10"/>
      <c r="AE2410" s="3"/>
      <c r="AF2410" s="3"/>
    </row>
    <row r="2411" spans="1:32" x14ac:dyDescent="0.2">
      <c r="A2411" s="55"/>
      <c r="B2411" s="198"/>
      <c r="C2411" s="10" t="s">
        <v>126</v>
      </c>
      <c r="D2411" s="10"/>
      <c r="E2411" s="10" t="s">
        <v>127</v>
      </c>
      <c r="F2411" s="10">
        <v>36320</v>
      </c>
      <c r="G2411" s="10"/>
      <c r="H2411" s="10">
        <f t="shared" si="151"/>
        <v>5979</v>
      </c>
      <c r="I2411" s="10"/>
      <c r="J2411" s="10">
        <v>6807.7699999999986</v>
      </c>
      <c r="K2411" s="10"/>
      <c r="M2411" s="10">
        <v>59</v>
      </c>
      <c r="N2411" s="69"/>
      <c r="P2411" s="238">
        <f t="shared" si="149"/>
        <v>115.38593220338981</v>
      </c>
      <c r="Q2411" s="10"/>
      <c r="R2411" s="10"/>
      <c r="S2411" s="10"/>
      <c r="T2411" s="179">
        <f t="shared" si="150"/>
        <v>615.59322033898309</v>
      </c>
      <c r="U2411" s="10"/>
      <c r="V2411" s="10"/>
      <c r="W2411" s="10"/>
      <c r="Y2411" s="10">
        <v>6807.7699999999986</v>
      </c>
      <c r="Z2411" s="10">
        <f t="shared" si="152"/>
        <v>7125.3</v>
      </c>
      <c r="AB2411" s="243">
        <f t="shared" si="153"/>
        <v>7075.26</v>
      </c>
      <c r="AC2411" s="10">
        <v>7789.08</v>
      </c>
      <c r="AD2411" s="10"/>
      <c r="AE2411" s="3"/>
      <c r="AF2411" s="3"/>
    </row>
    <row r="2412" spans="1:32" x14ac:dyDescent="0.2">
      <c r="A2412" s="55"/>
      <c r="B2412" s="198"/>
      <c r="C2412" s="10" t="s">
        <v>128</v>
      </c>
      <c r="D2412" s="10"/>
      <c r="E2412" s="10" t="s">
        <v>68</v>
      </c>
      <c r="F2412" s="10">
        <v>9299739</v>
      </c>
      <c r="G2412" s="10"/>
      <c r="H2412" s="10">
        <f t="shared" si="151"/>
        <v>1530987</v>
      </c>
      <c r="I2412" s="10"/>
      <c r="J2412" s="10">
        <v>674930.15000000095</v>
      </c>
      <c r="K2412" s="10"/>
      <c r="M2412" s="10">
        <v>976</v>
      </c>
      <c r="N2412" s="69"/>
      <c r="P2412" s="238">
        <f t="shared" si="149"/>
        <v>691.52679303278785</v>
      </c>
      <c r="Q2412" s="10"/>
      <c r="R2412" s="10"/>
      <c r="S2412" s="10"/>
      <c r="T2412" s="179">
        <f t="shared" si="150"/>
        <v>9528.4211065573763</v>
      </c>
      <c r="U2412" s="10"/>
      <c r="V2412" s="10"/>
      <c r="W2412" s="10"/>
      <c r="Y2412" s="10">
        <v>674930.15000000095</v>
      </c>
      <c r="Z2412" s="10">
        <f t="shared" si="152"/>
        <v>706410</v>
      </c>
      <c r="AB2412" s="243">
        <f t="shared" si="153"/>
        <v>701449.64</v>
      </c>
      <c r="AC2412" s="10">
        <v>772218.61</v>
      </c>
      <c r="AD2412" s="10"/>
      <c r="AE2412" s="3"/>
      <c r="AF2412" s="3"/>
    </row>
    <row r="2413" spans="1:32" x14ac:dyDescent="0.2">
      <c r="A2413" s="55"/>
      <c r="B2413" s="198"/>
      <c r="C2413" s="10" t="s">
        <v>128</v>
      </c>
      <c r="D2413" s="10"/>
      <c r="E2413" s="10" t="s">
        <v>501</v>
      </c>
      <c r="F2413" s="10">
        <v>18</v>
      </c>
      <c r="G2413" s="10"/>
      <c r="H2413" s="10">
        <f t="shared" si="151"/>
        <v>3</v>
      </c>
      <c r="I2413" s="10"/>
      <c r="J2413" s="10">
        <v>14.61</v>
      </c>
      <c r="K2413" s="10"/>
      <c r="M2413" s="10">
        <v>1</v>
      </c>
      <c r="N2413" s="69"/>
      <c r="P2413" s="238">
        <f t="shared" si="149"/>
        <v>14.61</v>
      </c>
      <c r="Q2413" s="10"/>
      <c r="R2413" s="10"/>
      <c r="S2413" s="10"/>
      <c r="T2413" s="179">
        <f t="shared" si="150"/>
        <v>18</v>
      </c>
      <c r="U2413" s="10"/>
      <c r="V2413" s="10"/>
      <c r="W2413" s="10"/>
      <c r="Y2413" s="10">
        <v>14.61</v>
      </c>
      <c r="Z2413" s="10">
        <f t="shared" si="152"/>
        <v>15.29</v>
      </c>
      <c r="AB2413" s="243">
        <f t="shared" si="153"/>
        <v>15.18</v>
      </c>
      <c r="AC2413" s="10">
        <v>16.71</v>
      </c>
      <c r="AD2413" s="10"/>
      <c r="AE2413" s="3"/>
      <c r="AF2413" s="3"/>
    </row>
    <row r="2414" spans="1:32" x14ac:dyDescent="0.2">
      <c r="A2414" s="55"/>
      <c r="B2414" s="198"/>
      <c r="C2414" s="10" t="s">
        <v>128</v>
      </c>
      <c r="D2414" s="10"/>
      <c r="E2414" s="10" t="s">
        <v>75</v>
      </c>
      <c r="F2414" s="10">
        <v>198032</v>
      </c>
      <c r="G2414" s="10"/>
      <c r="H2414" s="10">
        <f t="shared" si="151"/>
        <v>32601</v>
      </c>
      <c r="I2414" s="10"/>
      <c r="J2414" s="10">
        <v>28916.360000000004</v>
      </c>
      <c r="K2414" s="10"/>
      <c r="M2414" s="10">
        <v>20</v>
      </c>
      <c r="N2414" s="69"/>
      <c r="P2414" s="238">
        <f t="shared" si="149"/>
        <v>1445.8180000000002</v>
      </c>
      <c r="Q2414" s="10"/>
      <c r="R2414" s="10"/>
      <c r="S2414" s="10"/>
      <c r="T2414" s="179">
        <f t="shared" si="150"/>
        <v>9901.6</v>
      </c>
      <c r="U2414" s="10"/>
      <c r="V2414" s="10"/>
      <c r="W2414" s="10"/>
      <c r="Y2414" s="10">
        <v>28916.360000000004</v>
      </c>
      <c r="Z2414" s="10">
        <f t="shared" si="152"/>
        <v>30265.07</v>
      </c>
      <c r="AB2414" s="243">
        <f t="shared" si="153"/>
        <v>30052.55</v>
      </c>
      <c r="AC2414" s="10">
        <v>33084.54</v>
      </c>
      <c r="AD2414" s="10"/>
      <c r="AE2414" s="3"/>
      <c r="AF2414" s="3"/>
    </row>
    <row r="2415" spans="1:32" x14ac:dyDescent="0.2">
      <c r="A2415" s="55"/>
      <c r="B2415" s="198"/>
      <c r="C2415" s="10" t="s">
        <v>128</v>
      </c>
      <c r="D2415" s="10"/>
      <c r="E2415" s="10" t="s">
        <v>595</v>
      </c>
      <c r="F2415" s="10">
        <v>-15</v>
      </c>
      <c r="G2415" s="10"/>
      <c r="H2415" s="10">
        <f t="shared" si="151"/>
        <v>-2</v>
      </c>
      <c r="I2415" s="10"/>
      <c r="J2415" s="10">
        <v>23.75</v>
      </c>
      <c r="K2415" s="10"/>
      <c r="M2415" s="10">
        <v>1</v>
      </c>
      <c r="N2415" s="69"/>
      <c r="P2415" s="238">
        <f t="shared" si="149"/>
        <v>23.75</v>
      </c>
      <c r="Q2415" s="10"/>
      <c r="R2415" s="10"/>
      <c r="S2415" s="10"/>
      <c r="T2415" s="179">
        <f t="shared" si="150"/>
        <v>-15</v>
      </c>
      <c r="U2415" s="10"/>
      <c r="V2415" s="10"/>
      <c r="W2415" s="10"/>
      <c r="Y2415" s="10">
        <v>23.75</v>
      </c>
      <c r="Z2415" s="10">
        <f t="shared" si="152"/>
        <v>24.86</v>
      </c>
      <c r="AB2415" s="243">
        <f t="shared" si="153"/>
        <v>24.68</v>
      </c>
      <c r="AC2415" s="10">
        <v>27.17</v>
      </c>
      <c r="AD2415" s="10"/>
      <c r="AE2415" s="3"/>
      <c r="AF2415" s="3"/>
    </row>
    <row r="2416" spans="1:32" x14ac:dyDescent="0.2">
      <c r="A2416" s="55"/>
      <c r="B2416" s="198"/>
      <c r="C2416" s="10" t="s">
        <v>128</v>
      </c>
      <c r="D2416" s="10"/>
      <c r="E2416" s="10" t="s">
        <v>153</v>
      </c>
      <c r="F2416" s="10">
        <v>2690</v>
      </c>
      <c r="G2416" s="10"/>
      <c r="H2416" s="10">
        <f t="shared" si="151"/>
        <v>443</v>
      </c>
      <c r="I2416" s="10"/>
      <c r="J2416" s="10">
        <v>105.33</v>
      </c>
      <c r="K2416" s="10"/>
      <c r="M2416" s="10">
        <v>1</v>
      </c>
      <c r="N2416" s="69"/>
      <c r="P2416" s="238">
        <f t="shared" si="149"/>
        <v>105.33</v>
      </c>
      <c r="Q2416" s="10"/>
      <c r="R2416" s="10"/>
      <c r="S2416" s="10"/>
      <c r="T2416" s="179">
        <f t="shared" si="150"/>
        <v>2690</v>
      </c>
      <c r="U2416" s="10"/>
      <c r="V2416" s="10"/>
      <c r="W2416" s="10"/>
      <c r="Y2416" s="10">
        <v>105.33</v>
      </c>
      <c r="Z2416" s="10">
        <f t="shared" si="152"/>
        <v>110.24</v>
      </c>
      <c r="AB2416" s="243">
        <f t="shared" si="153"/>
        <v>109.47</v>
      </c>
      <c r="AC2416" s="10">
        <v>120.51</v>
      </c>
      <c r="AD2416" s="10"/>
      <c r="AE2416" s="3"/>
      <c r="AF2416" s="3"/>
    </row>
    <row r="2417" spans="1:32" x14ac:dyDescent="0.2">
      <c r="A2417" s="55"/>
      <c r="B2417" s="198"/>
      <c r="C2417" s="10" t="s">
        <v>596</v>
      </c>
      <c r="D2417" s="10"/>
      <c r="E2417" s="10" t="s">
        <v>75</v>
      </c>
      <c r="F2417" s="10">
        <v>34408</v>
      </c>
      <c r="G2417" s="10"/>
      <c r="H2417" s="10">
        <f t="shared" si="151"/>
        <v>5664</v>
      </c>
      <c r="I2417" s="10"/>
      <c r="J2417" s="10">
        <v>2892.21</v>
      </c>
      <c r="K2417" s="10"/>
      <c r="M2417" s="10">
        <v>3</v>
      </c>
      <c r="N2417" s="69"/>
      <c r="P2417" s="238">
        <f t="shared" si="149"/>
        <v>964.07</v>
      </c>
      <c r="Q2417" s="10"/>
      <c r="R2417" s="10"/>
      <c r="S2417" s="10"/>
      <c r="T2417" s="179">
        <f t="shared" si="150"/>
        <v>11469.333333333334</v>
      </c>
      <c r="U2417" s="10"/>
      <c r="V2417" s="10"/>
      <c r="W2417" s="10"/>
      <c r="Y2417" s="10">
        <v>2892.21</v>
      </c>
      <c r="Z2417" s="10">
        <f t="shared" si="152"/>
        <v>3027.11</v>
      </c>
      <c r="AB2417" s="243">
        <f t="shared" si="153"/>
        <v>3005.85</v>
      </c>
      <c r="AC2417" s="10">
        <v>3309.11</v>
      </c>
      <c r="AD2417" s="10"/>
      <c r="AE2417" s="3"/>
      <c r="AF2417" s="3"/>
    </row>
    <row r="2418" spans="1:32" x14ac:dyDescent="0.2">
      <c r="A2418" s="55"/>
      <c r="B2418" s="198"/>
      <c r="C2418" s="10" t="s">
        <v>129</v>
      </c>
      <c r="D2418" s="10"/>
      <c r="E2418" s="10" t="s">
        <v>107</v>
      </c>
      <c r="F2418" s="10">
        <v>834</v>
      </c>
      <c r="G2418" s="10"/>
      <c r="H2418" s="10">
        <f t="shared" si="151"/>
        <v>137</v>
      </c>
      <c r="I2418" s="10"/>
      <c r="J2418" s="10">
        <v>55.39</v>
      </c>
      <c r="K2418" s="10"/>
      <c r="M2418" s="10">
        <v>2</v>
      </c>
      <c r="N2418" s="69"/>
      <c r="P2418" s="238">
        <f t="shared" si="149"/>
        <v>27.695</v>
      </c>
      <c r="Q2418" s="10"/>
      <c r="R2418" s="10"/>
      <c r="S2418" s="10"/>
      <c r="T2418" s="179">
        <f t="shared" si="150"/>
        <v>417</v>
      </c>
      <c r="U2418" s="10"/>
      <c r="V2418" s="10"/>
      <c r="W2418" s="10"/>
      <c r="Y2418" s="10">
        <v>55.39</v>
      </c>
      <c r="Z2418" s="10">
        <f t="shared" si="152"/>
        <v>57.97</v>
      </c>
      <c r="AB2418" s="243">
        <f t="shared" si="153"/>
        <v>57.57</v>
      </c>
      <c r="AC2418" s="10">
        <v>63.38</v>
      </c>
      <c r="AD2418" s="10"/>
      <c r="AE2418" s="3"/>
      <c r="AF2418" s="3"/>
    </row>
    <row r="2419" spans="1:32" x14ac:dyDescent="0.2">
      <c r="A2419" s="55"/>
      <c r="B2419" s="198"/>
      <c r="C2419" s="10" t="s">
        <v>130</v>
      </c>
      <c r="D2419" s="10"/>
      <c r="E2419" s="10" t="s">
        <v>107</v>
      </c>
      <c r="F2419" s="10">
        <v>2412</v>
      </c>
      <c r="G2419" s="10"/>
      <c r="H2419" s="10">
        <f t="shared" si="151"/>
        <v>397</v>
      </c>
      <c r="I2419" s="10"/>
      <c r="J2419" s="10">
        <v>488.85</v>
      </c>
      <c r="K2419" s="10"/>
      <c r="M2419" s="10">
        <v>1</v>
      </c>
      <c r="N2419" s="69"/>
      <c r="P2419" s="238">
        <f t="shared" si="149"/>
        <v>488.85</v>
      </c>
      <c r="Q2419" s="10"/>
      <c r="R2419" s="10"/>
      <c r="S2419" s="10"/>
      <c r="T2419" s="179">
        <f t="shared" si="150"/>
        <v>2412</v>
      </c>
      <c r="U2419" s="10"/>
      <c r="V2419" s="10"/>
      <c r="W2419" s="10"/>
      <c r="Y2419" s="10">
        <v>488.85</v>
      </c>
      <c r="Z2419" s="10">
        <f t="shared" si="152"/>
        <v>511.65</v>
      </c>
      <c r="AB2419" s="243">
        <f t="shared" si="153"/>
        <v>508.06</v>
      </c>
      <c r="AC2419" s="10">
        <v>559.32000000000005</v>
      </c>
      <c r="AD2419" s="10"/>
      <c r="AE2419" s="3"/>
      <c r="AF2419" s="3"/>
    </row>
    <row r="2420" spans="1:32" x14ac:dyDescent="0.2">
      <c r="A2420" s="55"/>
      <c r="B2420" s="198"/>
      <c r="C2420" s="10" t="s">
        <v>132</v>
      </c>
      <c r="D2420" s="10"/>
      <c r="E2420" s="10" t="s">
        <v>133</v>
      </c>
      <c r="F2420" s="10">
        <v>134566</v>
      </c>
      <c r="G2420" s="10"/>
      <c r="H2420" s="10">
        <f t="shared" si="151"/>
        <v>22153</v>
      </c>
      <c r="I2420" s="10"/>
      <c r="J2420" s="10">
        <v>9197.2000000000007</v>
      </c>
      <c r="K2420" s="10"/>
      <c r="M2420" s="10">
        <v>2</v>
      </c>
      <c r="N2420" s="69"/>
      <c r="P2420" s="238">
        <f t="shared" si="149"/>
        <v>4598.6000000000004</v>
      </c>
      <c r="Q2420" s="10"/>
      <c r="R2420" s="10"/>
      <c r="S2420" s="10"/>
      <c r="T2420" s="179">
        <f t="shared" si="150"/>
        <v>67283</v>
      </c>
      <c r="U2420" s="10"/>
      <c r="V2420" s="10"/>
      <c r="W2420" s="10"/>
      <c r="Y2420" s="10">
        <v>9197.2000000000007</v>
      </c>
      <c r="Z2420" s="10">
        <f t="shared" si="152"/>
        <v>9626.17</v>
      </c>
      <c r="AB2420" s="243">
        <f t="shared" si="153"/>
        <v>9558.58</v>
      </c>
      <c r="AC2420" s="10">
        <v>10522.94</v>
      </c>
      <c r="AD2420" s="10"/>
      <c r="AE2420" s="3"/>
      <c r="AF2420" s="3"/>
    </row>
    <row r="2421" spans="1:32" x14ac:dyDescent="0.2">
      <c r="A2421" s="55"/>
      <c r="B2421" s="198"/>
      <c r="C2421" s="10" t="s">
        <v>132</v>
      </c>
      <c r="D2421" s="10"/>
      <c r="E2421" s="10" t="s">
        <v>134</v>
      </c>
      <c r="F2421" s="10">
        <v>33347</v>
      </c>
      <c r="G2421" s="10"/>
      <c r="H2421" s="10">
        <f t="shared" si="151"/>
        <v>5490</v>
      </c>
      <c r="I2421" s="10"/>
      <c r="J2421" s="10">
        <v>5348.0599999999995</v>
      </c>
      <c r="K2421" s="10"/>
      <c r="M2421" s="10">
        <v>9</v>
      </c>
      <c r="N2421" s="69"/>
      <c r="P2421" s="238">
        <f t="shared" si="149"/>
        <v>594.22888888888883</v>
      </c>
      <c r="Q2421" s="10"/>
      <c r="R2421" s="10"/>
      <c r="S2421" s="10"/>
      <c r="T2421" s="179">
        <f t="shared" si="150"/>
        <v>3705.2222222222222</v>
      </c>
      <c r="U2421" s="10"/>
      <c r="V2421" s="10"/>
      <c r="W2421" s="10"/>
      <c r="Y2421" s="10">
        <v>5348.0599999999995</v>
      </c>
      <c r="Z2421" s="10">
        <f t="shared" si="152"/>
        <v>5597.5</v>
      </c>
      <c r="AB2421" s="243">
        <f t="shared" si="153"/>
        <v>5558.2</v>
      </c>
      <c r="AC2421" s="10">
        <v>6118.96</v>
      </c>
      <c r="AD2421" s="10"/>
      <c r="AE2421" s="3"/>
      <c r="AF2421" s="3"/>
    </row>
    <row r="2422" spans="1:32" x14ac:dyDescent="0.2">
      <c r="A2422" s="55"/>
      <c r="B2422" s="198"/>
      <c r="C2422" s="10" t="s">
        <v>135</v>
      </c>
      <c r="D2422" s="10"/>
      <c r="E2422" s="10" t="s">
        <v>131</v>
      </c>
      <c r="F2422" s="10">
        <v>1859224</v>
      </c>
      <c r="G2422" s="10"/>
      <c r="H2422" s="10">
        <f t="shared" si="151"/>
        <v>306078</v>
      </c>
      <c r="I2422" s="10"/>
      <c r="J2422" s="10">
        <v>179868.65000000002</v>
      </c>
      <c r="K2422" s="10"/>
      <c r="M2422" s="10">
        <v>112</v>
      </c>
      <c r="N2422" s="69"/>
      <c r="P2422" s="238">
        <f t="shared" si="149"/>
        <v>1605.9700892857145</v>
      </c>
      <c r="Q2422" s="10"/>
      <c r="R2422" s="10"/>
      <c r="S2422" s="10"/>
      <c r="T2422" s="179">
        <f t="shared" si="150"/>
        <v>16600.214285714286</v>
      </c>
      <c r="U2422" s="10"/>
      <c r="V2422" s="10"/>
      <c r="W2422" s="10"/>
      <c r="Y2422" s="10">
        <v>179868.65000000002</v>
      </c>
      <c r="Z2422" s="10">
        <f t="shared" si="152"/>
        <v>188258.02</v>
      </c>
      <c r="AB2422" s="243">
        <f t="shared" si="153"/>
        <v>186936.08</v>
      </c>
      <c r="AC2422" s="10">
        <v>205795.99</v>
      </c>
      <c r="AD2422" s="10"/>
      <c r="AE2422" s="3"/>
      <c r="AF2422" s="3"/>
    </row>
    <row r="2423" spans="1:32" x14ac:dyDescent="0.2">
      <c r="A2423" s="55"/>
      <c r="B2423" s="198"/>
      <c r="C2423" s="10" t="s">
        <v>136</v>
      </c>
      <c r="D2423" s="10"/>
      <c r="E2423" s="10" t="s">
        <v>79</v>
      </c>
      <c r="F2423" s="10">
        <v>3239353</v>
      </c>
      <c r="G2423" s="10"/>
      <c r="H2423" s="10">
        <f t="shared" si="151"/>
        <v>533285</v>
      </c>
      <c r="I2423" s="10"/>
      <c r="J2423" s="10">
        <v>174637.69</v>
      </c>
      <c r="K2423" s="10"/>
      <c r="M2423" s="10">
        <v>91</v>
      </c>
      <c r="N2423" s="69"/>
      <c r="P2423" s="238">
        <f t="shared" si="149"/>
        <v>1919.0954945054946</v>
      </c>
      <c r="Q2423" s="10"/>
      <c r="R2423" s="10"/>
      <c r="S2423" s="10"/>
      <c r="T2423" s="179">
        <f t="shared" si="150"/>
        <v>35597.285714285717</v>
      </c>
      <c r="U2423" s="10"/>
      <c r="V2423" s="10"/>
      <c r="W2423" s="10"/>
      <c r="Y2423" s="10">
        <v>174637.69</v>
      </c>
      <c r="Z2423" s="10">
        <f t="shared" si="152"/>
        <v>182783.08</v>
      </c>
      <c r="AB2423" s="243">
        <f t="shared" si="153"/>
        <v>181499.59</v>
      </c>
      <c r="AC2423" s="10">
        <v>199811.01</v>
      </c>
      <c r="AD2423" s="10"/>
      <c r="AE2423" s="3"/>
      <c r="AF2423" s="3"/>
    </row>
    <row r="2424" spans="1:32" x14ac:dyDescent="0.2">
      <c r="A2424" s="55"/>
      <c r="B2424" s="198"/>
      <c r="C2424" s="10" t="s">
        <v>137</v>
      </c>
      <c r="D2424" s="10"/>
      <c r="E2424" s="10" t="s">
        <v>88</v>
      </c>
      <c r="F2424" s="10">
        <v>81</v>
      </c>
      <c r="G2424" s="10"/>
      <c r="H2424" s="10">
        <f t="shared" si="151"/>
        <v>13</v>
      </c>
      <c r="I2424" s="10"/>
      <c r="J2424" s="10">
        <v>30.36</v>
      </c>
      <c r="K2424" s="10"/>
      <c r="M2424" s="10">
        <v>1</v>
      </c>
      <c r="N2424" s="69"/>
      <c r="P2424" s="238">
        <f t="shared" si="149"/>
        <v>30.36</v>
      </c>
      <c r="Q2424" s="10"/>
      <c r="R2424" s="10"/>
      <c r="S2424" s="10"/>
      <c r="T2424" s="179">
        <f t="shared" si="150"/>
        <v>81</v>
      </c>
      <c r="U2424" s="10"/>
      <c r="V2424" s="10"/>
      <c r="W2424" s="10"/>
      <c r="Y2424" s="10">
        <v>30.36</v>
      </c>
      <c r="Z2424" s="10">
        <f t="shared" si="152"/>
        <v>31.78</v>
      </c>
      <c r="AB2424" s="243">
        <f t="shared" si="153"/>
        <v>31.55</v>
      </c>
      <c r="AC2424" s="10">
        <v>34.729999999999997</v>
      </c>
      <c r="AD2424" s="10"/>
      <c r="AE2424" s="3"/>
      <c r="AF2424" s="3"/>
    </row>
    <row r="2425" spans="1:32" x14ac:dyDescent="0.2">
      <c r="A2425" s="55"/>
      <c r="B2425" s="198"/>
      <c r="C2425" s="10" t="s">
        <v>138</v>
      </c>
      <c r="D2425" s="10"/>
      <c r="E2425" s="10" t="s">
        <v>79</v>
      </c>
      <c r="F2425" s="10">
        <v>33407</v>
      </c>
      <c r="G2425" s="10"/>
      <c r="H2425" s="10">
        <f t="shared" si="151"/>
        <v>5500</v>
      </c>
      <c r="I2425" s="10"/>
      <c r="J2425" s="10">
        <v>6219.54</v>
      </c>
      <c r="K2425" s="10"/>
      <c r="M2425" s="10">
        <v>19</v>
      </c>
      <c r="N2425" s="69"/>
      <c r="P2425" s="238">
        <f t="shared" si="149"/>
        <v>327.34421052631581</v>
      </c>
      <c r="Q2425" s="10"/>
      <c r="R2425" s="10"/>
      <c r="S2425" s="10"/>
      <c r="T2425" s="179">
        <f t="shared" si="150"/>
        <v>1758.2631578947369</v>
      </c>
      <c r="U2425" s="10"/>
      <c r="V2425" s="10"/>
      <c r="W2425" s="10"/>
      <c r="Y2425" s="10">
        <v>6219.54</v>
      </c>
      <c r="Z2425" s="10">
        <f t="shared" si="152"/>
        <v>6509.63</v>
      </c>
      <c r="AB2425" s="243">
        <f t="shared" si="153"/>
        <v>6463.92</v>
      </c>
      <c r="AC2425" s="10">
        <v>7116.06</v>
      </c>
      <c r="AD2425" s="10"/>
      <c r="AE2425" s="3"/>
      <c r="AF2425" s="3"/>
    </row>
    <row r="2426" spans="1:32" x14ac:dyDescent="0.2">
      <c r="A2426" s="55"/>
      <c r="B2426" s="198"/>
      <c r="C2426" s="10" t="s">
        <v>141</v>
      </c>
      <c r="D2426" s="10"/>
      <c r="E2426" s="10" t="s">
        <v>104</v>
      </c>
      <c r="F2426" s="10">
        <v>441675</v>
      </c>
      <c r="G2426" s="10"/>
      <c r="H2426" s="10">
        <f t="shared" si="151"/>
        <v>72712</v>
      </c>
      <c r="I2426" s="10"/>
      <c r="J2426" s="10">
        <v>75420.12</v>
      </c>
      <c r="K2426" s="10"/>
      <c r="M2426" s="10">
        <v>119</v>
      </c>
      <c r="N2426" s="69"/>
      <c r="P2426" s="238">
        <f t="shared" si="149"/>
        <v>633.78252100840336</v>
      </c>
      <c r="Q2426" s="10"/>
      <c r="R2426" s="10"/>
      <c r="S2426" s="10"/>
      <c r="T2426" s="179">
        <f t="shared" si="150"/>
        <v>3711.5546218487393</v>
      </c>
      <c r="U2426" s="10"/>
      <c r="V2426" s="10"/>
      <c r="W2426" s="10"/>
      <c r="Y2426" s="10">
        <v>75420.12</v>
      </c>
      <c r="Z2426" s="10">
        <f t="shared" si="152"/>
        <v>78937.84</v>
      </c>
      <c r="AB2426" s="243">
        <f t="shared" si="153"/>
        <v>78383.539999999994</v>
      </c>
      <c r="AC2426" s="10">
        <v>86291.62</v>
      </c>
      <c r="AD2426" s="10"/>
      <c r="AE2426" s="3"/>
      <c r="AF2426" s="3"/>
    </row>
    <row r="2427" spans="1:32" x14ac:dyDescent="0.2">
      <c r="A2427" s="55"/>
      <c r="B2427" s="198"/>
      <c r="C2427" s="10" t="s">
        <v>142</v>
      </c>
      <c r="D2427" s="10"/>
      <c r="E2427" s="10" t="s">
        <v>143</v>
      </c>
      <c r="F2427" s="10">
        <v>9443561</v>
      </c>
      <c r="G2427" s="10"/>
      <c r="H2427" s="10">
        <f t="shared" si="151"/>
        <v>1554664</v>
      </c>
      <c r="I2427" s="10"/>
      <c r="J2427" s="10">
        <v>853060.46000000054</v>
      </c>
      <c r="K2427" s="10"/>
      <c r="M2427" s="10">
        <v>355</v>
      </c>
      <c r="N2427" s="69"/>
      <c r="P2427" s="238">
        <f t="shared" si="149"/>
        <v>2402.9872112676071</v>
      </c>
      <c r="Q2427" s="10"/>
      <c r="R2427" s="10"/>
      <c r="S2427" s="10"/>
      <c r="T2427" s="179">
        <f t="shared" si="150"/>
        <v>26601.580281690141</v>
      </c>
      <c r="U2427" s="10"/>
      <c r="V2427" s="10"/>
      <c r="W2427" s="10"/>
      <c r="Y2427" s="10">
        <v>853060.46000000054</v>
      </c>
      <c r="Z2427" s="10">
        <f t="shared" si="152"/>
        <v>892848.6</v>
      </c>
      <c r="AB2427" s="243">
        <f t="shared" si="153"/>
        <v>886579.08</v>
      </c>
      <c r="AC2427" s="10">
        <v>976025.68</v>
      </c>
      <c r="AD2427" s="10"/>
      <c r="AE2427" s="3"/>
      <c r="AF2427" s="3"/>
    </row>
    <row r="2428" spans="1:32" x14ac:dyDescent="0.2">
      <c r="A2428" s="55"/>
      <c r="B2428" s="198"/>
      <c r="C2428" s="10" t="s">
        <v>142</v>
      </c>
      <c r="D2428" s="10"/>
      <c r="E2428" s="10" t="s">
        <v>90</v>
      </c>
      <c r="F2428" s="10">
        <v>396</v>
      </c>
      <c r="G2428" s="10"/>
      <c r="H2428" s="10">
        <f t="shared" si="151"/>
        <v>65</v>
      </c>
      <c r="I2428" s="10"/>
      <c r="J2428" s="10">
        <v>26.86</v>
      </c>
      <c r="K2428" s="10"/>
      <c r="M2428" s="10">
        <v>1</v>
      </c>
      <c r="N2428" s="69"/>
      <c r="P2428" s="238">
        <f t="shared" si="149"/>
        <v>26.86</v>
      </c>
      <c r="Q2428" s="10"/>
      <c r="R2428" s="10"/>
      <c r="S2428" s="10"/>
      <c r="T2428" s="179">
        <f t="shared" si="150"/>
        <v>396</v>
      </c>
      <c r="U2428" s="10"/>
      <c r="V2428" s="10"/>
      <c r="W2428" s="10"/>
      <c r="Y2428" s="10">
        <v>26.86</v>
      </c>
      <c r="Z2428" s="10">
        <f t="shared" si="152"/>
        <v>28.11</v>
      </c>
      <c r="AB2428" s="243">
        <f t="shared" si="153"/>
        <v>27.92</v>
      </c>
      <c r="AC2428" s="10">
        <v>30.74</v>
      </c>
      <c r="AD2428" s="10"/>
      <c r="AE2428" s="3"/>
      <c r="AF2428" s="3"/>
    </row>
    <row r="2429" spans="1:32" x14ac:dyDescent="0.2">
      <c r="A2429" s="55"/>
      <c r="B2429" s="198"/>
      <c r="C2429" s="10" t="s">
        <v>144</v>
      </c>
      <c r="D2429" s="10"/>
      <c r="E2429" s="10" t="s">
        <v>145</v>
      </c>
      <c r="F2429" s="10">
        <v>20080933</v>
      </c>
      <c r="G2429" s="10"/>
      <c r="H2429" s="10">
        <f t="shared" si="151"/>
        <v>3305861</v>
      </c>
      <c r="I2429" s="10"/>
      <c r="J2429" s="10">
        <v>1606627.7299999972</v>
      </c>
      <c r="K2429" s="10"/>
      <c r="M2429" s="10">
        <v>1912</v>
      </c>
      <c r="N2429" s="69"/>
      <c r="P2429" s="238">
        <f t="shared" si="149"/>
        <v>840.28646966527049</v>
      </c>
      <c r="Q2429" s="10"/>
      <c r="R2429" s="10"/>
      <c r="S2429" s="10"/>
      <c r="T2429" s="179">
        <f t="shared" si="150"/>
        <v>10502.580020920503</v>
      </c>
      <c r="U2429" s="10"/>
      <c r="V2429" s="10"/>
      <c r="W2429" s="10"/>
      <c r="Y2429" s="10">
        <v>1606627.7299999972</v>
      </c>
      <c r="Z2429" s="10">
        <f t="shared" si="152"/>
        <v>1681563.49</v>
      </c>
      <c r="AB2429" s="243">
        <f t="shared" si="153"/>
        <v>1669755.66</v>
      </c>
      <c r="AC2429" s="10">
        <v>1838216.63</v>
      </c>
      <c r="AD2429" s="10"/>
      <c r="AE2429" s="3"/>
      <c r="AF2429" s="3"/>
    </row>
    <row r="2430" spans="1:32" x14ac:dyDescent="0.2">
      <c r="A2430" s="55"/>
      <c r="B2430" s="198"/>
      <c r="C2430" s="10" t="s">
        <v>146</v>
      </c>
      <c r="D2430" s="10"/>
      <c r="E2430" s="10" t="s">
        <v>148</v>
      </c>
      <c r="F2430" s="10">
        <v>1471803</v>
      </c>
      <c r="G2430" s="10"/>
      <c r="H2430" s="10">
        <f t="shared" si="151"/>
        <v>242298</v>
      </c>
      <c r="I2430" s="10"/>
      <c r="J2430" s="10">
        <v>189869.51000000004</v>
      </c>
      <c r="K2430" s="10"/>
      <c r="M2430" s="10">
        <v>457</v>
      </c>
      <c r="N2430" s="69"/>
      <c r="P2430" s="238">
        <f t="shared" si="149"/>
        <v>415.46938730853401</v>
      </c>
      <c r="Q2430" s="10"/>
      <c r="R2430" s="10"/>
      <c r="S2430" s="10"/>
      <c r="T2430" s="179">
        <f t="shared" si="150"/>
        <v>3220.5754923413565</v>
      </c>
      <c r="U2430" s="10"/>
      <c r="V2430" s="10"/>
      <c r="W2430" s="10"/>
      <c r="Y2430" s="10">
        <v>189869.51000000004</v>
      </c>
      <c r="Z2430" s="10">
        <f t="shared" si="152"/>
        <v>198725.34</v>
      </c>
      <c r="AB2430" s="243">
        <f t="shared" si="153"/>
        <v>197329.9</v>
      </c>
      <c r="AC2430" s="10">
        <v>217238.43</v>
      </c>
      <c r="AD2430" s="10"/>
      <c r="AE2430" s="3"/>
      <c r="AF2430" s="3"/>
    </row>
    <row r="2431" spans="1:32" x14ac:dyDescent="0.2">
      <c r="A2431" s="55"/>
      <c r="B2431" s="198"/>
      <c r="C2431" s="10" t="s">
        <v>149</v>
      </c>
      <c r="D2431" s="10"/>
      <c r="E2431" s="10" t="s">
        <v>104</v>
      </c>
      <c r="F2431" s="10">
        <v>35965</v>
      </c>
      <c r="G2431" s="10"/>
      <c r="H2431" s="10">
        <f t="shared" si="151"/>
        <v>5921</v>
      </c>
      <c r="I2431" s="10"/>
      <c r="J2431" s="10">
        <v>2542.25</v>
      </c>
      <c r="K2431" s="10"/>
      <c r="M2431" s="10">
        <v>7</v>
      </c>
      <c r="N2431" s="69"/>
      <c r="P2431" s="238">
        <f t="shared" si="149"/>
        <v>363.17857142857144</v>
      </c>
      <c r="Q2431" s="10"/>
      <c r="R2431" s="10"/>
      <c r="S2431" s="10"/>
      <c r="T2431" s="179">
        <f t="shared" si="150"/>
        <v>5137.8571428571431</v>
      </c>
      <c r="U2431" s="10"/>
      <c r="V2431" s="10"/>
      <c r="W2431" s="10"/>
      <c r="Y2431" s="10">
        <v>2542.25</v>
      </c>
      <c r="Z2431" s="10">
        <f t="shared" si="152"/>
        <v>2660.82</v>
      </c>
      <c r="AB2431" s="243">
        <f t="shared" si="153"/>
        <v>2642.14</v>
      </c>
      <c r="AC2431" s="10">
        <v>2908.7</v>
      </c>
      <c r="AD2431" s="10"/>
      <c r="AE2431" s="3"/>
      <c r="AF2431" s="3"/>
    </row>
    <row r="2432" spans="1:32" x14ac:dyDescent="0.2">
      <c r="A2432" s="55"/>
      <c r="B2432" s="198"/>
      <c r="C2432" s="10" t="s">
        <v>150</v>
      </c>
      <c r="D2432" s="10"/>
      <c r="E2432" s="10" t="s">
        <v>102</v>
      </c>
      <c r="F2432" s="10">
        <v>31895</v>
      </c>
      <c r="G2432" s="10"/>
      <c r="H2432" s="10">
        <f t="shared" si="151"/>
        <v>5251</v>
      </c>
      <c r="I2432" s="10"/>
      <c r="J2432" s="10">
        <v>5560.8399999999992</v>
      </c>
      <c r="K2432" s="10"/>
      <c r="M2432" s="10">
        <v>20</v>
      </c>
      <c r="N2432" s="69"/>
      <c r="P2432" s="238">
        <f t="shared" si="149"/>
        <v>278.04199999999997</v>
      </c>
      <c r="Q2432" s="10"/>
      <c r="R2432" s="10"/>
      <c r="S2432" s="10"/>
      <c r="T2432" s="179">
        <f t="shared" si="150"/>
        <v>1594.75</v>
      </c>
      <c r="U2432" s="10"/>
      <c r="V2432" s="10"/>
      <c r="W2432" s="10"/>
      <c r="Y2432" s="10">
        <v>5560.8399999999992</v>
      </c>
      <c r="Z2432" s="10">
        <f t="shared" si="152"/>
        <v>5820.21</v>
      </c>
      <c r="AB2432" s="243">
        <f t="shared" si="153"/>
        <v>5779.34</v>
      </c>
      <c r="AC2432" s="10">
        <v>6362.42</v>
      </c>
      <c r="AD2432" s="10"/>
      <c r="AE2432" s="3"/>
      <c r="AF2432" s="3"/>
    </row>
    <row r="2433" spans="1:32" x14ac:dyDescent="0.2">
      <c r="A2433" s="55"/>
      <c r="B2433" s="198"/>
      <c r="C2433" s="10" t="s">
        <v>151</v>
      </c>
      <c r="D2433" s="10"/>
      <c r="E2433" s="10" t="s">
        <v>145</v>
      </c>
      <c r="F2433" s="10">
        <v>19432</v>
      </c>
      <c r="G2433" s="10"/>
      <c r="H2433" s="10">
        <f t="shared" si="151"/>
        <v>3199</v>
      </c>
      <c r="I2433" s="10"/>
      <c r="J2433" s="10">
        <v>3673.3399999999997</v>
      </c>
      <c r="K2433" s="10"/>
      <c r="M2433" s="10">
        <v>18</v>
      </c>
      <c r="N2433" s="69"/>
      <c r="P2433" s="238">
        <f t="shared" si="149"/>
        <v>204.07444444444442</v>
      </c>
      <c r="Q2433" s="10"/>
      <c r="R2433" s="10"/>
      <c r="S2433" s="10"/>
      <c r="T2433" s="179">
        <f t="shared" si="150"/>
        <v>1079.5555555555557</v>
      </c>
      <c r="U2433" s="10"/>
      <c r="V2433" s="10"/>
      <c r="W2433" s="10"/>
      <c r="Y2433" s="10">
        <v>3673.3399999999997</v>
      </c>
      <c r="Z2433" s="10">
        <f t="shared" si="152"/>
        <v>3844.67</v>
      </c>
      <c r="AB2433" s="243">
        <f t="shared" si="153"/>
        <v>3817.67</v>
      </c>
      <c r="AC2433" s="10">
        <v>4202.83</v>
      </c>
      <c r="AD2433" s="10"/>
      <c r="AE2433" s="3"/>
      <c r="AF2433" s="3"/>
    </row>
    <row r="2434" spans="1:32" x14ac:dyDescent="0.2">
      <c r="A2434" s="55"/>
      <c r="B2434" s="198"/>
      <c r="C2434" s="10" t="s">
        <v>152</v>
      </c>
      <c r="D2434" s="10"/>
      <c r="E2434" s="10" t="s">
        <v>153</v>
      </c>
      <c r="F2434" s="10">
        <v>1985474</v>
      </c>
      <c r="G2434" s="10"/>
      <c r="H2434" s="10">
        <f t="shared" ref="H2434:H2497" si="154">ROUND($H$2921*F2434/$F$2320,0)</f>
        <v>326862</v>
      </c>
      <c r="I2434" s="10"/>
      <c r="J2434" s="10">
        <v>177629.22999999995</v>
      </c>
      <c r="K2434" s="10"/>
      <c r="M2434" s="10">
        <v>314</v>
      </c>
      <c r="N2434" s="69"/>
      <c r="P2434" s="238">
        <f t="shared" si="149"/>
        <v>565.69818471337567</v>
      </c>
      <c r="Q2434" s="10"/>
      <c r="R2434" s="10"/>
      <c r="S2434" s="10"/>
      <c r="T2434" s="179">
        <f t="shared" si="150"/>
        <v>6323.1656050955417</v>
      </c>
      <c r="U2434" s="10"/>
      <c r="V2434" s="10"/>
      <c r="W2434" s="10"/>
      <c r="Y2434" s="10">
        <v>177629.22999999995</v>
      </c>
      <c r="Z2434" s="10">
        <f t="shared" ref="Z2434:Z2497" si="155">ROUND($Z$2921*Y2434/$Y$2921,2)</f>
        <v>185914.15</v>
      </c>
      <c r="AB2434" s="243">
        <f t="shared" ref="AB2434:AB2497" si="156">ROUND($AB$2921*Y2434/$Y$2921,2)</f>
        <v>184608.67</v>
      </c>
      <c r="AC2434" s="10">
        <v>203233.76</v>
      </c>
      <c r="AD2434" s="10"/>
      <c r="AE2434" s="3"/>
      <c r="AF2434" s="3"/>
    </row>
    <row r="2435" spans="1:32" x14ac:dyDescent="0.2">
      <c r="A2435" s="55"/>
      <c r="B2435" s="198"/>
      <c r="C2435" s="10" t="s">
        <v>152</v>
      </c>
      <c r="D2435" s="10"/>
      <c r="E2435" s="10" t="s">
        <v>154</v>
      </c>
      <c r="F2435" s="10">
        <v>93</v>
      </c>
      <c r="G2435" s="10"/>
      <c r="H2435" s="10">
        <f t="shared" si="154"/>
        <v>15</v>
      </c>
      <c r="I2435" s="10"/>
      <c r="J2435" s="10">
        <v>27.17</v>
      </c>
      <c r="K2435" s="10"/>
      <c r="M2435" s="10">
        <v>1</v>
      </c>
      <c r="N2435" s="69"/>
      <c r="P2435" s="238">
        <f t="shared" si="149"/>
        <v>27.17</v>
      </c>
      <c r="Q2435" s="10"/>
      <c r="R2435" s="10"/>
      <c r="S2435" s="10"/>
      <c r="T2435" s="179">
        <f t="shared" si="150"/>
        <v>93</v>
      </c>
      <c r="U2435" s="10"/>
      <c r="V2435" s="10"/>
      <c r="W2435" s="10"/>
      <c r="Y2435" s="10">
        <v>27.17</v>
      </c>
      <c r="Z2435" s="10">
        <f t="shared" si="155"/>
        <v>28.44</v>
      </c>
      <c r="AB2435" s="243">
        <f t="shared" si="156"/>
        <v>28.24</v>
      </c>
      <c r="AC2435" s="10">
        <v>31.09</v>
      </c>
      <c r="AD2435" s="10"/>
      <c r="AE2435" s="3"/>
      <c r="AF2435" s="3"/>
    </row>
    <row r="2436" spans="1:32" x14ac:dyDescent="0.2">
      <c r="A2436" s="55"/>
      <c r="B2436" s="198"/>
      <c r="C2436" s="10" t="s">
        <v>152</v>
      </c>
      <c r="D2436" s="10"/>
      <c r="E2436" s="10" t="s">
        <v>157</v>
      </c>
      <c r="F2436" s="10"/>
      <c r="G2436" s="10"/>
      <c r="H2436" s="10">
        <f t="shared" si="154"/>
        <v>0</v>
      </c>
      <c r="I2436" s="10"/>
      <c r="J2436" s="10">
        <v>215.1</v>
      </c>
      <c r="K2436" s="10"/>
      <c r="M2436" s="10">
        <v>1</v>
      </c>
      <c r="N2436" s="69"/>
      <c r="P2436" s="238">
        <f t="shared" si="149"/>
        <v>215.1</v>
      </c>
      <c r="Q2436" s="10"/>
      <c r="R2436" s="10"/>
      <c r="S2436" s="10"/>
      <c r="T2436" s="179">
        <f t="shared" si="150"/>
        <v>0</v>
      </c>
      <c r="U2436" s="10"/>
      <c r="V2436" s="10"/>
      <c r="W2436" s="10"/>
      <c r="Y2436" s="10">
        <v>215.1</v>
      </c>
      <c r="Z2436" s="10">
        <f t="shared" si="155"/>
        <v>225.13</v>
      </c>
      <c r="AB2436" s="243">
        <f t="shared" si="156"/>
        <v>223.55</v>
      </c>
      <c r="AC2436" s="10">
        <v>246.1</v>
      </c>
      <c r="AD2436" s="10"/>
      <c r="AE2436" s="3"/>
      <c r="AF2436" s="3"/>
    </row>
    <row r="2437" spans="1:32" x14ac:dyDescent="0.2">
      <c r="A2437" s="55"/>
      <c r="B2437" s="198"/>
      <c r="C2437" s="10" t="s">
        <v>158</v>
      </c>
      <c r="D2437" s="10"/>
      <c r="E2437" s="10" t="s">
        <v>153</v>
      </c>
      <c r="F2437" s="10">
        <v>159896</v>
      </c>
      <c r="G2437" s="10"/>
      <c r="H2437" s="10">
        <f t="shared" si="154"/>
        <v>26323</v>
      </c>
      <c r="I2437" s="10"/>
      <c r="J2437" s="10">
        <v>14274.829999999998</v>
      </c>
      <c r="K2437" s="10"/>
      <c r="M2437" s="10">
        <v>25</v>
      </c>
      <c r="N2437" s="69"/>
      <c r="P2437" s="238">
        <f t="shared" si="149"/>
        <v>570.99319999999989</v>
      </c>
      <c r="Q2437" s="10"/>
      <c r="R2437" s="10"/>
      <c r="S2437" s="10"/>
      <c r="T2437" s="179">
        <f t="shared" si="150"/>
        <v>6395.84</v>
      </c>
      <c r="U2437" s="10"/>
      <c r="V2437" s="10"/>
      <c r="W2437" s="10"/>
      <c r="Y2437" s="10">
        <v>14274.829999999998</v>
      </c>
      <c r="Z2437" s="10">
        <f t="shared" si="155"/>
        <v>14940.63</v>
      </c>
      <c r="AB2437" s="243">
        <f t="shared" si="156"/>
        <v>14835.72</v>
      </c>
      <c r="AC2437" s="10">
        <v>16332.49</v>
      </c>
      <c r="AD2437" s="10"/>
      <c r="AE2437" s="3"/>
      <c r="AF2437" s="3"/>
    </row>
    <row r="2438" spans="1:32" x14ac:dyDescent="0.2">
      <c r="A2438" s="55"/>
      <c r="B2438" s="198"/>
      <c r="C2438" s="10" t="s">
        <v>158</v>
      </c>
      <c r="D2438" s="10"/>
      <c r="E2438" s="10" t="s">
        <v>157</v>
      </c>
      <c r="F2438" s="10">
        <v>2542</v>
      </c>
      <c r="G2438" s="10"/>
      <c r="H2438" s="10">
        <f t="shared" si="154"/>
        <v>418</v>
      </c>
      <c r="I2438" s="10"/>
      <c r="J2438" s="10">
        <v>493.11</v>
      </c>
      <c r="K2438" s="10"/>
      <c r="M2438" s="10">
        <v>1</v>
      </c>
      <c r="N2438" s="69"/>
      <c r="P2438" s="238">
        <f t="shared" si="149"/>
        <v>493.11</v>
      </c>
      <c r="Q2438" s="10"/>
      <c r="R2438" s="10"/>
      <c r="S2438" s="10"/>
      <c r="T2438" s="179">
        <f t="shared" si="150"/>
        <v>2542</v>
      </c>
      <c r="U2438" s="10"/>
      <c r="V2438" s="10"/>
      <c r="W2438" s="10"/>
      <c r="Y2438" s="10">
        <v>493.11</v>
      </c>
      <c r="Z2438" s="10">
        <f t="shared" si="155"/>
        <v>516.11</v>
      </c>
      <c r="AB2438" s="243">
        <f t="shared" si="156"/>
        <v>512.49</v>
      </c>
      <c r="AC2438" s="10">
        <v>564.19000000000005</v>
      </c>
      <c r="AD2438" s="10"/>
      <c r="AE2438" s="3"/>
      <c r="AF2438" s="3"/>
    </row>
    <row r="2439" spans="1:32" x14ac:dyDescent="0.2">
      <c r="A2439" s="55"/>
      <c r="B2439" s="198"/>
      <c r="C2439" s="10" t="s">
        <v>158</v>
      </c>
      <c r="D2439" s="10"/>
      <c r="E2439" s="10" t="s">
        <v>597</v>
      </c>
      <c r="F2439" s="10">
        <v>5314</v>
      </c>
      <c r="G2439" s="10"/>
      <c r="H2439" s="10">
        <f t="shared" si="154"/>
        <v>875</v>
      </c>
      <c r="I2439" s="10"/>
      <c r="J2439" s="10">
        <v>439.18</v>
      </c>
      <c r="K2439" s="10"/>
      <c r="M2439" s="10">
        <v>1</v>
      </c>
      <c r="N2439" s="69"/>
      <c r="P2439" s="238">
        <f t="shared" si="149"/>
        <v>439.18</v>
      </c>
      <c r="Q2439" s="10"/>
      <c r="R2439" s="10"/>
      <c r="S2439" s="10"/>
      <c r="T2439" s="179">
        <f t="shared" si="150"/>
        <v>5314</v>
      </c>
      <c r="U2439" s="10"/>
      <c r="V2439" s="10"/>
      <c r="W2439" s="10"/>
      <c r="Y2439" s="10">
        <v>439.18</v>
      </c>
      <c r="Z2439" s="10">
        <f t="shared" si="155"/>
        <v>459.66</v>
      </c>
      <c r="AB2439" s="243">
        <f t="shared" si="156"/>
        <v>456.44</v>
      </c>
      <c r="AC2439" s="10">
        <v>502.49</v>
      </c>
      <c r="AD2439" s="10"/>
      <c r="AE2439" s="3"/>
      <c r="AF2439" s="3"/>
    </row>
    <row r="2440" spans="1:32" x14ac:dyDescent="0.2">
      <c r="A2440" s="55"/>
      <c r="B2440" s="198"/>
      <c r="C2440" s="10" t="s">
        <v>159</v>
      </c>
      <c r="D2440" s="10"/>
      <c r="E2440" s="10" t="s">
        <v>107</v>
      </c>
      <c r="F2440" s="10">
        <v>6973</v>
      </c>
      <c r="G2440" s="10"/>
      <c r="H2440" s="10">
        <f t="shared" si="154"/>
        <v>1148</v>
      </c>
      <c r="I2440" s="10"/>
      <c r="J2440" s="10">
        <v>1097.28</v>
      </c>
      <c r="K2440" s="10"/>
      <c r="M2440" s="10">
        <v>4</v>
      </c>
      <c r="N2440" s="69"/>
      <c r="P2440" s="238">
        <f t="shared" si="149"/>
        <v>274.32</v>
      </c>
      <c r="Q2440" s="10"/>
      <c r="R2440" s="10"/>
      <c r="S2440" s="10"/>
      <c r="T2440" s="179">
        <f t="shared" si="150"/>
        <v>1743.25</v>
      </c>
      <c r="U2440" s="10"/>
      <c r="V2440" s="10"/>
      <c r="W2440" s="10"/>
      <c r="Y2440" s="10">
        <v>1097.28</v>
      </c>
      <c r="Z2440" s="10">
        <f t="shared" si="155"/>
        <v>1148.46</v>
      </c>
      <c r="AB2440" s="243">
        <f t="shared" si="156"/>
        <v>1140.3900000000001</v>
      </c>
      <c r="AC2440" s="10">
        <v>1255.44</v>
      </c>
      <c r="AD2440" s="10"/>
      <c r="AE2440" s="3"/>
      <c r="AF2440" s="3"/>
    </row>
    <row r="2441" spans="1:32" x14ac:dyDescent="0.2">
      <c r="A2441" s="55"/>
      <c r="B2441" s="198"/>
      <c r="C2441" s="10" t="s">
        <v>160</v>
      </c>
      <c r="D2441" s="10"/>
      <c r="E2441" s="10" t="s">
        <v>97</v>
      </c>
      <c r="F2441" s="10">
        <v>283091</v>
      </c>
      <c r="G2441" s="10"/>
      <c r="H2441" s="10">
        <f t="shared" si="154"/>
        <v>46604</v>
      </c>
      <c r="I2441" s="10"/>
      <c r="J2441" s="10">
        <v>44314.730000000018</v>
      </c>
      <c r="K2441" s="10"/>
      <c r="M2441" s="10">
        <v>174</v>
      </c>
      <c r="N2441" s="69"/>
      <c r="P2441" s="238">
        <f t="shared" si="149"/>
        <v>254.68235632183919</v>
      </c>
      <c r="Q2441" s="10"/>
      <c r="R2441" s="10"/>
      <c r="S2441" s="10"/>
      <c r="T2441" s="179">
        <f t="shared" si="150"/>
        <v>1626.9597701149426</v>
      </c>
      <c r="U2441" s="10"/>
      <c r="V2441" s="10"/>
      <c r="W2441" s="10"/>
      <c r="Y2441" s="10">
        <v>44314.730000000018</v>
      </c>
      <c r="Z2441" s="10">
        <f t="shared" si="155"/>
        <v>46381.64</v>
      </c>
      <c r="AB2441" s="243">
        <f t="shared" si="156"/>
        <v>46055.95</v>
      </c>
      <c r="AC2441" s="10">
        <v>50702.52</v>
      </c>
      <c r="AD2441" s="10"/>
      <c r="AE2441" s="3"/>
      <c r="AF2441" s="3"/>
    </row>
    <row r="2442" spans="1:32" x14ac:dyDescent="0.2">
      <c r="A2442" s="55"/>
      <c r="B2442" s="198"/>
      <c r="C2442" s="10" t="s">
        <v>163</v>
      </c>
      <c r="D2442" s="10"/>
      <c r="E2442" s="10" t="s">
        <v>72</v>
      </c>
      <c r="F2442" s="10">
        <v>119</v>
      </c>
      <c r="G2442" s="10"/>
      <c r="H2442" s="10">
        <f t="shared" si="154"/>
        <v>20</v>
      </c>
      <c r="I2442" s="10"/>
      <c r="J2442" s="10">
        <v>30.45</v>
      </c>
      <c r="K2442" s="10"/>
      <c r="M2442" s="10">
        <v>1</v>
      </c>
      <c r="N2442" s="69"/>
      <c r="P2442" s="238">
        <f t="shared" si="149"/>
        <v>30.45</v>
      </c>
      <c r="Q2442" s="10"/>
      <c r="R2442" s="10"/>
      <c r="S2442" s="10"/>
      <c r="T2442" s="179">
        <f t="shared" si="150"/>
        <v>119</v>
      </c>
      <c r="U2442" s="10"/>
      <c r="V2442" s="10"/>
      <c r="W2442" s="10"/>
      <c r="Y2442" s="10">
        <v>30.45</v>
      </c>
      <c r="Z2442" s="10">
        <f t="shared" si="155"/>
        <v>31.87</v>
      </c>
      <c r="AB2442" s="243">
        <f t="shared" si="156"/>
        <v>31.65</v>
      </c>
      <c r="AC2442" s="10">
        <v>34.840000000000003</v>
      </c>
      <c r="AD2442" s="10"/>
      <c r="AE2442" s="3"/>
      <c r="AF2442" s="3"/>
    </row>
    <row r="2443" spans="1:32" x14ac:dyDescent="0.2">
      <c r="A2443" s="55"/>
      <c r="B2443" s="198"/>
      <c r="C2443" s="10" t="s">
        <v>163</v>
      </c>
      <c r="D2443" s="10"/>
      <c r="E2443" s="10" t="s">
        <v>164</v>
      </c>
      <c r="F2443" s="10">
        <v>13701</v>
      </c>
      <c r="G2443" s="10"/>
      <c r="H2443" s="10">
        <f t="shared" si="154"/>
        <v>2256</v>
      </c>
      <c r="I2443" s="10"/>
      <c r="J2443" s="10">
        <v>2451.83</v>
      </c>
      <c r="K2443" s="10"/>
      <c r="M2443" s="10">
        <v>16</v>
      </c>
      <c r="N2443" s="69"/>
      <c r="P2443" s="238">
        <f t="shared" si="149"/>
        <v>153.239375</v>
      </c>
      <c r="Q2443" s="10"/>
      <c r="R2443" s="10"/>
      <c r="S2443" s="10"/>
      <c r="T2443" s="179">
        <f t="shared" si="150"/>
        <v>856.3125</v>
      </c>
      <c r="U2443" s="10"/>
      <c r="V2443" s="10"/>
      <c r="W2443" s="10"/>
      <c r="Y2443" s="10">
        <v>2451.83</v>
      </c>
      <c r="Z2443" s="10">
        <f t="shared" si="155"/>
        <v>2566.19</v>
      </c>
      <c r="AB2443" s="243">
        <f t="shared" si="156"/>
        <v>2548.17</v>
      </c>
      <c r="AC2443" s="10">
        <v>2805.25</v>
      </c>
      <c r="AD2443" s="10"/>
      <c r="AE2443" s="3"/>
      <c r="AF2443" s="3"/>
    </row>
    <row r="2444" spans="1:32" x14ac:dyDescent="0.2">
      <c r="A2444" s="55"/>
      <c r="B2444" s="198"/>
      <c r="C2444" s="10" t="s">
        <v>165</v>
      </c>
      <c r="D2444" s="10"/>
      <c r="E2444" s="10" t="s">
        <v>64</v>
      </c>
      <c r="F2444" s="10">
        <v>4782884</v>
      </c>
      <c r="G2444" s="10"/>
      <c r="H2444" s="10">
        <f t="shared" si="154"/>
        <v>787391</v>
      </c>
      <c r="I2444" s="10"/>
      <c r="J2444" s="10">
        <v>599046.62000000046</v>
      </c>
      <c r="K2444" s="10"/>
      <c r="M2444" s="10">
        <v>930</v>
      </c>
      <c r="N2444" s="69"/>
      <c r="P2444" s="238">
        <f t="shared" si="149"/>
        <v>644.13615053763488</v>
      </c>
      <c r="Q2444" s="10"/>
      <c r="R2444" s="10"/>
      <c r="S2444" s="10"/>
      <c r="T2444" s="179">
        <f t="shared" si="150"/>
        <v>5142.8860215053764</v>
      </c>
      <c r="U2444" s="10"/>
      <c r="V2444" s="10"/>
      <c r="W2444" s="10"/>
      <c r="Y2444" s="10">
        <v>599046.62000000046</v>
      </c>
      <c r="Z2444" s="10">
        <f t="shared" si="155"/>
        <v>626987.14</v>
      </c>
      <c r="AB2444" s="243">
        <f t="shared" si="156"/>
        <v>622584.48</v>
      </c>
      <c r="AC2444" s="10">
        <v>685396.78</v>
      </c>
      <c r="AD2444" s="10"/>
      <c r="AE2444" s="3"/>
      <c r="AF2444" s="3"/>
    </row>
    <row r="2445" spans="1:32" x14ac:dyDescent="0.2">
      <c r="A2445" s="55"/>
      <c r="B2445" s="198"/>
      <c r="C2445" s="10" t="s">
        <v>169</v>
      </c>
      <c r="D2445" s="10"/>
      <c r="E2445" s="10" t="s">
        <v>64</v>
      </c>
      <c r="F2445" s="10">
        <v>1984</v>
      </c>
      <c r="G2445" s="10"/>
      <c r="H2445" s="10">
        <f t="shared" si="154"/>
        <v>327</v>
      </c>
      <c r="I2445" s="10"/>
      <c r="J2445" s="10">
        <v>371.64000000000004</v>
      </c>
      <c r="K2445" s="10"/>
      <c r="M2445" s="10">
        <v>3</v>
      </c>
      <c r="N2445" s="69"/>
      <c r="P2445" s="238">
        <f t="shared" si="149"/>
        <v>123.88000000000001</v>
      </c>
      <c r="Q2445" s="10"/>
      <c r="R2445" s="10"/>
      <c r="S2445" s="10"/>
      <c r="T2445" s="179">
        <f t="shared" si="150"/>
        <v>661.33333333333337</v>
      </c>
      <c r="U2445" s="10"/>
      <c r="V2445" s="10"/>
      <c r="W2445" s="10"/>
      <c r="Y2445" s="10">
        <v>371.64000000000004</v>
      </c>
      <c r="Z2445" s="10">
        <f t="shared" si="155"/>
        <v>388.97</v>
      </c>
      <c r="AB2445" s="243">
        <f t="shared" si="156"/>
        <v>386.24</v>
      </c>
      <c r="AC2445" s="10">
        <v>425.21</v>
      </c>
      <c r="AD2445" s="10"/>
      <c r="AE2445" s="3"/>
      <c r="AF2445" s="3"/>
    </row>
    <row r="2446" spans="1:32" x14ac:dyDescent="0.2">
      <c r="A2446" s="55"/>
      <c r="B2446" s="198"/>
      <c r="C2446" s="10" t="s">
        <v>171</v>
      </c>
      <c r="D2446" s="10"/>
      <c r="E2446" s="10" t="s">
        <v>63</v>
      </c>
      <c r="F2446" s="10">
        <v>174</v>
      </c>
      <c r="G2446" s="10"/>
      <c r="H2446" s="10">
        <f t="shared" si="154"/>
        <v>29</v>
      </c>
      <c r="I2446" s="10"/>
      <c r="J2446" s="10">
        <v>41.12</v>
      </c>
      <c r="K2446" s="10"/>
      <c r="M2446" s="10">
        <v>1</v>
      </c>
      <c r="N2446" s="69"/>
      <c r="P2446" s="238">
        <f t="shared" si="149"/>
        <v>41.12</v>
      </c>
      <c r="Q2446" s="10"/>
      <c r="R2446" s="10"/>
      <c r="S2446" s="10"/>
      <c r="T2446" s="179">
        <f t="shared" si="150"/>
        <v>174</v>
      </c>
      <c r="U2446" s="10"/>
      <c r="V2446" s="10"/>
      <c r="W2446" s="10"/>
      <c r="Y2446" s="10">
        <v>41.12</v>
      </c>
      <c r="Z2446" s="10">
        <f t="shared" si="155"/>
        <v>43.04</v>
      </c>
      <c r="AB2446" s="243">
        <f t="shared" si="156"/>
        <v>42.74</v>
      </c>
      <c r="AC2446" s="10">
        <v>47.05</v>
      </c>
      <c r="AD2446" s="10"/>
      <c r="AE2446" s="3"/>
      <c r="AF2446" s="3"/>
    </row>
    <row r="2447" spans="1:32" x14ac:dyDescent="0.2">
      <c r="A2447" s="55"/>
      <c r="B2447" s="198"/>
      <c r="C2447" s="10" t="s">
        <v>171</v>
      </c>
      <c r="D2447" s="10"/>
      <c r="E2447" s="10" t="s">
        <v>96</v>
      </c>
      <c r="F2447" s="10">
        <v>734</v>
      </c>
      <c r="G2447" s="10"/>
      <c r="H2447" s="10">
        <f t="shared" si="154"/>
        <v>121</v>
      </c>
      <c r="I2447" s="10"/>
      <c r="J2447" s="10">
        <v>183.03</v>
      </c>
      <c r="K2447" s="10"/>
      <c r="M2447" s="10">
        <v>5</v>
      </c>
      <c r="N2447" s="69"/>
      <c r="P2447" s="238">
        <f t="shared" si="149"/>
        <v>36.606000000000002</v>
      </c>
      <c r="Q2447" s="10"/>
      <c r="R2447" s="10"/>
      <c r="S2447" s="10"/>
      <c r="T2447" s="179">
        <f t="shared" si="150"/>
        <v>146.80000000000001</v>
      </c>
      <c r="U2447" s="10"/>
      <c r="V2447" s="10"/>
      <c r="W2447" s="10"/>
      <c r="Y2447" s="10">
        <v>183.03</v>
      </c>
      <c r="Z2447" s="10">
        <f t="shared" si="155"/>
        <v>191.57</v>
      </c>
      <c r="AB2447" s="243">
        <f t="shared" si="156"/>
        <v>190.22</v>
      </c>
      <c r="AC2447" s="10">
        <v>209.41</v>
      </c>
      <c r="AD2447" s="10"/>
      <c r="AE2447" s="3"/>
      <c r="AF2447" s="3"/>
    </row>
    <row r="2448" spans="1:32" x14ac:dyDescent="0.2">
      <c r="A2448" s="55"/>
      <c r="B2448" s="198"/>
      <c r="C2448" s="10" t="s">
        <v>171</v>
      </c>
      <c r="D2448" s="10"/>
      <c r="E2448" s="10" t="s">
        <v>97</v>
      </c>
      <c r="F2448" s="10">
        <v>5021033</v>
      </c>
      <c r="G2448" s="10"/>
      <c r="H2448" s="10">
        <f t="shared" si="154"/>
        <v>826597</v>
      </c>
      <c r="I2448" s="10"/>
      <c r="J2448" s="10">
        <v>616839.20999999961</v>
      </c>
      <c r="K2448" s="10"/>
      <c r="M2448" s="10">
        <v>786</v>
      </c>
      <c r="N2448" s="69"/>
      <c r="P2448" s="238">
        <f t="shared" si="149"/>
        <v>784.78270992366367</v>
      </c>
      <c r="Q2448" s="10"/>
      <c r="R2448" s="10"/>
      <c r="S2448" s="10"/>
      <c r="T2448" s="179">
        <f t="shared" si="150"/>
        <v>6388.0826972010182</v>
      </c>
      <c r="U2448" s="10"/>
      <c r="V2448" s="10"/>
      <c r="W2448" s="10"/>
      <c r="Y2448" s="10">
        <v>616839.20999999961</v>
      </c>
      <c r="Z2448" s="10">
        <f t="shared" si="155"/>
        <v>645609.6</v>
      </c>
      <c r="AB2448" s="243">
        <f t="shared" si="156"/>
        <v>641076.18000000005</v>
      </c>
      <c r="AC2448" s="10">
        <v>705754.1</v>
      </c>
      <c r="AD2448" s="10"/>
      <c r="AE2448" s="3"/>
      <c r="AF2448" s="3"/>
    </row>
    <row r="2449" spans="1:32" x14ac:dyDescent="0.2">
      <c r="A2449" s="55"/>
      <c r="B2449" s="198"/>
      <c r="C2449" s="10" t="s">
        <v>172</v>
      </c>
      <c r="D2449" s="10"/>
      <c r="E2449" s="10" t="s">
        <v>166</v>
      </c>
      <c r="F2449" s="10">
        <v>70659</v>
      </c>
      <c r="G2449" s="10"/>
      <c r="H2449" s="10">
        <f t="shared" si="154"/>
        <v>11632</v>
      </c>
      <c r="I2449" s="10"/>
      <c r="J2449" s="10">
        <v>12041.329999999994</v>
      </c>
      <c r="K2449" s="10"/>
      <c r="M2449" s="10">
        <v>63</v>
      </c>
      <c r="N2449" s="69"/>
      <c r="P2449" s="238">
        <f t="shared" si="149"/>
        <v>191.13222222222214</v>
      </c>
      <c r="Q2449" s="10"/>
      <c r="R2449" s="10"/>
      <c r="S2449" s="10"/>
      <c r="T2449" s="179">
        <f t="shared" si="150"/>
        <v>1121.5714285714287</v>
      </c>
      <c r="U2449" s="10"/>
      <c r="V2449" s="10"/>
      <c r="W2449" s="10"/>
      <c r="Y2449" s="10">
        <v>12041.329999999994</v>
      </c>
      <c r="Z2449" s="10">
        <f t="shared" si="155"/>
        <v>12602.96</v>
      </c>
      <c r="AB2449" s="243">
        <f t="shared" si="156"/>
        <v>12514.46</v>
      </c>
      <c r="AC2449" s="10">
        <v>13777.04</v>
      </c>
      <c r="AD2449" s="10"/>
      <c r="AE2449" s="3"/>
      <c r="AF2449" s="3"/>
    </row>
    <row r="2450" spans="1:32" x14ac:dyDescent="0.2">
      <c r="A2450" s="55"/>
      <c r="B2450" s="198"/>
      <c r="C2450" s="10" t="s">
        <v>173</v>
      </c>
      <c r="D2450" s="10"/>
      <c r="E2450" s="10" t="s">
        <v>100</v>
      </c>
      <c r="F2450" s="10">
        <v>231447</v>
      </c>
      <c r="G2450" s="10"/>
      <c r="H2450" s="10">
        <f t="shared" si="154"/>
        <v>38102</v>
      </c>
      <c r="I2450" s="10"/>
      <c r="J2450" s="10">
        <v>37159.94000000001</v>
      </c>
      <c r="K2450" s="10"/>
      <c r="M2450" s="10">
        <v>103</v>
      </c>
      <c r="N2450" s="69"/>
      <c r="P2450" s="238">
        <f t="shared" si="149"/>
        <v>360.77611650485449</v>
      </c>
      <c r="Q2450" s="10"/>
      <c r="R2450" s="10"/>
      <c r="S2450" s="10"/>
      <c r="T2450" s="179">
        <f t="shared" si="150"/>
        <v>2247.0582524271845</v>
      </c>
      <c r="U2450" s="10"/>
      <c r="V2450" s="10"/>
      <c r="W2450" s="10"/>
      <c r="Y2450" s="10">
        <v>37159.94000000001</v>
      </c>
      <c r="Z2450" s="10">
        <f t="shared" si="155"/>
        <v>38893.14</v>
      </c>
      <c r="AB2450" s="243">
        <f t="shared" si="156"/>
        <v>38620.04</v>
      </c>
      <c r="AC2450" s="10">
        <v>42516.4</v>
      </c>
      <c r="AD2450" s="10"/>
      <c r="AE2450" s="3"/>
      <c r="AF2450" s="3"/>
    </row>
    <row r="2451" spans="1:32" x14ac:dyDescent="0.2">
      <c r="A2451" s="55"/>
      <c r="B2451" s="198"/>
      <c r="C2451" s="10" t="s">
        <v>173</v>
      </c>
      <c r="D2451" s="10"/>
      <c r="E2451" s="10" t="s">
        <v>77</v>
      </c>
      <c r="F2451" s="10">
        <v>795575</v>
      </c>
      <c r="G2451" s="10"/>
      <c r="H2451" s="10">
        <f t="shared" si="154"/>
        <v>130973</v>
      </c>
      <c r="I2451" s="10"/>
      <c r="J2451" s="10">
        <v>75256.88999999997</v>
      </c>
      <c r="K2451" s="10"/>
      <c r="M2451" s="10">
        <v>156</v>
      </c>
      <c r="N2451" s="69"/>
      <c r="P2451" s="238">
        <f t="shared" si="149"/>
        <v>482.41596153846137</v>
      </c>
      <c r="Q2451" s="10"/>
      <c r="R2451" s="10"/>
      <c r="S2451" s="10"/>
      <c r="T2451" s="179">
        <f t="shared" si="150"/>
        <v>5099.8397435897432</v>
      </c>
      <c r="U2451" s="10"/>
      <c r="V2451" s="10"/>
      <c r="W2451" s="10"/>
      <c r="Y2451" s="10">
        <v>75256.88999999997</v>
      </c>
      <c r="Z2451" s="10">
        <f t="shared" si="155"/>
        <v>78767</v>
      </c>
      <c r="AB2451" s="243">
        <f t="shared" si="156"/>
        <v>78213.899999999994</v>
      </c>
      <c r="AC2451" s="10">
        <v>86104.87</v>
      </c>
      <c r="AD2451" s="10"/>
      <c r="AE2451" s="3"/>
      <c r="AF2451" s="3"/>
    </row>
    <row r="2452" spans="1:32" x14ac:dyDescent="0.2">
      <c r="A2452" s="55"/>
      <c r="B2452" s="198"/>
      <c r="C2452" s="10" t="s">
        <v>598</v>
      </c>
      <c r="D2452" s="10"/>
      <c r="E2452" s="10" t="s">
        <v>145</v>
      </c>
      <c r="F2452" s="10">
        <v>21877</v>
      </c>
      <c r="G2452" s="10"/>
      <c r="H2452" s="10">
        <f t="shared" si="154"/>
        <v>3602</v>
      </c>
      <c r="I2452" s="10"/>
      <c r="J2452" s="10">
        <v>3346.1</v>
      </c>
      <c r="K2452" s="10"/>
      <c r="M2452" s="10">
        <v>16</v>
      </c>
      <c r="N2452" s="69"/>
      <c r="P2452" s="238">
        <f t="shared" si="149"/>
        <v>209.13124999999999</v>
      </c>
      <c r="Q2452" s="10"/>
      <c r="R2452" s="10"/>
      <c r="S2452" s="10"/>
      <c r="T2452" s="179">
        <f t="shared" si="150"/>
        <v>1367.3125</v>
      </c>
      <c r="U2452" s="10"/>
      <c r="V2452" s="10"/>
      <c r="W2452" s="10"/>
      <c r="Y2452" s="10">
        <v>3346.1</v>
      </c>
      <c r="Z2452" s="10">
        <f t="shared" si="155"/>
        <v>3502.17</v>
      </c>
      <c r="AB2452" s="243">
        <f t="shared" si="156"/>
        <v>3477.58</v>
      </c>
      <c r="AC2452" s="10">
        <v>3828.43</v>
      </c>
      <c r="AD2452" s="10"/>
      <c r="AE2452" s="3"/>
      <c r="AF2452" s="3"/>
    </row>
    <row r="2453" spans="1:32" x14ac:dyDescent="0.2">
      <c r="A2453" s="55"/>
      <c r="B2453" s="198"/>
      <c r="C2453" s="10" t="s">
        <v>174</v>
      </c>
      <c r="D2453" s="10"/>
      <c r="E2453" s="10" t="s">
        <v>175</v>
      </c>
      <c r="F2453" s="10">
        <v>30789</v>
      </c>
      <c r="G2453" s="10"/>
      <c r="H2453" s="10">
        <f t="shared" si="154"/>
        <v>5069</v>
      </c>
      <c r="I2453" s="10"/>
      <c r="J2453" s="10">
        <v>5119.22</v>
      </c>
      <c r="K2453" s="10"/>
      <c r="M2453" s="10">
        <v>36</v>
      </c>
      <c r="N2453" s="69"/>
      <c r="P2453" s="238">
        <f t="shared" si="149"/>
        <v>142.20055555555555</v>
      </c>
      <c r="Q2453" s="10"/>
      <c r="R2453" s="10"/>
      <c r="S2453" s="10"/>
      <c r="T2453" s="179">
        <f t="shared" si="150"/>
        <v>855.25</v>
      </c>
      <c r="U2453" s="10"/>
      <c r="V2453" s="10"/>
      <c r="W2453" s="10"/>
      <c r="Y2453" s="10">
        <v>5119.22</v>
      </c>
      <c r="Z2453" s="10">
        <f t="shared" si="155"/>
        <v>5357.99</v>
      </c>
      <c r="AB2453" s="243">
        <f t="shared" si="156"/>
        <v>5320.37</v>
      </c>
      <c r="AC2453" s="10">
        <v>5857.14</v>
      </c>
      <c r="AD2453" s="10"/>
      <c r="AE2453" s="3"/>
      <c r="AF2453" s="3"/>
    </row>
    <row r="2454" spans="1:32" x14ac:dyDescent="0.2">
      <c r="A2454" s="55"/>
      <c r="B2454" s="198"/>
      <c r="C2454" s="10" t="s">
        <v>176</v>
      </c>
      <c r="D2454" s="10"/>
      <c r="E2454" s="10" t="s">
        <v>177</v>
      </c>
      <c r="F2454" s="10">
        <v>7181332</v>
      </c>
      <c r="G2454" s="10"/>
      <c r="H2454" s="10">
        <f t="shared" si="154"/>
        <v>1182240</v>
      </c>
      <c r="I2454" s="10"/>
      <c r="J2454" s="10">
        <v>519197.85000000021</v>
      </c>
      <c r="K2454" s="10"/>
      <c r="M2454" s="10">
        <v>385</v>
      </c>
      <c r="N2454" s="69"/>
      <c r="P2454" s="238">
        <f t="shared" si="149"/>
        <v>1348.5658441558446</v>
      </c>
      <c r="Q2454" s="10"/>
      <c r="R2454" s="10"/>
      <c r="S2454" s="10"/>
      <c r="T2454" s="179">
        <f t="shared" si="150"/>
        <v>18652.810389610389</v>
      </c>
      <c r="U2454" s="10"/>
      <c r="V2454" s="10"/>
      <c r="W2454" s="10"/>
      <c r="Y2454" s="10">
        <v>519197.85000000021</v>
      </c>
      <c r="Z2454" s="10">
        <f t="shared" si="155"/>
        <v>543414.09</v>
      </c>
      <c r="AB2454" s="243">
        <f t="shared" si="156"/>
        <v>539598.27</v>
      </c>
      <c r="AC2454" s="10">
        <v>594038.12</v>
      </c>
      <c r="AD2454" s="10"/>
      <c r="AE2454" s="3"/>
      <c r="AF2454" s="3"/>
    </row>
    <row r="2455" spans="1:32" x14ac:dyDescent="0.2">
      <c r="A2455" s="55"/>
      <c r="B2455" s="198"/>
      <c r="C2455" s="10" t="s">
        <v>176</v>
      </c>
      <c r="D2455" s="10"/>
      <c r="E2455" s="10" t="s">
        <v>229</v>
      </c>
      <c r="F2455" s="10">
        <v>558</v>
      </c>
      <c r="G2455" s="10"/>
      <c r="H2455" s="10">
        <f t="shared" si="154"/>
        <v>92</v>
      </c>
      <c r="I2455" s="10"/>
      <c r="J2455" s="10">
        <v>100.35</v>
      </c>
      <c r="K2455" s="10"/>
      <c r="M2455" s="10">
        <v>1</v>
      </c>
      <c r="N2455" s="69"/>
      <c r="P2455" s="238">
        <f t="shared" si="149"/>
        <v>100.35</v>
      </c>
      <c r="Q2455" s="10"/>
      <c r="R2455" s="10"/>
      <c r="S2455" s="10"/>
      <c r="T2455" s="179">
        <f t="shared" si="150"/>
        <v>558</v>
      </c>
      <c r="U2455" s="10"/>
      <c r="V2455" s="10"/>
      <c r="W2455" s="10"/>
      <c r="Y2455" s="10">
        <v>100.35</v>
      </c>
      <c r="Z2455" s="10">
        <f t="shared" si="155"/>
        <v>105.03</v>
      </c>
      <c r="AB2455" s="243">
        <f t="shared" si="156"/>
        <v>104.29</v>
      </c>
      <c r="AC2455" s="10">
        <v>114.81</v>
      </c>
      <c r="AD2455" s="10"/>
      <c r="AE2455" s="3"/>
      <c r="AF2455" s="3"/>
    </row>
    <row r="2456" spans="1:32" x14ac:dyDescent="0.2">
      <c r="A2456" s="55"/>
      <c r="B2456" s="198"/>
      <c r="C2456" s="10" t="s">
        <v>178</v>
      </c>
      <c r="D2456" s="10"/>
      <c r="E2456" s="10" t="s">
        <v>179</v>
      </c>
      <c r="F2456" s="10">
        <v>209735</v>
      </c>
      <c r="G2456" s="10"/>
      <c r="H2456" s="10">
        <f t="shared" si="154"/>
        <v>34528</v>
      </c>
      <c r="I2456" s="10"/>
      <c r="J2456" s="10">
        <v>29564.370000000014</v>
      </c>
      <c r="K2456" s="10"/>
      <c r="M2456" s="10">
        <v>84</v>
      </c>
      <c r="N2456" s="69"/>
      <c r="P2456" s="238">
        <f t="shared" si="149"/>
        <v>351.9567857142859</v>
      </c>
      <c r="Q2456" s="10"/>
      <c r="R2456" s="10"/>
      <c r="S2456" s="10"/>
      <c r="T2456" s="179">
        <f t="shared" si="150"/>
        <v>2496.8452380952381</v>
      </c>
      <c r="U2456" s="10"/>
      <c r="V2456" s="10"/>
      <c r="W2456" s="10"/>
      <c r="Y2456" s="10">
        <v>29564.370000000014</v>
      </c>
      <c r="Z2456" s="10">
        <f t="shared" si="155"/>
        <v>30943.3</v>
      </c>
      <c r="AB2456" s="243">
        <f t="shared" si="156"/>
        <v>30726.02</v>
      </c>
      <c r="AC2456" s="10">
        <v>33825.96</v>
      </c>
      <c r="AD2456" s="10"/>
      <c r="AE2456" s="3"/>
      <c r="AF2456" s="3"/>
    </row>
    <row r="2457" spans="1:32" x14ac:dyDescent="0.2">
      <c r="A2457" s="55"/>
      <c r="B2457" s="198"/>
      <c r="C2457" s="10" t="s">
        <v>180</v>
      </c>
      <c r="D2457" s="10"/>
      <c r="E2457" s="10" t="s">
        <v>105</v>
      </c>
      <c r="F2457" s="10">
        <v>126</v>
      </c>
      <c r="G2457" s="10"/>
      <c r="H2457" s="10">
        <f t="shared" si="154"/>
        <v>21</v>
      </c>
      <c r="I2457" s="10"/>
      <c r="J2457" s="10">
        <v>46.91</v>
      </c>
      <c r="K2457" s="10"/>
      <c r="M2457" s="10">
        <v>2</v>
      </c>
      <c r="N2457" s="69"/>
      <c r="P2457" s="238">
        <f t="shared" si="149"/>
        <v>23.454999999999998</v>
      </c>
      <c r="Q2457" s="10"/>
      <c r="R2457" s="10"/>
      <c r="S2457" s="10"/>
      <c r="T2457" s="179">
        <f t="shared" si="150"/>
        <v>63</v>
      </c>
      <c r="U2457" s="10"/>
      <c r="V2457" s="10"/>
      <c r="W2457" s="10"/>
      <c r="Y2457" s="10">
        <v>46.91</v>
      </c>
      <c r="Z2457" s="10">
        <f t="shared" si="155"/>
        <v>49.1</v>
      </c>
      <c r="AB2457" s="243">
        <f t="shared" si="156"/>
        <v>48.75</v>
      </c>
      <c r="AC2457" s="10">
        <v>53.67</v>
      </c>
      <c r="AD2457" s="10"/>
      <c r="AE2457" s="3"/>
      <c r="AF2457" s="3"/>
    </row>
    <row r="2458" spans="1:32" x14ac:dyDescent="0.2">
      <c r="A2458" s="55"/>
      <c r="B2458" s="198"/>
      <c r="C2458" s="10" t="s">
        <v>181</v>
      </c>
      <c r="D2458" s="10"/>
      <c r="E2458" s="10" t="s">
        <v>68</v>
      </c>
      <c r="F2458" s="10">
        <v>87</v>
      </c>
      <c r="G2458" s="10"/>
      <c r="H2458" s="10">
        <f t="shared" si="154"/>
        <v>14</v>
      </c>
      <c r="I2458" s="10"/>
      <c r="J2458" s="10">
        <v>24.6</v>
      </c>
      <c r="K2458" s="10"/>
      <c r="M2458" s="10">
        <v>1</v>
      </c>
      <c r="N2458" s="69"/>
      <c r="P2458" s="238">
        <f t="shared" si="149"/>
        <v>24.6</v>
      </c>
      <c r="Q2458" s="10"/>
      <c r="R2458" s="10"/>
      <c r="S2458" s="10"/>
      <c r="T2458" s="179">
        <f t="shared" si="150"/>
        <v>87</v>
      </c>
      <c r="U2458" s="10"/>
      <c r="V2458" s="10"/>
      <c r="W2458" s="10"/>
      <c r="Y2458" s="10">
        <v>24.6</v>
      </c>
      <c r="Z2458" s="10">
        <f t="shared" si="155"/>
        <v>25.75</v>
      </c>
      <c r="AB2458" s="243">
        <f t="shared" si="156"/>
        <v>25.57</v>
      </c>
      <c r="AC2458" s="10">
        <v>28.15</v>
      </c>
      <c r="AD2458" s="10"/>
      <c r="AE2458" s="3"/>
      <c r="AF2458" s="3"/>
    </row>
    <row r="2459" spans="1:32" x14ac:dyDescent="0.2">
      <c r="A2459" s="55"/>
      <c r="B2459" s="198"/>
      <c r="C2459" s="10" t="s">
        <v>181</v>
      </c>
      <c r="D2459" s="10"/>
      <c r="E2459" s="10" t="s">
        <v>182</v>
      </c>
      <c r="F2459" s="10">
        <v>347642</v>
      </c>
      <c r="G2459" s="10"/>
      <c r="H2459" s="10">
        <f t="shared" si="154"/>
        <v>57231</v>
      </c>
      <c r="I2459" s="10"/>
      <c r="J2459" s="10">
        <v>60075.849999999991</v>
      </c>
      <c r="K2459" s="10"/>
      <c r="M2459" s="10">
        <v>141</v>
      </c>
      <c r="N2459" s="69"/>
      <c r="P2459" s="238">
        <f t="shared" si="149"/>
        <v>426.06985815602832</v>
      </c>
      <c r="Q2459" s="10"/>
      <c r="R2459" s="10"/>
      <c r="S2459" s="10"/>
      <c r="T2459" s="179">
        <f t="shared" si="150"/>
        <v>2465.5460992907801</v>
      </c>
      <c r="U2459" s="10"/>
      <c r="V2459" s="10"/>
      <c r="W2459" s="10"/>
      <c r="Y2459" s="10">
        <v>60075.849999999991</v>
      </c>
      <c r="Z2459" s="10">
        <f t="shared" si="155"/>
        <v>62877.89</v>
      </c>
      <c r="AB2459" s="243">
        <f t="shared" si="156"/>
        <v>62436.36</v>
      </c>
      <c r="AC2459" s="10">
        <v>68735.539999999994</v>
      </c>
      <c r="AD2459" s="10"/>
      <c r="AE2459" s="3"/>
      <c r="AF2459" s="3"/>
    </row>
    <row r="2460" spans="1:32" x14ac:dyDescent="0.2">
      <c r="A2460" s="55"/>
      <c r="B2460" s="198"/>
      <c r="C2460" s="10" t="s">
        <v>181</v>
      </c>
      <c r="D2460" s="10"/>
      <c r="E2460" s="10" t="s">
        <v>73</v>
      </c>
      <c r="F2460" s="10">
        <v>8391</v>
      </c>
      <c r="G2460" s="10"/>
      <c r="H2460" s="10">
        <f t="shared" si="154"/>
        <v>1381</v>
      </c>
      <c r="I2460" s="10"/>
      <c r="J2460" s="10">
        <v>774.96</v>
      </c>
      <c r="K2460" s="10"/>
      <c r="M2460" s="10">
        <v>2</v>
      </c>
      <c r="N2460" s="69"/>
      <c r="P2460" s="238">
        <f t="shared" si="149"/>
        <v>387.48</v>
      </c>
      <c r="Q2460" s="10"/>
      <c r="R2460" s="10"/>
      <c r="S2460" s="10"/>
      <c r="T2460" s="179">
        <f t="shared" si="150"/>
        <v>4195.5</v>
      </c>
      <c r="U2460" s="10"/>
      <c r="V2460" s="10"/>
      <c r="W2460" s="10"/>
      <c r="Y2460" s="10">
        <v>774.96</v>
      </c>
      <c r="Z2460" s="10">
        <f t="shared" si="155"/>
        <v>811.11</v>
      </c>
      <c r="AB2460" s="243">
        <f t="shared" si="156"/>
        <v>805.41</v>
      </c>
      <c r="AC2460" s="10">
        <v>886.67</v>
      </c>
      <c r="AD2460" s="10"/>
      <c r="AE2460" s="3"/>
      <c r="AF2460" s="3"/>
    </row>
    <row r="2461" spans="1:32" x14ac:dyDescent="0.2">
      <c r="A2461" s="55"/>
      <c r="B2461" s="198"/>
      <c r="C2461" s="10" t="s">
        <v>183</v>
      </c>
      <c r="D2461" s="10"/>
      <c r="E2461" s="10" t="s">
        <v>105</v>
      </c>
      <c r="F2461" s="10"/>
      <c r="G2461" s="10"/>
      <c r="H2461" s="10">
        <f t="shared" si="154"/>
        <v>0</v>
      </c>
      <c r="I2461" s="10"/>
      <c r="J2461" s="10">
        <v>11.16</v>
      </c>
      <c r="K2461" s="10"/>
      <c r="M2461" s="10">
        <v>1</v>
      </c>
      <c r="N2461" s="69"/>
      <c r="P2461" s="238">
        <f t="shared" si="149"/>
        <v>11.16</v>
      </c>
      <c r="Q2461" s="10"/>
      <c r="R2461" s="10"/>
      <c r="S2461" s="10"/>
      <c r="T2461" s="179">
        <f t="shared" si="150"/>
        <v>0</v>
      </c>
      <c r="U2461" s="10"/>
      <c r="V2461" s="10"/>
      <c r="W2461" s="10"/>
      <c r="Y2461" s="10">
        <v>11.16</v>
      </c>
      <c r="Z2461" s="10">
        <f t="shared" si="155"/>
        <v>11.68</v>
      </c>
      <c r="AB2461" s="243">
        <f t="shared" si="156"/>
        <v>11.6</v>
      </c>
      <c r="AC2461" s="10">
        <v>12.77</v>
      </c>
      <c r="AD2461" s="10"/>
      <c r="AE2461" s="3"/>
      <c r="AF2461" s="3"/>
    </row>
    <row r="2462" spans="1:32" x14ac:dyDescent="0.2">
      <c r="A2462" s="55"/>
      <c r="B2462" s="198"/>
      <c r="C2462" s="10" t="s">
        <v>183</v>
      </c>
      <c r="D2462" s="10"/>
      <c r="E2462" s="10" t="s">
        <v>86</v>
      </c>
      <c r="F2462" s="10">
        <v>423503</v>
      </c>
      <c r="G2462" s="10"/>
      <c r="H2462" s="10">
        <f t="shared" si="154"/>
        <v>69720</v>
      </c>
      <c r="I2462" s="10"/>
      <c r="J2462" s="10">
        <v>23197.449999999997</v>
      </c>
      <c r="K2462" s="10"/>
      <c r="M2462" s="10">
        <v>36</v>
      </c>
      <c r="N2462" s="69"/>
      <c r="P2462" s="238">
        <f t="shared" si="149"/>
        <v>644.37361111111102</v>
      </c>
      <c r="Q2462" s="10"/>
      <c r="R2462" s="10"/>
      <c r="S2462" s="10"/>
      <c r="T2462" s="179">
        <f t="shared" si="150"/>
        <v>11763.972222222223</v>
      </c>
      <c r="U2462" s="10"/>
      <c r="V2462" s="10"/>
      <c r="W2462" s="10"/>
      <c r="Y2462" s="10">
        <v>23197.449999999997</v>
      </c>
      <c r="Z2462" s="10">
        <f t="shared" si="155"/>
        <v>24279.42</v>
      </c>
      <c r="AB2462" s="243">
        <f t="shared" si="156"/>
        <v>24108.93</v>
      </c>
      <c r="AC2462" s="10">
        <v>26541.27</v>
      </c>
      <c r="AD2462" s="10"/>
      <c r="AE2462" s="3"/>
      <c r="AF2462" s="3"/>
    </row>
    <row r="2463" spans="1:32" x14ac:dyDescent="0.2">
      <c r="A2463" s="55"/>
      <c r="B2463" s="198"/>
      <c r="C2463" s="10" t="s">
        <v>184</v>
      </c>
      <c r="D2463" s="10"/>
      <c r="E2463" s="10" t="s">
        <v>185</v>
      </c>
      <c r="F2463" s="10">
        <v>778945</v>
      </c>
      <c r="G2463" s="10"/>
      <c r="H2463" s="10">
        <f t="shared" si="154"/>
        <v>128235</v>
      </c>
      <c r="I2463" s="10"/>
      <c r="J2463" s="10">
        <v>141000.97999999998</v>
      </c>
      <c r="K2463" s="10"/>
      <c r="M2463" s="10">
        <v>196</v>
      </c>
      <c r="N2463" s="69"/>
      <c r="P2463" s="238">
        <f t="shared" si="149"/>
        <v>719.39275510204072</v>
      </c>
      <c r="Q2463" s="10"/>
      <c r="R2463" s="10"/>
      <c r="S2463" s="10"/>
      <c r="T2463" s="179">
        <f t="shared" si="150"/>
        <v>3974.2091836734694</v>
      </c>
      <c r="U2463" s="10"/>
      <c r="V2463" s="10"/>
      <c r="W2463" s="10"/>
      <c r="Y2463" s="10">
        <v>141000.97999999998</v>
      </c>
      <c r="Z2463" s="10">
        <f t="shared" si="155"/>
        <v>147577.5</v>
      </c>
      <c r="AB2463" s="243">
        <f t="shared" si="156"/>
        <v>146541.22</v>
      </c>
      <c r="AC2463" s="10">
        <v>161325.70000000001</v>
      </c>
      <c r="AD2463" s="10"/>
      <c r="AE2463" s="3"/>
      <c r="AF2463" s="3"/>
    </row>
    <row r="2464" spans="1:32" x14ac:dyDescent="0.2">
      <c r="A2464" s="55"/>
      <c r="B2464" s="198"/>
      <c r="C2464" s="10" t="s">
        <v>188</v>
      </c>
      <c r="D2464" s="10"/>
      <c r="E2464" s="10" t="s">
        <v>175</v>
      </c>
      <c r="F2464" s="10">
        <v>1693</v>
      </c>
      <c r="G2464" s="10"/>
      <c r="H2464" s="10">
        <f t="shared" si="154"/>
        <v>279</v>
      </c>
      <c r="I2464" s="10"/>
      <c r="J2464" s="10">
        <v>347.95</v>
      </c>
      <c r="K2464" s="10"/>
      <c r="M2464" s="10">
        <v>1</v>
      </c>
      <c r="N2464" s="69"/>
      <c r="P2464" s="238">
        <f t="shared" si="149"/>
        <v>347.95</v>
      </c>
      <c r="Q2464" s="10"/>
      <c r="R2464" s="10"/>
      <c r="S2464" s="10"/>
      <c r="T2464" s="179">
        <f t="shared" si="150"/>
        <v>1693</v>
      </c>
      <c r="U2464" s="10"/>
      <c r="V2464" s="10"/>
      <c r="W2464" s="10"/>
      <c r="Y2464" s="10">
        <v>347.95</v>
      </c>
      <c r="Z2464" s="10">
        <f t="shared" si="155"/>
        <v>364.18</v>
      </c>
      <c r="AB2464" s="243">
        <f t="shared" si="156"/>
        <v>361.62</v>
      </c>
      <c r="AC2464" s="10">
        <v>398.1</v>
      </c>
      <c r="AD2464" s="10"/>
      <c r="AE2464" s="3"/>
      <c r="AF2464" s="3"/>
    </row>
    <row r="2465" spans="1:32" x14ac:dyDescent="0.2">
      <c r="A2465" s="55"/>
      <c r="B2465" s="198"/>
      <c r="C2465" s="10" t="s">
        <v>189</v>
      </c>
      <c r="D2465" s="10"/>
      <c r="E2465" s="10" t="s">
        <v>70</v>
      </c>
      <c r="F2465" s="10">
        <v>143265</v>
      </c>
      <c r="G2465" s="10"/>
      <c r="H2465" s="10">
        <f t="shared" si="154"/>
        <v>23585</v>
      </c>
      <c r="I2465" s="10"/>
      <c r="J2465" s="10">
        <v>31578.939999999995</v>
      </c>
      <c r="K2465" s="10"/>
      <c r="M2465" s="10">
        <v>59</v>
      </c>
      <c r="N2465" s="69"/>
      <c r="P2465" s="238">
        <f t="shared" si="149"/>
        <v>535.2362711864406</v>
      </c>
      <c r="Q2465" s="10"/>
      <c r="R2465" s="10"/>
      <c r="S2465" s="10"/>
      <c r="T2465" s="179">
        <f t="shared" si="150"/>
        <v>2428.2203389830506</v>
      </c>
      <c r="U2465" s="10"/>
      <c r="V2465" s="10"/>
      <c r="W2465" s="10"/>
      <c r="Y2465" s="10">
        <v>31578.939999999995</v>
      </c>
      <c r="Z2465" s="10">
        <f t="shared" si="155"/>
        <v>33051.83</v>
      </c>
      <c r="AB2465" s="243">
        <f t="shared" si="156"/>
        <v>32819.75</v>
      </c>
      <c r="AC2465" s="10">
        <v>36130.92</v>
      </c>
      <c r="AD2465" s="10"/>
      <c r="AE2465" s="3"/>
      <c r="AF2465" s="3"/>
    </row>
    <row r="2466" spans="1:32" x14ac:dyDescent="0.2">
      <c r="A2466" s="55"/>
      <c r="B2466" s="198"/>
      <c r="C2466" s="10" t="s">
        <v>190</v>
      </c>
      <c r="D2466" s="10"/>
      <c r="E2466" s="10" t="s">
        <v>107</v>
      </c>
      <c r="F2466" s="10">
        <v>9</v>
      </c>
      <c r="G2466" s="10"/>
      <c r="H2466" s="10">
        <f t="shared" si="154"/>
        <v>1</v>
      </c>
      <c r="I2466" s="10"/>
      <c r="J2466" s="10">
        <v>23.39</v>
      </c>
      <c r="K2466" s="10"/>
      <c r="M2466" s="10">
        <v>2</v>
      </c>
      <c r="N2466" s="69"/>
      <c r="P2466" s="238">
        <f t="shared" si="149"/>
        <v>11.695</v>
      </c>
      <c r="Q2466" s="10"/>
      <c r="R2466" s="10"/>
      <c r="S2466" s="10"/>
      <c r="T2466" s="179">
        <f t="shared" si="150"/>
        <v>4.5</v>
      </c>
      <c r="U2466" s="10"/>
      <c r="V2466" s="10"/>
      <c r="W2466" s="10"/>
      <c r="Y2466" s="10">
        <v>23.39</v>
      </c>
      <c r="Z2466" s="10">
        <f t="shared" si="155"/>
        <v>24.48</v>
      </c>
      <c r="AB2466" s="243">
        <f t="shared" si="156"/>
        <v>24.31</v>
      </c>
      <c r="AC2466" s="10">
        <v>26.76</v>
      </c>
      <c r="AD2466" s="10"/>
      <c r="AE2466" s="3"/>
      <c r="AF2466" s="3"/>
    </row>
    <row r="2467" spans="1:32" x14ac:dyDescent="0.2">
      <c r="A2467" s="55"/>
      <c r="B2467" s="198"/>
      <c r="C2467" s="10" t="s">
        <v>191</v>
      </c>
      <c r="D2467" s="10"/>
      <c r="E2467" s="10" t="s">
        <v>192</v>
      </c>
      <c r="F2467" s="10">
        <v>189119</v>
      </c>
      <c r="G2467" s="10"/>
      <c r="H2467" s="10">
        <f t="shared" si="154"/>
        <v>31134</v>
      </c>
      <c r="I2467" s="10"/>
      <c r="J2467" s="10">
        <v>33793.64</v>
      </c>
      <c r="K2467" s="10"/>
      <c r="M2467" s="10">
        <v>139</v>
      </c>
      <c r="N2467" s="69"/>
      <c r="P2467" s="238">
        <f t="shared" si="149"/>
        <v>243.11971223021581</v>
      </c>
      <c r="Q2467" s="10"/>
      <c r="R2467" s="10"/>
      <c r="S2467" s="10"/>
      <c r="T2467" s="179">
        <f t="shared" si="150"/>
        <v>1360.5683453237409</v>
      </c>
      <c r="U2467" s="10"/>
      <c r="V2467" s="10"/>
      <c r="W2467" s="10"/>
      <c r="Y2467" s="10">
        <v>33793.64</v>
      </c>
      <c r="Z2467" s="10">
        <f t="shared" si="155"/>
        <v>35369.83</v>
      </c>
      <c r="AB2467" s="243">
        <f t="shared" si="156"/>
        <v>35121.47</v>
      </c>
      <c r="AC2467" s="10">
        <v>38664.86</v>
      </c>
      <c r="AD2467" s="10"/>
      <c r="AE2467" s="3"/>
      <c r="AF2467" s="3"/>
    </row>
    <row r="2468" spans="1:32" x14ac:dyDescent="0.2">
      <c r="A2468" s="55"/>
      <c r="B2468" s="198"/>
      <c r="C2468" s="10" t="s">
        <v>193</v>
      </c>
      <c r="D2468" s="10"/>
      <c r="E2468" s="10" t="s">
        <v>194</v>
      </c>
      <c r="F2468" s="10">
        <v>138667</v>
      </c>
      <c r="G2468" s="10"/>
      <c r="H2468" s="10">
        <f t="shared" si="154"/>
        <v>22828</v>
      </c>
      <c r="I2468" s="10"/>
      <c r="J2468" s="10">
        <v>24295.010000000002</v>
      </c>
      <c r="K2468" s="10"/>
      <c r="M2468" s="10">
        <v>76</v>
      </c>
      <c r="N2468" s="69"/>
      <c r="P2468" s="238">
        <f t="shared" si="149"/>
        <v>319.67118421052635</v>
      </c>
      <c r="Q2468" s="10"/>
      <c r="R2468" s="10"/>
      <c r="S2468" s="10"/>
      <c r="T2468" s="179">
        <f t="shared" si="150"/>
        <v>1824.5657894736842</v>
      </c>
      <c r="U2468" s="10"/>
      <c r="V2468" s="10"/>
      <c r="W2468" s="10"/>
      <c r="Y2468" s="10">
        <v>24295.010000000002</v>
      </c>
      <c r="Z2468" s="10">
        <f t="shared" si="155"/>
        <v>25428.17</v>
      </c>
      <c r="AB2468" s="243">
        <f t="shared" si="156"/>
        <v>25249.61</v>
      </c>
      <c r="AC2468" s="10">
        <v>27797.03</v>
      </c>
      <c r="AD2468" s="10"/>
      <c r="AE2468" s="3"/>
      <c r="AF2468" s="3"/>
    </row>
    <row r="2469" spans="1:32" x14ac:dyDescent="0.2">
      <c r="A2469" s="55"/>
      <c r="B2469" s="198"/>
      <c r="C2469" s="10" t="s">
        <v>195</v>
      </c>
      <c r="D2469" s="10"/>
      <c r="E2469" s="10" t="s">
        <v>196</v>
      </c>
      <c r="F2469" s="10">
        <v>3482</v>
      </c>
      <c r="G2469" s="10"/>
      <c r="H2469" s="10">
        <f t="shared" si="154"/>
        <v>573</v>
      </c>
      <c r="I2469" s="10"/>
      <c r="J2469" s="10">
        <v>683.18999999999994</v>
      </c>
      <c r="K2469" s="10"/>
      <c r="M2469" s="10">
        <v>4</v>
      </c>
      <c r="N2469" s="69"/>
      <c r="P2469" s="238">
        <f t="shared" si="149"/>
        <v>170.79749999999999</v>
      </c>
      <c r="Q2469" s="10"/>
      <c r="R2469" s="10"/>
      <c r="S2469" s="10"/>
      <c r="T2469" s="179">
        <f t="shared" si="150"/>
        <v>870.5</v>
      </c>
      <c r="U2469" s="10"/>
      <c r="V2469" s="10"/>
      <c r="W2469" s="10"/>
      <c r="Y2469" s="10">
        <v>683.18999999999994</v>
      </c>
      <c r="Z2469" s="10">
        <f t="shared" si="155"/>
        <v>715.06</v>
      </c>
      <c r="AB2469" s="243">
        <f t="shared" si="156"/>
        <v>710.03</v>
      </c>
      <c r="AC2469" s="10">
        <v>781.66</v>
      </c>
      <c r="AD2469" s="10"/>
      <c r="AE2469" s="3"/>
      <c r="AF2469" s="3"/>
    </row>
    <row r="2470" spans="1:32" x14ac:dyDescent="0.2">
      <c r="A2470" s="55"/>
      <c r="B2470" s="198"/>
      <c r="C2470" s="10" t="s">
        <v>197</v>
      </c>
      <c r="D2470" s="10"/>
      <c r="E2470" s="10" t="s">
        <v>198</v>
      </c>
      <c r="F2470" s="10">
        <v>528692</v>
      </c>
      <c r="G2470" s="10"/>
      <c r="H2470" s="10">
        <f t="shared" si="154"/>
        <v>87037</v>
      </c>
      <c r="I2470" s="10"/>
      <c r="J2470" s="10">
        <v>86538.059999999983</v>
      </c>
      <c r="K2470" s="10"/>
      <c r="M2470" s="10">
        <v>185</v>
      </c>
      <c r="N2470" s="69"/>
      <c r="P2470" s="238">
        <f t="shared" si="149"/>
        <v>467.77329729729723</v>
      </c>
      <c r="Q2470" s="10"/>
      <c r="R2470" s="10"/>
      <c r="S2470" s="10"/>
      <c r="T2470" s="179">
        <f t="shared" si="150"/>
        <v>2857.7945945945944</v>
      </c>
      <c r="U2470" s="10"/>
      <c r="V2470" s="10"/>
      <c r="W2470" s="10"/>
      <c r="Y2470" s="10">
        <v>86538.059999999983</v>
      </c>
      <c r="Z2470" s="10">
        <f t="shared" si="155"/>
        <v>90574.34</v>
      </c>
      <c r="AB2470" s="243">
        <f t="shared" si="156"/>
        <v>89938.33</v>
      </c>
      <c r="AC2470" s="10">
        <v>99012.17</v>
      </c>
      <c r="AD2470" s="10"/>
      <c r="AE2470" s="3"/>
      <c r="AF2470" s="3"/>
    </row>
    <row r="2471" spans="1:32" x14ac:dyDescent="0.2">
      <c r="A2471" s="55"/>
      <c r="B2471" s="198"/>
      <c r="C2471" s="10" t="s">
        <v>199</v>
      </c>
      <c r="D2471" s="10"/>
      <c r="E2471" s="10" t="s">
        <v>200</v>
      </c>
      <c r="F2471" s="10">
        <v>2032128</v>
      </c>
      <c r="G2471" s="10"/>
      <c r="H2471" s="10">
        <f t="shared" si="154"/>
        <v>334543</v>
      </c>
      <c r="I2471" s="10"/>
      <c r="J2471" s="10">
        <v>199047.14999999997</v>
      </c>
      <c r="K2471" s="10"/>
      <c r="M2471" s="10">
        <v>352</v>
      </c>
      <c r="N2471" s="69"/>
      <c r="P2471" s="238">
        <f t="shared" si="149"/>
        <v>565.47485795454531</v>
      </c>
      <c r="Q2471" s="10"/>
      <c r="R2471" s="10"/>
      <c r="S2471" s="10"/>
      <c r="T2471" s="179">
        <f t="shared" si="150"/>
        <v>5773.090909090909</v>
      </c>
      <c r="U2471" s="10"/>
      <c r="V2471" s="10"/>
      <c r="W2471" s="10"/>
      <c r="Y2471" s="10">
        <v>199047.14999999997</v>
      </c>
      <c r="Z2471" s="10">
        <f t="shared" si="155"/>
        <v>208331.04</v>
      </c>
      <c r="AB2471" s="243">
        <f t="shared" si="156"/>
        <v>206868.15</v>
      </c>
      <c r="AC2471" s="10">
        <v>227738.99</v>
      </c>
      <c r="AD2471" s="10"/>
      <c r="AE2471" s="3"/>
      <c r="AF2471" s="3"/>
    </row>
    <row r="2472" spans="1:32" x14ac:dyDescent="0.2">
      <c r="A2472" s="55"/>
      <c r="B2472" s="198"/>
      <c r="C2472" s="10" t="s">
        <v>202</v>
      </c>
      <c r="D2472" s="10"/>
      <c r="E2472" s="10" t="s">
        <v>81</v>
      </c>
      <c r="F2472" s="10">
        <v>2332</v>
      </c>
      <c r="G2472" s="10"/>
      <c r="H2472" s="10">
        <f t="shared" si="154"/>
        <v>384</v>
      </c>
      <c r="I2472" s="10"/>
      <c r="J2472" s="10">
        <v>218.99</v>
      </c>
      <c r="K2472" s="10"/>
      <c r="M2472" s="10">
        <v>1</v>
      </c>
      <c r="N2472" s="69"/>
      <c r="P2472" s="238">
        <f t="shared" si="149"/>
        <v>218.99</v>
      </c>
      <c r="Q2472" s="10"/>
      <c r="R2472" s="10"/>
      <c r="S2472" s="10"/>
      <c r="T2472" s="179">
        <f t="shared" si="150"/>
        <v>2332</v>
      </c>
      <c r="U2472" s="10"/>
      <c r="V2472" s="10"/>
      <c r="W2472" s="10"/>
      <c r="Y2472" s="10">
        <v>218.99</v>
      </c>
      <c r="Z2472" s="10">
        <f t="shared" si="155"/>
        <v>229.2</v>
      </c>
      <c r="AB2472" s="243">
        <f t="shared" si="156"/>
        <v>227.59</v>
      </c>
      <c r="AC2472" s="10">
        <v>250.55</v>
      </c>
      <c r="AD2472" s="10"/>
      <c r="AE2472" s="3"/>
      <c r="AF2472" s="3"/>
    </row>
    <row r="2473" spans="1:32" x14ac:dyDescent="0.2">
      <c r="A2473" s="55"/>
      <c r="B2473" s="198"/>
      <c r="C2473" s="10" t="s">
        <v>202</v>
      </c>
      <c r="D2473" s="10"/>
      <c r="E2473" s="10" t="s">
        <v>203</v>
      </c>
      <c r="F2473" s="10">
        <v>2116172</v>
      </c>
      <c r="G2473" s="10"/>
      <c r="H2473" s="10">
        <f t="shared" si="154"/>
        <v>348379</v>
      </c>
      <c r="I2473" s="10"/>
      <c r="J2473" s="10">
        <v>268544.08999999991</v>
      </c>
      <c r="K2473" s="10"/>
      <c r="M2473" s="10">
        <v>490</v>
      </c>
      <c r="N2473" s="69"/>
      <c r="P2473" s="238">
        <f t="shared" si="149"/>
        <v>548.04916326530599</v>
      </c>
      <c r="Q2473" s="10"/>
      <c r="R2473" s="10"/>
      <c r="S2473" s="10"/>
      <c r="T2473" s="179">
        <f t="shared" si="150"/>
        <v>4318.718367346939</v>
      </c>
      <c r="U2473" s="10"/>
      <c r="V2473" s="10"/>
      <c r="W2473" s="10"/>
      <c r="Y2473" s="10">
        <v>268544.08999999991</v>
      </c>
      <c r="Z2473" s="10">
        <f t="shared" si="155"/>
        <v>281069.43</v>
      </c>
      <c r="AB2473" s="243">
        <f t="shared" si="156"/>
        <v>279095.78000000003</v>
      </c>
      <c r="AC2473" s="10">
        <v>307253.64</v>
      </c>
      <c r="AD2473" s="10"/>
      <c r="AE2473" s="3"/>
      <c r="AF2473" s="3"/>
    </row>
    <row r="2474" spans="1:32" x14ac:dyDescent="0.2">
      <c r="A2474" s="55"/>
      <c r="B2474" s="198"/>
      <c r="C2474" s="10" t="s">
        <v>202</v>
      </c>
      <c r="D2474" s="10"/>
      <c r="E2474" s="10" t="s">
        <v>63</v>
      </c>
      <c r="F2474" s="10">
        <v>29</v>
      </c>
      <c r="G2474" s="10"/>
      <c r="H2474" s="10">
        <f t="shared" si="154"/>
        <v>5</v>
      </c>
      <c r="I2474" s="10"/>
      <c r="J2474" s="10">
        <v>30.35</v>
      </c>
      <c r="K2474" s="10"/>
      <c r="M2474" s="10">
        <v>2</v>
      </c>
      <c r="N2474" s="69"/>
      <c r="P2474" s="238">
        <f t="shared" si="149"/>
        <v>15.175000000000001</v>
      </c>
      <c r="Q2474" s="10"/>
      <c r="R2474" s="10"/>
      <c r="S2474" s="10"/>
      <c r="T2474" s="179">
        <f t="shared" si="150"/>
        <v>14.5</v>
      </c>
      <c r="U2474" s="10"/>
      <c r="V2474" s="10"/>
      <c r="W2474" s="10"/>
      <c r="Y2474" s="10">
        <v>30.35</v>
      </c>
      <c r="Z2474" s="10">
        <f t="shared" si="155"/>
        <v>31.77</v>
      </c>
      <c r="AB2474" s="243">
        <f t="shared" si="156"/>
        <v>31.54</v>
      </c>
      <c r="AC2474" s="10">
        <v>34.72</v>
      </c>
      <c r="AD2474" s="10"/>
      <c r="AE2474" s="3"/>
      <c r="AF2474" s="3"/>
    </row>
    <row r="2475" spans="1:32" x14ac:dyDescent="0.2">
      <c r="A2475" s="55"/>
      <c r="B2475" s="198"/>
      <c r="C2475" s="10" t="s">
        <v>204</v>
      </c>
      <c r="D2475" s="10"/>
      <c r="E2475" s="10" t="s">
        <v>97</v>
      </c>
      <c r="F2475" s="10">
        <v>89683</v>
      </c>
      <c r="G2475" s="10"/>
      <c r="H2475" s="10">
        <f t="shared" si="154"/>
        <v>14764</v>
      </c>
      <c r="I2475" s="10"/>
      <c r="J2475" s="10">
        <v>17559.369999999995</v>
      </c>
      <c r="K2475" s="10"/>
      <c r="M2475" s="10">
        <v>63</v>
      </c>
      <c r="N2475" s="69"/>
      <c r="P2475" s="238">
        <f t="shared" si="149"/>
        <v>278.72015873015863</v>
      </c>
      <c r="Q2475" s="10"/>
      <c r="R2475" s="10"/>
      <c r="S2475" s="10"/>
      <c r="T2475" s="179">
        <f t="shared" si="150"/>
        <v>1423.5396825396826</v>
      </c>
      <c r="U2475" s="10"/>
      <c r="V2475" s="10"/>
      <c r="W2475" s="10"/>
      <c r="Y2475" s="10">
        <v>17559.369999999995</v>
      </c>
      <c r="Z2475" s="10">
        <f t="shared" si="155"/>
        <v>18378.37</v>
      </c>
      <c r="AB2475" s="243">
        <f t="shared" si="156"/>
        <v>18249.32</v>
      </c>
      <c r="AC2475" s="10">
        <v>20090.490000000002</v>
      </c>
      <c r="AD2475" s="10"/>
      <c r="AE2475" s="3"/>
      <c r="AF2475" s="3"/>
    </row>
    <row r="2476" spans="1:32" x14ac:dyDescent="0.2">
      <c r="A2476" s="55"/>
      <c r="B2476" s="198"/>
      <c r="C2476" s="10" t="s">
        <v>206</v>
      </c>
      <c r="D2476" s="10"/>
      <c r="E2476" s="10" t="s">
        <v>145</v>
      </c>
      <c r="F2476" s="10">
        <v>995</v>
      </c>
      <c r="G2476" s="10"/>
      <c r="H2476" s="10">
        <f t="shared" si="154"/>
        <v>164</v>
      </c>
      <c r="I2476" s="10"/>
      <c r="J2476" s="10">
        <v>222.99</v>
      </c>
      <c r="K2476" s="10"/>
      <c r="M2476" s="10">
        <v>3</v>
      </c>
      <c r="N2476" s="69"/>
      <c r="P2476" s="238">
        <f t="shared" si="149"/>
        <v>74.33</v>
      </c>
      <c r="Q2476" s="10"/>
      <c r="R2476" s="10"/>
      <c r="S2476" s="10"/>
      <c r="T2476" s="179">
        <f t="shared" si="150"/>
        <v>331.66666666666669</v>
      </c>
      <c r="U2476" s="10"/>
      <c r="V2476" s="10"/>
      <c r="W2476" s="10"/>
      <c r="Y2476" s="10">
        <v>222.99</v>
      </c>
      <c r="Z2476" s="10">
        <f t="shared" si="155"/>
        <v>233.39</v>
      </c>
      <c r="AB2476" s="243">
        <f t="shared" si="156"/>
        <v>231.75</v>
      </c>
      <c r="AC2476" s="10">
        <v>255.13</v>
      </c>
      <c r="AD2476" s="10"/>
      <c r="AE2476" s="3"/>
      <c r="AF2476" s="3"/>
    </row>
    <row r="2477" spans="1:32" x14ac:dyDescent="0.2">
      <c r="A2477" s="55"/>
      <c r="B2477" s="198"/>
      <c r="C2477" s="10" t="s">
        <v>207</v>
      </c>
      <c r="D2477" s="10"/>
      <c r="E2477" s="10" t="s">
        <v>64</v>
      </c>
      <c r="F2477" s="10">
        <v>1493929</v>
      </c>
      <c r="G2477" s="10"/>
      <c r="H2477" s="10">
        <f t="shared" si="154"/>
        <v>245941</v>
      </c>
      <c r="I2477" s="10"/>
      <c r="J2477" s="10">
        <v>185962.08999999982</v>
      </c>
      <c r="K2477" s="10"/>
      <c r="M2477" s="10">
        <v>346</v>
      </c>
      <c r="N2477" s="69"/>
      <c r="P2477" s="238">
        <f t="shared" si="149"/>
        <v>537.46268786127121</v>
      </c>
      <c r="Q2477" s="10"/>
      <c r="R2477" s="10"/>
      <c r="S2477" s="10"/>
      <c r="T2477" s="179">
        <f t="shared" si="150"/>
        <v>4317.7138728323698</v>
      </c>
      <c r="U2477" s="10"/>
      <c r="V2477" s="10"/>
      <c r="W2477" s="10"/>
      <c r="Y2477" s="10">
        <v>185962.08999999982</v>
      </c>
      <c r="Z2477" s="10">
        <f t="shared" si="155"/>
        <v>194635.67</v>
      </c>
      <c r="AB2477" s="243">
        <f t="shared" si="156"/>
        <v>193268.95</v>
      </c>
      <c r="AC2477" s="10">
        <v>212767.78</v>
      </c>
      <c r="AD2477" s="10"/>
      <c r="AE2477" s="3"/>
      <c r="AF2477" s="3"/>
    </row>
    <row r="2478" spans="1:32" x14ac:dyDescent="0.2">
      <c r="A2478" s="55"/>
      <c r="B2478" s="198"/>
      <c r="C2478" s="10" t="s">
        <v>208</v>
      </c>
      <c r="D2478" s="10"/>
      <c r="E2478" s="10" t="s">
        <v>179</v>
      </c>
      <c r="F2478" s="10">
        <v>132678</v>
      </c>
      <c r="G2478" s="10"/>
      <c r="H2478" s="10">
        <f t="shared" si="154"/>
        <v>21842</v>
      </c>
      <c r="I2478" s="10"/>
      <c r="J2478" s="10">
        <v>19770.8</v>
      </c>
      <c r="K2478" s="10"/>
      <c r="M2478" s="10">
        <v>42</v>
      </c>
      <c r="N2478" s="69"/>
      <c r="P2478" s="238">
        <f t="shared" si="149"/>
        <v>470.73333333333329</v>
      </c>
      <c r="Q2478" s="10"/>
      <c r="R2478" s="10"/>
      <c r="S2478" s="10"/>
      <c r="T2478" s="179">
        <f t="shared" si="150"/>
        <v>3159</v>
      </c>
      <c r="U2478" s="10"/>
      <c r="V2478" s="10"/>
      <c r="W2478" s="10"/>
      <c r="Y2478" s="10">
        <v>19770.8</v>
      </c>
      <c r="Z2478" s="10">
        <f t="shared" si="155"/>
        <v>20692.939999999999</v>
      </c>
      <c r="AB2478" s="243">
        <f t="shared" si="156"/>
        <v>20547.64</v>
      </c>
      <c r="AC2478" s="10">
        <v>22620.68</v>
      </c>
      <c r="AD2478" s="10"/>
      <c r="AE2478" s="3"/>
      <c r="AF2478" s="3"/>
    </row>
    <row r="2479" spans="1:32" x14ac:dyDescent="0.2">
      <c r="A2479" s="55"/>
      <c r="B2479" s="198"/>
      <c r="C2479" s="10" t="s">
        <v>209</v>
      </c>
      <c r="D2479" s="10"/>
      <c r="E2479" s="10" t="s">
        <v>65</v>
      </c>
      <c r="F2479" s="10">
        <v>652</v>
      </c>
      <c r="G2479" s="10"/>
      <c r="H2479" s="10">
        <f t="shared" si="154"/>
        <v>107</v>
      </c>
      <c r="I2479" s="10"/>
      <c r="J2479" s="10">
        <v>169.24</v>
      </c>
      <c r="K2479" s="10"/>
      <c r="M2479" s="10">
        <v>1</v>
      </c>
      <c r="N2479" s="69"/>
      <c r="P2479" s="238">
        <f t="shared" si="149"/>
        <v>169.24</v>
      </c>
      <c r="Q2479" s="10"/>
      <c r="R2479" s="10"/>
      <c r="S2479" s="10"/>
      <c r="T2479" s="179">
        <f t="shared" si="150"/>
        <v>652</v>
      </c>
      <c r="U2479" s="10"/>
      <c r="V2479" s="10"/>
      <c r="W2479" s="10"/>
      <c r="Y2479" s="10">
        <v>169.24</v>
      </c>
      <c r="Z2479" s="10">
        <f t="shared" si="155"/>
        <v>177.13</v>
      </c>
      <c r="AB2479" s="243">
        <f t="shared" si="156"/>
        <v>175.89</v>
      </c>
      <c r="AC2479" s="10">
        <v>193.64</v>
      </c>
      <c r="AD2479" s="10"/>
      <c r="AE2479" s="3"/>
      <c r="AF2479" s="3"/>
    </row>
    <row r="2480" spans="1:32" x14ac:dyDescent="0.2">
      <c r="A2480" s="55"/>
      <c r="B2480" s="198"/>
      <c r="C2480" s="10" t="s">
        <v>209</v>
      </c>
      <c r="D2480" s="10"/>
      <c r="E2480" s="10" t="s">
        <v>210</v>
      </c>
      <c r="F2480" s="10">
        <v>168741</v>
      </c>
      <c r="G2480" s="10"/>
      <c r="H2480" s="10">
        <f t="shared" si="154"/>
        <v>27779</v>
      </c>
      <c r="I2480" s="10"/>
      <c r="J2480" s="10">
        <v>35900.220000000016</v>
      </c>
      <c r="K2480" s="10"/>
      <c r="M2480" s="10">
        <v>92</v>
      </c>
      <c r="N2480" s="69"/>
      <c r="P2480" s="238">
        <f t="shared" si="149"/>
        <v>390.21978260869582</v>
      </c>
      <c r="Q2480" s="10"/>
      <c r="R2480" s="10"/>
      <c r="S2480" s="10"/>
      <c r="T2480" s="179">
        <f t="shared" si="150"/>
        <v>1834.141304347826</v>
      </c>
      <c r="U2480" s="10"/>
      <c r="V2480" s="10"/>
      <c r="W2480" s="10"/>
      <c r="Y2480" s="10">
        <v>35900.220000000016</v>
      </c>
      <c r="Z2480" s="10">
        <f t="shared" si="155"/>
        <v>37574.67</v>
      </c>
      <c r="AB2480" s="243">
        <f t="shared" si="156"/>
        <v>37310.82</v>
      </c>
      <c r="AC2480" s="10">
        <v>41075.089999999997</v>
      </c>
      <c r="AD2480" s="10"/>
      <c r="AE2480" s="3"/>
      <c r="AF2480" s="3"/>
    </row>
    <row r="2481" spans="1:32" x14ac:dyDescent="0.2">
      <c r="A2481" s="55"/>
      <c r="B2481" s="198"/>
      <c r="C2481" s="10" t="s">
        <v>212</v>
      </c>
      <c r="D2481" s="10"/>
      <c r="E2481" s="10" t="s">
        <v>63</v>
      </c>
      <c r="F2481" s="10">
        <v>3765</v>
      </c>
      <c r="G2481" s="10"/>
      <c r="H2481" s="10">
        <f t="shared" si="154"/>
        <v>620</v>
      </c>
      <c r="I2481" s="10"/>
      <c r="J2481" s="10">
        <v>777.65</v>
      </c>
      <c r="K2481" s="10"/>
      <c r="M2481" s="10">
        <v>1</v>
      </c>
      <c r="N2481" s="69"/>
      <c r="P2481" s="238">
        <f t="shared" si="149"/>
        <v>777.65</v>
      </c>
      <c r="Q2481" s="10"/>
      <c r="R2481" s="10"/>
      <c r="S2481" s="10"/>
      <c r="T2481" s="179">
        <f t="shared" si="150"/>
        <v>3765</v>
      </c>
      <c r="U2481" s="10"/>
      <c r="V2481" s="10"/>
      <c r="W2481" s="10"/>
      <c r="Y2481" s="10">
        <v>777.65</v>
      </c>
      <c r="Z2481" s="10">
        <f t="shared" si="155"/>
        <v>813.92</v>
      </c>
      <c r="AB2481" s="243">
        <f t="shared" si="156"/>
        <v>808.21</v>
      </c>
      <c r="AC2481" s="10">
        <v>889.75</v>
      </c>
      <c r="AD2481" s="10"/>
      <c r="AE2481" s="3"/>
      <c r="AF2481" s="3"/>
    </row>
    <row r="2482" spans="1:32" x14ac:dyDescent="0.2">
      <c r="A2482" s="55"/>
      <c r="B2482" s="198"/>
      <c r="C2482" s="10" t="s">
        <v>213</v>
      </c>
      <c r="D2482" s="10"/>
      <c r="E2482" s="10" t="s">
        <v>224</v>
      </c>
      <c r="F2482" s="10">
        <v>42</v>
      </c>
      <c r="G2482" s="10"/>
      <c r="H2482" s="10">
        <f t="shared" si="154"/>
        <v>7</v>
      </c>
      <c r="I2482" s="10"/>
      <c r="J2482" s="10">
        <v>20.46</v>
      </c>
      <c r="K2482" s="10"/>
      <c r="M2482" s="10">
        <v>1</v>
      </c>
      <c r="N2482" s="69"/>
      <c r="P2482" s="238">
        <f t="shared" si="149"/>
        <v>20.46</v>
      </c>
      <c r="Q2482" s="10"/>
      <c r="R2482" s="10"/>
      <c r="S2482" s="10"/>
      <c r="T2482" s="179">
        <f t="shared" si="150"/>
        <v>42</v>
      </c>
      <c r="U2482" s="10"/>
      <c r="V2482" s="10"/>
      <c r="W2482" s="10"/>
      <c r="Y2482" s="10">
        <v>20.46</v>
      </c>
      <c r="Z2482" s="10">
        <f t="shared" si="155"/>
        <v>21.41</v>
      </c>
      <c r="AB2482" s="243">
        <f t="shared" si="156"/>
        <v>21.26</v>
      </c>
      <c r="AC2482" s="10">
        <v>23.4</v>
      </c>
      <c r="AD2482" s="10"/>
      <c r="AE2482" s="3"/>
      <c r="AF2482" s="3"/>
    </row>
    <row r="2483" spans="1:32" x14ac:dyDescent="0.2">
      <c r="A2483" s="55"/>
      <c r="B2483" s="198"/>
      <c r="C2483" s="10" t="s">
        <v>213</v>
      </c>
      <c r="D2483" s="10"/>
      <c r="E2483" s="10" t="s">
        <v>127</v>
      </c>
      <c r="F2483" s="10">
        <v>95545</v>
      </c>
      <c r="G2483" s="10"/>
      <c r="H2483" s="10">
        <f t="shared" si="154"/>
        <v>15729</v>
      </c>
      <c r="I2483" s="10"/>
      <c r="J2483" s="10">
        <v>15568.849999999999</v>
      </c>
      <c r="K2483" s="10"/>
      <c r="M2483" s="10">
        <v>54</v>
      </c>
      <c r="N2483" s="69"/>
      <c r="P2483" s="238">
        <f t="shared" si="149"/>
        <v>288.31203703703699</v>
      </c>
      <c r="Q2483" s="10"/>
      <c r="R2483" s="10"/>
      <c r="S2483" s="10"/>
      <c r="T2483" s="179">
        <f t="shared" si="150"/>
        <v>1769.351851851852</v>
      </c>
      <c r="U2483" s="10"/>
      <c r="V2483" s="10"/>
      <c r="W2483" s="10"/>
      <c r="Y2483" s="10">
        <v>15568.849999999999</v>
      </c>
      <c r="Z2483" s="10">
        <f t="shared" si="155"/>
        <v>16295.01</v>
      </c>
      <c r="AB2483" s="243">
        <f t="shared" si="156"/>
        <v>16180.58</v>
      </c>
      <c r="AC2483" s="10">
        <v>17813.03</v>
      </c>
      <c r="AD2483" s="10"/>
      <c r="AE2483" s="3"/>
      <c r="AF2483" s="3"/>
    </row>
    <row r="2484" spans="1:32" x14ac:dyDescent="0.2">
      <c r="A2484" s="55"/>
      <c r="B2484" s="198"/>
      <c r="C2484" s="10" t="s">
        <v>599</v>
      </c>
      <c r="D2484" s="10"/>
      <c r="E2484" s="10" t="s">
        <v>175</v>
      </c>
      <c r="F2484" s="10">
        <v>4984</v>
      </c>
      <c r="G2484" s="10"/>
      <c r="H2484" s="10">
        <f t="shared" si="154"/>
        <v>821</v>
      </c>
      <c r="I2484" s="10"/>
      <c r="J2484" s="10">
        <v>728.53</v>
      </c>
      <c r="K2484" s="10"/>
      <c r="M2484" s="10">
        <v>6</v>
      </c>
      <c r="N2484" s="69"/>
      <c r="P2484" s="238">
        <f t="shared" si="149"/>
        <v>121.42166666666667</v>
      </c>
      <c r="Q2484" s="10"/>
      <c r="R2484" s="10"/>
      <c r="S2484" s="10"/>
      <c r="T2484" s="179">
        <f t="shared" si="150"/>
        <v>830.66666666666663</v>
      </c>
      <c r="U2484" s="10"/>
      <c r="V2484" s="10"/>
      <c r="W2484" s="10"/>
      <c r="Y2484" s="10">
        <v>728.53</v>
      </c>
      <c r="Z2484" s="10">
        <f t="shared" si="155"/>
        <v>762.51</v>
      </c>
      <c r="AB2484" s="243">
        <f t="shared" si="156"/>
        <v>757.16</v>
      </c>
      <c r="AC2484" s="10">
        <v>833.55</v>
      </c>
      <c r="AD2484" s="10"/>
      <c r="AE2484" s="3"/>
      <c r="AF2484" s="3"/>
    </row>
    <row r="2485" spans="1:32" x14ac:dyDescent="0.2">
      <c r="A2485" s="55"/>
      <c r="B2485" s="198"/>
      <c r="C2485" s="10" t="s">
        <v>214</v>
      </c>
      <c r="D2485" s="10"/>
      <c r="E2485" s="10" t="s">
        <v>79</v>
      </c>
      <c r="F2485" s="10">
        <v>3976</v>
      </c>
      <c r="G2485" s="10"/>
      <c r="H2485" s="10">
        <f t="shared" si="154"/>
        <v>655</v>
      </c>
      <c r="I2485" s="10"/>
      <c r="J2485" s="10">
        <v>700.06999999999994</v>
      </c>
      <c r="K2485" s="10"/>
      <c r="M2485" s="10">
        <v>8</v>
      </c>
      <c r="N2485" s="69"/>
      <c r="P2485" s="238">
        <f t="shared" si="149"/>
        <v>87.508749999999992</v>
      </c>
      <c r="Q2485" s="10"/>
      <c r="R2485" s="10"/>
      <c r="S2485" s="10"/>
      <c r="T2485" s="179">
        <f t="shared" si="150"/>
        <v>497</v>
      </c>
      <c r="U2485" s="10"/>
      <c r="V2485" s="10"/>
      <c r="W2485" s="10"/>
      <c r="Y2485" s="10">
        <v>700.06999999999994</v>
      </c>
      <c r="Z2485" s="10">
        <f t="shared" si="155"/>
        <v>732.72</v>
      </c>
      <c r="AB2485" s="243">
        <f t="shared" si="156"/>
        <v>727.58</v>
      </c>
      <c r="AC2485" s="10">
        <v>800.99</v>
      </c>
      <c r="AD2485" s="10"/>
      <c r="AE2485" s="3"/>
      <c r="AF2485" s="3"/>
    </row>
    <row r="2486" spans="1:32" x14ac:dyDescent="0.2">
      <c r="A2486" s="55"/>
      <c r="B2486" s="198"/>
      <c r="C2486" s="10" t="s">
        <v>215</v>
      </c>
      <c r="D2486" s="10"/>
      <c r="E2486" s="10" t="s">
        <v>70</v>
      </c>
      <c r="F2486" s="10">
        <v>35898</v>
      </c>
      <c r="G2486" s="10"/>
      <c r="H2486" s="10">
        <f t="shared" si="154"/>
        <v>5910</v>
      </c>
      <c r="I2486" s="10"/>
      <c r="J2486" s="10">
        <v>6788.7699999999986</v>
      </c>
      <c r="K2486" s="10"/>
      <c r="M2486" s="10">
        <v>19</v>
      </c>
      <c r="N2486" s="69"/>
      <c r="P2486" s="238">
        <f t="shared" si="149"/>
        <v>357.30368421052623</v>
      </c>
      <c r="Q2486" s="10"/>
      <c r="R2486" s="10"/>
      <c r="S2486" s="10"/>
      <c r="T2486" s="179">
        <f t="shared" si="150"/>
        <v>1889.3684210526317</v>
      </c>
      <c r="U2486" s="10"/>
      <c r="V2486" s="10"/>
      <c r="W2486" s="10"/>
      <c r="Y2486" s="10">
        <v>6788.7699999999986</v>
      </c>
      <c r="Z2486" s="10">
        <f t="shared" si="155"/>
        <v>7105.41</v>
      </c>
      <c r="AB2486" s="243">
        <f t="shared" si="156"/>
        <v>7055.52</v>
      </c>
      <c r="AC2486" s="10">
        <v>7767.35</v>
      </c>
      <c r="AD2486" s="10"/>
      <c r="AE2486" s="3"/>
      <c r="AF2486" s="3"/>
    </row>
    <row r="2487" spans="1:32" x14ac:dyDescent="0.2">
      <c r="A2487" s="55"/>
      <c r="B2487" s="198"/>
      <c r="C2487" s="10" t="s">
        <v>216</v>
      </c>
      <c r="D2487" s="10"/>
      <c r="E2487" s="10" t="s">
        <v>147</v>
      </c>
      <c r="F2487" s="10">
        <v>151856</v>
      </c>
      <c r="G2487" s="10"/>
      <c r="H2487" s="10">
        <f t="shared" si="154"/>
        <v>25000</v>
      </c>
      <c r="I2487" s="10"/>
      <c r="J2487" s="10">
        <v>12159.730000000001</v>
      </c>
      <c r="K2487" s="10"/>
      <c r="M2487" s="10">
        <v>34</v>
      </c>
      <c r="N2487" s="69"/>
      <c r="P2487" s="238">
        <f t="shared" si="149"/>
        <v>357.63911764705887</v>
      </c>
      <c r="Q2487" s="10"/>
      <c r="R2487" s="10"/>
      <c r="S2487" s="10"/>
      <c r="T2487" s="179">
        <f t="shared" si="150"/>
        <v>4466.3529411764703</v>
      </c>
      <c r="U2487" s="10"/>
      <c r="V2487" s="10"/>
      <c r="W2487" s="10"/>
      <c r="Y2487" s="10">
        <v>12159.730000000001</v>
      </c>
      <c r="Z2487" s="10">
        <f t="shared" si="155"/>
        <v>12726.88</v>
      </c>
      <c r="AB2487" s="243">
        <f t="shared" si="156"/>
        <v>12637.51</v>
      </c>
      <c r="AC2487" s="10">
        <v>13912.5</v>
      </c>
      <c r="AD2487" s="10"/>
      <c r="AE2487" s="3"/>
      <c r="AF2487" s="3"/>
    </row>
    <row r="2488" spans="1:32" x14ac:dyDescent="0.2">
      <c r="A2488" s="55"/>
      <c r="B2488" s="198"/>
      <c r="C2488" s="10" t="s">
        <v>217</v>
      </c>
      <c r="D2488" s="10"/>
      <c r="E2488" s="10" t="s">
        <v>145</v>
      </c>
      <c r="F2488" s="10">
        <v>356</v>
      </c>
      <c r="G2488" s="10"/>
      <c r="H2488" s="10">
        <f t="shared" si="154"/>
        <v>59</v>
      </c>
      <c r="I2488" s="10"/>
      <c r="J2488" s="10">
        <v>55</v>
      </c>
      <c r="K2488" s="10"/>
      <c r="M2488" s="10">
        <v>3</v>
      </c>
      <c r="N2488" s="69"/>
      <c r="P2488" s="238">
        <f t="shared" si="149"/>
        <v>18.333333333333332</v>
      </c>
      <c r="Q2488" s="10"/>
      <c r="R2488" s="10"/>
      <c r="S2488" s="10"/>
      <c r="T2488" s="179">
        <f t="shared" si="150"/>
        <v>118.66666666666667</v>
      </c>
      <c r="U2488" s="10"/>
      <c r="V2488" s="10"/>
      <c r="W2488" s="10"/>
      <c r="Y2488" s="10">
        <v>55</v>
      </c>
      <c r="Z2488" s="10">
        <f t="shared" si="155"/>
        <v>57.57</v>
      </c>
      <c r="AB2488" s="243">
        <f t="shared" si="156"/>
        <v>57.16</v>
      </c>
      <c r="AC2488" s="10">
        <v>62.93</v>
      </c>
      <c r="AD2488" s="10"/>
      <c r="AE2488" s="3"/>
      <c r="AF2488" s="3"/>
    </row>
    <row r="2489" spans="1:32" x14ac:dyDescent="0.2">
      <c r="A2489" s="55"/>
      <c r="B2489" s="198"/>
      <c r="C2489" s="10" t="s">
        <v>217</v>
      </c>
      <c r="D2489" s="10"/>
      <c r="E2489" s="10" t="s">
        <v>218</v>
      </c>
      <c r="F2489" s="10">
        <v>122249</v>
      </c>
      <c r="G2489" s="10"/>
      <c r="H2489" s="10">
        <f t="shared" si="154"/>
        <v>20125</v>
      </c>
      <c r="I2489" s="10"/>
      <c r="J2489" s="10">
        <v>22334.359999999997</v>
      </c>
      <c r="K2489" s="10"/>
      <c r="M2489" s="10">
        <v>66</v>
      </c>
      <c r="N2489" s="69"/>
      <c r="P2489" s="238">
        <f t="shared" si="149"/>
        <v>338.39939393939392</v>
      </c>
      <c r="Q2489" s="10"/>
      <c r="R2489" s="10"/>
      <c r="S2489" s="10"/>
      <c r="T2489" s="179">
        <f t="shared" si="150"/>
        <v>1852.2575757575758</v>
      </c>
      <c r="U2489" s="10"/>
      <c r="V2489" s="10"/>
      <c r="W2489" s="10"/>
      <c r="Y2489" s="10">
        <v>22334.359999999997</v>
      </c>
      <c r="Z2489" s="10">
        <f t="shared" si="155"/>
        <v>23376.07</v>
      </c>
      <c r="AB2489" s="243">
        <f t="shared" si="156"/>
        <v>23211.93</v>
      </c>
      <c r="AC2489" s="10">
        <v>25553.77</v>
      </c>
      <c r="AD2489" s="10"/>
      <c r="AE2489" s="3"/>
      <c r="AF2489" s="3"/>
    </row>
    <row r="2490" spans="1:32" x14ac:dyDescent="0.2">
      <c r="A2490" s="55"/>
      <c r="B2490" s="198"/>
      <c r="C2490" s="10" t="s">
        <v>217</v>
      </c>
      <c r="D2490" s="10"/>
      <c r="E2490" s="10" t="s">
        <v>219</v>
      </c>
      <c r="F2490" s="10">
        <v>148</v>
      </c>
      <c r="G2490" s="10"/>
      <c r="H2490" s="10">
        <f t="shared" si="154"/>
        <v>24</v>
      </c>
      <c r="I2490" s="10"/>
      <c r="J2490" s="10">
        <v>48.95</v>
      </c>
      <c r="K2490" s="10"/>
      <c r="M2490" s="10">
        <v>1</v>
      </c>
      <c r="N2490" s="69"/>
      <c r="P2490" s="238">
        <f t="shared" si="149"/>
        <v>48.95</v>
      </c>
      <c r="Q2490" s="10"/>
      <c r="R2490" s="10"/>
      <c r="S2490" s="10"/>
      <c r="T2490" s="179">
        <f t="shared" si="150"/>
        <v>148</v>
      </c>
      <c r="U2490" s="10"/>
      <c r="V2490" s="10"/>
      <c r="W2490" s="10"/>
      <c r="Y2490" s="10">
        <v>48.95</v>
      </c>
      <c r="Z2490" s="10">
        <f t="shared" si="155"/>
        <v>51.23</v>
      </c>
      <c r="AB2490" s="243">
        <f t="shared" si="156"/>
        <v>50.87</v>
      </c>
      <c r="AC2490" s="10">
        <v>56</v>
      </c>
      <c r="AD2490" s="10"/>
      <c r="AE2490" s="3"/>
      <c r="AF2490" s="3"/>
    </row>
    <row r="2491" spans="1:32" x14ac:dyDescent="0.2">
      <c r="A2491" s="55"/>
      <c r="B2491" s="198"/>
      <c r="C2491" s="10" t="s">
        <v>220</v>
      </c>
      <c r="D2491" s="10"/>
      <c r="E2491" s="10" t="s">
        <v>64</v>
      </c>
      <c r="F2491" s="10">
        <v>460</v>
      </c>
      <c r="G2491" s="10"/>
      <c r="H2491" s="10">
        <f t="shared" si="154"/>
        <v>76</v>
      </c>
      <c r="I2491" s="10"/>
      <c r="J2491" s="10">
        <v>127.75</v>
      </c>
      <c r="K2491" s="10"/>
      <c r="M2491" s="10">
        <v>1</v>
      </c>
      <c r="N2491" s="69"/>
      <c r="P2491" s="238">
        <f t="shared" si="149"/>
        <v>127.75</v>
      </c>
      <c r="Q2491" s="10"/>
      <c r="R2491" s="10"/>
      <c r="S2491" s="10"/>
      <c r="T2491" s="179">
        <f t="shared" si="150"/>
        <v>460</v>
      </c>
      <c r="U2491" s="10"/>
      <c r="V2491" s="10"/>
      <c r="W2491" s="10"/>
      <c r="Y2491" s="10">
        <v>127.75</v>
      </c>
      <c r="Z2491" s="10">
        <f t="shared" si="155"/>
        <v>133.71</v>
      </c>
      <c r="AB2491" s="243">
        <f t="shared" si="156"/>
        <v>132.77000000000001</v>
      </c>
      <c r="AC2491" s="10">
        <v>146.16999999999999</v>
      </c>
      <c r="AD2491" s="10"/>
      <c r="AE2491" s="3"/>
      <c r="AF2491" s="3"/>
    </row>
    <row r="2492" spans="1:32" x14ac:dyDescent="0.2">
      <c r="A2492" s="55"/>
      <c r="B2492" s="198"/>
      <c r="C2492" s="10" t="s">
        <v>220</v>
      </c>
      <c r="D2492" s="10"/>
      <c r="E2492" s="10" t="s">
        <v>170</v>
      </c>
      <c r="F2492" s="10">
        <v>5173</v>
      </c>
      <c r="G2492" s="10"/>
      <c r="H2492" s="10">
        <f t="shared" si="154"/>
        <v>852</v>
      </c>
      <c r="I2492" s="10"/>
      <c r="J2492" s="10">
        <v>995.32</v>
      </c>
      <c r="K2492" s="10"/>
      <c r="M2492" s="10">
        <v>13</v>
      </c>
      <c r="N2492" s="69"/>
      <c r="P2492" s="238">
        <f t="shared" si="149"/>
        <v>76.56307692307692</v>
      </c>
      <c r="Q2492" s="10"/>
      <c r="R2492" s="10"/>
      <c r="S2492" s="10"/>
      <c r="T2492" s="179">
        <f t="shared" si="150"/>
        <v>397.92307692307691</v>
      </c>
      <c r="U2492" s="10"/>
      <c r="V2492" s="10"/>
      <c r="W2492" s="10"/>
      <c r="Y2492" s="10">
        <v>995.32</v>
      </c>
      <c r="Z2492" s="10">
        <f t="shared" si="155"/>
        <v>1041.74</v>
      </c>
      <c r="AB2492" s="243">
        <f t="shared" si="156"/>
        <v>1034.43</v>
      </c>
      <c r="AC2492" s="10">
        <v>1138.79</v>
      </c>
      <c r="AD2492" s="10"/>
      <c r="AE2492" s="3"/>
      <c r="AF2492" s="3"/>
    </row>
    <row r="2493" spans="1:32" x14ac:dyDescent="0.2">
      <c r="A2493" s="55"/>
      <c r="B2493" s="198"/>
      <c r="C2493" s="10" t="s">
        <v>221</v>
      </c>
      <c r="D2493" s="10"/>
      <c r="E2493" s="10" t="s">
        <v>222</v>
      </c>
      <c r="F2493" s="10">
        <v>414438</v>
      </c>
      <c r="G2493" s="10"/>
      <c r="H2493" s="10">
        <f t="shared" si="154"/>
        <v>68228</v>
      </c>
      <c r="I2493" s="10"/>
      <c r="J2493" s="10">
        <v>21574.239999999998</v>
      </c>
      <c r="K2493" s="10"/>
      <c r="M2493" s="10">
        <v>28</v>
      </c>
      <c r="N2493" s="69"/>
      <c r="P2493" s="238">
        <f t="shared" si="149"/>
        <v>770.50857142857137</v>
      </c>
      <c r="Q2493" s="10"/>
      <c r="R2493" s="10"/>
      <c r="S2493" s="10"/>
      <c r="T2493" s="179">
        <f t="shared" si="150"/>
        <v>14801.357142857143</v>
      </c>
      <c r="U2493" s="10"/>
      <c r="V2493" s="10"/>
      <c r="W2493" s="10"/>
      <c r="Y2493" s="10">
        <v>21574.239999999998</v>
      </c>
      <c r="Z2493" s="10">
        <f t="shared" si="155"/>
        <v>22580.5</v>
      </c>
      <c r="AB2493" s="243">
        <f t="shared" si="156"/>
        <v>22421.94</v>
      </c>
      <c r="AC2493" s="10">
        <v>24684.080000000002</v>
      </c>
      <c r="AD2493" s="10"/>
      <c r="AE2493" s="3"/>
      <c r="AF2493" s="3"/>
    </row>
    <row r="2494" spans="1:32" x14ac:dyDescent="0.2">
      <c r="A2494" s="55"/>
      <c r="B2494" s="198"/>
      <c r="C2494" s="10" t="s">
        <v>223</v>
      </c>
      <c r="D2494" s="10"/>
      <c r="E2494" s="10" t="s">
        <v>97</v>
      </c>
      <c r="F2494" s="10">
        <v>648</v>
      </c>
      <c r="G2494" s="10"/>
      <c r="H2494" s="10">
        <f t="shared" si="154"/>
        <v>107</v>
      </c>
      <c r="I2494" s="10"/>
      <c r="J2494" s="10">
        <v>40.19</v>
      </c>
      <c r="K2494" s="10"/>
      <c r="M2494" s="10">
        <v>1</v>
      </c>
      <c r="N2494" s="69"/>
      <c r="P2494" s="238">
        <f t="shared" si="149"/>
        <v>40.19</v>
      </c>
      <c r="Q2494" s="10"/>
      <c r="R2494" s="10"/>
      <c r="S2494" s="10"/>
      <c r="T2494" s="179">
        <f t="shared" si="150"/>
        <v>648</v>
      </c>
      <c r="U2494" s="10"/>
      <c r="V2494" s="10"/>
      <c r="W2494" s="10"/>
      <c r="Y2494" s="10">
        <v>40.19</v>
      </c>
      <c r="Z2494" s="10">
        <f t="shared" si="155"/>
        <v>42.06</v>
      </c>
      <c r="AB2494" s="243">
        <f t="shared" si="156"/>
        <v>41.77</v>
      </c>
      <c r="AC2494" s="10">
        <v>45.98</v>
      </c>
      <c r="AD2494" s="10"/>
      <c r="AE2494" s="3"/>
      <c r="AF2494" s="3"/>
    </row>
    <row r="2495" spans="1:32" x14ac:dyDescent="0.2">
      <c r="A2495" s="55"/>
      <c r="B2495" s="198"/>
      <c r="C2495" s="10" t="s">
        <v>223</v>
      </c>
      <c r="D2495" s="10"/>
      <c r="E2495" s="10" t="s">
        <v>205</v>
      </c>
      <c r="F2495" s="10">
        <v>220352</v>
      </c>
      <c r="G2495" s="10"/>
      <c r="H2495" s="10">
        <f t="shared" si="154"/>
        <v>36276</v>
      </c>
      <c r="I2495" s="10"/>
      <c r="J2495" s="10">
        <v>31837.03</v>
      </c>
      <c r="K2495" s="10"/>
      <c r="M2495" s="10">
        <v>122</v>
      </c>
      <c r="N2495" s="69"/>
      <c r="P2495" s="238">
        <f t="shared" si="149"/>
        <v>260.95926229508194</v>
      </c>
      <c r="Q2495" s="10"/>
      <c r="R2495" s="10"/>
      <c r="S2495" s="10"/>
      <c r="T2495" s="179">
        <f t="shared" si="150"/>
        <v>1806.1639344262296</v>
      </c>
      <c r="U2495" s="10"/>
      <c r="V2495" s="10"/>
      <c r="W2495" s="10"/>
      <c r="Y2495" s="10">
        <v>31837.03</v>
      </c>
      <c r="Z2495" s="10">
        <f t="shared" si="155"/>
        <v>33321.96</v>
      </c>
      <c r="AB2495" s="243">
        <f t="shared" si="156"/>
        <v>33087.980000000003</v>
      </c>
      <c r="AC2495" s="10">
        <v>36426.21</v>
      </c>
      <c r="AD2495" s="10"/>
      <c r="AE2495" s="3"/>
      <c r="AF2495" s="3"/>
    </row>
    <row r="2496" spans="1:32" x14ac:dyDescent="0.2">
      <c r="A2496" s="55"/>
      <c r="B2496" s="198"/>
      <c r="C2496" s="10" t="s">
        <v>226</v>
      </c>
      <c r="D2496" s="10"/>
      <c r="E2496" s="10" t="s">
        <v>107</v>
      </c>
      <c r="F2496" s="10">
        <v>3208</v>
      </c>
      <c r="G2496" s="10"/>
      <c r="H2496" s="10">
        <f t="shared" si="154"/>
        <v>528</v>
      </c>
      <c r="I2496" s="10"/>
      <c r="J2496" s="10">
        <v>534.12</v>
      </c>
      <c r="K2496" s="10"/>
      <c r="M2496" s="10">
        <v>1</v>
      </c>
      <c r="N2496" s="69"/>
      <c r="P2496" s="238">
        <f t="shared" si="149"/>
        <v>534.12</v>
      </c>
      <c r="Q2496" s="10"/>
      <c r="R2496" s="10"/>
      <c r="S2496" s="10"/>
      <c r="T2496" s="179">
        <f t="shared" si="150"/>
        <v>3208</v>
      </c>
      <c r="U2496" s="10"/>
      <c r="V2496" s="10"/>
      <c r="W2496" s="10"/>
      <c r="Y2496" s="10">
        <v>534.12</v>
      </c>
      <c r="Z2496" s="10">
        <f t="shared" si="155"/>
        <v>559.03</v>
      </c>
      <c r="AB2496" s="243">
        <f t="shared" si="156"/>
        <v>555.11</v>
      </c>
      <c r="AC2496" s="10">
        <v>611.11</v>
      </c>
      <c r="AD2496" s="10"/>
      <c r="AE2496" s="3"/>
      <c r="AF2496" s="3"/>
    </row>
    <row r="2497" spans="1:32" x14ac:dyDescent="0.2">
      <c r="A2497" s="55"/>
      <c r="B2497" s="198"/>
      <c r="C2497" s="10" t="s">
        <v>226</v>
      </c>
      <c r="D2497" s="10"/>
      <c r="E2497" s="10" t="s">
        <v>227</v>
      </c>
      <c r="F2497" s="10">
        <v>17771</v>
      </c>
      <c r="G2497" s="10"/>
      <c r="H2497" s="10">
        <f t="shared" si="154"/>
        <v>2926</v>
      </c>
      <c r="I2497" s="10"/>
      <c r="J2497" s="10">
        <v>3411.9500000000003</v>
      </c>
      <c r="K2497" s="10"/>
      <c r="M2497" s="10">
        <v>14</v>
      </c>
      <c r="N2497" s="69"/>
      <c r="P2497" s="238">
        <f t="shared" si="149"/>
        <v>243.71071428571432</v>
      </c>
      <c r="Q2497" s="10"/>
      <c r="R2497" s="10"/>
      <c r="S2497" s="10"/>
      <c r="T2497" s="179">
        <f t="shared" si="150"/>
        <v>1269.3571428571429</v>
      </c>
      <c r="U2497" s="10"/>
      <c r="V2497" s="10"/>
      <c r="W2497" s="10"/>
      <c r="Y2497" s="10">
        <v>3411.9500000000003</v>
      </c>
      <c r="Z2497" s="10">
        <f t="shared" si="155"/>
        <v>3571.09</v>
      </c>
      <c r="AB2497" s="243">
        <f t="shared" si="156"/>
        <v>3546.01</v>
      </c>
      <c r="AC2497" s="10">
        <v>3903.77</v>
      </c>
      <c r="AD2497" s="10"/>
      <c r="AE2497" s="3"/>
      <c r="AF2497" s="3"/>
    </row>
    <row r="2498" spans="1:32" x14ac:dyDescent="0.2">
      <c r="A2498" s="55"/>
      <c r="B2498" s="198"/>
      <c r="C2498" s="10" t="s">
        <v>226</v>
      </c>
      <c r="D2498" s="10"/>
      <c r="E2498" s="10" t="s">
        <v>75</v>
      </c>
      <c r="F2498" s="10"/>
      <c r="G2498" s="10"/>
      <c r="H2498" s="10">
        <f t="shared" ref="H2498:H2561" si="157">ROUND($H$2921*F2498/$F$2320,0)</f>
        <v>0</v>
      </c>
      <c r="I2498" s="10"/>
      <c r="J2498" s="10">
        <v>45.74</v>
      </c>
      <c r="K2498" s="10"/>
      <c r="M2498" s="10">
        <v>1</v>
      </c>
      <c r="N2498" s="69"/>
      <c r="P2498" s="238">
        <f t="shared" si="149"/>
        <v>45.74</v>
      </c>
      <c r="Q2498" s="10"/>
      <c r="R2498" s="10"/>
      <c r="S2498" s="10"/>
      <c r="T2498" s="179">
        <f t="shared" si="150"/>
        <v>0</v>
      </c>
      <c r="U2498" s="10"/>
      <c r="V2498" s="10"/>
      <c r="W2498" s="10"/>
      <c r="Y2498" s="10">
        <v>45.74</v>
      </c>
      <c r="Z2498" s="10">
        <f t="shared" ref="Z2498:Z2561" si="158">ROUND($Z$2921*Y2498/$Y$2921,2)</f>
        <v>47.87</v>
      </c>
      <c r="AB2498" s="243">
        <f t="shared" ref="AB2498:AB2561" si="159">ROUND($AB$2921*Y2498/$Y$2921,2)</f>
        <v>47.54</v>
      </c>
      <c r="AC2498" s="10">
        <v>52.34</v>
      </c>
      <c r="AD2498" s="10"/>
      <c r="AE2498" s="3"/>
      <c r="AF2498" s="3"/>
    </row>
    <row r="2499" spans="1:32" x14ac:dyDescent="0.2">
      <c r="A2499" s="55"/>
      <c r="B2499" s="198"/>
      <c r="C2499" s="10" t="s">
        <v>226</v>
      </c>
      <c r="D2499" s="10"/>
      <c r="E2499" s="10" t="s">
        <v>229</v>
      </c>
      <c r="F2499" s="10">
        <v>15762</v>
      </c>
      <c r="G2499" s="10"/>
      <c r="H2499" s="10">
        <f t="shared" si="157"/>
        <v>2595</v>
      </c>
      <c r="I2499" s="10"/>
      <c r="J2499" s="10">
        <v>2909.25</v>
      </c>
      <c r="K2499" s="10"/>
      <c r="M2499" s="10">
        <v>5</v>
      </c>
      <c r="N2499" s="69"/>
      <c r="P2499" s="238">
        <f t="shared" si="149"/>
        <v>581.85</v>
      </c>
      <c r="Q2499" s="10"/>
      <c r="R2499" s="10"/>
      <c r="S2499" s="10"/>
      <c r="T2499" s="179">
        <f t="shared" si="150"/>
        <v>3152.4</v>
      </c>
      <c r="U2499" s="10"/>
      <c r="V2499" s="10"/>
      <c r="W2499" s="10"/>
      <c r="Y2499" s="10">
        <v>2909.25</v>
      </c>
      <c r="Z2499" s="10">
        <f t="shared" si="158"/>
        <v>3044.94</v>
      </c>
      <c r="AB2499" s="243">
        <f t="shared" si="159"/>
        <v>3023.56</v>
      </c>
      <c r="AC2499" s="10">
        <v>3328.61</v>
      </c>
      <c r="AD2499" s="10"/>
      <c r="AE2499" s="3"/>
      <c r="AF2499" s="3"/>
    </row>
    <row r="2500" spans="1:32" x14ac:dyDescent="0.2">
      <c r="A2500" s="55"/>
      <c r="B2500" s="198"/>
      <c r="C2500" s="10" t="s">
        <v>230</v>
      </c>
      <c r="D2500" s="10"/>
      <c r="E2500" s="10" t="s">
        <v>211</v>
      </c>
      <c r="F2500" s="10">
        <v>48866</v>
      </c>
      <c r="G2500" s="10"/>
      <c r="H2500" s="10">
        <f t="shared" si="157"/>
        <v>8045</v>
      </c>
      <c r="I2500" s="10"/>
      <c r="J2500" s="10">
        <v>9317.09</v>
      </c>
      <c r="K2500" s="10"/>
      <c r="M2500" s="10">
        <v>57</v>
      </c>
      <c r="N2500" s="69"/>
      <c r="P2500" s="238">
        <f t="shared" si="149"/>
        <v>163.45771929824562</v>
      </c>
      <c r="Q2500" s="10"/>
      <c r="R2500" s="10"/>
      <c r="S2500" s="10"/>
      <c r="T2500" s="179">
        <f t="shared" si="150"/>
        <v>857.29824561403507</v>
      </c>
      <c r="U2500" s="10"/>
      <c r="V2500" s="10"/>
      <c r="W2500" s="10"/>
      <c r="Y2500" s="10">
        <v>9317.09</v>
      </c>
      <c r="Z2500" s="10">
        <f t="shared" si="158"/>
        <v>9751.65</v>
      </c>
      <c r="AB2500" s="243">
        <f t="shared" si="159"/>
        <v>9683.18</v>
      </c>
      <c r="AC2500" s="10">
        <v>10660.11</v>
      </c>
      <c r="AD2500" s="10"/>
      <c r="AE2500" s="3"/>
      <c r="AF2500" s="3"/>
    </row>
    <row r="2501" spans="1:32" x14ac:dyDescent="0.2">
      <c r="A2501" s="55"/>
      <c r="B2501" s="198"/>
      <c r="C2501" s="10" t="s">
        <v>231</v>
      </c>
      <c r="D2501" s="10"/>
      <c r="E2501" s="10" t="s">
        <v>167</v>
      </c>
      <c r="F2501" s="10">
        <v>23306</v>
      </c>
      <c r="G2501" s="10"/>
      <c r="H2501" s="10">
        <f t="shared" si="157"/>
        <v>3837</v>
      </c>
      <c r="I2501" s="10"/>
      <c r="J2501" s="10">
        <v>2960.9799999999996</v>
      </c>
      <c r="K2501" s="10"/>
      <c r="M2501" s="10">
        <v>13</v>
      </c>
      <c r="N2501" s="69"/>
      <c r="P2501" s="238">
        <f t="shared" si="149"/>
        <v>227.76769230769227</v>
      </c>
      <c r="Q2501" s="10"/>
      <c r="R2501" s="10"/>
      <c r="S2501" s="10"/>
      <c r="T2501" s="179">
        <f t="shared" si="150"/>
        <v>1792.7692307692307</v>
      </c>
      <c r="U2501" s="10"/>
      <c r="V2501" s="10"/>
      <c r="W2501" s="10"/>
      <c r="Y2501" s="10">
        <v>2960.9799999999996</v>
      </c>
      <c r="Z2501" s="10">
        <f t="shared" si="158"/>
        <v>3099.08</v>
      </c>
      <c r="AB2501" s="243">
        <f t="shared" si="159"/>
        <v>3077.32</v>
      </c>
      <c r="AC2501" s="10">
        <v>3387.79</v>
      </c>
      <c r="AD2501" s="10"/>
      <c r="AE2501" s="3"/>
      <c r="AF2501" s="3"/>
    </row>
    <row r="2502" spans="1:32" x14ac:dyDescent="0.2">
      <c r="A2502" s="55"/>
      <c r="B2502" s="198"/>
      <c r="C2502" s="10" t="s">
        <v>232</v>
      </c>
      <c r="D2502" s="10"/>
      <c r="E2502" s="10" t="s">
        <v>97</v>
      </c>
      <c r="F2502" s="10">
        <v>99211</v>
      </c>
      <c r="G2502" s="10"/>
      <c r="H2502" s="10">
        <f t="shared" si="157"/>
        <v>16333</v>
      </c>
      <c r="I2502" s="10"/>
      <c r="J2502" s="10">
        <v>19794.239999999998</v>
      </c>
      <c r="K2502" s="10"/>
      <c r="M2502" s="10">
        <v>46</v>
      </c>
      <c r="N2502" s="69"/>
      <c r="P2502" s="238">
        <f t="shared" si="149"/>
        <v>430.30956521739125</v>
      </c>
      <c r="Q2502" s="10"/>
      <c r="R2502" s="10"/>
      <c r="S2502" s="10"/>
      <c r="T2502" s="179">
        <f t="shared" si="150"/>
        <v>2156.7608695652175</v>
      </c>
      <c r="U2502" s="10"/>
      <c r="V2502" s="10"/>
      <c r="W2502" s="10"/>
      <c r="Y2502" s="10">
        <v>19794.239999999998</v>
      </c>
      <c r="Z2502" s="10">
        <f t="shared" si="158"/>
        <v>20717.48</v>
      </c>
      <c r="AB2502" s="243">
        <f t="shared" si="159"/>
        <v>20572</v>
      </c>
      <c r="AC2502" s="10">
        <v>22647.5</v>
      </c>
      <c r="AD2502" s="10"/>
      <c r="AE2502" s="3"/>
      <c r="AF2502" s="3"/>
    </row>
    <row r="2503" spans="1:32" x14ac:dyDescent="0.2">
      <c r="A2503" s="55"/>
      <c r="B2503" s="198"/>
      <c r="C2503" s="10" t="s">
        <v>232</v>
      </c>
      <c r="D2503" s="10"/>
      <c r="E2503" s="10" t="s">
        <v>246</v>
      </c>
      <c r="F2503" s="10">
        <v>18</v>
      </c>
      <c r="G2503" s="10"/>
      <c r="H2503" s="10">
        <f t="shared" si="157"/>
        <v>3</v>
      </c>
      <c r="I2503" s="10"/>
      <c r="J2503" s="10">
        <v>16.5</v>
      </c>
      <c r="K2503" s="10"/>
      <c r="M2503" s="10">
        <v>1</v>
      </c>
      <c r="N2503" s="69"/>
      <c r="P2503" s="238">
        <f t="shared" si="149"/>
        <v>16.5</v>
      </c>
      <c r="Q2503" s="10"/>
      <c r="R2503" s="10"/>
      <c r="S2503" s="10"/>
      <c r="T2503" s="179">
        <f t="shared" si="150"/>
        <v>18</v>
      </c>
      <c r="U2503" s="10"/>
      <c r="V2503" s="10"/>
      <c r="W2503" s="10"/>
      <c r="Y2503" s="10">
        <v>16.5</v>
      </c>
      <c r="Z2503" s="10">
        <f t="shared" si="158"/>
        <v>17.27</v>
      </c>
      <c r="AB2503" s="243">
        <f t="shared" si="159"/>
        <v>17.149999999999999</v>
      </c>
      <c r="AC2503" s="10">
        <v>18.88</v>
      </c>
      <c r="AD2503" s="10"/>
      <c r="AE2503" s="3"/>
      <c r="AF2503" s="3"/>
    </row>
    <row r="2504" spans="1:32" x14ac:dyDescent="0.2">
      <c r="A2504" s="55"/>
      <c r="B2504" s="198"/>
      <c r="C2504" s="10" t="s">
        <v>233</v>
      </c>
      <c r="D2504" s="10"/>
      <c r="E2504" s="10" t="s">
        <v>235</v>
      </c>
      <c r="F2504" s="10">
        <v>803652</v>
      </c>
      <c r="G2504" s="10"/>
      <c r="H2504" s="10">
        <f t="shared" si="157"/>
        <v>132303</v>
      </c>
      <c r="I2504" s="10"/>
      <c r="J2504" s="10">
        <v>33241.079999999994</v>
      </c>
      <c r="K2504" s="10"/>
      <c r="M2504" s="10">
        <v>28</v>
      </c>
      <c r="N2504" s="69"/>
      <c r="P2504" s="238">
        <f t="shared" si="149"/>
        <v>1187.1814285714283</v>
      </c>
      <c r="Q2504" s="10"/>
      <c r="R2504" s="10"/>
      <c r="S2504" s="10"/>
      <c r="T2504" s="179">
        <f t="shared" si="150"/>
        <v>28701.857142857141</v>
      </c>
      <c r="U2504" s="10"/>
      <c r="V2504" s="10"/>
      <c r="W2504" s="10"/>
      <c r="Y2504" s="10">
        <v>33241.079999999994</v>
      </c>
      <c r="Z2504" s="10">
        <f t="shared" si="158"/>
        <v>34791.5</v>
      </c>
      <c r="AB2504" s="243">
        <f t="shared" si="159"/>
        <v>34547.19</v>
      </c>
      <c r="AC2504" s="10">
        <v>38032.639999999999</v>
      </c>
      <c r="AD2504" s="10"/>
      <c r="AE2504" s="3"/>
      <c r="AF2504" s="3"/>
    </row>
    <row r="2505" spans="1:32" x14ac:dyDescent="0.2">
      <c r="A2505" s="55"/>
      <c r="B2505" s="198"/>
      <c r="C2505" s="10" t="s">
        <v>236</v>
      </c>
      <c r="D2505" s="10"/>
      <c r="E2505" s="10" t="s">
        <v>127</v>
      </c>
      <c r="F2505" s="10">
        <v>1131</v>
      </c>
      <c r="G2505" s="10"/>
      <c r="H2505" s="10">
        <f t="shared" si="157"/>
        <v>186</v>
      </c>
      <c r="I2505" s="10"/>
      <c r="J2505" s="10">
        <v>252.34</v>
      </c>
      <c r="K2505" s="10"/>
      <c r="M2505" s="10">
        <v>1</v>
      </c>
      <c r="N2505" s="69"/>
      <c r="P2505" s="238">
        <f t="shared" si="149"/>
        <v>252.34</v>
      </c>
      <c r="Q2505" s="10"/>
      <c r="R2505" s="10"/>
      <c r="S2505" s="10"/>
      <c r="T2505" s="179">
        <f t="shared" si="150"/>
        <v>1131</v>
      </c>
      <c r="U2505" s="10"/>
      <c r="V2505" s="10"/>
      <c r="W2505" s="10"/>
      <c r="Y2505" s="10">
        <v>252.34</v>
      </c>
      <c r="Z2505" s="10">
        <f t="shared" si="158"/>
        <v>264.11</v>
      </c>
      <c r="AB2505" s="243">
        <f t="shared" si="159"/>
        <v>262.25</v>
      </c>
      <c r="AC2505" s="10">
        <v>288.70999999999998</v>
      </c>
      <c r="AD2505" s="10"/>
      <c r="AE2505" s="3"/>
      <c r="AF2505" s="3"/>
    </row>
    <row r="2506" spans="1:32" x14ac:dyDescent="0.2">
      <c r="A2506" s="55"/>
      <c r="B2506" s="198"/>
      <c r="C2506" s="10" t="s">
        <v>236</v>
      </c>
      <c r="D2506" s="10"/>
      <c r="E2506" s="10" t="s">
        <v>237</v>
      </c>
      <c r="F2506" s="10">
        <v>37985</v>
      </c>
      <c r="G2506" s="10"/>
      <c r="H2506" s="10">
        <f t="shared" si="157"/>
        <v>6253</v>
      </c>
      <c r="I2506" s="10"/>
      <c r="J2506" s="10">
        <v>5636</v>
      </c>
      <c r="K2506" s="10"/>
      <c r="M2506" s="10">
        <v>30</v>
      </c>
      <c r="N2506" s="69"/>
      <c r="P2506" s="238">
        <f t="shared" si="149"/>
        <v>187.86666666666667</v>
      </c>
      <c r="Q2506" s="10"/>
      <c r="R2506" s="10"/>
      <c r="S2506" s="10"/>
      <c r="T2506" s="179">
        <f t="shared" si="150"/>
        <v>1266.1666666666667</v>
      </c>
      <c r="U2506" s="10"/>
      <c r="V2506" s="10"/>
      <c r="W2506" s="10"/>
      <c r="Y2506" s="10">
        <v>5636</v>
      </c>
      <c r="Z2506" s="10">
        <f t="shared" si="158"/>
        <v>5898.87</v>
      </c>
      <c r="AB2506" s="243">
        <f t="shared" si="159"/>
        <v>5857.45</v>
      </c>
      <c r="AC2506" s="10">
        <v>6448.41</v>
      </c>
      <c r="AD2506" s="10"/>
      <c r="AE2506" s="3"/>
      <c r="AF2506" s="3"/>
    </row>
    <row r="2507" spans="1:32" x14ac:dyDescent="0.2">
      <c r="A2507" s="55"/>
      <c r="B2507" s="198"/>
      <c r="C2507" s="10" t="s">
        <v>238</v>
      </c>
      <c r="D2507" s="10"/>
      <c r="E2507" s="10" t="s">
        <v>239</v>
      </c>
      <c r="F2507" s="10">
        <v>182890</v>
      </c>
      <c r="G2507" s="10"/>
      <c r="H2507" s="10">
        <f t="shared" si="157"/>
        <v>30109</v>
      </c>
      <c r="I2507" s="10"/>
      <c r="J2507" s="10">
        <v>25530.279999999995</v>
      </c>
      <c r="K2507" s="10"/>
      <c r="M2507" s="10">
        <v>88</v>
      </c>
      <c r="N2507" s="69"/>
      <c r="P2507" s="238">
        <f t="shared" si="149"/>
        <v>290.11681818181813</v>
      </c>
      <c r="Q2507" s="10"/>
      <c r="R2507" s="10"/>
      <c r="S2507" s="10"/>
      <c r="T2507" s="179">
        <f t="shared" si="150"/>
        <v>2078.2954545454545</v>
      </c>
      <c r="U2507" s="10"/>
      <c r="V2507" s="10"/>
      <c r="W2507" s="10"/>
      <c r="Y2507" s="10">
        <v>25530.279999999995</v>
      </c>
      <c r="Z2507" s="10">
        <f t="shared" si="158"/>
        <v>26721.05</v>
      </c>
      <c r="AB2507" s="243">
        <f t="shared" si="159"/>
        <v>26533.42</v>
      </c>
      <c r="AC2507" s="10">
        <v>29210.37</v>
      </c>
      <c r="AD2507" s="10"/>
      <c r="AE2507" s="3"/>
      <c r="AF2507" s="3"/>
    </row>
    <row r="2508" spans="1:32" x14ac:dyDescent="0.2">
      <c r="A2508" s="55"/>
      <c r="B2508" s="198"/>
      <c r="C2508" s="10" t="s">
        <v>240</v>
      </c>
      <c r="D2508" s="10"/>
      <c r="E2508" s="10" t="s">
        <v>179</v>
      </c>
      <c r="F2508" s="10">
        <v>7752</v>
      </c>
      <c r="G2508" s="10"/>
      <c r="H2508" s="10">
        <f t="shared" si="157"/>
        <v>1276</v>
      </c>
      <c r="I2508" s="10"/>
      <c r="J2508" s="10">
        <v>2229.42</v>
      </c>
      <c r="K2508" s="10"/>
      <c r="M2508" s="10">
        <v>6</v>
      </c>
      <c r="N2508" s="69"/>
      <c r="P2508" s="238">
        <f t="shared" si="149"/>
        <v>371.57</v>
      </c>
      <c r="Q2508" s="10"/>
      <c r="R2508" s="10"/>
      <c r="S2508" s="10"/>
      <c r="T2508" s="179">
        <f t="shared" si="150"/>
        <v>1292</v>
      </c>
      <c r="U2508" s="10"/>
      <c r="V2508" s="10"/>
      <c r="W2508" s="10"/>
      <c r="Y2508" s="10">
        <v>2229.42</v>
      </c>
      <c r="Z2508" s="10">
        <f t="shared" si="158"/>
        <v>2333.4</v>
      </c>
      <c r="AB2508" s="243">
        <f t="shared" si="159"/>
        <v>2317.02</v>
      </c>
      <c r="AC2508" s="10">
        <v>2550.7800000000002</v>
      </c>
      <c r="AD2508" s="10"/>
      <c r="AE2508" s="3"/>
      <c r="AF2508" s="3"/>
    </row>
    <row r="2509" spans="1:32" x14ac:dyDescent="0.2">
      <c r="A2509" s="55"/>
      <c r="B2509" s="198"/>
      <c r="C2509" s="10" t="s">
        <v>241</v>
      </c>
      <c r="D2509" s="10"/>
      <c r="E2509" s="10" t="s">
        <v>153</v>
      </c>
      <c r="F2509" s="10">
        <v>4518</v>
      </c>
      <c r="G2509" s="10"/>
      <c r="H2509" s="10">
        <f t="shared" si="157"/>
        <v>744</v>
      </c>
      <c r="I2509" s="10"/>
      <c r="J2509" s="10">
        <v>624.4799999999999</v>
      </c>
      <c r="K2509" s="10"/>
      <c r="M2509" s="10">
        <v>7</v>
      </c>
      <c r="N2509" s="69"/>
      <c r="P2509" s="238">
        <f t="shared" si="149"/>
        <v>89.211428571428556</v>
      </c>
      <c r="Q2509" s="10"/>
      <c r="R2509" s="10"/>
      <c r="S2509" s="10"/>
      <c r="T2509" s="179">
        <f t="shared" si="150"/>
        <v>645.42857142857144</v>
      </c>
      <c r="U2509" s="10"/>
      <c r="V2509" s="10"/>
      <c r="W2509" s="10"/>
      <c r="Y2509" s="10">
        <v>624.4799999999999</v>
      </c>
      <c r="Z2509" s="10">
        <f t="shared" si="158"/>
        <v>653.61</v>
      </c>
      <c r="AB2509" s="243">
        <f t="shared" si="159"/>
        <v>649.02</v>
      </c>
      <c r="AC2509" s="10">
        <v>714.5</v>
      </c>
      <c r="AD2509" s="10"/>
      <c r="AE2509" s="3"/>
      <c r="AF2509" s="3"/>
    </row>
    <row r="2510" spans="1:32" x14ac:dyDescent="0.2">
      <c r="A2510" s="55"/>
      <c r="B2510" s="198"/>
      <c r="C2510" s="10" t="s">
        <v>242</v>
      </c>
      <c r="D2510" s="10"/>
      <c r="E2510" s="10" t="s">
        <v>81</v>
      </c>
      <c r="F2510" s="10">
        <v>4974</v>
      </c>
      <c r="G2510" s="10"/>
      <c r="H2510" s="10">
        <f t="shared" si="157"/>
        <v>819</v>
      </c>
      <c r="I2510" s="10"/>
      <c r="J2510" s="10">
        <v>517.41999999999996</v>
      </c>
      <c r="K2510" s="10"/>
      <c r="M2510" s="10">
        <v>3</v>
      </c>
      <c r="N2510" s="69"/>
      <c r="P2510" s="238">
        <f t="shared" si="149"/>
        <v>172.47333333333333</v>
      </c>
      <c r="Q2510" s="10"/>
      <c r="R2510" s="10"/>
      <c r="S2510" s="10"/>
      <c r="T2510" s="179">
        <f t="shared" si="150"/>
        <v>1658</v>
      </c>
      <c r="U2510" s="10"/>
      <c r="V2510" s="10"/>
      <c r="W2510" s="10"/>
      <c r="Y2510" s="10">
        <v>517.41999999999996</v>
      </c>
      <c r="Z2510" s="10">
        <f t="shared" si="158"/>
        <v>541.54999999999995</v>
      </c>
      <c r="AB2510" s="243">
        <f t="shared" si="159"/>
        <v>537.75</v>
      </c>
      <c r="AC2510" s="10">
        <v>592</v>
      </c>
      <c r="AD2510" s="10"/>
      <c r="AE2510" s="3"/>
      <c r="AF2510" s="3"/>
    </row>
    <row r="2511" spans="1:32" x14ac:dyDescent="0.2">
      <c r="A2511" s="55"/>
      <c r="B2511" s="198"/>
      <c r="C2511" s="10" t="s">
        <v>600</v>
      </c>
      <c r="D2511" s="10"/>
      <c r="E2511" s="10" t="s">
        <v>86</v>
      </c>
      <c r="F2511" s="10">
        <v>69</v>
      </c>
      <c r="G2511" s="10"/>
      <c r="H2511" s="10">
        <f t="shared" si="157"/>
        <v>11</v>
      </c>
      <c r="I2511" s="10"/>
      <c r="J2511" s="10">
        <v>24.77</v>
      </c>
      <c r="K2511" s="10"/>
      <c r="M2511" s="10">
        <v>1</v>
      </c>
      <c r="N2511" s="69"/>
      <c r="P2511" s="238">
        <f t="shared" si="149"/>
        <v>24.77</v>
      </c>
      <c r="Q2511" s="10"/>
      <c r="R2511" s="10"/>
      <c r="S2511" s="10"/>
      <c r="T2511" s="179">
        <f t="shared" si="150"/>
        <v>69</v>
      </c>
      <c r="U2511" s="10"/>
      <c r="V2511" s="10"/>
      <c r="W2511" s="10"/>
      <c r="Y2511" s="10">
        <v>24.77</v>
      </c>
      <c r="Z2511" s="10">
        <f t="shared" si="158"/>
        <v>25.93</v>
      </c>
      <c r="AB2511" s="243">
        <f t="shared" si="159"/>
        <v>25.74</v>
      </c>
      <c r="AC2511" s="10">
        <v>28.34</v>
      </c>
      <c r="AD2511" s="10"/>
      <c r="AE2511" s="3"/>
      <c r="AF2511" s="3"/>
    </row>
    <row r="2512" spans="1:32" x14ac:dyDescent="0.2">
      <c r="A2512" s="55"/>
      <c r="B2512" s="198"/>
      <c r="C2512" s="10" t="s">
        <v>243</v>
      </c>
      <c r="D2512" s="10"/>
      <c r="E2512" s="10" t="s">
        <v>75</v>
      </c>
      <c r="F2512" s="10">
        <v>541</v>
      </c>
      <c r="G2512" s="10"/>
      <c r="H2512" s="10">
        <f t="shared" si="157"/>
        <v>89</v>
      </c>
      <c r="I2512" s="10"/>
      <c r="J2512" s="10">
        <v>136.86000000000001</v>
      </c>
      <c r="K2512" s="10"/>
      <c r="M2512" s="10">
        <v>1</v>
      </c>
      <c r="N2512" s="69"/>
      <c r="P2512" s="238">
        <f t="shared" si="149"/>
        <v>136.86000000000001</v>
      </c>
      <c r="Q2512" s="10"/>
      <c r="R2512" s="10"/>
      <c r="S2512" s="10"/>
      <c r="T2512" s="179">
        <f t="shared" si="150"/>
        <v>541</v>
      </c>
      <c r="U2512" s="10"/>
      <c r="V2512" s="10"/>
      <c r="W2512" s="10"/>
      <c r="Y2512" s="10">
        <v>136.86000000000001</v>
      </c>
      <c r="Z2512" s="10">
        <f t="shared" si="158"/>
        <v>143.24</v>
      </c>
      <c r="AB2512" s="243">
        <f t="shared" si="159"/>
        <v>142.24</v>
      </c>
      <c r="AC2512" s="10">
        <v>156.59</v>
      </c>
      <c r="AD2512" s="10"/>
      <c r="AE2512" s="3"/>
      <c r="AF2512" s="3"/>
    </row>
    <row r="2513" spans="1:32" x14ac:dyDescent="0.2">
      <c r="A2513" s="55"/>
      <c r="B2513" s="198"/>
      <c r="C2513" s="10" t="s">
        <v>244</v>
      </c>
      <c r="D2513" s="10"/>
      <c r="E2513" s="10" t="s">
        <v>157</v>
      </c>
      <c r="F2513" s="10">
        <v>449</v>
      </c>
      <c r="G2513" s="10"/>
      <c r="H2513" s="10">
        <f t="shared" si="157"/>
        <v>74</v>
      </c>
      <c r="I2513" s="10"/>
      <c r="J2513" s="10">
        <v>105.11</v>
      </c>
      <c r="K2513" s="10"/>
      <c r="M2513" s="10">
        <v>2</v>
      </c>
      <c r="N2513" s="69"/>
      <c r="P2513" s="238">
        <f t="shared" si="149"/>
        <v>52.555</v>
      </c>
      <c r="Q2513" s="10"/>
      <c r="R2513" s="10"/>
      <c r="S2513" s="10"/>
      <c r="T2513" s="179">
        <f t="shared" si="150"/>
        <v>224.5</v>
      </c>
      <c r="U2513" s="10"/>
      <c r="V2513" s="10"/>
      <c r="W2513" s="10"/>
      <c r="Y2513" s="10">
        <v>105.11</v>
      </c>
      <c r="Z2513" s="10">
        <f t="shared" si="158"/>
        <v>110.01</v>
      </c>
      <c r="AB2513" s="243">
        <f t="shared" si="159"/>
        <v>109.24</v>
      </c>
      <c r="AC2513" s="10">
        <v>120.26</v>
      </c>
      <c r="AD2513" s="10"/>
      <c r="AE2513" s="3"/>
      <c r="AF2513" s="3"/>
    </row>
    <row r="2514" spans="1:32" x14ac:dyDescent="0.2">
      <c r="A2514" s="55"/>
      <c r="B2514" s="198"/>
      <c r="C2514" s="10" t="s">
        <v>245</v>
      </c>
      <c r="D2514" s="10"/>
      <c r="E2514" s="10" t="s">
        <v>246</v>
      </c>
      <c r="F2514" s="10">
        <v>2391</v>
      </c>
      <c r="G2514" s="10"/>
      <c r="H2514" s="10">
        <f t="shared" si="157"/>
        <v>394</v>
      </c>
      <c r="I2514" s="10"/>
      <c r="J2514" s="10">
        <v>493.73</v>
      </c>
      <c r="K2514" s="10"/>
      <c r="M2514" s="10">
        <v>3</v>
      </c>
      <c r="N2514" s="69"/>
      <c r="P2514" s="238">
        <f t="shared" si="149"/>
        <v>164.57666666666668</v>
      </c>
      <c r="Q2514" s="10"/>
      <c r="R2514" s="10"/>
      <c r="S2514" s="10"/>
      <c r="T2514" s="179">
        <f t="shared" si="150"/>
        <v>797</v>
      </c>
      <c r="U2514" s="10"/>
      <c r="V2514" s="10"/>
      <c r="W2514" s="10"/>
      <c r="Y2514" s="10">
        <v>493.73</v>
      </c>
      <c r="Z2514" s="10">
        <f t="shared" si="158"/>
        <v>516.76</v>
      </c>
      <c r="AB2514" s="243">
        <f t="shared" si="159"/>
        <v>513.13</v>
      </c>
      <c r="AC2514" s="10">
        <v>564.9</v>
      </c>
      <c r="AD2514" s="10"/>
      <c r="AE2514" s="3"/>
      <c r="AF2514" s="3"/>
    </row>
    <row r="2515" spans="1:32" x14ac:dyDescent="0.2">
      <c r="A2515" s="55"/>
      <c r="B2515" s="198"/>
      <c r="C2515" s="10" t="s">
        <v>247</v>
      </c>
      <c r="D2515" s="10"/>
      <c r="E2515" s="10" t="s">
        <v>211</v>
      </c>
      <c r="F2515" s="10">
        <v>1661803</v>
      </c>
      <c r="G2515" s="10"/>
      <c r="H2515" s="10">
        <f t="shared" si="157"/>
        <v>273577</v>
      </c>
      <c r="I2515" s="10"/>
      <c r="J2515" s="10">
        <v>233948.38999999966</v>
      </c>
      <c r="K2515" s="10"/>
      <c r="M2515" s="10">
        <v>499</v>
      </c>
      <c r="N2515" s="69"/>
      <c r="P2515" s="238">
        <f t="shared" si="149"/>
        <v>468.83444889779491</v>
      </c>
      <c r="Q2515" s="10"/>
      <c r="R2515" s="10"/>
      <c r="S2515" s="10"/>
      <c r="T2515" s="179">
        <f t="shared" si="150"/>
        <v>3330.2665330661321</v>
      </c>
      <c r="U2515" s="10"/>
      <c r="V2515" s="10"/>
      <c r="W2515" s="10"/>
      <c r="Y2515" s="10">
        <v>233948.38999999966</v>
      </c>
      <c r="Z2515" s="10">
        <f t="shared" si="158"/>
        <v>244860.13</v>
      </c>
      <c r="AB2515" s="243">
        <f t="shared" si="159"/>
        <v>243140.74</v>
      </c>
      <c r="AC2515" s="10">
        <v>267671.11</v>
      </c>
      <c r="AD2515" s="10"/>
      <c r="AE2515" s="3"/>
      <c r="AF2515" s="3"/>
    </row>
    <row r="2516" spans="1:32" x14ac:dyDescent="0.2">
      <c r="A2516" s="55"/>
      <c r="B2516" s="198"/>
      <c r="C2516" s="10" t="s">
        <v>247</v>
      </c>
      <c r="D2516" s="10"/>
      <c r="E2516" s="10" t="s">
        <v>196</v>
      </c>
      <c r="F2516" s="10">
        <v>110</v>
      </c>
      <c r="G2516" s="10"/>
      <c r="H2516" s="10">
        <f t="shared" si="157"/>
        <v>18</v>
      </c>
      <c r="I2516" s="10"/>
      <c r="J2516" s="10">
        <v>33.159999999999997</v>
      </c>
      <c r="K2516" s="10"/>
      <c r="M2516" s="10">
        <v>1</v>
      </c>
      <c r="N2516" s="69"/>
      <c r="P2516" s="238">
        <f t="shared" si="149"/>
        <v>33.159999999999997</v>
      </c>
      <c r="Q2516" s="10"/>
      <c r="R2516" s="10"/>
      <c r="S2516" s="10"/>
      <c r="T2516" s="179">
        <f t="shared" si="150"/>
        <v>110</v>
      </c>
      <c r="U2516" s="10"/>
      <c r="V2516" s="10"/>
      <c r="W2516" s="10"/>
      <c r="Y2516" s="10">
        <v>33.159999999999997</v>
      </c>
      <c r="Z2516" s="10">
        <f t="shared" si="158"/>
        <v>34.71</v>
      </c>
      <c r="AB2516" s="243">
        <f t="shared" si="159"/>
        <v>34.46</v>
      </c>
      <c r="AC2516" s="10">
        <v>37.94</v>
      </c>
      <c r="AD2516" s="10"/>
      <c r="AE2516" s="3"/>
      <c r="AF2516" s="3"/>
    </row>
    <row r="2517" spans="1:32" x14ac:dyDescent="0.2">
      <c r="A2517" s="55"/>
      <c r="B2517" s="198"/>
      <c r="C2517" s="10" t="s">
        <v>248</v>
      </c>
      <c r="D2517" s="10"/>
      <c r="E2517" s="10" t="s">
        <v>77</v>
      </c>
      <c r="F2517" s="10">
        <v>7871874</v>
      </c>
      <c r="G2517" s="10"/>
      <c r="H2517" s="10">
        <f t="shared" si="157"/>
        <v>1295922</v>
      </c>
      <c r="I2517" s="10"/>
      <c r="J2517" s="10">
        <v>826076.33000000007</v>
      </c>
      <c r="K2517" s="10"/>
      <c r="M2517" s="10">
        <v>969</v>
      </c>
      <c r="N2517" s="69"/>
      <c r="P2517" s="238">
        <f t="shared" si="149"/>
        <v>852.50395252837984</v>
      </c>
      <c r="Q2517" s="10"/>
      <c r="R2517" s="10"/>
      <c r="S2517" s="10"/>
      <c r="T2517" s="179">
        <f t="shared" si="150"/>
        <v>8123.7089783281735</v>
      </c>
      <c r="U2517" s="10"/>
      <c r="V2517" s="10"/>
      <c r="W2517" s="10"/>
      <c r="Y2517" s="10">
        <v>826076.33000000007</v>
      </c>
      <c r="Z2517" s="10">
        <f t="shared" si="158"/>
        <v>864605.89</v>
      </c>
      <c r="AB2517" s="243">
        <f t="shared" si="159"/>
        <v>858534.68</v>
      </c>
      <c r="AC2517" s="10">
        <v>945151.9</v>
      </c>
      <c r="AD2517" s="10"/>
      <c r="AE2517" s="3"/>
      <c r="AF2517" s="3"/>
    </row>
    <row r="2518" spans="1:32" x14ac:dyDescent="0.2">
      <c r="A2518" s="55"/>
      <c r="B2518" s="198"/>
      <c r="C2518" s="10" t="s">
        <v>248</v>
      </c>
      <c r="D2518" s="10"/>
      <c r="E2518" s="10" t="s">
        <v>120</v>
      </c>
      <c r="F2518" s="10">
        <v>732</v>
      </c>
      <c r="G2518" s="10"/>
      <c r="H2518" s="10">
        <f t="shared" si="157"/>
        <v>121</v>
      </c>
      <c r="I2518" s="10"/>
      <c r="J2518" s="10">
        <v>126.91</v>
      </c>
      <c r="K2518" s="10"/>
      <c r="M2518" s="10">
        <v>1</v>
      </c>
      <c r="N2518" s="69"/>
      <c r="P2518" s="238">
        <f t="shared" si="149"/>
        <v>126.91</v>
      </c>
      <c r="Q2518" s="10"/>
      <c r="R2518" s="10"/>
      <c r="S2518" s="10"/>
      <c r="T2518" s="179">
        <f t="shared" si="150"/>
        <v>732</v>
      </c>
      <c r="U2518" s="10"/>
      <c r="V2518" s="10"/>
      <c r="W2518" s="10"/>
      <c r="Y2518" s="10">
        <v>126.91</v>
      </c>
      <c r="Z2518" s="10">
        <f t="shared" si="158"/>
        <v>132.83000000000001</v>
      </c>
      <c r="AB2518" s="243">
        <f t="shared" si="159"/>
        <v>131.9</v>
      </c>
      <c r="AC2518" s="10">
        <v>145.21</v>
      </c>
      <c r="AD2518" s="10"/>
      <c r="AE2518" s="3"/>
      <c r="AF2518" s="3"/>
    </row>
    <row r="2519" spans="1:32" x14ac:dyDescent="0.2">
      <c r="A2519" s="55"/>
      <c r="B2519" s="198"/>
      <c r="C2519" s="10" t="s">
        <v>249</v>
      </c>
      <c r="D2519" s="10"/>
      <c r="E2519" s="10" t="s">
        <v>127</v>
      </c>
      <c r="F2519" s="10">
        <v>30318</v>
      </c>
      <c r="G2519" s="10"/>
      <c r="H2519" s="10">
        <f t="shared" si="157"/>
        <v>4991</v>
      </c>
      <c r="I2519" s="10"/>
      <c r="J2519" s="10">
        <v>4829.33</v>
      </c>
      <c r="K2519" s="10"/>
      <c r="M2519" s="10">
        <v>28</v>
      </c>
      <c r="N2519" s="69"/>
      <c r="P2519" s="238">
        <f t="shared" si="149"/>
        <v>172.47607142857143</v>
      </c>
      <c r="Q2519" s="10"/>
      <c r="R2519" s="10"/>
      <c r="S2519" s="10"/>
      <c r="T2519" s="179">
        <f t="shared" si="150"/>
        <v>1082.7857142857142</v>
      </c>
      <c r="U2519" s="10"/>
      <c r="V2519" s="10"/>
      <c r="W2519" s="10"/>
      <c r="Y2519" s="10">
        <v>4829.33</v>
      </c>
      <c r="Z2519" s="10">
        <f t="shared" si="158"/>
        <v>5054.58</v>
      </c>
      <c r="AB2519" s="243">
        <f t="shared" si="159"/>
        <v>5019.08</v>
      </c>
      <c r="AC2519" s="10">
        <v>5525.45</v>
      </c>
      <c r="AD2519" s="10"/>
      <c r="AE2519" s="3"/>
      <c r="AF2519" s="3"/>
    </row>
    <row r="2520" spans="1:32" x14ac:dyDescent="0.2">
      <c r="A2520" s="55"/>
      <c r="B2520" s="198"/>
      <c r="C2520" s="10" t="s">
        <v>250</v>
      </c>
      <c r="D2520" s="10"/>
      <c r="E2520" s="10" t="s">
        <v>92</v>
      </c>
      <c r="F2520" s="10">
        <v>9568</v>
      </c>
      <c r="G2520" s="10"/>
      <c r="H2520" s="10">
        <f t="shared" si="157"/>
        <v>1575</v>
      </c>
      <c r="I2520" s="10"/>
      <c r="J2520" s="10">
        <v>1500.73</v>
      </c>
      <c r="K2520" s="10"/>
      <c r="M2520" s="10">
        <v>3</v>
      </c>
      <c r="N2520" s="69"/>
      <c r="P2520" s="238">
        <f t="shared" si="149"/>
        <v>500.24333333333334</v>
      </c>
      <c r="Q2520" s="10"/>
      <c r="R2520" s="10"/>
      <c r="S2520" s="10"/>
      <c r="T2520" s="179">
        <f t="shared" si="150"/>
        <v>3189.3333333333335</v>
      </c>
      <c r="U2520" s="10"/>
      <c r="V2520" s="10"/>
      <c r="W2520" s="10"/>
      <c r="Y2520" s="10">
        <v>1500.73</v>
      </c>
      <c r="Z2520" s="10">
        <f t="shared" si="158"/>
        <v>1570.73</v>
      </c>
      <c r="AB2520" s="243">
        <f t="shared" si="159"/>
        <v>1559.7</v>
      </c>
      <c r="AC2520" s="10">
        <v>1717.06</v>
      </c>
      <c r="AD2520" s="10"/>
      <c r="AE2520" s="3"/>
      <c r="AF2520" s="3"/>
    </row>
    <row r="2521" spans="1:32" x14ac:dyDescent="0.2">
      <c r="A2521" s="55"/>
      <c r="B2521" s="198"/>
      <c r="C2521" s="10" t="s">
        <v>251</v>
      </c>
      <c r="D2521" s="10"/>
      <c r="E2521" s="10" t="s">
        <v>79</v>
      </c>
      <c r="F2521" s="10">
        <v>276434</v>
      </c>
      <c r="G2521" s="10"/>
      <c r="H2521" s="10">
        <f t="shared" si="157"/>
        <v>45508</v>
      </c>
      <c r="I2521" s="10"/>
      <c r="J2521" s="10">
        <v>47441.490000000005</v>
      </c>
      <c r="K2521" s="10"/>
      <c r="M2521" s="10">
        <v>115</v>
      </c>
      <c r="N2521" s="69"/>
      <c r="P2521" s="238">
        <f t="shared" si="149"/>
        <v>412.53469565217398</v>
      </c>
      <c r="Q2521" s="10"/>
      <c r="R2521" s="10"/>
      <c r="S2521" s="10"/>
      <c r="T2521" s="179">
        <f t="shared" si="150"/>
        <v>2403.7739130434784</v>
      </c>
      <c r="U2521" s="10"/>
      <c r="V2521" s="10"/>
      <c r="W2521" s="10"/>
      <c r="Y2521" s="10">
        <v>47441.490000000005</v>
      </c>
      <c r="Z2521" s="10">
        <f t="shared" si="158"/>
        <v>49654.239999999998</v>
      </c>
      <c r="AB2521" s="243">
        <f t="shared" si="159"/>
        <v>49305.57</v>
      </c>
      <c r="AC2521" s="10">
        <v>54279.99</v>
      </c>
      <c r="AD2521" s="10"/>
      <c r="AE2521" s="3"/>
      <c r="AF2521" s="3"/>
    </row>
    <row r="2522" spans="1:32" x14ac:dyDescent="0.2">
      <c r="A2522" s="55"/>
      <c r="B2522" s="198"/>
      <c r="C2522" s="10" t="s">
        <v>252</v>
      </c>
      <c r="D2522" s="10"/>
      <c r="E2522" s="10" t="s">
        <v>145</v>
      </c>
      <c r="F2522" s="10">
        <v>30</v>
      </c>
      <c r="G2522" s="10"/>
      <c r="H2522" s="10">
        <f t="shared" si="157"/>
        <v>5</v>
      </c>
      <c r="I2522" s="10"/>
      <c r="J2522" s="10">
        <v>18.39</v>
      </c>
      <c r="K2522" s="10"/>
      <c r="M2522" s="10">
        <v>1</v>
      </c>
      <c r="N2522" s="69"/>
      <c r="P2522" s="238">
        <f t="shared" si="149"/>
        <v>18.39</v>
      </c>
      <c r="Q2522" s="10"/>
      <c r="R2522" s="10"/>
      <c r="S2522" s="10"/>
      <c r="T2522" s="179">
        <f t="shared" si="150"/>
        <v>30</v>
      </c>
      <c r="U2522" s="10"/>
      <c r="V2522" s="10"/>
      <c r="W2522" s="10"/>
      <c r="Y2522" s="10">
        <v>18.39</v>
      </c>
      <c r="Z2522" s="10">
        <f t="shared" si="158"/>
        <v>19.25</v>
      </c>
      <c r="AB2522" s="243">
        <f t="shared" si="159"/>
        <v>19.11</v>
      </c>
      <c r="AC2522" s="10">
        <v>21.04</v>
      </c>
      <c r="AD2522" s="10"/>
      <c r="AE2522" s="3"/>
      <c r="AF2522" s="3"/>
    </row>
    <row r="2523" spans="1:32" x14ac:dyDescent="0.2">
      <c r="A2523" s="55"/>
      <c r="B2523" s="198"/>
      <c r="C2523" s="10" t="s">
        <v>252</v>
      </c>
      <c r="D2523" s="10"/>
      <c r="E2523" s="10" t="s">
        <v>235</v>
      </c>
      <c r="F2523" s="10">
        <v>384</v>
      </c>
      <c r="G2523" s="10"/>
      <c r="H2523" s="10">
        <f t="shared" si="157"/>
        <v>63</v>
      </c>
      <c r="I2523" s="10"/>
      <c r="J2523" s="10">
        <v>26.05</v>
      </c>
      <c r="K2523" s="10"/>
      <c r="M2523" s="10">
        <v>1</v>
      </c>
      <c r="N2523" s="69"/>
      <c r="P2523" s="238">
        <f t="shared" si="149"/>
        <v>26.05</v>
      </c>
      <c r="Q2523" s="10"/>
      <c r="R2523" s="10"/>
      <c r="S2523" s="10"/>
      <c r="T2523" s="179">
        <f t="shared" si="150"/>
        <v>384</v>
      </c>
      <c r="U2523" s="10"/>
      <c r="V2523" s="10"/>
      <c r="W2523" s="10"/>
      <c r="Y2523" s="10">
        <v>26.05</v>
      </c>
      <c r="Z2523" s="10">
        <f t="shared" si="158"/>
        <v>27.27</v>
      </c>
      <c r="AB2523" s="243">
        <f t="shared" si="159"/>
        <v>27.07</v>
      </c>
      <c r="AC2523" s="10">
        <v>29.8</v>
      </c>
      <c r="AD2523" s="10"/>
      <c r="AE2523" s="3"/>
      <c r="AF2523" s="3"/>
    </row>
    <row r="2524" spans="1:32" x14ac:dyDescent="0.2">
      <c r="A2524" s="55"/>
      <c r="B2524" s="198"/>
      <c r="C2524" s="10" t="s">
        <v>252</v>
      </c>
      <c r="D2524" s="10"/>
      <c r="E2524" s="10" t="s">
        <v>70</v>
      </c>
      <c r="F2524" s="10">
        <v>1264626</v>
      </c>
      <c r="G2524" s="10"/>
      <c r="H2524" s="10">
        <f t="shared" si="157"/>
        <v>208191</v>
      </c>
      <c r="I2524" s="10"/>
      <c r="J2524" s="10">
        <v>161058.85000000012</v>
      </c>
      <c r="K2524" s="10"/>
      <c r="M2524" s="10">
        <v>521</v>
      </c>
      <c r="N2524" s="69"/>
      <c r="P2524" s="238">
        <f t="shared" si="149"/>
        <v>309.13406909788893</v>
      </c>
      <c r="Q2524" s="10"/>
      <c r="R2524" s="10"/>
      <c r="S2524" s="10"/>
      <c r="T2524" s="179">
        <f t="shared" si="150"/>
        <v>2427.3051823416508</v>
      </c>
      <c r="U2524" s="10"/>
      <c r="V2524" s="10"/>
      <c r="W2524" s="10"/>
      <c r="Y2524" s="10">
        <v>161058.85000000012</v>
      </c>
      <c r="Z2524" s="10">
        <f t="shared" si="158"/>
        <v>168570.9</v>
      </c>
      <c r="AB2524" s="243">
        <f t="shared" si="159"/>
        <v>167387.21</v>
      </c>
      <c r="AC2524" s="10">
        <v>184274.84</v>
      </c>
      <c r="AD2524" s="10"/>
      <c r="AE2524" s="3"/>
      <c r="AF2524" s="3"/>
    </row>
    <row r="2525" spans="1:32" x14ac:dyDescent="0.2">
      <c r="A2525" s="55"/>
      <c r="B2525" s="198"/>
      <c r="C2525" s="10" t="s">
        <v>253</v>
      </c>
      <c r="D2525" s="10"/>
      <c r="E2525" s="10" t="s">
        <v>79</v>
      </c>
      <c r="F2525" s="10"/>
      <c r="G2525" s="10"/>
      <c r="H2525" s="10">
        <f t="shared" si="157"/>
        <v>0</v>
      </c>
      <c r="I2525" s="10"/>
      <c r="J2525" s="10">
        <v>11.54</v>
      </c>
      <c r="K2525" s="10"/>
      <c r="M2525" s="10">
        <v>1</v>
      </c>
      <c r="N2525" s="69"/>
      <c r="P2525" s="238">
        <f t="shared" si="149"/>
        <v>11.54</v>
      </c>
      <c r="Q2525" s="10"/>
      <c r="R2525" s="10"/>
      <c r="S2525" s="10"/>
      <c r="T2525" s="179">
        <f t="shared" si="150"/>
        <v>0</v>
      </c>
      <c r="U2525" s="10"/>
      <c r="V2525" s="10"/>
      <c r="W2525" s="10"/>
      <c r="Y2525" s="10">
        <v>11.54</v>
      </c>
      <c r="Z2525" s="10">
        <f t="shared" si="158"/>
        <v>12.08</v>
      </c>
      <c r="AB2525" s="243">
        <f t="shared" si="159"/>
        <v>11.99</v>
      </c>
      <c r="AC2525" s="10">
        <v>13.2</v>
      </c>
      <c r="AD2525" s="10"/>
      <c r="AE2525" s="3"/>
      <c r="AF2525" s="3"/>
    </row>
    <row r="2526" spans="1:32" x14ac:dyDescent="0.2">
      <c r="A2526" s="55"/>
      <c r="B2526" s="198"/>
      <c r="C2526" s="10" t="s">
        <v>254</v>
      </c>
      <c r="D2526" s="10"/>
      <c r="E2526" s="10" t="s">
        <v>164</v>
      </c>
      <c r="F2526" s="10">
        <v>1030</v>
      </c>
      <c r="G2526" s="10"/>
      <c r="H2526" s="10">
        <f t="shared" si="157"/>
        <v>170</v>
      </c>
      <c r="I2526" s="10"/>
      <c r="J2526" s="10">
        <v>218.15</v>
      </c>
      <c r="K2526" s="10"/>
      <c r="M2526" s="10">
        <v>6</v>
      </c>
      <c r="N2526" s="69"/>
      <c r="P2526" s="238">
        <f t="shared" si="149"/>
        <v>36.358333333333334</v>
      </c>
      <c r="Q2526" s="10"/>
      <c r="R2526" s="10"/>
      <c r="S2526" s="10"/>
      <c r="T2526" s="179">
        <f t="shared" si="150"/>
        <v>171.66666666666666</v>
      </c>
      <c r="U2526" s="10"/>
      <c r="V2526" s="10"/>
      <c r="W2526" s="10"/>
      <c r="Y2526" s="10">
        <v>218.15</v>
      </c>
      <c r="Z2526" s="10">
        <f t="shared" si="158"/>
        <v>228.32</v>
      </c>
      <c r="AB2526" s="243">
        <f t="shared" si="159"/>
        <v>226.72</v>
      </c>
      <c r="AC2526" s="10">
        <v>249.59</v>
      </c>
      <c r="AD2526" s="10"/>
      <c r="AE2526" s="3"/>
      <c r="AF2526" s="3"/>
    </row>
    <row r="2527" spans="1:32" x14ac:dyDescent="0.2">
      <c r="A2527" s="55"/>
      <c r="B2527" s="198"/>
      <c r="C2527" s="10" t="s">
        <v>255</v>
      </c>
      <c r="D2527" s="10"/>
      <c r="E2527" s="10" t="s">
        <v>256</v>
      </c>
      <c r="F2527" s="10">
        <v>343953</v>
      </c>
      <c r="G2527" s="10"/>
      <c r="H2527" s="10">
        <f t="shared" si="157"/>
        <v>56624</v>
      </c>
      <c r="I2527" s="10"/>
      <c r="J2527" s="10">
        <v>49310.420000000006</v>
      </c>
      <c r="K2527" s="10"/>
      <c r="M2527" s="10">
        <v>126</v>
      </c>
      <c r="N2527" s="69"/>
      <c r="P2527" s="238">
        <f t="shared" si="149"/>
        <v>391.35253968253971</v>
      </c>
      <c r="Q2527" s="10"/>
      <c r="R2527" s="10"/>
      <c r="S2527" s="10"/>
      <c r="T2527" s="179">
        <f t="shared" si="150"/>
        <v>2729.7857142857142</v>
      </c>
      <c r="U2527" s="10"/>
      <c r="V2527" s="10"/>
      <c r="W2527" s="10"/>
      <c r="Y2527" s="10">
        <v>49310.420000000006</v>
      </c>
      <c r="Z2527" s="10">
        <f t="shared" si="158"/>
        <v>51610.34</v>
      </c>
      <c r="AB2527" s="243">
        <f t="shared" si="159"/>
        <v>51247.93</v>
      </c>
      <c r="AC2527" s="10">
        <v>56418.31</v>
      </c>
      <c r="AD2527" s="10"/>
      <c r="AE2527" s="3"/>
      <c r="AF2527" s="3"/>
    </row>
    <row r="2528" spans="1:32" x14ac:dyDescent="0.2">
      <c r="A2528" s="55"/>
      <c r="B2528" s="198"/>
      <c r="C2528" s="10" t="s">
        <v>601</v>
      </c>
      <c r="D2528" s="10"/>
      <c r="E2528" s="10" t="s">
        <v>120</v>
      </c>
      <c r="F2528" s="10">
        <v>954</v>
      </c>
      <c r="G2528" s="10"/>
      <c r="H2528" s="10">
        <f t="shared" si="157"/>
        <v>157</v>
      </c>
      <c r="I2528" s="10"/>
      <c r="J2528" s="10">
        <v>192.26999999999998</v>
      </c>
      <c r="K2528" s="10"/>
      <c r="M2528" s="10">
        <v>2</v>
      </c>
      <c r="N2528" s="69"/>
      <c r="P2528" s="238">
        <f t="shared" si="149"/>
        <v>96.134999999999991</v>
      </c>
      <c r="Q2528" s="10"/>
      <c r="R2528" s="10"/>
      <c r="S2528" s="10"/>
      <c r="T2528" s="179">
        <f t="shared" si="150"/>
        <v>477</v>
      </c>
      <c r="U2528" s="10"/>
      <c r="V2528" s="10"/>
      <c r="W2528" s="10"/>
      <c r="Y2528" s="10">
        <v>192.26999999999998</v>
      </c>
      <c r="Z2528" s="10">
        <f t="shared" si="158"/>
        <v>201.24</v>
      </c>
      <c r="AB2528" s="243">
        <f t="shared" si="159"/>
        <v>199.82</v>
      </c>
      <c r="AC2528" s="10">
        <v>219.98</v>
      </c>
      <c r="AD2528" s="10"/>
      <c r="AE2528" s="3"/>
      <c r="AF2528" s="3"/>
    </row>
    <row r="2529" spans="1:32" x14ac:dyDescent="0.2">
      <c r="A2529" s="55"/>
      <c r="B2529" s="198"/>
      <c r="C2529" s="10" t="s">
        <v>260</v>
      </c>
      <c r="D2529" s="10"/>
      <c r="E2529" s="10" t="s">
        <v>100</v>
      </c>
      <c r="F2529" s="10">
        <v>798</v>
      </c>
      <c r="G2529" s="10"/>
      <c r="H2529" s="10">
        <f t="shared" si="157"/>
        <v>131</v>
      </c>
      <c r="I2529" s="10"/>
      <c r="J2529" s="10">
        <v>82.1</v>
      </c>
      <c r="K2529" s="10"/>
      <c r="M2529" s="10">
        <v>1</v>
      </c>
      <c r="N2529" s="69"/>
      <c r="P2529" s="238">
        <f t="shared" si="149"/>
        <v>82.1</v>
      </c>
      <c r="Q2529" s="10"/>
      <c r="R2529" s="10"/>
      <c r="S2529" s="10"/>
      <c r="T2529" s="179">
        <f t="shared" si="150"/>
        <v>798</v>
      </c>
      <c r="U2529" s="10"/>
      <c r="V2529" s="10"/>
      <c r="W2529" s="10"/>
      <c r="Y2529" s="10">
        <v>82.1</v>
      </c>
      <c r="Z2529" s="10">
        <f t="shared" si="158"/>
        <v>85.93</v>
      </c>
      <c r="AB2529" s="243">
        <f t="shared" si="159"/>
        <v>85.33</v>
      </c>
      <c r="AC2529" s="10">
        <v>93.94</v>
      </c>
      <c r="AD2529" s="10"/>
      <c r="AE2529" s="3"/>
      <c r="AF2529" s="3"/>
    </row>
    <row r="2530" spans="1:32" x14ac:dyDescent="0.2">
      <c r="A2530" s="55"/>
      <c r="B2530" s="198"/>
      <c r="C2530" s="10" t="s">
        <v>260</v>
      </c>
      <c r="D2530" s="10"/>
      <c r="E2530" s="10" t="s">
        <v>77</v>
      </c>
      <c r="F2530" s="10">
        <v>184090</v>
      </c>
      <c r="G2530" s="10"/>
      <c r="H2530" s="10">
        <f t="shared" si="157"/>
        <v>30306</v>
      </c>
      <c r="I2530" s="10"/>
      <c r="J2530" s="10">
        <v>30078.399999999994</v>
      </c>
      <c r="K2530" s="10"/>
      <c r="M2530" s="10">
        <v>33</v>
      </c>
      <c r="N2530" s="69"/>
      <c r="P2530" s="238">
        <f t="shared" si="149"/>
        <v>911.46666666666647</v>
      </c>
      <c r="Q2530" s="10"/>
      <c r="R2530" s="10"/>
      <c r="S2530" s="10"/>
      <c r="T2530" s="179">
        <f t="shared" si="150"/>
        <v>5578.484848484848</v>
      </c>
      <c r="U2530" s="10"/>
      <c r="V2530" s="10"/>
      <c r="W2530" s="10"/>
      <c r="Y2530" s="10">
        <v>30078.399999999994</v>
      </c>
      <c r="Z2530" s="10">
        <f t="shared" si="158"/>
        <v>31481.31</v>
      </c>
      <c r="AB2530" s="243">
        <f t="shared" si="159"/>
        <v>31260.25</v>
      </c>
      <c r="AC2530" s="10">
        <v>34414.080000000002</v>
      </c>
      <c r="AD2530" s="10"/>
      <c r="AE2530" s="3"/>
      <c r="AF2530" s="3"/>
    </row>
    <row r="2531" spans="1:32" x14ac:dyDescent="0.2">
      <c r="A2531" s="55"/>
      <c r="B2531" s="198"/>
      <c r="C2531" s="10" t="s">
        <v>260</v>
      </c>
      <c r="D2531" s="10"/>
      <c r="E2531" s="10" t="s">
        <v>120</v>
      </c>
      <c r="F2531" s="10">
        <v>180114</v>
      </c>
      <c r="G2531" s="10"/>
      <c r="H2531" s="10">
        <f t="shared" si="157"/>
        <v>29652</v>
      </c>
      <c r="I2531" s="10"/>
      <c r="J2531" s="10">
        <v>15936.949999999999</v>
      </c>
      <c r="K2531" s="10"/>
      <c r="M2531" s="10">
        <v>23</v>
      </c>
      <c r="N2531" s="69"/>
      <c r="P2531" s="238">
        <f t="shared" si="149"/>
        <v>692.91086956521735</v>
      </c>
      <c r="Q2531" s="10"/>
      <c r="R2531" s="10"/>
      <c r="S2531" s="10"/>
      <c r="T2531" s="179">
        <f t="shared" si="150"/>
        <v>7831.04347826087</v>
      </c>
      <c r="U2531" s="10"/>
      <c r="V2531" s="10"/>
      <c r="W2531" s="10"/>
      <c r="Y2531" s="10">
        <v>15936.949999999999</v>
      </c>
      <c r="Z2531" s="10">
        <f t="shared" si="158"/>
        <v>16680.28</v>
      </c>
      <c r="AB2531" s="243">
        <f t="shared" si="159"/>
        <v>16563.150000000001</v>
      </c>
      <c r="AC2531" s="10">
        <v>18234.2</v>
      </c>
      <c r="AD2531" s="10"/>
      <c r="AE2531" s="3"/>
      <c r="AF2531" s="3"/>
    </row>
    <row r="2532" spans="1:32" x14ac:dyDescent="0.2">
      <c r="A2532" s="55"/>
      <c r="B2532" s="198"/>
      <c r="C2532" s="10" t="s">
        <v>261</v>
      </c>
      <c r="D2532" s="10"/>
      <c r="E2532" s="10" t="s">
        <v>203</v>
      </c>
      <c r="F2532" s="10">
        <v>657</v>
      </c>
      <c r="G2532" s="10"/>
      <c r="H2532" s="10">
        <f t="shared" si="157"/>
        <v>108</v>
      </c>
      <c r="I2532" s="10"/>
      <c r="J2532" s="10">
        <v>140.38999999999999</v>
      </c>
      <c r="K2532" s="10"/>
      <c r="M2532" s="10">
        <v>1</v>
      </c>
      <c r="N2532" s="69"/>
      <c r="P2532" s="238">
        <f t="shared" si="149"/>
        <v>140.38999999999999</v>
      </c>
      <c r="Q2532" s="10"/>
      <c r="R2532" s="10"/>
      <c r="S2532" s="10"/>
      <c r="T2532" s="179">
        <f t="shared" si="150"/>
        <v>657</v>
      </c>
      <c r="U2532" s="10"/>
      <c r="V2532" s="10"/>
      <c r="W2532" s="10"/>
      <c r="Y2532" s="10">
        <v>140.38999999999999</v>
      </c>
      <c r="Z2532" s="10">
        <f t="shared" si="158"/>
        <v>146.94</v>
      </c>
      <c r="AB2532" s="243">
        <f t="shared" si="159"/>
        <v>145.91</v>
      </c>
      <c r="AC2532" s="10">
        <v>160.63</v>
      </c>
      <c r="AD2532" s="10"/>
      <c r="AE2532" s="3"/>
      <c r="AF2532" s="3"/>
    </row>
    <row r="2533" spans="1:32" x14ac:dyDescent="0.2">
      <c r="A2533" s="55"/>
      <c r="B2533" s="198"/>
      <c r="C2533" s="10" t="s">
        <v>261</v>
      </c>
      <c r="D2533" s="10"/>
      <c r="E2533" s="10" t="s">
        <v>73</v>
      </c>
      <c r="F2533" s="10">
        <v>805521</v>
      </c>
      <c r="G2533" s="10"/>
      <c r="H2533" s="10">
        <f t="shared" si="157"/>
        <v>132610</v>
      </c>
      <c r="I2533" s="10"/>
      <c r="J2533" s="10">
        <v>107826.68000000009</v>
      </c>
      <c r="K2533" s="10"/>
      <c r="M2533" s="10">
        <v>270</v>
      </c>
      <c r="N2533" s="69"/>
      <c r="P2533" s="238">
        <f t="shared" si="149"/>
        <v>399.35807407407441</v>
      </c>
      <c r="Q2533" s="10"/>
      <c r="R2533" s="10"/>
      <c r="S2533" s="10"/>
      <c r="T2533" s="179">
        <f t="shared" si="150"/>
        <v>2983.411111111111</v>
      </c>
      <c r="U2533" s="10"/>
      <c r="V2533" s="10"/>
      <c r="W2533" s="10"/>
      <c r="Y2533" s="10">
        <v>107826.68000000009</v>
      </c>
      <c r="Z2533" s="10">
        <f t="shared" si="158"/>
        <v>112855.89</v>
      </c>
      <c r="AB2533" s="243">
        <f t="shared" si="159"/>
        <v>112063.43</v>
      </c>
      <c r="AC2533" s="10">
        <v>123369.46</v>
      </c>
      <c r="AD2533" s="10"/>
      <c r="AE2533" s="3"/>
      <c r="AF2533" s="3"/>
    </row>
    <row r="2534" spans="1:32" x14ac:dyDescent="0.2">
      <c r="A2534" s="55"/>
      <c r="B2534" s="198"/>
      <c r="C2534" s="10" t="s">
        <v>264</v>
      </c>
      <c r="D2534" s="10"/>
      <c r="E2534" s="10" t="s">
        <v>64</v>
      </c>
      <c r="F2534" s="10">
        <v>1257975</v>
      </c>
      <c r="G2534" s="10"/>
      <c r="H2534" s="10">
        <f t="shared" si="157"/>
        <v>207096</v>
      </c>
      <c r="I2534" s="10"/>
      <c r="J2534" s="10">
        <v>212768.43999999992</v>
      </c>
      <c r="K2534" s="10"/>
      <c r="M2534" s="10">
        <v>324</v>
      </c>
      <c r="N2534" s="69"/>
      <c r="P2534" s="238">
        <f t="shared" si="149"/>
        <v>656.6927160493824</v>
      </c>
      <c r="Q2534" s="10"/>
      <c r="R2534" s="10"/>
      <c r="S2534" s="10"/>
      <c r="T2534" s="179">
        <f t="shared" si="150"/>
        <v>3882.6388888888887</v>
      </c>
      <c r="U2534" s="10"/>
      <c r="V2534" s="10"/>
      <c r="W2534" s="10"/>
      <c r="Y2534" s="10">
        <v>212768.43999999992</v>
      </c>
      <c r="Z2534" s="10">
        <f t="shared" si="158"/>
        <v>222692.31</v>
      </c>
      <c r="AB2534" s="243">
        <f t="shared" si="159"/>
        <v>221128.58</v>
      </c>
      <c r="AC2534" s="10">
        <v>243438.15</v>
      </c>
      <c r="AD2534" s="10"/>
      <c r="AE2534" s="3"/>
      <c r="AF2534" s="3"/>
    </row>
    <row r="2535" spans="1:32" x14ac:dyDescent="0.2">
      <c r="A2535" s="55"/>
      <c r="B2535" s="198"/>
      <c r="C2535" s="10" t="s">
        <v>264</v>
      </c>
      <c r="D2535" s="10"/>
      <c r="E2535" s="10" t="s">
        <v>167</v>
      </c>
      <c r="F2535" s="10">
        <v>596</v>
      </c>
      <c r="G2535" s="10"/>
      <c r="H2535" s="10">
        <f t="shared" si="157"/>
        <v>98</v>
      </c>
      <c r="I2535" s="10"/>
      <c r="J2535" s="10">
        <v>37.369999999999997</v>
      </c>
      <c r="K2535" s="10"/>
      <c r="M2535" s="10">
        <v>1</v>
      </c>
      <c r="N2535" s="69"/>
      <c r="P2535" s="238">
        <f t="shared" si="149"/>
        <v>37.369999999999997</v>
      </c>
      <c r="Q2535" s="10"/>
      <c r="R2535" s="10"/>
      <c r="S2535" s="10"/>
      <c r="T2535" s="179">
        <f t="shared" si="150"/>
        <v>596</v>
      </c>
      <c r="U2535" s="10"/>
      <c r="V2535" s="10"/>
      <c r="W2535" s="10"/>
      <c r="Y2535" s="10">
        <v>37.369999999999997</v>
      </c>
      <c r="Z2535" s="10">
        <f t="shared" si="158"/>
        <v>39.11</v>
      </c>
      <c r="AB2535" s="243">
        <f t="shared" si="159"/>
        <v>38.840000000000003</v>
      </c>
      <c r="AC2535" s="10">
        <v>42.76</v>
      </c>
      <c r="AD2535" s="10"/>
      <c r="AE2535" s="3"/>
      <c r="AF2535" s="3"/>
    </row>
    <row r="2536" spans="1:32" x14ac:dyDescent="0.2">
      <c r="A2536" s="55"/>
      <c r="B2536" s="198"/>
      <c r="C2536" s="10" t="s">
        <v>266</v>
      </c>
      <c r="D2536" s="10"/>
      <c r="E2536" s="10" t="s">
        <v>127</v>
      </c>
      <c r="F2536" s="10">
        <v>4859</v>
      </c>
      <c r="G2536" s="10"/>
      <c r="H2536" s="10">
        <f t="shared" si="157"/>
        <v>800</v>
      </c>
      <c r="I2536" s="10"/>
      <c r="J2536" s="10">
        <v>1220.6300000000001</v>
      </c>
      <c r="K2536" s="10"/>
      <c r="M2536" s="10">
        <v>7</v>
      </c>
      <c r="N2536" s="69"/>
      <c r="P2536" s="238">
        <f t="shared" si="149"/>
        <v>174.37571428571431</v>
      </c>
      <c r="Q2536" s="10"/>
      <c r="R2536" s="10"/>
      <c r="S2536" s="10"/>
      <c r="T2536" s="179">
        <f t="shared" si="150"/>
        <v>694.14285714285711</v>
      </c>
      <c r="U2536" s="10"/>
      <c r="V2536" s="10"/>
      <c r="W2536" s="10"/>
      <c r="Y2536" s="10">
        <v>1220.6300000000001</v>
      </c>
      <c r="Z2536" s="10">
        <f t="shared" si="158"/>
        <v>1277.56</v>
      </c>
      <c r="AB2536" s="243">
        <f t="shared" si="159"/>
        <v>1268.5899999999999</v>
      </c>
      <c r="AC2536" s="10">
        <v>1396.58</v>
      </c>
      <c r="AD2536" s="10"/>
      <c r="AE2536" s="3"/>
      <c r="AF2536" s="3"/>
    </row>
    <row r="2537" spans="1:32" x14ac:dyDescent="0.2">
      <c r="A2537" s="55"/>
      <c r="B2537" s="198"/>
      <c r="C2537" s="10" t="s">
        <v>266</v>
      </c>
      <c r="D2537" s="10"/>
      <c r="E2537" s="10" t="s">
        <v>267</v>
      </c>
      <c r="F2537" s="10">
        <v>159545</v>
      </c>
      <c r="G2537" s="10"/>
      <c r="H2537" s="10">
        <f t="shared" si="157"/>
        <v>26265</v>
      </c>
      <c r="I2537" s="10"/>
      <c r="J2537" s="10">
        <v>29544.369999999988</v>
      </c>
      <c r="K2537" s="10"/>
      <c r="M2537" s="10">
        <v>125</v>
      </c>
      <c r="N2537" s="69"/>
      <c r="P2537" s="238">
        <f t="shared" si="149"/>
        <v>236.35495999999989</v>
      </c>
      <c r="Q2537" s="10"/>
      <c r="R2537" s="10"/>
      <c r="S2537" s="10"/>
      <c r="T2537" s="179">
        <f t="shared" si="150"/>
        <v>1276.3599999999999</v>
      </c>
      <c r="U2537" s="10"/>
      <c r="V2537" s="10"/>
      <c r="W2537" s="10"/>
      <c r="Y2537" s="10">
        <v>29544.369999999988</v>
      </c>
      <c r="Z2537" s="10">
        <f t="shared" si="158"/>
        <v>30922.37</v>
      </c>
      <c r="AB2537" s="243">
        <f t="shared" si="159"/>
        <v>30705.23</v>
      </c>
      <c r="AC2537" s="10">
        <v>33803.07</v>
      </c>
      <c r="AD2537" s="10"/>
      <c r="AE2537" s="3"/>
      <c r="AF2537" s="3"/>
    </row>
    <row r="2538" spans="1:32" x14ac:dyDescent="0.2">
      <c r="A2538" s="55"/>
      <c r="B2538" s="198"/>
      <c r="C2538" s="10" t="s">
        <v>266</v>
      </c>
      <c r="D2538" s="10"/>
      <c r="E2538" s="10" t="s">
        <v>120</v>
      </c>
      <c r="F2538" s="10">
        <v>22200</v>
      </c>
      <c r="G2538" s="10"/>
      <c r="H2538" s="10">
        <f t="shared" si="157"/>
        <v>3655</v>
      </c>
      <c r="I2538" s="10"/>
      <c r="J2538" s="10">
        <v>4120.6400000000003</v>
      </c>
      <c r="K2538" s="10"/>
      <c r="M2538" s="10">
        <v>1</v>
      </c>
      <c r="N2538" s="69"/>
      <c r="P2538" s="238">
        <f t="shared" si="149"/>
        <v>4120.6400000000003</v>
      </c>
      <c r="Q2538" s="10"/>
      <c r="R2538" s="10"/>
      <c r="S2538" s="10"/>
      <c r="T2538" s="179">
        <f t="shared" si="150"/>
        <v>22200</v>
      </c>
      <c r="U2538" s="10"/>
      <c r="V2538" s="10"/>
      <c r="W2538" s="10"/>
      <c r="Y2538" s="10">
        <v>4120.6400000000003</v>
      </c>
      <c r="Z2538" s="10">
        <f t="shared" si="158"/>
        <v>4312.83</v>
      </c>
      <c r="AB2538" s="243">
        <f t="shared" si="159"/>
        <v>4282.55</v>
      </c>
      <c r="AC2538" s="10">
        <v>4714.6099999999997</v>
      </c>
      <c r="AD2538" s="10"/>
      <c r="AE2538" s="3"/>
      <c r="AF2538" s="3"/>
    </row>
    <row r="2539" spans="1:32" x14ac:dyDescent="0.2">
      <c r="A2539" s="55"/>
      <c r="B2539" s="198"/>
      <c r="C2539" s="10" t="s">
        <v>602</v>
      </c>
      <c r="D2539" s="10"/>
      <c r="E2539" s="10" t="s">
        <v>187</v>
      </c>
      <c r="F2539" s="10">
        <v>14</v>
      </c>
      <c r="G2539" s="10"/>
      <c r="H2539" s="10">
        <f t="shared" si="157"/>
        <v>2</v>
      </c>
      <c r="I2539" s="10"/>
      <c r="J2539" s="10">
        <v>13.65</v>
      </c>
      <c r="K2539" s="10"/>
      <c r="M2539" s="10">
        <v>1</v>
      </c>
      <c r="N2539" s="69"/>
      <c r="P2539" s="238">
        <f t="shared" si="149"/>
        <v>13.65</v>
      </c>
      <c r="Q2539" s="10"/>
      <c r="R2539" s="10"/>
      <c r="S2539" s="10"/>
      <c r="T2539" s="179">
        <f t="shared" si="150"/>
        <v>14</v>
      </c>
      <c r="U2539" s="10"/>
      <c r="V2539" s="10"/>
      <c r="W2539" s="10"/>
      <c r="Y2539" s="10">
        <v>13.65</v>
      </c>
      <c r="Z2539" s="10">
        <f t="shared" si="158"/>
        <v>14.29</v>
      </c>
      <c r="AB2539" s="243">
        <f t="shared" si="159"/>
        <v>14.19</v>
      </c>
      <c r="AC2539" s="10">
        <v>15.62</v>
      </c>
      <c r="AD2539" s="10"/>
      <c r="AE2539" s="3"/>
      <c r="AF2539" s="3"/>
    </row>
    <row r="2540" spans="1:32" x14ac:dyDescent="0.2">
      <c r="A2540" s="55"/>
      <c r="B2540" s="198"/>
      <c r="C2540" s="10" t="s">
        <v>268</v>
      </c>
      <c r="D2540" s="10"/>
      <c r="E2540" s="10" t="s">
        <v>269</v>
      </c>
      <c r="F2540" s="10">
        <v>19729</v>
      </c>
      <c r="G2540" s="10"/>
      <c r="H2540" s="10">
        <f t="shared" si="157"/>
        <v>3248</v>
      </c>
      <c r="I2540" s="10"/>
      <c r="J2540" s="10">
        <v>4083.42</v>
      </c>
      <c r="K2540" s="10"/>
      <c r="M2540" s="10">
        <v>23</v>
      </c>
      <c r="N2540" s="69"/>
      <c r="P2540" s="238">
        <f t="shared" si="149"/>
        <v>177.54</v>
      </c>
      <c r="Q2540" s="10"/>
      <c r="R2540" s="10"/>
      <c r="S2540" s="10"/>
      <c r="T2540" s="179">
        <f t="shared" si="150"/>
        <v>857.78260869565213</v>
      </c>
      <c r="U2540" s="10"/>
      <c r="V2540" s="10"/>
      <c r="W2540" s="10"/>
      <c r="Y2540" s="10">
        <v>4083.42</v>
      </c>
      <c r="Z2540" s="10">
        <f t="shared" si="158"/>
        <v>4273.88</v>
      </c>
      <c r="AB2540" s="243">
        <f t="shared" si="159"/>
        <v>4243.87</v>
      </c>
      <c r="AC2540" s="10">
        <v>4672.03</v>
      </c>
      <c r="AD2540" s="10"/>
      <c r="AE2540" s="3"/>
      <c r="AF2540" s="3"/>
    </row>
    <row r="2541" spans="1:32" x14ac:dyDescent="0.2">
      <c r="A2541" s="55"/>
      <c r="B2541" s="198"/>
      <c r="C2541" s="10" t="s">
        <v>268</v>
      </c>
      <c r="D2541" s="10"/>
      <c r="E2541" s="10" t="s">
        <v>451</v>
      </c>
      <c r="F2541" s="10">
        <v>351</v>
      </c>
      <c r="G2541" s="10"/>
      <c r="H2541" s="10">
        <f t="shared" si="157"/>
        <v>58</v>
      </c>
      <c r="I2541" s="10"/>
      <c r="J2541" s="10">
        <v>96.06</v>
      </c>
      <c r="K2541" s="10"/>
      <c r="M2541" s="10">
        <v>1</v>
      </c>
      <c r="N2541" s="69"/>
      <c r="P2541" s="238">
        <f t="shared" si="149"/>
        <v>96.06</v>
      </c>
      <c r="Q2541" s="10"/>
      <c r="R2541" s="10"/>
      <c r="S2541" s="10"/>
      <c r="T2541" s="179">
        <f t="shared" si="150"/>
        <v>351</v>
      </c>
      <c r="U2541" s="10"/>
      <c r="V2541" s="10"/>
      <c r="W2541" s="10"/>
      <c r="Y2541" s="10">
        <v>96.06</v>
      </c>
      <c r="Z2541" s="10">
        <f t="shared" si="158"/>
        <v>100.54</v>
      </c>
      <c r="AB2541" s="243">
        <f t="shared" si="159"/>
        <v>99.83</v>
      </c>
      <c r="AC2541" s="10">
        <v>109.9</v>
      </c>
      <c r="AD2541" s="10"/>
      <c r="AE2541" s="3"/>
      <c r="AF2541" s="3"/>
    </row>
    <row r="2542" spans="1:32" x14ac:dyDescent="0.2">
      <c r="A2542" s="55"/>
      <c r="B2542" s="198"/>
      <c r="C2542" s="10" t="s">
        <v>270</v>
      </c>
      <c r="D2542" s="10"/>
      <c r="E2542" s="10" t="s">
        <v>145</v>
      </c>
      <c r="F2542" s="10">
        <v>144638</v>
      </c>
      <c r="G2542" s="10"/>
      <c r="H2542" s="10">
        <f t="shared" si="157"/>
        <v>23811</v>
      </c>
      <c r="I2542" s="10"/>
      <c r="J2542" s="10">
        <v>18232.829999999991</v>
      </c>
      <c r="K2542" s="10"/>
      <c r="M2542" s="10">
        <v>52</v>
      </c>
      <c r="N2542" s="69"/>
      <c r="P2542" s="238">
        <f t="shared" si="149"/>
        <v>350.63134615384598</v>
      </c>
      <c r="Q2542" s="10"/>
      <c r="R2542" s="10"/>
      <c r="S2542" s="10"/>
      <c r="T2542" s="179">
        <f t="shared" si="150"/>
        <v>2781.5</v>
      </c>
      <c r="U2542" s="10"/>
      <c r="V2542" s="10"/>
      <c r="W2542" s="10"/>
      <c r="Y2542" s="10">
        <v>18232.829999999991</v>
      </c>
      <c r="Z2542" s="10">
        <f t="shared" si="158"/>
        <v>19083.240000000002</v>
      </c>
      <c r="AB2542" s="243">
        <f t="shared" si="159"/>
        <v>18949.240000000002</v>
      </c>
      <c r="AC2542" s="10">
        <v>20861.02</v>
      </c>
      <c r="AD2542" s="10"/>
      <c r="AE2542" s="3"/>
      <c r="AF2542" s="3"/>
    </row>
    <row r="2543" spans="1:32" x14ac:dyDescent="0.2">
      <c r="A2543" s="55"/>
      <c r="B2543" s="198"/>
      <c r="C2543" s="10" t="s">
        <v>270</v>
      </c>
      <c r="D2543" s="10"/>
      <c r="E2543" s="10" t="s">
        <v>272</v>
      </c>
      <c r="F2543" s="10">
        <v>2092</v>
      </c>
      <c r="G2543" s="10"/>
      <c r="H2543" s="10">
        <f t="shared" si="157"/>
        <v>344</v>
      </c>
      <c r="I2543" s="10"/>
      <c r="J2543" s="10">
        <v>419.75</v>
      </c>
      <c r="K2543" s="10"/>
      <c r="M2543" s="10">
        <v>4</v>
      </c>
      <c r="N2543" s="69"/>
      <c r="P2543" s="238">
        <f t="shared" si="149"/>
        <v>104.9375</v>
      </c>
      <c r="Q2543" s="10"/>
      <c r="R2543" s="10"/>
      <c r="S2543" s="10"/>
      <c r="T2543" s="179">
        <f t="shared" si="150"/>
        <v>523</v>
      </c>
      <c r="U2543" s="10"/>
      <c r="V2543" s="10"/>
      <c r="W2543" s="10"/>
      <c r="Y2543" s="10">
        <v>419.75</v>
      </c>
      <c r="Z2543" s="10">
        <f t="shared" si="158"/>
        <v>439.33</v>
      </c>
      <c r="AB2543" s="243">
        <f t="shared" si="159"/>
        <v>436.24</v>
      </c>
      <c r="AC2543" s="10">
        <v>480.25</v>
      </c>
      <c r="AD2543" s="10"/>
      <c r="AE2543" s="3"/>
      <c r="AF2543" s="3"/>
    </row>
    <row r="2544" spans="1:32" x14ac:dyDescent="0.2">
      <c r="A2544" s="55"/>
      <c r="B2544" s="198"/>
      <c r="C2544" s="10" t="s">
        <v>270</v>
      </c>
      <c r="D2544" s="10"/>
      <c r="E2544" s="10" t="s">
        <v>175</v>
      </c>
      <c r="F2544" s="10">
        <v>28960</v>
      </c>
      <c r="G2544" s="10"/>
      <c r="H2544" s="10">
        <f t="shared" si="157"/>
        <v>4768</v>
      </c>
      <c r="I2544" s="10"/>
      <c r="J2544" s="10">
        <v>4406.1400000000003</v>
      </c>
      <c r="K2544" s="10"/>
      <c r="M2544" s="10">
        <v>1</v>
      </c>
      <c r="N2544" s="69"/>
      <c r="P2544" s="238">
        <f t="shared" si="149"/>
        <v>4406.1400000000003</v>
      </c>
      <c r="Q2544" s="10"/>
      <c r="R2544" s="10"/>
      <c r="S2544" s="10"/>
      <c r="T2544" s="179">
        <f t="shared" si="150"/>
        <v>28960</v>
      </c>
      <c r="U2544" s="10"/>
      <c r="V2544" s="10"/>
      <c r="W2544" s="10"/>
      <c r="Y2544" s="10">
        <v>4406.1400000000003</v>
      </c>
      <c r="Z2544" s="10">
        <f t="shared" si="158"/>
        <v>4611.6499999999996</v>
      </c>
      <c r="AB2544" s="243">
        <f t="shared" si="159"/>
        <v>4579.2700000000004</v>
      </c>
      <c r="AC2544" s="10">
        <v>5041.2700000000004</v>
      </c>
      <c r="AD2544" s="10"/>
      <c r="AE2544" s="3"/>
      <c r="AF2544" s="3"/>
    </row>
    <row r="2545" spans="1:32" x14ac:dyDescent="0.2">
      <c r="A2545" s="55"/>
      <c r="B2545" s="198"/>
      <c r="C2545" s="10" t="s">
        <v>273</v>
      </c>
      <c r="D2545" s="10"/>
      <c r="E2545" s="10" t="s">
        <v>272</v>
      </c>
      <c r="F2545" s="10">
        <v>194524</v>
      </c>
      <c r="G2545" s="10"/>
      <c r="H2545" s="10">
        <f t="shared" si="157"/>
        <v>32024</v>
      </c>
      <c r="I2545" s="10"/>
      <c r="J2545" s="10">
        <v>35277.229999999981</v>
      </c>
      <c r="K2545" s="10"/>
      <c r="M2545" s="10">
        <v>87</v>
      </c>
      <c r="N2545" s="69"/>
      <c r="P2545" s="238">
        <f t="shared" si="149"/>
        <v>405.48540229885037</v>
      </c>
      <c r="Q2545" s="10"/>
      <c r="R2545" s="10"/>
      <c r="S2545" s="10"/>
      <c r="T2545" s="179">
        <f t="shared" si="150"/>
        <v>2235.9080459770116</v>
      </c>
      <c r="U2545" s="10"/>
      <c r="V2545" s="10"/>
      <c r="W2545" s="10"/>
      <c r="Y2545" s="10">
        <v>35277.229999999981</v>
      </c>
      <c r="Z2545" s="10">
        <f t="shared" si="158"/>
        <v>36922.620000000003</v>
      </c>
      <c r="AB2545" s="243">
        <f t="shared" si="159"/>
        <v>36663.35</v>
      </c>
      <c r="AC2545" s="10">
        <v>40362.300000000003</v>
      </c>
      <c r="AD2545" s="10"/>
      <c r="AE2545" s="3"/>
      <c r="AF2545" s="3"/>
    </row>
    <row r="2546" spans="1:32" x14ac:dyDescent="0.2">
      <c r="A2546" s="55"/>
      <c r="B2546" s="198"/>
      <c r="C2546" s="10" t="s">
        <v>274</v>
      </c>
      <c r="D2546" s="10"/>
      <c r="E2546" s="10" t="s">
        <v>107</v>
      </c>
      <c r="F2546" s="10">
        <v>81112</v>
      </c>
      <c r="G2546" s="10"/>
      <c r="H2546" s="10">
        <f t="shared" si="157"/>
        <v>13353</v>
      </c>
      <c r="I2546" s="10"/>
      <c r="J2546" s="10">
        <v>9108.19</v>
      </c>
      <c r="K2546" s="10"/>
      <c r="M2546" s="10">
        <v>28</v>
      </c>
      <c r="N2546" s="69"/>
      <c r="P2546" s="238">
        <f t="shared" si="149"/>
        <v>325.29250000000002</v>
      </c>
      <c r="Q2546" s="10"/>
      <c r="R2546" s="10"/>
      <c r="S2546" s="10"/>
      <c r="T2546" s="179">
        <f t="shared" si="150"/>
        <v>2896.8571428571427</v>
      </c>
      <c r="U2546" s="10"/>
      <c r="V2546" s="10"/>
      <c r="W2546" s="10"/>
      <c r="Y2546" s="10">
        <v>9108.19</v>
      </c>
      <c r="Z2546" s="10">
        <f t="shared" si="158"/>
        <v>9533.01</v>
      </c>
      <c r="AB2546" s="243">
        <f t="shared" si="159"/>
        <v>9466.07</v>
      </c>
      <c r="AC2546" s="10">
        <v>10421.1</v>
      </c>
      <c r="AD2546" s="10"/>
      <c r="AE2546" s="3"/>
      <c r="AF2546" s="3"/>
    </row>
    <row r="2547" spans="1:32" x14ac:dyDescent="0.2">
      <c r="A2547" s="55"/>
      <c r="B2547" s="198"/>
      <c r="C2547" s="10" t="s">
        <v>275</v>
      </c>
      <c r="D2547" s="10"/>
      <c r="E2547" s="10" t="s">
        <v>100</v>
      </c>
      <c r="F2547" s="10">
        <v>61035</v>
      </c>
      <c r="G2547" s="10"/>
      <c r="H2547" s="10">
        <f t="shared" si="157"/>
        <v>10048</v>
      </c>
      <c r="I2547" s="10"/>
      <c r="J2547" s="10">
        <v>9145.7000000000007</v>
      </c>
      <c r="K2547" s="10"/>
      <c r="M2547" s="10">
        <v>22</v>
      </c>
      <c r="N2547" s="69"/>
      <c r="P2547" s="238">
        <f t="shared" si="149"/>
        <v>415.7136363636364</v>
      </c>
      <c r="Q2547" s="10"/>
      <c r="R2547" s="10"/>
      <c r="S2547" s="10"/>
      <c r="T2547" s="179">
        <f t="shared" si="150"/>
        <v>2774.318181818182</v>
      </c>
      <c r="U2547" s="10"/>
      <c r="V2547" s="10"/>
      <c r="W2547" s="10"/>
      <c r="Y2547" s="10">
        <v>9145.7000000000007</v>
      </c>
      <c r="Z2547" s="10">
        <f t="shared" si="158"/>
        <v>9572.27</v>
      </c>
      <c r="AB2547" s="243">
        <f t="shared" si="159"/>
        <v>9505.0499999999993</v>
      </c>
      <c r="AC2547" s="10">
        <v>10464.01</v>
      </c>
      <c r="AD2547" s="10"/>
      <c r="AE2547" s="3"/>
      <c r="AF2547" s="3"/>
    </row>
    <row r="2548" spans="1:32" x14ac:dyDescent="0.2">
      <c r="A2548" s="55"/>
      <c r="B2548" s="198"/>
      <c r="C2548" s="10" t="s">
        <v>275</v>
      </c>
      <c r="D2548" s="10"/>
      <c r="E2548" s="10" t="s">
        <v>77</v>
      </c>
      <c r="F2548" s="10">
        <v>420515</v>
      </c>
      <c r="G2548" s="10"/>
      <c r="H2548" s="10">
        <f t="shared" si="157"/>
        <v>69228</v>
      </c>
      <c r="I2548" s="10"/>
      <c r="J2548" s="10">
        <v>46333.549999999996</v>
      </c>
      <c r="K2548" s="10"/>
      <c r="M2548" s="10">
        <v>31</v>
      </c>
      <c r="N2548" s="69"/>
      <c r="P2548" s="238">
        <f t="shared" si="149"/>
        <v>1494.6306451612902</v>
      </c>
      <c r="Q2548" s="10"/>
      <c r="R2548" s="10"/>
      <c r="S2548" s="10"/>
      <c r="T2548" s="179">
        <f t="shared" si="150"/>
        <v>13565</v>
      </c>
      <c r="U2548" s="10"/>
      <c r="V2548" s="10"/>
      <c r="W2548" s="10"/>
      <c r="Y2548" s="10">
        <v>46333.549999999996</v>
      </c>
      <c r="Z2548" s="10">
        <f t="shared" si="158"/>
        <v>48494.62</v>
      </c>
      <c r="AB2548" s="243">
        <f t="shared" si="159"/>
        <v>48154.1</v>
      </c>
      <c r="AC2548" s="10">
        <v>53012.35</v>
      </c>
      <c r="AD2548" s="10"/>
      <c r="AE2548" s="3"/>
      <c r="AF2548" s="3"/>
    </row>
    <row r="2549" spans="1:32" x14ac:dyDescent="0.2">
      <c r="A2549" s="55"/>
      <c r="B2549" s="198"/>
      <c r="C2549" s="10" t="s">
        <v>276</v>
      </c>
      <c r="D2549" s="10"/>
      <c r="E2549" s="10" t="s">
        <v>105</v>
      </c>
      <c r="F2549" s="10">
        <v>6500</v>
      </c>
      <c r="G2549" s="10"/>
      <c r="H2549" s="10">
        <f t="shared" si="157"/>
        <v>1070</v>
      </c>
      <c r="I2549" s="10"/>
      <c r="J2549" s="10">
        <v>1587.7599999999998</v>
      </c>
      <c r="K2549" s="10"/>
      <c r="M2549" s="10">
        <v>4</v>
      </c>
      <c r="N2549" s="69"/>
      <c r="P2549" s="238">
        <f t="shared" si="149"/>
        <v>396.93999999999994</v>
      </c>
      <c r="Q2549" s="10"/>
      <c r="R2549" s="10"/>
      <c r="S2549" s="10"/>
      <c r="T2549" s="179">
        <f t="shared" si="150"/>
        <v>1625</v>
      </c>
      <c r="U2549" s="10"/>
      <c r="V2549" s="10"/>
      <c r="W2549" s="10"/>
      <c r="Y2549" s="10">
        <v>1587.7599999999998</v>
      </c>
      <c r="Z2549" s="10">
        <f t="shared" si="158"/>
        <v>1661.82</v>
      </c>
      <c r="AB2549" s="243">
        <f t="shared" si="159"/>
        <v>1650.15</v>
      </c>
      <c r="AC2549" s="10">
        <v>1816.63</v>
      </c>
      <c r="AD2549" s="10"/>
      <c r="AE2549" s="3"/>
      <c r="AF2549" s="3"/>
    </row>
    <row r="2550" spans="1:32" x14ac:dyDescent="0.2">
      <c r="A2550" s="55"/>
      <c r="B2550" s="198"/>
      <c r="C2550" s="10" t="s">
        <v>279</v>
      </c>
      <c r="D2550" s="10"/>
      <c r="E2550" s="10" t="s">
        <v>227</v>
      </c>
      <c r="F2550" s="10">
        <v>634</v>
      </c>
      <c r="G2550" s="10"/>
      <c r="H2550" s="10">
        <f t="shared" si="157"/>
        <v>104</v>
      </c>
      <c r="I2550" s="10"/>
      <c r="J2550" s="10">
        <v>159.22999999999999</v>
      </c>
      <c r="K2550" s="10"/>
      <c r="M2550" s="10">
        <v>1</v>
      </c>
      <c r="N2550" s="69"/>
      <c r="P2550" s="238">
        <f t="shared" si="149"/>
        <v>159.22999999999999</v>
      </c>
      <c r="Q2550" s="10"/>
      <c r="R2550" s="10"/>
      <c r="S2550" s="10"/>
      <c r="T2550" s="179">
        <f t="shared" si="150"/>
        <v>634</v>
      </c>
      <c r="U2550" s="10"/>
      <c r="V2550" s="10"/>
      <c r="W2550" s="10"/>
      <c r="Y2550" s="10">
        <v>159.22999999999999</v>
      </c>
      <c r="Z2550" s="10">
        <f t="shared" si="158"/>
        <v>166.66</v>
      </c>
      <c r="AB2550" s="243">
        <f t="shared" si="159"/>
        <v>165.49</v>
      </c>
      <c r="AC2550" s="10">
        <v>182.19</v>
      </c>
      <c r="AD2550" s="10"/>
      <c r="AE2550" s="3"/>
      <c r="AF2550" s="3"/>
    </row>
    <row r="2551" spans="1:32" x14ac:dyDescent="0.2">
      <c r="A2551" s="55"/>
      <c r="B2551" s="198"/>
      <c r="C2551" s="10" t="s">
        <v>279</v>
      </c>
      <c r="D2551" s="10"/>
      <c r="E2551" s="10" t="s">
        <v>93</v>
      </c>
      <c r="F2551" s="10">
        <v>22279</v>
      </c>
      <c r="G2551" s="10"/>
      <c r="H2551" s="10">
        <f t="shared" si="157"/>
        <v>3668</v>
      </c>
      <c r="I2551" s="10"/>
      <c r="J2551" s="10">
        <v>3513.62</v>
      </c>
      <c r="K2551" s="10"/>
      <c r="M2551" s="10">
        <v>21</v>
      </c>
      <c r="N2551" s="69"/>
      <c r="P2551" s="238">
        <f t="shared" si="149"/>
        <v>167.3152380952381</v>
      </c>
      <c r="Q2551" s="10"/>
      <c r="R2551" s="10"/>
      <c r="S2551" s="10"/>
      <c r="T2551" s="179">
        <f t="shared" si="150"/>
        <v>1060.9047619047619</v>
      </c>
      <c r="U2551" s="10"/>
      <c r="V2551" s="10"/>
      <c r="W2551" s="10"/>
      <c r="Y2551" s="10">
        <v>3513.62</v>
      </c>
      <c r="Z2551" s="10">
        <f t="shared" si="158"/>
        <v>3677.5</v>
      </c>
      <c r="AB2551" s="243">
        <f t="shared" si="159"/>
        <v>3651.68</v>
      </c>
      <c r="AC2551" s="10">
        <v>4020.1</v>
      </c>
      <c r="AD2551" s="10"/>
      <c r="AE2551" s="3"/>
      <c r="AF2551" s="3"/>
    </row>
    <row r="2552" spans="1:32" x14ac:dyDescent="0.2">
      <c r="A2552" s="55"/>
      <c r="B2552" s="198"/>
      <c r="C2552" s="10" t="s">
        <v>280</v>
      </c>
      <c r="D2552" s="10"/>
      <c r="E2552" s="10" t="s">
        <v>64</v>
      </c>
      <c r="F2552" s="10">
        <v>15826</v>
      </c>
      <c r="G2552" s="10"/>
      <c r="H2552" s="10">
        <f t="shared" si="157"/>
        <v>2605</v>
      </c>
      <c r="I2552" s="10"/>
      <c r="J2552" s="10">
        <v>3560.3999999999996</v>
      </c>
      <c r="K2552" s="10"/>
      <c r="M2552" s="10">
        <v>17</v>
      </c>
      <c r="N2552" s="69"/>
      <c r="P2552" s="238">
        <f t="shared" si="149"/>
        <v>209.43529411764703</v>
      </c>
      <c r="Q2552" s="10"/>
      <c r="R2552" s="10"/>
      <c r="S2552" s="10"/>
      <c r="T2552" s="179">
        <f t="shared" si="150"/>
        <v>930.94117647058829</v>
      </c>
      <c r="U2552" s="10"/>
      <c r="V2552" s="10"/>
      <c r="W2552" s="10"/>
      <c r="Y2552" s="10">
        <v>3560.3999999999996</v>
      </c>
      <c r="Z2552" s="10">
        <f t="shared" si="158"/>
        <v>3726.46</v>
      </c>
      <c r="AB2552" s="243">
        <f t="shared" si="159"/>
        <v>3700.3</v>
      </c>
      <c r="AC2552" s="10">
        <v>4073.62</v>
      </c>
      <c r="AD2552" s="10"/>
      <c r="AE2552" s="3"/>
      <c r="AF2552" s="3"/>
    </row>
    <row r="2553" spans="1:32" x14ac:dyDescent="0.2">
      <c r="A2553" s="55"/>
      <c r="B2553" s="198"/>
      <c r="C2553" s="10" t="s">
        <v>280</v>
      </c>
      <c r="D2553" s="10"/>
      <c r="E2553" s="10" t="s">
        <v>170</v>
      </c>
      <c r="F2553" s="10">
        <v>22738</v>
      </c>
      <c r="G2553" s="10"/>
      <c r="H2553" s="10">
        <f t="shared" si="157"/>
        <v>3743</v>
      </c>
      <c r="I2553" s="10"/>
      <c r="J2553" s="10">
        <v>7347.369999999999</v>
      </c>
      <c r="K2553" s="10"/>
      <c r="M2553" s="10">
        <v>20</v>
      </c>
      <c r="N2553" s="69"/>
      <c r="P2553" s="238">
        <f t="shared" si="149"/>
        <v>367.36849999999993</v>
      </c>
      <c r="Q2553" s="10"/>
      <c r="R2553" s="10"/>
      <c r="S2553" s="10"/>
      <c r="T2553" s="179">
        <f t="shared" si="150"/>
        <v>1136.9000000000001</v>
      </c>
      <c r="U2553" s="10"/>
      <c r="V2553" s="10"/>
      <c r="W2553" s="10"/>
      <c r="Y2553" s="10">
        <v>7347.369999999999</v>
      </c>
      <c r="Z2553" s="10">
        <f t="shared" si="158"/>
        <v>7690.06</v>
      </c>
      <c r="AB2553" s="243">
        <f t="shared" si="159"/>
        <v>7636.06</v>
      </c>
      <c r="AC2553" s="10">
        <v>8406.4599999999991</v>
      </c>
      <c r="AD2553" s="10"/>
      <c r="AE2553" s="3"/>
      <c r="AF2553" s="3"/>
    </row>
    <row r="2554" spans="1:32" x14ac:dyDescent="0.2">
      <c r="A2554" s="55"/>
      <c r="B2554" s="198"/>
      <c r="C2554" s="10" t="s">
        <v>281</v>
      </c>
      <c r="D2554" s="10"/>
      <c r="E2554" s="10" t="s">
        <v>68</v>
      </c>
      <c r="F2554" s="10">
        <v>11521</v>
      </c>
      <c r="G2554" s="10"/>
      <c r="H2554" s="10">
        <f t="shared" si="157"/>
        <v>1897</v>
      </c>
      <c r="I2554" s="10"/>
      <c r="J2554" s="10">
        <v>1289.5500000000002</v>
      </c>
      <c r="K2554" s="10"/>
      <c r="M2554" s="10">
        <v>4</v>
      </c>
      <c r="N2554" s="69"/>
      <c r="P2554" s="238">
        <f t="shared" si="149"/>
        <v>322.38750000000005</v>
      </c>
      <c r="Q2554" s="10"/>
      <c r="R2554" s="10"/>
      <c r="S2554" s="10"/>
      <c r="T2554" s="179">
        <f t="shared" si="150"/>
        <v>2880.25</v>
      </c>
      <c r="U2554" s="10"/>
      <c r="V2554" s="10"/>
      <c r="W2554" s="10"/>
      <c r="Y2554" s="10">
        <v>1289.5500000000002</v>
      </c>
      <c r="Z2554" s="10">
        <f t="shared" si="158"/>
        <v>1349.7</v>
      </c>
      <c r="AB2554" s="243">
        <f t="shared" si="159"/>
        <v>1340.22</v>
      </c>
      <c r="AC2554" s="10">
        <v>1475.43</v>
      </c>
      <c r="AD2554" s="10"/>
      <c r="AE2554" s="3"/>
      <c r="AF2554" s="3"/>
    </row>
    <row r="2555" spans="1:32" x14ac:dyDescent="0.2">
      <c r="A2555" s="55"/>
      <c r="B2555" s="198"/>
      <c r="C2555" s="10" t="s">
        <v>282</v>
      </c>
      <c r="D2555" s="10"/>
      <c r="E2555" s="10" t="s">
        <v>79</v>
      </c>
      <c r="F2555" s="10">
        <v>615433</v>
      </c>
      <c r="G2555" s="10"/>
      <c r="H2555" s="10">
        <f t="shared" si="157"/>
        <v>101317</v>
      </c>
      <c r="I2555" s="10"/>
      <c r="J2555" s="10">
        <v>73226.080000000016</v>
      </c>
      <c r="K2555" s="10"/>
      <c r="M2555" s="10">
        <v>133</v>
      </c>
      <c r="N2555" s="69"/>
      <c r="P2555" s="238">
        <f t="shared" si="149"/>
        <v>550.57203007518808</v>
      </c>
      <c r="Q2555" s="10"/>
      <c r="R2555" s="10"/>
      <c r="S2555" s="10"/>
      <c r="T2555" s="179">
        <f t="shared" si="150"/>
        <v>4627.3157894736842</v>
      </c>
      <c r="U2555" s="10"/>
      <c r="V2555" s="10"/>
      <c r="W2555" s="10"/>
      <c r="Y2555" s="10">
        <v>73226.080000000016</v>
      </c>
      <c r="Z2555" s="10">
        <f t="shared" si="158"/>
        <v>76641.460000000006</v>
      </c>
      <c r="AB2555" s="243">
        <f t="shared" si="159"/>
        <v>76103.289999999994</v>
      </c>
      <c r="AC2555" s="10">
        <v>83781.320000000007</v>
      </c>
      <c r="AD2555" s="10"/>
      <c r="AE2555" s="3"/>
      <c r="AF2555" s="3"/>
    </row>
    <row r="2556" spans="1:32" x14ac:dyDescent="0.2">
      <c r="A2556" s="55"/>
      <c r="B2556" s="198"/>
      <c r="C2556" s="10" t="s">
        <v>283</v>
      </c>
      <c r="D2556" s="10"/>
      <c r="E2556" s="10" t="s">
        <v>157</v>
      </c>
      <c r="F2556" s="10">
        <v>1260</v>
      </c>
      <c r="G2556" s="10"/>
      <c r="H2556" s="10">
        <f t="shared" si="157"/>
        <v>207</v>
      </c>
      <c r="I2556" s="10"/>
      <c r="J2556" s="10">
        <v>262.39</v>
      </c>
      <c r="K2556" s="10"/>
      <c r="M2556" s="10">
        <v>3</v>
      </c>
      <c r="N2556" s="69"/>
      <c r="P2556" s="238">
        <f t="shared" si="149"/>
        <v>87.463333333333324</v>
      </c>
      <c r="Q2556" s="10"/>
      <c r="R2556" s="10"/>
      <c r="S2556" s="10"/>
      <c r="T2556" s="179">
        <f t="shared" si="150"/>
        <v>420</v>
      </c>
      <c r="U2556" s="10"/>
      <c r="V2556" s="10"/>
      <c r="W2556" s="10"/>
      <c r="Y2556" s="10">
        <v>262.39</v>
      </c>
      <c r="Z2556" s="10">
        <f t="shared" si="158"/>
        <v>274.63</v>
      </c>
      <c r="AB2556" s="243">
        <f t="shared" si="159"/>
        <v>272.7</v>
      </c>
      <c r="AC2556" s="10">
        <v>300.20999999999998</v>
      </c>
      <c r="AD2556" s="10"/>
      <c r="AE2556" s="3"/>
      <c r="AF2556" s="3"/>
    </row>
    <row r="2557" spans="1:32" x14ac:dyDescent="0.2">
      <c r="A2557" s="55"/>
      <c r="B2557" s="198"/>
      <c r="C2557" s="10" t="s">
        <v>284</v>
      </c>
      <c r="D2557" s="10"/>
      <c r="E2557" s="10" t="s">
        <v>234</v>
      </c>
      <c r="F2557" s="10">
        <v>600</v>
      </c>
      <c r="G2557" s="10"/>
      <c r="H2557" s="10">
        <f t="shared" si="157"/>
        <v>99</v>
      </c>
      <c r="I2557" s="10"/>
      <c r="J2557" s="10">
        <v>111.69</v>
      </c>
      <c r="K2557" s="10"/>
      <c r="M2557" s="10">
        <v>1</v>
      </c>
      <c r="N2557" s="69"/>
      <c r="P2557" s="238">
        <f t="shared" si="149"/>
        <v>111.69</v>
      </c>
      <c r="Q2557" s="10"/>
      <c r="R2557" s="10"/>
      <c r="S2557" s="10"/>
      <c r="T2557" s="179">
        <f t="shared" si="150"/>
        <v>600</v>
      </c>
      <c r="U2557" s="10"/>
      <c r="V2557" s="10"/>
      <c r="W2557" s="10"/>
      <c r="Y2557" s="10">
        <v>111.69</v>
      </c>
      <c r="Z2557" s="10">
        <f t="shared" si="158"/>
        <v>116.9</v>
      </c>
      <c r="AB2557" s="243">
        <f t="shared" si="159"/>
        <v>116.08</v>
      </c>
      <c r="AC2557" s="10">
        <v>127.79</v>
      </c>
      <c r="AD2557" s="10"/>
      <c r="AE2557" s="3"/>
      <c r="AF2557" s="3"/>
    </row>
    <row r="2558" spans="1:32" x14ac:dyDescent="0.2">
      <c r="A2558" s="55"/>
      <c r="B2558" s="198"/>
      <c r="C2558" s="10" t="s">
        <v>284</v>
      </c>
      <c r="D2558" s="10"/>
      <c r="E2558" s="10" t="s">
        <v>285</v>
      </c>
      <c r="F2558" s="10">
        <v>34083</v>
      </c>
      <c r="G2558" s="10"/>
      <c r="H2558" s="10">
        <f t="shared" si="157"/>
        <v>5611</v>
      </c>
      <c r="I2558" s="10"/>
      <c r="J2558" s="10">
        <v>9541.81</v>
      </c>
      <c r="K2558" s="10"/>
      <c r="M2558" s="10">
        <v>29</v>
      </c>
      <c r="N2558" s="69"/>
      <c r="P2558" s="238">
        <f t="shared" si="149"/>
        <v>329.02793103448272</v>
      </c>
      <c r="Q2558" s="10"/>
      <c r="R2558" s="10"/>
      <c r="S2558" s="10"/>
      <c r="T2558" s="179">
        <f t="shared" si="150"/>
        <v>1175.2758620689656</v>
      </c>
      <c r="U2558" s="10"/>
      <c r="V2558" s="10"/>
      <c r="W2558" s="10"/>
      <c r="Y2558" s="10">
        <v>9541.81</v>
      </c>
      <c r="Z2558" s="10">
        <f t="shared" si="158"/>
        <v>9986.86</v>
      </c>
      <c r="AB2558" s="243">
        <f t="shared" si="159"/>
        <v>9916.73</v>
      </c>
      <c r="AC2558" s="10">
        <v>10917.22</v>
      </c>
      <c r="AD2558" s="10"/>
      <c r="AE2558" s="3"/>
      <c r="AF2558" s="3"/>
    </row>
    <row r="2559" spans="1:32" x14ac:dyDescent="0.2">
      <c r="A2559" s="55"/>
      <c r="B2559" s="198"/>
      <c r="C2559" s="10" t="s">
        <v>286</v>
      </c>
      <c r="D2559" s="10"/>
      <c r="E2559" s="10" t="s">
        <v>201</v>
      </c>
      <c r="F2559" s="10">
        <v>5979</v>
      </c>
      <c r="G2559" s="10"/>
      <c r="H2559" s="10">
        <f t="shared" si="157"/>
        <v>984</v>
      </c>
      <c r="I2559" s="10"/>
      <c r="J2559" s="10">
        <v>595.54999999999995</v>
      </c>
      <c r="K2559" s="10"/>
      <c r="M2559" s="10">
        <v>6</v>
      </c>
      <c r="N2559" s="69"/>
      <c r="P2559" s="238">
        <f t="shared" si="149"/>
        <v>99.258333333333326</v>
      </c>
      <c r="Q2559" s="10"/>
      <c r="R2559" s="10"/>
      <c r="S2559" s="10"/>
      <c r="T2559" s="179">
        <f t="shared" si="150"/>
        <v>996.5</v>
      </c>
      <c r="U2559" s="10"/>
      <c r="V2559" s="10"/>
      <c r="W2559" s="10"/>
      <c r="Y2559" s="10">
        <v>595.54999999999995</v>
      </c>
      <c r="Z2559" s="10">
        <f t="shared" si="158"/>
        <v>623.33000000000004</v>
      </c>
      <c r="AB2559" s="243">
        <f t="shared" si="159"/>
        <v>618.95000000000005</v>
      </c>
      <c r="AC2559" s="10">
        <v>681.4</v>
      </c>
      <c r="AD2559" s="10"/>
      <c r="AE2559" s="3"/>
      <c r="AF2559" s="3"/>
    </row>
    <row r="2560" spans="1:32" x14ac:dyDescent="0.2">
      <c r="A2560" s="55"/>
      <c r="B2560" s="198"/>
      <c r="C2560" s="10" t="s">
        <v>286</v>
      </c>
      <c r="D2560" s="10"/>
      <c r="E2560" s="10" t="s">
        <v>287</v>
      </c>
      <c r="F2560" s="10">
        <v>97696</v>
      </c>
      <c r="G2560" s="10"/>
      <c r="H2560" s="10">
        <f t="shared" si="157"/>
        <v>16083</v>
      </c>
      <c r="I2560" s="10"/>
      <c r="J2560" s="10">
        <v>17347.559999999994</v>
      </c>
      <c r="K2560" s="10"/>
      <c r="M2560" s="10">
        <v>29</v>
      </c>
      <c r="N2560" s="69"/>
      <c r="P2560" s="238">
        <f t="shared" si="149"/>
        <v>598.19172413793081</v>
      </c>
      <c r="Q2560" s="10"/>
      <c r="R2560" s="10"/>
      <c r="S2560" s="10"/>
      <c r="T2560" s="179">
        <f t="shared" si="150"/>
        <v>3368.8275862068967</v>
      </c>
      <c r="U2560" s="10"/>
      <c r="V2560" s="10"/>
      <c r="W2560" s="10"/>
      <c r="Y2560" s="10">
        <v>17347.559999999994</v>
      </c>
      <c r="Z2560" s="10">
        <f t="shared" si="158"/>
        <v>18156.68</v>
      </c>
      <c r="AB2560" s="243">
        <f t="shared" si="159"/>
        <v>18029.18</v>
      </c>
      <c r="AC2560" s="10">
        <v>19848.14</v>
      </c>
      <c r="AD2560" s="10"/>
      <c r="AE2560" s="3"/>
      <c r="AF2560" s="3"/>
    </row>
    <row r="2561" spans="1:32" x14ac:dyDescent="0.2">
      <c r="A2561" s="55"/>
      <c r="B2561" s="198"/>
      <c r="C2561" s="10" t="s">
        <v>286</v>
      </c>
      <c r="D2561" s="10"/>
      <c r="E2561" s="10" t="s">
        <v>288</v>
      </c>
      <c r="F2561" s="10">
        <v>15949</v>
      </c>
      <c r="G2561" s="10"/>
      <c r="H2561" s="10">
        <f t="shared" si="157"/>
        <v>2626</v>
      </c>
      <c r="I2561" s="10"/>
      <c r="J2561" s="10">
        <v>3147.94</v>
      </c>
      <c r="K2561" s="10"/>
      <c r="M2561" s="10">
        <v>2</v>
      </c>
      <c r="N2561" s="69"/>
      <c r="P2561" s="238">
        <f t="shared" si="149"/>
        <v>1573.97</v>
      </c>
      <c r="Q2561" s="10"/>
      <c r="R2561" s="10"/>
      <c r="S2561" s="10"/>
      <c r="T2561" s="179">
        <f t="shared" si="150"/>
        <v>7974.5</v>
      </c>
      <c r="U2561" s="10"/>
      <c r="V2561" s="10"/>
      <c r="W2561" s="10"/>
      <c r="Y2561" s="10">
        <v>3147.94</v>
      </c>
      <c r="Z2561" s="10">
        <f t="shared" si="158"/>
        <v>3294.77</v>
      </c>
      <c r="AB2561" s="243">
        <f t="shared" si="159"/>
        <v>3271.63</v>
      </c>
      <c r="AC2561" s="10">
        <v>3601.7</v>
      </c>
      <c r="AD2561" s="10"/>
      <c r="AE2561" s="3"/>
      <c r="AF2561" s="3"/>
    </row>
    <row r="2562" spans="1:32" x14ac:dyDescent="0.2">
      <c r="A2562" s="55"/>
      <c r="B2562" s="198"/>
      <c r="C2562" s="10" t="s">
        <v>289</v>
      </c>
      <c r="D2562" s="10"/>
      <c r="E2562" s="10" t="s">
        <v>201</v>
      </c>
      <c r="F2562" s="10">
        <v>954647</v>
      </c>
      <c r="G2562" s="10"/>
      <c r="H2562" s="10">
        <f t="shared" ref="H2562:H2625" si="160">ROUND($H$2921*F2562/$F$2320,0)</f>
        <v>157161</v>
      </c>
      <c r="I2562" s="10"/>
      <c r="J2562" s="10">
        <v>163991.92999999996</v>
      </c>
      <c r="K2562" s="10"/>
      <c r="M2562" s="10">
        <v>490</v>
      </c>
      <c r="N2562" s="69"/>
      <c r="P2562" s="238">
        <f t="shared" si="149"/>
        <v>334.67740816326523</v>
      </c>
      <c r="Q2562" s="10"/>
      <c r="R2562" s="10"/>
      <c r="S2562" s="10"/>
      <c r="T2562" s="179">
        <f t="shared" si="150"/>
        <v>1948.2591836734694</v>
      </c>
      <c r="U2562" s="10"/>
      <c r="V2562" s="10"/>
      <c r="W2562" s="10"/>
      <c r="Y2562" s="10">
        <v>163991.92999999996</v>
      </c>
      <c r="Z2562" s="10">
        <f t="shared" ref="Z2562:Z2625" si="161">ROUND($Z$2921*Y2562/$Y$2921,2)</f>
        <v>171640.78</v>
      </c>
      <c r="AB2562" s="243">
        <f t="shared" ref="AB2562:AB2625" si="162">ROUND($AB$2921*Y2562/$Y$2921,2)</f>
        <v>170435.53</v>
      </c>
      <c r="AC2562" s="10">
        <v>187630.7</v>
      </c>
      <c r="AD2562" s="10"/>
      <c r="AE2562" s="3"/>
      <c r="AF2562" s="3"/>
    </row>
    <row r="2563" spans="1:32" x14ac:dyDescent="0.2">
      <c r="A2563" s="55"/>
      <c r="B2563" s="198"/>
      <c r="C2563" s="10" t="s">
        <v>289</v>
      </c>
      <c r="D2563" s="10"/>
      <c r="E2563" s="10" t="s">
        <v>175</v>
      </c>
      <c r="F2563" s="10">
        <v>5014</v>
      </c>
      <c r="G2563" s="10"/>
      <c r="H2563" s="10">
        <f t="shared" si="160"/>
        <v>825</v>
      </c>
      <c r="I2563" s="10"/>
      <c r="J2563" s="10">
        <v>871.09</v>
      </c>
      <c r="K2563" s="10"/>
      <c r="M2563" s="10">
        <v>1</v>
      </c>
      <c r="N2563" s="69"/>
      <c r="P2563" s="238">
        <f t="shared" si="149"/>
        <v>871.09</v>
      </c>
      <c r="Q2563" s="10"/>
      <c r="R2563" s="10"/>
      <c r="S2563" s="10"/>
      <c r="T2563" s="179">
        <f t="shared" si="150"/>
        <v>5014</v>
      </c>
      <c r="U2563" s="10"/>
      <c r="V2563" s="10"/>
      <c r="W2563" s="10"/>
      <c r="Y2563" s="10">
        <v>871.09</v>
      </c>
      <c r="Z2563" s="10">
        <f t="shared" si="161"/>
        <v>911.72</v>
      </c>
      <c r="AB2563" s="243">
        <f t="shared" si="162"/>
        <v>905.32</v>
      </c>
      <c r="AC2563" s="10">
        <v>996.66</v>
      </c>
      <c r="AD2563" s="10"/>
      <c r="AE2563" s="3"/>
      <c r="AF2563" s="3"/>
    </row>
    <row r="2564" spans="1:32" x14ac:dyDescent="0.2">
      <c r="A2564" s="55"/>
      <c r="B2564" s="198"/>
      <c r="C2564" s="10" t="s">
        <v>289</v>
      </c>
      <c r="D2564" s="10"/>
      <c r="E2564" s="10" t="s">
        <v>287</v>
      </c>
      <c r="F2564" s="10">
        <v>704</v>
      </c>
      <c r="G2564" s="10"/>
      <c r="H2564" s="10">
        <f t="shared" si="160"/>
        <v>116</v>
      </c>
      <c r="I2564" s="10"/>
      <c r="J2564" s="10">
        <v>137.79</v>
      </c>
      <c r="K2564" s="10"/>
      <c r="M2564" s="10">
        <v>2</v>
      </c>
      <c r="N2564" s="69"/>
      <c r="P2564" s="238">
        <f t="shared" si="149"/>
        <v>68.894999999999996</v>
      </c>
      <c r="Q2564" s="10"/>
      <c r="R2564" s="10"/>
      <c r="S2564" s="10"/>
      <c r="T2564" s="179">
        <f t="shared" si="150"/>
        <v>352</v>
      </c>
      <c r="U2564" s="10"/>
      <c r="V2564" s="10"/>
      <c r="W2564" s="10"/>
      <c r="Y2564" s="10">
        <v>137.79</v>
      </c>
      <c r="Z2564" s="10">
        <f t="shared" si="161"/>
        <v>144.22</v>
      </c>
      <c r="AB2564" s="243">
        <f t="shared" si="162"/>
        <v>143.19999999999999</v>
      </c>
      <c r="AC2564" s="10">
        <v>157.65</v>
      </c>
      <c r="AD2564" s="10"/>
      <c r="AE2564" s="3"/>
      <c r="AF2564" s="3"/>
    </row>
    <row r="2565" spans="1:32" x14ac:dyDescent="0.2">
      <c r="A2565" s="55"/>
      <c r="B2565" s="198"/>
      <c r="C2565" s="10" t="s">
        <v>290</v>
      </c>
      <c r="D2565" s="10"/>
      <c r="E2565" s="10" t="s">
        <v>201</v>
      </c>
      <c r="F2565" s="10">
        <v>1465</v>
      </c>
      <c r="G2565" s="10"/>
      <c r="H2565" s="10">
        <f t="shared" si="160"/>
        <v>241</v>
      </c>
      <c r="I2565" s="10"/>
      <c r="J2565" s="10">
        <v>316.45</v>
      </c>
      <c r="K2565" s="10"/>
      <c r="M2565" s="10">
        <v>2</v>
      </c>
      <c r="N2565" s="69"/>
      <c r="P2565" s="238">
        <f t="shared" si="149"/>
        <v>158.22499999999999</v>
      </c>
      <c r="Q2565" s="10"/>
      <c r="R2565" s="10"/>
      <c r="S2565" s="10"/>
      <c r="T2565" s="179">
        <f t="shared" si="150"/>
        <v>732.5</v>
      </c>
      <c r="U2565" s="10"/>
      <c r="V2565" s="10"/>
      <c r="W2565" s="10"/>
      <c r="Y2565" s="10">
        <v>316.45</v>
      </c>
      <c r="Z2565" s="10">
        <f t="shared" si="161"/>
        <v>331.21</v>
      </c>
      <c r="AB2565" s="243">
        <f t="shared" si="162"/>
        <v>328.88</v>
      </c>
      <c r="AC2565" s="10">
        <v>362.06</v>
      </c>
      <c r="AD2565" s="10"/>
      <c r="AE2565" s="3"/>
      <c r="AF2565" s="3"/>
    </row>
    <row r="2566" spans="1:32" x14ac:dyDescent="0.2">
      <c r="A2566" s="55"/>
      <c r="B2566" s="198"/>
      <c r="C2566" s="10" t="s">
        <v>291</v>
      </c>
      <c r="D2566" s="10"/>
      <c r="E2566" s="10" t="s">
        <v>63</v>
      </c>
      <c r="F2566" s="10">
        <v>23611</v>
      </c>
      <c r="G2566" s="10"/>
      <c r="H2566" s="10">
        <f t="shared" si="160"/>
        <v>3887</v>
      </c>
      <c r="I2566" s="10"/>
      <c r="J2566" s="10">
        <v>3320.8199999999997</v>
      </c>
      <c r="K2566" s="10"/>
      <c r="M2566" s="10">
        <v>6</v>
      </c>
      <c r="N2566" s="69"/>
      <c r="P2566" s="238">
        <f t="shared" si="149"/>
        <v>553.46999999999991</v>
      </c>
      <c r="Q2566" s="10"/>
      <c r="R2566" s="10"/>
      <c r="S2566" s="10"/>
      <c r="T2566" s="179">
        <f t="shared" si="150"/>
        <v>3935.1666666666665</v>
      </c>
      <c r="U2566" s="10"/>
      <c r="V2566" s="10"/>
      <c r="W2566" s="10"/>
      <c r="Y2566" s="10">
        <v>3320.8199999999997</v>
      </c>
      <c r="Z2566" s="10">
        <f t="shared" si="161"/>
        <v>3475.71</v>
      </c>
      <c r="AB2566" s="243">
        <f t="shared" si="162"/>
        <v>3451.3</v>
      </c>
      <c r="AC2566" s="10">
        <v>3799.5</v>
      </c>
      <c r="AD2566" s="10"/>
      <c r="AE2566" s="3"/>
      <c r="AF2566" s="3"/>
    </row>
    <row r="2567" spans="1:32" x14ac:dyDescent="0.2">
      <c r="A2567" s="55"/>
      <c r="B2567" s="198"/>
      <c r="C2567" s="10" t="s">
        <v>291</v>
      </c>
      <c r="D2567" s="10"/>
      <c r="E2567" s="10" t="s">
        <v>65</v>
      </c>
      <c r="F2567" s="10">
        <v>1399019</v>
      </c>
      <c r="G2567" s="10"/>
      <c r="H2567" s="10">
        <f t="shared" si="160"/>
        <v>230316</v>
      </c>
      <c r="I2567" s="10"/>
      <c r="J2567" s="10">
        <v>186378.89999999997</v>
      </c>
      <c r="K2567" s="10"/>
      <c r="M2567" s="10">
        <v>326</v>
      </c>
      <c r="N2567" s="69"/>
      <c r="P2567" s="238">
        <f t="shared" si="149"/>
        <v>571.71441717791402</v>
      </c>
      <c r="Q2567" s="10"/>
      <c r="R2567" s="10"/>
      <c r="S2567" s="10"/>
      <c r="T2567" s="179">
        <f t="shared" si="150"/>
        <v>4291.4693251533745</v>
      </c>
      <c r="U2567" s="10"/>
      <c r="V2567" s="10"/>
      <c r="W2567" s="10"/>
      <c r="Y2567" s="10">
        <v>186378.89999999997</v>
      </c>
      <c r="Z2567" s="10">
        <f t="shared" si="161"/>
        <v>195071.92</v>
      </c>
      <c r="AB2567" s="243">
        <f t="shared" si="162"/>
        <v>193702.14</v>
      </c>
      <c r="AC2567" s="10">
        <v>213244.67</v>
      </c>
      <c r="AD2567" s="10"/>
      <c r="AE2567" s="3"/>
      <c r="AF2567" s="3"/>
    </row>
    <row r="2568" spans="1:32" x14ac:dyDescent="0.2">
      <c r="A2568" s="55"/>
      <c r="B2568" s="198"/>
      <c r="C2568" s="10" t="s">
        <v>291</v>
      </c>
      <c r="D2568" s="10"/>
      <c r="E2568" s="10" t="s">
        <v>170</v>
      </c>
      <c r="F2568" s="10">
        <v>126</v>
      </c>
      <c r="G2568" s="10"/>
      <c r="H2568" s="10">
        <f t="shared" si="160"/>
        <v>21</v>
      </c>
      <c r="I2568" s="10"/>
      <c r="J2568" s="10">
        <v>33.979999999999997</v>
      </c>
      <c r="K2568" s="10"/>
      <c r="M2568" s="10">
        <v>1</v>
      </c>
      <c r="N2568" s="69"/>
      <c r="P2568" s="238">
        <f t="shared" si="149"/>
        <v>33.979999999999997</v>
      </c>
      <c r="Q2568" s="10"/>
      <c r="R2568" s="10"/>
      <c r="S2568" s="10"/>
      <c r="T2568" s="179">
        <f t="shared" si="150"/>
        <v>126</v>
      </c>
      <c r="U2568" s="10"/>
      <c r="V2568" s="10"/>
      <c r="W2568" s="10"/>
      <c r="Y2568" s="10">
        <v>33.979999999999997</v>
      </c>
      <c r="Z2568" s="10">
        <f t="shared" si="161"/>
        <v>35.56</v>
      </c>
      <c r="AB2568" s="243">
        <f t="shared" si="162"/>
        <v>35.32</v>
      </c>
      <c r="AC2568" s="10">
        <v>38.880000000000003</v>
      </c>
      <c r="AD2568" s="10"/>
      <c r="AE2568" s="3"/>
      <c r="AF2568" s="3"/>
    </row>
    <row r="2569" spans="1:32" x14ac:dyDescent="0.2">
      <c r="A2569" s="55"/>
      <c r="B2569" s="198"/>
      <c r="C2569" s="10" t="s">
        <v>294</v>
      </c>
      <c r="D2569" s="10"/>
      <c r="E2569" s="10" t="s">
        <v>295</v>
      </c>
      <c r="F2569" s="10">
        <v>184</v>
      </c>
      <c r="G2569" s="10"/>
      <c r="H2569" s="10">
        <f t="shared" si="160"/>
        <v>30</v>
      </c>
      <c r="I2569" s="10"/>
      <c r="J2569" s="10">
        <v>139.06</v>
      </c>
      <c r="K2569" s="10"/>
      <c r="M2569" s="10">
        <v>9</v>
      </c>
      <c r="N2569" s="69"/>
      <c r="P2569" s="238">
        <f t="shared" si="149"/>
        <v>15.451111111111111</v>
      </c>
      <c r="Q2569" s="10"/>
      <c r="R2569" s="10"/>
      <c r="S2569" s="10"/>
      <c r="T2569" s="179">
        <f t="shared" si="150"/>
        <v>20.444444444444443</v>
      </c>
      <c r="U2569" s="10"/>
      <c r="V2569" s="10"/>
      <c r="W2569" s="10"/>
      <c r="Y2569" s="10">
        <v>139.06</v>
      </c>
      <c r="Z2569" s="10">
        <f t="shared" si="161"/>
        <v>145.55000000000001</v>
      </c>
      <c r="AB2569" s="243">
        <f t="shared" si="162"/>
        <v>144.52000000000001</v>
      </c>
      <c r="AC2569" s="10">
        <v>159.1</v>
      </c>
      <c r="AD2569" s="10"/>
      <c r="AE2569" s="3"/>
      <c r="AF2569" s="3"/>
    </row>
    <row r="2570" spans="1:32" x14ac:dyDescent="0.2">
      <c r="A2570" s="55"/>
      <c r="B2570" s="198"/>
      <c r="C2570" s="10" t="s">
        <v>296</v>
      </c>
      <c r="D2570" s="10"/>
      <c r="E2570" s="10" t="s">
        <v>211</v>
      </c>
      <c r="F2570" s="10">
        <v>201598</v>
      </c>
      <c r="G2570" s="10"/>
      <c r="H2570" s="10">
        <f t="shared" si="160"/>
        <v>33188</v>
      </c>
      <c r="I2570" s="10"/>
      <c r="J2570" s="10">
        <v>33575.530000000006</v>
      </c>
      <c r="K2570" s="10"/>
      <c r="M2570" s="10">
        <v>148</v>
      </c>
      <c r="N2570" s="69"/>
      <c r="P2570" s="238">
        <f t="shared" si="149"/>
        <v>226.86168918918924</v>
      </c>
      <c r="Q2570" s="10"/>
      <c r="R2570" s="10"/>
      <c r="S2570" s="10"/>
      <c r="T2570" s="179">
        <f t="shared" si="150"/>
        <v>1362.1486486486488</v>
      </c>
      <c r="U2570" s="10"/>
      <c r="V2570" s="10"/>
      <c r="W2570" s="10"/>
      <c r="Y2570" s="10">
        <v>33575.530000000006</v>
      </c>
      <c r="Z2570" s="10">
        <f t="shared" si="161"/>
        <v>35141.550000000003</v>
      </c>
      <c r="AB2570" s="243">
        <f t="shared" si="162"/>
        <v>34894.79</v>
      </c>
      <c r="AC2570" s="10">
        <v>38415.31</v>
      </c>
      <c r="AD2570" s="10"/>
      <c r="AE2570" s="3"/>
      <c r="AF2570" s="3"/>
    </row>
    <row r="2571" spans="1:32" x14ac:dyDescent="0.2">
      <c r="A2571" s="55"/>
      <c r="B2571" s="198"/>
      <c r="C2571" s="10" t="s">
        <v>297</v>
      </c>
      <c r="D2571" s="10"/>
      <c r="E2571" s="10" t="s">
        <v>298</v>
      </c>
      <c r="F2571" s="10">
        <v>1326927</v>
      </c>
      <c r="G2571" s="10"/>
      <c r="H2571" s="10">
        <f t="shared" si="160"/>
        <v>218448</v>
      </c>
      <c r="I2571" s="10"/>
      <c r="J2571" s="10">
        <v>149257.25000000003</v>
      </c>
      <c r="K2571" s="10"/>
      <c r="M2571" s="10">
        <v>241</v>
      </c>
      <c r="N2571" s="69"/>
      <c r="P2571" s="238">
        <f t="shared" si="149"/>
        <v>619.32468879668068</v>
      </c>
      <c r="Q2571" s="10"/>
      <c r="R2571" s="10"/>
      <c r="S2571" s="10"/>
      <c r="T2571" s="179">
        <f t="shared" si="150"/>
        <v>5505.9211618257259</v>
      </c>
      <c r="U2571" s="10"/>
      <c r="V2571" s="10"/>
      <c r="W2571" s="10"/>
      <c r="Y2571" s="10">
        <v>149257.25000000003</v>
      </c>
      <c r="Z2571" s="10">
        <f t="shared" si="161"/>
        <v>156218.85</v>
      </c>
      <c r="AB2571" s="243">
        <f t="shared" si="162"/>
        <v>155121.89000000001</v>
      </c>
      <c r="AC2571" s="10">
        <v>170772.07</v>
      </c>
      <c r="AD2571" s="10"/>
      <c r="AE2571" s="3"/>
      <c r="AF2571" s="3"/>
    </row>
    <row r="2572" spans="1:32" x14ac:dyDescent="0.2">
      <c r="A2572" s="55"/>
      <c r="B2572" s="198"/>
      <c r="C2572" s="10" t="s">
        <v>299</v>
      </c>
      <c r="D2572" s="10"/>
      <c r="E2572" s="10" t="s">
        <v>300</v>
      </c>
      <c r="F2572" s="10">
        <v>1190820</v>
      </c>
      <c r="G2572" s="10"/>
      <c r="H2572" s="10">
        <f t="shared" si="160"/>
        <v>196041</v>
      </c>
      <c r="I2572" s="10"/>
      <c r="J2572" s="10">
        <v>162099.17000000001</v>
      </c>
      <c r="K2572" s="10"/>
      <c r="M2572" s="10">
        <v>237</v>
      </c>
      <c r="N2572" s="69"/>
      <c r="P2572" s="238">
        <f t="shared" si="149"/>
        <v>683.96274261603378</v>
      </c>
      <c r="Q2572" s="10"/>
      <c r="R2572" s="10"/>
      <c r="S2572" s="10"/>
      <c r="T2572" s="179">
        <f t="shared" si="150"/>
        <v>5024.5569620253164</v>
      </c>
      <c r="U2572" s="10"/>
      <c r="V2572" s="10"/>
      <c r="W2572" s="10"/>
      <c r="Y2572" s="10">
        <v>162099.17000000001</v>
      </c>
      <c r="Z2572" s="10">
        <f t="shared" si="161"/>
        <v>169659.74</v>
      </c>
      <c r="AB2572" s="243">
        <f t="shared" si="162"/>
        <v>168468.4</v>
      </c>
      <c r="AC2572" s="10">
        <v>185465.11</v>
      </c>
      <c r="AD2572" s="10"/>
      <c r="AE2572" s="3"/>
      <c r="AF2572" s="3"/>
    </row>
    <row r="2573" spans="1:32" x14ac:dyDescent="0.2">
      <c r="A2573" s="55"/>
      <c r="B2573" s="198"/>
      <c r="C2573" s="10" t="s">
        <v>301</v>
      </c>
      <c r="D2573" s="10"/>
      <c r="E2573" s="10" t="s">
        <v>603</v>
      </c>
      <c r="F2573" s="10">
        <v>455</v>
      </c>
      <c r="G2573" s="10"/>
      <c r="H2573" s="10">
        <f t="shared" si="160"/>
        <v>75</v>
      </c>
      <c r="I2573" s="10"/>
      <c r="J2573" s="10">
        <v>81.96</v>
      </c>
      <c r="K2573" s="10"/>
      <c r="M2573" s="10">
        <v>1</v>
      </c>
      <c r="N2573" s="69"/>
      <c r="P2573" s="238">
        <f t="shared" si="149"/>
        <v>81.96</v>
      </c>
      <c r="Q2573" s="10"/>
      <c r="R2573" s="10"/>
      <c r="S2573" s="10"/>
      <c r="T2573" s="179">
        <f t="shared" si="150"/>
        <v>455</v>
      </c>
      <c r="U2573" s="10"/>
      <c r="V2573" s="10"/>
      <c r="W2573" s="10"/>
      <c r="Y2573" s="10">
        <v>81.96</v>
      </c>
      <c r="Z2573" s="10">
        <f t="shared" si="161"/>
        <v>85.78</v>
      </c>
      <c r="AB2573" s="243">
        <f t="shared" si="162"/>
        <v>85.18</v>
      </c>
      <c r="AC2573" s="10">
        <v>93.77</v>
      </c>
      <c r="AD2573" s="10"/>
      <c r="AE2573" s="3"/>
      <c r="AF2573" s="3"/>
    </row>
    <row r="2574" spans="1:32" x14ac:dyDescent="0.2">
      <c r="A2574" s="55"/>
      <c r="B2574" s="198"/>
      <c r="C2574" s="10" t="s">
        <v>301</v>
      </c>
      <c r="D2574" s="10"/>
      <c r="E2574" s="10" t="s">
        <v>92</v>
      </c>
      <c r="F2574" s="10">
        <v>9644986</v>
      </c>
      <c r="G2574" s="10"/>
      <c r="H2574" s="10">
        <f t="shared" si="160"/>
        <v>1587824</v>
      </c>
      <c r="I2574" s="10"/>
      <c r="J2574" s="10">
        <v>867541.95999999892</v>
      </c>
      <c r="K2574" s="10"/>
      <c r="M2574" s="10">
        <v>1171</v>
      </c>
      <c r="N2574" s="69"/>
      <c r="P2574" s="238">
        <f t="shared" si="149"/>
        <v>740.85564474807768</v>
      </c>
      <c r="Q2574" s="10"/>
      <c r="R2574" s="10"/>
      <c r="S2574" s="10"/>
      <c r="T2574" s="179">
        <f t="shared" si="150"/>
        <v>8236.5380017079424</v>
      </c>
      <c r="U2574" s="10"/>
      <c r="V2574" s="10"/>
      <c r="W2574" s="10"/>
      <c r="Y2574" s="10">
        <v>867541.95999999892</v>
      </c>
      <c r="Z2574" s="10">
        <f t="shared" si="161"/>
        <v>908005.54</v>
      </c>
      <c r="AB2574" s="243">
        <f t="shared" si="162"/>
        <v>901629.59</v>
      </c>
      <c r="AC2574" s="10">
        <v>992594.63</v>
      </c>
      <c r="AD2574" s="10"/>
      <c r="AE2574" s="3"/>
      <c r="AF2574" s="3"/>
    </row>
    <row r="2575" spans="1:32" x14ac:dyDescent="0.2">
      <c r="A2575" s="55"/>
      <c r="B2575" s="198"/>
      <c r="C2575" s="10" t="s">
        <v>604</v>
      </c>
      <c r="D2575" s="10"/>
      <c r="E2575" s="10" t="s">
        <v>131</v>
      </c>
      <c r="F2575" s="10">
        <v>735</v>
      </c>
      <c r="G2575" s="10"/>
      <c r="H2575" s="10">
        <f t="shared" si="160"/>
        <v>121</v>
      </c>
      <c r="I2575" s="10"/>
      <c r="J2575" s="10">
        <v>204.46</v>
      </c>
      <c r="K2575" s="10"/>
      <c r="M2575" s="10">
        <v>1</v>
      </c>
      <c r="N2575" s="69"/>
      <c r="P2575" s="238">
        <f t="shared" si="149"/>
        <v>204.46</v>
      </c>
      <c r="Q2575" s="10"/>
      <c r="R2575" s="10"/>
      <c r="S2575" s="10"/>
      <c r="T2575" s="179">
        <f t="shared" si="150"/>
        <v>735</v>
      </c>
      <c r="U2575" s="10"/>
      <c r="V2575" s="10"/>
      <c r="W2575" s="10"/>
      <c r="Y2575" s="10">
        <v>204.46</v>
      </c>
      <c r="Z2575" s="10">
        <f t="shared" si="161"/>
        <v>214</v>
      </c>
      <c r="AB2575" s="243">
        <f t="shared" si="162"/>
        <v>212.49</v>
      </c>
      <c r="AC2575" s="10">
        <v>233.93</v>
      </c>
      <c r="AD2575" s="10"/>
      <c r="AE2575" s="3"/>
      <c r="AF2575" s="3"/>
    </row>
    <row r="2576" spans="1:32" x14ac:dyDescent="0.2">
      <c r="A2576" s="55"/>
      <c r="B2576" s="198"/>
      <c r="C2576" s="10" t="s">
        <v>604</v>
      </c>
      <c r="D2576" s="10"/>
      <c r="E2576" s="10" t="s">
        <v>203</v>
      </c>
      <c r="F2576" s="10">
        <v>10900</v>
      </c>
      <c r="G2576" s="10"/>
      <c r="H2576" s="10">
        <f t="shared" si="160"/>
        <v>1794</v>
      </c>
      <c r="I2576" s="10"/>
      <c r="J2576" s="10">
        <v>911.2</v>
      </c>
      <c r="K2576" s="10"/>
      <c r="M2576" s="10">
        <v>1</v>
      </c>
      <c r="N2576" s="69"/>
      <c r="P2576" s="238">
        <f t="shared" si="149"/>
        <v>911.2</v>
      </c>
      <c r="Q2576" s="10"/>
      <c r="R2576" s="10"/>
      <c r="S2576" s="10"/>
      <c r="T2576" s="179">
        <f t="shared" si="150"/>
        <v>10900</v>
      </c>
      <c r="U2576" s="10"/>
      <c r="V2576" s="10"/>
      <c r="W2576" s="10"/>
      <c r="Y2576" s="10">
        <v>911.2</v>
      </c>
      <c r="Z2576" s="10">
        <f t="shared" si="161"/>
        <v>953.7</v>
      </c>
      <c r="AB2576" s="243">
        <f t="shared" si="162"/>
        <v>947</v>
      </c>
      <c r="AC2576" s="10">
        <v>1042.54</v>
      </c>
      <c r="AD2576" s="10"/>
      <c r="AE2576" s="3"/>
      <c r="AF2576" s="3"/>
    </row>
    <row r="2577" spans="1:32" x14ac:dyDescent="0.2">
      <c r="A2577" s="55"/>
      <c r="B2577" s="198"/>
      <c r="C2577" s="10" t="s">
        <v>303</v>
      </c>
      <c r="D2577" s="10"/>
      <c r="E2577" s="10" t="s">
        <v>97</v>
      </c>
      <c r="F2577" s="10">
        <v>1457</v>
      </c>
      <c r="G2577" s="10"/>
      <c r="H2577" s="10">
        <f t="shared" si="160"/>
        <v>240</v>
      </c>
      <c r="I2577" s="10"/>
      <c r="J2577" s="10">
        <v>300.56000000000006</v>
      </c>
      <c r="K2577" s="10"/>
      <c r="M2577" s="10">
        <v>3</v>
      </c>
      <c r="N2577" s="69"/>
      <c r="P2577" s="238">
        <f t="shared" si="149"/>
        <v>100.18666666666668</v>
      </c>
      <c r="Q2577" s="10"/>
      <c r="R2577" s="10"/>
      <c r="S2577" s="10"/>
      <c r="T2577" s="179">
        <f t="shared" si="150"/>
        <v>485.66666666666669</v>
      </c>
      <c r="U2577" s="10"/>
      <c r="V2577" s="10"/>
      <c r="W2577" s="10"/>
      <c r="Y2577" s="10">
        <v>300.56000000000006</v>
      </c>
      <c r="Z2577" s="10">
        <f t="shared" si="161"/>
        <v>314.58</v>
      </c>
      <c r="AB2577" s="243">
        <f t="shared" si="162"/>
        <v>312.37</v>
      </c>
      <c r="AC2577" s="10">
        <v>343.88</v>
      </c>
      <c r="AD2577" s="10"/>
      <c r="AE2577" s="3"/>
      <c r="AF2577" s="3"/>
    </row>
    <row r="2578" spans="1:32" x14ac:dyDescent="0.2">
      <c r="A2578" s="55"/>
      <c r="B2578" s="198"/>
      <c r="C2578" s="10" t="s">
        <v>303</v>
      </c>
      <c r="D2578" s="10"/>
      <c r="E2578" s="10" t="s">
        <v>304</v>
      </c>
      <c r="F2578" s="10">
        <v>150726</v>
      </c>
      <c r="G2578" s="10"/>
      <c r="H2578" s="10">
        <f t="shared" si="160"/>
        <v>24814</v>
      </c>
      <c r="I2578" s="10"/>
      <c r="J2578" s="10">
        <v>27724.769999999993</v>
      </c>
      <c r="K2578" s="10"/>
      <c r="M2578" s="10">
        <v>66</v>
      </c>
      <c r="N2578" s="69"/>
      <c r="P2578" s="238">
        <f t="shared" si="149"/>
        <v>420.0722727272726</v>
      </c>
      <c r="Q2578" s="10"/>
      <c r="R2578" s="10"/>
      <c r="S2578" s="10"/>
      <c r="T2578" s="179">
        <f t="shared" si="150"/>
        <v>2283.7272727272725</v>
      </c>
      <c r="U2578" s="10"/>
      <c r="V2578" s="10"/>
      <c r="W2578" s="10"/>
      <c r="Y2578" s="10">
        <v>27724.769999999993</v>
      </c>
      <c r="Z2578" s="10">
        <f t="shared" si="161"/>
        <v>29017.9</v>
      </c>
      <c r="AB2578" s="243">
        <f t="shared" si="162"/>
        <v>28814.14</v>
      </c>
      <c r="AC2578" s="10">
        <v>31721.19</v>
      </c>
      <c r="AD2578" s="10"/>
      <c r="AE2578" s="3"/>
      <c r="AF2578" s="3"/>
    </row>
    <row r="2579" spans="1:32" x14ac:dyDescent="0.2">
      <c r="A2579" s="55"/>
      <c r="B2579" s="198"/>
      <c r="C2579" s="10" t="s">
        <v>305</v>
      </c>
      <c r="D2579" s="10"/>
      <c r="E2579" s="10" t="s">
        <v>145</v>
      </c>
      <c r="F2579" s="10">
        <v>2576</v>
      </c>
      <c r="G2579" s="10"/>
      <c r="H2579" s="10">
        <f t="shared" si="160"/>
        <v>424</v>
      </c>
      <c r="I2579" s="10"/>
      <c r="J2579" s="10">
        <v>828.0100000000001</v>
      </c>
      <c r="K2579" s="10"/>
      <c r="M2579" s="10">
        <v>10</v>
      </c>
      <c r="N2579" s="69"/>
      <c r="P2579" s="238">
        <f t="shared" si="149"/>
        <v>82.801000000000016</v>
      </c>
      <c r="Q2579" s="10"/>
      <c r="R2579" s="10"/>
      <c r="S2579" s="10"/>
      <c r="T2579" s="179">
        <f t="shared" si="150"/>
        <v>257.60000000000002</v>
      </c>
      <c r="U2579" s="10"/>
      <c r="V2579" s="10"/>
      <c r="W2579" s="10"/>
      <c r="Y2579" s="10">
        <v>828.0100000000001</v>
      </c>
      <c r="Z2579" s="10">
        <f t="shared" si="161"/>
        <v>866.63</v>
      </c>
      <c r="AB2579" s="243">
        <f t="shared" si="162"/>
        <v>860.54</v>
      </c>
      <c r="AC2579" s="10">
        <v>947.36</v>
      </c>
      <c r="AD2579" s="10"/>
      <c r="AE2579" s="3"/>
      <c r="AF2579" s="3"/>
    </row>
    <row r="2580" spans="1:32" x14ac:dyDescent="0.2">
      <c r="A2580" s="55"/>
      <c r="B2580" s="198"/>
      <c r="C2580" s="10" t="s">
        <v>306</v>
      </c>
      <c r="D2580" s="10"/>
      <c r="E2580" s="10" t="s">
        <v>167</v>
      </c>
      <c r="F2580" s="10">
        <v>18305</v>
      </c>
      <c r="G2580" s="10"/>
      <c r="H2580" s="10">
        <f t="shared" si="160"/>
        <v>3013</v>
      </c>
      <c r="I2580" s="10"/>
      <c r="J2580" s="10">
        <v>3245.14</v>
      </c>
      <c r="K2580" s="10"/>
      <c r="M2580" s="10">
        <v>17</v>
      </c>
      <c r="N2580" s="69"/>
      <c r="P2580" s="238">
        <f t="shared" si="149"/>
        <v>190.8905882352941</v>
      </c>
      <c r="Q2580" s="10"/>
      <c r="R2580" s="10"/>
      <c r="S2580" s="10"/>
      <c r="T2580" s="179">
        <f t="shared" si="150"/>
        <v>1076.7647058823529</v>
      </c>
      <c r="U2580" s="10"/>
      <c r="V2580" s="10"/>
      <c r="W2580" s="10"/>
      <c r="Y2580" s="10">
        <v>3245.14</v>
      </c>
      <c r="Z2580" s="10">
        <f t="shared" si="161"/>
        <v>3396.5</v>
      </c>
      <c r="AB2580" s="243">
        <f t="shared" si="162"/>
        <v>3372.65</v>
      </c>
      <c r="AC2580" s="10">
        <v>3712.92</v>
      </c>
      <c r="AD2580" s="10"/>
      <c r="AE2580" s="3"/>
      <c r="AF2580" s="3"/>
    </row>
    <row r="2581" spans="1:32" x14ac:dyDescent="0.2">
      <c r="A2581" s="55"/>
      <c r="B2581" s="198"/>
      <c r="C2581" s="10" t="s">
        <v>307</v>
      </c>
      <c r="D2581" s="10"/>
      <c r="E2581" s="10" t="s">
        <v>211</v>
      </c>
      <c r="F2581" s="10">
        <v>86422</v>
      </c>
      <c r="G2581" s="10"/>
      <c r="H2581" s="10">
        <f t="shared" si="160"/>
        <v>14227</v>
      </c>
      <c r="I2581" s="10"/>
      <c r="J2581" s="10">
        <v>15256.880000000001</v>
      </c>
      <c r="K2581" s="10"/>
      <c r="M2581" s="10">
        <v>48</v>
      </c>
      <c r="N2581" s="69"/>
      <c r="P2581" s="238">
        <f t="shared" si="149"/>
        <v>317.85166666666669</v>
      </c>
      <c r="Q2581" s="10"/>
      <c r="R2581" s="10"/>
      <c r="S2581" s="10"/>
      <c r="T2581" s="179">
        <f t="shared" si="150"/>
        <v>1800.4583333333333</v>
      </c>
      <c r="U2581" s="10"/>
      <c r="V2581" s="10"/>
      <c r="W2581" s="10"/>
      <c r="Y2581" s="10">
        <v>15256.880000000001</v>
      </c>
      <c r="Z2581" s="10">
        <f t="shared" si="161"/>
        <v>15968.49</v>
      </c>
      <c r="AB2581" s="243">
        <f t="shared" si="162"/>
        <v>15856.36</v>
      </c>
      <c r="AC2581" s="10">
        <v>17456.099999999999</v>
      </c>
      <c r="AD2581" s="10"/>
      <c r="AE2581" s="3"/>
      <c r="AF2581" s="3"/>
    </row>
    <row r="2582" spans="1:32" x14ac:dyDescent="0.2">
      <c r="A2582" s="55"/>
      <c r="B2582" s="198"/>
      <c r="C2582" s="10" t="s">
        <v>308</v>
      </c>
      <c r="D2582" s="10"/>
      <c r="E2582" s="10" t="s">
        <v>97</v>
      </c>
      <c r="F2582" s="10">
        <v>515</v>
      </c>
      <c r="G2582" s="10"/>
      <c r="H2582" s="10">
        <f t="shared" si="160"/>
        <v>85</v>
      </c>
      <c r="I2582" s="10"/>
      <c r="J2582" s="10">
        <v>196.2</v>
      </c>
      <c r="K2582" s="10"/>
      <c r="M2582" s="10">
        <v>1</v>
      </c>
      <c r="N2582" s="69"/>
      <c r="P2582" s="238">
        <f t="shared" si="149"/>
        <v>196.2</v>
      </c>
      <c r="Q2582" s="10"/>
      <c r="R2582" s="10"/>
      <c r="S2582" s="10"/>
      <c r="T2582" s="179">
        <f t="shared" si="150"/>
        <v>515</v>
      </c>
      <c r="U2582" s="10"/>
      <c r="V2582" s="10"/>
      <c r="W2582" s="10"/>
      <c r="Y2582" s="10">
        <v>196.2</v>
      </c>
      <c r="Z2582" s="10">
        <f t="shared" si="161"/>
        <v>205.35</v>
      </c>
      <c r="AB2582" s="243">
        <f t="shared" si="162"/>
        <v>203.91</v>
      </c>
      <c r="AC2582" s="10">
        <v>224.48</v>
      </c>
      <c r="AD2582" s="10"/>
      <c r="AE2582" s="3"/>
      <c r="AF2582" s="3"/>
    </row>
    <row r="2583" spans="1:32" x14ac:dyDescent="0.2">
      <c r="A2583" s="55"/>
      <c r="B2583" s="198"/>
      <c r="C2583" s="10" t="s">
        <v>308</v>
      </c>
      <c r="D2583" s="10"/>
      <c r="E2583" s="10" t="s">
        <v>309</v>
      </c>
      <c r="F2583" s="10">
        <v>228541</v>
      </c>
      <c r="G2583" s="10"/>
      <c r="H2583" s="10">
        <f t="shared" si="160"/>
        <v>37624</v>
      </c>
      <c r="I2583" s="10"/>
      <c r="J2583" s="10">
        <v>41448.339999999997</v>
      </c>
      <c r="K2583" s="10"/>
      <c r="M2583" s="10">
        <v>97</v>
      </c>
      <c r="N2583" s="69"/>
      <c r="P2583" s="238">
        <f t="shared" si="149"/>
        <v>427.30247422680407</v>
      </c>
      <c r="Q2583" s="10"/>
      <c r="R2583" s="10"/>
      <c r="S2583" s="10"/>
      <c r="T2583" s="179">
        <f t="shared" si="150"/>
        <v>2356.0927835051548</v>
      </c>
      <c r="U2583" s="10"/>
      <c r="V2583" s="10"/>
      <c r="W2583" s="10"/>
      <c r="Y2583" s="10">
        <v>41448.339999999997</v>
      </c>
      <c r="Z2583" s="10">
        <f t="shared" si="161"/>
        <v>43381.56</v>
      </c>
      <c r="AB2583" s="243">
        <f t="shared" si="162"/>
        <v>43076.94</v>
      </c>
      <c r="AC2583" s="10">
        <v>47422.96</v>
      </c>
      <c r="AD2583" s="10"/>
      <c r="AE2583" s="3"/>
      <c r="AF2583" s="3"/>
    </row>
    <row r="2584" spans="1:32" x14ac:dyDescent="0.2">
      <c r="A2584" s="55"/>
      <c r="B2584" s="198"/>
      <c r="C2584" s="10" t="s">
        <v>308</v>
      </c>
      <c r="D2584" s="10"/>
      <c r="E2584" s="10" t="s">
        <v>246</v>
      </c>
      <c r="F2584" s="10">
        <v>1444</v>
      </c>
      <c r="G2584" s="10"/>
      <c r="H2584" s="10">
        <f t="shared" si="160"/>
        <v>238</v>
      </c>
      <c r="I2584" s="10"/>
      <c r="J2584" s="10">
        <v>268.58</v>
      </c>
      <c r="K2584" s="10"/>
      <c r="M2584" s="10">
        <v>1</v>
      </c>
      <c r="N2584" s="69"/>
      <c r="P2584" s="238">
        <f t="shared" si="149"/>
        <v>268.58</v>
      </c>
      <c r="Q2584" s="10"/>
      <c r="R2584" s="10"/>
      <c r="S2584" s="10"/>
      <c r="T2584" s="179">
        <f t="shared" si="150"/>
        <v>1444</v>
      </c>
      <c r="U2584" s="10"/>
      <c r="V2584" s="10"/>
      <c r="W2584" s="10"/>
      <c r="Y2584" s="10">
        <v>268.58</v>
      </c>
      <c r="Z2584" s="10">
        <f t="shared" si="161"/>
        <v>281.11</v>
      </c>
      <c r="AB2584" s="243">
        <f t="shared" si="162"/>
        <v>279.13</v>
      </c>
      <c r="AC2584" s="10">
        <v>307.29000000000002</v>
      </c>
      <c r="AD2584" s="10"/>
      <c r="AE2584" s="3"/>
      <c r="AF2584" s="3"/>
    </row>
    <row r="2585" spans="1:32" x14ac:dyDescent="0.2">
      <c r="A2585" s="55"/>
      <c r="B2585" s="198"/>
      <c r="C2585" s="10" t="s">
        <v>310</v>
      </c>
      <c r="D2585" s="10"/>
      <c r="E2585" s="10" t="s">
        <v>224</v>
      </c>
      <c r="F2585" s="10">
        <v>22332</v>
      </c>
      <c r="G2585" s="10"/>
      <c r="H2585" s="10">
        <f t="shared" si="160"/>
        <v>3676</v>
      </c>
      <c r="I2585" s="10"/>
      <c r="J2585" s="10">
        <v>4549.0500000000011</v>
      </c>
      <c r="K2585" s="10"/>
      <c r="M2585" s="10">
        <v>16</v>
      </c>
      <c r="N2585" s="69"/>
      <c r="P2585" s="238">
        <f t="shared" si="149"/>
        <v>284.31562500000007</v>
      </c>
      <c r="Q2585" s="10"/>
      <c r="R2585" s="10"/>
      <c r="S2585" s="10"/>
      <c r="T2585" s="179">
        <f t="shared" si="150"/>
        <v>1395.75</v>
      </c>
      <c r="U2585" s="10"/>
      <c r="V2585" s="10"/>
      <c r="W2585" s="10"/>
      <c r="Y2585" s="10">
        <v>4549.0500000000011</v>
      </c>
      <c r="Z2585" s="10">
        <f t="shared" si="161"/>
        <v>4761.2299999999996</v>
      </c>
      <c r="AB2585" s="243">
        <f t="shared" si="162"/>
        <v>4727.79</v>
      </c>
      <c r="AC2585" s="10">
        <v>5204.7700000000004</v>
      </c>
      <c r="AD2585" s="10"/>
      <c r="AE2585" s="3"/>
      <c r="AF2585" s="3"/>
    </row>
    <row r="2586" spans="1:32" x14ac:dyDescent="0.2">
      <c r="A2586" s="55"/>
      <c r="B2586" s="198"/>
      <c r="C2586" s="10" t="s">
        <v>311</v>
      </c>
      <c r="D2586" s="10"/>
      <c r="E2586" s="10" t="s">
        <v>312</v>
      </c>
      <c r="F2586" s="10">
        <v>43044</v>
      </c>
      <c r="G2586" s="10"/>
      <c r="H2586" s="10">
        <f t="shared" si="160"/>
        <v>7086</v>
      </c>
      <c r="I2586" s="10"/>
      <c r="J2586" s="10">
        <v>8998.81</v>
      </c>
      <c r="K2586" s="10"/>
      <c r="M2586" s="10">
        <v>59</v>
      </c>
      <c r="N2586" s="69"/>
      <c r="P2586" s="238">
        <f t="shared" si="149"/>
        <v>152.52220338983051</v>
      </c>
      <c r="Q2586" s="10"/>
      <c r="R2586" s="10"/>
      <c r="S2586" s="10"/>
      <c r="T2586" s="179">
        <f t="shared" si="150"/>
        <v>729.5593220338983</v>
      </c>
      <c r="U2586" s="10"/>
      <c r="V2586" s="10"/>
      <c r="W2586" s="10"/>
      <c r="Y2586" s="10">
        <v>8998.81</v>
      </c>
      <c r="Z2586" s="10">
        <f t="shared" si="161"/>
        <v>9418.5300000000007</v>
      </c>
      <c r="AB2586" s="243">
        <f t="shared" si="162"/>
        <v>9352.39</v>
      </c>
      <c r="AC2586" s="10">
        <v>10295.950000000001</v>
      </c>
      <c r="AD2586" s="10"/>
      <c r="AE2586" s="3"/>
      <c r="AF2586" s="3"/>
    </row>
    <row r="2587" spans="1:32" x14ac:dyDescent="0.2">
      <c r="A2587" s="55"/>
      <c r="B2587" s="198"/>
      <c r="C2587" s="10" t="s">
        <v>313</v>
      </c>
      <c r="D2587" s="10"/>
      <c r="E2587" s="10" t="s">
        <v>131</v>
      </c>
      <c r="F2587" s="10">
        <v>230</v>
      </c>
      <c r="G2587" s="10"/>
      <c r="H2587" s="10">
        <f t="shared" si="160"/>
        <v>38</v>
      </c>
      <c r="I2587" s="10"/>
      <c r="J2587" s="10">
        <v>50.13</v>
      </c>
      <c r="K2587" s="10"/>
      <c r="M2587" s="10">
        <v>1</v>
      </c>
      <c r="N2587" s="69"/>
      <c r="P2587" s="238">
        <f t="shared" si="149"/>
        <v>50.13</v>
      </c>
      <c r="Q2587" s="10"/>
      <c r="R2587" s="10"/>
      <c r="S2587" s="10"/>
      <c r="T2587" s="179">
        <f t="shared" si="150"/>
        <v>230</v>
      </c>
      <c r="U2587" s="10"/>
      <c r="V2587" s="10"/>
      <c r="W2587" s="10"/>
      <c r="Y2587" s="10">
        <v>50.13</v>
      </c>
      <c r="Z2587" s="10">
        <f t="shared" si="161"/>
        <v>52.47</v>
      </c>
      <c r="AB2587" s="243">
        <f t="shared" si="162"/>
        <v>52.1</v>
      </c>
      <c r="AC2587" s="10">
        <v>57.36</v>
      </c>
      <c r="AD2587" s="10"/>
      <c r="AE2587" s="3"/>
      <c r="AF2587" s="3"/>
    </row>
    <row r="2588" spans="1:32" x14ac:dyDescent="0.2">
      <c r="A2588" s="55"/>
      <c r="B2588" s="198"/>
      <c r="C2588" s="10" t="s">
        <v>313</v>
      </c>
      <c r="D2588" s="10"/>
      <c r="E2588" s="10" t="s">
        <v>314</v>
      </c>
      <c r="F2588" s="10">
        <v>262773</v>
      </c>
      <c r="G2588" s="10"/>
      <c r="H2588" s="10">
        <f t="shared" si="160"/>
        <v>43259</v>
      </c>
      <c r="I2588" s="10"/>
      <c r="J2588" s="10">
        <v>17721.119999999995</v>
      </c>
      <c r="K2588" s="10"/>
      <c r="M2588" s="10">
        <v>23</v>
      </c>
      <c r="N2588" s="69"/>
      <c r="P2588" s="238">
        <f t="shared" si="149"/>
        <v>770.48347826086933</v>
      </c>
      <c r="Q2588" s="10"/>
      <c r="R2588" s="10"/>
      <c r="S2588" s="10"/>
      <c r="T2588" s="179">
        <f t="shared" si="150"/>
        <v>11424.91304347826</v>
      </c>
      <c r="U2588" s="10"/>
      <c r="V2588" s="10"/>
      <c r="W2588" s="10"/>
      <c r="Y2588" s="10">
        <v>17721.119999999995</v>
      </c>
      <c r="Z2588" s="10">
        <f t="shared" si="161"/>
        <v>18547.66</v>
      </c>
      <c r="AB2588" s="243">
        <f t="shared" si="162"/>
        <v>18417.419999999998</v>
      </c>
      <c r="AC2588" s="10">
        <v>20275.55</v>
      </c>
      <c r="AD2588" s="10"/>
      <c r="AE2588" s="3"/>
      <c r="AF2588" s="3"/>
    </row>
    <row r="2589" spans="1:32" x14ac:dyDescent="0.2">
      <c r="A2589" s="55"/>
      <c r="B2589" s="198"/>
      <c r="C2589" s="10" t="s">
        <v>315</v>
      </c>
      <c r="D2589" s="10"/>
      <c r="E2589" s="10" t="s">
        <v>134</v>
      </c>
      <c r="F2589" s="10">
        <v>40506</v>
      </c>
      <c r="G2589" s="10"/>
      <c r="H2589" s="10">
        <f t="shared" si="160"/>
        <v>6668</v>
      </c>
      <c r="I2589" s="10"/>
      <c r="J2589" s="10">
        <v>3514.6500000000005</v>
      </c>
      <c r="K2589" s="10"/>
      <c r="M2589" s="10">
        <v>12</v>
      </c>
      <c r="N2589" s="69"/>
      <c r="P2589" s="238">
        <f t="shared" si="149"/>
        <v>292.88750000000005</v>
      </c>
      <c r="Q2589" s="10"/>
      <c r="R2589" s="10"/>
      <c r="S2589" s="10"/>
      <c r="T2589" s="179">
        <f t="shared" si="150"/>
        <v>3375.5</v>
      </c>
      <c r="U2589" s="10"/>
      <c r="V2589" s="10"/>
      <c r="W2589" s="10"/>
      <c r="Y2589" s="10">
        <v>3514.6500000000005</v>
      </c>
      <c r="Z2589" s="10">
        <f t="shared" si="161"/>
        <v>3678.58</v>
      </c>
      <c r="AB2589" s="243">
        <f t="shared" si="162"/>
        <v>3652.75</v>
      </c>
      <c r="AC2589" s="10">
        <v>4021.27</v>
      </c>
      <c r="AD2589" s="10"/>
      <c r="AE2589" s="3"/>
      <c r="AF2589" s="3"/>
    </row>
    <row r="2590" spans="1:32" x14ac:dyDescent="0.2">
      <c r="A2590" s="55"/>
      <c r="B2590" s="198"/>
      <c r="C2590" s="10" t="s">
        <v>316</v>
      </c>
      <c r="D2590" s="10"/>
      <c r="E2590" s="10" t="s">
        <v>120</v>
      </c>
      <c r="F2590" s="10">
        <v>5241</v>
      </c>
      <c r="G2590" s="10"/>
      <c r="H2590" s="10">
        <f t="shared" si="160"/>
        <v>863</v>
      </c>
      <c r="I2590" s="10"/>
      <c r="J2590" s="10">
        <v>947.46</v>
      </c>
      <c r="K2590" s="10"/>
      <c r="M2590" s="10">
        <v>1</v>
      </c>
      <c r="N2590" s="69"/>
      <c r="P2590" s="238">
        <f t="shared" si="149"/>
        <v>947.46</v>
      </c>
      <c r="Q2590" s="10"/>
      <c r="R2590" s="10"/>
      <c r="S2590" s="10"/>
      <c r="T2590" s="179">
        <f t="shared" si="150"/>
        <v>5241</v>
      </c>
      <c r="U2590" s="10"/>
      <c r="V2590" s="10"/>
      <c r="W2590" s="10"/>
      <c r="Y2590" s="10">
        <v>947.46</v>
      </c>
      <c r="Z2590" s="10">
        <f t="shared" si="161"/>
        <v>991.65</v>
      </c>
      <c r="AB2590" s="243">
        <f t="shared" si="162"/>
        <v>984.69</v>
      </c>
      <c r="AC2590" s="10">
        <v>1084.03</v>
      </c>
      <c r="AD2590" s="10"/>
      <c r="AE2590" s="3"/>
      <c r="AF2590" s="3"/>
    </row>
    <row r="2591" spans="1:32" x14ac:dyDescent="0.2">
      <c r="A2591" s="55"/>
      <c r="B2591" s="198"/>
      <c r="C2591" s="10" t="s">
        <v>317</v>
      </c>
      <c r="D2591" s="10"/>
      <c r="E2591" s="10" t="s">
        <v>81</v>
      </c>
      <c r="F2591" s="10">
        <v>14</v>
      </c>
      <c r="G2591" s="10"/>
      <c r="H2591" s="10">
        <f t="shared" si="160"/>
        <v>2</v>
      </c>
      <c r="I2591" s="10"/>
      <c r="J2591" s="10">
        <v>13.58</v>
      </c>
      <c r="K2591" s="10"/>
      <c r="M2591" s="10">
        <v>1</v>
      </c>
      <c r="N2591" s="69"/>
      <c r="P2591" s="238">
        <f t="shared" si="149"/>
        <v>13.58</v>
      </c>
      <c r="Q2591" s="10"/>
      <c r="R2591" s="10"/>
      <c r="S2591" s="10"/>
      <c r="T2591" s="179">
        <f t="shared" si="150"/>
        <v>14</v>
      </c>
      <c r="U2591" s="10"/>
      <c r="V2591" s="10"/>
      <c r="W2591" s="10"/>
      <c r="Y2591" s="10">
        <v>13.58</v>
      </c>
      <c r="Z2591" s="10">
        <f t="shared" si="161"/>
        <v>14.21</v>
      </c>
      <c r="AB2591" s="243">
        <f t="shared" si="162"/>
        <v>14.11</v>
      </c>
      <c r="AC2591" s="10">
        <v>15.53</v>
      </c>
      <c r="AD2591" s="10"/>
      <c r="AE2591" s="3"/>
      <c r="AF2591" s="3"/>
    </row>
    <row r="2592" spans="1:32" x14ac:dyDescent="0.2">
      <c r="A2592" s="55"/>
      <c r="B2592" s="198"/>
      <c r="C2592" s="10" t="s">
        <v>317</v>
      </c>
      <c r="D2592" s="10"/>
      <c r="E2592" s="10" t="s">
        <v>79</v>
      </c>
      <c r="F2592" s="10">
        <v>6443246</v>
      </c>
      <c r="G2592" s="10"/>
      <c r="H2592" s="10">
        <f t="shared" si="160"/>
        <v>1060731</v>
      </c>
      <c r="I2592" s="10"/>
      <c r="J2592" s="10">
        <v>829254.32000000018</v>
      </c>
      <c r="K2592" s="10"/>
      <c r="M2592" s="10">
        <v>1544</v>
      </c>
      <c r="N2592" s="69"/>
      <c r="P2592" s="238">
        <f t="shared" si="149"/>
        <v>537.08181347150276</v>
      </c>
      <c r="Q2592" s="10"/>
      <c r="R2592" s="10"/>
      <c r="S2592" s="10"/>
      <c r="T2592" s="179">
        <f t="shared" si="150"/>
        <v>4173.0867875647673</v>
      </c>
      <c r="U2592" s="10"/>
      <c r="V2592" s="10"/>
      <c r="W2592" s="10"/>
      <c r="Y2592" s="10">
        <v>829254.32000000018</v>
      </c>
      <c r="Z2592" s="10">
        <f t="shared" si="161"/>
        <v>867932.1</v>
      </c>
      <c r="AB2592" s="243">
        <f t="shared" si="162"/>
        <v>861837.54</v>
      </c>
      <c r="AC2592" s="10">
        <v>948787.98</v>
      </c>
      <c r="AD2592" s="10"/>
      <c r="AE2592" s="3"/>
      <c r="AF2592" s="3"/>
    </row>
    <row r="2593" spans="1:32" x14ac:dyDescent="0.2">
      <c r="A2593" s="55"/>
      <c r="B2593" s="198"/>
      <c r="C2593" s="10" t="s">
        <v>317</v>
      </c>
      <c r="D2593" s="10"/>
      <c r="E2593" s="10" t="s">
        <v>319</v>
      </c>
      <c r="F2593" s="10">
        <v>313</v>
      </c>
      <c r="G2593" s="10"/>
      <c r="H2593" s="10">
        <f t="shared" si="160"/>
        <v>52</v>
      </c>
      <c r="I2593" s="10"/>
      <c r="J2593" s="10">
        <v>38.89</v>
      </c>
      <c r="K2593" s="10"/>
      <c r="M2593" s="10">
        <v>1</v>
      </c>
      <c r="N2593" s="69"/>
      <c r="P2593" s="238">
        <f t="shared" si="149"/>
        <v>38.89</v>
      </c>
      <c r="Q2593" s="10"/>
      <c r="R2593" s="10"/>
      <c r="S2593" s="10"/>
      <c r="T2593" s="179">
        <f t="shared" si="150"/>
        <v>313</v>
      </c>
      <c r="U2593" s="10"/>
      <c r="V2593" s="10"/>
      <c r="W2593" s="10"/>
      <c r="Y2593" s="10">
        <v>38.89</v>
      </c>
      <c r="Z2593" s="10">
        <f t="shared" si="161"/>
        <v>40.700000000000003</v>
      </c>
      <c r="AB2593" s="243">
        <f t="shared" si="162"/>
        <v>40.42</v>
      </c>
      <c r="AC2593" s="10">
        <v>44.5</v>
      </c>
      <c r="AD2593" s="10"/>
      <c r="AE2593" s="3"/>
      <c r="AF2593" s="3"/>
    </row>
    <row r="2594" spans="1:32" x14ac:dyDescent="0.2">
      <c r="A2594" s="55"/>
      <c r="B2594" s="198"/>
      <c r="C2594" s="10" t="s">
        <v>317</v>
      </c>
      <c r="D2594" s="10"/>
      <c r="E2594" s="10" t="s">
        <v>120</v>
      </c>
      <c r="F2594" s="10">
        <v>101349</v>
      </c>
      <c r="G2594" s="10"/>
      <c r="H2594" s="10">
        <f t="shared" si="160"/>
        <v>16685</v>
      </c>
      <c r="I2594" s="10"/>
      <c r="J2594" s="10">
        <v>12686.49</v>
      </c>
      <c r="K2594" s="10"/>
      <c r="M2594" s="10">
        <v>1</v>
      </c>
      <c r="N2594" s="69"/>
      <c r="P2594" s="238">
        <f t="shared" si="149"/>
        <v>12686.49</v>
      </c>
      <c r="Q2594" s="10"/>
      <c r="R2594" s="10"/>
      <c r="S2594" s="10"/>
      <c r="T2594" s="179">
        <f t="shared" si="150"/>
        <v>101349</v>
      </c>
      <c r="U2594" s="10"/>
      <c r="V2594" s="10"/>
      <c r="W2594" s="10"/>
      <c r="Y2594" s="10">
        <v>12686.49</v>
      </c>
      <c r="Z2594" s="10">
        <f t="shared" si="161"/>
        <v>13278.21</v>
      </c>
      <c r="AB2594" s="243">
        <f t="shared" si="162"/>
        <v>13184.97</v>
      </c>
      <c r="AC2594" s="10">
        <v>14515.2</v>
      </c>
      <c r="AD2594" s="10"/>
      <c r="AE2594" s="3"/>
      <c r="AF2594" s="3"/>
    </row>
    <row r="2595" spans="1:32" x14ac:dyDescent="0.2">
      <c r="A2595" s="55"/>
      <c r="B2595" s="198"/>
      <c r="C2595" s="10" t="s">
        <v>318</v>
      </c>
      <c r="D2595" s="10"/>
      <c r="E2595" s="10" t="s">
        <v>319</v>
      </c>
      <c r="F2595" s="10">
        <v>39103</v>
      </c>
      <c r="G2595" s="10"/>
      <c r="H2595" s="10">
        <f t="shared" si="160"/>
        <v>6437</v>
      </c>
      <c r="I2595" s="10"/>
      <c r="J2595" s="10">
        <v>9737.8700000000008</v>
      </c>
      <c r="K2595" s="10"/>
      <c r="M2595" s="10">
        <v>40</v>
      </c>
      <c r="N2595" s="69"/>
      <c r="P2595" s="238">
        <f t="shared" si="149"/>
        <v>243.44675000000001</v>
      </c>
      <c r="Q2595" s="10"/>
      <c r="R2595" s="10"/>
      <c r="S2595" s="10"/>
      <c r="T2595" s="179">
        <f t="shared" si="150"/>
        <v>977.57500000000005</v>
      </c>
      <c r="U2595" s="10"/>
      <c r="V2595" s="10"/>
      <c r="W2595" s="10"/>
      <c r="Y2595" s="10">
        <v>9737.8700000000008</v>
      </c>
      <c r="Z2595" s="10">
        <f t="shared" si="161"/>
        <v>10192.06</v>
      </c>
      <c r="AB2595" s="243">
        <f t="shared" si="162"/>
        <v>10120.49</v>
      </c>
      <c r="AC2595" s="10">
        <v>11141.54</v>
      </c>
      <c r="AD2595" s="10"/>
      <c r="AE2595" s="3"/>
      <c r="AF2595" s="3"/>
    </row>
    <row r="2596" spans="1:32" x14ac:dyDescent="0.2">
      <c r="A2596" s="55"/>
      <c r="B2596" s="198"/>
      <c r="C2596" s="10" t="s">
        <v>320</v>
      </c>
      <c r="D2596" s="10"/>
      <c r="E2596" s="10" t="s">
        <v>287</v>
      </c>
      <c r="F2596" s="10">
        <v>21907</v>
      </c>
      <c r="G2596" s="10"/>
      <c r="H2596" s="10">
        <f t="shared" si="160"/>
        <v>3606</v>
      </c>
      <c r="I2596" s="10"/>
      <c r="J2596" s="10">
        <v>4345.8</v>
      </c>
      <c r="K2596" s="10"/>
      <c r="M2596" s="10">
        <v>7</v>
      </c>
      <c r="N2596" s="69"/>
      <c r="P2596" s="238">
        <f t="shared" si="149"/>
        <v>620.82857142857142</v>
      </c>
      <c r="Q2596" s="10"/>
      <c r="R2596" s="10"/>
      <c r="S2596" s="10"/>
      <c r="T2596" s="179">
        <f t="shared" si="150"/>
        <v>3129.5714285714284</v>
      </c>
      <c r="U2596" s="10"/>
      <c r="V2596" s="10"/>
      <c r="W2596" s="10"/>
      <c r="Y2596" s="10">
        <v>4345.8</v>
      </c>
      <c r="Z2596" s="10">
        <f t="shared" si="161"/>
        <v>4548.5</v>
      </c>
      <c r="AB2596" s="243">
        <f t="shared" si="162"/>
        <v>4516.5600000000004</v>
      </c>
      <c r="AC2596" s="10">
        <v>4972.2299999999996</v>
      </c>
      <c r="AD2596" s="10"/>
      <c r="AE2596" s="3"/>
      <c r="AF2596" s="3"/>
    </row>
    <row r="2597" spans="1:32" x14ac:dyDescent="0.2">
      <c r="A2597" s="55"/>
      <c r="B2597" s="198"/>
      <c r="C2597" s="10" t="s">
        <v>321</v>
      </c>
      <c r="D2597" s="10"/>
      <c r="E2597" s="10" t="s">
        <v>93</v>
      </c>
      <c r="F2597" s="10">
        <v>11405</v>
      </c>
      <c r="G2597" s="10"/>
      <c r="H2597" s="10">
        <f t="shared" si="160"/>
        <v>1878</v>
      </c>
      <c r="I2597" s="10"/>
      <c r="J2597" s="10">
        <v>3044.8700000000003</v>
      </c>
      <c r="K2597" s="10"/>
      <c r="M2597" s="10">
        <v>9</v>
      </c>
      <c r="N2597" s="69"/>
      <c r="P2597" s="238">
        <f t="shared" si="149"/>
        <v>338.31888888888892</v>
      </c>
      <c r="Q2597" s="10"/>
      <c r="R2597" s="10"/>
      <c r="S2597" s="10"/>
      <c r="T2597" s="179">
        <f t="shared" si="150"/>
        <v>1267.2222222222222</v>
      </c>
      <c r="U2597" s="10"/>
      <c r="V2597" s="10"/>
      <c r="W2597" s="10"/>
      <c r="Y2597" s="10">
        <v>3044.8700000000003</v>
      </c>
      <c r="Z2597" s="10">
        <f t="shared" si="161"/>
        <v>3186.89</v>
      </c>
      <c r="AB2597" s="243">
        <f t="shared" si="162"/>
        <v>3164.51</v>
      </c>
      <c r="AC2597" s="10">
        <v>3483.78</v>
      </c>
      <c r="AD2597" s="10"/>
      <c r="AE2597" s="3"/>
      <c r="AF2597" s="3"/>
    </row>
    <row r="2598" spans="1:32" x14ac:dyDescent="0.2">
      <c r="A2598" s="55"/>
      <c r="B2598" s="198"/>
      <c r="C2598" s="10" t="s">
        <v>322</v>
      </c>
      <c r="D2598" s="10"/>
      <c r="E2598" s="10" t="s">
        <v>164</v>
      </c>
      <c r="F2598" s="10">
        <v>1486</v>
      </c>
      <c r="G2598" s="10"/>
      <c r="H2598" s="10">
        <f t="shared" si="160"/>
        <v>245</v>
      </c>
      <c r="I2598" s="10"/>
      <c r="J2598" s="10">
        <v>893.76999999999987</v>
      </c>
      <c r="K2598" s="10"/>
      <c r="M2598" s="10">
        <v>15</v>
      </c>
      <c r="N2598" s="69"/>
      <c r="P2598" s="238">
        <f t="shared" si="149"/>
        <v>59.584666666666656</v>
      </c>
      <c r="Q2598" s="10"/>
      <c r="R2598" s="10"/>
      <c r="S2598" s="10"/>
      <c r="T2598" s="179">
        <f t="shared" si="150"/>
        <v>99.066666666666663</v>
      </c>
      <c r="U2598" s="10"/>
      <c r="V2598" s="10"/>
      <c r="W2598" s="10"/>
      <c r="Y2598" s="10">
        <v>893.76999999999987</v>
      </c>
      <c r="Z2598" s="10">
        <f t="shared" si="161"/>
        <v>935.46</v>
      </c>
      <c r="AB2598" s="243">
        <f t="shared" si="162"/>
        <v>928.89</v>
      </c>
      <c r="AC2598" s="10">
        <v>1022.61</v>
      </c>
      <c r="AD2598" s="10"/>
      <c r="AE2598" s="3"/>
      <c r="AF2598" s="3"/>
    </row>
    <row r="2599" spans="1:32" x14ac:dyDescent="0.2">
      <c r="A2599" s="55"/>
      <c r="B2599" s="198"/>
      <c r="C2599" s="10" t="s">
        <v>325</v>
      </c>
      <c r="D2599" s="10"/>
      <c r="E2599" s="10" t="s">
        <v>326</v>
      </c>
      <c r="F2599" s="10">
        <v>127731</v>
      </c>
      <c r="G2599" s="10"/>
      <c r="H2599" s="10">
        <f t="shared" si="160"/>
        <v>21028</v>
      </c>
      <c r="I2599" s="10"/>
      <c r="J2599" s="10">
        <v>16796.89</v>
      </c>
      <c r="K2599" s="10"/>
      <c r="M2599" s="10">
        <v>51</v>
      </c>
      <c r="N2599" s="69"/>
      <c r="P2599" s="238">
        <f t="shared" si="149"/>
        <v>329.35078431372546</v>
      </c>
      <c r="Q2599" s="10"/>
      <c r="R2599" s="10"/>
      <c r="S2599" s="10"/>
      <c r="T2599" s="179">
        <f t="shared" si="150"/>
        <v>2504.5294117647059</v>
      </c>
      <c r="U2599" s="10"/>
      <c r="V2599" s="10"/>
      <c r="W2599" s="10"/>
      <c r="Y2599" s="10">
        <v>16796.89</v>
      </c>
      <c r="Z2599" s="10">
        <f t="shared" si="161"/>
        <v>17580.32</v>
      </c>
      <c r="AB2599" s="243">
        <f t="shared" si="162"/>
        <v>17456.88</v>
      </c>
      <c r="AC2599" s="10">
        <v>19218.099999999999</v>
      </c>
      <c r="AD2599" s="10"/>
      <c r="AE2599" s="3"/>
      <c r="AF2599" s="3"/>
    </row>
    <row r="2600" spans="1:32" x14ac:dyDescent="0.2">
      <c r="A2600" s="55"/>
      <c r="B2600" s="198"/>
      <c r="C2600" s="10" t="s">
        <v>327</v>
      </c>
      <c r="D2600" s="10"/>
      <c r="E2600" s="10" t="s">
        <v>104</v>
      </c>
      <c r="F2600" s="10">
        <v>101448</v>
      </c>
      <c r="G2600" s="10"/>
      <c r="H2600" s="10">
        <f t="shared" si="160"/>
        <v>16701</v>
      </c>
      <c r="I2600" s="10"/>
      <c r="J2600" s="10">
        <v>15166.070000000002</v>
      </c>
      <c r="K2600" s="10"/>
      <c r="M2600" s="10">
        <v>94</v>
      </c>
      <c r="N2600" s="69"/>
      <c r="P2600" s="238">
        <f t="shared" si="149"/>
        <v>161.34117021276597</v>
      </c>
      <c r="Q2600" s="10"/>
      <c r="R2600" s="10"/>
      <c r="S2600" s="10"/>
      <c r="T2600" s="179">
        <f t="shared" si="150"/>
        <v>1079.2340425531916</v>
      </c>
      <c r="U2600" s="10"/>
      <c r="V2600" s="10"/>
      <c r="W2600" s="10"/>
      <c r="Y2600" s="10">
        <v>15166.070000000002</v>
      </c>
      <c r="Z2600" s="10">
        <f t="shared" si="161"/>
        <v>15873.44</v>
      </c>
      <c r="AB2600" s="243">
        <f t="shared" si="162"/>
        <v>15761.98</v>
      </c>
      <c r="AC2600" s="10">
        <v>17352.2</v>
      </c>
      <c r="AD2600" s="10"/>
      <c r="AE2600" s="3"/>
      <c r="AF2600" s="3"/>
    </row>
    <row r="2601" spans="1:32" x14ac:dyDescent="0.2">
      <c r="A2601" s="55"/>
      <c r="B2601" s="198"/>
      <c r="C2601" s="10" t="s">
        <v>328</v>
      </c>
      <c r="D2601" s="10"/>
      <c r="E2601" s="10" t="s">
        <v>104</v>
      </c>
      <c r="F2601" s="10">
        <v>20026</v>
      </c>
      <c r="G2601" s="10"/>
      <c r="H2601" s="10">
        <f t="shared" si="160"/>
        <v>3297</v>
      </c>
      <c r="I2601" s="10"/>
      <c r="J2601" s="10">
        <v>3541.78</v>
      </c>
      <c r="K2601" s="10"/>
      <c r="M2601" s="10">
        <v>12</v>
      </c>
      <c r="N2601" s="69"/>
      <c r="P2601" s="238">
        <f t="shared" si="149"/>
        <v>295.14833333333337</v>
      </c>
      <c r="Q2601" s="10"/>
      <c r="R2601" s="10"/>
      <c r="S2601" s="10"/>
      <c r="T2601" s="179">
        <f t="shared" si="150"/>
        <v>1668.8333333333333</v>
      </c>
      <c r="U2601" s="10"/>
      <c r="V2601" s="10"/>
      <c r="W2601" s="10"/>
      <c r="Y2601" s="10">
        <v>3541.78</v>
      </c>
      <c r="Z2601" s="10">
        <f t="shared" si="161"/>
        <v>3706.97</v>
      </c>
      <c r="AB2601" s="243">
        <f t="shared" si="162"/>
        <v>3680.94</v>
      </c>
      <c r="AC2601" s="10">
        <v>4052.31</v>
      </c>
      <c r="AD2601" s="10"/>
      <c r="AE2601" s="3"/>
      <c r="AF2601" s="3"/>
    </row>
    <row r="2602" spans="1:32" x14ac:dyDescent="0.2">
      <c r="A2602" s="55"/>
      <c r="B2602" s="198"/>
      <c r="C2602" s="10" t="s">
        <v>330</v>
      </c>
      <c r="D2602" s="10"/>
      <c r="E2602" s="10" t="s">
        <v>331</v>
      </c>
      <c r="F2602" s="10">
        <v>24079</v>
      </c>
      <c r="G2602" s="10"/>
      <c r="H2602" s="10">
        <f t="shared" si="160"/>
        <v>3964</v>
      </c>
      <c r="I2602" s="10"/>
      <c r="J2602" s="10">
        <v>3519.9300000000003</v>
      </c>
      <c r="K2602" s="10"/>
      <c r="M2602" s="10">
        <v>24</v>
      </c>
      <c r="N2602" s="69"/>
      <c r="P2602" s="238">
        <f t="shared" si="149"/>
        <v>146.66375000000002</v>
      </c>
      <c r="Q2602" s="10"/>
      <c r="R2602" s="10"/>
      <c r="S2602" s="10"/>
      <c r="T2602" s="179">
        <f t="shared" si="150"/>
        <v>1003.2916666666666</v>
      </c>
      <c r="U2602" s="10"/>
      <c r="V2602" s="10"/>
      <c r="W2602" s="10"/>
      <c r="Y2602" s="10">
        <v>3519.9300000000003</v>
      </c>
      <c r="Z2602" s="10">
        <f t="shared" si="161"/>
        <v>3684.11</v>
      </c>
      <c r="AB2602" s="243">
        <f t="shared" si="162"/>
        <v>3658.24</v>
      </c>
      <c r="AC2602" s="10">
        <v>4027.32</v>
      </c>
      <c r="AD2602" s="10"/>
      <c r="AE2602" s="3"/>
      <c r="AF2602" s="3"/>
    </row>
    <row r="2603" spans="1:32" x14ac:dyDescent="0.2">
      <c r="A2603" s="55"/>
      <c r="B2603" s="198"/>
      <c r="C2603" s="10" t="s">
        <v>332</v>
      </c>
      <c r="D2603" s="10"/>
      <c r="E2603" s="10" t="s">
        <v>333</v>
      </c>
      <c r="F2603" s="10">
        <v>23013</v>
      </c>
      <c r="G2603" s="10"/>
      <c r="H2603" s="10">
        <f t="shared" si="160"/>
        <v>3789</v>
      </c>
      <c r="I2603" s="10"/>
      <c r="J2603" s="10">
        <v>3144.4199999999996</v>
      </c>
      <c r="K2603" s="10"/>
      <c r="M2603" s="10">
        <v>19</v>
      </c>
      <c r="N2603" s="69"/>
      <c r="P2603" s="238">
        <f t="shared" si="149"/>
        <v>165.4957894736842</v>
      </c>
      <c r="Q2603" s="10"/>
      <c r="R2603" s="10"/>
      <c r="S2603" s="10"/>
      <c r="T2603" s="179">
        <f t="shared" si="150"/>
        <v>1211.2105263157894</v>
      </c>
      <c r="U2603" s="10"/>
      <c r="V2603" s="10"/>
      <c r="W2603" s="10"/>
      <c r="Y2603" s="10">
        <v>3144.4199999999996</v>
      </c>
      <c r="Z2603" s="10">
        <f t="shared" si="161"/>
        <v>3291.08</v>
      </c>
      <c r="AB2603" s="243">
        <f t="shared" si="162"/>
        <v>3267.97</v>
      </c>
      <c r="AC2603" s="10">
        <v>3597.67</v>
      </c>
      <c r="AD2603" s="10"/>
      <c r="AE2603" s="3"/>
      <c r="AF2603" s="3"/>
    </row>
    <row r="2604" spans="1:32" x14ac:dyDescent="0.2">
      <c r="A2604" s="55"/>
      <c r="B2604" s="198"/>
      <c r="C2604" s="10" t="s">
        <v>334</v>
      </c>
      <c r="D2604" s="10"/>
      <c r="E2604" s="10" t="s">
        <v>103</v>
      </c>
      <c r="F2604" s="10">
        <v>4940</v>
      </c>
      <c r="G2604" s="10"/>
      <c r="H2604" s="10">
        <f t="shared" si="160"/>
        <v>813</v>
      </c>
      <c r="I2604" s="10"/>
      <c r="J2604" s="10">
        <v>489.39</v>
      </c>
      <c r="K2604" s="10"/>
      <c r="M2604" s="10">
        <v>2</v>
      </c>
      <c r="N2604" s="69"/>
      <c r="P2604" s="238">
        <f t="shared" si="149"/>
        <v>244.69499999999999</v>
      </c>
      <c r="Q2604" s="10"/>
      <c r="R2604" s="10"/>
      <c r="S2604" s="10"/>
      <c r="T2604" s="179">
        <f t="shared" si="150"/>
        <v>2470</v>
      </c>
      <c r="U2604" s="10"/>
      <c r="V2604" s="10"/>
      <c r="W2604" s="10"/>
      <c r="Y2604" s="10">
        <v>489.39</v>
      </c>
      <c r="Z2604" s="10">
        <f t="shared" si="161"/>
        <v>512.22</v>
      </c>
      <c r="AB2604" s="243">
        <f t="shared" si="162"/>
        <v>508.62</v>
      </c>
      <c r="AC2604" s="10">
        <v>559.92999999999995</v>
      </c>
      <c r="AD2604" s="10"/>
      <c r="AE2604" s="3"/>
      <c r="AF2604" s="3"/>
    </row>
    <row r="2605" spans="1:32" x14ac:dyDescent="0.2">
      <c r="A2605" s="55"/>
      <c r="B2605" s="198"/>
      <c r="C2605" s="10" t="s">
        <v>334</v>
      </c>
      <c r="D2605" s="10"/>
      <c r="E2605" s="10" t="s">
        <v>104</v>
      </c>
      <c r="F2605" s="10">
        <v>35687</v>
      </c>
      <c r="G2605" s="10"/>
      <c r="H2605" s="10">
        <f t="shared" si="160"/>
        <v>5875</v>
      </c>
      <c r="I2605" s="10"/>
      <c r="J2605" s="10">
        <v>7079.8499999999995</v>
      </c>
      <c r="K2605" s="10"/>
      <c r="M2605" s="10">
        <v>13</v>
      </c>
      <c r="N2605" s="69"/>
      <c r="P2605" s="238">
        <f t="shared" si="149"/>
        <v>544.60384615384612</v>
      </c>
      <c r="Q2605" s="10"/>
      <c r="R2605" s="10"/>
      <c r="S2605" s="10"/>
      <c r="T2605" s="179">
        <f t="shared" si="150"/>
        <v>2745.1538461538462</v>
      </c>
      <c r="U2605" s="10"/>
      <c r="V2605" s="10"/>
      <c r="W2605" s="10"/>
      <c r="Y2605" s="10">
        <v>7079.8499999999995</v>
      </c>
      <c r="Z2605" s="10">
        <f t="shared" si="161"/>
        <v>7410.07</v>
      </c>
      <c r="AB2605" s="243">
        <f t="shared" si="162"/>
        <v>7358.03</v>
      </c>
      <c r="AC2605" s="10">
        <v>8100.38</v>
      </c>
      <c r="AD2605" s="10"/>
      <c r="AE2605" s="3"/>
      <c r="AF2605" s="3"/>
    </row>
    <row r="2606" spans="1:32" x14ac:dyDescent="0.2">
      <c r="A2606" s="55"/>
      <c r="B2606" s="198"/>
      <c r="C2606" s="10" t="s">
        <v>335</v>
      </c>
      <c r="D2606" s="10"/>
      <c r="E2606" s="10" t="s">
        <v>104</v>
      </c>
      <c r="F2606" s="10">
        <v>540</v>
      </c>
      <c r="G2606" s="10"/>
      <c r="H2606" s="10">
        <f t="shared" si="160"/>
        <v>89</v>
      </c>
      <c r="I2606" s="10"/>
      <c r="J2606" s="10">
        <v>96.49</v>
      </c>
      <c r="K2606" s="10"/>
      <c r="M2606" s="10">
        <v>1</v>
      </c>
      <c r="N2606" s="69"/>
      <c r="P2606" s="238">
        <f t="shared" si="149"/>
        <v>96.49</v>
      </c>
      <c r="Q2606" s="10"/>
      <c r="R2606" s="10"/>
      <c r="S2606" s="10"/>
      <c r="T2606" s="179">
        <f t="shared" si="150"/>
        <v>540</v>
      </c>
      <c r="U2606" s="10"/>
      <c r="V2606" s="10"/>
      <c r="W2606" s="10"/>
      <c r="Y2606" s="10">
        <v>96.49</v>
      </c>
      <c r="Z2606" s="10">
        <f t="shared" si="161"/>
        <v>100.99</v>
      </c>
      <c r="AB2606" s="243">
        <f t="shared" si="162"/>
        <v>100.28</v>
      </c>
      <c r="AC2606" s="10">
        <v>110.4</v>
      </c>
      <c r="AD2606" s="10"/>
      <c r="AE2606" s="3"/>
      <c r="AF2606" s="3"/>
    </row>
    <row r="2607" spans="1:32" x14ac:dyDescent="0.2">
      <c r="A2607" s="55"/>
      <c r="B2607" s="198"/>
      <c r="C2607" s="10" t="s">
        <v>336</v>
      </c>
      <c r="D2607" s="10"/>
      <c r="E2607" s="10" t="s">
        <v>109</v>
      </c>
      <c r="F2607" s="10">
        <v>301</v>
      </c>
      <c r="G2607" s="10"/>
      <c r="H2607" s="10">
        <f t="shared" si="160"/>
        <v>50</v>
      </c>
      <c r="I2607" s="10"/>
      <c r="J2607" s="10">
        <v>135.47</v>
      </c>
      <c r="K2607" s="10"/>
      <c r="M2607" s="10">
        <v>2</v>
      </c>
      <c r="N2607" s="69"/>
      <c r="P2607" s="238">
        <f t="shared" si="149"/>
        <v>67.734999999999999</v>
      </c>
      <c r="Q2607" s="10"/>
      <c r="R2607" s="10"/>
      <c r="S2607" s="10"/>
      <c r="T2607" s="179">
        <f t="shared" si="150"/>
        <v>150.5</v>
      </c>
      <c r="U2607" s="10"/>
      <c r="V2607" s="10"/>
      <c r="W2607" s="10"/>
      <c r="Y2607" s="10">
        <v>135.47</v>
      </c>
      <c r="Z2607" s="10">
        <f t="shared" si="161"/>
        <v>141.79</v>
      </c>
      <c r="AB2607" s="243">
        <f t="shared" si="162"/>
        <v>140.79</v>
      </c>
      <c r="AC2607" s="10">
        <v>154.99</v>
      </c>
      <c r="AD2607" s="10"/>
      <c r="AE2607" s="3"/>
      <c r="AF2607" s="3"/>
    </row>
    <row r="2608" spans="1:32" x14ac:dyDescent="0.2">
      <c r="A2608" s="55"/>
      <c r="B2608" s="198"/>
      <c r="C2608" s="10" t="s">
        <v>337</v>
      </c>
      <c r="D2608" s="10"/>
      <c r="E2608" s="10" t="s">
        <v>145</v>
      </c>
      <c r="F2608" s="10">
        <v>41211</v>
      </c>
      <c r="G2608" s="10"/>
      <c r="H2608" s="10">
        <f t="shared" si="160"/>
        <v>6784</v>
      </c>
      <c r="I2608" s="10"/>
      <c r="J2608" s="10">
        <v>5999.630000000001</v>
      </c>
      <c r="K2608" s="10"/>
      <c r="M2608" s="10">
        <v>38</v>
      </c>
      <c r="N2608" s="69"/>
      <c r="P2608" s="238">
        <f t="shared" si="149"/>
        <v>157.88500000000002</v>
      </c>
      <c r="Q2608" s="10"/>
      <c r="R2608" s="10"/>
      <c r="S2608" s="10"/>
      <c r="T2608" s="179">
        <f t="shared" si="150"/>
        <v>1084.5</v>
      </c>
      <c r="U2608" s="10"/>
      <c r="V2608" s="10"/>
      <c r="W2608" s="10"/>
      <c r="Y2608" s="10">
        <v>5999.630000000001</v>
      </c>
      <c r="Z2608" s="10">
        <f t="shared" si="161"/>
        <v>6279.46</v>
      </c>
      <c r="AB2608" s="243">
        <f t="shared" si="162"/>
        <v>6235.37</v>
      </c>
      <c r="AC2608" s="10">
        <v>6864.45</v>
      </c>
      <c r="AD2608" s="10"/>
      <c r="AE2608" s="3"/>
      <c r="AF2608" s="3"/>
    </row>
    <row r="2609" spans="1:32" x14ac:dyDescent="0.2">
      <c r="A2609" s="55"/>
      <c r="B2609" s="198"/>
      <c r="C2609" s="10" t="s">
        <v>337</v>
      </c>
      <c r="D2609" s="10"/>
      <c r="E2609" s="10" t="s">
        <v>70</v>
      </c>
      <c r="F2609" s="10">
        <v>34</v>
      </c>
      <c r="G2609" s="10"/>
      <c r="H2609" s="10">
        <f t="shared" si="160"/>
        <v>6</v>
      </c>
      <c r="I2609" s="10"/>
      <c r="J2609" s="10">
        <v>22.04</v>
      </c>
      <c r="K2609" s="10"/>
      <c r="M2609" s="10">
        <v>1</v>
      </c>
      <c r="N2609" s="69"/>
      <c r="P2609" s="238">
        <f t="shared" si="149"/>
        <v>22.04</v>
      </c>
      <c r="Q2609" s="10"/>
      <c r="R2609" s="10"/>
      <c r="S2609" s="10"/>
      <c r="T2609" s="179">
        <f t="shared" si="150"/>
        <v>34</v>
      </c>
      <c r="U2609" s="10"/>
      <c r="V2609" s="10"/>
      <c r="W2609" s="10"/>
      <c r="Y2609" s="10">
        <v>22.04</v>
      </c>
      <c r="Z2609" s="10">
        <f t="shared" si="161"/>
        <v>23.07</v>
      </c>
      <c r="AB2609" s="243">
        <f t="shared" si="162"/>
        <v>22.91</v>
      </c>
      <c r="AC2609" s="10">
        <v>25.22</v>
      </c>
      <c r="AD2609" s="10"/>
      <c r="AE2609" s="3"/>
      <c r="AF2609" s="3"/>
    </row>
    <row r="2610" spans="1:32" x14ac:dyDescent="0.2">
      <c r="A2610" s="55"/>
      <c r="B2610" s="198"/>
      <c r="C2610" s="10" t="s">
        <v>340</v>
      </c>
      <c r="D2610" s="10"/>
      <c r="E2610" s="10" t="s">
        <v>107</v>
      </c>
      <c r="F2610" s="10">
        <v>1034046</v>
      </c>
      <c r="G2610" s="10"/>
      <c r="H2610" s="10">
        <f t="shared" si="160"/>
        <v>170232</v>
      </c>
      <c r="I2610" s="10"/>
      <c r="J2610" s="10">
        <v>150327.31999999998</v>
      </c>
      <c r="K2610" s="10"/>
      <c r="M2610" s="10">
        <v>228</v>
      </c>
      <c r="N2610" s="69"/>
      <c r="P2610" s="238">
        <f t="shared" si="149"/>
        <v>659.33035087719293</v>
      </c>
      <c r="Q2610" s="10"/>
      <c r="R2610" s="10"/>
      <c r="S2610" s="10"/>
      <c r="T2610" s="179">
        <f t="shared" si="150"/>
        <v>4535.2894736842109</v>
      </c>
      <c r="U2610" s="10"/>
      <c r="V2610" s="10"/>
      <c r="W2610" s="10"/>
      <c r="Y2610" s="10">
        <v>150327.31999999998</v>
      </c>
      <c r="Z2610" s="10">
        <f t="shared" si="161"/>
        <v>157338.82999999999</v>
      </c>
      <c r="AB2610" s="243">
        <f t="shared" si="162"/>
        <v>156234.01</v>
      </c>
      <c r="AC2610" s="10">
        <v>171996.4</v>
      </c>
      <c r="AD2610" s="10"/>
      <c r="AE2610" s="3"/>
      <c r="AF2610" s="3"/>
    </row>
    <row r="2611" spans="1:32" x14ac:dyDescent="0.2">
      <c r="A2611" s="55"/>
      <c r="B2611" s="198"/>
      <c r="C2611" s="10" t="s">
        <v>341</v>
      </c>
      <c r="D2611" s="10"/>
      <c r="E2611" s="10" t="s">
        <v>88</v>
      </c>
      <c r="F2611" s="10">
        <v>381234</v>
      </c>
      <c r="G2611" s="10"/>
      <c r="H2611" s="10">
        <f t="shared" si="160"/>
        <v>62761</v>
      </c>
      <c r="I2611" s="10"/>
      <c r="J2611" s="10">
        <v>52227.98000000001</v>
      </c>
      <c r="K2611" s="10"/>
      <c r="M2611" s="10">
        <v>187</v>
      </c>
      <c r="N2611" s="69"/>
      <c r="P2611" s="238">
        <f t="shared" si="149"/>
        <v>279.29401069518724</v>
      </c>
      <c r="Q2611" s="10"/>
      <c r="R2611" s="10"/>
      <c r="S2611" s="10"/>
      <c r="T2611" s="179">
        <f t="shared" si="150"/>
        <v>2038.6844919786097</v>
      </c>
      <c r="U2611" s="10"/>
      <c r="V2611" s="10"/>
      <c r="W2611" s="10"/>
      <c r="Y2611" s="10">
        <v>52227.98000000001</v>
      </c>
      <c r="Z2611" s="10">
        <f t="shared" si="161"/>
        <v>54663.98</v>
      </c>
      <c r="AB2611" s="243">
        <f t="shared" si="162"/>
        <v>54280.13</v>
      </c>
      <c r="AC2611" s="10">
        <v>59756.43</v>
      </c>
      <c r="AD2611" s="10"/>
      <c r="AE2611" s="3"/>
      <c r="AF2611" s="3"/>
    </row>
    <row r="2612" spans="1:32" x14ac:dyDescent="0.2">
      <c r="A2612" s="55"/>
      <c r="B2612" s="198"/>
      <c r="C2612" s="10" t="s">
        <v>342</v>
      </c>
      <c r="D2612" s="10"/>
      <c r="E2612" s="10" t="s">
        <v>201</v>
      </c>
      <c r="F2612" s="10">
        <v>5401</v>
      </c>
      <c r="G2612" s="10"/>
      <c r="H2612" s="10">
        <f t="shared" si="160"/>
        <v>889</v>
      </c>
      <c r="I2612" s="10"/>
      <c r="J2612" s="10">
        <v>1199.8599999999999</v>
      </c>
      <c r="K2612" s="10"/>
      <c r="M2612" s="10">
        <v>13</v>
      </c>
      <c r="N2612" s="69"/>
      <c r="P2612" s="238">
        <f t="shared" si="149"/>
        <v>92.296923076923065</v>
      </c>
      <c r="Q2612" s="10"/>
      <c r="R2612" s="10"/>
      <c r="S2612" s="10"/>
      <c r="T2612" s="179">
        <f t="shared" si="150"/>
        <v>415.46153846153845</v>
      </c>
      <c r="U2612" s="10"/>
      <c r="V2612" s="10"/>
      <c r="W2612" s="10"/>
      <c r="Y2612" s="10">
        <v>1199.8599999999999</v>
      </c>
      <c r="Z2612" s="10">
        <f t="shared" si="161"/>
        <v>1255.82</v>
      </c>
      <c r="AB2612" s="243">
        <f t="shared" si="162"/>
        <v>1247.01</v>
      </c>
      <c r="AC2612" s="10">
        <v>1372.82</v>
      </c>
      <c r="AD2612" s="10"/>
      <c r="AE2612" s="3"/>
      <c r="AF2612" s="3"/>
    </row>
    <row r="2613" spans="1:32" x14ac:dyDescent="0.2">
      <c r="A2613" s="55"/>
      <c r="B2613" s="198"/>
      <c r="C2613" s="10" t="s">
        <v>343</v>
      </c>
      <c r="D2613" s="10"/>
      <c r="E2613" s="10" t="s">
        <v>201</v>
      </c>
      <c r="F2613" s="10">
        <v>26618</v>
      </c>
      <c r="G2613" s="10"/>
      <c r="H2613" s="10">
        <f t="shared" si="160"/>
        <v>4382</v>
      </c>
      <c r="I2613" s="10"/>
      <c r="J2613" s="10">
        <v>3592.6500000000005</v>
      </c>
      <c r="K2613" s="10"/>
      <c r="M2613" s="10">
        <v>15</v>
      </c>
      <c r="N2613" s="69"/>
      <c r="P2613" s="238">
        <f t="shared" si="149"/>
        <v>239.51000000000005</v>
      </c>
      <c r="Q2613" s="10"/>
      <c r="R2613" s="10"/>
      <c r="S2613" s="10"/>
      <c r="T2613" s="179">
        <f t="shared" si="150"/>
        <v>1774.5333333333333</v>
      </c>
      <c r="U2613" s="10"/>
      <c r="V2613" s="10"/>
      <c r="W2613" s="10"/>
      <c r="Y2613" s="10">
        <v>3592.6500000000005</v>
      </c>
      <c r="Z2613" s="10">
        <f t="shared" si="161"/>
        <v>3760.22</v>
      </c>
      <c r="AB2613" s="243">
        <f t="shared" si="162"/>
        <v>3733.81</v>
      </c>
      <c r="AC2613" s="10">
        <v>4110.51</v>
      </c>
      <c r="AD2613" s="10"/>
      <c r="AE2613" s="3"/>
      <c r="AF2613" s="3"/>
    </row>
    <row r="2614" spans="1:32" x14ac:dyDescent="0.2">
      <c r="A2614" s="55"/>
      <c r="B2614" s="198"/>
      <c r="C2614" s="10" t="s">
        <v>344</v>
      </c>
      <c r="D2614" s="10"/>
      <c r="E2614" s="10" t="s">
        <v>107</v>
      </c>
      <c r="F2614" s="10">
        <v>2268</v>
      </c>
      <c r="G2614" s="10"/>
      <c r="H2614" s="10">
        <f t="shared" si="160"/>
        <v>373</v>
      </c>
      <c r="I2614" s="10"/>
      <c r="J2614" s="10">
        <v>399.42</v>
      </c>
      <c r="K2614" s="10"/>
      <c r="M2614" s="10">
        <v>6</v>
      </c>
      <c r="N2614" s="69"/>
      <c r="P2614" s="238">
        <f t="shared" si="149"/>
        <v>66.570000000000007</v>
      </c>
      <c r="Q2614" s="10"/>
      <c r="R2614" s="10"/>
      <c r="S2614" s="10"/>
      <c r="T2614" s="179">
        <f t="shared" si="150"/>
        <v>378</v>
      </c>
      <c r="U2614" s="10"/>
      <c r="V2614" s="10"/>
      <c r="W2614" s="10"/>
      <c r="Y2614" s="10">
        <v>399.42</v>
      </c>
      <c r="Z2614" s="10">
        <f t="shared" si="161"/>
        <v>418.05</v>
      </c>
      <c r="AB2614" s="243">
        <f t="shared" si="162"/>
        <v>415.11</v>
      </c>
      <c r="AC2614" s="10">
        <v>456.99</v>
      </c>
      <c r="AD2614" s="10"/>
      <c r="AE2614" s="3"/>
      <c r="AF2614" s="3"/>
    </row>
    <row r="2615" spans="1:32" x14ac:dyDescent="0.2">
      <c r="A2615" s="55"/>
      <c r="B2615" s="198"/>
      <c r="C2615" s="10" t="s">
        <v>345</v>
      </c>
      <c r="D2615" s="10"/>
      <c r="E2615" s="10" t="s">
        <v>192</v>
      </c>
      <c r="F2615" s="10">
        <v>126385</v>
      </c>
      <c r="G2615" s="10"/>
      <c r="H2615" s="10">
        <f t="shared" si="160"/>
        <v>20806</v>
      </c>
      <c r="I2615" s="10"/>
      <c r="J2615" s="10">
        <v>19048.469999999998</v>
      </c>
      <c r="K2615" s="10"/>
      <c r="M2615" s="10">
        <v>29</v>
      </c>
      <c r="N2615" s="69"/>
      <c r="P2615" s="238">
        <f t="shared" si="149"/>
        <v>656.84379310344821</v>
      </c>
      <c r="Q2615" s="10"/>
      <c r="R2615" s="10"/>
      <c r="S2615" s="10"/>
      <c r="T2615" s="179">
        <f t="shared" si="150"/>
        <v>4358.1034482758623</v>
      </c>
      <c r="U2615" s="10"/>
      <c r="V2615" s="10"/>
      <c r="W2615" s="10"/>
      <c r="Y2615" s="10">
        <v>19048.469999999998</v>
      </c>
      <c r="Z2615" s="10">
        <f t="shared" si="161"/>
        <v>19936.919999999998</v>
      </c>
      <c r="AB2615" s="243">
        <f t="shared" si="162"/>
        <v>19796.93</v>
      </c>
      <c r="AC2615" s="10">
        <v>21794.23</v>
      </c>
      <c r="AD2615" s="10"/>
      <c r="AE2615" s="3"/>
      <c r="AF2615" s="3"/>
    </row>
    <row r="2616" spans="1:32" x14ac:dyDescent="0.2">
      <c r="A2616" s="55"/>
      <c r="B2616" s="198"/>
      <c r="C2616" s="10" t="s">
        <v>346</v>
      </c>
      <c r="D2616" s="10"/>
      <c r="E2616" s="10" t="s">
        <v>107</v>
      </c>
      <c r="F2616" s="10">
        <v>36</v>
      </c>
      <c r="G2616" s="10"/>
      <c r="H2616" s="10">
        <f t="shared" si="160"/>
        <v>6</v>
      </c>
      <c r="I2616" s="10"/>
      <c r="J2616" s="10">
        <v>17.18</v>
      </c>
      <c r="K2616" s="10"/>
      <c r="M2616" s="10">
        <v>1</v>
      </c>
      <c r="N2616" s="69"/>
      <c r="P2616" s="238">
        <f t="shared" si="149"/>
        <v>17.18</v>
      </c>
      <c r="Q2616" s="10"/>
      <c r="R2616" s="10"/>
      <c r="S2616" s="10"/>
      <c r="T2616" s="179">
        <f t="shared" si="150"/>
        <v>36</v>
      </c>
      <c r="U2616" s="10"/>
      <c r="V2616" s="10"/>
      <c r="W2616" s="10"/>
      <c r="Y2616" s="10">
        <v>17.18</v>
      </c>
      <c r="Z2616" s="10">
        <f t="shared" si="161"/>
        <v>17.98</v>
      </c>
      <c r="AB2616" s="243">
        <f t="shared" si="162"/>
        <v>17.86</v>
      </c>
      <c r="AC2616" s="10">
        <v>19.66</v>
      </c>
      <c r="AD2616" s="10"/>
      <c r="AE2616" s="3"/>
      <c r="AF2616" s="3"/>
    </row>
    <row r="2617" spans="1:32" x14ac:dyDescent="0.2">
      <c r="A2617" s="55"/>
      <c r="B2617" s="198"/>
      <c r="C2617" s="10" t="s">
        <v>347</v>
      </c>
      <c r="D2617" s="10"/>
      <c r="E2617" s="10" t="s">
        <v>88</v>
      </c>
      <c r="F2617" s="10"/>
      <c r="G2617" s="10"/>
      <c r="H2617" s="10">
        <f t="shared" si="160"/>
        <v>0</v>
      </c>
      <c r="I2617" s="10"/>
      <c r="J2617" s="10">
        <v>11.54</v>
      </c>
      <c r="K2617" s="10"/>
      <c r="M2617" s="10">
        <v>1</v>
      </c>
      <c r="N2617" s="69"/>
      <c r="P2617" s="238">
        <f t="shared" ref="P2617:P2865" si="163">J2617/M2617</f>
        <v>11.54</v>
      </c>
      <c r="Q2617" s="10"/>
      <c r="R2617" s="10"/>
      <c r="S2617" s="10"/>
      <c r="T2617" s="179">
        <f t="shared" ref="T2617:T2865" si="164">F2617/M2617</f>
        <v>0</v>
      </c>
      <c r="U2617" s="10"/>
      <c r="V2617" s="10"/>
      <c r="W2617" s="10"/>
      <c r="Y2617" s="10">
        <v>11.54</v>
      </c>
      <c r="Z2617" s="10">
        <f t="shared" si="161"/>
        <v>12.08</v>
      </c>
      <c r="AB2617" s="243">
        <f t="shared" si="162"/>
        <v>11.99</v>
      </c>
      <c r="AC2617" s="10">
        <v>13.2</v>
      </c>
      <c r="AD2617" s="10"/>
      <c r="AE2617" s="3"/>
      <c r="AF2617" s="3"/>
    </row>
    <row r="2618" spans="1:32" x14ac:dyDescent="0.2">
      <c r="A2618" s="55"/>
      <c r="B2618" s="198"/>
      <c r="C2618" s="10" t="s">
        <v>606</v>
      </c>
      <c r="D2618" s="10"/>
      <c r="E2618" s="10" t="s">
        <v>234</v>
      </c>
      <c r="F2618" s="10">
        <v>33</v>
      </c>
      <c r="G2618" s="10"/>
      <c r="H2618" s="10">
        <f t="shared" si="160"/>
        <v>5</v>
      </c>
      <c r="I2618" s="10"/>
      <c r="J2618" s="10">
        <v>25.06</v>
      </c>
      <c r="K2618" s="10"/>
      <c r="M2618" s="10">
        <v>1</v>
      </c>
      <c r="N2618" s="69"/>
      <c r="P2618" s="238">
        <f t="shared" si="163"/>
        <v>25.06</v>
      </c>
      <c r="Q2618" s="10"/>
      <c r="R2618" s="10"/>
      <c r="S2618" s="10"/>
      <c r="T2618" s="179">
        <f t="shared" si="164"/>
        <v>33</v>
      </c>
      <c r="U2618" s="10"/>
      <c r="V2618" s="10"/>
      <c r="W2618" s="10"/>
      <c r="Y2618" s="10">
        <v>25.06</v>
      </c>
      <c r="Z2618" s="10">
        <f t="shared" si="161"/>
        <v>26.23</v>
      </c>
      <c r="AB2618" s="243">
        <f t="shared" si="162"/>
        <v>26.04</v>
      </c>
      <c r="AC2618" s="10">
        <v>28.67</v>
      </c>
      <c r="AD2618" s="10"/>
      <c r="AE2618" s="3"/>
      <c r="AF2618" s="3"/>
    </row>
    <row r="2619" spans="1:32" x14ac:dyDescent="0.2">
      <c r="A2619" s="55"/>
      <c r="B2619" s="198"/>
      <c r="C2619" s="10" t="s">
        <v>606</v>
      </c>
      <c r="D2619" s="10"/>
      <c r="E2619" s="10" t="s">
        <v>187</v>
      </c>
      <c r="F2619" s="10">
        <v>226</v>
      </c>
      <c r="G2619" s="10"/>
      <c r="H2619" s="10">
        <f t="shared" si="160"/>
        <v>37</v>
      </c>
      <c r="I2619" s="10"/>
      <c r="J2619" s="10">
        <v>173.97</v>
      </c>
      <c r="K2619" s="10"/>
      <c r="M2619" s="10">
        <v>4</v>
      </c>
      <c r="N2619" s="69"/>
      <c r="P2619" s="238">
        <f t="shared" si="163"/>
        <v>43.4925</v>
      </c>
      <c r="Q2619" s="10"/>
      <c r="R2619" s="10"/>
      <c r="S2619" s="10"/>
      <c r="T2619" s="179">
        <f t="shared" si="164"/>
        <v>56.5</v>
      </c>
      <c r="U2619" s="10"/>
      <c r="V2619" s="10"/>
      <c r="W2619" s="10"/>
      <c r="Y2619" s="10">
        <v>173.97</v>
      </c>
      <c r="Z2619" s="10">
        <f t="shared" si="161"/>
        <v>182.08</v>
      </c>
      <c r="AB2619" s="243">
        <f t="shared" si="162"/>
        <v>180.81</v>
      </c>
      <c r="AC2619" s="10">
        <v>199.05</v>
      </c>
      <c r="AD2619" s="10"/>
      <c r="AE2619" s="3"/>
      <c r="AF2619" s="3"/>
    </row>
    <row r="2620" spans="1:32" x14ac:dyDescent="0.2">
      <c r="A2620" s="55"/>
      <c r="B2620" s="198"/>
      <c r="C2620" s="10" t="s">
        <v>348</v>
      </c>
      <c r="D2620" s="10"/>
      <c r="E2620" s="10" t="s">
        <v>349</v>
      </c>
      <c r="F2620" s="10">
        <v>1409869</v>
      </c>
      <c r="G2620" s="10"/>
      <c r="H2620" s="10">
        <f t="shared" si="160"/>
        <v>232102</v>
      </c>
      <c r="I2620" s="10"/>
      <c r="J2620" s="10">
        <v>101300.60000000003</v>
      </c>
      <c r="K2620" s="10"/>
      <c r="M2620" s="10">
        <v>152</v>
      </c>
      <c r="N2620" s="69"/>
      <c r="P2620" s="238">
        <f t="shared" si="163"/>
        <v>666.45131578947394</v>
      </c>
      <c r="Q2620" s="10"/>
      <c r="R2620" s="10"/>
      <c r="S2620" s="10"/>
      <c r="T2620" s="179">
        <f t="shared" si="164"/>
        <v>9275.4539473684217</v>
      </c>
      <c r="U2620" s="10"/>
      <c r="V2620" s="10"/>
      <c r="W2620" s="10"/>
      <c r="Y2620" s="10">
        <v>101300.60000000003</v>
      </c>
      <c r="Z2620" s="10">
        <f t="shared" si="161"/>
        <v>106025.43</v>
      </c>
      <c r="AB2620" s="243">
        <f t="shared" si="162"/>
        <v>105280.92</v>
      </c>
      <c r="AC2620" s="10">
        <v>115902.67</v>
      </c>
      <c r="AD2620" s="10"/>
      <c r="AE2620" s="3"/>
      <c r="AF2620" s="3"/>
    </row>
    <row r="2621" spans="1:32" x14ac:dyDescent="0.2">
      <c r="A2621" s="55"/>
      <c r="B2621" s="198"/>
      <c r="C2621" s="10" t="s">
        <v>350</v>
      </c>
      <c r="D2621" s="10"/>
      <c r="E2621" s="10" t="s">
        <v>187</v>
      </c>
      <c r="F2621" s="10">
        <v>463184</v>
      </c>
      <c r="G2621" s="10"/>
      <c r="H2621" s="10">
        <f t="shared" si="160"/>
        <v>76253</v>
      </c>
      <c r="I2621" s="10"/>
      <c r="J2621" s="10">
        <v>62199.399999999987</v>
      </c>
      <c r="K2621" s="10"/>
      <c r="M2621" s="10">
        <v>129</v>
      </c>
      <c r="N2621" s="69"/>
      <c r="P2621" s="238">
        <f t="shared" si="163"/>
        <v>482.16589147286811</v>
      </c>
      <c r="Q2621" s="10"/>
      <c r="R2621" s="10"/>
      <c r="S2621" s="10"/>
      <c r="T2621" s="179">
        <f t="shared" si="164"/>
        <v>3590.5736434108526</v>
      </c>
      <c r="U2621" s="10"/>
      <c r="V2621" s="10"/>
      <c r="W2621" s="10"/>
      <c r="Y2621" s="10">
        <v>62199.399999999987</v>
      </c>
      <c r="Z2621" s="10">
        <f t="shared" si="161"/>
        <v>65100.480000000003</v>
      </c>
      <c r="AB2621" s="243">
        <f t="shared" si="162"/>
        <v>64643.35</v>
      </c>
      <c r="AC2621" s="10">
        <v>71165.19</v>
      </c>
      <c r="AD2621" s="10"/>
      <c r="AE2621" s="3"/>
      <c r="AF2621" s="3"/>
    </row>
    <row r="2622" spans="1:32" x14ac:dyDescent="0.2">
      <c r="A2622" s="55"/>
      <c r="B2622" s="198"/>
      <c r="C2622" s="10" t="s">
        <v>351</v>
      </c>
      <c r="D2622" s="10"/>
      <c r="E2622" s="10" t="s">
        <v>93</v>
      </c>
      <c r="F2622" s="10">
        <v>7104</v>
      </c>
      <c r="G2622" s="10"/>
      <c r="H2622" s="10">
        <f t="shared" si="160"/>
        <v>1170</v>
      </c>
      <c r="I2622" s="10"/>
      <c r="J2622" s="10">
        <v>1363.9300000000003</v>
      </c>
      <c r="K2622" s="10"/>
      <c r="M2622" s="10">
        <v>8</v>
      </c>
      <c r="N2622" s="69"/>
      <c r="P2622" s="238">
        <f t="shared" si="163"/>
        <v>170.49125000000004</v>
      </c>
      <c r="Q2622" s="10"/>
      <c r="R2622" s="10"/>
      <c r="S2622" s="10"/>
      <c r="T2622" s="179">
        <f t="shared" si="164"/>
        <v>888</v>
      </c>
      <c r="U2622" s="10"/>
      <c r="V2622" s="10"/>
      <c r="W2622" s="10"/>
      <c r="Y2622" s="10">
        <v>1363.9300000000003</v>
      </c>
      <c r="Z2622" s="10">
        <f t="shared" si="161"/>
        <v>1427.55</v>
      </c>
      <c r="AB2622" s="243">
        <f t="shared" si="162"/>
        <v>1417.52</v>
      </c>
      <c r="AC2622" s="10">
        <v>1560.53</v>
      </c>
      <c r="AD2622" s="10"/>
      <c r="AE2622" s="3"/>
      <c r="AF2622" s="3"/>
    </row>
    <row r="2623" spans="1:32" x14ac:dyDescent="0.2">
      <c r="A2623" s="55"/>
      <c r="B2623" s="198"/>
      <c r="C2623" s="10" t="s">
        <v>352</v>
      </c>
      <c r="D2623" s="10"/>
      <c r="E2623" s="10" t="s">
        <v>93</v>
      </c>
      <c r="F2623" s="10">
        <v>63</v>
      </c>
      <c r="G2623" s="10"/>
      <c r="H2623" s="10">
        <f t="shared" si="160"/>
        <v>10</v>
      </c>
      <c r="I2623" s="10"/>
      <c r="J2623" s="10">
        <v>29.59</v>
      </c>
      <c r="K2623" s="10"/>
      <c r="M2623" s="10">
        <v>1</v>
      </c>
      <c r="N2623" s="69"/>
      <c r="P2623" s="238">
        <f t="shared" si="163"/>
        <v>29.59</v>
      </c>
      <c r="Q2623" s="10"/>
      <c r="R2623" s="10"/>
      <c r="S2623" s="10"/>
      <c r="T2623" s="179">
        <f t="shared" si="164"/>
        <v>63</v>
      </c>
      <c r="U2623" s="10"/>
      <c r="V2623" s="10"/>
      <c r="W2623" s="10"/>
      <c r="Y2623" s="10">
        <v>29.59</v>
      </c>
      <c r="Z2623" s="10">
        <f t="shared" si="161"/>
        <v>30.97</v>
      </c>
      <c r="AB2623" s="243">
        <f t="shared" si="162"/>
        <v>30.75</v>
      </c>
      <c r="AC2623" s="10">
        <v>33.85</v>
      </c>
      <c r="AD2623" s="10"/>
      <c r="AE2623" s="3"/>
      <c r="AF2623" s="3"/>
    </row>
    <row r="2624" spans="1:32" x14ac:dyDescent="0.2">
      <c r="A2624" s="55"/>
      <c r="B2624" s="198"/>
      <c r="C2624" s="10" t="s">
        <v>353</v>
      </c>
      <c r="D2624" s="10"/>
      <c r="E2624" s="10" t="s">
        <v>73</v>
      </c>
      <c r="F2624" s="10">
        <v>131</v>
      </c>
      <c r="G2624" s="10"/>
      <c r="H2624" s="10">
        <f t="shared" si="160"/>
        <v>22</v>
      </c>
      <c r="I2624" s="10"/>
      <c r="J2624" s="10">
        <v>74.05</v>
      </c>
      <c r="K2624" s="10"/>
      <c r="M2624" s="10">
        <v>2</v>
      </c>
      <c r="N2624" s="69"/>
      <c r="P2624" s="238">
        <f t="shared" si="163"/>
        <v>37.024999999999999</v>
      </c>
      <c r="Q2624" s="10"/>
      <c r="R2624" s="10"/>
      <c r="S2624" s="10"/>
      <c r="T2624" s="179">
        <f t="shared" si="164"/>
        <v>65.5</v>
      </c>
      <c r="U2624" s="10"/>
      <c r="V2624" s="10"/>
      <c r="W2624" s="10"/>
      <c r="Y2624" s="10">
        <v>74.05</v>
      </c>
      <c r="Z2624" s="10">
        <f t="shared" si="161"/>
        <v>77.5</v>
      </c>
      <c r="AB2624" s="243">
        <f t="shared" si="162"/>
        <v>76.959999999999994</v>
      </c>
      <c r="AC2624" s="10">
        <v>84.72</v>
      </c>
      <c r="AD2624" s="10"/>
      <c r="AE2624" s="3"/>
      <c r="AF2624" s="3"/>
    </row>
    <row r="2625" spans="1:32" x14ac:dyDescent="0.2">
      <c r="A2625" s="55"/>
      <c r="B2625" s="198"/>
      <c r="C2625" s="10" t="s">
        <v>354</v>
      </c>
      <c r="D2625" s="10"/>
      <c r="E2625" s="10" t="s">
        <v>154</v>
      </c>
      <c r="F2625" s="10">
        <v>161601</v>
      </c>
      <c r="G2625" s="10"/>
      <c r="H2625" s="10">
        <f t="shared" si="160"/>
        <v>26604</v>
      </c>
      <c r="I2625" s="10"/>
      <c r="J2625" s="10">
        <v>23139.120000000003</v>
      </c>
      <c r="K2625" s="10"/>
      <c r="M2625" s="10">
        <v>77</v>
      </c>
      <c r="N2625" s="69"/>
      <c r="P2625" s="238">
        <f t="shared" si="163"/>
        <v>300.50805194805196</v>
      </c>
      <c r="Q2625" s="10"/>
      <c r="R2625" s="10"/>
      <c r="S2625" s="10"/>
      <c r="T2625" s="179">
        <f t="shared" si="164"/>
        <v>2098.7142857142858</v>
      </c>
      <c r="U2625" s="10"/>
      <c r="V2625" s="10"/>
      <c r="W2625" s="10"/>
      <c r="Y2625" s="10">
        <v>23139.120000000003</v>
      </c>
      <c r="Z2625" s="10">
        <f t="shared" si="161"/>
        <v>24218.37</v>
      </c>
      <c r="AB2625" s="243">
        <f t="shared" si="162"/>
        <v>24048.31</v>
      </c>
      <c r="AC2625" s="10">
        <v>26474.53</v>
      </c>
      <c r="AD2625" s="10"/>
      <c r="AE2625" s="3"/>
      <c r="AF2625" s="3"/>
    </row>
    <row r="2626" spans="1:32" x14ac:dyDescent="0.2">
      <c r="A2626" s="55"/>
      <c r="B2626" s="198"/>
      <c r="C2626" s="10" t="s">
        <v>355</v>
      </c>
      <c r="D2626" s="10"/>
      <c r="E2626" s="10" t="s">
        <v>175</v>
      </c>
      <c r="F2626" s="10">
        <v>38587</v>
      </c>
      <c r="G2626" s="10"/>
      <c r="H2626" s="10">
        <f t="shared" ref="H2626:H2689" si="165">ROUND($H$2921*F2626/$F$2320,0)</f>
        <v>6352</v>
      </c>
      <c r="I2626" s="10"/>
      <c r="J2626" s="10">
        <v>9644.9800000000032</v>
      </c>
      <c r="K2626" s="10"/>
      <c r="M2626" s="10">
        <v>47</v>
      </c>
      <c r="N2626" s="69"/>
      <c r="P2626" s="238">
        <f t="shared" si="163"/>
        <v>205.21234042553198</v>
      </c>
      <c r="Q2626" s="10"/>
      <c r="R2626" s="10"/>
      <c r="S2626" s="10"/>
      <c r="T2626" s="179">
        <f t="shared" si="164"/>
        <v>821</v>
      </c>
      <c r="U2626" s="10"/>
      <c r="V2626" s="10"/>
      <c r="W2626" s="10"/>
      <c r="Y2626" s="10">
        <v>9644.9800000000032</v>
      </c>
      <c r="Z2626" s="10">
        <f t="shared" ref="Z2626:Z2689" si="166">ROUND($Z$2921*Y2626/$Y$2921,2)</f>
        <v>10094.84</v>
      </c>
      <c r="AB2626" s="243">
        <f t="shared" ref="AB2626:AB2689" si="167">ROUND($AB$2921*Y2626/$Y$2921,2)</f>
        <v>10023.950000000001</v>
      </c>
      <c r="AC2626" s="10">
        <v>11035.26</v>
      </c>
      <c r="AD2626" s="10"/>
      <c r="AE2626" s="3"/>
      <c r="AF2626" s="3"/>
    </row>
    <row r="2627" spans="1:32" x14ac:dyDescent="0.2">
      <c r="A2627" s="55"/>
      <c r="B2627" s="198"/>
      <c r="C2627" s="10" t="s">
        <v>356</v>
      </c>
      <c r="D2627" s="10"/>
      <c r="E2627" s="10" t="s">
        <v>203</v>
      </c>
      <c r="F2627" s="10">
        <v>898969</v>
      </c>
      <c r="G2627" s="10"/>
      <c r="H2627" s="10">
        <f t="shared" si="165"/>
        <v>147994</v>
      </c>
      <c r="I2627" s="10"/>
      <c r="J2627" s="10">
        <v>73029.849999999977</v>
      </c>
      <c r="K2627" s="10"/>
      <c r="M2627" s="10">
        <v>136</v>
      </c>
      <c r="N2627" s="69"/>
      <c r="P2627" s="238">
        <f t="shared" si="163"/>
        <v>536.9841911764704</v>
      </c>
      <c r="Q2627" s="10"/>
      <c r="R2627" s="10"/>
      <c r="S2627" s="10"/>
      <c r="T2627" s="179">
        <f t="shared" si="164"/>
        <v>6610.0661764705883</v>
      </c>
      <c r="U2627" s="10"/>
      <c r="V2627" s="10"/>
      <c r="W2627" s="10"/>
      <c r="Y2627" s="10">
        <v>73029.849999999977</v>
      </c>
      <c r="Z2627" s="10">
        <f t="shared" si="166"/>
        <v>76436.08</v>
      </c>
      <c r="AB2627" s="243">
        <f t="shared" si="167"/>
        <v>75899.350000000006</v>
      </c>
      <c r="AC2627" s="10">
        <v>83556.800000000003</v>
      </c>
      <c r="AD2627" s="10"/>
      <c r="AE2627" s="3"/>
      <c r="AF2627" s="3"/>
    </row>
    <row r="2628" spans="1:32" x14ac:dyDescent="0.2">
      <c r="A2628" s="55"/>
      <c r="B2628" s="198"/>
      <c r="C2628" s="10" t="s">
        <v>357</v>
      </c>
      <c r="D2628" s="10"/>
      <c r="E2628" s="10" t="s">
        <v>120</v>
      </c>
      <c r="F2628" s="10">
        <v>-293929</v>
      </c>
      <c r="G2628" s="10"/>
      <c r="H2628" s="10">
        <f t="shared" si="165"/>
        <v>-48389</v>
      </c>
      <c r="I2628" s="10"/>
      <c r="J2628" s="10">
        <v>-554.28999999999985</v>
      </c>
      <c r="K2628" s="10"/>
      <c r="M2628" s="10">
        <v>14</v>
      </c>
      <c r="N2628" s="69"/>
      <c r="P2628" s="238">
        <f t="shared" si="163"/>
        <v>-39.592142857142846</v>
      </c>
      <c r="Q2628" s="10"/>
      <c r="R2628" s="10"/>
      <c r="S2628" s="10"/>
      <c r="T2628" s="179">
        <f t="shared" si="164"/>
        <v>-20994.928571428572</v>
      </c>
      <c r="U2628" s="10"/>
      <c r="V2628" s="10"/>
      <c r="W2628" s="10"/>
      <c r="Y2628" s="10">
        <v>-554.28999999999985</v>
      </c>
      <c r="Z2628" s="10">
        <f t="shared" si="166"/>
        <v>-580.14</v>
      </c>
      <c r="AB2628" s="243">
        <f t="shared" si="167"/>
        <v>-576.07000000000005</v>
      </c>
      <c r="AC2628" s="10">
        <v>-634.19000000000005</v>
      </c>
      <c r="AD2628" s="10"/>
      <c r="AE2628" s="3"/>
      <c r="AF2628" s="3"/>
    </row>
    <row r="2629" spans="1:32" x14ac:dyDescent="0.2">
      <c r="A2629" s="55"/>
      <c r="B2629" s="198"/>
      <c r="C2629" s="10" t="s">
        <v>358</v>
      </c>
      <c r="D2629" s="10"/>
      <c r="E2629" s="10" t="s">
        <v>63</v>
      </c>
      <c r="F2629" s="10">
        <v>3543</v>
      </c>
      <c r="G2629" s="10"/>
      <c r="H2629" s="10">
        <f t="shared" si="165"/>
        <v>583</v>
      </c>
      <c r="I2629" s="10"/>
      <c r="J2629" s="10">
        <v>487.03</v>
      </c>
      <c r="K2629" s="10"/>
      <c r="M2629" s="10">
        <v>1</v>
      </c>
      <c r="N2629" s="69"/>
      <c r="P2629" s="238">
        <f t="shared" si="163"/>
        <v>487.03</v>
      </c>
      <c r="Q2629" s="10"/>
      <c r="R2629" s="10"/>
      <c r="S2629" s="10"/>
      <c r="T2629" s="179">
        <f t="shared" si="164"/>
        <v>3543</v>
      </c>
      <c r="U2629" s="10"/>
      <c r="V2629" s="10"/>
      <c r="W2629" s="10"/>
      <c r="Y2629" s="10">
        <v>487.03</v>
      </c>
      <c r="Z2629" s="10">
        <f t="shared" si="166"/>
        <v>509.75</v>
      </c>
      <c r="AB2629" s="243">
        <f t="shared" si="167"/>
        <v>506.17</v>
      </c>
      <c r="AC2629" s="10">
        <v>557.24</v>
      </c>
      <c r="AD2629" s="10"/>
      <c r="AE2629" s="3"/>
      <c r="AF2629" s="3"/>
    </row>
    <row r="2630" spans="1:32" x14ac:dyDescent="0.2">
      <c r="A2630" s="55"/>
      <c r="B2630" s="198"/>
      <c r="C2630" s="10" t="s">
        <v>358</v>
      </c>
      <c r="D2630" s="10"/>
      <c r="E2630" s="10" t="s">
        <v>359</v>
      </c>
      <c r="F2630" s="10">
        <v>2713</v>
      </c>
      <c r="G2630" s="10"/>
      <c r="H2630" s="10">
        <f t="shared" si="165"/>
        <v>447</v>
      </c>
      <c r="I2630" s="10"/>
      <c r="J2630" s="10">
        <v>670.01</v>
      </c>
      <c r="K2630" s="10"/>
      <c r="M2630" s="10">
        <v>5</v>
      </c>
      <c r="N2630" s="69"/>
      <c r="P2630" s="238">
        <f t="shared" si="163"/>
        <v>134.00200000000001</v>
      </c>
      <c r="Q2630" s="10"/>
      <c r="R2630" s="10"/>
      <c r="S2630" s="10"/>
      <c r="T2630" s="179">
        <f t="shared" si="164"/>
        <v>542.6</v>
      </c>
      <c r="U2630" s="10"/>
      <c r="V2630" s="10"/>
      <c r="W2630" s="10"/>
      <c r="Y2630" s="10">
        <v>670.01</v>
      </c>
      <c r="Z2630" s="10">
        <f t="shared" si="166"/>
        <v>701.26</v>
      </c>
      <c r="AB2630" s="243">
        <f t="shared" si="167"/>
        <v>696.34</v>
      </c>
      <c r="AC2630" s="10">
        <v>766.59</v>
      </c>
      <c r="AD2630" s="10"/>
      <c r="AE2630" s="3"/>
      <c r="AF2630" s="3"/>
    </row>
    <row r="2631" spans="1:32" x14ac:dyDescent="0.2">
      <c r="A2631" s="55"/>
      <c r="B2631" s="198"/>
      <c r="C2631" s="10" t="s">
        <v>360</v>
      </c>
      <c r="D2631" s="10"/>
      <c r="E2631" s="10" t="s">
        <v>110</v>
      </c>
      <c r="F2631" s="10">
        <v>2334</v>
      </c>
      <c r="G2631" s="10"/>
      <c r="H2631" s="10">
        <f t="shared" si="165"/>
        <v>384</v>
      </c>
      <c r="I2631" s="10"/>
      <c r="J2631" s="10">
        <v>484.24</v>
      </c>
      <c r="K2631" s="10"/>
      <c r="M2631" s="10">
        <v>6</v>
      </c>
      <c r="N2631" s="69"/>
      <c r="P2631" s="238">
        <f t="shared" si="163"/>
        <v>80.706666666666663</v>
      </c>
      <c r="Q2631" s="10"/>
      <c r="R2631" s="10"/>
      <c r="S2631" s="10"/>
      <c r="T2631" s="179">
        <f t="shared" si="164"/>
        <v>389</v>
      </c>
      <c r="U2631" s="10"/>
      <c r="V2631" s="10"/>
      <c r="W2631" s="10"/>
      <c r="Y2631" s="10">
        <v>484.24</v>
      </c>
      <c r="Z2631" s="10">
        <f t="shared" si="166"/>
        <v>506.83</v>
      </c>
      <c r="AB2631" s="243">
        <f t="shared" si="167"/>
        <v>503.27</v>
      </c>
      <c r="AC2631" s="10">
        <v>554.04</v>
      </c>
      <c r="AD2631" s="10"/>
      <c r="AE2631" s="3"/>
      <c r="AF2631" s="3"/>
    </row>
    <row r="2632" spans="1:32" x14ac:dyDescent="0.2">
      <c r="A2632" s="55"/>
      <c r="B2632" s="198"/>
      <c r="C2632" s="10" t="s">
        <v>361</v>
      </c>
      <c r="D2632" s="10"/>
      <c r="E2632" s="10" t="s">
        <v>362</v>
      </c>
      <c r="F2632" s="10">
        <v>396</v>
      </c>
      <c r="G2632" s="10"/>
      <c r="H2632" s="10">
        <f t="shared" si="165"/>
        <v>65</v>
      </c>
      <c r="I2632" s="10"/>
      <c r="J2632" s="10">
        <v>26.86</v>
      </c>
      <c r="K2632" s="10"/>
      <c r="M2632" s="10">
        <v>1</v>
      </c>
      <c r="N2632" s="69"/>
      <c r="P2632" s="238">
        <f t="shared" si="163"/>
        <v>26.86</v>
      </c>
      <c r="Q2632" s="10"/>
      <c r="R2632" s="10"/>
      <c r="S2632" s="10"/>
      <c r="T2632" s="179">
        <f t="shared" si="164"/>
        <v>396</v>
      </c>
      <c r="U2632" s="10"/>
      <c r="V2632" s="10"/>
      <c r="W2632" s="10"/>
      <c r="Y2632" s="10">
        <v>26.86</v>
      </c>
      <c r="Z2632" s="10">
        <f t="shared" si="166"/>
        <v>28.11</v>
      </c>
      <c r="AB2632" s="243">
        <f t="shared" si="167"/>
        <v>27.92</v>
      </c>
      <c r="AC2632" s="10">
        <v>30.74</v>
      </c>
      <c r="AD2632" s="10"/>
      <c r="AE2632" s="3"/>
      <c r="AF2632" s="3"/>
    </row>
    <row r="2633" spans="1:32" x14ac:dyDescent="0.2">
      <c r="A2633" s="55"/>
      <c r="B2633" s="198"/>
      <c r="C2633" s="10" t="s">
        <v>361</v>
      </c>
      <c r="D2633" s="10"/>
      <c r="E2633" s="10" t="s">
        <v>127</v>
      </c>
      <c r="F2633" s="10">
        <v>13</v>
      </c>
      <c r="G2633" s="10"/>
      <c r="H2633" s="10">
        <f t="shared" si="165"/>
        <v>2</v>
      </c>
      <c r="I2633" s="10"/>
      <c r="J2633" s="10">
        <v>14.84</v>
      </c>
      <c r="K2633" s="10"/>
      <c r="M2633" s="10">
        <v>1</v>
      </c>
      <c r="N2633" s="69"/>
      <c r="P2633" s="238">
        <f t="shared" si="163"/>
        <v>14.84</v>
      </c>
      <c r="Q2633" s="10"/>
      <c r="R2633" s="10"/>
      <c r="S2633" s="10"/>
      <c r="T2633" s="179">
        <f t="shared" si="164"/>
        <v>13</v>
      </c>
      <c r="U2633" s="10"/>
      <c r="V2633" s="10"/>
      <c r="W2633" s="10"/>
      <c r="Y2633" s="10">
        <v>14.84</v>
      </c>
      <c r="Z2633" s="10">
        <f t="shared" si="166"/>
        <v>15.53</v>
      </c>
      <c r="AB2633" s="243">
        <f t="shared" si="167"/>
        <v>15.42</v>
      </c>
      <c r="AC2633" s="10">
        <v>16.98</v>
      </c>
      <c r="AD2633" s="10"/>
      <c r="AE2633" s="3"/>
      <c r="AF2633" s="3"/>
    </row>
    <row r="2634" spans="1:32" x14ac:dyDescent="0.2">
      <c r="A2634" s="55"/>
      <c r="B2634" s="198"/>
      <c r="C2634" s="10" t="s">
        <v>361</v>
      </c>
      <c r="D2634" s="10"/>
      <c r="E2634" s="10" t="s">
        <v>363</v>
      </c>
      <c r="F2634" s="10">
        <v>799695</v>
      </c>
      <c r="G2634" s="10"/>
      <c r="H2634" s="10">
        <f t="shared" si="165"/>
        <v>131651</v>
      </c>
      <c r="I2634" s="10"/>
      <c r="J2634" s="10">
        <v>44859.950000000012</v>
      </c>
      <c r="K2634" s="10"/>
      <c r="M2634" s="10">
        <v>58</v>
      </c>
      <c r="N2634" s="69"/>
      <c r="P2634" s="238">
        <f t="shared" si="163"/>
        <v>773.44741379310369</v>
      </c>
      <c r="Q2634" s="10"/>
      <c r="R2634" s="10"/>
      <c r="S2634" s="10"/>
      <c r="T2634" s="179">
        <f t="shared" si="164"/>
        <v>13787.844827586207</v>
      </c>
      <c r="U2634" s="10"/>
      <c r="V2634" s="10"/>
      <c r="W2634" s="10"/>
      <c r="Y2634" s="10">
        <v>44859.950000000012</v>
      </c>
      <c r="Z2634" s="10">
        <f t="shared" si="166"/>
        <v>46952.29</v>
      </c>
      <c r="AB2634" s="243">
        <f t="shared" si="167"/>
        <v>46622.6</v>
      </c>
      <c r="AC2634" s="10">
        <v>51326.34</v>
      </c>
      <c r="AD2634" s="10"/>
      <c r="AE2634" s="3"/>
      <c r="AF2634" s="3"/>
    </row>
    <row r="2635" spans="1:32" x14ac:dyDescent="0.2">
      <c r="A2635" s="55"/>
      <c r="B2635" s="198"/>
      <c r="C2635" s="10" t="s">
        <v>364</v>
      </c>
      <c r="D2635" s="10"/>
      <c r="E2635" s="10" t="s">
        <v>203</v>
      </c>
      <c r="F2635" s="10">
        <v>2001157</v>
      </c>
      <c r="G2635" s="10"/>
      <c r="H2635" s="10">
        <f t="shared" si="165"/>
        <v>329444</v>
      </c>
      <c r="I2635" s="10"/>
      <c r="J2635" s="10">
        <v>290805.06000000017</v>
      </c>
      <c r="K2635" s="10"/>
      <c r="M2635" s="10">
        <v>734</v>
      </c>
      <c r="N2635" s="69"/>
      <c r="P2635" s="238">
        <f t="shared" si="163"/>
        <v>396.19217983651248</v>
      </c>
      <c r="Q2635" s="10"/>
      <c r="R2635" s="10"/>
      <c r="S2635" s="10"/>
      <c r="T2635" s="179">
        <f t="shared" si="164"/>
        <v>2726.3719346049047</v>
      </c>
      <c r="U2635" s="10"/>
      <c r="V2635" s="10"/>
      <c r="W2635" s="10"/>
      <c r="Y2635" s="10">
        <v>290805.06000000017</v>
      </c>
      <c r="Z2635" s="10">
        <f t="shared" si="166"/>
        <v>304368.69</v>
      </c>
      <c r="AB2635" s="243">
        <f t="shared" si="167"/>
        <v>302231.43</v>
      </c>
      <c r="AC2635" s="10">
        <v>332723.44</v>
      </c>
      <c r="AD2635" s="10"/>
      <c r="AE2635" s="3"/>
      <c r="AF2635" s="3"/>
    </row>
    <row r="2636" spans="1:32" x14ac:dyDescent="0.2">
      <c r="A2636" s="55"/>
      <c r="B2636" s="198"/>
      <c r="C2636" s="10" t="s">
        <v>366</v>
      </c>
      <c r="D2636" s="10"/>
      <c r="E2636" s="10" t="s">
        <v>367</v>
      </c>
      <c r="F2636" s="10">
        <v>1308858</v>
      </c>
      <c r="G2636" s="10"/>
      <c r="H2636" s="10">
        <f t="shared" si="165"/>
        <v>215473</v>
      </c>
      <c r="I2636" s="10"/>
      <c r="J2636" s="10">
        <v>176067.36000000016</v>
      </c>
      <c r="K2636" s="10"/>
      <c r="M2636" s="10">
        <v>531</v>
      </c>
      <c r="N2636" s="69"/>
      <c r="P2636" s="238">
        <f t="shared" si="163"/>
        <v>331.57694915254268</v>
      </c>
      <c r="Q2636" s="10"/>
      <c r="R2636" s="10"/>
      <c r="S2636" s="10"/>
      <c r="T2636" s="179">
        <f t="shared" si="164"/>
        <v>2464.8926553672318</v>
      </c>
      <c r="U2636" s="10"/>
      <c r="V2636" s="10"/>
      <c r="W2636" s="10"/>
      <c r="Y2636" s="10">
        <v>176067.36000000016</v>
      </c>
      <c r="Z2636" s="10">
        <f t="shared" si="166"/>
        <v>184279.43</v>
      </c>
      <c r="AB2636" s="243">
        <f t="shared" si="167"/>
        <v>182985.43</v>
      </c>
      <c r="AC2636" s="10">
        <v>201446.76</v>
      </c>
      <c r="AD2636" s="10"/>
      <c r="AE2636" s="3"/>
      <c r="AF2636" s="3"/>
    </row>
    <row r="2637" spans="1:32" x14ac:dyDescent="0.2">
      <c r="A2637" s="55"/>
      <c r="B2637" s="198"/>
      <c r="C2637" s="10" t="s">
        <v>370</v>
      </c>
      <c r="D2637" s="10"/>
      <c r="E2637" s="10" t="s">
        <v>109</v>
      </c>
      <c r="F2637" s="10">
        <v>463709</v>
      </c>
      <c r="G2637" s="10"/>
      <c r="H2637" s="10">
        <f t="shared" si="165"/>
        <v>76339</v>
      </c>
      <c r="I2637" s="10"/>
      <c r="J2637" s="10">
        <v>31256.43</v>
      </c>
      <c r="K2637" s="10"/>
      <c r="M2637" s="10">
        <v>28</v>
      </c>
      <c r="N2637" s="69"/>
      <c r="P2637" s="238">
        <f t="shared" si="163"/>
        <v>1116.3010714285715</v>
      </c>
      <c r="Q2637" s="10"/>
      <c r="R2637" s="10"/>
      <c r="S2637" s="10"/>
      <c r="T2637" s="179">
        <f t="shared" si="164"/>
        <v>16561.035714285714</v>
      </c>
      <c r="U2637" s="10"/>
      <c r="V2637" s="10"/>
      <c r="W2637" s="10"/>
      <c r="Y2637" s="10">
        <v>31256.43</v>
      </c>
      <c r="Z2637" s="10">
        <f t="shared" si="166"/>
        <v>32714.28</v>
      </c>
      <c r="AB2637" s="243">
        <f t="shared" si="167"/>
        <v>32484.560000000001</v>
      </c>
      <c r="AC2637" s="10">
        <v>35761.910000000003</v>
      </c>
      <c r="AD2637" s="10"/>
      <c r="AE2637" s="3"/>
      <c r="AF2637" s="3"/>
    </row>
    <row r="2638" spans="1:32" x14ac:dyDescent="0.2">
      <c r="A2638" s="55"/>
      <c r="B2638" s="198"/>
      <c r="C2638" s="10" t="s">
        <v>371</v>
      </c>
      <c r="D2638" s="10"/>
      <c r="E2638" s="10" t="s">
        <v>143</v>
      </c>
      <c r="F2638" s="10">
        <v>44372</v>
      </c>
      <c r="G2638" s="10"/>
      <c r="H2638" s="10">
        <f t="shared" si="165"/>
        <v>7305</v>
      </c>
      <c r="I2638" s="10"/>
      <c r="J2638" s="10">
        <v>8251.89</v>
      </c>
      <c r="K2638" s="10"/>
      <c r="M2638" s="10">
        <v>4</v>
      </c>
      <c r="N2638" s="69"/>
      <c r="P2638" s="238">
        <f t="shared" si="163"/>
        <v>2062.9724999999999</v>
      </c>
      <c r="Q2638" s="10"/>
      <c r="R2638" s="10"/>
      <c r="S2638" s="10"/>
      <c r="T2638" s="179">
        <f t="shared" si="164"/>
        <v>11093</v>
      </c>
      <c r="U2638" s="10"/>
      <c r="V2638" s="10"/>
      <c r="W2638" s="10"/>
      <c r="Y2638" s="10">
        <v>8251.89</v>
      </c>
      <c r="Z2638" s="10">
        <f t="shared" si="166"/>
        <v>8636.77</v>
      </c>
      <c r="AB2638" s="243">
        <f t="shared" si="167"/>
        <v>8576.1200000000008</v>
      </c>
      <c r="AC2638" s="10">
        <v>9441.36</v>
      </c>
      <c r="AD2638" s="10"/>
      <c r="AE2638" s="3"/>
      <c r="AF2638" s="3"/>
    </row>
    <row r="2639" spans="1:32" x14ac:dyDescent="0.2">
      <c r="A2639" s="55"/>
      <c r="B2639" s="198"/>
      <c r="C2639" s="10" t="s">
        <v>371</v>
      </c>
      <c r="D2639" s="10"/>
      <c r="E2639" s="10" t="s">
        <v>90</v>
      </c>
      <c r="F2639" s="10">
        <v>86805</v>
      </c>
      <c r="G2639" s="10"/>
      <c r="H2639" s="10">
        <f t="shared" si="165"/>
        <v>14290</v>
      </c>
      <c r="I2639" s="10"/>
      <c r="J2639" s="10">
        <v>7647.5499999999993</v>
      </c>
      <c r="K2639" s="10"/>
      <c r="M2639" s="10">
        <v>3</v>
      </c>
      <c r="N2639" s="69"/>
      <c r="P2639" s="238">
        <f t="shared" si="163"/>
        <v>2549.1833333333329</v>
      </c>
      <c r="Q2639" s="10"/>
      <c r="R2639" s="10"/>
      <c r="S2639" s="10"/>
      <c r="T2639" s="179">
        <f t="shared" si="164"/>
        <v>28935</v>
      </c>
      <c r="U2639" s="10"/>
      <c r="V2639" s="10"/>
      <c r="W2639" s="10"/>
      <c r="Y2639" s="10">
        <v>7647.5499999999993</v>
      </c>
      <c r="Z2639" s="10">
        <f t="shared" si="166"/>
        <v>8004.24</v>
      </c>
      <c r="AB2639" s="243">
        <f t="shared" si="167"/>
        <v>7948.04</v>
      </c>
      <c r="AC2639" s="10">
        <v>8749.91</v>
      </c>
      <c r="AD2639" s="10"/>
      <c r="AE2639" s="3"/>
      <c r="AF2639" s="3"/>
    </row>
    <row r="2640" spans="1:32" x14ac:dyDescent="0.2">
      <c r="A2640" s="55"/>
      <c r="B2640" s="198"/>
      <c r="C2640" s="10" t="s">
        <v>372</v>
      </c>
      <c r="D2640" s="10"/>
      <c r="E2640" s="10" t="s">
        <v>104</v>
      </c>
      <c r="F2640" s="10">
        <v>737986</v>
      </c>
      <c r="G2640" s="10"/>
      <c r="H2640" s="10">
        <f t="shared" si="165"/>
        <v>121492</v>
      </c>
      <c r="I2640" s="10"/>
      <c r="J2640" s="10">
        <v>125089.82999999997</v>
      </c>
      <c r="K2640" s="10"/>
      <c r="M2640" s="10">
        <v>113</v>
      </c>
      <c r="N2640" s="69"/>
      <c r="P2640" s="238">
        <f t="shared" si="163"/>
        <v>1106.9896460176988</v>
      </c>
      <c r="Q2640" s="10"/>
      <c r="R2640" s="10"/>
      <c r="S2640" s="10"/>
      <c r="T2640" s="179">
        <f t="shared" si="164"/>
        <v>6530.8495575221241</v>
      </c>
      <c r="U2640" s="10"/>
      <c r="V2640" s="10"/>
      <c r="W2640" s="10"/>
      <c r="Y2640" s="10">
        <v>125089.82999999997</v>
      </c>
      <c r="Z2640" s="10">
        <f t="shared" si="166"/>
        <v>130924.23</v>
      </c>
      <c r="AB2640" s="243">
        <f t="shared" si="167"/>
        <v>130004.88</v>
      </c>
      <c r="AC2640" s="10">
        <v>143121.01999999999</v>
      </c>
      <c r="AD2640" s="10"/>
      <c r="AE2640" s="3"/>
      <c r="AF2640" s="3"/>
    </row>
    <row r="2641" spans="1:32" x14ac:dyDescent="0.2">
      <c r="A2641" s="55"/>
      <c r="B2641" s="198"/>
      <c r="C2641" s="10" t="s">
        <v>373</v>
      </c>
      <c r="D2641" s="10"/>
      <c r="E2641" s="10" t="s">
        <v>374</v>
      </c>
      <c r="F2641" s="10">
        <v>453563</v>
      </c>
      <c r="G2641" s="10"/>
      <c r="H2641" s="10">
        <f t="shared" si="165"/>
        <v>74669</v>
      </c>
      <c r="I2641" s="10"/>
      <c r="J2641" s="10">
        <v>49279.409999999982</v>
      </c>
      <c r="K2641" s="10"/>
      <c r="M2641" s="10">
        <v>84</v>
      </c>
      <c r="N2641" s="69"/>
      <c r="P2641" s="238">
        <f t="shared" si="163"/>
        <v>586.65964285714267</v>
      </c>
      <c r="Q2641" s="10"/>
      <c r="R2641" s="10"/>
      <c r="S2641" s="10"/>
      <c r="T2641" s="179">
        <f t="shared" si="164"/>
        <v>5399.5595238095239</v>
      </c>
      <c r="U2641" s="10"/>
      <c r="V2641" s="10"/>
      <c r="W2641" s="10"/>
      <c r="Y2641" s="10">
        <v>49279.409999999982</v>
      </c>
      <c r="Z2641" s="10">
        <f t="shared" si="166"/>
        <v>51577.88</v>
      </c>
      <c r="AB2641" s="243">
        <f t="shared" si="167"/>
        <v>51215.71</v>
      </c>
      <c r="AC2641" s="10">
        <v>56382.84</v>
      </c>
      <c r="AD2641" s="10"/>
      <c r="AE2641" s="3"/>
      <c r="AF2641" s="3"/>
    </row>
    <row r="2642" spans="1:32" x14ac:dyDescent="0.2">
      <c r="A2642" s="55"/>
      <c r="B2642" s="198"/>
      <c r="C2642" s="10" t="s">
        <v>373</v>
      </c>
      <c r="D2642" s="10"/>
      <c r="E2642" s="10" t="s">
        <v>385</v>
      </c>
      <c r="F2642" s="10">
        <v>459</v>
      </c>
      <c r="G2642" s="10"/>
      <c r="H2642" s="10">
        <f t="shared" si="165"/>
        <v>76</v>
      </c>
      <c r="I2642" s="10"/>
      <c r="J2642" s="10">
        <v>83.85</v>
      </c>
      <c r="K2642" s="10"/>
      <c r="M2642" s="10">
        <v>1</v>
      </c>
      <c r="N2642" s="69"/>
      <c r="P2642" s="238">
        <f t="shared" si="163"/>
        <v>83.85</v>
      </c>
      <c r="Q2642" s="10"/>
      <c r="R2642" s="10"/>
      <c r="S2642" s="10"/>
      <c r="T2642" s="179">
        <f t="shared" si="164"/>
        <v>459</v>
      </c>
      <c r="U2642" s="10"/>
      <c r="V2642" s="10"/>
      <c r="W2642" s="10"/>
      <c r="Y2642" s="10">
        <v>83.85</v>
      </c>
      <c r="Z2642" s="10">
        <f t="shared" si="166"/>
        <v>87.76</v>
      </c>
      <c r="AB2642" s="243">
        <f t="shared" si="167"/>
        <v>87.14</v>
      </c>
      <c r="AC2642" s="10">
        <v>95.93</v>
      </c>
      <c r="AD2642" s="10"/>
      <c r="AE2642" s="3"/>
      <c r="AF2642" s="3"/>
    </row>
    <row r="2643" spans="1:32" x14ac:dyDescent="0.2">
      <c r="A2643" s="55"/>
      <c r="B2643" s="198"/>
      <c r="C2643" s="10" t="s">
        <v>375</v>
      </c>
      <c r="D2643" s="10"/>
      <c r="E2643" s="10" t="s">
        <v>104</v>
      </c>
      <c r="F2643" s="10">
        <v>32294</v>
      </c>
      <c r="G2643" s="10"/>
      <c r="H2643" s="10">
        <f t="shared" si="165"/>
        <v>5316</v>
      </c>
      <c r="I2643" s="10"/>
      <c r="J2643" s="10">
        <v>5836.3</v>
      </c>
      <c r="K2643" s="10"/>
      <c r="M2643" s="10">
        <v>50</v>
      </c>
      <c r="N2643" s="69"/>
      <c r="P2643" s="238">
        <f t="shared" si="163"/>
        <v>116.726</v>
      </c>
      <c r="Q2643" s="10"/>
      <c r="R2643" s="10"/>
      <c r="S2643" s="10"/>
      <c r="T2643" s="179">
        <f t="shared" si="164"/>
        <v>645.88</v>
      </c>
      <c r="U2643" s="10"/>
      <c r="V2643" s="10"/>
      <c r="W2643" s="10"/>
      <c r="Y2643" s="10">
        <v>5836.3</v>
      </c>
      <c r="Z2643" s="10">
        <f t="shared" si="166"/>
        <v>6108.51</v>
      </c>
      <c r="AB2643" s="243">
        <f t="shared" si="167"/>
        <v>6065.62</v>
      </c>
      <c r="AC2643" s="10">
        <v>6677.58</v>
      </c>
      <c r="AD2643" s="10"/>
      <c r="AE2643" s="3"/>
      <c r="AF2643" s="3"/>
    </row>
    <row r="2644" spans="1:32" x14ac:dyDescent="0.2">
      <c r="A2644" s="55"/>
      <c r="B2644" s="198"/>
      <c r="C2644" s="10" t="s">
        <v>376</v>
      </c>
      <c r="D2644" s="10"/>
      <c r="E2644" s="10" t="s">
        <v>211</v>
      </c>
      <c r="F2644" s="10">
        <v>52772</v>
      </c>
      <c r="G2644" s="10"/>
      <c r="H2644" s="10">
        <f t="shared" si="165"/>
        <v>8688</v>
      </c>
      <c r="I2644" s="10"/>
      <c r="J2644" s="10">
        <v>9313.82</v>
      </c>
      <c r="K2644" s="10"/>
      <c r="M2644" s="10">
        <v>26</v>
      </c>
      <c r="N2644" s="69"/>
      <c r="P2644" s="238">
        <f t="shared" si="163"/>
        <v>358.22384615384613</v>
      </c>
      <c r="Q2644" s="10"/>
      <c r="R2644" s="10"/>
      <c r="S2644" s="10"/>
      <c r="T2644" s="179">
        <f t="shared" si="164"/>
        <v>2029.6923076923076</v>
      </c>
      <c r="U2644" s="10"/>
      <c r="V2644" s="10"/>
      <c r="W2644" s="10"/>
      <c r="Y2644" s="10">
        <v>9313.82</v>
      </c>
      <c r="Z2644" s="10">
        <f t="shared" si="166"/>
        <v>9748.23</v>
      </c>
      <c r="AB2644" s="243">
        <f t="shared" si="167"/>
        <v>9679.7800000000007</v>
      </c>
      <c r="AC2644" s="10">
        <v>10656.37</v>
      </c>
      <c r="AD2644" s="10"/>
      <c r="AE2644" s="3"/>
      <c r="AF2644" s="3"/>
    </row>
    <row r="2645" spans="1:32" x14ac:dyDescent="0.2">
      <c r="A2645" s="55"/>
      <c r="B2645" s="198"/>
      <c r="C2645" s="10" t="s">
        <v>377</v>
      </c>
      <c r="D2645" s="10"/>
      <c r="E2645" s="10" t="s">
        <v>92</v>
      </c>
      <c r="F2645" s="10">
        <v>5703</v>
      </c>
      <c r="G2645" s="10"/>
      <c r="H2645" s="10">
        <f t="shared" si="165"/>
        <v>939</v>
      </c>
      <c r="I2645" s="10"/>
      <c r="J2645" s="10">
        <v>938.63</v>
      </c>
      <c r="K2645" s="10"/>
      <c r="M2645" s="10">
        <v>2</v>
      </c>
      <c r="N2645" s="69"/>
      <c r="P2645" s="238">
        <f t="shared" si="163"/>
        <v>469.315</v>
      </c>
      <c r="Q2645" s="10"/>
      <c r="R2645" s="10"/>
      <c r="S2645" s="10"/>
      <c r="T2645" s="179">
        <f t="shared" si="164"/>
        <v>2851.5</v>
      </c>
      <c r="U2645" s="10"/>
      <c r="V2645" s="10"/>
      <c r="W2645" s="10"/>
      <c r="Y2645" s="10">
        <v>938.63</v>
      </c>
      <c r="Z2645" s="10">
        <f t="shared" si="166"/>
        <v>982.41</v>
      </c>
      <c r="AB2645" s="243">
        <f t="shared" si="167"/>
        <v>975.51</v>
      </c>
      <c r="AC2645" s="10">
        <v>1073.93</v>
      </c>
      <c r="AD2645" s="10"/>
      <c r="AE2645" s="3"/>
      <c r="AF2645" s="3"/>
    </row>
    <row r="2646" spans="1:32" x14ac:dyDescent="0.2">
      <c r="A2646" s="55"/>
      <c r="B2646" s="198"/>
      <c r="C2646" s="10" t="s">
        <v>377</v>
      </c>
      <c r="D2646" s="10"/>
      <c r="E2646" s="10" t="s">
        <v>200</v>
      </c>
      <c r="F2646" s="10">
        <v>924</v>
      </c>
      <c r="G2646" s="10"/>
      <c r="H2646" s="10">
        <f t="shared" si="165"/>
        <v>152</v>
      </c>
      <c r="I2646" s="10"/>
      <c r="J2646" s="10">
        <v>169.24</v>
      </c>
      <c r="K2646" s="10"/>
      <c r="M2646" s="10">
        <v>1</v>
      </c>
      <c r="N2646" s="69"/>
      <c r="P2646" s="238">
        <f t="shared" si="163"/>
        <v>169.24</v>
      </c>
      <c r="Q2646" s="10"/>
      <c r="R2646" s="10"/>
      <c r="S2646" s="10"/>
      <c r="T2646" s="179">
        <f t="shared" si="164"/>
        <v>924</v>
      </c>
      <c r="U2646" s="10"/>
      <c r="V2646" s="10"/>
      <c r="W2646" s="10"/>
      <c r="Y2646" s="10">
        <v>169.24</v>
      </c>
      <c r="Z2646" s="10">
        <f t="shared" si="166"/>
        <v>177.13</v>
      </c>
      <c r="AB2646" s="243">
        <f t="shared" si="167"/>
        <v>175.89</v>
      </c>
      <c r="AC2646" s="10">
        <v>193.64</v>
      </c>
      <c r="AD2646" s="10"/>
      <c r="AE2646" s="3"/>
      <c r="AF2646" s="3"/>
    </row>
    <row r="2647" spans="1:32" x14ac:dyDescent="0.2">
      <c r="A2647" s="55"/>
      <c r="B2647" s="198"/>
      <c r="C2647" s="10" t="s">
        <v>377</v>
      </c>
      <c r="D2647" s="10"/>
      <c r="E2647" s="10" t="s">
        <v>302</v>
      </c>
      <c r="F2647" s="10">
        <v>376259</v>
      </c>
      <c r="G2647" s="10"/>
      <c r="H2647" s="10">
        <f t="shared" si="165"/>
        <v>61942</v>
      </c>
      <c r="I2647" s="10"/>
      <c r="J2647" s="10">
        <v>52734.35000000002</v>
      </c>
      <c r="K2647" s="10"/>
      <c r="M2647" s="10">
        <v>148</v>
      </c>
      <c r="N2647" s="69"/>
      <c r="P2647" s="238">
        <f t="shared" si="163"/>
        <v>356.31317567567584</v>
      </c>
      <c r="Q2647" s="10"/>
      <c r="R2647" s="10"/>
      <c r="S2647" s="10"/>
      <c r="T2647" s="179">
        <f t="shared" si="164"/>
        <v>2542.2905405405404</v>
      </c>
      <c r="U2647" s="10"/>
      <c r="V2647" s="10"/>
      <c r="W2647" s="10"/>
      <c r="Y2647" s="10">
        <v>52734.35000000002</v>
      </c>
      <c r="Z2647" s="10">
        <f t="shared" si="166"/>
        <v>55193.97</v>
      </c>
      <c r="AB2647" s="243">
        <f t="shared" si="167"/>
        <v>54806.400000000001</v>
      </c>
      <c r="AC2647" s="10">
        <v>60335.8</v>
      </c>
      <c r="AD2647" s="10"/>
      <c r="AE2647" s="3"/>
      <c r="AF2647" s="3"/>
    </row>
    <row r="2648" spans="1:32" x14ac:dyDescent="0.2">
      <c r="A2648" s="55"/>
      <c r="B2648" s="198"/>
      <c r="C2648" s="10" t="s">
        <v>607</v>
      </c>
      <c r="D2648" s="10"/>
      <c r="E2648" s="10" t="s">
        <v>105</v>
      </c>
      <c r="F2648" s="10">
        <v>471</v>
      </c>
      <c r="G2648" s="10"/>
      <c r="H2648" s="10">
        <f t="shared" si="165"/>
        <v>78</v>
      </c>
      <c r="I2648" s="10"/>
      <c r="J2648" s="10">
        <v>130.78</v>
      </c>
      <c r="K2648" s="10"/>
      <c r="M2648" s="10">
        <v>4</v>
      </c>
      <c r="N2648" s="69"/>
      <c r="P2648" s="238">
        <f t="shared" si="163"/>
        <v>32.695</v>
      </c>
      <c r="Q2648" s="10"/>
      <c r="R2648" s="10"/>
      <c r="S2648" s="10"/>
      <c r="T2648" s="179">
        <f t="shared" si="164"/>
        <v>117.75</v>
      </c>
      <c r="U2648" s="10"/>
      <c r="V2648" s="10"/>
      <c r="W2648" s="10"/>
      <c r="Y2648" s="10">
        <v>130.78</v>
      </c>
      <c r="Z2648" s="10">
        <f t="shared" si="166"/>
        <v>136.88</v>
      </c>
      <c r="AB2648" s="243">
        <f t="shared" si="167"/>
        <v>135.91999999999999</v>
      </c>
      <c r="AC2648" s="10">
        <v>149.63</v>
      </c>
      <c r="AD2648" s="10"/>
      <c r="AE2648" s="3"/>
      <c r="AF2648" s="3"/>
    </row>
    <row r="2649" spans="1:32" x14ac:dyDescent="0.2">
      <c r="A2649" s="55"/>
      <c r="B2649" s="198"/>
      <c r="C2649" s="10" t="s">
        <v>378</v>
      </c>
      <c r="D2649" s="10"/>
      <c r="E2649" s="10" t="s">
        <v>102</v>
      </c>
      <c r="F2649" s="10">
        <v>1679</v>
      </c>
      <c r="G2649" s="10"/>
      <c r="H2649" s="10">
        <f t="shared" si="165"/>
        <v>276</v>
      </c>
      <c r="I2649" s="10"/>
      <c r="J2649" s="10">
        <v>305.93</v>
      </c>
      <c r="K2649" s="10"/>
      <c r="M2649" s="10">
        <v>3</v>
      </c>
      <c r="N2649" s="69"/>
      <c r="P2649" s="238">
        <f t="shared" si="163"/>
        <v>101.97666666666667</v>
      </c>
      <c r="Q2649" s="10"/>
      <c r="R2649" s="10"/>
      <c r="S2649" s="10"/>
      <c r="T2649" s="179">
        <f t="shared" si="164"/>
        <v>559.66666666666663</v>
      </c>
      <c r="U2649" s="10"/>
      <c r="V2649" s="10"/>
      <c r="W2649" s="10"/>
      <c r="Y2649" s="10">
        <v>305.93</v>
      </c>
      <c r="Z2649" s="10">
        <f t="shared" si="166"/>
        <v>320.2</v>
      </c>
      <c r="AB2649" s="243">
        <f t="shared" si="167"/>
        <v>317.95</v>
      </c>
      <c r="AC2649" s="10">
        <v>350.03</v>
      </c>
      <c r="AD2649" s="10"/>
      <c r="AE2649" s="3"/>
      <c r="AF2649" s="3"/>
    </row>
    <row r="2650" spans="1:32" x14ac:dyDescent="0.2">
      <c r="A2650" s="55"/>
      <c r="B2650" s="198"/>
      <c r="C2650" s="10" t="s">
        <v>378</v>
      </c>
      <c r="D2650" s="10"/>
      <c r="E2650" s="10" t="s">
        <v>105</v>
      </c>
      <c r="F2650" s="10">
        <v>8251145</v>
      </c>
      <c r="G2650" s="10"/>
      <c r="H2650" s="10">
        <f t="shared" si="165"/>
        <v>1358360</v>
      </c>
      <c r="I2650" s="10"/>
      <c r="J2650" s="10">
        <v>941977.72000000009</v>
      </c>
      <c r="K2650" s="10"/>
      <c r="M2650" s="10">
        <v>1345</v>
      </c>
      <c r="N2650" s="69"/>
      <c r="P2650" s="238">
        <f t="shared" si="163"/>
        <v>700.35518215613388</v>
      </c>
      <c r="Q2650" s="10"/>
      <c r="R2650" s="10"/>
      <c r="S2650" s="10"/>
      <c r="T2650" s="179">
        <f t="shared" si="164"/>
        <v>6134.6802973977692</v>
      </c>
      <c r="U2650" s="10"/>
      <c r="V2650" s="10"/>
      <c r="W2650" s="10"/>
      <c r="Y2650" s="10">
        <v>941977.72000000009</v>
      </c>
      <c r="Z2650" s="10">
        <f t="shared" si="166"/>
        <v>985913.11</v>
      </c>
      <c r="AB2650" s="243">
        <f t="shared" si="167"/>
        <v>978990.09</v>
      </c>
      <c r="AC2650" s="10">
        <v>1077760</v>
      </c>
      <c r="AD2650" s="10"/>
      <c r="AE2650" s="3"/>
      <c r="AF2650" s="3"/>
    </row>
    <row r="2651" spans="1:32" x14ac:dyDescent="0.2">
      <c r="A2651" s="55"/>
      <c r="B2651" s="198"/>
      <c r="C2651" s="10" t="s">
        <v>380</v>
      </c>
      <c r="D2651" s="10"/>
      <c r="E2651" s="10" t="s">
        <v>147</v>
      </c>
      <c r="F2651" s="10">
        <v>2900</v>
      </c>
      <c r="G2651" s="10"/>
      <c r="H2651" s="10">
        <f t="shared" si="165"/>
        <v>477</v>
      </c>
      <c r="I2651" s="10"/>
      <c r="J2651" s="10">
        <v>465.57</v>
      </c>
      <c r="K2651" s="10"/>
      <c r="M2651" s="10">
        <v>1</v>
      </c>
      <c r="N2651" s="69"/>
      <c r="P2651" s="238">
        <f t="shared" si="163"/>
        <v>465.57</v>
      </c>
      <c r="Q2651" s="10"/>
      <c r="R2651" s="10"/>
      <c r="S2651" s="10"/>
      <c r="T2651" s="179">
        <f t="shared" si="164"/>
        <v>2900</v>
      </c>
      <c r="U2651" s="10"/>
      <c r="V2651" s="10"/>
      <c r="W2651" s="10"/>
      <c r="Y2651" s="10">
        <v>465.57</v>
      </c>
      <c r="Z2651" s="10">
        <f t="shared" si="166"/>
        <v>487.28</v>
      </c>
      <c r="AB2651" s="243">
        <f t="shared" si="167"/>
        <v>483.86</v>
      </c>
      <c r="AC2651" s="10">
        <v>532.67999999999995</v>
      </c>
      <c r="AD2651" s="10"/>
      <c r="AE2651" s="3"/>
      <c r="AF2651" s="3"/>
    </row>
    <row r="2652" spans="1:32" x14ac:dyDescent="0.2">
      <c r="A2652" s="55"/>
      <c r="B2652" s="198"/>
      <c r="C2652" s="10" t="s">
        <v>380</v>
      </c>
      <c r="D2652" s="10"/>
      <c r="E2652" s="10" t="s">
        <v>164</v>
      </c>
      <c r="F2652" s="10">
        <v>710557</v>
      </c>
      <c r="G2652" s="10"/>
      <c r="H2652" s="10">
        <f t="shared" si="165"/>
        <v>116977</v>
      </c>
      <c r="I2652" s="10"/>
      <c r="J2652" s="10">
        <v>108721.68000000001</v>
      </c>
      <c r="K2652" s="10"/>
      <c r="M2652" s="10">
        <v>152</v>
      </c>
      <c r="N2652" s="69"/>
      <c r="P2652" s="238">
        <f t="shared" si="163"/>
        <v>715.27421052631587</v>
      </c>
      <c r="Q2652" s="10"/>
      <c r="R2652" s="10"/>
      <c r="S2652" s="10"/>
      <c r="T2652" s="179">
        <f t="shared" si="164"/>
        <v>4674.7171052631575</v>
      </c>
      <c r="U2652" s="10"/>
      <c r="V2652" s="10"/>
      <c r="W2652" s="10"/>
      <c r="Y2652" s="10">
        <v>108721.68000000001</v>
      </c>
      <c r="Z2652" s="10">
        <f t="shared" si="166"/>
        <v>113792.64</v>
      </c>
      <c r="AB2652" s="243">
        <f t="shared" si="167"/>
        <v>112993.59</v>
      </c>
      <c r="AC2652" s="10">
        <v>124393.47</v>
      </c>
      <c r="AD2652" s="10"/>
      <c r="AE2652" s="3"/>
      <c r="AF2652" s="3"/>
    </row>
    <row r="2653" spans="1:32" x14ac:dyDescent="0.2">
      <c r="A2653" s="55"/>
      <c r="B2653" s="198"/>
      <c r="C2653" s="10" t="s">
        <v>381</v>
      </c>
      <c r="D2653" s="10"/>
      <c r="E2653" s="10" t="s">
        <v>92</v>
      </c>
      <c r="F2653" s="10">
        <v>11386</v>
      </c>
      <c r="G2653" s="10"/>
      <c r="H2653" s="10">
        <f t="shared" si="165"/>
        <v>1874</v>
      </c>
      <c r="I2653" s="10"/>
      <c r="J2653" s="10">
        <v>2121.44</v>
      </c>
      <c r="K2653" s="10"/>
      <c r="M2653" s="10">
        <v>2</v>
      </c>
      <c r="N2653" s="69"/>
      <c r="P2653" s="238">
        <f t="shared" si="163"/>
        <v>1060.72</v>
      </c>
      <c r="Q2653" s="10"/>
      <c r="R2653" s="10"/>
      <c r="S2653" s="10"/>
      <c r="T2653" s="179">
        <f t="shared" si="164"/>
        <v>5693</v>
      </c>
      <c r="U2653" s="10"/>
      <c r="V2653" s="10"/>
      <c r="W2653" s="10"/>
      <c r="Y2653" s="10">
        <v>2121.44</v>
      </c>
      <c r="Z2653" s="10">
        <f t="shared" si="166"/>
        <v>2220.39</v>
      </c>
      <c r="AB2653" s="243">
        <f t="shared" si="167"/>
        <v>2204.8000000000002</v>
      </c>
      <c r="AC2653" s="10">
        <v>2427.2399999999998</v>
      </c>
      <c r="AD2653" s="10"/>
      <c r="AE2653" s="3"/>
      <c r="AF2653" s="3"/>
    </row>
    <row r="2654" spans="1:32" x14ac:dyDescent="0.2">
      <c r="A2654" s="55"/>
      <c r="B2654" s="198"/>
      <c r="C2654" s="10" t="s">
        <v>381</v>
      </c>
      <c r="D2654" s="10"/>
      <c r="E2654" s="10" t="s">
        <v>382</v>
      </c>
      <c r="F2654" s="10">
        <v>1812897</v>
      </c>
      <c r="G2654" s="10"/>
      <c r="H2654" s="10">
        <f t="shared" si="165"/>
        <v>298452</v>
      </c>
      <c r="I2654" s="10"/>
      <c r="J2654" s="10">
        <v>211543.41000000003</v>
      </c>
      <c r="K2654" s="10"/>
      <c r="M2654" s="10">
        <v>546</v>
      </c>
      <c r="N2654" s="69"/>
      <c r="P2654" s="238">
        <f t="shared" si="163"/>
        <v>387.44214285714293</v>
      </c>
      <c r="Q2654" s="10"/>
      <c r="R2654" s="10"/>
      <c r="S2654" s="10"/>
      <c r="T2654" s="179">
        <f t="shared" si="164"/>
        <v>3320.3241758241757</v>
      </c>
      <c r="U2654" s="10"/>
      <c r="V2654" s="10"/>
      <c r="W2654" s="10"/>
      <c r="Y2654" s="10">
        <v>211543.41000000003</v>
      </c>
      <c r="Z2654" s="10">
        <f t="shared" si="166"/>
        <v>221410.14</v>
      </c>
      <c r="AB2654" s="243">
        <f t="shared" si="167"/>
        <v>219855.41</v>
      </c>
      <c r="AC2654" s="10">
        <v>242036.53</v>
      </c>
      <c r="AD2654" s="10"/>
      <c r="AE2654" s="3"/>
      <c r="AF2654" s="3"/>
    </row>
    <row r="2655" spans="1:32" x14ac:dyDescent="0.2">
      <c r="A2655" s="55"/>
      <c r="B2655" s="198"/>
      <c r="C2655" s="10" t="s">
        <v>381</v>
      </c>
      <c r="D2655" s="10"/>
      <c r="E2655" s="10" t="s">
        <v>383</v>
      </c>
      <c r="F2655" s="10">
        <v>1066</v>
      </c>
      <c r="G2655" s="10"/>
      <c r="H2655" s="10">
        <f t="shared" si="165"/>
        <v>175</v>
      </c>
      <c r="I2655" s="10"/>
      <c r="J2655" s="10">
        <v>246.49</v>
      </c>
      <c r="K2655" s="10"/>
      <c r="M2655" s="10">
        <v>7</v>
      </c>
      <c r="N2655" s="69"/>
      <c r="P2655" s="238">
        <f t="shared" si="163"/>
        <v>35.212857142857146</v>
      </c>
      <c r="Q2655" s="10"/>
      <c r="R2655" s="10"/>
      <c r="S2655" s="10"/>
      <c r="T2655" s="179">
        <f t="shared" si="164"/>
        <v>152.28571428571428</v>
      </c>
      <c r="U2655" s="10"/>
      <c r="V2655" s="10"/>
      <c r="W2655" s="10"/>
      <c r="Y2655" s="10">
        <v>246.49</v>
      </c>
      <c r="Z2655" s="10">
        <f t="shared" si="166"/>
        <v>257.99</v>
      </c>
      <c r="AB2655" s="243">
        <f t="shared" si="167"/>
        <v>256.18</v>
      </c>
      <c r="AC2655" s="10">
        <v>282.02999999999997</v>
      </c>
      <c r="AD2655" s="10"/>
      <c r="AE2655" s="3"/>
      <c r="AF2655" s="3"/>
    </row>
    <row r="2656" spans="1:32" x14ac:dyDescent="0.2">
      <c r="A2656" s="55"/>
      <c r="B2656" s="198"/>
      <c r="C2656" s="10" t="s">
        <v>381</v>
      </c>
      <c r="D2656" s="10"/>
      <c r="E2656" s="10" t="s">
        <v>485</v>
      </c>
      <c r="F2656" s="10">
        <v>5466</v>
      </c>
      <c r="G2656" s="10"/>
      <c r="H2656" s="10">
        <f t="shared" si="165"/>
        <v>900</v>
      </c>
      <c r="I2656" s="10"/>
      <c r="J2656" s="10">
        <v>605.86</v>
      </c>
      <c r="K2656" s="10"/>
      <c r="M2656" s="10">
        <v>2</v>
      </c>
      <c r="N2656" s="69"/>
      <c r="P2656" s="238">
        <f t="shared" si="163"/>
        <v>302.93</v>
      </c>
      <c r="Q2656" s="10"/>
      <c r="R2656" s="10"/>
      <c r="S2656" s="10"/>
      <c r="T2656" s="179">
        <f t="shared" si="164"/>
        <v>2733</v>
      </c>
      <c r="U2656" s="10"/>
      <c r="V2656" s="10"/>
      <c r="W2656" s="10"/>
      <c r="Y2656" s="10">
        <v>605.86</v>
      </c>
      <c r="Z2656" s="10">
        <f t="shared" si="166"/>
        <v>634.12</v>
      </c>
      <c r="AB2656" s="243">
        <f t="shared" si="167"/>
        <v>629.66999999999996</v>
      </c>
      <c r="AC2656" s="10">
        <v>693.2</v>
      </c>
      <c r="AD2656" s="10"/>
      <c r="AE2656" s="3"/>
      <c r="AF2656" s="3"/>
    </row>
    <row r="2657" spans="1:32" x14ac:dyDescent="0.2">
      <c r="A2657" s="55"/>
      <c r="B2657" s="198"/>
      <c r="C2657" s="10" t="s">
        <v>381</v>
      </c>
      <c r="D2657" s="10"/>
      <c r="E2657" s="10" t="s">
        <v>107</v>
      </c>
      <c r="F2657" s="10">
        <v>2069</v>
      </c>
      <c r="G2657" s="10"/>
      <c r="H2657" s="10">
        <f t="shared" si="165"/>
        <v>341</v>
      </c>
      <c r="I2657" s="10"/>
      <c r="J2657" s="10">
        <v>385.84</v>
      </c>
      <c r="K2657" s="10"/>
      <c r="M2657" s="10">
        <v>1</v>
      </c>
      <c r="N2657" s="69"/>
      <c r="P2657" s="238">
        <f t="shared" si="163"/>
        <v>385.84</v>
      </c>
      <c r="Q2657" s="10"/>
      <c r="R2657" s="10"/>
      <c r="S2657" s="10"/>
      <c r="T2657" s="179">
        <f t="shared" si="164"/>
        <v>2069</v>
      </c>
      <c r="U2657" s="10"/>
      <c r="V2657" s="10"/>
      <c r="W2657" s="10"/>
      <c r="Y2657" s="10">
        <v>385.84</v>
      </c>
      <c r="Z2657" s="10">
        <f t="shared" si="166"/>
        <v>403.84</v>
      </c>
      <c r="AB2657" s="243">
        <f t="shared" si="167"/>
        <v>401</v>
      </c>
      <c r="AC2657" s="10">
        <v>441.46</v>
      </c>
      <c r="AD2657" s="10"/>
      <c r="AE2657" s="3"/>
      <c r="AF2657" s="3"/>
    </row>
    <row r="2658" spans="1:32" x14ac:dyDescent="0.2">
      <c r="A2658" s="55"/>
      <c r="B2658" s="198"/>
      <c r="C2658" s="10" t="s">
        <v>381</v>
      </c>
      <c r="D2658" s="10"/>
      <c r="E2658" s="10" t="s">
        <v>170</v>
      </c>
      <c r="F2658" s="10">
        <v>-13645</v>
      </c>
      <c r="G2658" s="10"/>
      <c r="H2658" s="10">
        <f t="shared" si="165"/>
        <v>-2246</v>
      </c>
      <c r="I2658" s="10"/>
      <c r="J2658" s="10">
        <v>-2110.29</v>
      </c>
      <c r="K2658" s="10"/>
      <c r="M2658" s="10">
        <v>1</v>
      </c>
      <c r="N2658" s="69"/>
      <c r="P2658" s="238">
        <f t="shared" si="163"/>
        <v>-2110.29</v>
      </c>
      <c r="Q2658" s="10"/>
      <c r="R2658" s="10"/>
      <c r="S2658" s="10"/>
      <c r="T2658" s="179">
        <f t="shared" si="164"/>
        <v>-13645</v>
      </c>
      <c r="U2658" s="10"/>
      <c r="V2658" s="10"/>
      <c r="W2658" s="10"/>
      <c r="Y2658" s="10">
        <v>-2110.29</v>
      </c>
      <c r="Z2658" s="10">
        <f t="shared" si="166"/>
        <v>-2208.7199999999998</v>
      </c>
      <c r="AB2658" s="243">
        <f t="shared" si="167"/>
        <v>-2193.21</v>
      </c>
      <c r="AC2658" s="10">
        <v>-2414.48</v>
      </c>
      <c r="AD2658" s="10"/>
      <c r="AE2658" s="3"/>
      <c r="AF2658" s="3"/>
    </row>
    <row r="2659" spans="1:32" x14ac:dyDescent="0.2">
      <c r="A2659" s="55"/>
      <c r="B2659" s="198"/>
      <c r="C2659" s="10" t="s">
        <v>621</v>
      </c>
      <c r="D2659" s="10"/>
      <c r="E2659" s="10" t="s">
        <v>175</v>
      </c>
      <c r="F2659" s="10">
        <v>32003</v>
      </c>
      <c r="G2659" s="10"/>
      <c r="H2659" s="10">
        <f t="shared" si="165"/>
        <v>5269</v>
      </c>
      <c r="I2659" s="10"/>
      <c r="J2659" s="10">
        <v>7411.62</v>
      </c>
      <c r="K2659" s="10"/>
      <c r="M2659" s="10">
        <v>1</v>
      </c>
      <c r="N2659" s="69"/>
      <c r="P2659" s="238">
        <f t="shared" si="163"/>
        <v>7411.62</v>
      </c>
      <c r="Q2659" s="10"/>
      <c r="R2659" s="10"/>
      <c r="S2659" s="10"/>
      <c r="T2659" s="179">
        <f t="shared" si="164"/>
        <v>32003</v>
      </c>
      <c r="U2659" s="10"/>
      <c r="V2659" s="10"/>
      <c r="W2659" s="10"/>
      <c r="Y2659" s="10">
        <v>7411.62</v>
      </c>
      <c r="Z2659" s="10">
        <f t="shared" si="166"/>
        <v>7757.31</v>
      </c>
      <c r="AB2659" s="243">
        <f t="shared" si="167"/>
        <v>7702.84</v>
      </c>
      <c r="AC2659" s="10">
        <v>8479.98</v>
      </c>
      <c r="AD2659" s="10"/>
      <c r="AE2659" s="3"/>
      <c r="AF2659" s="3"/>
    </row>
    <row r="2660" spans="1:32" x14ac:dyDescent="0.2">
      <c r="A2660" s="55"/>
      <c r="B2660" s="198"/>
      <c r="C2660" s="10" t="s">
        <v>384</v>
      </c>
      <c r="D2660" s="10"/>
      <c r="E2660" s="10" t="s">
        <v>83</v>
      </c>
      <c r="F2660" s="10">
        <v>471</v>
      </c>
      <c r="G2660" s="10"/>
      <c r="H2660" s="10">
        <f t="shared" si="165"/>
        <v>78</v>
      </c>
      <c r="I2660" s="10"/>
      <c r="J2660" s="10">
        <v>88.11</v>
      </c>
      <c r="K2660" s="10"/>
      <c r="M2660" s="10">
        <v>1</v>
      </c>
      <c r="N2660" s="69"/>
      <c r="P2660" s="238">
        <f t="shared" si="163"/>
        <v>88.11</v>
      </c>
      <c r="Q2660" s="10"/>
      <c r="R2660" s="10"/>
      <c r="S2660" s="10"/>
      <c r="T2660" s="179">
        <f t="shared" si="164"/>
        <v>471</v>
      </c>
      <c r="U2660" s="10"/>
      <c r="V2660" s="10"/>
      <c r="W2660" s="10"/>
      <c r="Y2660" s="10">
        <v>88.11</v>
      </c>
      <c r="Z2660" s="10">
        <f t="shared" si="166"/>
        <v>92.22</v>
      </c>
      <c r="AB2660" s="243">
        <f t="shared" si="167"/>
        <v>91.57</v>
      </c>
      <c r="AC2660" s="10">
        <v>100.81</v>
      </c>
      <c r="AD2660" s="10"/>
      <c r="AE2660" s="3"/>
      <c r="AF2660" s="3"/>
    </row>
    <row r="2661" spans="1:32" x14ac:dyDescent="0.2">
      <c r="A2661" s="55"/>
      <c r="B2661" s="198"/>
      <c r="C2661" s="10" t="s">
        <v>384</v>
      </c>
      <c r="D2661" s="10"/>
      <c r="E2661" s="10" t="s">
        <v>84</v>
      </c>
      <c r="F2661" s="10">
        <v>1678989</v>
      </c>
      <c r="G2661" s="10"/>
      <c r="H2661" s="10">
        <f t="shared" si="165"/>
        <v>276407</v>
      </c>
      <c r="I2661" s="10"/>
      <c r="J2661" s="10">
        <v>239167.75000000038</v>
      </c>
      <c r="K2661" s="10"/>
      <c r="M2661" s="10">
        <v>587</v>
      </c>
      <c r="N2661" s="69"/>
      <c r="P2661" s="238">
        <f t="shared" si="163"/>
        <v>407.44080068143165</v>
      </c>
      <c r="Q2661" s="10"/>
      <c r="R2661" s="10"/>
      <c r="S2661" s="10"/>
      <c r="T2661" s="179">
        <f t="shared" si="164"/>
        <v>2860.2879045996592</v>
      </c>
      <c r="U2661" s="10"/>
      <c r="V2661" s="10"/>
      <c r="W2661" s="10"/>
      <c r="Y2661" s="10">
        <v>239167.75000000038</v>
      </c>
      <c r="Z2661" s="10">
        <f t="shared" si="166"/>
        <v>250322.93</v>
      </c>
      <c r="AB2661" s="243">
        <f t="shared" si="167"/>
        <v>248565.18</v>
      </c>
      <c r="AC2661" s="10">
        <v>273642.82</v>
      </c>
      <c r="AD2661" s="10"/>
      <c r="AE2661" s="3"/>
      <c r="AF2661" s="3"/>
    </row>
    <row r="2662" spans="1:32" x14ac:dyDescent="0.2">
      <c r="A2662" s="55"/>
      <c r="B2662" s="198"/>
      <c r="C2662" s="10" t="s">
        <v>384</v>
      </c>
      <c r="D2662" s="10"/>
      <c r="E2662" s="10" t="s">
        <v>385</v>
      </c>
      <c r="F2662" s="10">
        <v>602</v>
      </c>
      <c r="G2662" s="10"/>
      <c r="H2662" s="10">
        <f t="shared" si="165"/>
        <v>99</v>
      </c>
      <c r="I2662" s="10"/>
      <c r="J2662" s="10">
        <v>105.75</v>
      </c>
      <c r="K2662" s="10"/>
      <c r="M2662" s="10">
        <v>1</v>
      </c>
      <c r="N2662" s="69"/>
      <c r="P2662" s="238">
        <f t="shared" si="163"/>
        <v>105.75</v>
      </c>
      <c r="Q2662" s="10"/>
      <c r="R2662" s="10"/>
      <c r="S2662" s="10"/>
      <c r="T2662" s="179">
        <f t="shared" si="164"/>
        <v>602</v>
      </c>
      <c r="U2662" s="10"/>
      <c r="V2662" s="10"/>
      <c r="W2662" s="10"/>
      <c r="Y2662" s="10">
        <v>105.75</v>
      </c>
      <c r="Z2662" s="10">
        <f t="shared" si="166"/>
        <v>110.68</v>
      </c>
      <c r="AB2662" s="243">
        <f t="shared" si="167"/>
        <v>109.91</v>
      </c>
      <c r="AC2662" s="10">
        <v>121</v>
      </c>
      <c r="AD2662" s="10"/>
      <c r="AE2662" s="3"/>
      <c r="AF2662" s="3"/>
    </row>
    <row r="2663" spans="1:32" x14ac:dyDescent="0.2">
      <c r="A2663" s="55"/>
      <c r="B2663" s="198"/>
      <c r="C2663" s="10" t="s">
        <v>387</v>
      </c>
      <c r="D2663" s="10"/>
      <c r="E2663" s="10" t="s">
        <v>105</v>
      </c>
      <c r="F2663" s="10">
        <v>791</v>
      </c>
      <c r="G2663" s="10"/>
      <c r="H2663" s="10">
        <f t="shared" si="165"/>
        <v>130</v>
      </c>
      <c r="I2663" s="10"/>
      <c r="J2663" s="10">
        <v>76.599999999999994</v>
      </c>
      <c r="K2663" s="10"/>
      <c r="M2663" s="10">
        <v>1</v>
      </c>
      <c r="N2663" s="69"/>
      <c r="P2663" s="238">
        <f t="shared" si="163"/>
        <v>76.599999999999994</v>
      </c>
      <c r="Q2663" s="10"/>
      <c r="R2663" s="10"/>
      <c r="S2663" s="10"/>
      <c r="T2663" s="179">
        <f t="shared" si="164"/>
        <v>791</v>
      </c>
      <c r="U2663" s="10"/>
      <c r="V2663" s="10"/>
      <c r="W2663" s="10"/>
      <c r="Y2663" s="10">
        <v>76.599999999999994</v>
      </c>
      <c r="Z2663" s="10">
        <f t="shared" si="166"/>
        <v>80.17</v>
      </c>
      <c r="AB2663" s="243">
        <f t="shared" si="167"/>
        <v>79.61</v>
      </c>
      <c r="AC2663" s="10">
        <v>87.64</v>
      </c>
      <c r="AD2663" s="10"/>
      <c r="AE2663" s="3"/>
      <c r="AF2663" s="3"/>
    </row>
    <row r="2664" spans="1:32" x14ac:dyDescent="0.2">
      <c r="A2664" s="55"/>
      <c r="B2664" s="198"/>
      <c r="C2664" s="10" t="s">
        <v>387</v>
      </c>
      <c r="D2664" s="10"/>
      <c r="E2664" s="10" t="s">
        <v>187</v>
      </c>
      <c r="F2664" s="10">
        <v>358680</v>
      </c>
      <c r="G2664" s="10"/>
      <c r="H2664" s="10">
        <f t="shared" si="165"/>
        <v>59048</v>
      </c>
      <c r="I2664" s="10"/>
      <c r="J2664" s="10">
        <v>65443.06</v>
      </c>
      <c r="K2664" s="10"/>
      <c r="M2664" s="10">
        <v>173</v>
      </c>
      <c r="N2664" s="69"/>
      <c r="P2664" s="238">
        <f t="shared" si="163"/>
        <v>378.28358381502886</v>
      </c>
      <c r="Q2664" s="10"/>
      <c r="R2664" s="10"/>
      <c r="S2664" s="10"/>
      <c r="T2664" s="179">
        <f t="shared" si="164"/>
        <v>2073.2947976878613</v>
      </c>
      <c r="U2664" s="10"/>
      <c r="V2664" s="10"/>
      <c r="W2664" s="10"/>
      <c r="Y2664" s="10">
        <v>65443.06</v>
      </c>
      <c r="Z2664" s="10">
        <f t="shared" si="166"/>
        <v>68495.429999999993</v>
      </c>
      <c r="AB2664" s="243">
        <f t="shared" si="167"/>
        <v>68014.460000000006</v>
      </c>
      <c r="AC2664" s="10">
        <v>74876.41</v>
      </c>
      <c r="AD2664" s="10"/>
      <c r="AE2664" s="3"/>
      <c r="AF2664" s="3"/>
    </row>
    <row r="2665" spans="1:32" x14ac:dyDescent="0.2">
      <c r="A2665" s="55"/>
      <c r="B2665" s="198"/>
      <c r="C2665" s="10" t="s">
        <v>389</v>
      </c>
      <c r="D2665" s="10"/>
      <c r="E2665" s="10" t="s">
        <v>124</v>
      </c>
      <c r="F2665" s="10">
        <v>1036532</v>
      </c>
      <c r="G2665" s="10"/>
      <c r="H2665" s="10">
        <f t="shared" si="165"/>
        <v>170641</v>
      </c>
      <c r="I2665" s="10"/>
      <c r="J2665" s="10">
        <v>130027.28</v>
      </c>
      <c r="K2665" s="10"/>
      <c r="M2665" s="10">
        <v>388</v>
      </c>
      <c r="N2665" s="69"/>
      <c r="P2665" s="238">
        <f t="shared" si="163"/>
        <v>335.12185567010312</v>
      </c>
      <c r="Q2665" s="10"/>
      <c r="R2665" s="10"/>
      <c r="S2665" s="10"/>
      <c r="T2665" s="179">
        <f t="shared" si="164"/>
        <v>2671.4742268041236</v>
      </c>
      <c r="U2665" s="10"/>
      <c r="V2665" s="10"/>
      <c r="W2665" s="10"/>
      <c r="Y2665" s="10">
        <v>130027.28</v>
      </c>
      <c r="Z2665" s="10">
        <f t="shared" si="166"/>
        <v>136091.97</v>
      </c>
      <c r="AB2665" s="243">
        <f t="shared" si="167"/>
        <v>135136.34</v>
      </c>
      <c r="AC2665" s="10">
        <v>148770.19</v>
      </c>
      <c r="AD2665" s="10"/>
      <c r="AE2665" s="3"/>
      <c r="AF2665" s="3"/>
    </row>
    <row r="2666" spans="1:32" x14ac:dyDescent="0.2">
      <c r="A2666" s="55"/>
      <c r="B2666" s="198"/>
      <c r="C2666" s="10" t="s">
        <v>391</v>
      </c>
      <c r="D2666" s="10"/>
      <c r="E2666" s="10" t="s">
        <v>110</v>
      </c>
      <c r="F2666" s="10">
        <v>11232</v>
      </c>
      <c r="G2666" s="10"/>
      <c r="H2666" s="10">
        <f t="shared" si="165"/>
        <v>1849</v>
      </c>
      <c r="I2666" s="10"/>
      <c r="J2666" s="10">
        <v>2021.77</v>
      </c>
      <c r="K2666" s="10"/>
      <c r="M2666" s="10">
        <v>4</v>
      </c>
      <c r="N2666" s="69"/>
      <c r="P2666" s="238">
        <f t="shared" si="163"/>
        <v>505.4425</v>
      </c>
      <c r="Q2666" s="10"/>
      <c r="R2666" s="10"/>
      <c r="S2666" s="10"/>
      <c r="T2666" s="179">
        <f t="shared" si="164"/>
        <v>2808</v>
      </c>
      <c r="U2666" s="10"/>
      <c r="V2666" s="10"/>
      <c r="W2666" s="10"/>
      <c r="Y2666" s="10">
        <v>2021.77</v>
      </c>
      <c r="Z2666" s="10">
        <f t="shared" si="166"/>
        <v>2116.0700000000002</v>
      </c>
      <c r="AB2666" s="243">
        <f t="shared" si="167"/>
        <v>2101.21</v>
      </c>
      <c r="AC2666" s="10">
        <v>2313.1999999999998</v>
      </c>
      <c r="AD2666" s="10"/>
      <c r="AE2666" s="3"/>
      <c r="AF2666" s="3"/>
    </row>
    <row r="2667" spans="1:32" x14ac:dyDescent="0.2">
      <c r="A2667" s="55"/>
      <c r="B2667" s="198"/>
      <c r="C2667" s="10" t="s">
        <v>394</v>
      </c>
      <c r="D2667" s="10"/>
      <c r="E2667" s="10" t="s">
        <v>395</v>
      </c>
      <c r="F2667" s="10">
        <v>312683</v>
      </c>
      <c r="G2667" s="10"/>
      <c r="H2667" s="10">
        <f t="shared" si="165"/>
        <v>51476</v>
      </c>
      <c r="I2667" s="10"/>
      <c r="J2667" s="10">
        <v>21335.959999999985</v>
      </c>
      <c r="K2667" s="10"/>
      <c r="M2667" s="10">
        <v>31</v>
      </c>
      <c r="N2667" s="69"/>
      <c r="P2667" s="238">
        <f t="shared" si="163"/>
        <v>688.25677419354793</v>
      </c>
      <c r="Q2667" s="10"/>
      <c r="R2667" s="10"/>
      <c r="S2667" s="10"/>
      <c r="T2667" s="179">
        <f t="shared" si="164"/>
        <v>10086.548387096775</v>
      </c>
      <c r="U2667" s="10"/>
      <c r="V2667" s="10"/>
      <c r="W2667" s="10"/>
      <c r="Y2667" s="10">
        <v>21335.959999999985</v>
      </c>
      <c r="Z2667" s="10">
        <f t="shared" si="166"/>
        <v>22331.1</v>
      </c>
      <c r="AB2667" s="243">
        <f t="shared" si="167"/>
        <v>22174.3</v>
      </c>
      <c r="AC2667" s="10">
        <v>24411.46</v>
      </c>
      <c r="AD2667" s="10"/>
      <c r="AE2667" s="3"/>
      <c r="AF2667" s="3"/>
    </row>
    <row r="2668" spans="1:32" x14ac:dyDescent="0.2">
      <c r="A2668" s="55"/>
      <c r="B2668" s="198"/>
      <c r="C2668" s="10" t="s">
        <v>396</v>
      </c>
      <c r="D2668" s="10"/>
      <c r="E2668" s="10" t="s">
        <v>105</v>
      </c>
      <c r="F2668" s="10">
        <v>100</v>
      </c>
      <c r="G2668" s="10"/>
      <c r="H2668" s="10">
        <f t="shared" si="165"/>
        <v>16</v>
      </c>
      <c r="I2668" s="10"/>
      <c r="J2668" s="10">
        <v>28.91</v>
      </c>
      <c r="K2668" s="10"/>
      <c r="M2668" s="10">
        <v>1</v>
      </c>
      <c r="N2668" s="69"/>
      <c r="P2668" s="238">
        <f t="shared" si="163"/>
        <v>28.91</v>
      </c>
      <c r="Q2668" s="10"/>
      <c r="R2668" s="10"/>
      <c r="S2668" s="10"/>
      <c r="T2668" s="179">
        <f t="shared" si="164"/>
        <v>100</v>
      </c>
      <c r="U2668" s="10"/>
      <c r="V2668" s="10"/>
      <c r="W2668" s="10"/>
      <c r="Y2668" s="10">
        <v>28.91</v>
      </c>
      <c r="Z2668" s="10">
        <f t="shared" si="166"/>
        <v>30.26</v>
      </c>
      <c r="AB2668" s="243">
        <f t="shared" si="167"/>
        <v>30.05</v>
      </c>
      <c r="AC2668" s="10">
        <v>33.08</v>
      </c>
      <c r="AD2668" s="10"/>
      <c r="AE2668" s="3"/>
      <c r="AF2668" s="3"/>
    </row>
    <row r="2669" spans="1:32" x14ac:dyDescent="0.2">
      <c r="A2669" s="55"/>
      <c r="B2669" s="198"/>
      <c r="C2669" s="10" t="s">
        <v>396</v>
      </c>
      <c r="D2669" s="10"/>
      <c r="E2669" s="10" t="s">
        <v>86</v>
      </c>
      <c r="F2669" s="10">
        <v>45956</v>
      </c>
      <c r="G2669" s="10"/>
      <c r="H2669" s="10">
        <f t="shared" si="165"/>
        <v>7566</v>
      </c>
      <c r="I2669" s="10"/>
      <c r="J2669" s="10">
        <v>8669.3700000000008</v>
      </c>
      <c r="K2669" s="10"/>
      <c r="M2669" s="10">
        <v>39</v>
      </c>
      <c r="N2669" s="69"/>
      <c r="P2669" s="238">
        <f t="shared" si="163"/>
        <v>222.29153846153849</v>
      </c>
      <c r="Q2669" s="10"/>
      <c r="R2669" s="10"/>
      <c r="S2669" s="10"/>
      <c r="T2669" s="179">
        <f t="shared" si="164"/>
        <v>1178.3589743589744</v>
      </c>
      <c r="U2669" s="10"/>
      <c r="V2669" s="10"/>
      <c r="W2669" s="10"/>
      <c r="Y2669" s="10">
        <v>8669.3700000000008</v>
      </c>
      <c r="Z2669" s="10">
        <f t="shared" si="166"/>
        <v>9073.7199999999993</v>
      </c>
      <c r="AB2669" s="243">
        <f t="shared" si="167"/>
        <v>9010.01</v>
      </c>
      <c r="AC2669" s="10">
        <v>9919.0300000000007</v>
      </c>
      <c r="AD2669" s="10"/>
      <c r="AE2669" s="3"/>
      <c r="AF2669" s="3"/>
    </row>
    <row r="2670" spans="1:32" x14ac:dyDescent="0.2">
      <c r="A2670" s="55"/>
      <c r="B2670" s="198"/>
      <c r="C2670" s="10" t="s">
        <v>397</v>
      </c>
      <c r="D2670" s="10"/>
      <c r="E2670" s="10" t="s">
        <v>187</v>
      </c>
      <c r="F2670" s="10">
        <v>219</v>
      </c>
      <c r="G2670" s="10"/>
      <c r="H2670" s="10">
        <f t="shared" si="165"/>
        <v>36</v>
      </c>
      <c r="I2670" s="10"/>
      <c r="J2670" s="10">
        <v>62.99</v>
      </c>
      <c r="K2670" s="10"/>
      <c r="M2670" s="10">
        <v>1</v>
      </c>
      <c r="N2670" s="69"/>
      <c r="P2670" s="238">
        <f t="shared" si="163"/>
        <v>62.99</v>
      </c>
      <c r="Q2670" s="10"/>
      <c r="R2670" s="10"/>
      <c r="S2670" s="10"/>
      <c r="T2670" s="179">
        <f t="shared" si="164"/>
        <v>219</v>
      </c>
      <c r="U2670" s="10"/>
      <c r="V2670" s="10"/>
      <c r="W2670" s="10"/>
      <c r="Y2670" s="10">
        <v>62.99</v>
      </c>
      <c r="Z2670" s="10">
        <f t="shared" si="166"/>
        <v>65.930000000000007</v>
      </c>
      <c r="AB2670" s="243">
        <f t="shared" si="167"/>
        <v>65.47</v>
      </c>
      <c r="AC2670" s="10">
        <v>72.08</v>
      </c>
      <c r="AD2670" s="10"/>
      <c r="AE2670" s="3"/>
      <c r="AF2670" s="3"/>
    </row>
    <row r="2671" spans="1:32" x14ac:dyDescent="0.2">
      <c r="A2671" s="55"/>
      <c r="B2671" s="198"/>
      <c r="C2671" s="10" t="s">
        <v>397</v>
      </c>
      <c r="D2671" s="10"/>
      <c r="E2671" s="10" t="s">
        <v>211</v>
      </c>
      <c r="F2671" s="10">
        <v>937</v>
      </c>
      <c r="G2671" s="10"/>
      <c r="H2671" s="10">
        <f t="shared" si="165"/>
        <v>154</v>
      </c>
      <c r="I2671" s="10"/>
      <c r="J2671" s="10">
        <v>188.81</v>
      </c>
      <c r="K2671" s="10"/>
      <c r="M2671" s="10">
        <v>1</v>
      </c>
      <c r="N2671" s="69"/>
      <c r="P2671" s="238">
        <f t="shared" si="163"/>
        <v>188.81</v>
      </c>
      <c r="Q2671" s="10"/>
      <c r="R2671" s="10"/>
      <c r="S2671" s="10"/>
      <c r="T2671" s="179">
        <f t="shared" si="164"/>
        <v>937</v>
      </c>
      <c r="U2671" s="10"/>
      <c r="V2671" s="10"/>
      <c r="W2671" s="10"/>
      <c r="Y2671" s="10">
        <v>188.81</v>
      </c>
      <c r="Z2671" s="10">
        <f t="shared" si="166"/>
        <v>197.62</v>
      </c>
      <c r="AB2671" s="243">
        <f t="shared" si="167"/>
        <v>196.23</v>
      </c>
      <c r="AC2671" s="10">
        <v>216.03</v>
      </c>
      <c r="AD2671" s="10"/>
      <c r="AE2671" s="3"/>
      <c r="AF2671" s="3"/>
    </row>
    <row r="2672" spans="1:32" x14ac:dyDescent="0.2">
      <c r="A2672" s="55"/>
      <c r="B2672" s="198"/>
      <c r="C2672" s="10" t="s">
        <v>397</v>
      </c>
      <c r="D2672" s="10"/>
      <c r="E2672" s="10" t="s">
        <v>120</v>
      </c>
      <c r="F2672" s="10">
        <v>8226190</v>
      </c>
      <c r="G2672" s="10"/>
      <c r="H2672" s="10">
        <f t="shared" si="165"/>
        <v>1354252</v>
      </c>
      <c r="I2672" s="10"/>
      <c r="J2672" s="10">
        <v>910685.18999999959</v>
      </c>
      <c r="K2672" s="10"/>
      <c r="M2672" s="10">
        <v>1191</v>
      </c>
      <c r="N2672" s="69"/>
      <c r="P2672" s="238">
        <f t="shared" si="163"/>
        <v>764.63911838790898</v>
      </c>
      <c r="Q2672" s="10"/>
      <c r="R2672" s="10"/>
      <c r="S2672" s="10"/>
      <c r="T2672" s="179">
        <f t="shared" si="164"/>
        <v>6906.9605373635604</v>
      </c>
      <c r="U2672" s="10"/>
      <c r="V2672" s="10"/>
      <c r="W2672" s="10"/>
      <c r="Y2672" s="10">
        <v>910685.18999999959</v>
      </c>
      <c r="Z2672" s="10">
        <f t="shared" si="166"/>
        <v>953161.04</v>
      </c>
      <c r="AB2672" s="243">
        <f t="shared" si="167"/>
        <v>946468.01</v>
      </c>
      <c r="AC2672" s="10">
        <v>1041956.78</v>
      </c>
      <c r="AD2672" s="10"/>
      <c r="AE2672" s="3"/>
      <c r="AF2672" s="3"/>
    </row>
    <row r="2673" spans="1:32" x14ac:dyDescent="0.2">
      <c r="A2673" s="55"/>
      <c r="B2673" s="198"/>
      <c r="C2673" s="10" t="s">
        <v>398</v>
      </c>
      <c r="D2673" s="10"/>
      <c r="E2673" s="10" t="s">
        <v>97</v>
      </c>
      <c r="F2673" s="10">
        <v>111299</v>
      </c>
      <c r="G2673" s="10"/>
      <c r="H2673" s="10">
        <f t="shared" si="165"/>
        <v>18323</v>
      </c>
      <c r="I2673" s="10"/>
      <c r="J2673" s="10">
        <v>19332.32</v>
      </c>
      <c r="K2673" s="10"/>
      <c r="M2673" s="10">
        <v>59</v>
      </c>
      <c r="N2673" s="69"/>
      <c r="P2673" s="238">
        <f t="shared" si="163"/>
        <v>327.66644067796608</v>
      </c>
      <c r="Q2673" s="10"/>
      <c r="R2673" s="10"/>
      <c r="S2673" s="10"/>
      <c r="T2673" s="179">
        <f t="shared" si="164"/>
        <v>1886.4237288135594</v>
      </c>
      <c r="U2673" s="10"/>
      <c r="V2673" s="10"/>
      <c r="W2673" s="10"/>
      <c r="Y2673" s="10">
        <v>19332.32</v>
      </c>
      <c r="Z2673" s="10">
        <f t="shared" si="166"/>
        <v>20234.009999999998</v>
      </c>
      <c r="AB2673" s="243">
        <f t="shared" si="167"/>
        <v>20091.93</v>
      </c>
      <c r="AC2673" s="10">
        <v>22119</v>
      </c>
      <c r="AD2673" s="10"/>
      <c r="AE2673" s="3"/>
      <c r="AF2673" s="3"/>
    </row>
    <row r="2674" spans="1:32" x14ac:dyDescent="0.2">
      <c r="A2674" s="55"/>
      <c r="B2674" s="198"/>
      <c r="C2674" s="10" t="s">
        <v>399</v>
      </c>
      <c r="D2674" s="10"/>
      <c r="E2674" s="10" t="s">
        <v>100</v>
      </c>
      <c r="F2674" s="10">
        <v>161678</v>
      </c>
      <c r="G2674" s="10"/>
      <c r="H2674" s="10">
        <f t="shared" si="165"/>
        <v>26617</v>
      </c>
      <c r="I2674" s="10"/>
      <c r="J2674" s="10">
        <v>22089.210000000003</v>
      </c>
      <c r="K2674" s="10"/>
      <c r="M2674" s="10">
        <v>40</v>
      </c>
      <c r="N2674" s="69"/>
      <c r="P2674" s="238">
        <f t="shared" si="163"/>
        <v>552.23025000000007</v>
      </c>
      <c r="Q2674" s="10"/>
      <c r="R2674" s="10"/>
      <c r="S2674" s="10"/>
      <c r="T2674" s="179">
        <f t="shared" si="164"/>
        <v>4041.95</v>
      </c>
      <c r="U2674" s="10"/>
      <c r="V2674" s="10"/>
      <c r="W2674" s="10"/>
      <c r="Y2674" s="10">
        <v>22089.210000000003</v>
      </c>
      <c r="Z2674" s="10">
        <f t="shared" si="166"/>
        <v>23119.49</v>
      </c>
      <c r="AB2674" s="243">
        <f t="shared" si="167"/>
        <v>22957.14</v>
      </c>
      <c r="AC2674" s="10">
        <v>25273.279999999999</v>
      </c>
      <c r="AD2674" s="10"/>
      <c r="AE2674" s="3"/>
      <c r="AF2674" s="3"/>
    </row>
    <row r="2675" spans="1:32" x14ac:dyDescent="0.2">
      <c r="A2675" s="55"/>
      <c r="B2675" s="198"/>
      <c r="C2675" s="10" t="s">
        <v>399</v>
      </c>
      <c r="D2675" s="10"/>
      <c r="E2675" s="10" t="s">
        <v>77</v>
      </c>
      <c r="F2675" s="10">
        <v>2724200</v>
      </c>
      <c r="G2675" s="10"/>
      <c r="H2675" s="10">
        <f t="shared" si="165"/>
        <v>448477</v>
      </c>
      <c r="I2675" s="10"/>
      <c r="J2675" s="10">
        <v>286913.15000000008</v>
      </c>
      <c r="K2675" s="10"/>
      <c r="M2675" s="10">
        <v>328</v>
      </c>
      <c r="N2675" s="69"/>
      <c r="P2675" s="238">
        <f t="shared" si="163"/>
        <v>874.73521341463436</v>
      </c>
      <c r="Q2675" s="10"/>
      <c r="R2675" s="10"/>
      <c r="S2675" s="10"/>
      <c r="T2675" s="179">
        <f t="shared" si="164"/>
        <v>8305.4878048780483</v>
      </c>
      <c r="U2675" s="10"/>
      <c r="V2675" s="10"/>
      <c r="W2675" s="10"/>
      <c r="Y2675" s="10">
        <v>286913.15000000008</v>
      </c>
      <c r="Z2675" s="10">
        <f t="shared" si="166"/>
        <v>300295.25</v>
      </c>
      <c r="AB2675" s="243">
        <f t="shared" si="167"/>
        <v>298186.59999999998</v>
      </c>
      <c r="AC2675" s="10">
        <v>328270.53000000003</v>
      </c>
      <c r="AD2675" s="10"/>
      <c r="AE2675" s="3"/>
      <c r="AF2675" s="3"/>
    </row>
    <row r="2676" spans="1:32" x14ac:dyDescent="0.2">
      <c r="A2676" s="55"/>
      <c r="B2676" s="198"/>
      <c r="C2676" s="10" t="s">
        <v>400</v>
      </c>
      <c r="D2676" s="10"/>
      <c r="E2676" s="10" t="s">
        <v>388</v>
      </c>
      <c r="F2676" s="10">
        <v>715651</v>
      </c>
      <c r="G2676" s="10"/>
      <c r="H2676" s="10">
        <f t="shared" si="165"/>
        <v>117815</v>
      </c>
      <c r="I2676" s="10"/>
      <c r="J2676" s="10">
        <v>93636.75</v>
      </c>
      <c r="K2676" s="10"/>
      <c r="M2676" s="10">
        <v>144</v>
      </c>
      <c r="N2676" s="69"/>
      <c r="P2676" s="238">
        <f t="shared" si="163"/>
        <v>650.25520833333337</v>
      </c>
      <c r="Q2676" s="10"/>
      <c r="R2676" s="10"/>
      <c r="S2676" s="10"/>
      <c r="T2676" s="179">
        <f t="shared" si="164"/>
        <v>4969.7986111111113</v>
      </c>
      <c r="U2676" s="10"/>
      <c r="V2676" s="10"/>
      <c r="W2676" s="10"/>
      <c r="Y2676" s="10">
        <v>93636.75</v>
      </c>
      <c r="Z2676" s="10">
        <f t="shared" si="166"/>
        <v>98004.12</v>
      </c>
      <c r="AB2676" s="243">
        <f t="shared" si="167"/>
        <v>97315.94</v>
      </c>
      <c r="AC2676" s="10">
        <v>107134.11</v>
      </c>
      <c r="AD2676" s="10"/>
      <c r="AE2676" s="3"/>
      <c r="AF2676" s="3"/>
    </row>
    <row r="2677" spans="1:32" x14ac:dyDescent="0.2">
      <c r="A2677" s="55"/>
      <c r="B2677" s="198"/>
      <c r="C2677" s="10" t="s">
        <v>400</v>
      </c>
      <c r="D2677" s="10"/>
      <c r="E2677" s="10" t="s">
        <v>88</v>
      </c>
      <c r="F2677" s="10">
        <v>10038</v>
      </c>
      <c r="G2677" s="10"/>
      <c r="H2677" s="10">
        <f t="shared" si="165"/>
        <v>1653</v>
      </c>
      <c r="I2677" s="10"/>
      <c r="J2677" s="10">
        <v>2075.86</v>
      </c>
      <c r="K2677" s="10"/>
      <c r="M2677" s="10">
        <v>7</v>
      </c>
      <c r="N2677" s="69"/>
      <c r="P2677" s="238">
        <f t="shared" si="163"/>
        <v>296.55142857142857</v>
      </c>
      <c r="Q2677" s="10"/>
      <c r="R2677" s="10"/>
      <c r="S2677" s="10"/>
      <c r="T2677" s="179">
        <f t="shared" si="164"/>
        <v>1434</v>
      </c>
      <c r="U2677" s="10"/>
      <c r="V2677" s="10"/>
      <c r="W2677" s="10"/>
      <c r="Y2677" s="10">
        <v>2075.86</v>
      </c>
      <c r="Z2677" s="10">
        <f t="shared" si="166"/>
        <v>2172.6799999999998</v>
      </c>
      <c r="AB2677" s="243">
        <f t="shared" si="167"/>
        <v>2157.4299999999998</v>
      </c>
      <c r="AC2677" s="10">
        <v>2375.09</v>
      </c>
      <c r="AD2677" s="10"/>
      <c r="AE2677" s="3"/>
      <c r="AF2677" s="3"/>
    </row>
    <row r="2678" spans="1:32" x14ac:dyDescent="0.2">
      <c r="A2678" s="55"/>
      <c r="B2678" s="198"/>
      <c r="C2678" s="10" t="s">
        <v>608</v>
      </c>
      <c r="D2678" s="10"/>
      <c r="E2678" s="10" t="s">
        <v>175</v>
      </c>
      <c r="F2678" s="10">
        <v>1545</v>
      </c>
      <c r="G2678" s="10"/>
      <c r="H2678" s="10">
        <f t="shared" si="165"/>
        <v>254</v>
      </c>
      <c r="I2678" s="10"/>
      <c r="J2678" s="10">
        <v>392.67</v>
      </c>
      <c r="K2678" s="10"/>
      <c r="M2678" s="10">
        <v>3</v>
      </c>
      <c r="N2678" s="69"/>
      <c r="P2678" s="238">
        <f t="shared" si="163"/>
        <v>130.89000000000001</v>
      </c>
      <c r="Q2678" s="10"/>
      <c r="R2678" s="10"/>
      <c r="S2678" s="10"/>
      <c r="T2678" s="179">
        <f t="shared" si="164"/>
        <v>515</v>
      </c>
      <c r="U2678" s="10"/>
      <c r="V2678" s="10"/>
      <c r="W2678" s="10"/>
      <c r="Y2678" s="10">
        <v>392.67</v>
      </c>
      <c r="Z2678" s="10">
        <f t="shared" si="166"/>
        <v>410.98</v>
      </c>
      <c r="AB2678" s="243">
        <f t="shared" si="167"/>
        <v>408.1</v>
      </c>
      <c r="AC2678" s="10">
        <v>449.27</v>
      </c>
      <c r="AD2678" s="10"/>
      <c r="AE2678" s="3"/>
      <c r="AF2678" s="3"/>
    </row>
    <row r="2679" spans="1:32" x14ac:dyDescent="0.2">
      <c r="A2679" s="55"/>
      <c r="B2679" s="198"/>
      <c r="C2679" s="10" t="s">
        <v>402</v>
      </c>
      <c r="D2679" s="10"/>
      <c r="E2679" s="10" t="s">
        <v>300</v>
      </c>
      <c r="F2679" s="10">
        <v>712588</v>
      </c>
      <c r="G2679" s="10"/>
      <c r="H2679" s="10">
        <f t="shared" si="165"/>
        <v>117311</v>
      </c>
      <c r="I2679" s="10"/>
      <c r="J2679" s="10">
        <v>120767.18</v>
      </c>
      <c r="K2679" s="10"/>
      <c r="M2679" s="10">
        <v>4</v>
      </c>
      <c r="N2679" s="69"/>
      <c r="P2679" s="238">
        <f t="shared" si="163"/>
        <v>30191.794999999998</v>
      </c>
      <c r="Q2679" s="10"/>
      <c r="R2679" s="10"/>
      <c r="S2679" s="10"/>
      <c r="T2679" s="179">
        <f t="shared" si="164"/>
        <v>178147</v>
      </c>
      <c r="U2679" s="10"/>
      <c r="V2679" s="10"/>
      <c r="W2679" s="10"/>
      <c r="Y2679" s="10">
        <v>120767.18</v>
      </c>
      <c r="Z2679" s="10">
        <f t="shared" si="166"/>
        <v>126399.96</v>
      </c>
      <c r="AB2679" s="243">
        <f t="shared" si="167"/>
        <v>125512.39</v>
      </c>
      <c r="AC2679" s="10">
        <v>138175.28</v>
      </c>
      <c r="AD2679" s="10"/>
      <c r="AE2679" s="3"/>
      <c r="AF2679" s="3"/>
    </row>
    <row r="2680" spans="1:32" x14ac:dyDescent="0.2">
      <c r="A2680" s="55"/>
      <c r="B2680" s="198"/>
      <c r="C2680" s="10" t="s">
        <v>402</v>
      </c>
      <c r="D2680" s="10"/>
      <c r="E2680" s="10" t="s">
        <v>383</v>
      </c>
      <c r="F2680" s="10">
        <v>-5379532</v>
      </c>
      <c r="G2680" s="10"/>
      <c r="H2680" s="10">
        <f t="shared" si="165"/>
        <v>-885616</v>
      </c>
      <c r="I2680" s="10"/>
      <c r="J2680" s="10">
        <v>88404.1</v>
      </c>
      <c r="K2680" s="10"/>
      <c r="M2680" s="10">
        <v>175</v>
      </c>
      <c r="N2680" s="69"/>
      <c r="P2680" s="238">
        <f t="shared" si="163"/>
        <v>505.16628571428572</v>
      </c>
      <c r="Q2680" s="10"/>
      <c r="R2680" s="10"/>
      <c r="S2680" s="10"/>
      <c r="T2680" s="179">
        <f t="shared" si="164"/>
        <v>-30740.182857142856</v>
      </c>
      <c r="U2680" s="10"/>
      <c r="V2680" s="10"/>
      <c r="W2680" s="10"/>
      <c r="Y2680" s="10">
        <v>88404.1</v>
      </c>
      <c r="Z2680" s="10">
        <f t="shared" si="166"/>
        <v>92527.41</v>
      </c>
      <c r="AB2680" s="243">
        <f t="shared" si="167"/>
        <v>91877.69</v>
      </c>
      <c r="AC2680" s="10">
        <v>101147.19</v>
      </c>
      <c r="AD2680" s="10"/>
      <c r="AE2680" s="3"/>
      <c r="AF2680" s="3"/>
    </row>
    <row r="2681" spans="1:32" x14ac:dyDescent="0.2">
      <c r="A2681" s="55"/>
      <c r="B2681" s="198"/>
      <c r="C2681" s="10" t="s">
        <v>609</v>
      </c>
      <c r="D2681" s="10"/>
      <c r="E2681" s="10" t="s">
        <v>97</v>
      </c>
      <c r="F2681" s="10">
        <v>253</v>
      </c>
      <c r="G2681" s="10"/>
      <c r="H2681" s="10">
        <f t="shared" si="165"/>
        <v>42</v>
      </c>
      <c r="I2681" s="10"/>
      <c r="J2681" s="10">
        <v>51.12</v>
      </c>
      <c r="K2681" s="10"/>
      <c r="M2681" s="10">
        <v>1</v>
      </c>
      <c r="N2681" s="69"/>
      <c r="P2681" s="238">
        <f t="shared" si="163"/>
        <v>51.12</v>
      </c>
      <c r="Q2681" s="10"/>
      <c r="R2681" s="10"/>
      <c r="S2681" s="10"/>
      <c r="T2681" s="179">
        <f t="shared" si="164"/>
        <v>253</v>
      </c>
      <c r="U2681" s="10"/>
      <c r="V2681" s="10"/>
      <c r="W2681" s="10"/>
      <c r="Y2681" s="10">
        <v>51.12</v>
      </c>
      <c r="Z2681" s="10">
        <f t="shared" si="166"/>
        <v>53.5</v>
      </c>
      <c r="AB2681" s="243">
        <f t="shared" si="167"/>
        <v>53.13</v>
      </c>
      <c r="AC2681" s="10">
        <v>58.49</v>
      </c>
      <c r="AD2681" s="10"/>
      <c r="AE2681" s="3"/>
      <c r="AF2681" s="3"/>
    </row>
    <row r="2682" spans="1:32" x14ac:dyDescent="0.2">
      <c r="A2682" s="55"/>
      <c r="B2682" s="198"/>
      <c r="C2682" s="10" t="s">
        <v>403</v>
      </c>
      <c r="D2682" s="10"/>
      <c r="E2682" s="10" t="s">
        <v>100</v>
      </c>
      <c r="F2682" s="10">
        <v>384</v>
      </c>
      <c r="G2682" s="10"/>
      <c r="H2682" s="10">
        <f t="shared" si="165"/>
        <v>63</v>
      </c>
      <c r="I2682" s="10"/>
      <c r="J2682" s="10">
        <v>26.05</v>
      </c>
      <c r="K2682" s="10"/>
      <c r="M2682" s="10">
        <v>1</v>
      </c>
      <c r="N2682" s="69"/>
      <c r="P2682" s="238">
        <f t="shared" si="163"/>
        <v>26.05</v>
      </c>
      <c r="Q2682" s="10"/>
      <c r="R2682" s="10"/>
      <c r="S2682" s="10"/>
      <c r="T2682" s="179">
        <f t="shared" si="164"/>
        <v>384</v>
      </c>
      <c r="U2682" s="10"/>
      <c r="V2682" s="10"/>
      <c r="W2682" s="10"/>
      <c r="Y2682" s="10">
        <v>26.05</v>
      </c>
      <c r="Z2682" s="10">
        <f t="shared" si="166"/>
        <v>27.27</v>
      </c>
      <c r="AB2682" s="243">
        <f t="shared" si="167"/>
        <v>27.07</v>
      </c>
      <c r="AC2682" s="10">
        <v>29.8</v>
      </c>
      <c r="AD2682" s="10"/>
      <c r="AE2682" s="3"/>
      <c r="AF2682" s="3"/>
    </row>
    <row r="2683" spans="1:32" x14ac:dyDescent="0.2">
      <c r="A2683" s="55"/>
      <c r="B2683" s="198"/>
      <c r="C2683" s="10" t="s">
        <v>403</v>
      </c>
      <c r="D2683" s="10"/>
      <c r="E2683" s="10" t="s">
        <v>175</v>
      </c>
      <c r="F2683" s="10">
        <v>15145780</v>
      </c>
      <c r="G2683" s="10"/>
      <c r="H2683" s="10">
        <f t="shared" si="165"/>
        <v>2493402</v>
      </c>
      <c r="I2683" s="10"/>
      <c r="J2683" s="10">
        <v>1443162.3400000012</v>
      </c>
      <c r="K2683" s="10"/>
      <c r="M2683" s="10">
        <v>1775</v>
      </c>
      <c r="N2683" s="69"/>
      <c r="P2683" s="238">
        <f t="shared" si="163"/>
        <v>813.04920563380347</v>
      </c>
      <c r="Q2683" s="10"/>
      <c r="R2683" s="10"/>
      <c r="S2683" s="10"/>
      <c r="T2683" s="179">
        <f t="shared" si="164"/>
        <v>8532.8338028169019</v>
      </c>
      <c r="U2683" s="10"/>
      <c r="V2683" s="10"/>
      <c r="W2683" s="10"/>
      <c r="Y2683" s="10">
        <v>1443162.3400000012</v>
      </c>
      <c r="Z2683" s="10">
        <f t="shared" si="166"/>
        <v>1510473.8</v>
      </c>
      <c r="AB2683" s="243">
        <f t="shared" si="167"/>
        <v>1499867.35</v>
      </c>
      <c r="AC2683" s="10">
        <v>1651188.36</v>
      </c>
      <c r="AD2683" s="10"/>
      <c r="AE2683" s="3"/>
      <c r="AF2683" s="3"/>
    </row>
    <row r="2684" spans="1:32" x14ac:dyDescent="0.2">
      <c r="A2684" s="55"/>
      <c r="B2684" s="198"/>
      <c r="C2684" s="10" t="s">
        <v>405</v>
      </c>
      <c r="D2684" s="10"/>
      <c r="E2684" s="10" t="s">
        <v>393</v>
      </c>
      <c r="F2684" s="10">
        <v>67006</v>
      </c>
      <c r="G2684" s="10"/>
      <c r="H2684" s="10">
        <f t="shared" si="165"/>
        <v>11031</v>
      </c>
      <c r="I2684" s="10"/>
      <c r="J2684" s="10">
        <v>10633.97</v>
      </c>
      <c r="K2684" s="10"/>
      <c r="M2684" s="10">
        <v>65</v>
      </c>
      <c r="N2684" s="69"/>
      <c r="P2684" s="238">
        <f t="shared" si="163"/>
        <v>163.59953846153846</v>
      </c>
      <c r="Q2684" s="10"/>
      <c r="R2684" s="10"/>
      <c r="S2684" s="10"/>
      <c r="T2684" s="179">
        <f t="shared" si="164"/>
        <v>1030.8615384615384</v>
      </c>
      <c r="U2684" s="10"/>
      <c r="V2684" s="10"/>
      <c r="W2684" s="10"/>
      <c r="Y2684" s="10">
        <v>10633.97</v>
      </c>
      <c r="Z2684" s="10">
        <f t="shared" si="166"/>
        <v>11129.96</v>
      </c>
      <c r="AB2684" s="243">
        <f t="shared" si="167"/>
        <v>11051.8</v>
      </c>
      <c r="AC2684" s="10">
        <v>12166.81</v>
      </c>
      <c r="AD2684" s="10"/>
      <c r="AE2684" s="3"/>
      <c r="AF2684" s="3"/>
    </row>
    <row r="2685" spans="1:32" x14ac:dyDescent="0.2">
      <c r="A2685" s="55"/>
      <c r="B2685" s="198"/>
      <c r="C2685" s="10" t="s">
        <v>407</v>
      </c>
      <c r="D2685" s="10"/>
      <c r="E2685" s="10" t="s">
        <v>155</v>
      </c>
      <c r="F2685" s="10">
        <v>178169</v>
      </c>
      <c r="G2685" s="10"/>
      <c r="H2685" s="10">
        <f t="shared" si="165"/>
        <v>29331</v>
      </c>
      <c r="I2685" s="10"/>
      <c r="J2685" s="10">
        <v>32876.109999999993</v>
      </c>
      <c r="K2685" s="10"/>
      <c r="M2685" s="10">
        <v>111</v>
      </c>
      <c r="N2685" s="69"/>
      <c r="P2685" s="238">
        <f t="shared" si="163"/>
        <v>296.18117117117112</v>
      </c>
      <c r="Q2685" s="10"/>
      <c r="R2685" s="10"/>
      <c r="S2685" s="10"/>
      <c r="T2685" s="179">
        <f t="shared" si="164"/>
        <v>1605.1261261261261</v>
      </c>
      <c r="U2685" s="10"/>
      <c r="V2685" s="10"/>
      <c r="W2685" s="10"/>
      <c r="Y2685" s="10">
        <v>32876.109999999993</v>
      </c>
      <c r="Z2685" s="10">
        <f t="shared" si="166"/>
        <v>34409.51</v>
      </c>
      <c r="AB2685" s="243">
        <f t="shared" si="167"/>
        <v>34167.879999999997</v>
      </c>
      <c r="AC2685" s="10">
        <v>37615.06</v>
      </c>
      <c r="AD2685" s="10"/>
      <c r="AE2685" s="3"/>
      <c r="AF2685" s="3"/>
    </row>
    <row r="2686" spans="1:32" x14ac:dyDescent="0.2">
      <c r="A2686" s="55"/>
      <c r="B2686" s="198"/>
      <c r="C2686" s="10" t="s">
        <v>408</v>
      </c>
      <c r="D2686" s="10"/>
      <c r="E2686" s="10" t="s">
        <v>409</v>
      </c>
      <c r="F2686" s="10">
        <v>61698</v>
      </c>
      <c r="G2686" s="10"/>
      <c r="H2686" s="10">
        <f t="shared" si="165"/>
        <v>10157</v>
      </c>
      <c r="I2686" s="10"/>
      <c r="J2686" s="10">
        <v>10542.07</v>
      </c>
      <c r="K2686" s="10"/>
      <c r="M2686" s="10">
        <v>49</v>
      </c>
      <c r="N2686" s="69"/>
      <c r="P2686" s="238">
        <f t="shared" si="163"/>
        <v>215.1442857142857</v>
      </c>
      <c r="Q2686" s="10"/>
      <c r="R2686" s="10"/>
      <c r="S2686" s="10"/>
      <c r="T2686" s="179">
        <f t="shared" si="164"/>
        <v>1259.1428571428571</v>
      </c>
      <c r="U2686" s="10"/>
      <c r="V2686" s="10"/>
      <c r="W2686" s="10"/>
      <c r="Y2686" s="10">
        <v>10542.07</v>
      </c>
      <c r="Z2686" s="10">
        <f t="shared" si="166"/>
        <v>11033.77</v>
      </c>
      <c r="AB2686" s="243">
        <f t="shared" si="167"/>
        <v>10956.29</v>
      </c>
      <c r="AC2686" s="10">
        <v>12061.67</v>
      </c>
      <c r="AD2686" s="10"/>
      <c r="AE2686" s="3"/>
      <c r="AF2686" s="3"/>
    </row>
    <row r="2687" spans="1:32" x14ac:dyDescent="0.2">
      <c r="A2687" s="55"/>
      <c r="B2687" s="198"/>
      <c r="C2687" s="10" t="s">
        <v>591</v>
      </c>
      <c r="D2687" s="10"/>
      <c r="E2687" s="10" t="s">
        <v>295</v>
      </c>
      <c r="F2687" s="10">
        <v>1011</v>
      </c>
      <c r="G2687" s="10"/>
      <c r="H2687" s="10">
        <f t="shared" si="165"/>
        <v>166</v>
      </c>
      <c r="I2687" s="10"/>
      <c r="J2687" s="10">
        <v>273.30000000000007</v>
      </c>
      <c r="K2687" s="10"/>
      <c r="M2687" s="10">
        <v>8</v>
      </c>
      <c r="N2687" s="69"/>
      <c r="P2687" s="238">
        <f t="shared" si="163"/>
        <v>34.162500000000009</v>
      </c>
      <c r="Q2687" s="10"/>
      <c r="R2687" s="10"/>
      <c r="S2687" s="10"/>
      <c r="T2687" s="179">
        <f t="shared" si="164"/>
        <v>126.375</v>
      </c>
      <c r="U2687" s="10"/>
      <c r="V2687" s="10"/>
      <c r="W2687" s="10"/>
      <c r="Y2687" s="10">
        <v>273.30000000000007</v>
      </c>
      <c r="Z2687" s="10">
        <f t="shared" si="166"/>
        <v>286.05</v>
      </c>
      <c r="AB2687" s="243">
        <f t="shared" si="167"/>
        <v>284.04000000000002</v>
      </c>
      <c r="AC2687" s="10">
        <v>312.7</v>
      </c>
      <c r="AD2687" s="10"/>
      <c r="AE2687" s="3"/>
      <c r="AF2687" s="3"/>
    </row>
    <row r="2688" spans="1:32" x14ac:dyDescent="0.2">
      <c r="A2688" s="55"/>
      <c r="B2688" s="198"/>
      <c r="C2688" s="10" t="s">
        <v>591</v>
      </c>
      <c r="D2688" s="10"/>
      <c r="E2688" s="10" t="s">
        <v>134</v>
      </c>
      <c r="F2688" s="10">
        <v>44</v>
      </c>
      <c r="G2688" s="10"/>
      <c r="H2688" s="10">
        <f t="shared" si="165"/>
        <v>7</v>
      </c>
      <c r="I2688" s="10"/>
      <c r="J2688" s="10">
        <v>18.63</v>
      </c>
      <c r="K2688" s="10"/>
      <c r="M2688" s="10">
        <v>1</v>
      </c>
      <c r="N2688" s="69"/>
      <c r="P2688" s="238">
        <f t="shared" si="163"/>
        <v>18.63</v>
      </c>
      <c r="Q2688" s="10"/>
      <c r="R2688" s="10"/>
      <c r="S2688" s="10"/>
      <c r="T2688" s="179">
        <f t="shared" si="164"/>
        <v>44</v>
      </c>
      <c r="U2688" s="10"/>
      <c r="V2688" s="10"/>
      <c r="W2688" s="10"/>
      <c r="Y2688" s="10">
        <v>18.63</v>
      </c>
      <c r="Z2688" s="10">
        <f t="shared" si="166"/>
        <v>19.5</v>
      </c>
      <c r="AB2688" s="243">
        <f t="shared" si="167"/>
        <v>19.36</v>
      </c>
      <c r="AC2688" s="10">
        <v>21.31</v>
      </c>
      <c r="AD2688" s="10"/>
      <c r="AE2688" s="3"/>
      <c r="AF2688" s="3"/>
    </row>
    <row r="2689" spans="1:32" x14ac:dyDescent="0.2">
      <c r="A2689" s="55"/>
      <c r="B2689" s="198"/>
      <c r="C2689" s="10" t="s">
        <v>411</v>
      </c>
      <c r="D2689" s="10"/>
      <c r="E2689" s="10" t="s">
        <v>93</v>
      </c>
      <c r="F2689" s="10">
        <v>727592</v>
      </c>
      <c r="G2689" s="10"/>
      <c r="H2689" s="10">
        <f t="shared" si="165"/>
        <v>119781</v>
      </c>
      <c r="I2689" s="10"/>
      <c r="J2689" s="10">
        <v>96192.760000000038</v>
      </c>
      <c r="K2689" s="10"/>
      <c r="M2689" s="10">
        <v>285</v>
      </c>
      <c r="N2689" s="69"/>
      <c r="P2689" s="238">
        <f t="shared" si="163"/>
        <v>337.51845614035102</v>
      </c>
      <c r="Q2689" s="10"/>
      <c r="R2689" s="10"/>
      <c r="S2689" s="10"/>
      <c r="T2689" s="179">
        <f t="shared" si="164"/>
        <v>2552.9543859649125</v>
      </c>
      <c r="U2689" s="10"/>
      <c r="V2689" s="10"/>
      <c r="W2689" s="10"/>
      <c r="Y2689" s="10">
        <v>96192.760000000038</v>
      </c>
      <c r="Z2689" s="10">
        <f t="shared" si="166"/>
        <v>100679.35</v>
      </c>
      <c r="AB2689" s="243">
        <f t="shared" si="167"/>
        <v>99972.38</v>
      </c>
      <c r="AC2689" s="10">
        <v>110058.55</v>
      </c>
      <c r="AD2689" s="10"/>
      <c r="AE2689" s="3"/>
      <c r="AF2689" s="3"/>
    </row>
    <row r="2690" spans="1:32" x14ac:dyDescent="0.2">
      <c r="A2690" s="55"/>
      <c r="B2690" s="198"/>
      <c r="C2690" s="10" t="s">
        <v>412</v>
      </c>
      <c r="D2690" s="10"/>
      <c r="E2690" s="10" t="s">
        <v>63</v>
      </c>
      <c r="F2690" s="10">
        <v>3474</v>
      </c>
      <c r="G2690" s="10"/>
      <c r="H2690" s="10">
        <f t="shared" ref="H2690:H2753" si="168">ROUND($H$2921*F2690/$F$2320,0)</f>
        <v>572</v>
      </c>
      <c r="I2690" s="10"/>
      <c r="J2690" s="10">
        <v>763.87999999999988</v>
      </c>
      <c r="K2690" s="10"/>
      <c r="M2690" s="10">
        <v>3</v>
      </c>
      <c r="N2690" s="69"/>
      <c r="P2690" s="238">
        <f t="shared" si="163"/>
        <v>254.62666666666664</v>
      </c>
      <c r="Q2690" s="10"/>
      <c r="R2690" s="10"/>
      <c r="S2690" s="10"/>
      <c r="T2690" s="179">
        <f t="shared" si="164"/>
        <v>1158</v>
      </c>
      <c r="U2690" s="10"/>
      <c r="V2690" s="10"/>
      <c r="W2690" s="10"/>
      <c r="Y2690" s="10">
        <v>763.87999999999988</v>
      </c>
      <c r="Z2690" s="10">
        <f t="shared" ref="Z2690:Z2753" si="169">ROUND($Z$2921*Y2690/$Y$2921,2)</f>
        <v>799.51</v>
      </c>
      <c r="AB2690" s="243">
        <f t="shared" ref="AB2690:AB2753" si="170">ROUND($AB$2921*Y2690/$Y$2921,2)</f>
        <v>793.89</v>
      </c>
      <c r="AC2690" s="10">
        <v>873.99</v>
      </c>
      <c r="AD2690" s="10"/>
      <c r="AE2690" s="3"/>
      <c r="AF2690" s="3"/>
    </row>
    <row r="2691" spans="1:32" x14ac:dyDescent="0.2">
      <c r="A2691" s="55"/>
      <c r="B2691" s="198"/>
      <c r="C2691" s="10" t="s">
        <v>610</v>
      </c>
      <c r="D2691" s="10"/>
      <c r="E2691" s="10" t="s">
        <v>611</v>
      </c>
      <c r="F2691" s="10">
        <v>10200</v>
      </c>
      <c r="G2691" s="10"/>
      <c r="H2691" s="10">
        <f t="shared" si="168"/>
        <v>1679</v>
      </c>
      <c r="I2691" s="10"/>
      <c r="J2691" s="10">
        <v>2121.15</v>
      </c>
      <c r="K2691" s="10"/>
      <c r="M2691" s="10">
        <v>1</v>
      </c>
      <c r="N2691" s="69"/>
      <c r="P2691" s="238">
        <f t="shared" si="163"/>
        <v>2121.15</v>
      </c>
      <c r="Q2691" s="10"/>
      <c r="R2691" s="10"/>
      <c r="S2691" s="10"/>
      <c r="T2691" s="179">
        <f t="shared" si="164"/>
        <v>10200</v>
      </c>
      <c r="U2691" s="10"/>
      <c r="V2691" s="10"/>
      <c r="W2691" s="10"/>
      <c r="Y2691" s="10">
        <v>2121.15</v>
      </c>
      <c r="Z2691" s="10">
        <f t="shared" si="169"/>
        <v>2220.08</v>
      </c>
      <c r="AB2691" s="243">
        <f t="shared" si="170"/>
        <v>2204.4899999999998</v>
      </c>
      <c r="AC2691" s="10">
        <v>2426.9</v>
      </c>
      <c r="AD2691" s="10"/>
      <c r="AE2691" s="3"/>
      <c r="AF2691" s="3"/>
    </row>
    <row r="2692" spans="1:32" x14ac:dyDescent="0.2">
      <c r="A2692" s="55"/>
      <c r="B2692" s="198"/>
      <c r="C2692" s="10" t="s">
        <v>413</v>
      </c>
      <c r="D2692" s="10"/>
      <c r="E2692" s="10" t="s">
        <v>349</v>
      </c>
      <c r="F2692" s="10">
        <v>145</v>
      </c>
      <c r="G2692" s="10"/>
      <c r="H2692" s="10">
        <f t="shared" si="168"/>
        <v>24</v>
      </c>
      <c r="I2692" s="10"/>
      <c r="J2692" s="10">
        <v>205.88</v>
      </c>
      <c r="K2692" s="10"/>
      <c r="M2692" s="10">
        <v>1</v>
      </c>
      <c r="N2692" s="69"/>
      <c r="P2692" s="238">
        <f t="shared" si="163"/>
        <v>205.88</v>
      </c>
      <c r="Q2692" s="10"/>
      <c r="R2692" s="10"/>
      <c r="S2692" s="10"/>
      <c r="T2692" s="179">
        <f t="shared" si="164"/>
        <v>145</v>
      </c>
      <c r="U2692" s="10"/>
      <c r="V2692" s="10"/>
      <c r="W2692" s="10"/>
      <c r="Y2692" s="10">
        <v>205.88</v>
      </c>
      <c r="Z2692" s="10">
        <f t="shared" si="169"/>
        <v>215.48</v>
      </c>
      <c r="AB2692" s="243">
        <f t="shared" si="170"/>
        <v>213.97</v>
      </c>
      <c r="AC2692" s="10">
        <v>235.56</v>
      </c>
      <c r="AD2692" s="10"/>
      <c r="AE2692" s="3"/>
      <c r="AF2692" s="3"/>
    </row>
    <row r="2693" spans="1:32" x14ac:dyDescent="0.2">
      <c r="A2693" s="55"/>
      <c r="B2693" s="198"/>
      <c r="C2693" s="10" t="s">
        <v>413</v>
      </c>
      <c r="D2693" s="10"/>
      <c r="E2693" s="10" t="s">
        <v>414</v>
      </c>
      <c r="F2693" s="10">
        <v>428635</v>
      </c>
      <c r="G2693" s="10"/>
      <c r="H2693" s="10">
        <f t="shared" si="168"/>
        <v>70565</v>
      </c>
      <c r="I2693" s="10"/>
      <c r="J2693" s="10">
        <v>46399.590000000004</v>
      </c>
      <c r="K2693" s="10"/>
      <c r="M2693" s="10">
        <v>61</v>
      </c>
      <c r="N2693" s="69"/>
      <c r="P2693" s="238">
        <f t="shared" si="163"/>
        <v>760.64901639344271</v>
      </c>
      <c r="Q2693" s="10"/>
      <c r="R2693" s="10"/>
      <c r="S2693" s="10"/>
      <c r="T2693" s="179">
        <f t="shared" si="164"/>
        <v>7026.8032786885242</v>
      </c>
      <c r="U2693" s="10"/>
      <c r="V2693" s="10"/>
      <c r="W2693" s="10"/>
      <c r="Y2693" s="10">
        <v>46399.590000000004</v>
      </c>
      <c r="Z2693" s="10">
        <f t="shared" si="169"/>
        <v>48563.74</v>
      </c>
      <c r="AB2693" s="243">
        <f t="shared" si="170"/>
        <v>48222.73</v>
      </c>
      <c r="AC2693" s="10">
        <v>53087.9</v>
      </c>
      <c r="AD2693" s="10"/>
      <c r="AE2693" s="3"/>
      <c r="AF2693" s="3"/>
    </row>
    <row r="2694" spans="1:32" x14ac:dyDescent="0.2">
      <c r="A2694" s="55"/>
      <c r="B2694" s="198"/>
      <c r="C2694" s="10" t="s">
        <v>413</v>
      </c>
      <c r="D2694" s="10"/>
      <c r="E2694" s="10" t="s">
        <v>324</v>
      </c>
      <c r="F2694" s="10">
        <v>6712</v>
      </c>
      <c r="G2694" s="10"/>
      <c r="H2694" s="10">
        <f t="shared" si="168"/>
        <v>1105</v>
      </c>
      <c r="I2694" s="10"/>
      <c r="J2694" s="10">
        <v>1462.11</v>
      </c>
      <c r="K2694" s="10"/>
      <c r="M2694" s="10">
        <v>1</v>
      </c>
      <c r="N2694" s="69"/>
      <c r="P2694" s="238">
        <f t="shared" si="163"/>
        <v>1462.11</v>
      </c>
      <c r="Q2694" s="10"/>
      <c r="R2694" s="10"/>
      <c r="S2694" s="10"/>
      <c r="T2694" s="179">
        <f t="shared" si="164"/>
        <v>6712</v>
      </c>
      <c r="U2694" s="10"/>
      <c r="V2694" s="10"/>
      <c r="W2694" s="10"/>
      <c r="Y2694" s="10">
        <v>1462.11</v>
      </c>
      <c r="Z2694" s="10">
        <f t="shared" si="169"/>
        <v>1530.31</v>
      </c>
      <c r="AB2694" s="243">
        <f t="shared" si="170"/>
        <v>1519.56</v>
      </c>
      <c r="AC2694" s="10">
        <v>1672.87</v>
      </c>
      <c r="AD2694" s="10"/>
      <c r="AE2694" s="3"/>
      <c r="AF2694" s="3"/>
    </row>
    <row r="2695" spans="1:32" x14ac:dyDescent="0.2">
      <c r="A2695" s="55"/>
      <c r="B2695" s="198"/>
      <c r="C2695" s="10" t="s">
        <v>413</v>
      </c>
      <c r="D2695" s="10"/>
      <c r="E2695" s="10" t="s">
        <v>449</v>
      </c>
      <c r="F2695" s="10">
        <v>239</v>
      </c>
      <c r="G2695" s="10"/>
      <c r="H2695" s="10">
        <f t="shared" si="168"/>
        <v>39</v>
      </c>
      <c r="I2695" s="10"/>
      <c r="J2695" s="10">
        <v>48.64</v>
      </c>
      <c r="K2695" s="10"/>
      <c r="M2695" s="10">
        <v>1</v>
      </c>
      <c r="N2695" s="69"/>
      <c r="P2695" s="238">
        <f t="shared" si="163"/>
        <v>48.64</v>
      </c>
      <c r="Q2695" s="10"/>
      <c r="R2695" s="10"/>
      <c r="S2695" s="10"/>
      <c r="T2695" s="179">
        <f t="shared" si="164"/>
        <v>239</v>
      </c>
      <c r="U2695" s="10"/>
      <c r="V2695" s="10"/>
      <c r="W2695" s="10"/>
      <c r="Y2695" s="10">
        <v>48.64</v>
      </c>
      <c r="Z2695" s="10">
        <f t="shared" si="169"/>
        <v>50.91</v>
      </c>
      <c r="AB2695" s="243">
        <f t="shared" si="170"/>
        <v>50.55</v>
      </c>
      <c r="AC2695" s="10">
        <v>55.65</v>
      </c>
      <c r="AD2695" s="10"/>
      <c r="AE2695" s="3"/>
      <c r="AF2695" s="3"/>
    </row>
    <row r="2696" spans="1:32" x14ac:dyDescent="0.2">
      <c r="A2696" s="55"/>
      <c r="B2696" s="198"/>
      <c r="C2696" s="10" t="s">
        <v>415</v>
      </c>
      <c r="D2696" s="10"/>
      <c r="E2696" s="10" t="s">
        <v>326</v>
      </c>
      <c r="F2696" s="10">
        <v>625</v>
      </c>
      <c r="G2696" s="10"/>
      <c r="H2696" s="10">
        <f t="shared" si="168"/>
        <v>103</v>
      </c>
      <c r="I2696" s="10"/>
      <c r="J2696" s="10">
        <v>147.73000000000002</v>
      </c>
      <c r="K2696" s="10"/>
      <c r="M2696" s="10">
        <v>2</v>
      </c>
      <c r="N2696" s="69"/>
      <c r="P2696" s="238">
        <f t="shared" si="163"/>
        <v>73.865000000000009</v>
      </c>
      <c r="Q2696" s="10"/>
      <c r="R2696" s="10"/>
      <c r="S2696" s="10"/>
      <c r="T2696" s="179">
        <f t="shared" si="164"/>
        <v>312.5</v>
      </c>
      <c r="U2696" s="10"/>
      <c r="V2696" s="10"/>
      <c r="W2696" s="10"/>
      <c r="Y2696" s="10">
        <v>147.73000000000002</v>
      </c>
      <c r="Z2696" s="10">
        <f t="shared" si="169"/>
        <v>154.62</v>
      </c>
      <c r="AB2696" s="243">
        <f t="shared" si="170"/>
        <v>153.53</v>
      </c>
      <c r="AC2696" s="10">
        <v>169.02</v>
      </c>
      <c r="AD2696" s="10"/>
      <c r="AE2696" s="3"/>
      <c r="AF2696" s="3"/>
    </row>
    <row r="2697" spans="1:32" x14ac:dyDescent="0.2">
      <c r="A2697" s="55"/>
      <c r="B2697" s="198"/>
      <c r="C2697" s="10" t="s">
        <v>415</v>
      </c>
      <c r="D2697" s="10"/>
      <c r="E2697" s="10" t="s">
        <v>324</v>
      </c>
      <c r="F2697" s="10">
        <v>3421681</v>
      </c>
      <c r="G2697" s="10"/>
      <c r="H2697" s="10">
        <f t="shared" si="168"/>
        <v>563301</v>
      </c>
      <c r="I2697" s="10"/>
      <c r="J2697" s="10">
        <v>323517.23000000068</v>
      </c>
      <c r="K2697" s="10"/>
      <c r="M2697" s="10">
        <v>553</v>
      </c>
      <c r="N2697" s="69"/>
      <c r="P2697" s="238">
        <f t="shared" si="163"/>
        <v>585.02211573237014</v>
      </c>
      <c r="Q2697" s="10"/>
      <c r="R2697" s="10"/>
      <c r="S2697" s="10"/>
      <c r="T2697" s="179">
        <f t="shared" si="164"/>
        <v>6187.4882459312839</v>
      </c>
      <c r="U2697" s="10"/>
      <c r="V2697" s="10"/>
      <c r="W2697" s="10"/>
      <c r="Y2697" s="10">
        <v>323517.23000000068</v>
      </c>
      <c r="Z2697" s="10">
        <f t="shared" si="169"/>
        <v>338606.61</v>
      </c>
      <c r="AB2697" s="243">
        <f t="shared" si="170"/>
        <v>336228.93</v>
      </c>
      <c r="AC2697" s="10">
        <v>370150.93</v>
      </c>
      <c r="AD2697" s="10"/>
      <c r="AE2697" s="3"/>
      <c r="AF2697" s="3"/>
    </row>
    <row r="2698" spans="1:32" x14ac:dyDescent="0.2">
      <c r="A2698" s="55"/>
      <c r="B2698" s="198"/>
      <c r="C2698" s="10" t="s">
        <v>612</v>
      </c>
      <c r="D2698" s="10"/>
      <c r="E2698" s="10" t="s">
        <v>256</v>
      </c>
      <c r="F2698" s="10">
        <v>561</v>
      </c>
      <c r="G2698" s="10"/>
      <c r="H2698" s="10">
        <f t="shared" si="168"/>
        <v>92</v>
      </c>
      <c r="I2698" s="10"/>
      <c r="J2698" s="10">
        <v>79.23</v>
      </c>
      <c r="K2698" s="10"/>
      <c r="M2698" s="10">
        <v>1</v>
      </c>
      <c r="N2698" s="69"/>
      <c r="P2698" s="238">
        <f t="shared" si="163"/>
        <v>79.23</v>
      </c>
      <c r="Q2698" s="10"/>
      <c r="R2698" s="10"/>
      <c r="S2698" s="10"/>
      <c r="T2698" s="179">
        <f t="shared" si="164"/>
        <v>561</v>
      </c>
      <c r="U2698" s="10"/>
      <c r="V2698" s="10"/>
      <c r="W2698" s="10"/>
      <c r="Y2698" s="10">
        <v>79.23</v>
      </c>
      <c r="Z2698" s="10">
        <f t="shared" si="169"/>
        <v>82.93</v>
      </c>
      <c r="AB2698" s="243">
        <f t="shared" si="170"/>
        <v>82.34</v>
      </c>
      <c r="AC2698" s="10">
        <v>90.65</v>
      </c>
      <c r="AD2698" s="10"/>
      <c r="AE2698" s="3"/>
      <c r="AF2698" s="3"/>
    </row>
    <row r="2699" spans="1:32" x14ac:dyDescent="0.2">
      <c r="A2699" s="55"/>
      <c r="B2699" s="198"/>
      <c r="C2699" s="10" t="s">
        <v>416</v>
      </c>
      <c r="D2699" s="10"/>
      <c r="E2699" s="10" t="s">
        <v>109</v>
      </c>
      <c r="F2699" s="10">
        <v>652969</v>
      </c>
      <c r="G2699" s="10"/>
      <c r="H2699" s="10">
        <f t="shared" si="168"/>
        <v>107496</v>
      </c>
      <c r="I2699" s="10"/>
      <c r="J2699" s="10">
        <v>95931.989999999991</v>
      </c>
      <c r="K2699" s="10"/>
      <c r="M2699" s="10">
        <v>193</v>
      </c>
      <c r="N2699" s="69"/>
      <c r="P2699" s="238">
        <f t="shared" si="163"/>
        <v>497.05694300518132</v>
      </c>
      <c r="Q2699" s="10"/>
      <c r="R2699" s="10"/>
      <c r="S2699" s="10"/>
      <c r="T2699" s="179">
        <f t="shared" si="164"/>
        <v>3383.2590673575128</v>
      </c>
      <c r="U2699" s="10"/>
      <c r="V2699" s="10"/>
      <c r="W2699" s="10"/>
      <c r="Y2699" s="10">
        <v>95931.989999999991</v>
      </c>
      <c r="Z2699" s="10">
        <f t="shared" si="169"/>
        <v>100406.42</v>
      </c>
      <c r="AB2699" s="243">
        <f t="shared" si="170"/>
        <v>99701.37</v>
      </c>
      <c r="AC2699" s="10">
        <v>109760.2</v>
      </c>
      <c r="AD2699" s="10"/>
      <c r="AE2699" s="3"/>
      <c r="AF2699" s="3"/>
    </row>
    <row r="2700" spans="1:32" x14ac:dyDescent="0.2">
      <c r="A2700" s="55"/>
      <c r="B2700" s="198"/>
      <c r="C2700" s="10" t="s">
        <v>417</v>
      </c>
      <c r="D2700" s="10"/>
      <c r="E2700" s="10" t="s">
        <v>79</v>
      </c>
      <c r="F2700" s="10">
        <v>149918</v>
      </c>
      <c r="G2700" s="10"/>
      <c r="H2700" s="10">
        <f t="shared" si="168"/>
        <v>24681</v>
      </c>
      <c r="I2700" s="10"/>
      <c r="J2700" s="10">
        <v>27043.96000000001</v>
      </c>
      <c r="K2700" s="10"/>
      <c r="M2700" s="10">
        <v>58</v>
      </c>
      <c r="N2700" s="69"/>
      <c r="P2700" s="238">
        <f t="shared" si="163"/>
        <v>466.27517241379326</v>
      </c>
      <c r="Q2700" s="10"/>
      <c r="R2700" s="10"/>
      <c r="S2700" s="10"/>
      <c r="T2700" s="179">
        <f t="shared" si="164"/>
        <v>2584.7931034482758</v>
      </c>
      <c r="U2700" s="10"/>
      <c r="V2700" s="10"/>
      <c r="W2700" s="10"/>
      <c r="Y2700" s="10">
        <v>27043.96000000001</v>
      </c>
      <c r="Z2700" s="10">
        <f t="shared" si="169"/>
        <v>28305.33</v>
      </c>
      <c r="AB2700" s="243">
        <f t="shared" si="170"/>
        <v>28106.58</v>
      </c>
      <c r="AC2700" s="10">
        <v>30942.240000000002</v>
      </c>
      <c r="AD2700" s="10"/>
      <c r="AE2700" s="3"/>
      <c r="AF2700" s="3"/>
    </row>
    <row r="2701" spans="1:32" x14ac:dyDescent="0.2">
      <c r="A2701" s="55"/>
      <c r="B2701" s="198"/>
      <c r="C2701" s="10" t="s">
        <v>419</v>
      </c>
      <c r="D2701" s="10"/>
      <c r="E2701" s="10" t="s">
        <v>234</v>
      </c>
      <c r="F2701" s="10">
        <v>268</v>
      </c>
      <c r="G2701" s="10"/>
      <c r="H2701" s="10">
        <f t="shared" si="168"/>
        <v>44</v>
      </c>
      <c r="I2701" s="10"/>
      <c r="J2701" s="10">
        <v>105.78</v>
      </c>
      <c r="K2701" s="10"/>
      <c r="M2701" s="10">
        <v>1</v>
      </c>
      <c r="N2701" s="69"/>
      <c r="P2701" s="238">
        <f t="shared" si="163"/>
        <v>105.78</v>
      </c>
      <c r="Q2701" s="10"/>
      <c r="R2701" s="10"/>
      <c r="S2701" s="10"/>
      <c r="T2701" s="179">
        <f t="shared" si="164"/>
        <v>268</v>
      </c>
      <c r="U2701" s="10"/>
      <c r="V2701" s="10"/>
      <c r="W2701" s="10"/>
      <c r="Y2701" s="10">
        <v>105.78</v>
      </c>
      <c r="Z2701" s="10">
        <f t="shared" si="169"/>
        <v>110.71</v>
      </c>
      <c r="AB2701" s="243">
        <f t="shared" si="170"/>
        <v>109.94</v>
      </c>
      <c r="AC2701" s="10">
        <v>121.03</v>
      </c>
      <c r="AD2701" s="10"/>
      <c r="AE2701" s="3"/>
      <c r="AF2701" s="3"/>
    </row>
    <row r="2702" spans="1:32" x14ac:dyDescent="0.2">
      <c r="A2702" s="55"/>
      <c r="B2702" s="198"/>
      <c r="C2702" s="10" t="s">
        <v>419</v>
      </c>
      <c r="D2702" s="10"/>
      <c r="E2702" s="10" t="s">
        <v>86</v>
      </c>
      <c r="F2702" s="10"/>
      <c r="G2702" s="10"/>
      <c r="H2702" s="10">
        <f t="shared" si="168"/>
        <v>0</v>
      </c>
      <c r="I2702" s="10"/>
      <c r="J2702" s="10">
        <v>11.16</v>
      </c>
      <c r="K2702" s="10"/>
      <c r="M2702" s="10">
        <v>1</v>
      </c>
      <c r="N2702" s="69"/>
      <c r="P2702" s="238">
        <f t="shared" si="163"/>
        <v>11.16</v>
      </c>
      <c r="Q2702" s="10"/>
      <c r="R2702" s="10"/>
      <c r="S2702" s="10"/>
      <c r="T2702" s="179">
        <f t="shared" si="164"/>
        <v>0</v>
      </c>
      <c r="U2702" s="10"/>
      <c r="V2702" s="10"/>
      <c r="W2702" s="10"/>
      <c r="Y2702" s="10">
        <v>11.16</v>
      </c>
      <c r="Z2702" s="10">
        <f t="shared" si="169"/>
        <v>11.68</v>
      </c>
      <c r="AB2702" s="243">
        <f t="shared" si="170"/>
        <v>11.6</v>
      </c>
      <c r="AC2702" s="10">
        <v>12.77</v>
      </c>
      <c r="AD2702" s="10"/>
      <c r="AE2702" s="3"/>
      <c r="AF2702" s="3"/>
    </row>
    <row r="2703" spans="1:32" x14ac:dyDescent="0.2">
      <c r="A2703" s="55"/>
      <c r="B2703" s="198"/>
      <c r="C2703" s="10" t="s">
        <v>419</v>
      </c>
      <c r="D2703" s="10"/>
      <c r="E2703" s="10" t="s">
        <v>110</v>
      </c>
      <c r="F2703" s="10">
        <v>681821</v>
      </c>
      <c r="G2703" s="10"/>
      <c r="H2703" s="10">
        <f t="shared" si="168"/>
        <v>112246</v>
      </c>
      <c r="I2703" s="10"/>
      <c r="J2703" s="10">
        <v>59665.890000000007</v>
      </c>
      <c r="K2703" s="10"/>
      <c r="M2703" s="10">
        <v>119</v>
      </c>
      <c r="N2703" s="69"/>
      <c r="P2703" s="238">
        <f t="shared" si="163"/>
        <v>501.39403361344546</v>
      </c>
      <c r="Q2703" s="10"/>
      <c r="R2703" s="10"/>
      <c r="S2703" s="10"/>
      <c r="T2703" s="179">
        <f t="shared" si="164"/>
        <v>5729.588235294118</v>
      </c>
      <c r="U2703" s="10"/>
      <c r="V2703" s="10"/>
      <c r="W2703" s="10"/>
      <c r="Y2703" s="10">
        <v>59665.890000000007</v>
      </c>
      <c r="Z2703" s="10">
        <f t="shared" si="169"/>
        <v>62448.81</v>
      </c>
      <c r="AB2703" s="243">
        <f t="shared" si="170"/>
        <v>62010.29</v>
      </c>
      <c r="AC2703" s="10">
        <v>68266.48</v>
      </c>
      <c r="AD2703" s="10"/>
      <c r="AE2703" s="3"/>
      <c r="AF2703" s="3"/>
    </row>
    <row r="2704" spans="1:32" x14ac:dyDescent="0.2">
      <c r="A2704" s="55"/>
      <c r="B2704" s="198"/>
      <c r="C2704" s="10" t="s">
        <v>613</v>
      </c>
      <c r="D2704" s="10"/>
      <c r="E2704" s="10" t="s">
        <v>107</v>
      </c>
      <c r="F2704" s="10">
        <v>396</v>
      </c>
      <c r="G2704" s="10"/>
      <c r="H2704" s="10">
        <f t="shared" si="168"/>
        <v>65</v>
      </c>
      <c r="I2704" s="10"/>
      <c r="J2704" s="10">
        <v>45.03</v>
      </c>
      <c r="K2704" s="10"/>
      <c r="M2704" s="10">
        <v>1</v>
      </c>
      <c r="N2704" s="69"/>
      <c r="P2704" s="238">
        <f t="shared" si="163"/>
        <v>45.03</v>
      </c>
      <c r="Q2704" s="10"/>
      <c r="R2704" s="10"/>
      <c r="S2704" s="10"/>
      <c r="T2704" s="179">
        <f t="shared" si="164"/>
        <v>396</v>
      </c>
      <c r="U2704" s="10"/>
      <c r="V2704" s="10"/>
      <c r="W2704" s="10"/>
      <c r="Y2704" s="10">
        <v>45.03</v>
      </c>
      <c r="Z2704" s="10">
        <f t="shared" si="169"/>
        <v>47.13</v>
      </c>
      <c r="AB2704" s="243">
        <f t="shared" si="170"/>
        <v>46.8</v>
      </c>
      <c r="AC2704" s="10">
        <v>51.52</v>
      </c>
      <c r="AD2704" s="10"/>
      <c r="AE2704" s="3"/>
      <c r="AF2704" s="3"/>
    </row>
    <row r="2705" spans="1:32" x14ac:dyDescent="0.2">
      <c r="A2705" s="55"/>
      <c r="B2705" s="198"/>
      <c r="C2705" s="10" t="s">
        <v>420</v>
      </c>
      <c r="D2705" s="10"/>
      <c r="E2705" s="10" t="s">
        <v>287</v>
      </c>
      <c r="F2705" s="10">
        <v>763175</v>
      </c>
      <c r="G2705" s="10"/>
      <c r="H2705" s="10">
        <f t="shared" si="168"/>
        <v>125639</v>
      </c>
      <c r="I2705" s="10"/>
      <c r="J2705" s="10">
        <v>99430.439999999959</v>
      </c>
      <c r="K2705" s="10"/>
      <c r="M2705" s="10">
        <v>257</v>
      </c>
      <c r="N2705" s="69"/>
      <c r="P2705" s="238">
        <f t="shared" si="163"/>
        <v>386.88887159533056</v>
      </c>
      <c r="Q2705" s="10"/>
      <c r="R2705" s="10"/>
      <c r="S2705" s="10"/>
      <c r="T2705" s="179">
        <f t="shared" si="164"/>
        <v>2969.5525291828794</v>
      </c>
      <c r="U2705" s="10"/>
      <c r="V2705" s="10"/>
      <c r="W2705" s="10"/>
      <c r="Y2705" s="10">
        <v>99430.439999999959</v>
      </c>
      <c r="Z2705" s="10">
        <f t="shared" si="169"/>
        <v>104068.04</v>
      </c>
      <c r="AB2705" s="243">
        <f t="shared" si="170"/>
        <v>103337.28</v>
      </c>
      <c r="AC2705" s="10">
        <v>113762.94</v>
      </c>
      <c r="AD2705" s="10"/>
      <c r="AE2705" s="3"/>
      <c r="AF2705" s="3"/>
    </row>
    <row r="2706" spans="1:32" x14ac:dyDescent="0.2">
      <c r="A2706" s="55"/>
      <c r="B2706" s="198"/>
      <c r="C2706" s="10" t="s">
        <v>421</v>
      </c>
      <c r="D2706" s="10"/>
      <c r="E2706" s="10" t="s">
        <v>295</v>
      </c>
      <c r="F2706" s="10">
        <v>125628</v>
      </c>
      <c r="G2706" s="10"/>
      <c r="H2706" s="10">
        <f t="shared" si="168"/>
        <v>20682</v>
      </c>
      <c r="I2706" s="10"/>
      <c r="J2706" s="10">
        <v>13992.970000000001</v>
      </c>
      <c r="K2706" s="10"/>
      <c r="M2706" s="10">
        <v>62</v>
      </c>
      <c r="N2706" s="69"/>
      <c r="P2706" s="238">
        <f t="shared" si="163"/>
        <v>225.69306451612906</v>
      </c>
      <c r="Q2706" s="10"/>
      <c r="R2706" s="10"/>
      <c r="S2706" s="10"/>
      <c r="T2706" s="179">
        <f t="shared" si="164"/>
        <v>2026.258064516129</v>
      </c>
      <c r="U2706" s="10"/>
      <c r="V2706" s="10"/>
      <c r="W2706" s="10"/>
      <c r="Y2706" s="10">
        <v>13992.970000000001</v>
      </c>
      <c r="Z2706" s="10">
        <f t="shared" si="169"/>
        <v>14645.63</v>
      </c>
      <c r="AB2706" s="243">
        <f t="shared" si="170"/>
        <v>14542.78</v>
      </c>
      <c r="AC2706" s="10">
        <v>16010</v>
      </c>
      <c r="AD2706" s="10"/>
      <c r="AE2706" s="3"/>
      <c r="AF2706" s="3"/>
    </row>
    <row r="2707" spans="1:32" x14ac:dyDescent="0.2">
      <c r="A2707" s="55"/>
      <c r="B2707" s="198"/>
      <c r="C2707" s="10" t="s">
        <v>422</v>
      </c>
      <c r="D2707" s="10"/>
      <c r="E2707" s="10" t="s">
        <v>153</v>
      </c>
      <c r="F2707" s="10">
        <v>9</v>
      </c>
      <c r="G2707" s="10"/>
      <c r="H2707" s="10">
        <f t="shared" si="168"/>
        <v>1</v>
      </c>
      <c r="I2707" s="10"/>
      <c r="J2707" s="10">
        <v>12.9</v>
      </c>
      <c r="K2707" s="10"/>
      <c r="M2707" s="10">
        <v>1</v>
      </c>
      <c r="N2707" s="69"/>
      <c r="P2707" s="238">
        <f t="shared" si="163"/>
        <v>12.9</v>
      </c>
      <c r="Q2707" s="10"/>
      <c r="R2707" s="10"/>
      <c r="S2707" s="10"/>
      <c r="T2707" s="179">
        <f t="shared" si="164"/>
        <v>9</v>
      </c>
      <c r="U2707" s="10"/>
      <c r="V2707" s="10"/>
      <c r="W2707" s="10"/>
      <c r="Y2707" s="10">
        <v>12.9</v>
      </c>
      <c r="Z2707" s="10">
        <f t="shared" si="169"/>
        <v>13.5</v>
      </c>
      <c r="AB2707" s="243">
        <f t="shared" si="170"/>
        <v>13.41</v>
      </c>
      <c r="AC2707" s="10">
        <v>14.76</v>
      </c>
      <c r="AD2707" s="10"/>
      <c r="AE2707" s="3"/>
      <c r="AF2707" s="3"/>
    </row>
    <row r="2708" spans="1:32" x14ac:dyDescent="0.2">
      <c r="A2708" s="55"/>
      <c r="B2708" s="198"/>
      <c r="C2708" s="10" t="s">
        <v>422</v>
      </c>
      <c r="D2708" s="10"/>
      <c r="E2708" s="10" t="s">
        <v>410</v>
      </c>
      <c r="F2708" s="10">
        <v>183060</v>
      </c>
      <c r="G2708" s="10"/>
      <c r="H2708" s="10">
        <f t="shared" si="168"/>
        <v>30137</v>
      </c>
      <c r="I2708" s="10"/>
      <c r="J2708" s="10">
        <v>15807.770000000004</v>
      </c>
      <c r="K2708" s="10"/>
      <c r="M2708" s="10">
        <v>68</v>
      </c>
      <c r="N2708" s="69"/>
      <c r="P2708" s="238">
        <f t="shared" si="163"/>
        <v>232.467205882353</v>
      </c>
      <c r="Q2708" s="10"/>
      <c r="R2708" s="10"/>
      <c r="S2708" s="10"/>
      <c r="T2708" s="179">
        <f t="shared" si="164"/>
        <v>2692.0588235294117</v>
      </c>
      <c r="U2708" s="10"/>
      <c r="V2708" s="10"/>
      <c r="W2708" s="10"/>
      <c r="Y2708" s="10">
        <v>15807.770000000004</v>
      </c>
      <c r="Z2708" s="10">
        <f t="shared" si="169"/>
        <v>16545.07</v>
      </c>
      <c r="AB2708" s="243">
        <f t="shared" si="170"/>
        <v>16428.89</v>
      </c>
      <c r="AC2708" s="10">
        <v>18086.39</v>
      </c>
      <c r="AD2708" s="10"/>
      <c r="AE2708" s="3"/>
      <c r="AF2708" s="3"/>
    </row>
    <row r="2709" spans="1:32" x14ac:dyDescent="0.2">
      <c r="A2709" s="55"/>
      <c r="B2709" s="198"/>
      <c r="C2709" s="10" t="s">
        <v>424</v>
      </c>
      <c r="D2709" s="10"/>
      <c r="E2709" s="10" t="s">
        <v>425</v>
      </c>
      <c r="F2709" s="10">
        <v>982104</v>
      </c>
      <c r="G2709" s="10"/>
      <c r="H2709" s="10">
        <f t="shared" si="168"/>
        <v>161681</v>
      </c>
      <c r="I2709" s="10"/>
      <c r="J2709" s="10">
        <v>53444.359999999964</v>
      </c>
      <c r="K2709" s="10"/>
      <c r="M2709" s="10">
        <v>76</v>
      </c>
      <c r="N2709" s="69"/>
      <c r="P2709" s="238">
        <f t="shared" si="163"/>
        <v>703.21526315789424</v>
      </c>
      <c r="Q2709" s="10"/>
      <c r="R2709" s="10"/>
      <c r="S2709" s="10"/>
      <c r="T2709" s="179">
        <f t="shared" si="164"/>
        <v>12922.421052631578</v>
      </c>
      <c r="U2709" s="10"/>
      <c r="V2709" s="10"/>
      <c r="W2709" s="10"/>
      <c r="Y2709" s="10">
        <v>53444.359999999964</v>
      </c>
      <c r="Z2709" s="10">
        <f t="shared" si="169"/>
        <v>55937.09</v>
      </c>
      <c r="AB2709" s="243">
        <f t="shared" si="170"/>
        <v>55544.31</v>
      </c>
      <c r="AC2709" s="10">
        <v>61148.15</v>
      </c>
      <c r="AD2709" s="10"/>
      <c r="AE2709" s="3"/>
      <c r="AF2709" s="3"/>
    </row>
    <row r="2710" spans="1:32" x14ac:dyDescent="0.2">
      <c r="A2710" s="55"/>
      <c r="B2710" s="198"/>
      <c r="C2710" s="10" t="s">
        <v>426</v>
      </c>
      <c r="D2710" s="10"/>
      <c r="E2710" s="10" t="s">
        <v>104</v>
      </c>
      <c r="F2710" s="10">
        <v>36794</v>
      </c>
      <c r="G2710" s="10"/>
      <c r="H2710" s="10">
        <f t="shared" si="168"/>
        <v>6057</v>
      </c>
      <c r="I2710" s="10"/>
      <c r="J2710" s="10">
        <v>6349.04</v>
      </c>
      <c r="K2710" s="10"/>
      <c r="M2710" s="10">
        <v>34</v>
      </c>
      <c r="N2710" s="69"/>
      <c r="P2710" s="238">
        <f t="shared" si="163"/>
        <v>186.73647058823531</v>
      </c>
      <c r="Q2710" s="10"/>
      <c r="R2710" s="10"/>
      <c r="S2710" s="10"/>
      <c r="T2710" s="179">
        <f t="shared" si="164"/>
        <v>1082.1764705882354</v>
      </c>
      <c r="U2710" s="10"/>
      <c r="V2710" s="10"/>
      <c r="W2710" s="10"/>
      <c r="Y2710" s="10">
        <v>6349.04</v>
      </c>
      <c r="Z2710" s="10">
        <f t="shared" si="169"/>
        <v>6645.17</v>
      </c>
      <c r="AB2710" s="243">
        <f t="shared" si="170"/>
        <v>6598.51</v>
      </c>
      <c r="AC2710" s="10">
        <v>7264.23</v>
      </c>
      <c r="AD2710" s="10"/>
      <c r="AE2710" s="3"/>
      <c r="AF2710" s="3"/>
    </row>
    <row r="2711" spans="1:32" x14ac:dyDescent="0.2">
      <c r="A2711" s="55"/>
      <c r="B2711" s="198"/>
      <c r="C2711" s="10" t="s">
        <v>427</v>
      </c>
      <c r="D2711" s="10"/>
      <c r="E2711" s="10" t="s">
        <v>104</v>
      </c>
      <c r="F2711" s="10">
        <v>63379</v>
      </c>
      <c r="G2711" s="10"/>
      <c r="H2711" s="10">
        <f t="shared" si="168"/>
        <v>10434</v>
      </c>
      <c r="I2711" s="10"/>
      <c r="J2711" s="10">
        <v>6798.89</v>
      </c>
      <c r="K2711" s="10"/>
      <c r="M2711" s="10">
        <v>20</v>
      </c>
      <c r="N2711" s="69"/>
      <c r="P2711" s="238">
        <f t="shared" si="163"/>
        <v>339.94450000000001</v>
      </c>
      <c r="Q2711" s="10"/>
      <c r="R2711" s="10"/>
      <c r="S2711" s="10"/>
      <c r="T2711" s="179">
        <f t="shared" si="164"/>
        <v>3168.95</v>
      </c>
      <c r="U2711" s="10"/>
      <c r="V2711" s="10"/>
      <c r="W2711" s="10"/>
      <c r="Y2711" s="10">
        <v>6798.89</v>
      </c>
      <c r="Z2711" s="10">
        <f t="shared" si="169"/>
        <v>7116</v>
      </c>
      <c r="AB2711" s="243">
        <f t="shared" si="170"/>
        <v>7066.03</v>
      </c>
      <c r="AC2711" s="10">
        <v>7778.92</v>
      </c>
      <c r="AD2711" s="10"/>
      <c r="AE2711" s="3"/>
      <c r="AF2711" s="3"/>
    </row>
    <row r="2712" spans="1:32" x14ac:dyDescent="0.2">
      <c r="A2712" s="55"/>
      <c r="B2712" s="198"/>
      <c r="C2712" s="10" t="s">
        <v>428</v>
      </c>
      <c r="D2712" s="10"/>
      <c r="E2712" s="10" t="s">
        <v>64</v>
      </c>
      <c r="F2712" s="10">
        <v>1667414</v>
      </c>
      <c r="G2712" s="10"/>
      <c r="H2712" s="10">
        <f t="shared" si="168"/>
        <v>274501</v>
      </c>
      <c r="I2712" s="10"/>
      <c r="J2712" s="10">
        <v>193162.49999999988</v>
      </c>
      <c r="K2712" s="10"/>
      <c r="M2712" s="10">
        <v>203</v>
      </c>
      <c r="N2712" s="69"/>
      <c r="P2712" s="238">
        <f t="shared" si="163"/>
        <v>951.53940886699445</v>
      </c>
      <c r="Q2712" s="10"/>
      <c r="R2712" s="10"/>
      <c r="S2712" s="10"/>
      <c r="T2712" s="179">
        <f t="shared" si="164"/>
        <v>8213.8620689655181</v>
      </c>
      <c r="U2712" s="10"/>
      <c r="V2712" s="10"/>
      <c r="W2712" s="10"/>
      <c r="Y2712" s="10">
        <v>193162.49999999988</v>
      </c>
      <c r="Z2712" s="10">
        <f t="shared" si="169"/>
        <v>202171.92</v>
      </c>
      <c r="AB2712" s="243">
        <f t="shared" si="170"/>
        <v>200752.28</v>
      </c>
      <c r="AC2712" s="10">
        <v>221006.1</v>
      </c>
      <c r="AD2712" s="10"/>
      <c r="AE2712" s="3"/>
      <c r="AF2712" s="3"/>
    </row>
    <row r="2713" spans="1:32" x14ac:dyDescent="0.2">
      <c r="A2713" s="55"/>
      <c r="B2713" s="198"/>
      <c r="C2713" s="10" t="s">
        <v>428</v>
      </c>
      <c r="D2713" s="10"/>
      <c r="E2713" s="10" t="s">
        <v>167</v>
      </c>
      <c r="F2713" s="10">
        <v>697</v>
      </c>
      <c r="G2713" s="10"/>
      <c r="H2713" s="10">
        <f t="shared" si="168"/>
        <v>115</v>
      </c>
      <c r="I2713" s="10"/>
      <c r="J2713" s="10">
        <v>129.11000000000001</v>
      </c>
      <c r="K2713" s="10"/>
      <c r="M2713" s="10">
        <v>1</v>
      </c>
      <c r="N2713" s="69"/>
      <c r="P2713" s="238">
        <f t="shared" si="163"/>
        <v>129.11000000000001</v>
      </c>
      <c r="Q2713" s="10"/>
      <c r="R2713" s="10"/>
      <c r="S2713" s="10"/>
      <c r="T2713" s="179">
        <f t="shared" si="164"/>
        <v>697</v>
      </c>
      <c r="U2713" s="10"/>
      <c r="V2713" s="10"/>
      <c r="W2713" s="10"/>
      <c r="Y2713" s="10">
        <v>129.11000000000001</v>
      </c>
      <c r="Z2713" s="10">
        <f t="shared" si="169"/>
        <v>135.13</v>
      </c>
      <c r="AB2713" s="243">
        <f t="shared" si="170"/>
        <v>134.18</v>
      </c>
      <c r="AC2713" s="10">
        <v>147.72</v>
      </c>
      <c r="AD2713" s="10"/>
      <c r="AE2713" s="3"/>
      <c r="AF2713" s="3"/>
    </row>
    <row r="2714" spans="1:32" x14ac:dyDescent="0.2">
      <c r="A2714" s="55"/>
      <c r="B2714" s="198"/>
      <c r="C2714" s="10" t="s">
        <v>430</v>
      </c>
      <c r="D2714" s="10"/>
      <c r="E2714" s="10" t="s">
        <v>167</v>
      </c>
      <c r="F2714" s="10">
        <v>2345494</v>
      </c>
      <c r="G2714" s="10"/>
      <c r="H2714" s="10">
        <f t="shared" si="168"/>
        <v>386131</v>
      </c>
      <c r="I2714" s="10"/>
      <c r="J2714" s="10">
        <v>361482.14000000007</v>
      </c>
      <c r="K2714" s="10"/>
      <c r="M2714" s="10">
        <v>968</v>
      </c>
      <c r="N2714" s="69"/>
      <c r="P2714" s="238">
        <f t="shared" si="163"/>
        <v>373.43196280991742</v>
      </c>
      <c r="Q2714" s="10"/>
      <c r="R2714" s="10"/>
      <c r="S2714" s="10"/>
      <c r="T2714" s="179">
        <f t="shared" si="164"/>
        <v>2423.0309917355371</v>
      </c>
      <c r="U2714" s="10"/>
      <c r="V2714" s="10"/>
      <c r="W2714" s="10"/>
      <c r="Y2714" s="10">
        <v>361482.14000000007</v>
      </c>
      <c r="Z2714" s="10">
        <f t="shared" si="169"/>
        <v>378342.26</v>
      </c>
      <c r="AB2714" s="243">
        <f t="shared" si="170"/>
        <v>375685.57</v>
      </c>
      <c r="AC2714" s="10">
        <v>413588.33</v>
      </c>
      <c r="AD2714" s="10"/>
      <c r="AE2714" s="3"/>
      <c r="AF2714" s="3"/>
    </row>
    <row r="2715" spans="1:32" x14ac:dyDescent="0.2">
      <c r="A2715" s="55"/>
      <c r="B2715" s="198"/>
      <c r="C2715" s="10" t="s">
        <v>432</v>
      </c>
      <c r="D2715" s="10"/>
      <c r="E2715" s="10" t="s">
        <v>368</v>
      </c>
      <c r="F2715" s="10">
        <v>2840401</v>
      </c>
      <c r="G2715" s="10"/>
      <c r="H2715" s="10">
        <f t="shared" si="168"/>
        <v>467606</v>
      </c>
      <c r="I2715" s="10"/>
      <c r="J2715" s="10">
        <v>424295.30000000016</v>
      </c>
      <c r="K2715" s="10"/>
      <c r="M2715" s="10">
        <v>794</v>
      </c>
      <c r="N2715" s="69"/>
      <c r="P2715" s="238">
        <f t="shared" si="163"/>
        <v>534.37695214105815</v>
      </c>
      <c r="Q2715" s="10"/>
      <c r="R2715" s="10"/>
      <c r="S2715" s="10"/>
      <c r="T2715" s="179">
        <f t="shared" si="164"/>
        <v>3577.331234256927</v>
      </c>
      <c r="U2715" s="10"/>
      <c r="V2715" s="10"/>
      <c r="W2715" s="10"/>
      <c r="Y2715" s="10">
        <v>424295.30000000016</v>
      </c>
      <c r="Z2715" s="10">
        <f t="shared" si="169"/>
        <v>444085.13</v>
      </c>
      <c r="AB2715" s="243">
        <f t="shared" si="170"/>
        <v>440966.79</v>
      </c>
      <c r="AC2715" s="10">
        <v>485455.75</v>
      </c>
      <c r="AD2715" s="10"/>
      <c r="AE2715" s="3"/>
      <c r="AF2715" s="3"/>
    </row>
    <row r="2716" spans="1:32" x14ac:dyDescent="0.2">
      <c r="A2716" s="55"/>
      <c r="B2716" s="198"/>
      <c r="C2716" s="10" t="s">
        <v>433</v>
      </c>
      <c r="D2716" s="10"/>
      <c r="E2716" s="10" t="s">
        <v>90</v>
      </c>
      <c r="F2716" s="10">
        <v>191929</v>
      </c>
      <c r="G2716" s="10"/>
      <c r="H2716" s="10">
        <f t="shared" si="168"/>
        <v>31597</v>
      </c>
      <c r="I2716" s="10"/>
      <c r="J2716" s="10">
        <v>8319.8900000000012</v>
      </c>
      <c r="K2716" s="10"/>
      <c r="M2716" s="10">
        <v>6</v>
      </c>
      <c r="N2716" s="69"/>
      <c r="P2716" s="238">
        <f t="shared" si="163"/>
        <v>1386.6483333333335</v>
      </c>
      <c r="Q2716" s="10"/>
      <c r="R2716" s="10"/>
      <c r="S2716" s="10"/>
      <c r="T2716" s="179">
        <f t="shared" si="164"/>
        <v>31988.166666666668</v>
      </c>
      <c r="U2716" s="10"/>
      <c r="V2716" s="10"/>
      <c r="W2716" s="10"/>
      <c r="Y2716" s="10">
        <v>8319.8900000000012</v>
      </c>
      <c r="Z2716" s="10">
        <f t="shared" si="169"/>
        <v>8707.94</v>
      </c>
      <c r="AB2716" s="243">
        <f t="shared" si="170"/>
        <v>8646.7999999999993</v>
      </c>
      <c r="AC2716" s="10">
        <v>9519.17</v>
      </c>
      <c r="AD2716" s="10"/>
      <c r="AE2716" s="3"/>
      <c r="AF2716" s="3"/>
    </row>
    <row r="2717" spans="1:32" x14ac:dyDescent="0.2">
      <c r="A2717" s="55"/>
      <c r="B2717" s="198"/>
      <c r="C2717" s="10" t="s">
        <v>434</v>
      </c>
      <c r="D2717" s="10"/>
      <c r="E2717" s="10" t="s">
        <v>164</v>
      </c>
      <c r="F2717" s="10">
        <v>1878</v>
      </c>
      <c r="G2717" s="10"/>
      <c r="H2717" s="10">
        <f t="shared" si="168"/>
        <v>309</v>
      </c>
      <c r="I2717" s="10"/>
      <c r="J2717" s="10">
        <v>1651.42</v>
      </c>
      <c r="K2717" s="10"/>
      <c r="M2717" s="10">
        <v>2</v>
      </c>
      <c r="N2717" s="69"/>
      <c r="P2717" s="238">
        <f t="shared" si="163"/>
        <v>825.71</v>
      </c>
      <c r="Q2717" s="10"/>
      <c r="R2717" s="10"/>
      <c r="S2717" s="10"/>
      <c r="T2717" s="179">
        <f t="shared" si="164"/>
        <v>939</v>
      </c>
      <c r="U2717" s="10"/>
      <c r="V2717" s="10"/>
      <c r="W2717" s="10"/>
      <c r="Y2717" s="10">
        <v>1651.42</v>
      </c>
      <c r="Z2717" s="10">
        <f t="shared" si="169"/>
        <v>1728.44</v>
      </c>
      <c r="AB2717" s="243">
        <f t="shared" si="170"/>
        <v>1716.31</v>
      </c>
      <c r="AC2717" s="10">
        <v>1889.47</v>
      </c>
      <c r="AD2717" s="10"/>
      <c r="AE2717" s="3"/>
      <c r="AF2717" s="3"/>
    </row>
    <row r="2718" spans="1:32" x14ac:dyDescent="0.2">
      <c r="A2718" s="55"/>
      <c r="B2718" s="198"/>
      <c r="C2718" s="10" t="s">
        <v>435</v>
      </c>
      <c r="D2718" s="10"/>
      <c r="E2718" s="10" t="s">
        <v>105</v>
      </c>
      <c r="F2718" s="10">
        <v>53296</v>
      </c>
      <c r="G2718" s="10"/>
      <c r="H2718" s="10">
        <f t="shared" si="168"/>
        <v>8774</v>
      </c>
      <c r="I2718" s="10"/>
      <c r="J2718" s="10">
        <v>11679.5</v>
      </c>
      <c r="K2718" s="10"/>
      <c r="M2718" s="10">
        <v>19</v>
      </c>
      <c r="N2718" s="69"/>
      <c r="P2718" s="238">
        <f t="shared" si="163"/>
        <v>614.71052631578948</v>
      </c>
      <c r="Q2718" s="10"/>
      <c r="R2718" s="10"/>
      <c r="S2718" s="10"/>
      <c r="T2718" s="179">
        <f t="shared" si="164"/>
        <v>2805.0526315789475</v>
      </c>
      <c r="U2718" s="10"/>
      <c r="V2718" s="10"/>
      <c r="W2718" s="10"/>
      <c r="Y2718" s="10">
        <v>11679.5</v>
      </c>
      <c r="Z2718" s="10">
        <f t="shared" si="169"/>
        <v>12224.25</v>
      </c>
      <c r="AB2718" s="243">
        <f t="shared" si="170"/>
        <v>12138.41</v>
      </c>
      <c r="AC2718" s="10">
        <v>13363.05</v>
      </c>
      <c r="AD2718" s="10"/>
      <c r="AE2718" s="3"/>
      <c r="AF2718" s="3"/>
    </row>
    <row r="2719" spans="1:32" x14ac:dyDescent="0.2">
      <c r="A2719" s="55"/>
      <c r="B2719" s="198"/>
      <c r="C2719" s="10" t="s">
        <v>436</v>
      </c>
      <c r="D2719" s="10"/>
      <c r="E2719" s="10" t="s">
        <v>390</v>
      </c>
      <c r="F2719" s="10">
        <v>4948174</v>
      </c>
      <c r="G2719" s="10"/>
      <c r="H2719" s="10">
        <f t="shared" si="168"/>
        <v>814602</v>
      </c>
      <c r="I2719" s="10"/>
      <c r="J2719" s="10">
        <v>697517.36000000103</v>
      </c>
      <c r="K2719" s="10"/>
      <c r="M2719" s="10">
        <v>1582</v>
      </c>
      <c r="N2719" s="69"/>
      <c r="P2719" s="238">
        <f t="shared" si="163"/>
        <v>440.90857142857209</v>
      </c>
      <c r="Q2719" s="10"/>
      <c r="R2719" s="10"/>
      <c r="S2719" s="10"/>
      <c r="T2719" s="179">
        <f t="shared" si="164"/>
        <v>3127.7964601769913</v>
      </c>
      <c r="U2719" s="10"/>
      <c r="V2719" s="10"/>
      <c r="W2719" s="10"/>
      <c r="Y2719" s="10">
        <v>697517.36000000103</v>
      </c>
      <c r="Z2719" s="10">
        <f t="shared" si="169"/>
        <v>730050.72</v>
      </c>
      <c r="AB2719" s="243">
        <f t="shared" si="170"/>
        <v>724924.35</v>
      </c>
      <c r="AC2719" s="10">
        <v>798061.67</v>
      </c>
      <c r="AD2719" s="10"/>
      <c r="AE2719" s="3"/>
      <c r="AF2719" s="3"/>
    </row>
    <row r="2720" spans="1:32" x14ac:dyDescent="0.2">
      <c r="A2720" s="55"/>
      <c r="B2720" s="198"/>
      <c r="C2720" s="10" t="s">
        <v>438</v>
      </c>
      <c r="D2720" s="10"/>
      <c r="E2720" s="10" t="s">
        <v>148</v>
      </c>
      <c r="F2720" s="10">
        <v>194</v>
      </c>
      <c r="G2720" s="10"/>
      <c r="H2720" s="10">
        <f t="shared" si="168"/>
        <v>32</v>
      </c>
      <c r="I2720" s="10"/>
      <c r="J2720" s="10">
        <v>51.74</v>
      </c>
      <c r="K2720" s="10"/>
      <c r="M2720" s="10">
        <v>1</v>
      </c>
      <c r="N2720" s="69"/>
      <c r="P2720" s="238">
        <f t="shared" si="163"/>
        <v>51.74</v>
      </c>
      <c r="Q2720" s="10"/>
      <c r="R2720" s="10"/>
      <c r="S2720" s="10"/>
      <c r="T2720" s="179">
        <f t="shared" si="164"/>
        <v>194</v>
      </c>
      <c r="U2720" s="10"/>
      <c r="V2720" s="10"/>
      <c r="W2720" s="10"/>
      <c r="Y2720" s="10">
        <v>51.74</v>
      </c>
      <c r="Z2720" s="10">
        <f t="shared" si="169"/>
        <v>54.15</v>
      </c>
      <c r="AB2720" s="243">
        <f t="shared" si="170"/>
        <v>53.77</v>
      </c>
      <c r="AC2720" s="10">
        <v>59.19</v>
      </c>
      <c r="AD2720" s="10"/>
      <c r="AE2720" s="3"/>
      <c r="AF2720" s="3"/>
    </row>
    <row r="2721" spans="1:32" x14ac:dyDescent="0.2">
      <c r="A2721" s="55"/>
      <c r="B2721" s="198"/>
      <c r="C2721" s="10" t="s">
        <v>438</v>
      </c>
      <c r="D2721" s="10"/>
      <c r="E2721" s="10" t="s">
        <v>97</v>
      </c>
      <c r="F2721" s="10">
        <v>8074</v>
      </c>
      <c r="G2721" s="10"/>
      <c r="H2721" s="10">
        <f t="shared" si="168"/>
        <v>1329</v>
      </c>
      <c r="I2721" s="10"/>
      <c r="J2721" s="10">
        <v>1509.63</v>
      </c>
      <c r="K2721" s="10"/>
      <c r="M2721" s="10">
        <v>1</v>
      </c>
      <c r="N2721" s="69"/>
      <c r="P2721" s="238">
        <f t="shared" si="163"/>
        <v>1509.63</v>
      </c>
      <c r="Q2721" s="10"/>
      <c r="R2721" s="10"/>
      <c r="S2721" s="10"/>
      <c r="T2721" s="179">
        <f t="shared" si="164"/>
        <v>8074</v>
      </c>
      <c r="U2721" s="10"/>
      <c r="V2721" s="10"/>
      <c r="W2721" s="10"/>
      <c r="Y2721" s="10">
        <v>1509.63</v>
      </c>
      <c r="Z2721" s="10">
        <f t="shared" si="169"/>
        <v>1580.04</v>
      </c>
      <c r="AB2721" s="243">
        <f t="shared" si="170"/>
        <v>1568.95</v>
      </c>
      <c r="AC2721" s="10">
        <v>1727.24</v>
      </c>
      <c r="AD2721" s="10"/>
      <c r="AE2721" s="3"/>
      <c r="AF2721" s="3"/>
    </row>
    <row r="2722" spans="1:32" x14ac:dyDescent="0.2">
      <c r="A2722" s="55"/>
      <c r="B2722" s="198"/>
      <c r="C2722" s="10" t="s">
        <v>438</v>
      </c>
      <c r="D2722" s="10"/>
      <c r="E2722" s="10" t="s">
        <v>224</v>
      </c>
      <c r="F2722" s="10">
        <v>1849263</v>
      </c>
      <c r="G2722" s="10"/>
      <c r="H2722" s="10">
        <f t="shared" si="168"/>
        <v>304438</v>
      </c>
      <c r="I2722" s="10"/>
      <c r="J2722" s="10">
        <v>336732.23000000004</v>
      </c>
      <c r="K2722" s="10"/>
      <c r="M2722" s="10">
        <v>596</v>
      </c>
      <c r="N2722" s="69"/>
      <c r="P2722" s="238">
        <f t="shared" si="163"/>
        <v>564.98696308724834</v>
      </c>
      <c r="Q2722" s="10"/>
      <c r="R2722" s="10"/>
      <c r="S2722" s="10"/>
      <c r="T2722" s="179">
        <f t="shared" si="164"/>
        <v>3102.790268456376</v>
      </c>
      <c r="U2722" s="10"/>
      <c r="V2722" s="10"/>
      <c r="W2722" s="10"/>
      <c r="Y2722" s="10">
        <v>336732.23000000004</v>
      </c>
      <c r="Z2722" s="10">
        <f t="shared" si="169"/>
        <v>352437.97</v>
      </c>
      <c r="AB2722" s="243">
        <f t="shared" si="170"/>
        <v>349963.18</v>
      </c>
      <c r="AC2722" s="10">
        <v>385270.82</v>
      </c>
      <c r="AD2722" s="10"/>
      <c r="AE2722" s="3"/>
      <c r="AF2722" s="3"/>
    </row>
    <row r="2723" spans="1:32" x14ac:dyDescent="0.2">
      <c r="A2723" s="55"/>
      <c r="B2723" s="198"/>
      <c r="C2723" s="10" t="s">
        <v>440</v>
      </c>
      <c r="D2723" s="10"/>
      <c r="E2723" s="10" t="s">
        <v>292</v>
      </c>
      <c r="F2723" s="10">
        <v>79323</v>
      </c>
      <c r="G2723" s="10"/>
      <c r="H2723" s="10">
        <f t="shared" si="168"/>
        <v>13059</v>
      </c>
      <c r="I2723" s="10"/>
      <c r="J2723" s="10">
        <v>12734.690000000002</v>
      </c>
      <c r="K2723" s="10"/>
      <c r="M2723" s="10">
        <v>63</v>
      </c>
      <c r="N2723" s="69"/>
      <c r="P2723" s="238">
        <f t="shared" si="163"/>
        <v>202.13793650793656</v>
      </c>
      <c r="Q2723" s="10"/>
      <c r="R2723" s="10"/>
      <c r="S2723" s="10"/>
      <c r="T2723" s="179">
        <f t="shared" si="164"/>
        <v>1259.0952380952381</v>
      </c>
      <c r="U2723" s="10"/>
      <c r="V2723" s="10"/>
      <c r="W2723" s="10"/>
      <c r="Y2723" s="10">
        <v>12734.690000000002</v>
      </c>
      <c r="Z2723" s="10">
        <f t="shared" si="169"/>
        <v>13328.66</v>
      </c>
      <c r="AB2723" s="243">
        <f t="shared" si="170"/>
        <v>13235.06</v>
      </c>
      <c r="AC2723" s="10">
        <v>14570.34</v>
      </c>
      <c r="AD2723" s="10"/>
      <c r="AE2723" s="3"/>
      <c r="AF2723" s="3"/>
    </row>
    <row r="2724" spans="1:32" x14ac:dyDescent="0.2">
      <c r="A2724" s="55"/>
      <c r="B2724" s="198"/>
      <c r="C2724" s="10" t="s">
        <v>441</v>
      </c>
      <c r="D2724" s="10"/>
      <c r="E2724" s="10" t="s">
        <v>70</v>
      </c>
      <c r="F2724" s="10">
        <v>7038</v>
      </c>
      <c r="G2724" s="10"/>
      <c r="H2724" s="10">
        <f t="shared" si="168"/>
        <v>1159</v>
      </c>
      <c r="I2724" s="10"/>
      <c r="J2724" s="10">
        <v>2224.3100000000004</v>
      </c>
      <c r="K2724" s="10"/>
      <c r="M2724" s="10">
        <v>10</v>
      </c>
      <c r="N2724" s="69"/>
      <c r="P2724" s="238">
        <f t="shared" si="163"/>
        <v>222.43100000000004</v>
      </c>
      <c r="Q2724" s="10"/>
      <c r="R2724" s="10"/>
      <c r="S2724" s="10"/>
      <c r="T2724" s="179">
        <f t="shared" si="164"/>
        <v>703.8</v>
      </c>
      <c r="U2724" s="10"/>
      <c r="V2724" s="10"/>
      <c r="W2724" s="10"/>
      <c r="Y2724" s="10">
        <v>2224.3100000000004</v>
      </c>
      <c r="Z2724" s="10">
        <f t="shared" si="169"/>
        <v>2328.06</v>
      </c>
      <c r="AB2724" s="243">
        <f t="shared" si="170"/>
        <v>2311.71</v>
      </c>
      <c r="AC2724" s="10">
        <v>2544.94</v>
      </c>
      <c r="AD2724" s="10"/>
      <c r="AE2724" s="3"/>
      <c r="AF2724" s="3"/>
    </row>
    <row r="2725" spans="1:32" x14ac:dyDescent="0.2">
      <c r="A2725" s="55"/>
      <c r="B2725" s="198"/>
      <c r="C2725" s="10" t="s">
        <v>443</v>
      </c>
      <c r="D2725" s="10"/>
      <c r="E2725" s="10" t="s">
        <v>63</v>
      </c>
      <c r="F2725" s="10">
        <v>1452</v>
      </c>
      <c r="G2725" s="10"/>
      <c r="H2725" s="10">
        <f t="shared" si="168"/>
        <v>239</v>
      </c>
      <c r="I2725" s="10"/>
      <c r="J2725" s="10">
        <v>241.71</v>
      </c>
      <c r="K2725" s="10"/>
      <c r="M2725" s="10">
        <v>1</v>
      </c>
      <c r="N2725" s="69"/>
      <c r="P2725" s="238">
        <f t="shared" si="163"/>
        <v>241.71</v>
      </c>
      <c r="Q2725" s="10"/>
      <c r="R2725" s="10"/>
      <c r="S2725" s="10"/>
      <c r="T2725" s="179">
        <f t="shared" si="164"/>
        <v>1452</v>
      </c>
      <c r="U2725" s="10"/>
      <c r="V2725" s="10"/>
      <c r="W2725" s="10"/>
      <c r="Y2725" s="10">
        <v>241.71</v>
      </c>
      <c r="Z2725" s="10">
        <f t="shared" si="169"/>
        <v>252.98</v>
      </c>
      <c r="AB2725" s="243">
        <f t="shared" si="170"/>
        <v>251.21</v>
      </c>
      <c r="AC2725" s="10">
        <v>276.55</v>
      </c>
      <c r="AD2725" s="10"/>
      <c r="AE2725" s="3"/>
      <c r="AF2725" s="3"/>
    </row>
    <row r="2726" spans="1:32" x14ac:dyDescent="0.2">
      <c r="A2726" s="55"/>
      <c r="B2726" s="198"/>
      <c r="C2726" s="10" t="s">
        <v>444</v>
      </c>
      <c r="D2726" s="10"/>
      <c r="E2726" s="10" t="s">
        <v>70</v>
      </c>
      <c r="F2726" s="10">
        <v>1291</v>
      </c>
      <c r="G2726" s="10"/>
      <c r="H2726" s="10">
        <f t="shared" si="168"/>
        <v>213</v>
      </c>
      <c r="I2726" s="10"/>
      <c r="J2726" s="10">
        <v>647.96</v>
      </c>
      <c r="K2726" s="10"/>
      <c r="M2726" s="10">
        <v>5</v>
      </c>
      <c r="N2726" s="69"/>
      <c r="P2726" s="238">
        <f t="shared" si="163"/>
        <v>129.59200000000001</v>
      </c>
      <c r="Q2726" s="10"/>
      <c r="R2726" s="10"/>
      <c r="S2726" s="10"/>
      <c r="T2726" s="179">
        <f t="shared" si="164"/>
        <v>258.2</v>
      </c>
      <c r="U2726" s="10"/>
      <c r="V2726" s="10"/>
      <c r="W2726" s="10"/>
      <c r="Y2726" s="10">
        <v>647.96</v>
      </c>
      <c r="Z2726" s="10">
        <f t="shared" si="169"/>
        <v>678.18</v>
      </c>
      <c r="AB2726" s="243">
        <f t="shared" si="170"/>
        <v>673.42</v>
      </c>
      <c r="AC2726" s="10">
        <v>741.36</v>
      </c>
      <c r="AD2726" s="10"/>
      <c r="AE2726" s="3"/>
      <c r="AF2726" s="3"/>
    </row>
    <row r="2727" spans="1:32" x14ac:dyDescent="0.2">
      <c r="A2727" s="55"/>
      <c r="B2727" s="198"/>
      <c r="C2727" s="10" t="s">
        <v>445</v>
      </c>
      <c r="D2727" s="10"/>
      <c r="E2727" s="10" t="s">
        <v>124</v>
      </c>
      <c r="F2727" s="10">
        <v>222274</v>
      </c>
      <c r="G2727" s="10"/>
      <c r="H2727" s="10">
        <f t="shared" si="168"/>
        <v>36592</v>
      </c>
      <c r="I2727" s="10"/>
      <c r="J2727" s="10">
        <v>40076.610000000022</v>
      </c>
      <c r="K2727" s="10"/>
      <c r="M2727" s="10">
        <v>115</v>
      </c>
      <c r="N2727" s="69"/>
      <c r="P2727" s="238">
        <f t="shared" si="163"/>
        <v>348.49226086956543</v>
      </c>
      <c r="Q2727" s="10"/>
      <c r="R2727" s="10"/>
      <c r="S2727" s="10"/>
      <c r="T2727" s="179">
        <f t="shared" si="164"/>
        <v>1932.8173913043479</v>
      </c>
      <c r="U2727" s="10"/>
      <c r="V2727" s="10"/>
      <c r="W2727" s="10"/>
      <c r="Y2727" s="10">
        <v>40076.610000000022</v>
      </c>
      <c r="Z2727" s="10">
        <f t="shared" si="169"/>
        <v>41945.85</v>
      </c>
      <c r="AB2727" s="243">
        <f t="shared" si="170"/>
        <v>41651.31</v>
      </c>
      <c r="AC2727" s="10">
        <v>45853.49</v>
      </c>
      <c r="AD2727" s="10"/>
      <c r="AE2727" s="3"/>
      <c r="AF2727" s="3"/>
    </row>
    <row r="2728" spans="1:32" x14ac:dyDescent="0.2">
      <c r="A2728" s="55"/>
      <c r="B2728" s="198"/>
      <c r="C2728" s="10" t="s">
        <v>445</v>
      </c>
      <c r="D2728" s="10"/>
      <c r="E2728" s="10" t="s">
        <v>224</v>
      </c>
      <c r="F2728" s="10">
        <v>15681</v>
      </c>
      <c r="G2728" s="10"/>
      <c r="H2728" s="10">
        <f t="shared" si="168"/>
        <v>2582</v>
      </c>
      <c r="I2728" s="10"/>
      <c r="J2728" s="10">
        <v>910.47</v>
      </c>
      <c r="K2728" s="10"/>
      <c r="M2728" s="10">
        <v>2</v>
      </c>
      <c r="N2728" s="69"/>
      <c r="P2728" s="238">
        <f t="shared" si="163"/>
        <v>455.23500000000001</v>
      </c>
      <c r="Q2728" s="10"/>
      <c r="R2728" s="10"/>
      <c r="S2728" s="10"/>
      <c r="T2728" s="179">
        <f t="shared" si="164"/>
        <v>7840.5</v>
      </c>
      <c r="U2728" s="10"/>
      <c r="V2728" s="10"/>
      <c r="W2728" s="10"/>
      <c r="Y2728" s="10">
        <v>910.47</v>
      </c>
      <c r="Z2728" s="10">
        <f t="shared" si="169"/>
        <v>952.94</v>
      </c>
      <c r="AB2728" s="243">
        <f t="shared" si="170"/>
        <v>946.24</v>
      </c>
      <c r="AC2728" s="10">
        <v>1041.71</v>
      </c>
      <c r="AD2728" s="10"/>
      <c r="AE2728" s="3"/>
      <c r="AF2728" s="3"/>
    </row>
    <row r="2729" spans="1:32" x14ac:dyDescent="0.2">
      <c r="A2729" s="55"/>
      <c r="B2729" s="198"/>
      <c r="C2729" s="10" t="s">
        <v>446</v>
      </c>
      <c r="D2729" s="10"/>
      <c r="E2729" s="10" t="s">
        <v>109</v>
      </c>
      <c r="F2729" s="10">
        <v>787807</v>
      </c>
      <c r="G2729" s="10"/>
      <c r="H2729" s="10">
        <f t="shared" si="168"/>
        <v>129694</v>
      </c>
      <c r="I2729" s="10"/>
      <c r="J2729" s="10">
        <v>105131.23999999998</v>
      </c>
      <c r="K2729" s="10"/>
      <c r="M2729" s="10">
        <v>189</v>
      </c>
      <c r="N2729" s="69"/>
      <c r="P2729" s="238">
        <f t="shared" si="163"/>
        <v>556.249947089947</v>
      </c>
      <c r="Q2729" s="10"/>
      <c r="R2729" s="10"/>
      <c r="S2729" s="10"/>
      <c r="T2729" s="179">
        <f t="shared" si="164"/>
        <v>4168.2910052910056</v>
      </c>
      <c r="U2729" s="10"/>
      <c r="V2729" s="10"/>
      <c r="W2729" s="10"/>
      <c r="Y2729" s="10">
        <v>105131.23999999998</v>
      </c>
      <c r="Z2729" s="10">
        <f t="shared" si="169"/>
        <v>110034.73</v>
      </c>
      <c r="AB2729" s="243">
        <f t="shared" si="170"/>
        <v>109262.08</v>
      </c>
      <c r="AC2729" s="10">
        <v>120285.49</v>
      </c>
      <c r="AD2729" s="10"/>
      <c r="AE2729" s="3"/>
      <c r="AF2729" s="3"/>
    </row>
    <row r="2730" spans="1:32" x14ac:dyDescent="0.2">
      <c r="A2730" s="55"/>
      <c r="B2730" s="198"/>
      <c r="C2730" s="10" t="s">
        <v>446</v>
      </c>
      <c r="D2730" s="10"/>
      <c r="E2730" s="10" t="s">
        <v>86</v>
      </c>
      <c r="F2730" s="10">
        <v>1920</v>
      </c>
      <c r="G2730" s="10"/>
      <c r="H2730" s="10">
        <f t="shared" si="168"/>
        <v>316</v>
      </c>
      <c r="I2730" s="10"/>
      <c r="J2730" s="10">
        <v>1059.71</v>
      </c>
      <c r="K2730" s="10"/>
      <c r="M2730" s="10">
        <v>1</v>
      </c>
      <c r="N2730" s="69"/>
      <c r="P2730" s="238">
        <f t="shared" si="163"/>
        <v>1059.71</v>
      </c>
      <c r="Q2730" s="10"/>
      <c r="R2730" s="10"/>
      <c r="S2730" s="10"/>
      <c r="T2730" s="179">
        <f t="shared" si="164"/>
        <v>1920</v>
      </c>
      <c r="U2730" s="10"/>
      <c r="V2730" s="10"/>
      <c r="W2730" s="10"/>
      <c r="Y2730" s="10">
        <v>1059.71</v>
      </c>
      <c r="Z2730" s="10">
        <f t="shared" si="169"/>
        <v>1109.1400000000001</v>
      </c>
      <c r="AB2730" s="243">
        <f t="shared" si="170"/>
        <v>1101.3499999999999</v>
      </c>
      <c r="AC2730" s="10">
        <v>1212.46</v>
      </c>
      <c r="AD2730" s="10"/>
      <c r="AE2730" s="3"/>
      <c r="AF2730" s="3"/>
    </row>
    <row r="2731" spans="1:32" x14ac:dyDescent="0.2">
      <c r="A2731" s="55"/>
      <c r="B2731" s="198"/>
      <c r="C2731" s="10" t="s">
        <v>447</v>
      </c>
      <c r="D2731" s="10"/>
      <c r="E2731" s="10" t="s">
        <v>70</v>
      </c>
      <c r="F2731" s="10">
        <v>4653</v>
      </c>
      <c r="G2731" s="10"/>
      <c r="H2731" s="10">
        <f t="shared" si="168"/>
        <v>766</v>
      </c>
      <c r="I2731" s="10"/>
      <c r="J2731" s="10">
        <v>690.92</v>
      </c>
      <c r="K2731" s="10"/>
      <c r="M2731" s="10">
        <v>14</v>
      </c>
      <c r="N2731" s="69"/>
      <c r="P2731" s="238">
        <f t="shared" si="163"/>
        <v>49.351428571428571</v>
      </c>
      <c r="Q2731" s="10"/>
      <c r="R2731" s="10"/>
      <c r="S2731" s="10"/>
      <c r="T2731" s="179">
        <f t="shared" si="164"/>
        <v>332.35714285714283</v>
      </c>
      <c r="U2731" s="10"/>
      <c r="V2731" s="10"/>
      <c r="W2731" s="10"/>
      <c r="Y2731" s="10">
        <v>690.92</v>
      </c>
      <c r="Z2731" s="10">
        <f t="shared" si="169"/>
        <v>723.15</v>
      </c>
      <c r="AB2731" s="243">
        <f t="shared" si="170"/>
        <v>718.07</v>
      </c>
      <c r="AC2731" s="10">
        <v>790.52</v>
      </c>
      <c r="AD2731" s="10"/>
      <c r="AE2731" s="3"/>
      <c r="AF2731" s="3"/>
    </row>
    <row r="2732" spans="1:32" x14ac:dyDescent="0.2">
      <c r="A2732" s="55"/>
      <c r="B2732" s="198"/>
      <c r="C2732" s="10" t="s">
        <v>448</v>
      </c>
      <c r="D2732" s="10"/>
      <c r="E2732" s="10" t="s">
        <v>449</v>
      </c>
      <c r="F2732" s="10">
        <v>3279640</v>
      </c>
      <c r="G2732" s="10"/>
      <c r="H2732" s="10">
        <f t="shared" si="168"/>
        <v>539917</v>
      </c>
      <c r="I2732" s="10"/>
      <c r="J2732" s="10">
        <v>278662.81000000023</v>
      </c>
      <c r="K2732" s="10"/>
      <c r="M2732" s="10">
        <v>384</v>
      </c>
      <c r="N2732" s="69"/>
      <c r="P2732" s="238">
        <f t="shared" si="163"/>
        <v>725.68440104166723</v>
      </c>
      <c r="Q2732" s="10"/>
      <c r="R2732" s="10"/>
      <c r="S2732" s="10"/>
      <c r="T2732" s="179">
        <f t="shared" si="164"/>
        <v>8540.7291666666661</v>
      </c>
      <c r="U2732" s="10"/>
      <c r="V2732" s="10"/>
      <c r="W2732" s="10"/>
      <c r="Y2732" s="10">
        <v>278662.81000000023</v>
      </c>
      <c r="Z2732" s="10">
        <f t="shared" si="169"/>
        <v>291660.09999999998</v>
      </c>
      <c r="AB2732" s="243">
        <f t="shared" si="170"/>
        <v>289612.08</v>
      </c>
      <c r="AC2732" s="10">
        <v>318830.93</v>
      </c>
      <c r="AD2732" s="10"/>
      <c r="AE2732" s="3"/>
      <c r="AF2732" s="3"/>
    </row>
    <row r="2733" spans="1:32" x14ac:dyDescent="0.2">
      <c r="A2733" s="55"/>
      <c r="B2733" s="198"/>
      <c r="C2733" s="10" t="s">
        <v>614</v>
      </c>
      <c r="D2733" s="10"/>
      <c r="E2733" s="10" t="s">
        <v>104</v>
      </c>
      <c r="F2733" s="10">
        <v>469</v>
      </c>
      <c r="G2733" s="10"/>
      <c r="H2733" s="10">
        <f t="shared" si="168"/>
        <v>77</v>
      </c>
      <c r="I2733" s="10"/>
      <c r="J2733" s="10">
        <v>84.62</v>
      </c>
      <c r="K2733" s="10"/>
      <c r="M2733" s="10">
        <v>1</v>
      </c>
      <c r="N2733" s="69"/>
      <c r="P2733" s="238">
        <f t="shared" si="163"/>
        <v>84.62</v>
      </c>
      <c r="Q2733" s="10"/>
      <c r="R2733" s="10"/>
      <c r="S2733" s="10"/>
      <c r="T2733" s="179">
        <f t="shared" si="164"/>
        <v>469</v>
      </c>
      <c r="U2733" s="10"/>
      <c r="V2733" s="10"/>
      <c r="W2733" s="10"/>
      <c r="Y2733" s="10">
        <v>84.62</v>
      </c>
      <c r="Z2733" s="10">
        <f t="shared" si="169"/>
        <v>88.57</v>
      </c>
      <c r="AB2733" s="243">
        <f t="shared" si="170"/>
        <v>87.94</v>
      </c>
      <c r="AC2733" s="10">
        <v>96.81</v>
      </c>
      <c r="AD2733" s="10"/>
      <c r="AE2733" s="3"/>
      <c r="AF2733" s="3"/>
    </row>
    <row r="2734" spans="1:32" x14ac:dyDescent="0.2">
      <c r="A2734" s="55"/>
      <c r="B2734" s="198"/>
      <c r="C2734" s="10" t="s">
        <v>450</v>
      </c>
      <c r="D2734" s="10"/>
      <c r="E2734" s="10" t="s">
        <v>451</v>
      </c>
      <c r="F2734" s="10">
        <v>22574591</v>
      </c>
      <c r="G2734" s="10"/>
      <c r="H2734" s="10">
        <f t="shared" si="168"/>
        <v>3716384</v>
      </c>
      <c r="I2734" s="10"/>
      <c r="J2734" s="10">
        <v>721658.82000000076</v>
      </c>
      <c r="K2734" s="10"/>
      <c r="M2734" s="10">
        <v>199</v>
      </c>
      <c r="N2734" s="69"/>
      <c r="P2734" s="238">
        <f t="shared" si="163"/>
        <v>3626.4262311557827</v>
      </c>
      <c r="Q2734" s="10"/>
      <c r="R2734" s="10"/>
      <c r="S2734" s="10"/>
      <c r="T2734" s="179">
        <f t="shared" si="164"/>
        <v>113440.15577889448</v>
      </c>
      <c r="U2734" s="10"/>
      <c r="V2734" s="10"/>
      <c r="W2734" s="10"/>
      <c r="Y2734" s="10">
        <v>721658.82000000076</v>
      </c>
      <c r="Z2734" s="10">
        <f t="shared" si="169"/>
        <v>755318.17</v>
      </c>
      <c r="AB2734" s="243">
        <f t="shared" si="170"/>
        <v>750014.38</v>
      </c>
      <c r="AC2734" s="10">
        <v>825683.03</v>
      </c>
      <c r="AD2734" s="10"/>
      <c r="AE2734" s="3"/>
      <c r="AF2734" s="3"/>
    </row>
    <row r="2735" spans="1:32" x14ac:dyDescent="0.2">
      <c r="A2735" s="55"/>
      <c r="B2735" s="198"/>
      <c r="C2735" s="10" t="s">
        <v>452</v>
      </c>
      <c r="D2735" s="10"/>
      <c r="E2735" s="10" t="s">
        <v>68</v>
      </c>
      <c r="F2735" s="10">
        <v>1689</v>
      </c>
      <c r="G2735" s="10"/>
      <c r="H2735" s="10">
        <f t="shared" si="168"/>
        <v>278</v>
      </c>
      <c r="I2735" s="10"/>
      <c r="J2735" s="10">
        <v>173.09</v>
      </c>
      <c r="K2735" s="10"/>
      <c r="M2735" s="10">
        <v>2</v>
      </c>
      <c r="N2735" s="69"/>
      <c r="P2735" s="238">
        <f t="shared" si="163"/>
        <v>86.545000000000002</v>
      </c>
      <c r="Q2735" s="10"/>
      <c r="R2735" s="10"/>
      <c r="S2735" s="10"/>
      <c r="T2735" s="179">
        <f t="shared" si="164"/>
        <v>844.5</v>
      </c>
      <c r="U2735" s="10"/>
      <c r="V2735" s="10"/>
      <c r="W2735" s="10"/>
      <c r="Y2735" s="10">
        <v>173.09</v>
      </c>
      <c r="Z2735" s="10">
        <f t="shared" si="169"/>
        <v>181.16</v>
      </c>
      <c r="AB2735" s="243">
        <f t="shared" si="170"/>
        <v>179.89</v>
      </c>
      <c r="AC2735" s="10">
        <v>198.04</v>
      </c>
      <c r="AD2735" s="10"/>
      <c r="AE2735" s="3"/>
      <c r="AF2735" s="3"/>
    </row>
    <row r="2736" spans="1:32" x14ac:dyDescent="0.2">
      <c r="A2736" s="55"/>
      <c r="B2736" s="198"/>
      <c r="C2736" s="10" t="s">
        <v>453</v>
      </c>
      <c r="D2736" s="10"/>
      <c r="E2736" s="10" t="s">
        <v>177</v>
      </c>
      <c r="F2736" s="10">
        <v>2125879</v>
      </c>
      <c r="G2736" s="10"/>
      <c r="H2736" s="10">
        <f t="shared" si="168"/>
        <v>349977</v>
      </c>
      <c r="I2736" s="10"/>
      <c r="J2736" s="10">
        <v>215867.49</v>
      </c>
      <c r="K2736" s="10"/>
      <c r="M2736" s="10">
        <v>426</v>
      </c>
      <c r="N2736" s="69"/>
      <c r="P2736" s="238">
        <f t="shared" si="163"/>
        <v>506.73119718309857</v>
      </c>
      <c r="Q2736" s="10"/>
      <c r="R2736" s="10"/>
      <c r="S2736" s="10"/>
      <c r="T2736" s="179">
        <f t="shared" si="164"/>
        <v>4990.3262910798121</v>
      </c>
      <c r="U2736" s="10"/>
      <c r="V2736" s="10"/>
      <c r="W2736" s="10"/>
      <c r="Y2736" s="10">
        <v>215867.49</v>
      </c>
      <c r="Z2736" s="10">
        <f t="shared" si="169"/>
        <v>225935.9</v>
      </c>
      <c r="AB2736" s="243">
        <f t="shared" si="170"/>
        <v>224349.4</v>
      </c>
      <c r="AC2736" s="10">
        <v>246983.92</v>
      </c>
      <c r="AD2736" s="10"/>
      <c r="AE2736" s="3"/>
      <c r="AF2736" s="3"/>
    </row>
    <row r="2737" spans="1:32" x14ac:dyDescent="0.2">
      <c r="A2737" s="55"/>
      <c r="B2737" s="198"/>
      <c r="C2737" s="10" t="s">
        <v>454</v>
      </c>
      <c r="D2737" s="10"/>
      <c r="E2737" s="10" t="s">
        <v>455</v>
      </c>
      <c r="F2737" s="10">
        <v>3776768</v>
      </c>
      <c r="G2737" s="10"/>
      <c r="H2737" s="10">
        <f t="shared" si="168"/>
        <v>621758</v>
      </c>
      <c r="I2737" s="10"/>
      <c r="J2737" s="10">
        <v>384168.31999999989</v>
      </c>
      <c r="K2737" s="10"/>
      <c r="M2737" s="10">
        <v>670</v>
      </c>
      <c r="N2737" s="69"/>
      <c r="P2737" s="238">
        <f t="shared" si="163"/>
        <v>573.38555223880576</v>
      </c>
      <c r="Q2737" s="10"/>
      <c r="R2737" s="10"/>
      <c r="S2737" s="10"/>
      <c r="T2737" s="179">
        <f t="shared" si="164"/>
        <v>5636.9671641791047</v>
      </c>
      <c r="U2737" s="10"/>
      <c r="V2737" s="10"/>
      <c r="W2737" s="10"/>
      <c r="Y2737" s="10">
        <v>384168.31999999989</v>
      </c>
      <c r="Z2737" s="10">
        <f t="shared" si="169"/>
        <v>402086.56</v>
      </c>
      <c r="AB2737" s="243">
        <f t="shared" si="170"/>
        <v>399263.14</v>
      </c>
      <c r="AC2737" s="10">
        <v>439544.64</v>
      </c>
      <c r="AD2737" s="10"/>
      <c r="AE2737" s="3"/>
      <c r="AF2737" s="3"/>
    </row>
    <row r="2738" spans="1:32" x14ac:dyDescent="0.2">
      <c r="A2738" s="55"/>
      <c r="B2738" s="198"/>
      <c r="C2738" s="10" t="s">
        <v>454</v>
      </c>
      <c r="D2738" s="10"/>
      <c r="E2738" s="10" t="s">
        <v>164</v>
      </c>
      <c r="F2738" s="10">
        <v>239</v>
      </c>
      <c r="G2738" s="10"/>
      <c r="H2738" s="10">
        <f t="shared" si="168"/>
        <v>39</v>
      </c>
      <c r="I2738" s="10"/>
      <c r="J2738" s="10">
        <v>76.53</v>
      </c>
      <c r="K2738" s="10"/>
      <c r="M2738" s="10">
        <v>1</v>
      </c>
      <c r="N2738" s="69"/>
      <c r="P2738" s="238">
        <f t="shared" si="163"/>
        <v>76.53</v>
      </c>
      <c r="Q2738" s="10"/>
      <c r="R2738" s="10"/>
      <c r="S2738" s="10"/>
      <c r="T2738" s="179">
        <f t="shared" si="164"/>
        <v>239</v>
      </c>
      <c r="U2738" s="10"/>
      <c r="V2738" s="10"/>
      <c r="W2738" s="10"/>
      <c r="Y2738" s="10">
        <v>76.53</v>
      </c>
      <c r="Z2738" s="10">
        <f t="shared" si="169"/>
        <v>80.099999999999994</v>
      </c>
      <c r="AB2738" s="243">
        <f t="shared" si="170"/>
        <v>79.540000000000006</v>
      </c>
      <c r="AC2738" s="10">
        <v>87.56</v>
      </c>
      <c r="AD2738" s="10"/>
      <c r="AE2738" s="3"/>
      <c r="AF2738" s="3"/>
    </row>
    <row r="2739" spans="1:32" x14ac:dyDescent="0.2">
      <c r="A2739" s="55"/>
      <c r="B2739" s="198"/>
      <c r="C2739" s="10" t="s">
        <v>456</v>
      </c>
      <c r="D2739" s="10"/>
      <c r="E2739" s="10" t="s">
        <v>79</v>
      </c>
      <c r="F2739" s="10">
        <v>8536</v>
      </c>
      <c r="G2739" s="10"/>
      <c r="H2739" s="10">
        <f t="shared" si="168"/>
        <v>1405</v>
      </c>
      <c r="I2739" s="10"/>
      <c r="J2739" s="10">
        <v>1536.25</v>
      </c>
      <c r="K2739" s="10"/>
      <c r="M2739" s="10">
        <v>3</v>
      </c>
      <c r="N2739" s="69"/>
      <c r="P2739" s="238">
        <f t="shared" si="163"/>
        <v>512.08333333333337</v>
      </c>
      <c r="Q2739" s="10"/>
      <c r="R2739" s="10"/>
      <c r="S2739" s="10"/>
      <c r="T2739" s="179">
        <f t="shared" si="164"/>
        <v>2845.3333333333335</v>
      </c>
      <c r="U2739" s="10"/>
      <c r="V2739" s="10"/>
      <c r="W2739" s="10"/>
      <c r="Y2739" s="10">
        <v>1536.25</v>
      </c>
      <c r="Z2739" s="10">
        <f t="shared" si="169"/>
        <v>1607.9</v>
      </c>
      <c r="AB2739" s="243">
        <f t="shared" si="170"/>
        <v>1596.61</v>
      </c>
      <c r="AC2739" s="10">
        <v>1757.69</v>
      </c>
      <c r="AD2739" s="10"/>
      <c r="AE2739" s="3"/>
      <c r="AF2739" s="3"/>
    </row>
    <row r="2740" spans="1:32" x14ac:dyDescent="0.2">
      <c r="A2740" s="55"/>
      <c r="B2740" s="198"/>
      <c r="C2740" s="10" t="s">
        <v>588</v>
      </c>
      <c r="D2740" s="10"/>
      <c r="E2740" s="10" t="s">
        <v>164</v>
      </c>
      <c r="F2740" s="10">
        <v>931</v>
      </c>
      <c r="G2740" s="10"/>
      <c r="H2740" s="10">
        <f t="shared" si="168"/>
        <v>153</v>
      </c>
      <c r="I2740" s="10"/>
      <c r="J2740" s="10">
        <v>416.01</v>
      </c>
      <c r="K2740" s="10"/>
      <c r="M2740" s="10">
        <v>7</v>
      </c>
      <c r="N2740" s="69"/>
      <c r="P2740" s="238">
        <f t="shared" si="163"/>
        <v>59.43</v>
      </c>
      <c r="Q2740" s="10"/>
      <c r="R2740" s="10"/>
      <c r="S2740" s="10"/>
      <c r="T2740" s="179">
        <f t="shared" si="164"/>
        <v>133</v>
      </c>
      <c r="U2740" s="10"/>
      <c r="V2740" s="10"/>
      <c r="W2740" s="10"/>
      <c r="Y2740" s="10">
        <v>416.01</v>
      </c>
      <c r="Z2740" s="10">
        <f t="shared" si="169"/>
        <v>435.41</v>
      </c>
      <c r="AB2740" s="243">
        <f t="shared" si="170"/>
        <v>432.36</v>
      </c>
      <c r="AC2740" s="10">
        <v>475.98</v>
      </c>
      <c r="AD2740" s="10"/>
      <c r="AE2740" s="3"/>
      <c r="AF2740" s="3"/>
    </row>
    <row r="2741" spans="1:32" x14ac:dyDescent="0.2">
      <c r="A2741" s="55"/>
      <c r="B2741" s="198"/>
      <c r="C2741" s="10" t="s">
        <v>457</v>
      </c>
      <c r="D2741" s="10"/>
      <c r="E2741" s="10" t="s">
        <v>127</v>
      </c>
      <c r="F2741" s="10">
        <v>276163</v>
      </c>
      <c r="G2741" s="10"/>
      <c r="H2741" s="10">
        <f t="shared" si="168"/>
        <v>45464</v>
      </c>
      <c r="I2741" s="10"/>
      <c r="J2741" s="10">
        <v>46580.780000000042</v>
      </c>
      <c r="K2741" s="10"/>
      <c r="M2741" s="10">
        <v>80</v>
      </c>
      <c r="N2741" s="69"/>
      <c r="P2741" s="238">
        <f t="shared" si="163"/>
        <v>582.25975000000051</v>
      </c>
      <c r="Q2741" s="10"/>
      <c r="R2741" s="10"/>
      <c r="S2741" s="10"/>
      <c r="T2741" s="179">
        <f t="shared" si="164"/>
        <v>3452.0374999999999</v>
      </c>
      <c r="U2741" s="10"/>
      <c r="V2741" s="10"/>
      <c r="W2741" s="10"/>
      <c r="Y2741" s="10">
        <v>46580.780000000042</v>
      </c>
      <c r="Z2741" s="10">
        <f t="shared" si="169"/>
        <v>48753.38</v>
      </c>
      <c r="AB2741" s="243">
        <f t="shared" si="170"/>
        <v>48411.040000000001</v>
      </c>
      <c r="AC2741" s="10">
        <v>53295.21</v>
      </c>
      <c r="AD2741" s="10"/>
      <c r="AE2741" s="3"/>
      <c r="AF2741" s="3"/>
    </row>
    <row r="2742" spans="1:32" x14ac:dyDescent="0.2">
      <c r="A2742" s="55"/>
      <c r="B2742" s="198"/>
      <c r="C2742" s="10" t="s">
        <v>459</v>
      </c>
      <c r="D2742" s="10"/>
      <c r="E2742" s="10" t="s">
        <v>451</v>
      </c>
      <c r="F2742" s="10">
        <v>15480</v>
      </c>
      <c r="G2742" s="10"/>
      <c r="H2742" s="10">
        <f t="shared" si="168"/>
        <v>2548</v>
      </c>
      <c r="I2742" s="10"/>
      <c r="J2742" s="10">
        <v>2686.26</v>
      </c>
      <c r="K2742" s="10"/>
      <c r="M2742" s="10">
        <v>1</v>
      </c>
      <c r="N2742" s="69"/>
      <c r="P2742" s="238">
        <f t="shared" si="163"/>
        <v>2686.26</v>
      </c>
      <c r="Q2742" s="10"/>
      <c r="R2742" s="10"/>
      <c r="S2742" s="10"/>
      <c r="T2742" s="179">
        <f t="shared" si="164"/>
        <v>15480</v>
      </c>
      <c r="U2742" s="10"/>
      <c r="V2742" s="10"/>
      <c r="W2742" s="10"/>
      <c r="Y2742" s="10">
        <v>2686.26</v>
      </c>
      <c r="Z2742" s="10">
        <f t="shared" si="169"/>
        <v>2811.55</v>
      </c>
      <c r="AB2742" s="243">
        <f t="shared" si="170"/>
        <v>2791.81</v>
      </c>
      <c r="AC2742" s="10">
        <v>3073.47</v>
      </c>
      <c r="AD2742" s="10"/>
      <c r="AE2742" s="3"/>
      <c r="AF2742" s="3"/>
    </row>
    <row r="2743" spans="1:32" x14ac:dyDescent="0.2">
      <c r="A2743" s="55"/>
      <c r="B2743" s="198"/>
      <c r="C2743" s="10" t="s">
        <v>459</v>
      </c>
      <c r="D2743" s="10"/>
      <c r="E2743" s="10" t="s">
        <v>460</v>
      </c>
      <c r="F2743" s="10">
        <v>44783</v>
      </c>
      <c r="G2743" s="10"/>
      <c r="H2743" s="10">
        <f t="shared" si="168"/>
        <v>7372</v>
      </c>
      <c r="I2743" s="10"/>
      <c r="J2743" s="10">
        <v>7363.6399999999994</v>
      </c>
      <c r="K2743" s="10"/>
      <c r="M2743" s="10">
        <v>45</v>
      </c>
      <c r="N2743" s="69"/>
      <c r="P2743" s="238">
        <f t="shared" si="163"/>
        <v>163.63644444444444</v>
      </c>
      <c r="Q2743" s="10"/>
      <c r="R2743" s="10"/>
      <c r="S2743" s="10"/>
      <c r="T2743" s="179">
        <f t="shared" si="164"/>
        <v>995.17777777777781</v>
      </c>
      <c r="U2743" s="10"/>
      <c r="V2743" s="10"/>
      <c r="W2743" s="10"/>
      <c r="Y2743" s="10">
        <v>7363.6399999999994</v>
      </c>
      <c r="Z2743" s="10">
        <f t="shared" si="169"/>
        <v>7707.09</v>
      </c>
      <c r="AB2743" s="243">
        <f t="shared" si="170"/>
        <v>7652.97</v>
      </c>
      <c r="AC2743" s="10">
        <v>8425.08</v>
      </c>
      <c r="AD2743" s="10"/>
      <c r="AE2743" s="3"/>
      <c r="AF2743" s="3"/>
    </row>
    <row r="2744" spans="1:32" x14ac:dyDescent="0.2">
      <c r="A2744" s="55"/>
      <c r="B2744" s="198"/>
      <c r="C2744" s="10" t="s">
        <v>461</v>
      </c>
      <c r="D2744" s="10"/>
      <c r="E2744" s="10" t="s">
        <v>68</v>
      </c>
      <c r="F2744" s="10">
        <v>882</v>
      </c>
      <c r="G2744" s="10"/>
      <c r="H2744" s="10">
        <f t="shared" si="168"/>
        <v>145</v>
      </c>
      <c r="I2744" s="10"/>
      <c r="J2744" s="10">
        <v>189.49</v>
      </c>
      <c r="K2744" s="10"/>
      <c r="M2744" s="10">
        <v>1</v>
      </c>
      <c r="N2744" s="69"/>
      <c r="P2744" s="238">
        <f t="shared" si="163"/>
        <v>189.49</v>
      </c>
      <c r="Q2744" s="10"/>
      <c r="R2744" s="10"/>
      <c r="S2744" s="10"/>
      <c r="T2744" s="179">
        <f t="shared" si="164"/>
        <v>882</v>
      </c>
      <c r="U2744" s="10"/>
      <c r="V2744" s="10"/>
      <c r="W2744" s="10"/>
      <c r="Y2744" s="10">
        <v>189.49</v>
      </c>
      <c r="Z2744" s="10">
        <f t="shared" si="169"/>
        <v>198.33</v>
      </c>
      <c r="AB2744" s="243">
        <f t="shared" si="170"/>
        <v>196.94</v>
      </c>
      <c r="AC2744" s="10">
        <v>216.81</v>
      </c>
      <c r="AD2744" s="10"/>
      <c r="AE2744" s="3"/>
      <c r="AF2744" s="3"/>
    </row>
    <row r="2745" spans="1:32" x14ac:dyDescent="0.2">
      <c r="A2745" s="55"/>
      <c r="B2745" s="198"/>
      <c r="C2745" s="10" t="s">
        <v>461</v>
      </c>
      <c r="D2745" s="10"/>
      <c r="E2745" s="10" t="s">
        <v>203</v>
      </c>
      <c r="F2745" s="10">
        <v>766206</v>
      </c>
      <c r="G2745" s="10"/>
      <c r="H2745" s="10">
        <f t="shared" si="168"/>
        <v>126138</v>
      </c>
      <c r="I2745" s="10"/>
      <c r="J2745" s="10">
        <v>92204.13999999997</v>
      </c>
      <c r="K2745" s="10"/>
      <c r="M2745" s="10">
        <v>216</v>
      </c>
      <c r="N2745" s="69"/>
      <c r="P2745" s="238">
        <f t="shared" si="163"/>
        <v>426.87101851851838</v>
      </c>
      <c r="Q2745" s="10"/>
      <c r="R2745" s="10"/>
      <c r="S2745" s="10"/>
      <c r="T2745" s="179">
        <f t="shared" si="164"/>
        <v>3547.25</v>
      </c>
      <c r="U2745" s="10"/>
      <c r="V2745" s="10"/>
      <c r="W2745" s="10"/>
      <c r="Y2745" s="10">
        <v>92204.13999999997</v>
      </c>
      <c r="Z2745" s="10">
        <f t="shared" si="169"/>
        <v>96504.69</v>
      </c>
      <c r="AB2745" s="243">
        <f t="shared" si="170"/>
        <v>95827.04</v>
      </c>
      <c r="AC2745" s="10">
        <v>105494.99</v>
      </c>
      <c r="AD2745" s="10"/>
      <c r="AE2745" s="3"/>
      <c r="AF2745" s="3"/>
    </row>
    <row r="2746" spans="1:32" x14ac:dyDescent="0.2">
      <c r="A2746" s="55"/>
      <c r="B2746" s="198"/>
      <c r="C2746" s="10" t="s">
        <v>463</v>
      </c>
      <c r="D2746" s="10"/>
      <c r="E2746" s="10" t="s">
        <v>203</v>
      </c>
      <c r="F2746" s="10">
        <v>155495</v>
      </c>
      <c r="G2746" s="10"/>
      <c r="H2746" s="10">
        <f t="shared" si="168"/>
        <v>25599</v>
      </c>
      <c r="I2746" s="10"/>
      <c r="J2746" s="10">
        <v>16744.439999999999</v>
      </c>
      <c r="K2746" s="10"/>
      <c r="M2746" s="10">
        <v>26</v>
      </c>
      <c r="N2746" s="69"/>
      <c r="P2746" s="238">
        <f t="shared" si="163"/>
        <v>644.01692307692304</v>
      </c>
      <c r="Q2746" s="10"/>
      <c r="R2746" s="10"/>
      <c r="S2746" s="10"/>
      <c r="T2746" s="179">
        <f t="shared" si="164"/>
        <v>5980.5769230769229</v>
      </c>
      <c r="U2746" s="10"/>
      <c r="V2746" s="10"/>
      <c r="W2746" s="10"/>
      <c r="Y2746" s="10">
        <v>16744.439999999999</v>
      </c>
      <c r="Z2746" s="10">
        <f t="shared" si="169"/>
        <v>17525.43</v>
      </c>
      <c r="AB2746" s="243">
        <f t="shared" si="170"/>
        <v>17402.37</v>
      </c>
      <c r="AC2746" s="10">
        <v>19158.09</v>
      </c>
      <c r="AD2746" s="10"/>
      <c r="AE2746" s="3"/>
      <c r="AF2746" s="3"/>
    </row>
    <row r="2747" spans="1:32" x14ac:dyDescent="0.2">
      <c r="A2747" s="55"/>
      <c r="B2747" s="198"/>
      <c r="C2747" s="10" t="s">
        <v>464</v>
      </c>
      <c r="D2747" s="10"/>
      <c r="E2747" s="10" t="s">
        <v>63</v>
      </c>
      <c r="F2747" s="10">
        <v>223907</v>
      </c>
      <c r="G2747" s="10"/>
      <c r="H2747" s="10">
        <f t="shared" si="168"/>
        <v>36861</v>
      </c>
      <c r="I2747" s="10"/>
      <c r="J2747" s="10">
        <v>21954.440000000002</v>
      </c>
      <c r="K2747" s="10"/>
      <c r="M2747" s="10">
        <v>23</v>
      </c>
      <c r="N2747" s="69"/>
      <c r="P2747" s="238">
        <f t="shared" si="163"/>
        <v>954.54086956521746</v>
      </c>
      <c r="Q2747" s="10"/>
      <c r="R2747" s="10"/>
      <c r="S2747" s="10"/>
      <c r="T2747" s="179">
        <f t="shared" si="164"/>
        <v>9735.0869565217399</v>
      </c>
      <c r="U2747" s="10"/>
      <c r="V2747" s="10"/>
      <c r="W2747" s="10"/>
      <c r="Y2747" s="10">
        <v>21954.440000000002</v>
      </c>
      <c r="Z2747" s="10">
        <f t="shared" si="169"/>
        <v>22978.43</v>
      </c>
      <c r="AB2747" s="243">
        <f t="shared" si="170"/>
        <v>22817.08</v>
      </c>
      <c r="AC2747" s="10">
        <v>25119.09</v>
      </c>
      <c r="AD2747" s="10"/>
      <c r="AE2747" s="3"/>
      <c r="AF2747" s="3"/>
    </row>
    <row r="2748" spans="1:32" x14ac:dyDescent="0.2">
      <c r="A2748" s="55"/>
      <c r="B2748" s="198"/>
      <c r="C2748" s="10" t="s">
        <v>465</v>
      </c>
      <c r="D2748" s="10"/>
      <c r="E2748" s="10" t="s">
        <v>179</v>
      </c>
      <c r="F2748" s="10">
        <v>5675</v>
      </c>
      <c r="G2748" s="10"/>
      <c r="H2748" s="10">
        <f t="shared" si="168"/>
        <v>934</v>
      </c>
      <c r="I2748" s="10"/>
      <c r="J2748" s="10">
        <v>1274.05</v>
      </c>
      <c r="K2748" s="10"/>
      <c r="M2748" s="10">
        <v>7</v>
      </c>
      <c r="N2748" s="69"/>
      <c r="P2748" s="238">
        <f t="shared" si="163"/>
        <v>182.00714285714284</v>
      </c>
      <c r="Q2748" s="10"/>
      <c r="R2748" s="10"/>
      <c r="S2748" s="10"/>
      <c r="T2748" s="179">
        <f t="shared" si="164"/>
        <v>810.71428571428567</v>
      </c>
      <c r="U2748" s="10"/>
      <c r="V2748" s="10"/>
      <c r="W2748" s="10"/>
      <c r="Y2748" s="10">
        <v>1274.05</v>
      </c>
      <c r="Z2748" s="10">
        <f t="shared" si="169"/>
        <v>1333.47</v>
      </c>
      <c r="AB2748" s="243">
        <f t="shared" si="170"/>
        <v>1324.11</v>
      </c>
      <c r="AC2748" s="10">
        <v>1457.7</v>
      </c>
      <c r="AD2748" s="10"/>
      <c r="AE2748" s="3"/>
      <c r="AF2748" s="3"/>
    </row>
    <row r="2749" spans="1:32" x14ac:dyDescent="0.2">
      <c r="A2749" s="55"/>
      <c r="B2749" s="198"/>
      <c r="C2749" s="10" t="s">
        <v>465</v>
      </c>
      <c r="D2749" s="10"/>
      <c r="E2749" s="10" t="s">
        <v>201</v>
      </c>
      <c r="F2749" s="10">
        <v>3200</v>
      </c>
      <c r="G2749" s="10"/>
      <c r="H2749" s="10">
        <f t="shared" si="168"/>
        <v>527</v>
      </c>
      <c r="I2749" s="10"/>
      <c r="J2749" s="10">
        <v>334.09</v>
      </c>
      <c r="K2749" s="10"/>
      <c r="M2749" s="10">
        <v>1</v>
      </c>
      <c r="N2749" s="69"/>
      <c r="P2749" s="238">
        <f t="shared" si="163"/>
        <v>334.09</v>
      </c>
      <c r="Q2749" s="10"/>
      <c r="R2749" s="10"/>
      <c r="S2749" s="10"/>
      <c r="T2749" s="179">
        <f t="shared" si="164"/>
        <v>3200</v>
      </c>
      <c r="U2749" s="10"/>
      <c r="V2749" s="10"/>
      <c r="W2749" s="10"/>
      <c r="Y2749" s="10">
        <v>334.09</v>
      </c>
      <c r="Z2749" s="10">
        <f t="shared" si="169"/>
        <v>349.67</v>
      </c>
      <c r="AB2749" s="243">
        <f t="shared" si="170"/>
        <v>347.22</v>
      </c>
      <c r="AC2749" s="10">
        <v>382.25</v>
      </c>
      <c r="AD2749" s="10"/>
      <c r="AE2749" s="3"/>
      <c r="AF2749" s="3"/>
    </row>
    <row r="2750" spans="1:32" x14ac:dyDescent="0.2">
      <c r="A2750" s="55"/>
      <c r="B2750" s="198"/>
      <c r="C2750" s="10" t="s">
        <v>466</v>
      </c>
      <c r="D2750" s="10"/>
      <c r="E2750" s="10" t="s">
        <v>467</v>
      </c>
      <c r="F2750" s="10">
        <v>1482164</v>
      </c>
      <c r="G2750" s="10"/>
      <c r="H2750" s="10">
        <f t="shared" si="168"/>
        <v>244004</v>
      </c>
      <c r="I2750" s="10"/>
      <c r="J2750" s="10">
        <v>196029.36999999994</v>
      </c>
      <c r="K2750" s="10"/>
      <c r="M2750" s="10">
        <v>480</v>
      </c>
      <c r="N2750" s="69"/>
      <c r="P2750" s="238">
        <f t="shared" si="163"/>
        <v>408.39452083333322</v>
      </c>
      <c r="Q2750" s="10"/>
      <c r="R2750" s="10"/>
      <c r="S2750" s="10"/>
      <c r="T2750" s="179">
        <f t="shared" si="164"/>
        <v>3087.8416666666667</v>
      </c>
      <c r="U2750" s="10"/>
      <c r="V2750" s="10"/>
      <c r="W2750" s="10"/>
      <c r="Y2750" s="10">
        <v>196029.36999999994</v>
      </c>
      <c r="Z2750" s="10">
        <f t="shared" si="169"/>
        <v>205172.5</v>
      </c>
      <c r="AB2750" s="243">
        <f t="shared" si="170"/>
        <v>203731.79</v>
      </c>
      <c r="AC2750" s="10">
        <v>224286.21</v>
      </c>
      <c r="AD2750" s="10"/>
      <c r="AE2750" s="3"/>
      <c r="AF2750" s="3"/>
    </row>
    <row r="2751" spans="1:32" x14ac:dyDescent="0.2">
      <c r="A2751" s="55"/>
      <c r="B2751" s="198"/>
      <c r="C2751" s="10" t="s">
        <v>468</v>
      </c>
      <c r="D2751" s="10"/>
      <c r="E2751" s="10" t="s">
        <v>145</v>
      </c>
      <c r="F2751" s="10">
        <v>941</v>
      </c>
      <c r="G2751" s="10"/>
      <c r="H2751" s="10">
        <f t="shared" si="168"/>
        <v>155</v>
      </c>
      <c r="I2751" s="10"/>
      <c r="J2751" s="10">
        <v>522.29999999999995</v>
      </c>
      <c r="K2751" s="10"/>
      <c r="M2751" s="10">
        <v>7</v>
      </c>
      <c r="N2751" s="69"/>
      <c r="P2751" s="238">
        <f t="shared" si="163"/>
        <v>74.614285714285714</v>
      </c>
      <c r="Q2751" s="10"/>
      <c r="R2751" s="10"/>
      <c r="S2751" s="10"/>
      <c r="T2751" s="179">
        <f t="shared" si="164"/>
        <v>134.42857142857142</v>
      </c>
      <c r="U2751" s="10"/>
      <c r="V2751" s="10"/>
      <c r="W2751" s="10"/>
      <c r="Y2751" s="10">
        <v>522.29999999999995</v>
      </c>
      <c r="Z2751" s="10">
        <f t="shared" si="169"/>
        <v>546.66</v>
      </c>
      <c r="AB2751" s="243">
        <f t="shared" si="170"/>
        <v>542.82000000000005</v>
      </c>
      <c r="AC2751" s="10">
        <v>597.58000000000004</v>
      </c>
      <c r="AD2751" s="10"/>
      <c r="AE2751" s="3"/>
      <c r="AF2751" s="3"/>
    </row>
    <row r="2752" spans="1:32" x14ac:dyDescent="0.2">
      <c r="A2752" s="55"/>
      <c r="B2752" s="198"/>
      <c r="C2752" s="10" t="s">
        <v>468</v>
      </c>
      <c r="D2752" s="10"/>
      <c r="E2752" s="10" t="s">
        <v>70</v>
      </c>
      <c r="F2752" s="10">
        <v>407766</v>
      </c>
      <c r="G2752" s="10"/>
      <c r="H2752" s="10">
        <f t="shared" si="168"/>
        <v>67129</v>
      </c>
      <c r="I2752" s="10"/>
      <c r="J2752" s="10">
        <v>38693.610000000008</v>
      </c>
      <c r="K2752" s="10"/>
      <c r="M2752" s="10">
        <v>36</v>
      </c>
      <c r="N2752" s="69"/>
      <c r="P2752" s="238">
        <f t="shared" si="163"/>
        <v>1074.8225000000002</v>
      </c>
      <c r="Q2752" s="10"/>
      <c r="R2752" s="10"/>
      <c r="S2752" s="10"/>
      <c r="T2752" s="179">
        <f t="shared" si="164"/>
        <v>11326.833333333334</v>
      </c>
      <c r="U2752" s="10"/>
      <c r="V2752" s="10"/>
      <c r="W2752" s="10"/>
      <c r="Y2752" s="10">
        <v>38693.610000000008</v>
      </c>
      <c r="Z2752" s="10">
        <f t="shared" si="169"/>
        <v>40498.339999999997</v>
      </c>
      <c r="AB2752" s="243">
        <f t="shared" si="170"/>
        <v>40213.97</v>
      </c>
      <c r="AC2752" s="10">
        <v>44271.14</v>
      </c>
      <c r="AD2752" s="10"/>
      <c r="AE2752" s="3"/>
      <c r="AF2752" s="3"/>
    </row>
    <row r="2753" spans="1:32" x14ac:dyDescent="0.2">
      <c r="A2753" s="55"/>
      <c r="B2753" s="198"/>
      <c r="C2753" s="10" t="s">
        <v>468</v>
      </c>
      <c r="D2753" s="10"/>
      <c r="E2753" s="10" t="s">
        <v>425</v>
      </c>
      <c r="F2753" s="10">
        <v>23</v>
      </c>
      <c r="G2753" s="10"/>
      <c r="H2753" s="10">
        <f t="shared" si="168"/>
        <v>4</v>
      </c>
      <c r="I2753" s="10"/>
      <c r="J2753" s="10">
        <v>15.32</v>
      </c>
      <c r="K2753" s="10"/>
      <c r="M2753" s="10">
        <v>1</v>
      </c>
      <c r="N2753" s="69"/>
      <c r="P2753" s="238">
        <f t="shared" si="163"/>
        <v>15.32</v>
      </c>
      <c r="Q2753" s="10"/>
      <c r="R2753" s="10"/>
      <c r="S2753" s="10"/>
      <c r="T2753" s="179">
        <f t="shared" si="164"/>
        <v>23</v>
      </c>
      <c r="U2753" s="10"/>
      <c r="V2753" s="10"/>
      <c r="W2753" s="10"/>
      <c r="Y2753" s="10">
        <v>15.32</v>
      </c>
      <c r="Z2753" s="10">
        <f t="shared" si="169"/>
        <v>16.03</v>
      </c>
      <c r="AB2753" s="243">
        <f t="shared" si="170"/>
        <v>15.92</v>
      </c>
      <c r="AC2753" s="10">
        <v>17.53</v>
      </c>
      <c r="AD2753" s="10"/>
      <c r="AE2753" s="3"/>
      <c r="AF2753" s="3"/>
    </row>
    <row r="2754" spans="1:32" x14ac:dyDescent="0.2">
      <c r="A2754" s="55"/>
      <c r="B2754" s="198"/>
      <c r="C2754" s="10" t="s">
        <v>469</v>
      </c>
      <c r="D2754" s="10"/>
      <c r="E2754" s="10" t="s">
        <v>201</v>
      </c>
      <c r="F2754" s="10">
        <v>12122</v>
      </c>
      <c r="G2754" s="10"/>
      <c r="H2754" s="10">
        <f t="shared" ref="H2754:H2817" si="171">ROUND($H$2921*F2754/$F$2320,0)</f>
        <v>1996</v>
      </c>
      <c r="I2754" s="10"/>
      <c r="J2754" s="10">
        <v>860.03</v>
      </c>
      <c r="K2754" s="10"/>
      <c r="M2754" s="10">
        <v>3</v>
      </c>
      <c r="N2754" s="69"/>
      <c r="P2754" s="238">
        <f t="shared" si="163"/>
        <v>286.67666666666668</v>
      </c>
      <c r="Q2754" s="10"/>
      <c r="R2754" s="10"/>
      <c r="S2754" s="10"/>
      <c r="T2754" s="179">
        <f t="shared" si="164"/>
        <v>4040.6666666666665</v>
      </c>
      <c r="U2754" s="10"/>
      <c r="V2754" s="10"/>
      <c r="W2754" s="10"/>
      <c r="Y2754" s="10">
        <v>860.03</v>
      </c>
      <c r="Z2754" s="10">
        <f t="shared" ref="Z2754:Z2817" si="172">ROUND($Z$2921*Y2754/$Y$2921,2)</f>
        <v>900.14</v>
      </c>
      <c r="AB2754" s="243">
        <f t="shared" ref="AB2754:AB2817" si="173">ROUND($AB$2921*Y2754/$Y$2921,2)</f>
        <v>893.82</v>
      </c>
      <c r="AC2754" s="10">
        <v>984</v>
      </c>
      <c r="AD2754" s="10"/>
      <c r="AE2754" s="3"/>
      <c r="AF2754" s="3"/>
    </row>
    <row r="2755" spans="1:32" x14ac:dyDescent="0.2">
      <c r="A2755" s="55"/>
      <c r="B2755" s="198"/>
      <c r="C2755" s="10" t="s">
        <v>470</v>
      </c>
      <c r="D2755" s="10"/>
      <c r="E2755" s="10" t="s">
        <v>124</v>
      </c>
      <c r="F2755" s="10">
        <v>1500</v>
      </c>
      <c r="G2755" s="10"/>
      <c r="H2755" s="10">
        <f t="shared" si="171"/>
        <v>247</v>
      </c>
      <c r="I2755" s="10"/>
      <c r="J2755" s="10">
        <v>321.74</v>
      </c>
      <c r="K2755" s="10"/>
      <c r="M2755" s="10">
        <v>1</v>
      </c>
      <c r="N2755" s="69"/>
      <c r="P2755" s="238">
        <f t="shared" si="163"/>
        <v>321.74</v>
      </c>
      <c r="Q2755" s="10"/>
      <c r="R2755" s="10"/>
      <c r="S2755" s="10"/>
      <c r="T2755" s="179">
        <f t="shared" si="164"/>
        <v>1500</v>
      </c>
      <c r="U2755" s="10"/>
      <c r="V2755" s="10"/>
      <c r="W2755" s="10"/>
      <c r="Y2755" s="10">
        <v>321.74</v>
      </c>
      <c r="Z2755" s="10">
        <f t="shared" si="172"/>
        <v>336.75</v>
      </c>
      <c r="AB2755" s="243">
        <f t="shared" si="173"/>
        <v>334.38</v>
      </c>
      <c r="AC2755" s="10">
        <v>368.12</v>
      </c>
      <c r="AD2755" s="10"/>
      <c r="AE2755" s="3"/>
      <c r="AF2755" s="3"/>
    </row>
    <row r="2756" spans="1:32" x14ac:dyDescent="0.2">
      <c r="A2756" s="55"/>
      <c r="B2756" s="198"/>
      <c r="C2756" s="10" t="s">
        <v>470</v>
      </c>
      <c r="D2756" s="10"/>
      <c r="E2756" s="10" t="s">
        <v>100</v>
      </c>
      <c r="F2756" s="10">
        <v>5662522</v>
      </c>
      <c r="G2756" s="10"/>
      <c r="H2756" s="10">
        <f t="shared" si="171"/>
        <v>932203</v>
      </c>
      <c r="I2756" s="10"/>
      <c r="J2756" s="10">
        <v>660238.52000000107</v>
      </c>
      <c r="K2756" s="10"/>
      <c r="M2756" s="10">
        <v>1149</v>
      </c>
      <c r="N2756" s="69"/>
      <c r="P2756" s="238">
        <f t="shared" si="163"/>
        <v>574.62012184508364</v>
      </c>
      <c r="Q2756" s="10"/>
      <c r="R2756" s="10"/>
      <c r="S2756" s="10"/>
      <c r="T2756" s="179">
        <f t="shared" si="164"/>
        <v>4928.2175805047864</v>
      </c>
      <c r="U2756" s="10"/>
      <c r="V2756" s="10"/>
      <c r="W2756" s="10"/>
      <c r="Y2756" s="10">
        <v>660238.52000000107</v>
      </c>
      <c r="Z2756" s="10">
        <f t="shared" si="172"/>
        <v>691033.13</v>
      </c>
      <c r="AB2756" s="243">
        <f t="shared" si="173"/>
        <v>686180.74</v>
      </c>
      <c r="AC2756" s="10">
        <v>755409.24</v>
      </c>
      <c r="AD2756" s="10"/>
      <c r="AE2756" s="3"/>
      <c r="AF2756" s="3"/>
    </row>
    <row r="2757" spans="1:32" x14ac:dyDescent="0.2">
      <c r="A2757" s="55"/>
      <c r="B2757" s="198"/>
      <c r="C2757" s="10" t="s">
        <v>471</v>
      </c>
      <c r="D2757" s="10"/>
      <c r="E2757" s="10" t="s">
        <v>70</v>
      </c>
      <c r="F2757" s="10">
        <v>98336</v>
      </c>
      <c r="G2757" s="10"/>
      <c r="H2757" s="10">
        <f t="shared" si="171"/>
        <v>16189</v>
      </c>
      <c r="I2757" s="10"/>
      <c r="J2757" s="10">
        <v>14281.700000000003</v>
      </c>
      <c r="K2757" s="10"/>
      <c r="M2757" s="10">
        <v>31</v>
      </c>
      <c r="N2757" s="69"/>
      <c r="P2757" s="238">
        <f t="shared" si="163"/>
        <v>460.7000000000001</v>
      </c>
      <c r="Q2757" s="10"/>
      <c r="R2757" s="10"/>
      <c r="S2757" s="10"/>
      <c r="T2757" s="179">
        <f t="shared" si="164"/>
        <v>3172.1290322580644</v>
      </c>
      <c r="U2757" s="10"/>
      <c r="V2757" s="10"/>
      <c r="W2757" s="10"/>
      <c r="Y2757" s="10">
        <v>14281.700000000003</v>
      </c>
      <c r="Z2757" s="10">
        <f t="shared" si="172"/>
        <v>14947.82</v>
      </c>
      <c r="AB2757" s="243">
        <f t="shared" si="173"/>
        <v>14842.86</v>
      </c>
      <c r="AC2757" s="10">
        <v>16340.35</v>
      </c>
      <c r="AD2757" s="10"/>
      <c r="AE2757" s="3"/>
      <c r="AF2757" s="3"/>
    </row>
    <row r="2758" spans="1:32" x14ac:dyDescent="0.2">
      <c r="A2758" s="55"/>
      <c r="B2758" s="198"/>
      <c r="C2758" s="10" t="s">
        <v>472</v>
      </c>
      <c r="D2758" s="10"/>
      <c r="E2758" s="10" t="s">
        <v>63</v>
      </c>
      <c r="F2758" s="10">
        <v>615</v>
      </c>
      <c r="G2758" s="10"/>
      <c r="H2758" s="10">
        <f t="shared" si="171"/>
        <v>101</v>
      </c>
      <c r="I2758" s="10"/>
      <c r="J2758" s="10">
        <v>128.6</v>
      </c>
      <c r="K2758" s="10"/>
      <c r="M2758" s="10">
        <v>1</v>
      </c>
      <c r="N2758" s="69"/>
      <c r="P2758" s="238">
        <f t="shared" si="163"/>
        <v>128.6</v>
      </c>
      <c r="Q2758" s="10"/>
      <c r="R2758" s="10"/>
      <c r="S2758" s="10"/>
      <c r="T2758" s="179">
        <f t="shared" si="164"/>
        <v>615</v>
      </c>
      <c r="U2758" s="10"/>
      <c r="V2758" s="10"/>
      <c r="W2758" s="10"/>
      <c r="Y2758" s="10">
        <v>128.6</v>
      </c>
      <c r="Z2758" s="10">
        <f t="shared" si="172"/>
        <v>134.6</v>
      </c>
      <c r="AB2758" s="243">
        <f t="shared" si="173"/>
        <v>133.65</v>
      </c>
      <c r="AC2758" s="10">
        <v>147.13</v>
      </c>
      <c r="AD2758" s="10"/>
      <c r="AE2758" s="3"/>
      <c r="AF2758" s="3"/>
    </row>
    <row r="2759" spans="1:32" x14ac:dyDescent="0.2">
      <c r="A2759" s="55"/>
      <c r="B2759" s="198"/>
      <c r="C2759" s="10" t="s">
        <v>472</v>
      </c>
      <c r="D2759" s="10"/>
      <c r="E2759" s="10" t="s">
        <v>65</v>
      </c>
      <c r="F2759" s="10">
        <v>143050</v>
      </c>
      <c r="G2759" s="10"/>
      <c r="H2759" s="10">
        <f t="shared" si="171"/>
        <v>23550</v>
      </c>
      <c r="I2759" s="10"/>
      <c r="J2759" s="10">
        <v>22293.690000000002</v>
      </c>
      <c r="K2759" s="10"/>
      <c r="M2759" s="10">
        <v>4</v>
      </c>
      <c r="N2759" s="69"/>
      <c r="P2759" s="238">
        <f t="shared" si="163"/>
        <v>5573.4225000000006</v>
      </c>
      <c r="Q2759" s="10"/>
      <c r="R2759" s="10"/>
      <c r="S2759" s="10"/>
      <c r="T2759" s="179">
        <f t="shared" si="164"/>
        <v>35762.5</v>
      </c>
      <c r="U2759" s="10"/>
      <c r="V2759" s="10"/>
      <c r="W2759" s="10"/>
      <c r="Y2759" s="10">
        <v>22293.690000000002</v>
      </c>
      <c r="Z2759" s="10">
        <f t="shared" si="172"/>
        <v>23333.5</v>
      </c>
      <c r="AB2759" s="243">
        <f t="shared" si="173"/>
        <v>23169.66</v>
      </c>
      <c r="AC2759" s="10">
        <v>25507.24</v>
      </c>
      <c r="AD2759" s="10"/>
      <c r="AE2759" s="3"/>
      <c r="AF2759" s="3"/>
    </row>
    <row r="2760" spans="1:32" x14ac:dyDescent="0.2">
      <c r="A2760" s="55"/>
      <c r="B2760" s="198"/>
      <c r="C2760" s="10" t="s">
        <v>472</v>
      </c>
      <c r="D2760" s="10"/>
      <c r="E2760" s="10" t="s">
        <v>211</v>
      </c>
      <c r="F2760" s="10">
        <v>6640</v>
      </c>
      <c r="G2760" s="10"/>
      <c r="H2760" s="10">
        <f t="shared" si="171"/>
        <v>1093</v>
      </c>
      <c r="I2760" s="10"/>
      <c r="J2760" s="10">
        <v>1797.1</v>
      </c>
      <c r="K2760" s="10"/>
      <c r="M2760" s="10">
        <v>1</v>
      </c>
      <c r="N2760" s="69"/>
      <c r="P2760" s="238">
        <f t="shared" si="163"/>
        <v>1797.1</v>
      </c>
      <c r="Q2760" s="10"/>
      <c r="R2760" s="10"/>
      <c r="S2760" s="10"/>
      <c r="T2760" s="179">
        <f t="shared" si="164"/>
        <v>6640</v>
      </c>
      <c r="U2760" s="10"/>
      <c r="V2760" s="10"/>
      <c r="W2760" s="10"/>
      <c r="Y2760" s="10">
        <v>1797.1</v>
      </c>
      <c r="Z2760" s="10">
        <f t="shared" si="172"/>
        <v>1880.92</v>
      </c>
      <c r="AB2760" s="243">
        <f t="shared" si="173"/>
        <v>1867.71</v>
      </c>
      <c r="AC2760" s="10">
        <v>2056.14</v>
      </c>
      <c r="AD2760" s="10"/>
      <c r="AE2760" s="3"/>
      <c r="AF2760" s="3"/>
    </row>
    <row r="2761" spans="1:32" x14ac:dyDescent="0.2">
      <c r="A2761" s="55"/>
      <c r="B2761" s="198"/>
      <c r="C2761" s="10" t="s">
        <v>472</v>
      </c>
      <c r="D2761" s="10"/>
      <c r="E2761" s="10" t="s">
        <v>224</v>
      </c>
      <c r="F2761" s="10">
        <v>131</v>
      </c>
      <c r="G2761" s="10"/>
      <c r="H2761" s="10">
        <f t="shared" si="171"/>
        <v>22</v>
      </c>
      <c r="I2761" s="10"/>
      <c r="J2761" s="10">
        <v>39.53</v>
      </c>
      <c r="K2761" s="10"/>
      <c r="M2761" s="10">
        <v>1</v>
      </c>
      <c r="N2761" s="69"/>
      <c r="P2761" s="238">
        <f t="shared" si="163"/>
        <v>39.53</v>
      </c>
      <c r="Q2761" s="10"/>
      <c r="R2761" s="10"/>
      <c r="S2761" s="10"/>
      <c r="T2761" s="179">
        <f t="shared" si="164"/>
        <v>131</v>
      </c>
      <c r="U2761" s="10"/>
      <c r="V2761" s="10"/>
      <c r="W2761" s="10"/>
      <c r="Y2761" s="10">
        <v>39.53</v>
      </c>
      <c r="Z2761" s="10">
        <f t="shared" si="172"/>
        <v>41.37</v>
      </c>
      <c r="AB2761" s="243">
        <f t="shared" si="173"/>
        <v>41.08</v>
      </c>
      <c r="AC2761" s="10">
        <v>45.22</v>
      </c>
      <c r="AD2761" s="10"/>
      <c r="AE2761" s="3"/>
      <c r="AF2761" s="3"/>
    </row>
    <row r="2762" spans="1:32" x14ac:dyDescent="0.2">
      <c r="A2762" s="55"/>
      <c r="B2762" s="198"/>
      <c r="C2762" s="10" t="s">
        <v>472</v>
      </c>
      <c r="D2762" s="10"/>
      <c r="E2762" s="10" t="s">
        <v>77</v>
      </c>
      <c r="F2762" s="10">
        <v>2693</v>
      </c>
      <c r="G2762" s="10"/>
      <c r="H2762" s="10">
        <f t="shared" si="171"/>
        <v>443</v>
      </c>
      <c r="I2762" s="10"/>
      <c r="J2762" s="10">
        <v>512.51</v>
      </c>
      <c r="K2762" s="10"/>
      <c r="M2762" s="10">
        <v>1</v>
      </c>
      <c r="N2762" s="69"/>
      <c r="P2762" s="238">
        <f t="shared" si="163"/>
        <v>512.51</v>
      </c>
      <c r="Q2762" s="10"/>
      <c r="R2762" s="10"/>
      <c r="S2762" s="10"/>
      <c r="T2762" s="179">
        <f t="shared" si="164"/>
        <v>2693</v>
      </c>
      <c r="U2762" s="10"/>
      <c r="V2762" s="10"/>
      <c r="W2762" s="10"/>
      <c r="Y2762" s="10">
        <v>512.51</v>
      </c>
      <c r="Z2762" s="10">
        <f t="shared" si="172"/>
        <v>536.41</v>
      </c>
      <c r="AB2762" s="243">
        <f t="shared" si="173"/>
        <v>532.65</v>
      </c>
      <c r="AC2762" s="10">
        <v>586.39</v>
      </c>
      <c r="AD2762" s="10"/>
      <c r="AE2762" s="3"/>
      <c r="AF2762" s="3"/>
    </row>
    <row r="2763" spans="1:32" x14ac:dyDescent="0.2">
      <c r="A2763" s="55"/>
      <c r="B2763" s="198"/>
      <c r="C2763" s="10" t="s">
        <v>472</v>
      </c>
      <c r="D2763" s="10"/>
      <c r="E2763" s="10" t="s">
        <v>293</v>
      </c>
      <c r="F2763" s="10">
        <v>9683002</v>
      </c>
      <c r="G2763" s="10"/>
      <c r="H2763" s="10">
        <f t="shared" si="171"/>
        <v>1594082</v>
      </c>
      <c r="I2763" s="10"/>
      <c r="J2763" s="10">
        <v>388451.55000000022</v>
      </c>
      <c r="K2763" s="10"/>
      <c r="M2763" s="10">
        <v>259</v>
      </c>
      <c r="N2763" s="69"/>
      <c r="P2763" s="238">
        <f t="shared" si="163"/>
        <v>1499.8129343629353</v>
      </c>
      <c r="Q2763" s="10"/>
      <c r="R2763" s="10"/>
      <c r="S2763" s="10"/>
      <c r="T2763" s="179">
        <f t="shared" si="164"/>
        <v>37386.108108108107</v>
      </c>
      <c r="U2763" s="10"/>
      <c r="V2763" s="10"/>
      <c r="W2763" s="10"/>
      <c r="Y2763" s="10">
        <v>388451.55000000022</v>
      </c>
      <c r="Z2763" s="10">
        <f t="shared" si="172"/>
        <v>406569.57</v>
      </c>
      <c r="AB2763" s="243">
        <f t="shared" si="173"/>
        <v>403714.66</v>
      </c>
      <c r="AC2763" s="10">
        <v>444445.27</v>
      </c>
      <c r="AD2763" s="10"/>
      <c r="AE2763" s="3"/>
      <c r="AF2763" s="3"/>
    </row>
    <row r="2764" spans="1:32" x14ac:dyDescent="0.2">
      <c r="A2764" s="55"/>
      <c r="B2764" s="198"/>
      <c r="C2764" s="10" t="s">
        <v>472</v>
      </c>
      <c r="D2764" s="10"/>
      <c r="E2764" s="10" t="s">
        <v>196</v>
      </c>
      <c r="F2764" s="10">
        <v>13900</v>
      </c>
      <c r="G2764" s="10"/>
      <c r="H2764" s="10">
        <f t="shared" si="171"/>
        <v>2288</v>
      </c>
      <c r="I2764" s="10"/>
      <c r="J2764" s="10">
        <v>2619.29</v>
      </c>
      <c r="K2764" s="10"/>
      <c r="M2764" s="10">
        <v>1</v>
      </c>
      <c r="N2764" s="69"/>
      <c r="P2764" s="238">
        <f t="shared" si="163"/>
        <v>2619.29</v>
      </c>
      <c r="Q2764" s="10"/>
      <c r="R2764" s="10"/>
      <c r="S2764" s="10"/>
      <c r="T2764" s="179">
        <f t="shared" si="164"/>
        <v>13900</v>
      </c>
      <c r="U2764" s="10"/>
      <c r="V2764" s="10"/>
      <c r="W2764" s="10"/>
      <c r="Y2764" s="10">
        <v>2619.29</v>
      </c>
      <c r="Z2764" s="10">
        <f t="shared" si="172"/>
        <v>2741.46</v>
      </c>
      <c r="AB2764" s="243">
        <f t="shared" si="173"/>
        <v>2722.21</v>
      </c>
      <c r="AC2764" s="10">
        <v>2996.85</v>
      </c>
      <c r="AD2764" s="10"/>
      <c r="AE2764" s="3"/>
      <c r="AF2764" s="3"/>
    </row>
    <row r="2765" spans="1:32" x14ac:dyDescent="0.2">
      <c r="A2765" s="55"/>
      <c r="B2765" s="198"/>
      <c r="C2765" s="10" t="s">
        <v>473</v>
      </c>
      <c r="D2765" s="10"/>
      <c r="E2765" s="10" t="s">
        <v>287</v>
      </c>
      <c r="F2765" s="10">
        <v>38716</v>
      </c>
      <c r="G2765" s="10"/>
      <c r="H2765" s="10">
        <f t="shared" si="171"/>
        <v>6374</v>
      </c>
      <c r="I2765" s="10"/>
      <c r="J2765" s="10">
        <v>6455.0199999999986</v>
      </c>
      <c r="K2765" s="10"/>
      <c r="M2765" s="10">
        <v>30</v>
      </c>
      <c r="N2765" s="69"/>
      <c r="P2765" s="238">
        <f t="shared" si="163"/>
        <v>215.16733333333329</v>
      </c>
      <c r="Q2765" s="10"/>
      <c r="R2765" s="10"/>
      <c r="S2765" s="10"/>
      <c r="T2765" s="179">
        <f t="shared" si="164"/>
        <v>1290.5333333333333</v>
      </c>
      <c r="U2765" s="10"/>
      <c r="V2765" s="10"/>
      <c r="W2765" s="10"/>
      <c r="Y2765" s="10">
        <v>6455.0199999999986</v>
      </c>
      <c r="Z2765" s="10">
        <f t="shared" si="172"/>
        <v>6756.09</v>
      </c>
      <c r="AB2765" s="243">
        <f t="shared" si="173"/>
        <v>6708.65</v>
      </c>
      <c r="AC2765" s="10">
        <v>7385.48</v>
      </c>
      <c r="AD2765" s="10"/>
      <c r="AE2765" s="3"/>
      <c r="AF2765" s="3"/>
    </row>
    <row r="2766" spans="1:32" x14ac:dyDescent="0.2">
      <c r="A2766" s="55"/>
      <c r="B2766" s="198"/>
      <c r="C2766" s="10" t="s">
        <v>474</v>
      </c>
      <c r="D2766" s="10"/>
      <c r="E2766" s="10" t="s">
        <v>475</v>
      </c>
      <c r="F2766" s="10">
        <v>536895</v>
      </c>
      <c r="G2766" s="10"/>
      <c r="H2766" s="10">
        <f t="shared" si="171"/>
        <v>88387</v>
      </c>
      <c r="I2766" s="10"/>
      <c r="J2766" s="10">
        <v>43006.569999999978</v>
      </c>
      <c r="K2766" s="10"/>
      <c r="M2766" s="10">
        <v>50</v>
      </c>
      <c r="N2766" s="69"/>
      <c r="P2766" s="238">
        <f t="shared" si="163"/>
        <v>860.13139999999953</v>
      </c>
      <c r="Q2766" s="10"/>
      <c r="R2766" s="10"/>
      <c r="S2766" s="10"/>
      <c r="T2766" s="179">
        <f t="shared" si="164"/>
        <v>10737.9</v>
      </c>
      <c r="U2766" s="10"/>
      <c r="V2766" s="10"/>
      <c r="W2766" s="10"/>
      <c r="Y2766" s="10">
        <v>43006.569999999978</v>
      </c>
      <c r="Z2766" s="10">
        <f t="shared" si="172"/>
        <v>45012.47</v>
      </c>
      <c r="AB2766" s="243">
        <f t="shared" si="173"/>
        <v>44696.39</v>
      </c>
      <c r="AC2766" s="10">
        <v>49205.79</v>
      </c>
      <c r="AD2766" s="10"/>
      <c r="AE2766" s="3"/>
      <c r="AF2766" s="3"/>
    </row>
    <row r="2767" spans="1:32" x14ac:dyDescent="0.2">
      <c r="A2767" s="55"/>
      <c r="B2767" s="198"/>
      <c r="C2767" s="10" t="s">
        <v>474</v>
      </c>
      <c r="D2767" s="10"/>
      <c r="E2767" s="10" t="s">
        <v>134</v>
      </c>
      <c r="F2767" s="10">
        <v>734</v>
      </c>
      <c r="G2767" s="10"/>
      <c r="H2767" s="10">
        <f t="shared" si="171"/>
        <v>121</v>
      </c>
      <c r="I2767" s="10"/>
      <c r="J2767" s="10">
        <v>153.31</v>
      </c>
      <c r="K2767" s="10"/>
      <c r="M2767" s="10">
        <v>1</v>
      </c>
      <c r="N2767" s="69"/>
      <c r="P2767" s="238">
        <f t="shared" si="163"/>
        <v>153.31</v>
      </c>
      <c r="Q2767" s="10"/>
      <c r="R2767" s="10"/>
      <c r="S2767" s="10"/>
      <c r="T2767" s="179">
        <f t="shared" si="164"/>
        <v>734</v>
      </c>
      <c r="U2767" s="10"/>
      <c r="V2767" s="10"/>
      <c r="W2767" s="10"/>
      <c r="Y2767" s="10">
        <v>153.31</v>
      </c>
      <c r="Z2767" s="10">
        <f t="shared" si="172"/>
        <v>160.46</v>
      </c>
      <c r="AB2767" s="243">
        <f t="shared" si="173"/>
        <v>159.33000000000001</v>
      </c>
      <c r="AC2767" s="10">
        <v>175.4</v>
      </c>
      <c r="AD2767" s="10"/>
      <c r="AE2767" s="3"/>
      <c r="AF2767" s="3"/>
    </row>
    <row r="2768" spans="1:32" x14ac:dyDescent="0.2">
      <c r="A2768" s="55"/>
      <c r="B2768" s="198"/>
      <c r="C2768" s="10" t="s">
        <v>476</v>
      </c>
      <c r="D2768" s="10"/>
      <c r="E2768" s="10" t="s">
        <v>134</v>
      </c>
      <c r="F2768" s="10">
        <v>569302</v>
      </c>
      <c r="G2768" s="10"/>
      <c r="H2768" s="10">
        <f t="shared" si="171"/>
        <v>93722</v>
      </c>
      <c r="I2768" s="10"/>
      <c r="J2768" s="10">
        <v>84750.120000000024</v>
      </c>
      <c r="K2768" s="10"/>
      <c r="M2768" s="10">
        <v>141</v>
      </c>
      <c r="N2768" s="69"/>
      <c r="P2768" s="238">
        <f t="shared" si="163"/>
        <v>601.06468085106405</v>
      </c>
      <c r="Q2768" s="10"/>
      <c r="R2768" s="10"/>
      <c r="S2768" s="10"/>
      <c r="T2768" s="179">
        <f t="shared" si="164"/>
        <v>4037.6028368794327</v>
      </c>
      <c r="U2768" s="10"/>
      <c r="V2768" s="10"/>
      <c r="W2768" s="10"/>
      <c r="Y2768" s="10">
        <v>84750.120000000024</v>
      </c>
      <c r="Z2768" s="10">
        <f t="shared" si="172"/>
        <v>88703</v>
      </c>
      <c r="AB2768" s="243">
        <f t="shared" si="173"/>
        <v>88080.14</v>
      </c>
      <c r="AC2768" s="10">
        <v>96966.51</v>
      </c>
      <c r="AD2768" s="10"/>
      <c r="AE2768" s="3"/>
      <c r="AF2768" s="3"/>
    </row>
    <row r="2769" spans="1:32" x14ac:dyDescent="0.2">
      <c r="A2769" s="55"/>
      <c r="B2769" s="198"/>
      <c r="C2769" s="10" t="s">
        <v>477</v>
      </c>
      <c r="D2769" s="10"/>
      <c r="E2769" s="10" t="s">
        <v>73</v>
      </c>
      <c r="F2769" s="10">
        <v>1656</v>
      </c>
      <c r="G2769" s="10"/>
      <c r="H2769" s="10">
        <f t="shared" si="171"/>
        <v>273</v>
      </c>
      <c r="I2769" s="10"/>
      <c r="J2769" s="10">
        <v>389.93</v>
      </c>
      <c r="K2769" s="10"/>
      <c r="M2769" s="10">
        <v>1</v>
      </c>
      <c r="N2769" s="69"/>
      <c r="P2769" s="238">
        <f t="shared" si="163"/>
        <v>389.93</v>
      </c>
      <c r="Q2769" s="10"/>
      <c r="R2769" s="10"/>
      <c r="S2769" s="10"/>
      <c r="T2769" s="179">
        <f t="shared" si="164"/>
        <v>1656</v>
      </c>
      <c r="U2769" s="10"/>
      <c r="V2769" s="10"/>
      <c r="W2769" s="10"/>
      <c r="Y2769" s="10">
        <v>389.93</v>
      </c>
      <c r="Z2769" s="10">
        <f t="shared" si="172"/>
        <v>408.12</v>
      </c>
      <c r="AB2769" s="243">
        <f t="shared" si="173"/>
        <v>405.25</v>
      </c>
      <c r="AC2769" s="10">
        <v>446.14</v>
      </c>
      <c r="AD2769" s="10"/>
      <c r="AE2769" s="3"/>
      <c r="AF2769" s="3"/>
    </row>
    <row r="2770" spans="1:32" x14ac:dyDescent="0.2">
      <c r="A2770" s="55"/>
      <c r="B2770" s="198"/>
      <c r="C2770" s="10" t="s">
        <v>477</v>
      </c>
      <c r="D2770" s="10"/>
      <c r="E2770" s="10" t="s">
        <v>211</v>
      </c>
      <c r="F2770" s="10">
        <v>12</v>
      </c>
      <c r="G2770" s="10"/>
      <c r="H2770" s="10">
        <f t="shared" si="171"/>
        <v>2</v>
      </c>
      <c r="I2770" s="10"/>
      <c r="J2770" s="10">
        <v>14.83</v>
      </c>
      <c r="K2770" s="10"/>
      <c r="M2770" s="10">
        <v>1</v>
      </c>
      <c r="N2770" s="69"/>
      <c r="P2770" s="238">
        <f t="shared" si="163"/>
        <v>14.83</v>
      </c>
      <c r="Q2770" s="10"/>
      <c r="R2770" s="10"/>
      <c r="S2770" s="10"/>
      <c r="T2770" s="179">
        <f t="shared" si="164"/>
        <v>12</v>
      </c>
      <c r="U2770" s="10"/>
      <c r="V2770" s="10"/>
      <c r="W2770" s="10"/>
      <c r="Y2770" s="10">
        <v>14.83</v>
      </c>
      <c r="Z2770" s="10">
        <f t="shared" si="172"/>
        <v>15.52</v>
      </c>
      <c r="AB2770" s="243">
        <f t="shared" si="173"/>
        <v>15.41</v>
      </c>
      <c r="AC2770" s="10">
        <v>16.96</v>
      </c>
      <c r="AD2770" s="10"/>
      <c r="AE2770" s="3"/>
      <c r="AF2770" s="3"/>
    </row>
    <row r="2771" spans="1:32" x14ac:dyDescent="0.2">
      <c r="A2771" s="55"/>
      <c r="B2771" s="198"/>
      <c r="C2771" s="10" t="s">
        <v>477</v>
      </c>
      <c r="D2771" s="10"/>
      <c r="E2771" s="10" t="s">
        <v>196</v>
      </c>
      <c r="F2771" s="10">
        <v>57380</v>
      </c>
      <c r="G2771" s="10"/>
      <c r="H2771" s="10">
        <f t="shared" si="171"/>
        <v>9446</v>
      </c>
      <c r="I2771" s="10"/>
      <c r="J2771" s="10">
        <v>9391.5899999999965</v>
      </c>
      <c r="K2771" s="10"/>
      <c r="M2771" s="10">
        <v>64</v>
      </c>
      <c r="N2771" s="69"/>
      <c r="P2771" s="238">
        <f t="shared" si="163"/>
        <v>146.74359374999995</v>
      </c>
      <c r="Q2771" s="10"/>
      <c r="R2771" s="10"/>
      <c r="S2771" s="10"/>
      <c r="T2771" s="179">
        <f t="shared" si="164"/>
        <v>896.5625</v>
      </c>
      <c r="U2771" s="10"/>
      <c r="V2771" s="10"/>
      <c r="W2771" s="10"/>
      <c r="Y2771" s="10">
        <v>9391.5899999999965</v>
      </c>
      <c r="Z2771" s="10">
        <f t="shared" si="172"/>
        <v>9829.6299999999992</v>
      </c>
      <c r="AB2771" s="243">
        <f t="shared" si="173"/>
        <v>9760.61</v>
      </c>
      <c r="AC2771" s="10">
        <v>10745.35</v>
      </c>
      <c r="AD2771" s="10"/>
      <c r="AE2771" s="3"/>
      <c r="AF2771" s="3"/>
    </row>
    <row r="2772" spans="1:32" x14ac:dyDescent="0.2">
      <c r="A2772" s="55"/>
      <c r="B2772" s="198"/>
      <c r="C2772" s="10" t="s">
        <v>478</v>
      </c>
      <c r="D2772" s="10"/>
      <c r="E2772" s="10" t="s">
        <v>72</v>
      </c>
      <c r="F2772" s="10">
        <v>72</v>
      </c>
      <c r="G2772" s="10"/>
      <c r="H2772" s="10">
        <f t="shared" si="171"/>
        <v>12</v>
      </c>
      <c r="I2772" s="10"/>
      <c r="J2772" s="10">
        <v>26.26</v>
      </c>
      <c r="K2772" s="10"/>
      <c r="M2772" s="10">
        <v>1</v>
      </c>
      <c r="N2772" s="69"/>
      <c r="P2772" s="238">
        <f t="shared" si="163"/>
        <v>26.26</v>
      </c>
      <c r="Q2772" s="10"/>
      <c r="R2772" s="10"/>
      <c r="S2772" s="10"/>
      <c r="T2772" s="179">
        <f t="shared" si="164"/>
        <v>72</v>
      </c>
      <c r="U2772" s="10"/>
      <c r="V2772" s="10"/>
      <c r="W2772" s="10"/>
      <c r="Y2772" s="10">
        <v>26.26</v>
      </c>
      <c r="Z2772" s="10">
        <f t="shared" si="172"/>
        <v>27.48</v>
      </c>
      <c r="AB2772" s="243">
        <f t="shared" si="173"/>
        <v>27.29</v>
      </c>
      <c r="AC2772" s="10">
        <v>30.04</v>
      </c>
      <c r="AD2772" s="10"/>
      <c r="AE2772" s="3"/>
      <c r="AF2772" s="3"/>
    </row>
    <row r="2773" spans="1:32" x14ac:dyDescent="0.2">
      <c r="A2773" s="55"/>
      <c r="B2773" s="198"/>
      <c r="C2773" s="10" t="s">
        <v>478</v>
      </c>
      <c r="D2773" s="10"/>
      <c r="E2773" s="10" t="s">
        <v>455</v>
      </c>
      <c r="F2773" s="10">
        <v>448</v>
      </c>
      <c r="G2773" s="10"/>
      <c r="H2773" s="10">
        <f t="shared" si="171"/>
        <v>74</v>
      </c>
      <c r="I2773" s="10"/>
      <c r="J2773" s="10">
        <v>103.75</v>
      </c>
      <c r="K2773" s="10"/>
      <c r="M2773" s="10">
        <v>1</v>
      </c>
      <c r="N2773" s="69"/>
      <c r="P2773" s="238">
        <f t="shared" si="163"/>
        <v>103.75</v>
      </c>
      <c r="Q2773" s="10"/>
      <c r="R2773" s="10"/>
      <c r="S2773" s="10"/>
      <c r="T2773" s="179">
        <f t="shared" si="164"/>
        <v>448</v>
      </c>
      <c r="U2773" s="10"/>
      <c r="V2773" s="10"/>
      <c r="W2773" s="10"/>
      <c r="Y2773" s="10">
        <v>103.75</v>
      </c>
      <c r="Z2773" s="10">
        <f t="shared" si="172"/>
        <v>108.59</v>
      </c>
      <c r="AB2773" s="243">
        <f t="shared" si="173"/>
        <v>107.83</v>
      </c>
      <c r="AC2773" s="10">
        <v>118.71</v>
      </c>
      <c r="AD2773" s="10"/>
      <c r="AE2773" s="3"/>
      <c r="AF2773" s="3"/>
    </row>
    <row r="2774" spans="1:32" x14ac:dyDescent="0.2">
      <c r="A2774" s="55"/>
      <c r="B2774" s="198"/>
      <c r="C2774" s="10" t="s">
        <v>478</v>
      </c>
      <c r="D2774" s="10"/>
      <c r="E2774" s="10" t="s">
        <v>479</v>
      </c>
      <c r="F2774" s="10">
        <v>261512</v>
      </c>
      <c r="G2774" s="10"/>
      <c r="H2774" s="10">
        <f t="shared" si="171"/>
        <v>43052</v>
      </c>
      <c r="I2774" s="10"/>
      <c r="J2774" s="10">
        <v>35366.470000000008</v>
      </c>
      <c r="K2774" s="10"/>
      <c r="M2774" s="10">
        <v>149</v>
      </c>
      <c r="N2774" s="69"/>
      <c r="P2774" s="238">
        <f t="shared" si="163"/>
        <v>237.35885906040275</v>
      </c>
      <c r="Q2774" s="10"/>
      <c r="R2774" s="10"/>
      <c r="S2774" s="10"/>
      <c r="T2774" s="179">
        <f t="shared" si="164"/>
        <v>1755.1140939597315</v>
      </c>
      <c r="U2774" s="10"/>
      <c r="V2774" s="10"/>
      <c r="W2774" s="10"/>
      <c r="Y2774" s="10">
        <v>35366.470000000008</v>
      </c>
      <c r="Z2774" s="10">
        <f t="shared" si="172"/>
        <v>37016.019999999997</v>
      </c>
      <c r="AB2774" s="243">
        <f t="shared" si="173"/>
        <v>36756.1</v>
      </c>
      <c r="AC2774" s="10">
        <v>40464.410000000003</v>
      </c>
      <c r="AD2774" s="10"/>
      <c r="AE2774" s="3"/>
      <c r="AF2774" s="3"/>
    </row>
    <row r="2775" spans="1:32" x14ac:dyDescent="0.2">
      <c r="A2775" s="55"/>
      <c r="B2775" s="198"/>
      <c r="C2775" s="10" t="s">
        <v>478</v>
      </c>
      <c r="D2775" s="10"/>
      <c r="E2775" s="10" t="s">
        <v>164</v>
      </c>
      <c r="F2775" s="10">
        <v>1084</v>
      </c>
      <c r="G2775" s="10"/>
      <c r="H2775" s="10">
        <f t="shared" si="171"/>
        <v>178</v>
      </c>
      <c r="I2775" s="10"/>
      <c r="J2775" s="10">
        <v>102.17</v>
      </c>
      <c r="K2775" s="10"/>
      <c r="M2775" s="10">
        <v>1</v>
      </c>
      <c r="N2775" s="69"/>
      <c r="P2775" s="238">
        <f t="shared" si="163"/>
        <v>102.17</v>
      </c>
      <c r="Q2775" s="10"/>
      <c r="R2775" s="10"/>
      <c r="S2775" s="10"/>
      <c r="T2775" s="179">
        <f t="shared" si="164"/>
        <v>1084</v>
      </c>
      <c r="U2775" s="10"/>
      <c r="V2775" s="10"/>
      <c r="W2775" s="10"/>
      <c r="Y2775" s="10">
        <v>102.17</v>
      </c>
      <c r="Z2775" s="10">
        <f t="shared" si="172"/>
        <v>106.94</v>
      </c>
      <c r="AB2775" s="243">
        <f t="shared" si="173"/>
        <v>106.18</v>
      </c>
      <c r="AC2775" s="10">
        <v>116.89</v>
      </c>
      <c r="AD2775" s="10"/>
      <c r="AE2775" s="3"/>
      <c r="AF2775" s="3"/>
    </row>
    <row r="2776" spans="1:32" x14ac:dyDescent="0.2">
      <c r="A2776" s="55"/>
      <c r="B2776" s="198"/>
      <c r="C2776" s="10" t="s">
        <v>478</v>
      </c>
      <c r="D2776" s="10"/>
      <c r="E2776" s="10" t="s">
        <v>145</v>
      </c>
      <c r="F2776" s="10">
        <v>97</v>
      </c>
      <c r="G2776" s="10"/>
      <c r="H2776" s="10">
        <f t="shared" si="171"/>
        <v>16</v>
      </c>
      <c r="I2776" s="10"/>
      <c r="J2776" s="10">
        <v>30.51</v>
      </c>
      <c r="K2776" s="10"/>
      <c r="M2776" s="10">
        <v>1</v>
      </c>
      <c r="N2776" s="69"/>
      <c r="P2776" s="238">
        <f t="shared" si="163"/>
        <v>30.51</v>
      </c>
      <c r="Q2776" s="10"/>
      <c r="R2776" s="10"/>
      <c r="S2776" s="10"/>
      <c r="T2776" s="179">
        <f t="shared" si="164"/>
        <v>97</v>
      </c>
      <c r="U2776" s="10"/>
      <c r="V2776" s="10"/>
      <c r="W2776" s="10"/>
      <c r="Y2776" s="10">
        <v>30.51</v>
      </c>
      <c r="Z2776" s="10">
        <f t="shared" si="172"/>
        <v>31.93</v>
      </c>
      <c r="AB2776" s="243">
        <f t="shared" si="173"/>
        <v>31.71</v>
      </c>
      <c r="AC2776" s="10">
        <v>34.909999999999997</v>
      </c>
      <c r="AD2776" s="10"/>
      <c r="AE2776" s="3"/>
      <c r="AF2776" s="3"/>
    </row>
    <row r="2777" spans="1:32" x14ac:dyDescent="0.2">
      <c r="A2777" s="55"/>
      <c r="B2777" s="198"/>
      <c r="C2777" s="10" t="s">
        <v>480</v>
      </c>
      <c r="D2777" s="10"/>
      <c r="E2777" s="10" t="s">
        <v>145</v>
      </c>
      <c r="F2777" s="10">
        <v>47337</v>
      </c>
      <c r="G2777" s="10"/>
      <c r="H2777" s="10">
        <f t="shared" si="171"/>
        <v>7793</v>
      </c>
      <c r="I2777" s="10"/>
      <c r="J2777" s="10">
        <v>6431.52</v>
      </c>
      <c r="K2777" s="10"/>
      <c r="M2777" s="10">
        <v>5</v>
      </c>
      <c r="N2777" s="69"/>
      <c r="P2777" s="238">
        <f t="shared" si="163"/>
        <v>1286.3040000000001</v>
      </c>
      <c r="Q2777" s="10"/>
      <c r="R2777" s="10"/>
      <c r="S2777" s="10"/>
      <c r="T2777" s="179">
        <f t="shared" si="164"/>
        <v>9467.4</v>
      </c>
      <c r="U2777" s="10"/>
      <c r="V2777" s="10"/>
      <c r="W2777" s="10"/>
      <c r="Y2777" s="10">
        <v>6431.52</v>
      </c>
      <c r="Z2777" s="10">
        <f t="shared" si="172"/>
        <v>6731.5</v>
      </c>
      <c r="AB2777" s="243">
        <f t="shared" si="173"/>
        <v>6684.23</v>
      </c>
      <c r="AC2777" s="10">
        <v>7358.6</v>
      </c>
      <c r="AD2777" s="10"/>
      <c r="AE2777" s="3"/>
      <c r="AF2777" s="3"/>
    </row>
    <row r="2778" spans="1:32" x14ac:dyDescent="0.2">
      <c r="A2778" s="55"/>
      <c r="B2778" s="198"/>
      <c r="C2778" s="10" t="s">
        <v>481</v>
      </c>
      <c r="D2778" s="10"/>
      <c r="E2778" s="10" t="s">
        <v>97</v>
      </c>
      <c r="F2778" s="10">
        <v>1354</v>
      </c>
      <c r="G2778" s="10"/>
      <c r="H2778" s="10">
        <f t="shared" si="171"/>
        <v>223</v>
      </c>
      <c r="I2778" s="10"/>
      <c r="J2778" s="10">
        <v>284.83</v>
      </c>
      <c r="K2778" s="10"/>
      <c r="M2778" s="10">
        <v>1</v>
      </c>
      <c r="N2778" s="69"/>
      <c r="P2778" s="238">
        <f t="shared" si="163"/>
        <v>284.83</v>
      </c>
      <c r="Q2778" s="10"/>
      <c r="R2778" s="10"/>
      <c r="S2778" s="10"/>
      <c r="T2778" s="179">
        <f t="shared" si="164"/>
        <v>1354</v>
      </c>
      <c r="U2778" s="10"/>
      <c r="V2778" s="10"/>
      <c r="W2778" s="10"/>
      <c r="Y2778" s="10">
        <v>284.83</v>
      </c>
      <c r="Z2778" s="10">
        <f t="shared" si="172"/>
        <v>298.11</v>
      </c>
      <c r="AB2778" s="243">
        <f t="shared" si="173"/>
        <v>296.02</v>
      </c>
      <c r="AC2778" s="10">
        <v>325.89</v>
      </c>
      <c r="AD2778" s="10"/>
      <c r="AE2778" s="3"/>
      <c r="AF2778" s="3"/>
    </row>
    <row r="2779" spans="1:32" x14ac:dyDescent="0.2">
      <c r="A2779" s="55"/>
      <c r="B2779" s="198"/>
      <c r="C2779" s="10" t="s">
        <v>482</v>
      </c>
      <c r="D2779" s="10"/>
      <c r="E2779" s="10" t="s">
        <v>449</v>
      </c>
      <c r="F2779" s="10">
        <v>29344</v>
      </c>
      <c r="G2779" s="10"/>
      <c r="H2779" s="10">
        <f t="shared" si="171"/>
        <v>4831</v>
      </c>
      <c r="I2779" s="10"/>
      <c r="J2779" s="10">
        <v>6878.9999999999991</v>
      </c>
      <c r="K2779" s="10"/>
      <c r="M2779" s="10">
        <v>28</v>
      </c>
      <c r="N2779" s="69"/>
      <c r="P2779" s="238">
        <f t="shared" si="163"/>
        <v>245.67857142857139</v>
      </c>
      <c r="Q2779" s="10"/>
      <c r="R2779" s="10"/>
      <c r="S2779" s="10"/>
      <c r="T2779" s="179">
        <f t="shared" si="164"/>
        <v>1048</v>
      </c>
      <c r="U2779" s="10"/>
      <c r="V2779" s="10"/>
      <c r="W2779" s="10"/>
      <c r="Y2779" s="10">
        <v>6878.9999999999991</v>
      </c>
      <c r="Z2779" s="10">
        <f t="shared" si="172"/>
        <v>7199.85</v>
      </c>
      <c r="AB2779" s="243">
        <f t="shared" si="173"/>
        <v>7149.29</v>
      </c>
      <c r="AC2779" s="10">
        <v>7870.58</v>
      </c>
      <c r="AD2779" s="10"/>
      <c r="AE2779" s="3"/>
      <c r="AF2779" s="3"/>
    </row>
    <row r="2780" spans="1:32" x14ac:dyDescent="0.2">
      <c r="A2780" s="55"/>
      <c r="B2780" s="198"/>
      <c r="C2780" s="10" t="s">
        <v>483</v>
      </c>
      <c r="D2780" s="10"/>
      <c r="E2780" s="10" t="s">
        <v>156</v>
      </c>
      <c r="F2780" s="10">
        <v>98634</v>
      </c>
      <c r="G2780" s="10"/>
      <c r="H2780" s="10">
        <f t="shared" si="171"/>
        <v>16238</v>
      </c>
      <c r="I2780" s="10"/>
      <c r="J2780" s="10">
        <v>23017.780000000006</v>
      </c>
      <c r="K2780" s="10"/>
      <c r="M2780" s="10">
        <v>99</v>
      </c>
      <c r="N2780" s="69"/>
      <c r="P2780" s="238">
        <f t="shared" si="163"/>
        <v>232.50282828282835</v>
      </c>
      <c r="Q2780" s="10"/>
      <c r="R2780" s="10"/>
      <c r="S2780" s="10"/>
      <c r="T2780" s="179">
        <f t="shared" si="164"/>
        <v>996.30303030303025</v>
      </c>
      <c r="U2780" s="10"/>
      <c r="V2780" s="10"/>
      <c r="W2780" s="10"/>
      <c r="Y2780" s="10">
        <v>23017.780000000006</v>
      </c>
      <c r="Z2780" s="10">
        <f t="shared" si="172"/>
        <v>24091.37</v>
      </c>
      <c r="AB2780" s="243">
        <f t="shared" si="173"/>
        <v>23922.2</v>
      </c>
      <c r="AC2780" s="10">
        <v>26335.7</v>
      </c>
      <c r="AD2780" s="10"/>
      <c r="AE2780" s="3"/>
      <c r="AF2780" s="3"/>
    </row>
    <row r="2781" spans="1:32" x14ac:dyDescent="0.2">
      <c r="A2781" s="55"/>
      <c r="B2781" s="198"/>
      <c r="C2781" s="10" t="s">
        <v>483</v>
      </c>
      <c r="D2781" s="10"/>
      <c r="E2781" s="10" t="s">
        <v>157</v>
      </c>
      <c r="F2781" s="10">
        <v>195</v>
      </c>
      <c r="G2781" s="10"/>
      <c r="H2781" s="10">
        <f t="shared" si="171"/>
        <v>32</v>
      </c>
      <c r="I2781" s="10"/>
      <c r="J2781" s="10">
        <v>42.28</v>
      </c>
      <c r="K2781" s="10"/>
      <c r="M2781" s="10">
        <v>1</v>
      </c>
      <c r="N2781" s="69"/>
      <c r="P2781" s="238">
        <f t="shared" si="163"/>
        <v>42.28</v>
      </c>
      <c r="Q2781" s="10"/>
      <c r="R2781" s="10"/>
      <c r="S2781" s="10"/>
      <c r="T2781" s="179">
        <f t="shared" si="164"/>
        <v>195</v>
      </c>
      <c r="U2781" s="10"/>
      <c r="V2781" s="10"/>
      <c r="W2781" s="10"/>
      <c r="Y2781" s="10">
        <v>42.28</v>
      </c>
      <c r="Z2781" s="10">
        <f t="shared" si="172"/>
        <v>44.25</v>
      </c>
      <c r="AB2781" s="243">
        <f t="shared" si="173"/>
        <v>43.94</v>
      </c>
      <c r="AC2781" s="10">
        <v>48.37</v>
      </c>
      <c r="AD2781" s="10"/>
      <c r="AE2781" s="3"/>
      <c r="AF2781" s="3"/>
    </row>
    <row r="2782" spans="1:32" x14ac:dyDescent="0.2">
      <c r="A2782" s="55"/>
      <c r="B2782" s="198"/>
      <c r="C2782" s="10" t="s">
        <v>484</v>
      </c>
      <c r="D2782" s="10"/>
      <c r="E2782" s="10" t="s">
        <v>485</v>
      </c>
      <c r="F2782" s="10">
        <v>244574</v>
      </c>
      <c r="G2782" s="10"/>
      <c r="H2782" s="10">
        <f t="shared" si="171"/>
        <v>40263</v>
      </c>
      <c r="I2782" s="10"/>
      <c r="J2782" s="10">
        <v>26230.040000000005</v>
      </c>
      <c r="K2782" s="10"/>
      <c r="M2782" s="10">
        <v>43</v>
      </c>
      <c r="N2782" s="69"/>
      <c r="P2782" s="238">
        <f t="shared" si="163"/>
        <v>610.00093023255829</v>
      </c>
      <c r="Q2782" s="10"/>
      <c r="R2782" s="10"/>
      <c r="S2782" s="10"/>
      <c r="T2782" s="179">
        <f t="shared" si="164"/>
        <v>5687.7674418604647</v>
      </c>
      <c r="U2782" s="10"/>
      <c r="V2782" s="10"/>
      <c r="W2782" s="10"/>
      <c r="Y2782" s="10">
        <v>26230.040000000005</v>
      </c>
      <c r="Z2782" s="10">
        <f t="shared" si="172"/>
        <v>27453.45</v>
      </c>
      <c r="AB2782" s="243">
        <f t="shared" si="173"/>
        <v>27260.68</v>
      </c>
      <c r="AC2782" s="10">
        <v>30011</v>
      </c>
      <c r="AD2782" s="10"/>
      <c r="AE2782" s="3"/>
      <c r="AF2782" s="3"/>
    </row>
    <row r="2783" spans="1:32" x14ac:dyDescent="0.2">
      <c r="A2783" s="55"/>
      <c r="B2783" s="198"/>
      <c r="C2783" s="10" t="s">
        <v>486</v>
      </c>
      <c r="D2783" s="10"/>
      <c r="E2783" s="10" t="s">
        <v>246</v>
      </c>
      <c r="F2783" s="10">
        <v>3205078</v>
      </c>
      <c r="G2783" s="10"/>
      <c r="H2783" s="10">
        <f t="shared" si="171"/>
        <v>527642</v>
      </c>
      <c r="I2783" s="10"/>
      <c r="J2783" s="10">
        <v>355471.14999999962</v>
      </c>
      <c r="K2783" s="10"/>
      <c r="M2783" s="10">
        <v>502</v>
      </c>
      <c r="N2783" s="69"/>
      <c r="P2783" s="238">
        <f t="shared" si="163"/>
        <v>708.10986055776812</v>
      </c>
      <c r="Q2783" s="10"/>
      <c r="R2783" s="10"/>
      <c r="S2783" s="10"/>
      <c r="T2783" s="179">
        <f t="shared" si="164"/>
        <v>6384.6175298804783</v>
      </c>
      <c r="U2783" s="10"/>
      <c r="V2783" s="10"/>
      <c r="W2783" s="10"/>
      <c r="Y2783" s="10">
        <v>355471.14999999962</v>
      </c>
      <c r="Z2783" s="10">
        <f t="shared" si="172"/>
        <v>372050.91</v>
      </c>
      <c r="AB2783" s="243">
        <f t="shared" si="173"/>
        <v>369438.39</v>
      </c>
      <c r="AC2783" s="10">
        <v>406710.88</v>
      </c>
      <c r="AD2783" s="10"/>
      <c r="AE2783" s="3"/>
      <c r="AF2783" s="3"/>
    </row>
    <row r="2784" spans="1:32" x14ac:dyDescent="0.2">
      <c r="A2784" s="55"/>
      <c r="B2784" s="198"/>
      <c r="C2784" s="10" t="s">
        <v>486</v>
      </c>
      <c r="D2784" s="10"/>
      <c r="E2784" s="10" t="s">
        <v>527</v>
      </c>
      <c r="F2784" s="10">
        <v>2511</v>
      </c>
      <c r="G2784" s="10"/>
      <c r="H2784" s="10">
        <f t="shared" si="171"/>
        <v>413</v>
      </c>
      <c r="I2784" s="10"/>
      <c r="J2784" s="10">
        <v>361.84000000000003</v>
      </c>
      <c r="K2784" s="10"/>
      <c r="M2784" s="10">
        <v>2</v>
      </c>
      <c r="N2784" s="69"/>
      <c r="P2784" s="238">
        <f t="shared" si="163"/>
        <v>180.92000000000002</v>
      </c>
      <c r="Q2784" s="10"/>
      <c r="R2784" s="10"/>
      <c r="S2784" s="10"/>
      <c r="T2784" s="179">
        <f t="shared" si="164"/>
        <v>1255.5</v>
      </c>
      <c r="U2784" s="10"/>
      <c r="V2784" s="10"/>
      <c r="W2784" s="10"/>
      <c r="Y2784" s="10">
        <v>361.84000000000003</v>
      </c>
      <c r="Z2784" s="10">
        <f t="shared" si="172"/>
        <v>378.72</v>
      </c>
      <c r="AB2784" s="243">
        <f t="shared" si="173"/>
        <v>376.06</v>
      </c>
      <c r="AC2784" s="10">
        <v>414</v>
      </c>
      <c r="AD2784" s="10"/>
      <c r="AE2784" s="3"/>
      <c r="AF2784" s="3"/>
    </row>
    <row r="2785" spans="1:32" x14ac:dyDescent="0.2">
      <c r="A2785" s="55"/>
      <c r="B2785" s="198"/>
      <c r="C2785" s="10" t="s">
        <v>487</v>
      </c>
      <c r="D2785" s="10"/>
      <c r="E2785" s="10" t="s">
        <v>488</v>
      </c>
      <c r="F2785" s="10">
        <v>4947</v>
      </c>
      <c r="G2785" s="10"/>
      <c r="H2785" s="10">
        <f t="shared" si="171"/>
        <v>814</v>
      </c>
      <c r="I2785" s="10"/>
      <c r="J2785" s="10">
        <v>782.3</v>
      </c>
      <c r="K2785" s="10"/>
      <c r="M2785" s="10">
        <v>7</v>
      </c>
      <c r="N2785" s="69"/>
      <c r="P2785" s="238">
        <f t="shared" si="163"/>
        <v>111.75714285714285</v>
      </c>
      <c r="Q2785" s="10"/>
      <c r="R2785" s="10"/>
      <c r="S2785" s="10"/>
      <c r="T2785" s="179">
        <f t="shared" si="164"/>
        <v>706.71428571428567</v>
      </c>
      <c r="U2785" s="10"/>
      <c r="V2785" s="10"/>
      <c r="W2785" s="10"/>
      <c r="Y2785" s="10">
        <v>782.3</v>
      </c>
      <c r="Z2785" s="10">
        <f t="shared" si="172"/>
        <v>818.79</v>
      </c>
      <c r="AB2785" s="243">
        <f t="shared" si="173"/>
        <v>813.04</v>
      </c>
      <c r="AC2785" s="10">
        <v>895.07</v>
      </c>
      <c r="AD2785" s="10"/>
      <c r="AE2785" s="3"/>
      <c r="AF2785" s="3"/>
    </row>
    <row r="2786" spans="1:32" x14ac:dyDescent="0.2">
      <c r="A2786" s="55"/>
      <c r="B2786" s="198"/>
      <c r="C2786" s="10" t="s">
        <v>489</v>
      </c>
      <c r="D2786" s="10"/>
      <c r="E2786" s="10" t="s">
        <v>79</v>
      </c>
      <c r="F2786" s="10">
        <v>426966</v>
      </c>
      <c r="G2786" s="10"/>
      <c r="H2786" s="10">
        <f t="shared" si="171"/>
        <v>70290</v>
      </c>
      <c r="I2786" s="10"/>
      <c r="J2786" s="10">
        <v>25201.759999999998</v>
      </c>
      <c r="K2786" s="10"/>
      <c r="M2786" s="10">
        <v>26</v>
      </c>
      <c r="N2786" s="69"/>
      <c r="P2786" s="238">
        <f t="shared" si="163"/>
        <v>969.29846153846142</v>
      </c>
      <c r="Q2786" s="10"/>
      <c r="R2786" s="10"/>
      <c r="S2786" s="10"/>
      <c r="T2786" s="179">
        <f t="shared" si="164"/>
        <v>16421.76923076923</v>
      </c>
      <c r="U2786" s="10"/>
      <c r="V2786" s="10"/>
      <c r="W2786" s="10"/>
      <c r="Y2786" s="10">
        <v>25201.759999999998</v>
      </c>
      <c r="Z2786" s="10">
        <f t="shared" si="172"/>
        <v>26377.21</v>
      </c>
      <c r="AB2786" s="243">
        <f t="shared" si="173"/>
        <v>26191.99</v>
      </c>
      <c r="AC2786" s="10">
        <v>28834.49</v>
      </c>
      <c r="AD2786" s="10"/>
      <c r="AE2786" s="3"/>
      <c r="AF2786" s="3"/>
    </row>
    <row r="2787" spans="1:32" x14ac:dyDescent="0.2">
      <c r="A2787" s="55"/>
      <c r="B2787" s="198"/>
      <c r="C2787" s="10" t="s">
        <v>490</v>
      </c>
      <c r="D2787" s="10"/>
      <c r="E2787" s="10" t="s">
        <v>145</v>
      </c>
      <c r="F2787" s="10">
        <v>1670</v>
      </c>
      <c r="G2787" s="10"/>
      <c r="H2787" s="10">
        <f t="shared" si="171"/>
        <v>275</v>
      </c>
      <c r="I2787" s="10"/>
      <c r="J2787" s="10">
        <v>267.36</v>
      </c>
      <c r="K2787" s="10"/>
      <c r="M2787" s="10">
        <v>1</v>
      </c>
      <c r="N2787" s="69"/>
      <c r="P2787" s="238">
        <f t="shared" si="163"/>
        <v>267.36</v>
      </c>
      <c r="Q2787" s="10"/>
      <c r="R2787" s="10"/>
      <c r="S2787" s="10"/>
      <c r="T2787" s="179">
        <f t="shared" si="164"/>
        <v>1670</v>
      </c>
      <c r="U2787" s="10"/>
      <c r="V2787" s="10"/>
      <c r="W2787" s="10"/>
      <c r="Y2787" s="10">
        <v>267.36</v>
      </c>
      <c r="Z2787" s="10">
        <f t="shared" si="172"/>
        <v>279.83</v>
      </c>
      <c r="AB2787" s="243">
        <f t="shared" si="173"/>
        <v>277.87</v>
      </c>
      <c r="AC2787" s="10">
        <v>305.89999999999998</v>
      </c>
      <c r="AD2787" s="10"/>
      <c r="AE2787" s="3"/>
      <c r="AF2787" s="3"/>
    </row>
    <row r="2788" spans="1:32" x14ac:dyDescent="0.2">
      <c r="A2788" s="55"/>
      <c r="B2788" s="198"/>
      <c r="C2788" s="10" t="s">
        <v>490</v>
      </c>
      <c r="D2788" s="10"/>
      <c r="E2788" s="10" t="s">
        <v>120</v>
      </c>
      <c r="F2788" s="10">
        <v>25</v>
      </c>
      <c r="G2788" s="10"/>
      <c r="H2788" s="10">
        <f t="shared" si="171"/>
        <v>4</v>
      </c>
      <c r="I2788" s="10"/>
      <c r="J2788" s="10">
        <v>14.1</v>
      </c>
      <c r="K2788" s="10"/>
      <c r="M2788" s="10">
        <v>1</v>
      </c>
      <c r="N2788" s="69"/>
      <c r="P2788" s="238">
        <f t="shared" si="163"/>
        <v>14.1</v>
      </c>
      <c r="Q2788" s="10"/>
      <c r="R2788" s="10"/>
      <c r="S2788" s="10"/>
      <c r="T2788" s="179">
        <f t="shared" si="164"/>
        <v>25</v>
      </c>
      <c r="U2788" s="10"/>
      <c r="V2788" s="10"/>
      <c r="W2788" s="10"/>
      <c r="Y2788" s="10">
        <v>14.1</v>
      </c>
      <c r="Z2788" s="10">
        <f t="shared" si="172"/>
        <v>14.76</v>
      </c>
      <c r="AB2788" s="243">
        <f t="shared" si="173"/>
        <v>14.65</v>
      </c>
      <c r="AC2788" s="10">
        <v>16.13</v>
      </c>
      <c r="AD2788" s="10"/>
      <c r="AE2788" s="3"/>
      <c r="AF2788" s="3"/>
    </row>
    <row r="2789" spans="1:32" x14ac:dyDescent="0.2">
      <c r="A2789" s="55"/>
      <c r="B2789" s="198"/>
      <c r="C2789" s="10" t="s">
        <v>490</v>
      </c>
      <c r="D2789" s="10"/>
      <c r="E2789" s="10" t="s">
        <v>219</v>
      </c>
      <c r="F2789" s="10">
        <v>1071977</v>
      </c>
      <c r="G2789" s="10"/>
      <c r="H2789" s="10">
        <f t="shared" si="171"/>
        <v>176476</v>
      </c>
      <c r="I2789" s="10"/>
      <c r="J2789" s="10">
        <v>107520.03999999994</v>
      </c>
      <c r="K2789" s="10"/>
      <c r="M2789" s="10">
        <v>177</v>
      </c>
      <c r="N2789" s="69"/>
      <c r="P2789" s="238">
        <f t="shared" si="163"/>
        <v>607.45785310734425</v>
      </c>
      <c r="Q2789" s="10"/>
      <c r="R2789" s="10"/>
      <c r="S2789" s="10"/>
      <c r="T2789" s="179">
        <f t="shared" si="164"/>
        <v>6056.3672316384182</v>
      </c>
      <c r="U2789" s="10"/>
      <c r="V2789" s="10"/>
      <c r="W2789" s="10"/>
      <c r="Y2789" s="10">
        <v>107520.03999999994</v>
      </c>
      <c r="Z2789" s="10">
        <f t="shared" si="172"/>
        <v>112534.95</v>
      </c>
      <c r="AB2789" s="243">
        <f t="shared" si="173"/>
        <v>111744.74</v>
      </c>
      <c r="AC2789" s="10">
        <v>123018.62</v>
      </c>
      <c r="AD2789" s="10"/>
      <c r="AE2789" s="3"/>
      <c r="AF2789" s="3"/>
    </row>
    <row r="2790" spans="1:32" x14ac:dyDescent="0.2">
      <c r="A2790" s="55"/>
      <c r="B2790" s="198"/>
      <c r="C2790" s="10" t="s">
        <v>491</v>
      </c>
      <c r="D2790" s="10"/>
      <c r="E2790" s="10" t="s">
        <v>164</v>
      </c>
      <c r="F2790" s="10">
        <v>3955280</v>
      </c>
      <c r="G2790" s="10"/>
      <c r="H2790" s="10">
        <f t="shared" si="171"/>
        <v>651145</v>
      </c>
      <c r="I2790" s="10"/>
      <c r="J2790" s="10">
        <v>354523.1899999993</v>
      </c>
      <c r="K2790" s="10"/>
      <c r="M2790" s="10">
        <v>626</v>
      </c>
      <c r="N2790" s="69"/>
      <c r="P2790" s="238">
        <f t="shared" si="163"/>
        <v>566.33097444089344</v>
      </c>
      <c r="Q2790" s="10"/>
      <c r="R2790" s="10"/>
      <c r="S2790" s="10"/>
      <c r="T2790" s="179">
        <f t="shared" si="164"/>
        <v>6318.3386581469649</v>
      </c>
      <c r="U2790" s="10"/>
      <c r="V2790" s="10"/>
      <c r="W2790" s="10"/>
      <c r="Y2790" s="10">
        <v>354523.1899999993</v>
      </c>
      <c r="Z2790" s="10">
        <f t="shared" si="172"/>
        <v>371058.73</v>
      </c>
      <c r="AB2790" s="243">
        <f t="shared" si="173"/>
        <v>368453.18</v>
      </c>
      <c r="AC2790" s="10">
        <v>405626.27</v>
      </c>
      <c r="AD2790" s="10"/>
      <c r="AE2790" s="3"/>
      <c r="AF2790" s="3"/>
    </row>
    <row r="2791" spans="1:32" x14ac:dyDescent="0.2">
      <c r="A2791" s="55"/>
      <c r="B2791" s="198"/>
      <c r="C2791" s="10" t="s">
        <v>492</v>
      </c>
      <c r="D2791" s="10"/>
      <c r="E2791" s="10" t="s">
        <v>97</v>
      </c>
      <c r="F2791" s="10">
        <v>236</v>
      </c>
      <c r="G2791" s="10"/>
      <c r="H2791" s="10">
        <f t="shared" si="171"/>
        <v>39</v>
      </c>
      <c r="I2791" s="10"/>
      <c r="J2791" s="10">
        <v>91.699999999999989</v>
      </c>
      <c r="K2791" s="10"/>
      <c r="M2791" s="10">
        <v>3</v>
      </c>
      <c r="N2791" s="69"/>
      <c r="P2791" s="238">
        <f t="shared" si="163"/>
        <v>30.566666666666663</v>
      </c>
      <c r="Q2791" s="10"/>
      <c r="R2791" s="10"/>
      <c r="S2791" s="10"/>
      <c r="T2791" s="179">
        <f t="shared" si="164"/>
        <v>78.666666666666671</v>
      </c>
      <c r="U2791" s="10"/>
      <c r="V2791" s="10"/>
      <c r="W2791" s="10"/>
      <c r="Y2791" s="10">
        <v>91.699999999999989</v>
      </c>
      <c r="Z2791" s="10">
        <f t="shared" si="172"/>
        <v>95.98</v>
      </c>
      <c r="AB2791" s="243">
        <f t="shared" si="173"/>
        <v>95.3</v>
      </c>
      <c r="AC2791" s="10">
        <v>104.91</v>
      </c>
      <c r="AD2791" s="10"/>
      <c r="AE2791" s="3"/>
      <c r="AF2791" s="3"/>
    </row>
    <row r="2792" spans="1:32" x14ac:dyDescent="0.2">
      <c r="A2792" s="55"/>
      <c r="B2792" s="198"/>
      <c r="C2792" s="10" t="s">
        <v>493</v>
      </c>
      <c r="D2792" s="10"/>
      <c r="E2792" s="10" t="s">
        <v>77</v>
      </c>
      <c r="F2792" s="10">
        <v>12599</v>
      </c>
      <c r="G2792" s="10"/>
      <c r="H2792" s="10">
        <f t="shared" si="171"/>
        <v>2074</v>
      </c>
      <c r="I2792" s="10"/>
      <c r="J2792" s="10">
        <v>1847.59</v>
      </c>
      <c r="K2792" s="10"/>
      <c r="M2792" s="10">
        <v>12</v>
      </c>
      <c r="N2792" s="69"/>
      <c r="P2792" s="238">
        <f t="shared" si="163"/>
        <v>153.96583333333334</v>
      </c>
      <c r="Q2792" s="10"/>
      <c r="R2792" s="10"/>
      <c r="S2792" s="10"/>
      <c r="T2792" s="179">
        <f t="shared" si="164"/>
        <v>1049.9166666666667</v>
      </c>
      <c r="U2792" s="10"/>
      <c r="V2792" s="10"/>
      <c r="W2792" s="10"/>
      <c r="Y2792" s="10">
        <v>1847.59</v>
      </c>
      <c r="Z2792" s="10">
        <f t="shared" si="172"/>
        <v>1933.76</v>
      </c>
      <c r="AB2792" s="243">
        <f t="shared" si="173"/>
        <v>1920.19</v>
      </c>
      <c r="AC2792" s="10">
        <v>2113.92</v>
      </c>
      <c r="AD2792" s="10"/>
      <c r="AE2792" s="3"/>
      <c r="AF2792" s="3"/>
    </row>
    <row r="2793" spans="1:32" x14ac:dyDescent="0.2">
      <c r="A2793" s="55"/>
      <c r="B2793" s="198"/>
      <c r="C2793" s="10" t="s">
        <v>493</v>
      </c>
      <c r="D2793" s="10"/>
      <c r="E2793" s="10" t="s">
        <v>494</v>
      </c>
      <c r="F2793" s="10">
        <v>12632</v>
      </c>
      <c r="G2793" s="10"/>
      <c r="H2793" s="10">
        <f t="shared" si="171"/>
        <v>2080</v>
      </c>
      <c r="I2793" s="10"/>
      <c r="J2793" s="10">
        <v>1981.71</v>
      </c>
      <c r="K2793" s="10"/>
      <c r="M2793" s="10">
        <v>9</v>
      </c>
      <c r="N2793" s="69"/>
      <c r="P2793" s="238">
        <f t="shared" si="163"/>
        <v>220.19</v>
      </c>
      <c r="Q2793" s="10"/>
      <c r="R2793" s="10"/>
      <c r="S2793" s="10"/>
      <c r="T2793" s="179">
        <f t="shared" si="164"/>
        <v>1403.5555555555557</v>
      </c>
      <c r="U2793" s="10"/>
      <c r="V2793" s="10"/>
      <c r="W2793" s="10"/>
      <c r="Y2793" s="10">
        <v>1981.71</v>
      </c>
      <c r="Z2793" s="10">
        <f t="shared" si="172"/>
        <v>2074.14</v>
      </c>
      <c r="AB2793" s="243">
        <f t="shared" si="173"/>
        <v>2059.58</v>
      </c>
      <c r="AC2793" s="10">
        <v>2267.37</v>
      </c>
      <c r="AD2793" s="10"/>
      <c r="AE2793" s="3"/>
      <c r="AF2793" s="3"/>
    </row>
    <row r="2794" spans="1:32" x14ac:dyDescent="0.2">
      <c r="A2794" s="55"/>
      <c r="B2794" s="198"/>
      <c r="C2794" s="10" t="s">
        <v>493</v>
      </c>
      <c r="D2794" s="10"/>
      <c r="E2794" s="10" t="s">
        <v>120</v>
      </c>
      <c r="F2794" s="10">
        <v>2461</v>
      </c>
      <c r="G2794" s="10"/>
      <c r="H2794" s="10">
        <f t="shared" si="171"/>
        <v>405</v>
      </c>
      <c r="I2794" s="10"/>
      <c r="J2794" s="10">
        <v>651.17999999999995</v>
      </c>
      <c r="K2794" s="10"/>
      <c r="M2794" s="10">
        <v>9</v>
      </c>
      <c r="N2794" s="69"/>
      <c r="P2794" s="238">
        <f t="shared" si="163"/>
        <v>72.353333333333325</v>
      </c>
      <c r="Q2794" s="10"/>
      <c r="R2794" s="10"/>
      <c r="S2794" s="10"/>
      <c r="T2794" s="179">
        <f t="shared" si="164"/>
        <v>273.44444444444446</v>
      </c>
      <c r="U2794" s="10"/>
      <c r="V2794" s="10"/>
      <c r="W2794" s="10"/>
      <c r="Y2794" s="10">
        <v>651.17999999999995</v>
      </c>
      <c r="Z2794" s="10">
        <f t="shared" si="172"/>
        <v>681.55</v>
      </c>
      <c r="AB2794" s="243">
        <f t="shared" si="173"/>
        <v>676.77</v>
      </c>
      <c r="AC2794" s="10">
        <v>745.05</v>
      </c>
      <c r="AD2794" s="10"/>
      <c r="AE2794" s="3"/>
      <c r="AF2794" s="3"/>
    </row>
    <row r="2795" spans="1:32" x14ac:dyDescent="0.2">
      <c r="A2795" s="55"/>
      <c r="B2795" s="198"/>
      <c r="C2795" s="10" t="s">
        <v>496</v>
      </c>
      <c r="D2795" s="10"/>
      <c r="E2795" s="10" t="s">
        <v>148</v>
      </c>
      <c r="F2795" s="10">
        <v>12131</v>
      </c>
      <c r="G2795" s="10"/>
      <c r="H2795" s="10">
        <f t="shared" si="171"/>
        <v>1997</v>
      </c>
      <c r="I2795" s="10"/>
      <c r="J2795" s="10">
        <v>2200.2399999999998</v>
      </c>
      <c r="K2795" s="10"/>
      <c r="M2795" s="10">
        <v>2</v>
      </c>
      <c r="N2795" s="69"/>
      <c r="P2795" s="238">
        <f t="shared" si="163"/>
        <v>1100.1199999999999</v>
      </c>
      <c r="Q2795" s="10"/>
      <c r="R2795" s="10"/>
      <c r="S2795" s="10"/>
      <c r="T2795" s="179">
        <f t="shared" si="164"/>
        <v>6065.5</v>
      </c>
      <c r="U2795" s="10"/>
      <c r="V2795" s="10"/>
      <c r="W2795" s="10"/>
      <c r="Y2795" s="10">
        <v>2200.2399999999998</v>
      </c>
      <c r="Z2795" s="10">
        <f t="shared" si="172"/>
        <v>2302.86</v>
      </c>
      <c r="AB2795" s="243">
        <f t="shared" si="173"/>
        <v>2286.69</v>
      </c>
      <c r="AC2795" s="10">
        <v>2517.39</v>
      </c>
      <c r="AD2795" s="10"/>
      <c r="AE2795" s="3"/>
      <c r="AF2795" s="3"/>
    </row>
    <row r="2796" spans="1:32" x14ac:dyDescent="0.2">
      <c r="A2796" s="55"/>
      <c r="B2796" s="198"/>
      <c r="C2796" s="10" t="s">
        <v>496</v>
      </c>
      <c r="D2796" s="10"/>
      <c r="E2796" s="10" t="s">
        <v>124</v>
      </c>
      <c r="F2796" s="10">
        <v>2378</v>
      </c>
      <c r="G2796" s="10"/>
      <c r="H2796" s="10">
        <f t="shared" si="171"/>
        <v>391</v>
      </c>
      <c r="I2796" s="10"/>
      <c r="J2796" s="10">
        <v>761.48</v>
      </c>
      <c r="K2796" s="10"/>
      <c r="M2796" s="10">
        <v>4</v>
      </c>
      <c r="N2796" s="69"/>
      <c r="P2796" s="238">
        <f t="shared" si="163"/>
        <v>190.37</v>
      </c>
      <c r="Q2796" s="10"/>
      <c r="R2796" s="10"/>
      <c r="S2796" s="10"/>
      <c r="T2796" s="179">
        <f t="shared" si="164"/>
        <v>594.5</v>
      </c>
      <c r="U2796" s="10"/>
      <c r="V2796" s="10"/>
      <c r="W2796" s="10"/>
      <c r="Y2796" s="10">
        <v>761.48</v>
      </c>
      <c r="Z2796" s="10">
        <f t="shared" si="172"/>
        <v>797</v>
      </c>
      <c r="AB2796" s="243">
        <f t="shared" si="173"/>
        <v>791.4</v>
      </c>
      <c r="AC2796" s="10">
        <v>871.24</v>
      </c>
      <c r="AD2796" s="10"/>
      <c r="AE2796" s="3"/>
      <c r="AF2796" s="3"/>
    </row>
    <row r="2797" spans="1:32" x14ac:dyDescent="0.2">
      <c r="A2797" s="55"/>
      <c r="B2797" s="198"/>
      <c r="C2797" s="10" t="s">
        <v>496</v>
      </c>
      <c r="D2797" s="10"/>
      <c r="E2797" s="10" t="s">
        <v>439</v>
      </c>
      <c r="F2797" s="10">
        <v>1671606</v>
      </c>
      <c r="G2797" s="10"/>
      <c r="H2797" s="10">
        <f t="shared" si="171"/>
        <v>275191</v>
      </c>
      <c r="I2797" s="10"/>
      <c r="J2797" s="10">
        <v>257439.09000000029</v>
      </c>
      <c r="K2797" s="10"/>
      <c r="M2797" s="10">
        <v>550</v>
      </c>
      <c r="N2797" s="69"/>
      <c r="P2797" s="238">
        <f t="shared" si="163"/>
        <v>468.07107272727325</v>
      </c>
      <c r="Q2797" s="10"/>
      <c r="R2797" s="10"/>
      <c r="S2797" s="10"/>
      <c r="T2797" s="179">
        <f t="shared" si="164"/>
        <v>3039.2836363636366</v>
      </c>
      <c r="U2797" s="10"/>
      <c r="V2797" s="10"/>
      <c r="W2797" s="10"/>
      <c r="Y2797" s="10">
        <v>257439.09000000029</v>
      </c>
      <c r="Z2797" s="10">
        <f t="shared" si="172"/>
        <v>269446.46999999997</v>
      </c>
      <c r="AB2797" s="243">
        <f t="shared" si="173"/>
        <v>267554.44</v>
      </c>
      <c r="AC2797" s="10">
        <v>294547.90000000002</v>
      </c>
      <c r="AD2797" s="10"/>
      <c r="AE2797" s="3"/>
      <c r="AF2797" s="3"/>
    </row>
    <row r="2798" spans="1:32" x14ac:dyDescent="0.2">
      <c r="A2798" s="55"/>
      <c r="B2798" s="198"/>
      <c r="C2798" s="10" t="s">
        <v>497</v>
      </c>
      <c r="D2798" s="10"/>
      <c r="E2798" s="10" t="s">
        <v>145</v>
      </c>
      <c r="F2798" s="10">
        <v>777055</v>
      </c>
      <c r="G2798" s="10"/>
      <c r="H2798" s="10">
        <f t="shared" si="171"/>
        <v>127924</v>
      </c>
      <c r="I2798" s="10"/>
      <c r="J2798" s="10">
        <v>50241.270000000019</v>
      </c>
      <c r="K2798" s="10"/>
      <c r="M2798" s="10">
        <v>56</v>
      </c>
      <c r="N2798" s="69"/>
      <c r="P2798" s="238">
        <f t="shared" si="163"/>
        <v>897.16553571428608</v>
      </c>
      <c r="Q2798" s="10"/>
      <c r="R2798" s="10"/>
      <c r="S2798" s="10"/>
      <c r="T2798" s="179">
        <f t="shared" si="164"/>
        <v>13875.982142857143</v>
      </c>
      <c r="U2798" s="10"/>
      <c r="V2798" s="10"/>
      <c r="W2798" s="10"/>
      <c r="Y2798" s="10">
        <v>50241.270000000019</v>
      </c>
      <c r="Z2798" s="10">
        <f t="shared" si="172"/>
        <v>52584.61</v>
      </c>
      <c r="AB2798" s="243">
        <f t="shared" si="173"/>
        <v>52215.360000000001</v>
      </c>
      <c r="AC2798" s="10">
        <v>57483.35</v>
      </c>
      <c r="AD2798" s="10"/>
      <c r="AE2798" s="3"/>
      <c r="AF2798" s="3"/>
    </row>
    <row r="2799" spans="1:32" x14ac:dyDescent="0.2">
      <c r="A2799" s="55"/>
      <c r="B2799" s="198"/>
      <c r="C2799" s="10" t="s">
        <v>498</v>
      </c>
      <c r="D2799" s="10"/>
      <c r="E2799" s="10" t="s">
        <v>63</v>
      </c>
      <c r="F2799" s="10">
        <v>438307</v>
      </c>
      <c r="G2799" s="10"/>
      <c r="H2799" s="10">
        <f t="shared" si="171"/>
        <v>72157</v>
      </c>
      <c r="I2799" s="10"/>
      <c r="J2799" s="10">
        <v>32716.629999999997</v>
      </c>
      <c r="K2799" s="10"/>
      <c r="M2799" s="10">
        <v>38</v>
      </c>
      <c r="N2799" s="69"/>
      <c r="P2799" s="238">
        <f t="shared" si="163"/>
        <v>860.96394736842103</v>
      </c>
      <c r="Q2799" s="10"/>
      <c r="R2799" s="10"/>
      <c r="S2799" s="10"/>
      <c r="T2799" s="179">
        <f t="shared" si="164"/>
        <v>11534.394736842105</v>
      </c>
      <c r="U2799" s="10"/>
      <c r="V2799" s="10"/>
      <c r="W2799" s="10"/>
      <c r="Y2799" s="10">
        <v>32716.629999999997</v>
      </c>
      <c r="Z2799" s="10">
        <f t="shared" si="172"/>
        <v>34242.589999999997</v>
      </c>
      <c r="AB2799" s="243">
        <f t="shared" si="173"/>
        <v>34002.14</v>
      </c>
      <c r="AC2799" s="10">
        <v>37432.6</v>
      </c>
      <c r="AD2799" s="10"/>
      <c r="AE2799" s="3"/>
      <c r="AF2799" s="3"/>
    </row>
    <row r="2800" spans="1:32" x14ac:dyDescent="0.2">
      <c r="A2800" s="55"/>
      <c r="B2800" s="198"/>
      <c r="C2800" s="10" t="s">
        <v>498</v>
      </c>
      <c r="D2800" s="10"/>
      <c r="E2800" s="10" t="s">
        <v>374</v>
      </c>
      <c r="F2800" s="10">
        <v>969</v>
      </c>
      <c r="G2800" s="10"/>
      <c r="H2800" s="10">
        <f t="shared" si="171"/>
        <v>160</v>
      </c>
      <c r="I2800" s="10"/>
      <c r="J2800" s="10">
        <v>303.03999999999996</v>
      </c>
      <c r="K2800" s="10"/>
      <c r="M2800" s="10">
        <v>4</v>
      </c>
      <c r="N2800" s="69"/>
      <c r="P2800" s="238">
        <f t="shared" si="163"/>
        <v>75.759999999999991</v>
      </c>
      <c r="Q2800" s="10"/>
      <c r="R2800" s="10"/>
      <c r="S2800" s="10"/>
      <c r="T2800" s="179">
        <f t="shared" si="164"/>
        <v>242.25</v>
      </c>
      <c r="U2800" s="10"/>
      <c r="V2800" s="10"/>
      <c r="W2800" s="10"/>
      <c r="Y2800" s="10">
        <v>303.03999999999996</v>
      </c>
      <c r="Z2800" s="10">
        <f t="shared" si="172"/>
        <v>317.17</v>
      </c>
      <c r="AB2800" s="243">
        <f t="shared" si="173"/>
        <v>314.95</v>
      </c>
      <c r="AC2800" s="10">
        <v>346.73</v>
      </c>
      <c r="AD2800" s="10"/>
      <c r="AE2800" s="3"/>
      <c r="AF2800" s="3"/>
    </row>
    <row r="2801" spans="1:32" x14ac:dyDescent="0.2">
      <c r="A2801" s="55"/>
      <c r="B2801" s="198"/>
      <c r="C2801" s="10" t="s">
        <v>499</v>
      </c>
      <c r="D2801" s="10"/>
      <c r="E2801" s="10" t="s">
        <v>224</v>
      </c>
      <c r="F2801" s="10">
        <v>699963</v>
      </c>
      <c r="G2801" s="10"/>
      <c r="H2801" s="10">
        <f t="shared" si="171"/>
        <v>115233</v>
      </c>
      <c r="I2801" s="10"/>
      <c r="J2801" s="10">
        <v>83266.770000000033</v>
      </c>
      <c r="K2801" s="10"/>
      <c r="M2801" s="10">
        <v>213</v>
      </c>
      <c r="N2801" s="69"/>
      <c r="P2801" s="238">
        <f t="shared" si="163"/>
        <v>390.92380281690157</v>
      </c>
      <c r="Q2801" s="10"/>
      <c r="R2801" s="10"/>
      <c r="S2801" s="10"/>
      <c r="T2801" s="179">
        <f t="shared" si="164"/>
        <v>3286.211267605634</v>
      </c>
      <c r="U2801" s="10"/>
      <c r="V2801" s="10"/>
      <c r="W2801" s="10"/>
      <c r="Y2801" s="10">
        <v>83266.770000000033</v>
      </c>
      <c r="Z2801" s="10">
        <f t="shared" si="172"/>
        <v>87150.47</v>
      </c>
      <c r="AB2801" s="243">
        <f t="shared" si="173"/>
        <v>86538.5</v>
      </c>
      <c r="AC2801" s="10">
        <v>95269.33</v>
      </c>
      <c r="AD2801" s="10"/>
      <c r="AE2801" s="3"/>
      <c r="AF2801" s="3"/>
    </row>
    <row r="2802" spans="1:32" x14ac:dyDescent="0.2">
      <c r="A2802" s="55"/>
      <c r="B2802" s="198"/>
      <c r="C2802" s="10" t="s">
        <v>499</v>
      </c>
      <c r="D2802" s="10"/>
      <c r="E2802" s="10" t="s">
        <v>225</v>
      </c>
      <c r="F2802" s="10"/>
      <c r="G2802" s="10"/>
      <c r="H2802" s="10">
        <f t="shared" si="171"/>
        <v>0</v>
      </c>
      <c r="I2802" s="10"/>
      <c r="J2802" s="10">
        <v>100.57</v>
      </c>
      <c r="K2802" s="10"/>
      <c r="M2802" s="10">
        <v>1</v>
      </c>
      <c r="N2802" s="69"/>
      <c r="P2802" s="238">
        <f t="shared" si="163"/>
        <v>100.57</v>
      </c>
      <c r="Q2802" s="10"/>
      <c r="R2802" s="10"/>
      <c r="S2802" s="10"/>
      <c r="T2802" s="179">
        <f t="shared" si="164"/>
        <v>0</v>
      </c>
      <c r="U2802" s="10"/>
      <c r="V2802" s="10"/>
      <c r="W2802" s="10"/>
      <c r="Y2802" s="10">
        <v>100.57</v>
      </c>
      <c r="Z2802" s="10">
        <f t="shared" si="172"/>
        <v>105.26</v>
      </c>
      <c r="AB2802" s="243">
        <f t="shared" si="173"/>
        <v>104.52</v>
      </c>
      <c r="AC2802" s="10">
        <v>115.06</v>
      </c>
      <c r="AD2802" s="10"/>
      <c r="AE2802" s="3"/>
      <c r="AF2802" s="3"/>
    </row>
    <row r="2803" spans="1:32" x14ac:dyDescent="0.2">
      <c r="A2803" s="55"/>
      <c r="B2803" s="198"/>
      <c r="C2803" s="10" t="s">
        <v>499</v>
      </c>
      <c r="D2803" s="10"/>
      <c r="E2803" s="10" t="s">
        <v>127</v>
      </c>
      <c r="F2803" s="10">
        <v>6619</v>
      </c>
      <c r="G2803" s="10"/>
      <c r="H2803" s="10">
        <f t="shared" si="171"/>
        <v>1090</v>
      </c>
      <c r="I2803" s="10"/>
      <c r="J2803" s="10">
        <v>1333.32</v>
      </c>
      <c r="K2803" s="10"/>
      <c r="M2803" s="10">
        <v>2</v>
      </c>
      <c r="N2803" s="69"/>
      <c r="P2803" s="238">
        <f t="shared" si="163"/>
        <v>666.66</v>
      </c>
      <c r="Q2803" s="10"/>
      <c r="R2803" s="10"/>
      <c r="S2803" s="10"/>
      <c r="T2803" s="179">
        <f t="shared" si="164"/>
        <v>3309.5</v>
      </c>
      <c r="U2803" s="10"/>
      <c r="V2803" s="10"/>
      <c r="W2803" s="10"/>
      <c r="Y2803" s="10">
        <v>1333.32</v>
      </c>
      <c r="Z2803" s="10">
        <f t="shared" si="172"/>
        <v>1395.51</v>
      </c>
      <c r="AB2803" s="243">
        <f t="shared" si="173"/>
        <v>1385.71</v>
      </c>
      <c r="AC2803" s="10">
        <v>1525.51</v>
      </c>
      <c r="AD2803" s="10"/>
      <c r="AE2803" s="3"/>
      <c r="AF2803" s="3"/>
    </row>
    <row r="2804" spans="1:32" x14ac:dyDescent="0.2">
      <c r="A2804" s="55"/>
      <c r="B2804" s="198"/>
      <c r="C2804" s="10" t="s">
        <v>500</v>
      </c>
      <c r="D2804" s="10"/>
      <c r="E2804" s="10" t="s">
        <v>382</v>
      </c>
      <c r="F2804" s="10">
        <v>726</v>
      </c>
      <c r="G2804" s="10"/>
      <c r="H2804" s="10">
        <f t="shared" si="171"/>
        <v>120</v>
      </c>
      <c r="I2804" s="10"/>
      <c r="J2804" s="10">
        <v>152.04</v>
      </c>
      <c r="K2804" s="10"/>
      <c r="M2804" s="10">
        <v>1</v>
      </c>
      <c r="N2804" s="69"/>
      <c r="P2804" s="238">
        <f t="shared" si="163"/>
        <v>152.04</v>
      </c>
      <c r="Q2804" s="10"/>
      <c r="R2804" s="10"/>
      <c r="S2804" s="10"/>
      <c r="T2804" s="179">
        <f t="shared" si="164"/>
        <v>726</v>
      </c>
      <c r="U2804" s="10"/>
      <c r="V2804" s="10"/>
      <c r="W2804" s="10"/>
      <c r="Y2804" s="10">
        <v>152.04</v>
      </c>
      <c r="Z2804" s="10">
        <f t="shared" si="172"/>
        <v>159.13</v>
      </c>
      <c r="AB2804" s="243">
        <f t="shared" si="173"/>
        <v>158.01</v>
      </c>
      <c r="AC2804" s="10">
        <v>173.95</v>
      </c>
      <c r="AD2804" s="10"/>
      <c r="AE2804" s="3"/>
      <c r="AF2804" s="3"/>
    </row>
    <row r="2805" spans="1:32" x14ac:dyDescent="0.2">
      <c r="A2805" s="55"/>
      <c r="B2805" s="198"/>
      <c r="C2805" s="10" t="s">
        <v>500</v>
      </c>
      <c r="D2805" s="10"/>
      <c r="E2805" s="10" t="s">
        <v>107</v>
      </c>
      <c r="F2805" s="10">
        <v>3546775</v>
      </c>
      <c r="G2805" s="10"/>
      <c r="H2805" s="10">
        <f t="shared" si="171"/>
        <v>583894</v>
      </c>
      <c r="I2805" s="10"/>
      <c r="J2805" s="10">
        <v>454249.59</v>
      </c>
      <c r="K2805" s="10"/>
      <c r="M2805" s="10">
        <v>574</v>
      </c>
      <c r="N2805" s="69"/>
      <c r="P2805" s="238">
        <f t="shared" si="163"/>
        <v>791.37559233449485</v>
      </c>
      <c r="Q2805" s="10"/>
      <c r="R2805" s="10"/>
      <c r="S2805" s="10"/>
      <c r="T2805" s="179">
        <f t="shared" si="164"/>
        <v>6179.0505226480836</v>
      </c>
      <c r="U2805" s="10"/>
      <c r="V2805" s="10"/>
      <c r="W2805" s="10"/>
      <c r="Y2805" s="10">
        <v>454249.59</v>
      </c>
      <c r="Z2805" s="10">
        <f t="shared" si="172"/>
        <v>475436.54</v>
      </c>
      <c r="AB2805" s="243">
        <f t="shared" si="173"/>
        <v>472098.05</v>
      </c>
      <c r="AC2805" s="10">
        <v>519727.83</v>
      </c>
      <c r="AD2805" s="10"/>
      <c r="AE2805" s="3"/>
      <c r="AF2805" s="3"/>
    </row>
    <row r="2806" spans="1:32" x14ac:dyDescent="0.2">
      <c r="A2806" s="55"/>
      <c r="B2806" s="198"/>
      <c r="C2806" s="10" t="s">
        <v>500</v>
      </c>
      <c r="D2806" s="10"/>
      <c r="E2806" s="10" t="s">
        <v>90</v>
      </c>
      <c r="F2806" s="10">
        <v>449</v>
      </c>
      <c r="G2806" s="10"/>
      <c r="H2806" s="10">
        <f t="shared" si="171"/>
        <v>74</v>
      </c>
      <c r="I2806" s="10"/>
      <c r="J2806" s="10">
        <v>100.21</v>
      </c>
      <c r="K2806" s="10"/>
      <c r="M2806" s="10">
        <v>1</v>
      </c>
      <c r="N2806" s="69"/>
      <c r="P2806" s="238">
        <f t="shared" si="163"/>
        <v>100.21</v>
      </c>
      <c r="Q2806" s="10"/>
      <c r="R2806" s="10"/>
      <c r="S2806" s="10"/>
      <c r="T2806" s="179">
        <f t="shared" si="164"/>
        <v>449</v>
      </c>
      <c r="U2806" s="10"/>
      <c r="V2806" s="10"/>
      <c r="W2806" s="10"/>
      <c r="Y2806" s="10">
        <v>100.21</v>
      </c>
      <c r="Z2806" s="10">
        <f t="shared" si="172"/>
        <v>104.88</v>
      </c>
      <c r="AB2806" s="243">
        <f t="shared" si="173"/>
        <v>104.15</v>
      </c>
      <c r="AC2806" s="10">
        <v>114.66</v>
      </c>
      <c r="AD2806" s="10"/>
      <c r="AE2806" s="3"/>
      <c r="AF2806" s="3"/>
    </row>
    <row r="2807" spans="1:32" x14ac:dyDescent="0.2">
      <c r="A2807" s="55"/>
      <c r="B2807" s="198"/>
      <c r="C2807" s="10" t="s">
        <v>502</v>
      </c>
      <c r="D2807" s="10"/>
      <c r="E2807" s="10" t="s">
        <v>192</v>
      </c>
      <c r="F2807" s="10">
        <v>6</v>
      </c>
      <c r="G2807" s="10"/>
      <c r="H2807" s="10">
        <f t="shared" si="171"/>
        <v>1</v>
      </c>
      <c r="I2807" s="10"/>
      <c r="J2807" s="10">
        <v>12.62</v>
      </c>
      <c r="K2807" s="10"/>
      <c r="M2807" s="10">
        <v>1</v>
      </c>
      <c r="N2807" s="69"/>
      <c r="P2807" s="238">
        <f t="shared" si="163"/>
        <v>12.62</v>
      </c>
      <c r="Q2807" s="10"/>
      <c r="R2807" s="10"/>
      <c r="S2807" s="10"/>
      <c r="T2807" s="179">
        <f t="shared" si="164"/>
        <v>6</v>
      </c>
      <c r="U2807" s="10"/>
      <c r="V2807" s="10"/>
      <c r="W2807" s="10"/>
      <c r="Y2807" s="10">
        <v>12.62</v>
      </c>
      <c r="Z2807" s="10">
        <f t="shared" si="172"/>
        <v>13.21</v>
      </c>
      <c r="AB2807" s="243">
        <f t="shared" si="173"/>
        <v>13.12</v>
      </c>
      <c r="AC2807" s="10">
        <v>14.44</v>
      </c>
      <c r="AD2807" s="10"/>
      <c r="AE2807" s="3"/>
      <c r="AF2807" s="3"/>
    </row>
    <row r="2808" spans="1:32" x14ac:dyDescent="0.2">
      <c r="A2808" s="55"/>
      <c r="B2808" s="198"/>
      <c r="C2808" s="10" t="s">
        <v>502</v>
      </c>
      <c r="D2808" s="10"/>
      <c r="E2808" s="10" t="s">
        <v>88</v>
      </c>
      <c r="F2808" s="10">
        <v>31902</v>
      </c>
      <c r="G2808" s="10"/>
      <c r="H2808" s="10">
        <f t="shared" si="171"/>
        <v>5252</v>
      </c>
      <c r="I2808" s="10"/>
      <c r="J2808" s="10">
        <v>3809.2300000000005</v>
      </c>
      <c r="K2808" s="10"/>
      <c r="M2808" s="10">
        <v>25</v>
      </c>
      <c r="N2808" s="69"/>
      <c r="P2808" s="238">
        <f t="shared" si="163"/>
        <v>152.36920000000001</v>
      </c>
      <c r="Q2808" s="10"/>
      <c r="R2808" s="10"/>
      <c r="S2808" s="10"/>
      <c r="T2808" s="179">
        <f t="shared" si="164"/>
        <v>1276.08</v>
      </c>
      <c r="U2808" s="10"/>
      <c r="V2808" s="10"/>
      <c r="W2808" s="10"/>
      <c r="Y2808" s="10">
        <v>3809.2300000000005</v>
      </c>
      <c r="Z2808" s="10">
        <f t="shared" si="172"/>
        <v>3986.9</v>
      </c>
      <c r="AB2808" s="243">
        <f t="shared" si="173"/>
        <v>3958.9</v>
      </c>
      <c r="AC2808" s="10">
        <v>4358.3100000000004</v>
      </c>
      <c r="AD2808" s="10"/>
      <c r="AE2808" s="3"/>
      <c r="AF2808" s="3"/>
    </row>
    <row r="2809" spans="1:32" x14ac:dyDescent="0.2">
      <c r="A2809" s="55"/>
      <c r="B2809" s="198"/>
      <c r="C2809" s="10" t="s">
        <v>503</v>
      </c>
      <c r="D2809" s="10"/>
      <c r="E2809" s="10" t="s">
        <v>460</v>
      </c>
      <c r="F2809" s="10">
        <v>93629</v>
      </c>
      <c r="G2809" s="10"/>
      <c r="H2809" s="10">
        <f t="shared" si="171"/>
        <v>15414</v>
      </c>
      <c r="I2809" s="10"/>
      <c r="J2809" s="10">
        <v>15388.620000000004</v>
      </c>
      <c r="K2809" s="10"/>
      <c r="M2809" s="10">
        <v>52</v>
      </c>
      <c r="N2809" s="69"/>
      <c r="P2809" s="238">
        <f t="shared" si="163"/>
        <v>295.93500000000006</v>
      </c>
      <c r="Q2809" s="10"/>
      <c r="R2809" s="10"/>
      <c r="S2809" s="10"/>
      <c r="T2809" s="179">
        <f t="shared" si="164"/>
        <v>1800.5576923076924</v>
      </c>
      <c r="U2809" s="10"/>
      <c r="V2809" s="10"/>
      <c r="W2809" s="10"/>
      <c r="Y2809" s="10">
        <v>15388.620000000004</v>
      </c>
      <c r="Z2809" s="10">
        <f t="shared" si="172"/>
        <v>16106.37</v>
      </c>
      <c r="AB2809" s="243">
        <f t="shared" si="173"/>
        <v>15993.27</v>
      </c>
      <c r="AC2809" s="10">
        <v>17606.82</v>
      </c>
      <c r="AD2809" s="10"/>
      <c r="AE2809" s="3"/>
      <c r="AF2809" s="3"/>
    </row>
    <row r="2810" spans="1:32" x14ac:dyDescent="0.2">
      <c r="A2810" s="55"/>
      <c r="B2810" s="198"/>
      <c r="C2810" s="10" t="s">
        <v>504</v>
      </c>
      <c r="D2810" s="10"/>
      <c r="E2810" s="10" t="s">
        <v>167</v>
      </c>
      <c r="F2810" s="10">
        <v>2275</v>
      </c>
      <c r="G2810" s="10"/>
      <c r="H2810" s="10">
        <f t="shared" si="171"/>
        <v>375</v>
      </c>
      <c r="I2810" s="10"/>
      <c r="J2810" s="10">
        <v>492.38999999999993</v>
      </c>
      <c r="K2810" s="10"/>
      <c r="M2810" s="10">
        <v>5</v>
      </c>
      <c r="N2810" s="69"/>
      <c r="P2810" s="238">
        <f t="shared" si="163"/>
        <v>98.47799999999998</v>
      </c>
      <c r="Q2810" s="10"/>
      <c r="R2810" s="10"/>
      <c r="S2810" s="10"/>
      <c r="T2810" s="179">
        <f t="shared" si="164"/>
        <v>455</v>
      </c>
      <c r="U2810" s="10"/>
      <c r="V2810" s="10"/>
      <c r="W2810" s="10"/>
      <c r="Y2810" s="10">
        <v>492.38999999999993</v>
      </c>
      <c r="Z2810" s="10">
        <f t="shared" si="172"/>
        <v>515.36</v>
      </c>
      <c r="AB2810" s="243">
        <f t="shared" si="173"/>
        <v>511.74</v>
      </c>
      <c r="AC2810" s="10">
        <v>563.37</v>
      </c>
      <c r="AD2810" s="10"/>
      <c r="AE2810" s="3"/>
      <c r="AF2810" s="3"/>
    </row>
    <row r="2811" spans="1:32" x14ac:dyDescent="0.2">
      <c r="A2811" s="55"/>
      <c r="B2811" s="198"/>
      <c r="C2811" s="10" t="s">
        <v>505</v>
      </c>
      <c r="D2811" s="10"/>
      <c r="E2811" s="10" t="s">
        <v>506</v>
      </c>
      <c r="F2811" s="10">
        <v>56986</v>
      </c>
      <c r="G2811" s="10"/>
      <c r="H2811" s="10">
        <f t="shared" si="171"/>
        <v>9381</v>
      </c>
      <c r="I2811" s="10"/>
      <c r="J2811" s="10">
        <v>10626.309999999998</v>
      </c>
      <c r="K2811" s="10"/>
      <c r="M2811" s="10">
        <v>43</v>
      </c>
      <c r="N2811" s="69"/>
      <c r="P2811" s="238">
        <f t="shared" si="163"/>
        <v>247.12348837209296</v>
      </c>
      <c r="Q2811" s="10"/>
      <c r="R2811" s="10"/>
      <c r="S2811" s="10"/>
      <c r="T2811" s="179">
        <f t="shared" si="164"/>
        <v>1325.2558139534883</v>
      </c>
      <c r="U2811" s="10"/>
      <c r="V2811" s="10"/>
      <c r="W2811" s="10"/>
      <c r="Y2811" s="10">
        <v>10626.309999999998</v>
      </c>
      <c r="Z2811" s="10">
        <f t="shared" si="172"/>
        <v>11121.94</v>
      </c>
      <c r="AB2811" s="243">
        <f t="shared" si="173"/>
        <v>11043.84</v>
      </c>
      <c r="AC2811" s="10">
        <v>12158.05</v>
      </c>
      <c r="AD2811" s="10"/>
      <c r="AE2811" s="3"/>
      <c r="AF2811" s="3"/>
    </row>
    <row r="2812" spans="1:32" x14ac:dyDescent="0.2">
      <c r="A2812" s="55"/>
      <c r="B2812" s="198"/>
      <c r="C2812" s="10" t="s">
        <v>507</v>
      </c>
      <c r="D2812" s="10"/>
      <c r="E2812" s="10" t="s">
        <v>104</v>
      </c>
      <c r="F2812" s="10">
        <v>983991</v>
      </c>
      <c r="G2812" s="10"/>
      <c r="H2812" s="10">
        <f t="shared" si="171"/>
        <v>161991</v>
      </c>
      <c r="I2812" s="10"/>
      <c r="J2812" s="10">
        <v>158322.55999999988</v>
      </c>
      <c r="K2812" s="10"/>
      <c r="M2812" s="10">
        <v>307</v>
      </c>
      <c r="N2812" s="69"/>
      <c r="P2812" s="238">
        <f t="shared" si="163"/>
        <v>515.70866449511357</v>
      </c>
      <c r="Q2812" s="10"/>
      <c r="R2812" s="10"/>
      <c r="S2812" s="10"/>
      <c r="T2812" s="179">
        <f t="shared" si="164"/>
        <v>3205.1824104234529</v>
      </c>
      <c r="U2812" s="10"/>
      <c r="V2812" s="10"/>
      <c r="W2812" s="10"/>
      <c r="Y2812" s="10">
        <v>158322.55999999988</v>
      </c>
      <c r="Z2812" s="10">
        <f t="shared" si="172"/>
        <v>165706.98000000001</v>
      </c>
      <c r="AB2812" s="243">
        <f t="shared" si="173"/>
        <v>164543.4</v>
      </c>
      <c r="AC2812" s="10">
        <v>181144.12</v>
      </c>
      <c r="AD2812" s="10"/>
      <c r="AE2812" s="3"/>
      <c r="AF2812" s="3"/>
    </row>
    <row r="2813" spans="1:32" x14ac:dyDescent="0.2">
      <c r="A2813" s="55"/>
      <c r="B2813" s="198"/>
      <c r="C2813" s="10" t="s">
        <v>507</v>
      </c>
      <c r="D2813" s="10"/>
      <c r="E2813" s="10" t="s">
        <v>105</v>
      </c>
      <c r="F2813" s="10">
        <v>13</v>
      </c>
      <c r="G2813" s="10"/>
      <c r="H2813" s="10">
        <f t="shared" si="171"/>
        <v>2</v>
      </c>
      <c r="I2813" s="10"/>
      <c r="J2813" s="10">
        <v>16.46</v>
      </c>
      <c r="K2813" s="10"/>
      <c r="M2813" s="10">
        <v>1</v>
      </c>
      <c r="N2813" s="69"/>
      <c r="P2813" s="238">
        <f t="shared" si="163"/>
        <v>16.46</v>
      </c>
      <c r="Q2813" s="10"/>
      <c r="R2813" s="10"/>
      <c r="S2813" s="10"/>
      <c r="T2813" s="179">
        <f t="shared" si="164"/>
        <v>13</v>
      </c>
      <c r="U2813" s="10"/>
      <c r="V2813" s="10"/>
      <c r="W2813" s="10"/>
      <c r="Y2813" s="10">
        <v>16.46</v>
      </c>
      <c r="Z2813" s="10">
        <f t="shared" si="172"/>
        <v>17.23</v>
      </c>
      <c r="AB2813" s="243">
        <f t="shared" si="173"/>
        <v>17.11</v>
      </c>
      <c r="AC2813" s="10">
        <v>18.84</v>
      </c>
      <c r="AD2813" s="10"/>
      <c r="AE2813" s="3"/>
      <c r="AF2813" s="3"/>
    </row>
    <row r="2814" spans="1:32" x14ac:dyDescent="0.2">
      <c r="A2814" s="55"/>
      <c r="B2814" s="198"/>
      <c r="C2814" s="10" t="s">
        <v>508</v>
      </c>
      <c r="D2814" s="10"/>
      <c r="E2814" s="10" t="s">
        <v>70</v>
      </c>
      <c r="F2814" s="10">
        <v>8036</v>
      </c>
      <c r="G2814" s="10"/>
      <c r="H2814" s="10">
        <f t="shared" si="171"/>
        <v>1323</v>
      </c>
      <c r="I2814" s="10"/>
      <c r="J2814" s="10">
        <v>3306.13</v>
      </c>
      <c r="K2814" s="10"/>
      <c r="M2814" s="10">
        <v>8</v>
      </c>
      <c r="N2814" s="69"/>
      <c r="P2814" s="238">
        <f t="shared" si="163"/>
        <v>413.26625000000001</v>
      </c>
      <c r="Q2814" s="10"/>
      <c r="R2814" s="10"/>
      <c r="S2814" s="10"/>
      <c r="T2814" s="179">
        <f t="shared" si="164"/>
        <v>1004.5</v>
      </c>
      <c r="U2814" s="10"/>
      <c r="V2814" s="10"/>
      <c r="W2814" s="10"/>
      <c r="Y2814" s="10">
        <v>3306.13</v>
      </c>
      <c r="Z2814" s="10">
        <f t="shared" si="172"/>
        <v>3460.33</v>
      </c>
      <c r="AB2814" s="243">
        <f t="shared" si="173"/>
        <v>3436.04</v>
      </c>
      <c r="AC2814" s="10">
        <v>3782.7</v>
      </c>
      <c r="AD2814" s="10"/>
      <c r="AE2814" s="3"/>
      <c r="AF2814" s="3"/>
    </row>
    <row r="2815" spans="1:32" x14ac:dyDescent="0.2">
      <c r="A2815" s="55"/>
      <c r="B2815" s="198"/>
      <c r="C2815" s="10" t="s">
        <v>509</v>
      </c>
      <c r="D2815" s="10"/>
      <c r="E2815" s="10" t="s">
        <v>73</v>
      </c>
      <c r="F2815" s="10">
        <v>4035723</v>
      </c>
      <c r="G2815" s="10"/>
      <c r="H2815" s="10">
        <f t="shared" si="171"/>
        <v>664388</v>
      </c>
      <c r="I2815" s="10"/>
      <c r="J2815" s="10">
        <v>476829.79999999976</v>
      </c>
      <c r="K2815" s="10"/>
      <c r="M2815" s="10">
        <v>718</v>
      </c>
      <c r="N2815" s="69"/>
      <c r="P2815" s="238">
        <f t="shared" si="163"/>
        <v>664.10835654596065</v>
      </c>
      <c r="Q2815" s="10"/>
      <c r="R2815" s="10"/>
      <c r="S2815" s="10"/>
      <c r="T2815" s="179">
        <f t="shared" si="164"/>
        <v>5620.7841225626744</v>
      </c>
      <c r="U2815" s="10"/>
      <c r="V2815" s="10"/>
      <c r="W2815" s="10"/>
      <c r="Y2815" s="10">
        <v>476829.79999999976</v>
      </c>
      <c r="Z2815" s="10">
        <f t="shared" si="172"/>
        <v>499069.93</v>
      </c>
      <c r="AB2815" s="243">
        <f t="shared" si="173"/>
        <v>495565.49</v>
      </c>
      <c r="AC2815" s="10">
        <v>545562.89</v>
      </c>
      <c r="AD2815" s="10"/>
      <c r="AE2815" s="3"/>
      <c r="AF2815" s="3"/>
    </row>
    <row r="2816" spans="1:32" x14ac:dyDescent="0.2">
      <c r="A2816" s="55"/>
      <c r="B2816" s="198"/>
      <c r="C2816" s="10" t="s">
        <v>509</v>
      </c>
      <c r="D2816" s="10"/>
      <c r="E2816" s="10" t="s">
        <v>88</v>
      </c>
      <c r="F2816" s="10">
        <v>100</v>
      </c>
      <c r="G2816" s="10"/>
      <c r="H2816" s="10">
        <f t="shared" si="171"/>
        <v>16</v>
      </c>
      <c r="I2816" s="10"/>
      <c r="J2816" s="10">
        <v>27.15</v>
      </c>
      <c r="K2816" s="10"/>
      <c r="M2816" s="10">
        <v>1</v>
      </c>
      <c r="N2816" s="69"/>
      <c r="P2816" s="238">
        <f t="shared" si="163"/>
        <v>27.15</v>
      </c>
      <c r="Q2816" s="10"/>
      <c r="R2816" s="10"/>
      <c r="S2816" s="10"/>
      <c r="T2816" s="179">
        <f t="shared" si="164"/>
        <v>100</v>
      </c>
      <c r="U2816" s="10"/>
      <c r="V2816" s="10"/>
      <c r="W2816" s="10"/>
      <c r="Y2816" s="10">
        <v>27.15</v>
      </c>
      <c r="Z2816" s="10">
        <f t="shared" si="172"/>
        <v>28.42</v>
      </c>
      <c r="AB2816" s="243">
        <f t="shared" si="173"/>
        <v>28.22</v>
      </c>
      <c r="AC2816" s="10">
        <v>31.07</v>
      </c>
      <c r="AD2816" s="10"/>
      <c r="AE2816" s="3"/>
      <c r="AF2816" s="3"/>
    </row>
    <row r="2817" spans="1:32" x14ac:dyDescent="0.2">
      <c r="A2817" s="55"/>
      <c r="B2817" s="198"/>
      <c r="C2817" s="10" t="s">
        <v>511</v>
      </c>
      <c r="D2817" s="10"/>
      <c r="E2817" s="10" t="s">
        <v>63</v>
      </c>
      <c r="F2817" s="10">
        <v>174490</v>
      </c>
      <c r="G2817" s="10"/>
      <c r="H2817" s="10">
        <f t="shared" si="171"/>
        <v>28726</v>
      </c>
      <c r="I2817" s="10"/>
      <c r="J2817" s="10">
        <v>20893.229999999992</v>
      </c>
      <c r="K2817" s="10"/>
      <c r="M2817" s="10">
        <v>95</v>
      </c>
      <c r="N2817" s="69"/>
      <c r="P2817" s="238">
        <f t="shared" si="163"/>
        <v>219.9287368421052</v>
      </c>
      <c r="Q2817" s="10"/>
      <c r="R2817" s="10"/>
      <c r="S2817" s="10"/>
      <c r="T2817" s="179">
        <f t="shared" si="164"/>
        <v>1836.7368421052631</v>
      </c>
      <c r="U2817" s="10"/>
      <c r="V2817" s="10"/>
      <c r="W2817" s="10"/>
      <c r="Y2817" s="10">
        <v>20893.229999999992</v>
      </c>
      <c r="Z2817" s="10">
        <f t="shared" si="172"/>
        <v>21867.72</v>
      </c>
      <c r="AB2817" s="243">
        <f t="shared" si="173"/>
        <v>21714.17</v>
      </c>
      <c r="AC2817" s="10">
        <v>23904.9</v>
      </c>
      <c r="AD2817" s="10"/>
      <c r="AE2817" s="3"/>
      <c r="AF2817" s="3"/>
    </row>
    <row r="2818" spans="1:32" x14ac:dyDescent="0.2">
      <c r="A2818" s="55"/>
      <c r="B2818" s="198"/>
      <c r="C2818" s="10" t="s">
        <v>511</v>
      </c>
      <c r="D2818" s="10"/>
      <c r="E2818" s="10" t="s">
        <v>65</v>
      </c>
      <c r="F2818" s="10">
        <v>470414</v>
      </c>
      <c r="G2818" s="10"/>
      <c r="H2818" s="10">
        <f t="shared" ref="H2818:H2881" si="174">ROUND($H$2921*F2818/$F$2320,0)</f>
        <v>77443</v>
      </c>
      <c r="I2818" s="10"/>
      <c r="J2818" s="10">
        <v>53174.569999999971</v>
      </c>
      <c r="K2818" s="10"/>
      <c r="M2818" s="10">
        <v>155</v>
      </c>
      <c r="N2818" s="69"/>
      <c r="P2818" s="238">
        <f t="shared" si="163"/>
        <v>343.06174193548367</v>
      </c>
      <c r="Q2818" s="10"/>
      <c r="R2818" s="10"/>
      <c r="S2818" s="10"/>
      <c r="T2818" s="179">
        <f t="shared" si="164"/>
        <v>3034.9290322580646</v>
      </c>
      <c r="U2818" s="10"/>
      <c r="V2818" s="10"/>
      <c r="W2818" s="10"/>
      <c r="Y2818" s="10">
        <v>53174.569999999971</v>
      </c>
      <c r="Z2818" s="10">
        <f t="shared" ref="Z2818:Z2881" si="175">ROUND($Z$2921*Y2818/$Y$2921,2)</f>
        <v>55654.720000000001</v>
      </c>
      <c r="AB2818" s="243">
        <f t="shared" ref="AB2818:AB2881" si="176">ROUND($AB$2921*Y2818/$Y$2921,2)</f>
        <v>55263.92</v>
      </c>
      <c r="AC2818" s="10">
        <v>60839.47</v>
      </c>
      <c r="AD2818" s="10"/>
      <c r="AE2818" s="3"/>
      <c r="AF2818" s="3"/>
    </row>
    <row r="2819" spans="1:32" x14ac:dyDescent="0.2">
      <c r="A2819" s="55"/>
      <c r="B2819" s="198"/>
      <c r="C2819" s="10" t="s">
        <v>512</v>
      </c>
      <c r="D2819" s="10"/>
      <c r="E2819" s="10" t="s">
        <v>333</v>
      </c>
      <c r="F2819" s="10">
        <v>92487</v>
      </c>
      <c r="G2819" s="10"/>
      <c r="H2819" s="10">
        <f t="shared" si="174"/>
        <v>15226</v>
      </c>
      <c r="I2819" s="10"/>
      <c r="J2819" s="10">
        <v>16122.019999999999</v>
      </c>
      <c r="K2819" s="10"/>
      <c r="M2819" s="10">
        <v>56</v>
      </c>
      <c r="N2819" s="69"/>
      <c r="P2819" s="238">
        <f t="shared" si="163"/>
        <v>287.89321428571424</v>
      </c>
      <c r="Q2819" s="10"/>
      <c r="R2819" s="10"/>
      <c r="S2819" s="10"/>
      <c r="T2819" s="179">
        <f t="shared" si="164"/>
        <v>1651.5535714285713</v>
      </c>
      <c r="U2819" s="10"/>
      <c r="V2819" s="10"/>
      <c r="W2819" s="10"/>
      <c r="Y2819" s="10">
        <v>16122.019999999999</v>
      </c>
      <c r="Z2819" s="10">
        <f t="shared" si="175"/>
        <v>16873.98</v>
      </c>
      <c r="AB2819" s="243">
        <f t="shared" si="176"/>
        <v>16755.490000000002</v>
      </c>
      <c r="AC2819" s="10">
        <v>18445.939999999999</v>
      </c>
      <c r="AD2819" s="10"/>
      <c r="AE2819" s="3"/>
      <c r="AF2819" s="3"/>
    </row>
    <row r="2820" spans="1:32" x14ac:dyDescent="0.2">
      <c r="A2820" s="55"/>
      <c r="B2820" s="198"/>
      <c r="C2820" s="10" t="s">
        <v>513</v>
      </c>
      <c r="D2820" s="10"/>
      <c r="E2820" s="10" t="s">
        <v>368</v>
      </c>
      <c r="F2820" s="10">
        <v>58</v>
      </c>
      <c r="G2820" s="10"/>
      <c r="H2820" s="10">
        <f t="shared" si="174"/>
        <v>10</v>
      </c>
      <c r="I2820" s="10"/>
      <c r="J2820" s="10">
        <v>21.38</v>
      </c>
      <c r="K2820" s="10"/>
      <c r="M2820" s="10">
        <v>1</v>
      </c>
      <c r="N2820" s="69"/>
      <c r="P2820" s="238">
        <f t="shared" si="163"/>
        <v>21.38</v>
      </c>
      <c r="Q2820" s="10"/>
      <c r="R2820" s="10"/>
      <c r="S2820" s="10"/>
      <c r="T2820" s="179">
        <f t="shared" si="164"/>
        <v>58</v>
      </c>
      <c r="U2820" s="10"/>
      <c r="V2820" s="10"/>
      <c r="W2820" s="10"/>
      <c r="Y2820" s="10">
        <v>21.38</v>
      </c>
      <c r="Z2820" s="10">
        <f t="shared" si="175"/>
        <v>22.38</v>
      </c>
      <c r="AB2820" s="243">
        <f t="shared" si="176"/>
        <v>22.22</v>
      </c>
      <c r="AC2820" s="10">
        <v>24.46</v>
      </c>
      <c r="AD2820" s="10"/>
      <c r="AE2820" s="3"/>
      <c r="AF2820" s="3"/>
    </row>
    <row r="2821" spans="1:32" x14ac:dyDescent="0.2">
      <c r="A2821" s="55"/>
      <c r="B2821" s="198"/>
      <c r="C2821" s="10" t="s">
        <v>513</v>
      </c>
      <c r="D2821" s="10"/>
      <c r="E2821" s="10" t="s">
        <v>369</v>
      </c>
      <c r="F2821" s="10">
        <v>5042870</v>
      </c>
      <c r="G2821" s="10"/>
      <c r="H2821" s="10">
        <f t="shared" si="174"/>
        <v>830192</v>
      </c>
      <c r="I2821" s="10"/>
      <c r="J2821" s="10">
        <v>486251.08999999892</v>
      </c>
      <c r="K2821" s="10"/>
      <c r="M2821" s="10">
        <v>938</v>
      </c>
      <c r="N2821" s="69"/>
      <c r="P2821" s="238">
        <f t="shared" si="163"/>
        <v>518.39135394456173</v>
      </c>
      <c r="Q2821" s="10"/>
      <c r="R2821" s="10"/>
      <c r="S2821" s="10"/>
      <c r="T2821" s="179">
        <f t="shared" si="164"/>
        <v>5376.1940298507461</v>
      </c>
      <c r="U2821" s="10"/>
      <c r="V2821" s="10"/>
      <c r="W2821" s="10"/>
      <c r="Y2821" s="10">
        <v>486251.08999999892</v>
      </c>
      <c r="Z2821" s="10">
        <f t="shared" si="175"/>
        <v>508930.64</v>
      </c>
      <c r="AB2821" s="243">
        <f t="shared" si="176"/>
        <v>505356.96</v>
      </c>
      <c r="AC2821" s="10">
        <v>556342.22</v>
      </c>
      <c r="AD2821" s="10"/>
      <c r="AE2821" s="3"/>
      <c r="AF2821" s="3"/>
    </row>
    <row r="2822" spans="1:32" x14ac:dyDescent="0.2">
      <c r="A2822" s="55"/>
      <c r="B2822" s="198"/>
      <c r="C2822" s="10" t="s">
        <v>514</v>
      </c>
      <c r="D2822" s="10"/>
      <c r="E2822" s="10" t="s">
        <v>88</v>
      </c>
      <c r="F2822" s="10">
        <v>6811</v>
      </c>
      <c r="G2822" s="10"/>
      <c r="H2822" s="10">
        <f t="shared" si="174"/>
        <v>1121</v>
      </c>
      <c r="I2822" s="10"/>
      <c r="J2822" s="10">
        <v>2002.63</v>
      </c>
      <c r="K2822" s="10"/>
      <c r="M2822" s="10">
        <v>15</v>
      </c>
      <c r="N2822" s="69"/>
      <c r="P2822" s="238">
        <f t="shared" si="163"/>
        <v>133.50866666666667</v>
      </c>
      <c r="Q2822" s="10"/>
      <c r="R2822" s="10"/>
      <c r="S2822" s="10"/>
      <c r="T2822" s="179">
        <f t="shared" si="164"/>
        <v>454.06666666666666</v>
      </c>
      <c r="U2822" s="10"/>
      <c r="V2822" s="10"/>
      <c r="W2822" s="10"/>
      <c r="Y2822" s="10">
        <v>2002.63</v>
      </c>
      <c r="Z2822" s="10">
        <f t="shared" si="175"/>
        <v>2096.04</v>
      </c>
      <c r="AB2822" s="243">
        <f t="shared" si="176"/>
        <v>2081.3200000000002</v>
      </c>
      <c r="AC2822" s="10">
        <v>2291.3000000000002</v>
      </c>
      <c r="AD2822" s="10"/>
      <c r="AE2822" s="3"/>
      <c r="AF2822" s="3"/>
    </row>
    <row r="2823" spans="1:32" x14ac:dyDescent="0.2">
      <c r="A2823" s="55"/>
      <c r="B2823" s="198"/>
      <c r="C2823" s="10" t="s">
        <v>515</v>
      </c>
      <c r="D2823" s="10"/>
      <c r="E2823" s="10" t="s">
        <v>516</v>
      </c>
      <c r="F2823" s="10">
        <v>67059</v>
      </c>
      <c r="G2823" s="10"/>
      <c r="H2823" s="10">
        <f t="shared" si="174"/>
        <v>11040</v>
      </c>
      <c r="I2823" s="10"/>
      <c r="J2823" s="10">
        <v>6802.98</v>
      </c>
      <c r="K2823" s="10"/>
      <c r="M2823" s="10">
        <v>34</v>
      </c>
      <c r="N2823" s="69"/>
      <c r="P2823" s="238">
        <f t="shared" si="163"/>
        <v>200.08764705882351</v>
      </c>
      <c r="Q2823" s="10"/>
      <c r="R2823" s="10"/>
      <c r="S2823" s="10"/>
      <c r="T2823" s="179">
        <f t="shared" si="164"/>
        <v>1972.3235294117646</v>
      </c>
      <c r="U2823" s="10"/>
      <c r="V2823" s="10"/>
      <c r="W2823" s="10"/>
      <c r="Y2823" s="10">
        <v>6802.98</v>
      </c>
      <c r="Z2823" s="10">
        <f t="shared" si="175"/>
        <v>7120.28</v>
      </c>
      <c r="AB2823" s="243">
        <f t="shared" si="176"/>
        <v>7070.28</v>
      </c>
      <c r="AC2823" s="10">
        <v>7783.6</v>
      </c>
      <c r="AD2823" s="10"/>
      <c r="AE2823" s="3"/>
      <c r="AF2823" s="3"/>
    </row>
    <row r="2824" spans="1:32" x14ac:dyDescent="0.2">
      <c r="A2824" s="55"/>
      <c r="B2824" s="198"/>
      <c r="C2824" s="10" t="s">
        <v>517</v>
      </c>
      <c r="D2824" s="10"/>
      <c r="E2824" s="10" t="s">
        <v>211</v>
      </c>
      <c r="F2824" s="10">
        <v>47523</v>
      </c>
      <c r="G2824" s="10"/>
      <c r="H2824" s="10">
        <f t="shared" si="174"/>
        <v>7824</v>
      </c>
      <c r="I2824" s="10"/>
      <c r="J2824" s="10">
        <v>10203.610000000002</v>
      </c>
      <c r="K2824" s="10"/>
      <c r="M2824" s="10">
        <v>50</v>
      </c>
      <c r="N2824" s="69"/>
      <c r="P2824" s="238">
        <f t="shared" si="163"/>
        <v>204.07220000000004</v>
      </c>
      <c r="Q2824" s="10"/>
      <c r="R2824" s="10"/>
      <c r="S2824" s="10"/>
      <c r="T2824" s="179">
        <f t="shared" si="164"/>
        <v>950.46</v>
      </c>
      <c r="U2824" s="10"/>
      <c r="V2824" s="10"/>
      <c r="W2824" s="10"/>
      <c r="Y2824" s="10">
        <v>10203.610000000002</v>
      </c>
      <c r="Z2824" s="10">
        <f t="shared" si="175"/>
        <v>10679.52</v>
      </c>
      <c r="AB2824" s="243">
        <f t="shared" si="176"/>
        <v>10604.53</v>
      </c>
      <c r="AC2824" s="10">
        <v>11674.42</v>
      </c>
      <c r="AD2824" s="10"/>
      <c r="AE2824" s="3"/>
      <c r="AF2824" s="3"/>
    </row>
    <row r="2825" spans="1:32" x14ac:dyDescent="0.2">
      <c r="A2825" s="55"/>
      <c r="B2825" s="198"/>
      <c r="C2825" s="10" t="s">
        <v>518</v>
      </c>
      <c r="D2825" s="10"/>
      <c r="E2825" s="10" t="s">
        <v>324</v>
      </c>
      <c r="F2825" s="10">
        <v>53027</v>
      </c>
      <c r="G2825" s="10"/>
      <c r="H2825" s="10">
        <f t="shared" si="174"/>
        <v>8730</v>
      </c>
      <c r="I2825" s="10"/>
      <c r="J2825" s="10">
        <v>7039.35</v>
      </c>
      <c r="K2825" s="10"/>
      <c r="M2825" s="10">
        <v>2</v>
      </c>
      <c r="N2825" s="69"/>
      <c r="P2825" s="238">
        <f t="shared" si="163"/>
        <v>3519.6750000000002</v>
      </c>
      <c r="Q2825" s="10"/>
      <c r="R2825" s="10"/>
      <c r="S2825" s="10"/>
      <c r="T2825" s="179">
        <f t="shared" si="164"/>
        <v>26513.5</v>
      </c>
      <c r="U2825" s="10"/>
      <c r="V2825" s="10"/>
      <c r="W2825" s="10"/>
      <c r="Y2825" s="10">
        <v>7039.35</v>
      </c>
      <c r="Z2825" s="10">
        <f t="shared" si="175"/>
        <v>7367.68</v>
      </c>
      <c r="AB2825" s="243">
        <f t="shared" si="176"/>
        <v>7315.94</v>
      </c>
      <c r="AC2825" s="10">
        <v>8054.04</v>
      </c>
      <c r="AD2825" s="10"/>
      <c r="AE2825" s="3"/>
      <c r="AF2825" s="3"/>
    </row>
    <row r="2826" spans="1:32" x14ac:dyDescent="0.2">
      <c r="A2826" s="55"/>
      <c r="B2826" s="198"/>
      <c r="C2826" s="10" t="s">
        <v>520</v>
      </c>
      <c r="D2826" s="10"/>
      <c r="E2826" s="10" t="s">
        <v>148</v>
      </c>
      <c r="F2826" s="10">
        <v>1413</v>
      </c>
      <c r="G2826" s="10"/>
      <c r="H2826" s="10">
        <f t="shared" si="174"/>
        <v>233</v>
      </c>
      <c r="I2826" s="10"/>
      <c r="J2826" s="10">
        <v>287.08</v>
      </c>
      <c r="K2826" s="10"/>
      <c r="M2826" s="10">
        <v>1</v>
      </c>
      <c r="N2826" s="69"/>
      <c r="P2826" s="238">
        <f t="shared" si="163"/>
        <v>287.08</v>
      </c>
      <c r="Q2826" s="10"/>
      <c r="R2826" s="10"/>
      <c r="S2826" s="10"/>
      <c r="T2826" s="179">
        <f t="shared" si="164"/>
        <v>1413</v>
      </c>
      <c r="U2826" s="10"/>
      <c r="V2826" s="10"/>
      <c r="W2826" s="10"/>
      <c r="Y2826" s="10">
        <v>287.08</v>
      </c>
      <c r="Z2826" s="10">
        <f t="shared" si="175"/>
        <v>300.47000000000003</v>
      </c>
      <c r="AB2826" s="243">
        <f t="shared" si="176"/>
        <v>298.36</v>
      </c>
      <c r="AC2826" s="10">
        <v>328.46</v>
      </c>
      <c r="AD2826" s="10"/>
      <c r="AE2826" s="3"/>
      <c r="AF2826" s="3"/>
    </row>
    <row r="2827" spans="1:32" x14ac:dyDescent="0.2">
      <c r="A2827" s="55"/>
      <c r="B2827" s="198"/>
      <c r="C2827" s="10" t="s">
        <v>520</v>
      </c>
      <c r="D2827" s="10"/>
      <c r="E2827" s="10" t="s">
        <v>225</v>
      </c>
      <c r="F2827" s="10">
        <v>23108</v>
      </c>
      <c r="G2827" s="10"/>
      <c r="H2827" s="10">
        <f t="shared" si="174"/>
        <v>3804</v>
      </c>
      <c r="I2827" s="10"/>
      <c r="J2827" s="10">
        <v>4662.8399999999992</v>
      </c>
      <c r="K2827" s="10"/>
      <c r="M2827" s="10">
        <v>31</v>
      </c>
      <c r="N2827" s="69"/>
      <c r="P2827" s="238">
        <f t="shared" si="163"/>
        <v>150.41419354838706</v>
      </c>
      <c r="Q2827" s="10"/>
      <c r="R2827" s="10"/>
      <c r="S2827" s="10"/>
      <c r="T2827" s="179">
        <f t="shared" si="164"/>
        <v>745.41935483870964</v>
      </c>
      <c r="U2827" s="10"/>
      <c r="V2827" s="10"/>
      <c r="W2827" s="10"/>
      <c r="Y2827" s="10">
        <v>4662.8399999999992</v>
      </c>
      <c r="Z2827" s="10">
        <f t="shared" si="175"/>
        <v>4880.32</v>
      </c>
      <c r="AB2827" s="243">
        <f t="shared" si="176"/>
        <v>4846.05</v>
      </c>
      <c r="AC2827" s="10">
        <v>5334.97</v>
      </c>
      <c r="AD2827" s="10"/>
      <c r="AE2827" s="3"/>
      <c r="AF2827" s="3"/>
    </row>
    <row r="2828" spans="1:32" x14ac:dyDescent="0.2">
      <c r="A2828" s="55"/>
      <c r="B2828" s="198"/>
      <c r="C2828" s="10" t="s">
        <v>521</v>
      </c>
      <c r="D2828" s="10"/>
      <c r="E2828" s="10" t="s">
        <v>88</v>
      </c>
      <c r="F2828" s="10">
        <v>10253</v>
      </c>
      <c r="G2828" s="10"/>
      <c r="H2828" s="10">
        <f t="shared" si="174"/>
        <v>1688</v>
      </c>
      <c r="I2828" s="10"/>
      <c r="J2828" s="10">
        <v>1870.4700000000003</v>
      </c>
      <c r="K2828" s="10"/>
      <c r="M2828" s="10">
        <v>15</v>
      </c>
      <c r="N2828" s="69"/>
      <c r="P2828" s="238">
        <f t="shared" si="163"/>
        <v>124.69800000000002</v>
      </c>
      <c r="Q2828" s="10"/>
      <c r="R2828" s="10"/>
      <c r="S2828" s="10"/>
      <c r="T2828" s="179">
        <f t="shared" si="164"/>
        <v>683.5333333333333</v>
      </c>
      <c r="U2828" s="10"/>
      <c r="V2828" s="10"/>
      <c r="W2828" s="10"/>
      <c r="Y2828" s="10">
        <v>1870.4700000000003</v>
      </c>
      <c r="Z2828" s="10">
        <f t="shared" si="175"/>
        <v>1957.71</v>
      </c>
      <c r="AB2828" s="243">
        <f t="shared" si="176"/>
        <v>1943.96</v>
      </c>
      <c r="AC2828" s="10">
        <v>2140.09</v>
      </c>
      <c r="AD2828" s="10"/>
      <c r="AE2828" s="3"/>
      <c r="AF2828" s="3"/>
    </row>
    <row r="2829" spans="1:32" x14ac:dyDescent="0.2">
      <c r="A2829" s="55"/>
      <c r="B2829" s="198"/>
      <c r="C2829" s="10" t="s">
        <v>522</v>
      </c>
      <c r="D2829" s="10"/>
      <c r="E2829" s="10" t="s">
        <v>104</v>
      </c>
      <c r="F2829" s="10">
        <v>9203</v>
      </c>
      <c r="G2829" s="10"/>
      <c r="H2829" s="10">
        <f t="shared" si="174"/>
        <v>1515</v>
      </c>
      <c r="I2829" s="10"/>
      <c r="J2829" s="10">
        <v>1181.2</v>
      </c>
      <c r="K2829" s="10"/>
      <c r="M2829" s="10">
        <v>7</v>
      </c>
      <c r="N2829" s="69"/>
      <c r="P2829" s="238">
        <f t="shared" si="163"/>
        <v>168.74285714285716</v>
      </c>
      <c r="Q2829" s="10"/>
      <c r="R2829" s="10"/>
      <c r="S2829" s="10"/>
      <c r="T2829" s="179">
        <f t="shared" si="164"/>
        <v>1314.7142857142858</v>
      </c>
      <c r="U2829" s="10"/>
      <c r="V2829" s="10"/>
      <c r="W2829" s="10"/>
      <c r="Y2829" s="10">
        <v>1181.2</v>
      </c>
      <c r="Z2829" s="10">
        <f t="shared" si="175"/>
        <v>1236.29</v>
      </c>
      <c r="AB2829" s="243">
        <f t="shared" si="176"/>
        <v>1227.6099999999999</v>
      </c>
      <c r="AC2829" s="10">
        <v>1351.46</v>
      </c>
      <c r="AD2829" s="10"/>
      <c r="AE2829" s="3"/>
      <c r="AF2829" s="3"/>
    </row>
    <row r="2830" spans="1:32" x14ac:dyDescent="0.2">
      <c r="A2830" s="55"/>
      <c r="B2830" s="198"/>
      <c r="C2830" s="10" t="s">
        <v>523</v>
      </c>
      <c r="D2830" s="10"/>
      <c r="E2830" s="10" t="s">
        <v>86</v>
      </c>
      <c r="F2830" s="10">
        <v>491061</v>
      </c>
      <c r="G2830" s="10"/>
      <c r="H2830" s="10">
        <f t="shared" si="174"/>
        <v>80842</v>
      </c>
      <c r="I2830" s="10"/>
      <c r="J2830" s="10">
        <v>37307.850000000006</v>
      </c>
      <c r="K2830" s="10"/>
      <c r="M2830" s="10">
        <v>21</v>
      </c>
      <c r="N2830" s="69"/>
      <c r="P2830" s="238">
        <f t="shared" si="163"/>
        <v>1776.5642857142859</v>
      </c>
      <c r="Q2830" s="10"/>
      <c r="R2830" s="10"/>
      <c r="S2830" s="10"/>
      <c r="T2830" s="179">
        <f t="shared" si="164"/>
        <v>23383.857142857141</v>
      </c>
      <c r="U2830" s="10"/>
      <c r="V2830" s="10"/>
      <c r="W2830" s="10"/>
      <c r="Y2830" s="10">
        <v>37307.850000000006</v>
      </c>
      <c r="Z2830" s="10">
        <f t="shared" si="175"/>
        <v>39047.949999999997</v>
      </c>
      <c r="AB2830" s="243">
        <f t="shared" si="176"/>
        <v>38773.760000000002</v>
      </c>
      <c r="AC2830" s="10">
        <v>42685.63</v>
      </c>
      <c r="AD2830" s="10"/>
      <c r="AE2830" s="3"/>
      <c r="AF2830" s="3"/>
    </row>
    <row r="2831" spans="1:32" x14ac:dyDescent="0.2">
      <c r="A2831" s="55"/>
      <c r="B2831" s="198"/>
      <c r="C2831" s="10" t="s">
        <v>524</v>
      </c>
      <c r="D2831" s="10"/>
      <c r="E2831" s="10" t="s">
        <v>127</v>
      </c>
      <c r="F2831" s="10">
        <v>3412</v>
      </c>
      <c r="G2831" s="10"/>
      <c r="H2831" s="10">
        <f t="shared" si="174"/>
        <v>562</v>
      </c>
      <c r="I2831" s="10"/>
      <c r="J2831" s="10">
        <v>736.06999999999994</v>
      </c>
      <c r="K2831" s="10"/>
      <c r="M2831" s="10">
        <v>10</v>
      </c>
      <c r="N2831" s="69"/>
      <c r="P2831" s="238">
        <f t="shared" si="163"/>
        <v>73.606999999999999</v>
      </c>
      <c r="Q2831" s="10"/>
      <c r="R2831" s="10"/>
      <c r="S2831" s="10"/>
      <c r="T2831" s="179">
        <f t="shared" si="164"/>
        <v>341.2</v>
      </c>
      <c r="U2831" s="10"/>
      <c r="V2831" s="10"/>
      <c r="W2831" s="10"/>
      <c r="Y2831" s="10">
        <v>736.06999999999994</v>
      </c>
      <c r="Z2831" s="10">
        <f t="shared" si="175"/>
        <v>770.4</v>
      </c>
      <c r="AB2831" s="243">
        <f t="shared" si="176"/>
        <v>764.99</v>
      </c>
      <c r="AC2831" s="10">
        <v>842.17</v>
      </c>
      <c r="AD2831" s="10"/>
      <c r="AE2831" s="3"/>
      <c r="AF2831" s="3"/>
    </row>
    <row r="2832" spans="1:32" x14ac:dyDescent="0.2">
      <c r="A2832" s="55"/>
      <c r="B2832" s="198"/>
      <c r="C2832" s="10" t="s">
        <v>525</v>
      </c>
      <c r="D2832" s="10"/>
      <c r="E2832" s="10" t="s">
        <v>367</v>
      </c>
      <c r="F2832" s="10">
        <v>6252</v>
      </c>
      <c r="G2832" s="10"/>
      <c r="H2832" s="10">
        <f t="shared" si="174"/>
        <v>1029</v>
      </c>
      <c r="I2832" s="10"/>
      <c r="J2832" s="10">
        <v>852.88</v>
      </c>
      <c r="K2832" s="10"/>
      <c r="M2832" s="10">
        <v>2</v>
      </c>
      <c r="N2832" s="69"/>
      <c r="P2832" s="238">
        <f t="shared" si="163"/>
        <v>426.44</v>
      </c>
      <c r="Q2832" s="10"/>
      <c r="R2832" s="10"/>
      <c r="S2832" s="10"/>
      <c r="T2832" s="179">
        <f t="shared" si="164"/>
        <v>3126</v>
      </c>
      <c r="U2832" s="10"/>
      <c r="V2832" s="10"/>
      <c r="W2832" s="10"/>
      <c r="Y2832" s="10">
        <v>852.88</v>
      </c>
      <c r="Z2832" s="10">
        <f t="shared" si="175"/>
        <v>892.66</v>
      </c>
      <c r="AB2832" s="243">
        <f t="shared" si="176"/>
        <v>886.39</v>
      </c>
      <c r="AC2832" s="10">
        <v>975.82</v>
      </c>
      <c r="AD2832" s="10"/>
      <c r="AE2832" s="3"/>
      <c r="AF2832" s="3"/>
    </row>
    <row r="2833" spans="1:32" x14ac:dyDescent="0.2">
      <c r="A2833" s="55"/>
      <c r="B2833" s="198"/>
      <c r="C2833" s="10" t="s">
        <v>525</v>
      </c>
      <c r="D2833" s="10"/>
      <c r="E2833" s="10" t="s">
        <v>77</v>
      </c>
      <c r="F2833" s="10">
        <v>138613</v>
      </c>
      <c r="G2833" s="10"/>
      <c r="H2833" s="10">
        <f t="shared" si="174"/>
        <v>22819</v>
      </c>
      <c r="I2833" s="10"/>
      <c r="J2833" s="10">
        <v>18563.16</v>
      </c>
      <c r="K2833" s="10"/>
      <c r="M2833" s="10">
        <v>43</v>
      </c>
      <c r="N2833" s="69"/>
      <c r="P2833" s="238">
        <f t="shared" si="163"/>
        <v>431.7013953488372</v>
      </c>
      <c r="Q2833" s="10"/>
      <c r="R2833" s="10"/>
      <c r="S2833" s="10"/>
      <c r="T2833" s="179">
        <f t="shared" si="164"/>
        <v>3223.5581395348836</v>
      </c>
      <c r="U2833" s="10"/>
      <c r="V2833" s="10"/>
      <c r="W2833" s="10"/>
      <c r="Y2833" s="10">
        <v>18563.16</v>
      </c>
      <c r="Z2833" s="10">
        <f t="shared" si="175"/>
        <v>19428.98</v>
      </c>
      <c r="AB2833" s="243">
        <f t="shared" si="176"/>
        <v>19292.55</v>
      </c>
      <c r="AC2833" s="10">
        <v>21238.97</v>
      </c>
      <c r="AD2833" s="10"/>
      <c r="AE2833" s="3"/>
      <c r="AF2833" s="3"/>
    </row>
    <row r="2834" spans="1:32" x14ac:dyDescent="0.2">
      <c r="A2834" s="55"/>
      <c r="B2834" s="198"/>
      <c r="C2834" s="10" t="s">
        <v>526</v>
      </c>
      <c r="D2834" s="10"/>
      <c r="E2834" s="10" t="s">
        <v>527</v>
      </c>
      <c r="F2834" s="10">
        <v>1027662</v>
      </c>
      <c r="G2834" s="10"/>
      <c r="H2834" s="10">
        <f t="shared" si="174"/>
        <v>169181</v>
      </c>
      <c r="I2834" s="10"/>
      <c r="J2834" s="10">
        <v>157773.09000000005</v>
      </c>
      <c r="K2834" s="10"/>
      <c r="M2834" s="10">
        <v>411</v>
      </c>
      <c r="N2834" s="69"/>
      <c r="P2834" s="238">
        <f t="shared" si="163"/>
        <v>383.87613138686146</v>
      </c>
      <c r="Q2834" s="10"/>
      <c r="R2834" s="10"/>
      <c r="S2834" s="10"/>
      <c r="T2834" s="179">
        <f t="shared" si="164"/>
        <v>2500.3941605839418</v>
      </c>
      <c r="U2834" s="10"/>
      <c r="V2834" s="10"/>
      <c r="W2834" s="10"/>
      <c r="Y2834" s="10">
        <v>157773.09000000005</v>
      </c>
      <c r="Z2834" s="10">
        <f t="shared" si="175"/>
        <v>165131.89000000001</v>
      </c>
      <c r="AB2834" s="243">
        <f t="shared" si="176"/>
        <v>163972.34</v>
      </c>
      <c r="AC2834" s="10">
        <v>180515.44</v>
      </c>
      <c r="AD2834" s="10"/>
      <c r="AE2834" s="3"/>
      <c r="AF2834" s="3"/>
    </row>
    <row r="2835" spans="1:32" x14ac:dyDescent="0.2">
      <c r="A2835" s="55"/>
      <c r="B2835" s="198"/>
      <c r="C2835" s="10" t="s">
        <v>528</v>
      </c>
      <c r="D2835" s="10"/>
      <c r="E2835" s="10" t="s">
        <v>145</v>
      </c>
      <c r="F2835" s="10">
        <v>154983</v>
      </c>
      <c r="G2835" s="10"/>
      <c r="H2835" s="10">
        <f t="shared" si="174"/>
        <v>25514</v>
      </c>
      <c r="I2835" s="10"/>
      <c r="J2835" s="10">
        <v>23268.700000000004</v>
      </c>
      <c r="K2835" s="10"/>
      <c r="M2835" s="10">
        <v>58</v>
      </c>
      <c r="N2835" s="69"/>
      <c r="P2835" s="238">
        <f t="shared" si="163"/>
        <v>401.18448275862079</v>
      </c>
      <c r="Q2835" s="10"/>
      <c r="R2835" s="10"/>
      <c r="S2835" s="10"/>
      <c r="T2835" s="179">
        <f t="shared" si="164"/>
        <v>2672.1206896551726</v>
      </c>
      <c r="U2835" s="10"/>
      <c r="V2835" s="10"/>
      <c r="W2835" s="10"/>
      <c r="Y2835" s="10">
        <v>23268.700000000004</v>
      </c>
      <c r="Z2835" s="10">
        <f t="shared" si="175"/>
        <v>24353.99</v>
      </c>
      <c r="AB2835" s="243">
        <f t="shared" si="176"/>
        <v>24182.98</v>
      </c>
      <c r="AC2835" s="10">
        <v>26622.79</v>
      </c>
      <c r="AD2835" s="10"/>
      <c r="AE2835" s="3"/>
      <c r="AF2835" s="3"/>
    </row>
    <row r="2836" spans="1:32" x14ac:dyDescent="0.2">
      <c r="A2836" s="55"/>
      <c r="B2836" s="198"/>
      <c r="C2836" s="10" t="s">
        <v>529</v>
      </c>
      <c r="D2836" s="10"/>
      <c r="E2836" s="10" t="s">
        <v>501</v>
      </c>
      <c r="F2836" s="10">
        <v>2902627</v>
      </c>
      <c r="G2836" s="10"/>
      <c r="H2836" s="10">
        <f t="shared" si="174"/>
        <v>477850</v>
      </c>
      <c r="I2836" s="10"/>
      <c r="J2836" s="10">
        <v>209999.85999999996</v>
      </c>
      <c r="K2836" s="10"/>
      <c r="M2836" s="10">
        <v>260</v>
      </c>
      <c r="N2836" s="69"/>
      <c r="P2836" s="238">
        <f t="shared" si="163"/>
        <v>807.69176923076907</v>
      </c>
      <c r="Q2836" s="10"/>
      <c r="R2836" s="10"/>
      <c r="S2836" s="10"/>
      <c r="T2836" s="179">
        <f t="shared" si="164"/>
        <v>11163.95</v>
      </c>
      <c r="U2836" s="10"/>
      <c r="V2836" s="10"/>
      <c r="W2836" s="10"/>
      <c r="Y2836" s="10">
        <v>209999.85999999996</v>
      </c>
      <c r="Z2836" s="10">
        <f t="shared" si="175"/>
        <v>219794.6</v>
      </c>
      <c r="AB2836" s="243">
        <f t="shared" si="176"/>
        <v>218251.22</v>
      </c>
      <c r="AC2836" s="10">
        <v>240270.5</v>
      </c>
      <c r="AD2836" s="10"/>
      <c r="AE2836" s="3"/>
      <c r="AF2836" s="3"/>
    </row>
    <row r="2837" spans="1:32" x14ac:dyDescent="0.2">
      <c r="A2837" s="55"/>
      <c r="B2837" s="198"/>
      <c r="C2837" s="10" t="s">
        <v>530</v>
      </c>
      <c r="D2837" s="10"/>
      <c r="E2837" s="10" t="s">
        <v>615</v>
      </c>
      <c r="F2837" s="10">
        <v>5816</v>
      </c>
      <c r="G2837" s="10"/>
      <c r="H2837" s="10">
        <f t="shared" si="174"/>
        <v>957</v>
      </c>
      <c r="I2837" s="10"/>
      <c r="J2837" s="10">
        <v>1138.33</v>
      </c>
      <c r="K2837" s="10"/>
      <c r="M2837" s="10">
        <v>1</v>
      </c>
      <c r="N2837" s="69"/>
      <c r="P2837" s="238">
        <f t="shared" si="163"/>
        <v>1138.33</v>
      </c>
      <c r="Q2837" s="10"/>
      <c r="R2837" s="10"/>
      <c r="S2837" s="10"/>
      <c r="T2837" s="179">
        <f t="shared" si="164"/>
        <v>5816</v>
      </c>
      <c r="U2837" s="10"/>
      <c r="V2837" s="10"/>
      <c r="W2837" s="10"/>
      <c r="Y2837" s="10">
        <v>1138.33</v>
      </c>
      <c r="Z2837" s="10">
        <f t="shared" si="175"/>
        <v>1191.42</v>
      </c>
      <c r="AB2837" s="243">
        <f t="shared" si="176"/>
        <v>1183.06</v>
      </c>
      <c r="AC2837" s="10">
        <v>1302.42</v>
      </c>
      <c r="AD2837" s="10"/>
      <c r="AE2837" s="3"/>
      <c r="AF2837" s="3"/>
    </row>
    <row r="2838" spans="1:32" x14ac:dyDescent="0.2">
      <c r="A2838" s="55"/>
      <c r="B2838" s="198"/>
      <c r="C2838" s="10" t="s">
        <v>530</v>
      </c>
      <c r="D2838" s="10"/>
      <c r="E2838" s="10" t="s">
        <v>439</v>
      </c>
      <c r="F2838" s="10">
        <v>1476</v>
      </c>
      <c r="G2838" s="10"/>
      <c r="H2838" s="10">
        <f t="shared" si="174"/>
        <v>243</v>
      </c>
      <c r="I2838" s="10"/>
      <c r="J2838" s="10">
        <v>330.8</v>
      </c>
      <c r="K2838" s="10"/>
      <c r="M2838" s="10">
        <v>3</v>
      </c>
      <c r="N2838" s="69"/>
      <c r="P2838" s="238">
        <f t="shared" si="163"/>
        <v>110.26666666666667</v>
      </c>
      <c r="Q2838" s="10"/>
      <c r="R2838" s="10"/>
      <c r="S2838" s="10"/>
      <c r="T2838" s="179">
        <f t="shared" si="164"/>
        <v>492</v>
      </c>
      <c r="U2838" s="10"/>
      <c r="V2838" s="10"/>
      <c r="W2838" s="10"/>
      <c r="Y2838" s="10">
        <v>330.8</v>
      </c>
      <c r="Z2838" s="10">
        <f t="shared" si="175"/>
        <v>346.23</v>
      </c>
      <c r="AB2838" s="243">
        <f t="shared" si="176"/>
        <v>343.8</v>
      </c>
      <c r="AC2838" s="10">
        <v>378.49</v>
      </c>
      <c r="AD2838" s="10"/>
      <c r="AE2838" s="3"/>
      <c r="AF2838" s="3"/>
    </row>
    <row r="2839" spans="1:32" x14ac:dyDescent="0.2">
      <c r="A2839" s="55"/>
      <c r="B2839" s="198"/>
      <c r="C2839" s="10" t="s">
        <v>530</v>
      </c>
      <c r="D2839" s="10"/>
      <c r="E2839" s="10" t="s">
        <v>531</v>
      </c>
      <c r="F2839" s="10">
        <v>140863</v>
      </c>
      <c r="G2839" s="10"/>
      <c r="H2839" s="10">
        <f t="shared" si="174"/>
        <v>23190</v>
      </c>
      <c r="I2839" s="10"/>
      <c r="J2839" s="10">
        <v>24936.609999999993</v>
      </c>
      <c r="K2839" s="10"/>
      <c r="M2839" s="10">
        <v>46</v>
      </c>
      <c r="N2839" s="69"/>
      <c r="P2839" s="238">
        <f t="shared" si="163"/>
        <v>542.10021739130423</v>
      </c>
      <c r="Q2839" s="10"/>
      <c r="R2839" s="10"/>
      <c r="S2839" s="10"/>
      <c r="T2839" s="179">
        <f t="shared" si="164"/>
        <v>3062.2391304347825</v>
      </c>
      <c r="U2839" s="10"/>
      <c r="V2839" s="10"/>
      <c r="W2839" s="10"/>
      <c r="Y2839" s="10">
        <v>24936.609999999993</v>
      </c>
      <c r="Z2839" s="10">
        <f t="shared" si="175"/>
        <v>26099.69</v>
      </c>
      <c r="AB2839" s="243">
        <f t="shared" si="176"/>
        <v>25916.42</v>
      </c>
      <c r="AC2839" s="10">
        <v>28531.119999999999</v>
      </c>
      <c r="AD2839" s="10"/>
      <c r="AE2839" s="3"/>
      <c r="AF2839" s="3"/>
    </row>
    <row r="2840" spans="1:32" x14ac:dyDescent="0.2">
      <c r="A2840" s="55"/>
      <c r="B2840" s="198"/>
      <c r="C2840" s="10" t="s">
        <v>532</v>
      </c>
      <c r="D2840" s="10"/>
      <c r="E2840" s="10" t="s">
        <v>104</v>
      </c>
      <c r="F2840" s="10">
        <v>604127</v>
      </c>
      <c r="G2840" s="10"/>
      <c r="H2840" s="10">
        <f t="shared" si="174"/>
        <v>99456</v>
      </c>
      <c r="I2840" s="10"/>
      <c r="J2840" s="10">
        <v>84064.39</v>
      </c>
      <c r="K2840" s="10"/>
      <c r="M2840" s="10">
        <v>170</v>
      </c>
      <c r="N2840" s="69"/>
      <c r="P2840" s="238">
        <f t="shared" si="163"/>
        <v>494.4964117647059</v>
      </c>
      <c r="Q2840" s="10"/>
      <c r="R2840" s="10"/>
      <c r="S2840" s="10"/>
      <c r="T2840" s="179">
        <f t="shared" si="164"/>
        <v>3553.6882352941175</v>
      </c>
      <c r="U2840" s="10"/>
      <c r="V2840" s="10"/>
      <c r="W2840" s="10"/>
      <c r="Y2840" s="10">
        <v>84064.39</v>
      </c>
      <c r="Z2840" s="10">
        <f t="shared" si="175"/>
        <v>87985.29</v>
      </c>
      <c r="AB2840" s="243">
        <f t="shared" si="176"/>
        <v>87367.46</v>
      </c>
      <c r="AC2840" s="10">
        <v>96181.93</v>
      </c>
      <c r="AD2840" s="10"/>
      <c r="AE2840" s="3"/>
      <c r="AF2840" s="3"/>
    </row>
    <row r="2841" spans="1:32" x14ac:dyDescent="0.2">
      <c r="A2841" s="55"/>
      <c r="B2841" s="198"/>
      <c r="C2841" s="10" t="s">
        <v>533</v>
      </c>
      <c r="D2841" s="10"/>
      <c r="E2841" s="10" t="s">
        <v>97</v>
      </c>
      <c r="F2841" s="10">
        <v>762564</v>
      </c>
      <c r="G2841" s="10"/>
      <c r="H2841" s="10">
        <f t="shared" si="174"/>
        <v>125539</v>
      </c>
      <c r="I2841" s="10"/>
      <c r="J2841" s="10">
        <v>97236.989999999976</v>
      </c>
      <c r="K2841" s="10"/>
      <c r="M2841" s="10">
        <v>114</v>
      </c>
      <c r="N2841" s="69"/>
      <c r="P2841" s="238">
        <f t="shared" si="163"/>
        <v>852.9560526315787</v>
      </c>
      <c r="Q2841" s="10"/>
      <c r="R2841" s="10"/>
      <c r="S2841" s="10"/>
      <c r="T2841" s="179">
        <f t="shared" si="164"/>
        <v>6689.1578947368425</v>
      </c>
      <c r="U2841" s="10"/>
      <c r="V2841" s="10"/>
      <c r="W2841" s="10"/>
      <c r="Y2841" s="10">
        <v>97236.989999999976</v>
      </c>
      <c r="Z2841" s="10">
        <f t="shared" si="175"/>
        <v>101772.28</v>
      </c>
      <c r="AB2841" s="243">
        <f t="shared" si="176"/>
        <v>101057.64</v>
      </c>
      <c r="AC2841" s="10">
        <v>111253.3</v>
      </c>
      <c r="AD2841" s="10"/>
      <c r="AE2841" s="3"/>
      <c r="AF2841" s="3"/>
    </row>
    <row r="2842" spans="1:32" x14ac:dyDescent="0.2">
      <c r="A2842" s="55"/>
      <c r="B2842" s="198"/>
      <c r="C2842" s="10" t="s">
        <v>534</v>
      </c>
      <c r="D2842" s="10"/>
      <c r="E2842" s="10" t="s">
        <v>90</v>
      </c>
      <c r="F2842" s="10">
        <v>19359658</v>
      </c>
      <c r="G2842" s="10"/>
      <c r="H2842" s="10">
        <f t="shared" si="174"/>
        <v>3187120</v>
      </c>
      <c r="I2842" s="10"/>
      <c r="J2842" s="10">
        <v>1472120.5900000017</v>
      </c>
      <c r="K2842" s="10"/>
      <c r="M2842" s="10">
        <v>988</v>
      </c>
      <c r="N2842" s="69"/>
      <c r="P2842" s="238">
        <f t="shared" si="163"/>
        <v>1490.0005971659937</v>
      </c>
      <c r="Q2842" s="10"/>
      <c r="R2842" s="10"/>
      <c r="S2842" s="10"/>
      <c r="T2842" s="179">
        <f t="shared" si="164"/>
        <v>19594.795546558704</v>
      </c>
      <c r="U2842" s="10"/>
      <c r="V2842" s="10"/>
      <c r="W2842" s="10"/>
      <c r="Y2842" s="10">
        <v>1472120.5900000017</v>
      </c>
      <c r="Z2842" s="10">
        <f t="shared" si="175"/>
        <v>1540782.71</v>
      </c>
      <c r="AB2842" s="243">
        <f t="shared" si="176"/>
        <v>1529963.44</v>
      </c>
      <c r="AC2842" s="10">
        <v>1684320.83</v>
      </c>
      <c r="AD2842" s="10"/>
      <c r="AE2842" s="3"/>
      <c r="AF2842" s="3"/>
    </row>
    <row r="2843" spans="1:32" x14ac:dyDescent="0.2">
      <c r="A2843" s="55"/>
      <c r="B2843" s="198"/>
      <c r="C2843" s="10" t="s">
        <v>534</v>
      </c>
      <c r="D2843" s="10"/>
      <c r="E2843" s="10" t="s">
        <v>460</v>
      </c>
      <c r="F2843" s="10">
        <v>12320</v>
      </c>
      <c r="G2843" s="10"/>
      <c r="H2843" s="10">
        <f t="shared" si="174"/>
        <v>2028</v>
      </c>
      <c r="I2843" s="10"/>
      <c r="J2843" s="10">
        <v>1057.79</v>
      </c>
      <c r="K2843" s="10"/>
      <c r="M2843" s="10">
        <v>1</v>
      </c>
      <c r="N2843" s="69"/>
      <c r="P2843" s="238">
        <f t="shared" si="163"/>
        <v>1057.79</v>
      </c>
      <c r="Q2843" s="10"/>
      <c r="R2843" s="10"/>
      <c r="S2843" s="10"/>
      <c r="T2843" s="179">
        <f t="shared" si="164"/>
        <v>12320</v>
      </c>
      <c r="U2843" s="10"/>
      <c r="V2843" s="10"/>
      <c r="W2843" s="10"/>
      <c r="Y2843" s="10">
        <v>1057.79</v>
      </c>
      <c r="Z2843" s="10">
        <f t="shared" si="175"/>
        <v>1107.1300000000001</v>
      </c>
      <c r="AB2843" s="243">
        <f t="shared" si="176"/>
        <v>1099.3499999999999</v>
      </c>
      <c r="AC2843" s="10">
        <v>1210.26</v>
      </c>
      <c r="AD2843" s="10"/>
      <c r="AE2843" s="3"/>
      <c r="AF2843" s="3"/>
    </row>
    <row r="2844" spans="1:32" x14ac:dyDescent="0.2">
      <c r="A2844" s="55"/>
      <c r="B2844" s="198"/>
      <c r="C2844" s="10" t="s">
        <v>535</v>
      </c>
      <c r="D2844" s="10"/>
      <c r="E2844" s="10" t="s">
        <v>79</v>
      </c>
      <c r="F2844" s="10">
        <v>67672</v>
      </c>
      <c r="G2844" s="10"/>
      <c r="H2844" s="10">
        <f t="shared" si="174"/>
        <v>11141</v>
      </c>
      <c r="I2844" s="10"/>
      <c r="J2844" s="10">
        <v>11848.18</v>
      </c>
      <c r="K2844" s="10"/>
      <c r="M2844" s="10">
        <v>46</v>
      </c>
      <c r="N2844" s="69"/>
      <c r="P2844" s="238">
        <f t="shared" si="163"/>
        <v>257.56913043478261</v>
      </c>
      <c r="Q2844" s="10"/>
      <c r="R2844" s="10"/>
      <c r="S2844" s="10"/>
      <c r="T2844" s="179">
        <f t="shared" si="164"/>
        <v>1471.1304347826087</v>
      </c>
      <c r="U2844" s="10"/>
      <c r="V2844" s="10"/>
      <c r="W2844" s="10"/>
      <c r="Y2844" s="10">
        <v>11848.18</v>
      </c>
      <c r="Z2844" s="10">
        <f t="shared" si="175"/>
        <v>12400.8</v>
      </c>
      <c r="AB2844" s="243">
        <f t="shared" si="176"/>
        <v>12313.72</v>
      </c>
      <c r="AC2844" s="10">
        <v>13556.05</v>
      </c>
      <c r="AD2844" s="10"/>
      <c r="AE2844" s="3"/>
      <c r="AF2844" s="3"/>
    </row>
    <row r="2845" spans="1:32" x14ac:dyDescent="0.2">
      <c r="A2845" s="55"/>
      <c r="B2845" s="198"/>
      <c r="C2845" s="10" t="s">
        <v>536</v>
      </c>
      <c r="D2845" s="10"/>
      <c r="E2845" s="10" t="s">
        <v>88</v>
      </c>
      <c r="F2845" s="10">
        <v>1049746</v>
      </c>
      <c r="G2845" s="10"/>
      <c r="H2845" s="10">
        <f t="shared" si="174"/>
        <v>172816</v>
      </c>
      <c r="I2845" s="10"/>
      <c r="J2845" s="10">
        <v>119522.34</v>
      </c>
      <c r="K2845" s="10"/>
      <c r="M2845" s="10">
        <v>322</v>
      </c>
      <c r="N2845" s="69"/>
      <c r="P2845" s="238">
        <f t="shared" si="163"/>
        <v>371.18739130434784</v>
      </c>
      <c r="Q2845" s="10"/>
      <c r="R2845" s="10"/>
      <c r="S2845" s="10"/>
      <c r="T2845" s="179">
        <f t="shared" si="164"/>
        <v>3260.0807453416151</v>
      </c>
      <c r="U2845" s="10"/>
      <c r="V2845" s="10"/>
      <c r="W2845" s="10"/>
      <c r="Y2845" s="10">
        <v>119522.34</v>
      </c>
      <c r="Z2845" s="10">
        <f t="shared" si="175"/>
        <v>125097.06</v>
      </c>
      <c r="AB2845" s="243">
        <f t="shared" si="176"/>
        <v>124218.63</v>
      </c>
      <c r="AC2845" s="10">
        <v>136751</v>
      </c>
      <c r="AD2845" s="10"/>
      <c r="AE2845" s="3"/>
      <c r="AF2845" s="3"/>
    </row>
    <row r="2846" spans="1:32" x14ac:dyDescent="0.2">
      <c r="A2846" s="55"/>
      <c r="B2846" s="198"/>
      <c r="C2846" s="10" t="s">
        <v>537</v>
      </c>
      <c r="D2846" s="10"/>
      <c r="E2846" s="10" t="s">
        <v>81</v>
      </c>
      <c r="F2846" s="10">
        <v>160</v>
      </c>
      <c r="G2846" s="10"/>
      <c r="H2846" s="10">
        <f t="shared" si="174"/>
        <v>26</v>
      </c>
      <c r="I2846" s="10"/>
      <c r="J2846" s="10">
        <v>203.71</v>
      </c>
      <c r="K2846" s="10"/>
      <c r="M2846" s="10">
        <v>1</v>
      </c>
      <c r="N2846" s="69"/>
      <c r="P2846" s="238">
        <f t="shared" si="163"/>
        <v>203.71</v>
      </c>
      <c r="Q2846" s="10"/>
      <c r="R2846" s="10"/>
      <c r="S2846" s="10"/>
      <c r="T2846" s="179">
        <f t="shared" si="164"/>
        <v>160</v>
      </c>
      <c r="U2846" s="10"/>
      <c r="V2846" s="10"/>
      <c r="W2846" s="10"/>
      <c r="Y2846" s="10">
        <v>203.71</v>
      </c>
      <c r="Z2846" s="10">
        <f t="shared" si="175"/>
        <v>213.21</v>
      </c>
      <c r="AB2846" s="243">
        <f t="shared" si="176"/>
        <v>211.71</v>
      </c>
      <c r="AC2846" s="10">
        <v>233.07</v>
      </c>
      <c r="AD2846" s="10"/>
      <c r="AE2846" s="3"/>
      <c r="AF2846" s="3"/>
    </row>
    <row r="2847" spans="1:32" x14ac:dyDescent="0.2">
      <c r="A2847" s="55"/>
      <c r="B2847" s="198"/>
      <c r="C2847" s="10" t="s">
        <v>537</v>
      </c>
      <c r="D2847" s="10"/>
      <c r="E2847" s="10" t="s">
        <v>68</v>
      </c>
      <c r="F2847" s="10">
        <v>398506</v>
      </c>
      <c r="G2847" s="10"/>
      <c r="H2847" s="10">
        <f t="shared" si="174"/>
        <v>65605</v>
      </c>
      <c r="I2847" s="10"/>
      <c r="J2847" s="10">
        <v>46548.01999999999</v>
      </c>
      <c r="K2847" s="10"/>
      <c r="M2847" s="10">
        <v>105</v>
      </c>
      <c r="N2847" s="69"/>
      <c r="P2847" s="238">
        <f t="shared" si="163"/>
        <v>443.31447619047611</v>
      </c>
      <c r="Q2847" s="10"/>
      <c r="R2847" s="10"/>
      <c r="S2847" s="10"/>
      <c r="T2847" s="179">
        <f t="shared" si="164"/>
        <v>3795.2952380952379</v>
      </c>
      <c r="U2847" s="10"/>
      <c r="V2847" s="10"/>
      <c r="W2847" s="10"/>
      <c r="Y2847" s="10">
        <v>46548.01999999999</v>
      </c>
      <c r="Z2847" s="10">
        <f t="shared" si="175"/>
        <v>48719.1</v>
      </c>
      <c r="AB2847" s="243">
        <f t="shared" si="176"/>
        <v>48376.99</v>
      </c>
      <c r="AC2847" s="10">
        <v>53257.72</v>
      </c>
      <c r="AD2847" s="10"/>
      <c r="AE2847" s="3"/>
      <c r="AF2847" s="3"/>
    </row>
    <row r="2848" spans="1:32" x14ac:dyDescent="0.2">
      <c r="A2848" s="55"/>
      <c r="B2848" s="198"/>
      <c r="C2848" s="10" t="s">
        <v>537</v>
      </c>
      <c r="D2848" s="10"/>
      <c r="E2848" s="10" t="s">
        <v>79</v>
      </c>
      <c r="F2848" s="10">
        <v>108</v>
      </c>
      <c r="G2848" s="10"/>
      <c r="H2848" s="10">
        <f t="shared" si="174"/>
        <v>18</v>
      </c>
      <c r="I2848" s="10"/>
      <c r="J2848" s="10">
        <v>79.239999999999995</v>
      </c>
      <c r="K2848" s="10"/>
      <c r="M2848" s="10">
        <v>2</v>
      </c>
      <c r="N2848" s="69"/>
      <c r="P2848" s="238">
        <f t="shared" si="163"/>
        <v>39.619999999999997</v>
      </c>
      <c r="Q2848" s="10"/>
      <c r="R2848" s="10"/>
      <c r="S2848" s="10"/>
      <c r="T2848" s="179">
        <f t="shared" si="164"/>
        <v>54</v>
      </c>
      <c r="U2848" s="10"/>
      <c r="V2848" s="10"/>
      <c r="W2848" s="10"/>
      <c r="Y2848" s="10">
        <v>79.239999999999995</v>
      </c>
      <c r="Z2848" s="10">
        <f t="shared" si="175"/>
        <v>82.94</v>
      </c>
      <c r="AB2848" s="243">
        <f t="shared" si="176"/>
        <v>82.35</v>
      </c>
      <c r="AC2848" s="10">
        <v>90.66</v>
      </c>
      <c r="AD2848" s="10"/>
      <c r="AE2848" s="3"/>
      <c r="AF2848" s="3"/>
    </row>
    <row r="2849" spans="1:32" x14ac:dyDescent="0.2">
      <c r="A2849" s="55"/>
      <c r="B2849" s="198"/>
      <c r="C2849" s="10" t="s">
        <v>539</v>
      </c>
      <c r="D2849" s="10"/>
      <c r="E2849" s="10" t="s">
        <v>64</v>
      </c>
      <c r="F2849" s="10">
        <v>6233</v>
      </c>
      <c r="G2849" s="10"/>
      <c r="H2849" s="10">
        <f t="shared" si="174"/>
        <v>1026</v>
      </c>
      <c r="I2849" s="10"/>
      <c r="J2849" s="10">
        <v>1036.8900000000001</v>
      </c>
      <c r="K2849" s="10"/>
      <c r="M2849" s="10">
        <v>11</v>
      </c>
      <c r="N2849" s="69"/>
      <c r="P2849" s="238">
        <f t="shared" si="163"/>
        <v>94.262727272727275</v>
      </c>
      <c r="Q2849" s="10"/>
      <c r="R2849" s="10"/>
      <c r="S2849" s="10"/>
      <c r="T2849" s="179">
        <f t="shared" si="164"/>
        <v>566.63636363636363</v>
      </c>
      <c r="U2849" s="10"/>
      <c r="V2849" s="10"/>
      <c r="W2849" s="10"/>
      <c r="Y2849" s="10">
        <v>1036.8900000000001</v>
      </c>
      <c r="Z2849" s="10">
        <f t="shared" si="175"/>
        <v>1085.25</v>
      </c>
      <c r="AB2849" s="243">
        <f t="shared" si="176"/>
        <v>1077.6300000000001</v>
      </c>
      <c r="AC2849" s="10">
        <v>1186.3499999999999</v>
      </c>
      <c r="AD2849" s="10"/>
      <c r="AE2849" s="3"/>
      <c r="AF2849" s="3"/>
    </row>
    <row r="2850" spans="1:32" x14ac:dyDescent="0.2">
      <c r="A2850" s="55"/>
      <c r="B2850" s="198"/>
      <c r="C2850" s="10" t="s">
        <v>540</v>
      </c>
      <c r="D2850" s="10"/>
      <c r="E2850" s="10" t="s">
        <v>616</v>
      </c>
      <c r="F2850" s="10">
        <v>200</v>
      </c>
      <c r="G2850" s="10"/>
      <c r="H2850" s="10">
        <f t="shared" si="174"/>
        <v>33</v>
      </c>
      <c r="I2850" s="10"/>
      <c r="J2850" s="10">
        <v>45.95</v>
      </c>
      <c r="K2850" s="10"/>
      <c r="M2850" s="10">
        <v>1</v>
      </c>
      <c r="N2850" s="69"/>
      <c r="P2850" s="238">
        <f t="shared" si="163"/>
        <v>45.95</v>
      </c>
      <c r="Q2850" s="10"/>
      <c r="R2850" s="10"/>
      <c r="S2850" s="10"/>
      <c r="T2850" s="179">
        <f t="shared" si="164"/>
        <v>200</v>
      </c>
      <c r="U2850" s="10"/>
      <c r="V2850" s="10"/>
      <c r="W2850" s="10"/>
      <c r="Y2850" s="10">
        <v>45.95</v>
      </c>
      <c r="Z2850" s="10">
        <f t="shared" si="175"/>
        <v>48.09</v>
      </c>
      <c r="AB2850" s="243">
        <f t="shared" si="176"/>
        <v>47.76</v>
      </c>
      <c r="AC2850" s="10">
        <v>52.58</v>
      </c>
      <c r="AD2850" s="10"/>
      <c r="AE2850" s="3"/>
      <c r="AF2850" s="3"/>
    </row>
    <row r="2851" spans="1:32" x14ac:dyDescent="0.2">
      <c r="A2851" s="55"/>
      <c r="B2851" s="198"/>
      <c r="C2851" s="10" t="s">
        <v>541</v>
      </c>
      <c r="D2851" s="10"/>
      <c r="E2851" s="10" t="s">
        <v>542</v>
      </c>
      <c r="F2851" s="10">
        <v>435153</v>
      </c>
      <c r="G2851" s="10"/>
      <c r="H2851" s="10">
        <f t="shared" si="174"/>
        <v>71638</v>
      </c>
      <c r="I2851" s="10"/>
      <c r="J2851" s="10">
        <v>79762.569999999934</v>
      </c>
      <c r="K2851" s="10"/>
      <c r="M2851" s="10">
        <v>83</v>
      </c>
      <c r="N2851" s="69"/>
      <c r="P2851" s="238">
        <f t="shared" si="163"/>
        <v>960.99481927710769</v>
      </c>
      <c r="Q2851" s="10"/>
      <c r="R2851" s="10"/>
      <c r="S2851" s="10"/>
      <c r="T2851" s="179">
        <f t="shared" si="164"/>
        <v>5242.8072289156626</v>
      </c>
      <c r="U2851" s="10"/>
      <c r="V2851" s="10"/>
      <c r="W2851" s="10"/>
      <c r="Y2851" s="10">
        <v>79762.569999999934</v>
      </c>
      <c r="Z2851" s="10">
        <f t="shared" si="175"/>
        <v>83482.83</v>
      </c>
      <c r="AB2851" s="243">
        <f t="shared" si="176"/>
        <v>82896.62</v>
      </c>
      <c r="AC2851" s="10">
        <v>91260.03</v>
      </c>
      <c r="AD2851" s="10"/>
      <c r="AE2851" s="3"/>
      <c r="AF2851" s="3"/>
    </row>
    <row r="2852" spans="1:32" x14ac:dyDescent="0.2">
      <c r="A2852" s="55"/>
      <c r="B2852" s="198"/>
      <c r="C2852" s="10" t="s">
        <v>541</v>
      </c>
      <c r="D2852" s="10"/>
      <c r="E2852" s="10" t="s">
        <v>170</v>
      </c>
      <c r="F2852" s="10">
        <v>221</v>
      </c>
      <c r="G2852" s="10"/>
      <c r="H2852" s="10">
        <f t="shared" si="174"/>
        <v>36</v>
      </c>
      <c r="I2852" s="10"/>
      <c r="J2852" s="10">
        <v>58.71</v>
      </c>
      <c r="K2852" s="10"/>
      <c r="M2852" s="10">
        <v>1</v>
      </c>
      <c r="N2852" s="69"/>
      <c r="P2852" s="238">
        <f t="shared" si="163"/>
        <v>58.71</v>
      </c>
      <c r="Q2852" s="10"/>
      <c r="R2852" s="10"/>
      <c r="S2852" s="10"/>
      <c r="T2852" s="179">
        <f t="shared" si="164"/>
        <v>221</v>
      </c>
      <c r="U2852" s="10"/>
      <c r="V2852" s="10"/>
      <c r="W2852" s="10"/>
      <c r="Y2852" s="10">
        <v>58.71</v>
      </c>
      <c r="Z2852" s="10">
        <f t="shared" si="175"/>
        <v>61.45</v>
      </c>
      <c r="AB2852" s="243">
        <f t="shared" si="176"/>
        <v>61.02</v>
      </c>
      <c r="AC2852" s="10">
        <v>67.180000000000007</v>
      </c>
      <c r="AD2852" s="10"/>
      <c r="AE2852" s="3"/>
      <c r="AF2852" s="3"/>
    </row>
    <row r="2853" spans="1:32" x14ac:dyDescent="0.2">
      <c r="A2853" s="55"/>
      <c r="B2853" s="198"/>
      <c r="C2853" s="10" t="s">
        <v>541</v>
      </c>
      <c r="D2853" s="10"/>
      <c r="E2853" s="10" t="s">
        <v>127</v>
      </c>
      <c r="F2853" s="10">
        <v>10004</v>
      </c>
      <c r="G2853" s="10"/>
      <c r="H2853" s="10">
        <f t="shared" si="174"/>
        <v>1647</v>
      </c>
      <c r="I2853" s="10"/>
      <c r="J2853" s="10">
        <v>1790.0900000000001</v>
      </c>
      <c r="K2853" s="10"/>
      <c r="M2853" s="10">
        <v>4</v>
      </c>
      <c r="N2853" s="69"/>
      <c r="P2853" s="238">
        <f t="shared" si="163"/>
        <v>447.52250000000004</v>
      </c>
      <c r="Q2853" s="10"/>
      <c r="R2853" s="10"/>
      <c r="S2853" s="10"/>
      <c r="T2853" s="179">
        <f t="shared" si="164"/>
        <v>2501</v>
      </c>
      <c r="U2853" s="10"/>
      <c r="V2853" s="10"/>
      <c r="W2853" s="10"/>
      <c r="Y2853" s="10">
        <v>1790.0900000000001</v>
      </c>
      <c r="Z2853" s="10">
        <f t="shared" si="175"/>
        <v>1873.58</v>
      </c>
      <c r="AB2853" s="243">
        <f t="shared" si="176"/>
        <v>1860.43</v>
      </c>
      <c r="AC2853" s="10">
        <v>2048.13</v>
      </c>
      <c r="AD2853" s="10"/>
      <c r="AE2853" s="3"/>
      <c r="AF2853" s="3"/>
    </row>
    <row r="2854" spans="1:32" x14ac:dyDescent="0.2">
      <c r="A2854" s="55"/>
      <c r="B2854" s="198"/>
      <c r="C2854" s="10" t="s">
        <v>543</v>
      </c>
      <c r="D2854" s="10"/>
      <c r="E2854" s="10" t="s">
        <v>109</v>
      </c>
      <c r="F2854" s="10">
        <v>2277072</v>
      </c>
      <c r="G2854" s="10"/>
      <c r="H2854" s="10">
        <f t="shared" si="174"/>
        <v>374867</v>
      </c>
      <c r="I2854" s="10"/>
      <c r="J2854" s="10">
        <v>273052.06000000029</v>
      </c>
      <c r="K2854" s="10"/>
      <c r="M2854" s="10">
        <v>485</v>
      </c>
      <c r="N2854" s="69"/>
      <c r="P2854" s="238">
        <f t="shared" si="163"/>
        <v>562.99393814433051</v>
      </c>
      <c r="Q2854" s="10"/>
      <c r="R2854" s="10"/>
      <c r="S2854" s="10"/>
      <c r="T2854" s="179">
        <f t="shared" si="164"/>
        <v>4694.9938144329899</v>
      </c>
      <c r="U2854" s="10"/>
      <c r="V2854" s="10"/>
      <c r="W2854" s="10"/>
      <c r="Y2854" s="10">
        <v>273052.06000000029</v>
      </c>
      <c r="Z2854" s="10">
        <f t="shared" si="175"/>
        <v>285787.65999999997</v>
      </c>
      <c r="AB2854" s="243">
        <f t="shared" si="176"/>
        <v>283780.87</v>
      </c>
      <c r="AC2854" s="10">
        <v>312411.40999999997</v>
      </c>
      <c r="AD2854" s="10"/>
      <c r="AE2854" s="3"/>
      <c r="AF2854" s="3"/>
    </row>
    <row r="2855" spans="1:32" x14ac:dyDescent="0.2">
      <c r="A2855" s="55"/>
      <c r="B2855" s="198"/>
      <c r="C2855" s="10" t="s">
        <v>544</v>
      </c>
      <c r="D2855" s="10"/>
      <c r="E2855" s="10" t="s">
        <v>131</v>
      </c>
      <c r="F2855" s="10">
        <v>9922467</v>
      </c>
      <c r="G2855" s="10"/>
      <c r="H2855" s="10">
        <f t="shared" si="174"/>
        <v>1633505</v>
      </c>
      <c r="I2855" s="10"/>
      <c r="J2855" s="10">
        <v>1002833.6900000006</v>
      </c>
      <c r="K2855" s="10"/>
      <c r="M2855" s="10">
        <v>1365</v>
      </c>
      <c r="N2855" s="69"/>
      <c r="P2855" s="238">
        <f t="shared" si="163"/>
        <v>734.67669597069641</v>
      </c>
      <c r="Q2855" s="10"/>
      <c r="R2855" s="10"/>
      <c r="S2855" s="10"/>
      <c r="T2855" s="179">
        <f t="shared" si="164"/>
        <v>7269.2065934065931</v>
      </c>
      <c r="U2855" s="10"/>
      <c r="V2855" s="10"/>
      <c r="W2855" s="10"/>
      <c r="Y2855" s="10">
        <v>1002833.6900000006</v>
      </c>
      <c r="Z2855" s="10">
        <f t="shared" si="175"/>
        <v>1049607.5</v>
      </c>
      <c r="AB2855" s="243">
        <f t="shared" si="176"/>
        <v>1042237.23</v>
      </c>
      <c r="AC2855" s="10">
        <v>1147388.1200000001</v>
      </c>
      <c r="AD2855" s="10"/>
      <c r="AE2855" s="3"/>
      <c r="AF2855" s="3"/>
    </row>
    <row r="2856" spans="1:32" x14ac:dyDescent="0.2">
      <c r="A2856" s="55"/>
      <c r="B2856" s="198"/>
      <c r="C2856" s="10" t="s">
        <v>544</v>
      </c>
      <c r="D2856" s="10"/>
      <c r="E2856" s="10" t="s">
        <v>314</v>
      </c>
      <c r="F2856" s="10">
        <v>384</v>
      </c>
      <c r="G2856" s="10"/>
      <c r="H2856" s="10">
        <f t="shared" si="174"/>
        <v>63</v>
      </c>
      <c r="I2856" s="10"/>
      <c r="J2856" s="10">
        <v>26.05</v>
      </c>
      <c r="K2856" s="10"/>
      <c r="M2856" s="10">
        <v>1</v>
      </c>
      <c r="N2856" s="69"/>
      <c r="P2856" s="238">
        <f t="shared" si="163"/>
        <v>26.05</v>
      </c>
      <c r="Q2856" s="10"/>
      <c r="R2856" s="10"/>
      <c r="S2856" s="10"/>
      <c r="T2856" s="179">
        <f t="shared" si="164"/>
        <v>384</v>
      </c>
      <c r="U2856" s="10"/>
      <c r="V2856" s="10"/>
      <c r="W2856" s="10"/>
      <c r="Y2856" s="10">
        <v>26.05</v>
      </c>
      <c r="Z2856" s="10">
        <f t="shared" si="175"/>
        <v>27.27</v>
      </c>
      <c r="AB2856" s="243">
        <f t="shared" si="176"/>
        <v>27.07</v>
      </c>
      <c r="AC2856" s="10">
        <v>29.8</v>
      </c>
      <c r="AD2856" s="10"/>
      <c r="AE2856" s="3"/>
      <c r="AF2856" s="3"/>
    </row>
    <row r="2857" spans="1:32" x14ac:dyDescent="0.2">
      <c r="A2857" s="55"/>
      <c r="B2857" s="198"/>
      <c r="C2857" s="10" t="s">
        <v>544</v>
      </c>
      <c r="D2857" s="10"/>
      <c r="E2857" s="10" t="s">
        <v>107</v>
      </c>
      <c r="F2857" s="10">
        <v>474555</v>
      </c>
      <c r="G2857" s="10"/>
      <c r="H2857" s="10">
        <f t="shared" si="174"/>
        <v>78125</v>
      </c>
      <c r="I2857" s="10"/>
      <c r="J2857" s="10">
        <v>28422.170000000002</v>
      </c>
      <c r="K2857" s="10"/>
      <c r="M2857" s="10">
        <v>12</v>
      </c>
      <c r="N2857" s="69"/>
      <c r="P2857" s="238">
        <f t="shared" si="163"/>
        <v>2368.5141666666668</v>
      </c>
      <c r="Q2857" s="10"/>
      <c r="R2857" s="10"/>
      <c r="S2857" s="10"/>
      <c r="T2857" s="179">
        <f t="shared" si="164"/>
        <v>39546.25</v>
      </c>
      <c r="U2857" s="10"/>
      <c r="V2857" s="10"/>
      <c r="W2857" s="10"/>
      <c r="Y2857" s="10">
        <v>28422.170000000002</v>
      </c>
      <c r="Z2857" s="10">
        <f t="shared" si="175"/>
        <v>29747.83</v>
      </c>
      <c r="AB2857" s="243">
        <f t="shared" si="176"/>
        <v>29538.94</v>
      </c>
      <c r="AC2857" s="10">
        <v>32519.11</v>
      </c>
      <c r="AD2857" s="10"/>
      <c r="AE2857" s="3"/>
      <c r="AF2857" s="3"/>
    </row>
    <row r="2858" spans="1:32" x14ac:dyDescent="0.2">
      <c r="A2858" s="55"/>
      <c r="B2858" s="198"/>
      <c r="C2858" s="10" t="s">
        <v>544</v>
      </c>
      <c r="D2858" s="10"/>
      <c r="E2858" s="10" t="s">
        <v>617</v>
      </c>
      <c r="F2858" s="10">
        <v>372</v>
      </c>
      <c r="G2858" s="10"/>
      <c r="H2858" s="10">
        <f t="shared" si="174"/>
        <v>61</v>
      </c>
      <c r="I2858" s="10"/>
      <c r="J2858" s="10">
        <v>42.28</v>
      </c>
      <c r="K2858" s="10"/>
      <c r="M2858" s="10">
        <v>1</v>
      </c>
      <c r="N2858" s="69"/>
      <c r="P2858" s="238">
        <f t="shared" si="163"/>
        <v>42.28</v>
      </c>
      <c r="Q2858" s="10"/>
      <c r="R2858" s="10"/>
      <c r="S2858" s="10"/>
      <c r="T2858" s="179">
        <f t="shared" si="164"/>
        <v>372</v>
      </c>
      <c r="U2858" s="10"/>
      <c r="V2858" s="10"/>
      <c r="W2858" s="10"/>
      <c r="Y2858" s="10">
        <v>42.28</v>
      </c>
      <c r="Z2858" s="10">
        <f t="shared" si="175"/>
        <v>44.25</v>
      </c>
      <c r="AB2858" s="243">
        <f t="shared" si="176"/>
        <v>43.94</v>
      </c>
      <c r="AC2858" s="10">
        <v>48.37</v>
      </c>
      <c r="AD2858" s="10"/>
      <c r="AE2858" s="3"/>
      <c r="AF2858" s="3"/>
    </row>
    <row r="2859" spans="1:32" x14ac:dyDescent="0.2">
      <c r="A2859" s="55"/>
      <c r="B2859" s="198"/>
      <c r="C2859" s="10" t="s">
        <v>545</v>
      </c>
      <c r="D2859" s="10"/>
      <c r="E2859" s="10" t="s">
        <v>145</v>
      </c>
      <c r="F2859" s="10">
        <v>2170207</v>
      </c>
      <c r="G2859" s="10"/>
      <c r="H2859" s="10">
        <f t="shared" si="174"/>
        <v>357274</v>
      </c>
      <c r="I2859" s="10"/>
      <c r="J2859" s="10">
        <v>135470.86999999994</v>
      </c>
      <c r="K2859" s="10"/>
      <c r="M2859" s="10">
        <v>161</v>
      </c>
      <c r="N2859" s="69"/>
      <c r="P2859" s="238">
        <f t="shared" si="163"/>
        <v>841.43397515527909</v>
      </c>
      <c r="Q2859" s="10"/>
      <c r="R2859" s="10"/>
      <c r="S2859" s="10"/>
      <c r="T2859" s="179">
        <f t="shared" si="164"/>
        <v>13479.546583850932</v>
      </c>
      <c r="U2859" s="10"/>
      <c r="V2859" s="10"/>
      <c r="W2859" s="10"/>
      <c r="Y2859" s="10">
        <v>135470.86999999994</v>
      </c>
      <c r="Z2859" s="10">
        <f t="shared" si="175"/>
        <v>141789.45000000001</v>
      </c>
      <c r="AB2859" s="243">
        <f t="shared" si="176"/>
        <v>140793.82</v>
      </c>
      <c r="AC2859" s="10">
        <v>154998.45000000001</v>
      </c>
      <c r="AD2859" s="10"/>
      <c r="AE2859" s="3"/>
      <c r="AF2859" s="3"/>
    </row>
    <row r="2860" spans="1:32" x14ac:dyDescent="0.2">
      <c r="A2860" s="55"/>
      <c r="B2860" s="198"/>
      <c r="C2860" s="10" t="s">
        <v>545</v>
      </c>
      <c r="D2860" s="10"/>
      <c r="E2860" s="10" t="s">
        <v>70</v>
      </c>
      <c r="F2860" s="10">
        <v>1183</v>
      </c>
      <c r="G2860" s="10"/>
      <c r="H2860" s="10">
        <f t="shared" si="174"/>
        <v>195</v>
      </c>
      <c r="I2860" s="10"/>
      <c r="J2860" s="10">
        <v>680.91</v>
      </c>
      <c r="K2860" s="10"/>
      <c r="M2860" s="10">
        <v>1</v>
      </c>
      <c r="N2860" s="69"/>
      <c r="P2860" s="238">
        <f t="shared" si="163"/>
        <v>680.91</v>
      </c>
      <c r="Q2860" s="10"/>
      <c r="R2860" s="10"/>
      <c r="S2860" s="10"/>
      <c r="T2860" s="179">
        <f t="shared" si="164"/>
        <v>1183</v>
      </c>
      <c r="U2860" s="10"/>
      <c r="V2860" s="10"/>
      <c r="W2860" s="10"/>
      <c r="Y2860" s="10">
        <v>680.91</v>
      </c>
      <c r="Z2860" s="10">
        <f t="shared" si="175"/>
        <v>712.67</v>
      </c>
      <c r="AB2860" s="243">
        <f t="shared" si="176"/>
        <v>707.66</v>
      </c>
      <c r="AC2860" s="10">
        <v>779.06</v>
      </c>
      <c r="AD2860" s="10"/>
      <c r="AE2860" s="3"/>
      <c r="AF2860" s="3"/>
    </row>
    <row r="2861" spans="1:32" x14ac:dyDescent="0.2">
      <c r="A2861" s="55"/>
      <c r="B2861" s="198"/>
      <c r="C2861" s="10" t="s">
        <v>546</v>
      </c>
      <c r="D2861" s="10"/>
      <c r="E2861" s="10" t="s">
        <v>70</v>
      </c>
      <c r="F2861" s="10">
        <v>3187</v>
      </c>
      <c r="G2861" s="10"/>
      <c r="H2861" s="10">
        <f t="shared" si="174"/>
        <v>525</v>
      </c>
      <c r="I2861" s="10"/>
      <c r="J2861" s="10">
        <v>884.7</v>
      </c>
      <c r="K2861" s="10"/>
      <c r="M2861" s="10">
        <v>2</v>
      </c>
      <c r="N2861" s="69"/>
      <c r="P2861" s="238">
        <f t="shared" si="163"/>
        <v>442.35</v>
      </c>
      <c r="Q2861" s="10"/>
      <c r="R2861" s="10"/>
      <c r="S2861" s="10"/>
      <c r="T2861" s="179">
        <f t="shared" si="164"/>
        <v>1593.5</v>
      </c>
      <c r="U2861" s="10"/>
      <c r="V2861" s="10"/>
      <c r="W2861" s="10"/>
      <c r="Y2861" s="10">
        <v>884.7</v>
      </c>
      <c r="Z2861" s="10">
        <f t="shared" si="175"/>
        <v>925.96</v>
      </c>
      <c r="AB2861" s="243">
        <f t="shared" si="176"/>
        <v>919.46</v>
      </c>
      <c r="AC2861" s="10">
        <v>1012.22</v>
      </c>
      <c r="AD2861" s="10"/>
      <c r="AE2861" s="3"/>
      <c r="AF2861" s="3"/>
    </row>
    <row r="2862" spans="1:32" x14ac:dyDescent="0.2">
      <c r="A2862" s="55"/>
      <c r="B2862" s="198"/>
      <c r="C2862" s="10" t="s">
        <v>548</v>
      </c>
      <c r="D2862" s="10"/>
      <c r="E2862" s="10" t="s">
        <v>385</v>
      </c>
      <c r="F2862" s="10">
        <v>2291215</v>
      </c>
      <c r="G2862" s="10"/>
      <c r="H2862" s="10">
        <f t="shared" si="174"/>
        <v>377196</v>
      </c>
      <c r="I2862" s="10"/>
      <c r="J2862" s="10">
        <v>280619.09000000008</v>
      </c>
      <c r="K2862" s="10"/>
      <c r="M2862" s="10">
        <v>649</v>
      </c>
      <c r="N2862" s="69"/>
      <c r="P2862" s="238">
        <f t="shared" si="163"/>
        <v>432.38688751926054</v>
      </c>
      <c r="Q2862" s="10"/>
      <c r="R2862" s="10"/>
      <c r="S2862" s="10"/>
      <c r="T2862" s="179">
        <f t="shared" si="164"/>
        <v>3530.3775038520803</v>
      </c>
      <c r="U2862" s="10"/>
      <c r="V2862" s="10"/>
      <c r="W2862" s="10"/>
      <c r="Y2862" s="10">
        <v>280619.09000000008</v>
      </c>
      <c r="Z2862" s="10">
        <f t="shared" si="175"/>
        <v>293707.63</v>
      </c>
      <c r="AB2862" s="243">
        <f t="shared" si="176"/>
        <v>291645.23</v>
      </c>
      <c r="AC2862" s="10">
        <v>321069.2</v>
      </c>
      <c r="AD2862" s="10"/>
      <c r="AE2862" s="3"/>
      <c r="AF2862" s="3"/>
    </row>
    <row r="2863" spans="1:32" x14ac:dyDescent="0.2">
      <c r="A2863" s="55"/>
      <c r="B2863" s="198"/>
      <c r="C2863" s="10" t="s">
        <v>549</v>
      </c>
      <c r="D2863" s="10"/>
      <c r="E2863" s="10" t="s">
        <v>170</v>
      </c>
      <c r="F2863" s="10">
        <v>722825</v>
      </c>
      <c r="G2863" s="10"/>
      <c r="H2863" s="10">
        <f t="shared" si="174"/>
        <v>118996</v>
      </c>
      <c r="I2863" s="10"/>
      <c r="J2863" s="10">
        <v>109555.04999999999</v>
      </c>
      <c r="K2863" s="10"/>
      <c r="M2863" s="10">
        <v>246</v>
      </c>
      <c r="N2863" s="69"/>
      <c r="P2863" s="238">
        <f t="shared" si="163"/>
        <v>445.34573170731704</v>
      </c>
      <c r="Q2863" s="10"/>
      <c r="R2863" s="10"/>
      <c r="S2863" s="10"/>
      <c r="T2863" s="179">
        <f t="shared" si="164"/>
        <v>2938.3130081300815</v>
      </c>
      <c r="U2863" s="10"/>
      <c r="V2863" s="10"/>
      <c r="W2863" s="10"/>
      <c r="Y2863" s="10">
        <v>109555.04999999999</v>
      </c>
      <c r="Z2863" s="10">
        <f t="shared" si="175"/>
        <v>114664.88</v>
      </c>
      <c r="AB2863" s="243">
        <f t="shared" si="176"/>
        <v>113859.71</v>
      </c>
      <c r="AC2863" s="10">
        <v>125346.97</v>
      </c>
      <c r="AD2863" s="10"/>
      <c r="AE2863" s="3"/>
      <c r="AF2863" s="3"/>
    </row>
    <row r="2864" spans="1:32" x14ac:dyDescent="0.2">
      <c r="A2864" s="55"/>
      <c r="B2864" s="198"/>
      <c r="C2864" s="10" t="s">
        <v>550</v>
      </c>
      <c r="D2864" s="10"/>
      <c r="E2864" s="10" t="s">
        <v>88</v>
      </c>
      <c r="F2864" s="10">
        <v>86</v>
      </c>
      <c r="G2864" s="10"/>
      <c r="H2864" s="10">
        <f t="shared" si="174"/>
        <v>14</v>
      </c>
      <c r="I2864" s="10"/>
      <c r="J2864" s="10">
        <v>53.089999999999996</v>
      </c>
      <c r="K2864" s="10"/>
      <c r="M2864" s="10">
        <v>3</v>
      </c>
      <c r="N2864" s="69"/>
      <c r="P2864" s="238">
        <f t="shared" si="163"/>
        <v>17.696666666666665</v>
      </c>
      <c r="Q2864" s="10"/>
      <c r="R2864" s="10"/>
      <c r="S2864" s="10"/>
      <c r="T2864" s="179">
        <f t="shared" si="164"/>
        <v>28.666666666666668</v>
      </c>
      <c r="U2864" s="10"/>
      <c r="V2864" s="10"/>
      <c r="W2864" s="10"/>
      <c r="Y2864" s="10">
        <v>53.089999999999996</v>
      </c>
      <c r="Z2864" s="10">
        <f t="shared" si="175"/>
        <v>55.57</v>
      </c>
      <c r="AB2864" s="243">
        <f t="shared" si="176"/>
        <v>55.18</v>
      </c>
      <c r="AC2864" s="10">
        <v>60.75</v>
      </c>
      <c r="AD2864" s="10"/>
      <c r="AE2864" s="3"/>
      <c r="AF2864" s="3"/>
    </row>
    <row r="2865" spans="1:32" x14ac:dyDescent="0.2">
      <c r="A2865" s="55"/>
      <c r="B2865" s="198"/>
      <c r="C2865" s="10" t="s">
        <v>551</v>
      </c>
      <c r="D2865" s="10"/>
      <c r="E2865" s="10" t="s">
        <v>157</v>
      </c>
      <c r="F2865" s="10">
        <v>571034</v>
      </c>
      <c r="G2865" s="10"/>
      <c r="H2865" s="10">
        <f t="shared" si="174"/>
        <v>94008</v>
      </c>
      <c r="I2865" s="10"/>
      <c r="J2865" s="10">
        <v>59407.430000000015</v>
      </c>
      <c r="K2865" s="10"/>
      <c r="M2865" s="10">
        <v>125</v>
      </c>
      <c r="N2865" s="69"/>
      <c r="P2865" s="238">
        <f t="shared" si="163"/>
        <v>475.2594400000001</v>
      </c>
      <c r="Q2865" s="10"/>
      <c r="R2865" s="10"/>
      <c r="S2865" s="10"/>
      <c r="T2865" s="179">
        <f t="shared" si="164"/>
        <v>4568.2719999999999</v>
      </c>
      <c r="U2865" s="10"/>
      <c r="V2865" s="10"/>
      <c r="W2865" s="10"/>
      <c r="Y2865" s="10">
        <v>59407.430000000015</v>
      </c>
      <c r="Z2865" s="10">
        <f t="shared" si="175"/>
        <v>62178.29</v>
      </c>
      <c r="AB2865" s="243">
        <f t="shared" si="176"/>
        <v>61741.68</v>
      </c>
      <c r="AC2865" s="10">
        <v>67970.77</v>
      </c>
      <c r="AD2865" s="10"/>
      <c r="AE2865" s="3"/>
      <c r="AF2865" s="3"/>
    </row>
    <row r="2866" spans="1:32" x14ac:dyDescent="0.2">
      <c r="A2866" s="55"/>
      <c r="B2866" s="198"/>
      <c r="C2866" s="10" t="s">
        <v>551</v>
      </c>
      <c r="D2866" s="10"/>
      <c r="E2866" s="10" t="s">
        <v>98</v>
      </c>
      <c r="F2866" s="10">
        <v>356</v>
      </c>
      <c r="G2866" s="10"/>
      <c r="H2866" s="10">
        <f t="shared" si="174"/>
        <v>59</v>
      </c>
      <c r="I2866" s="10"/>
      <c r="J2866" s="10">
        <v>334.94</v>
      </c>
      <c r="K2866" s="10"/>
      <c r="M2866" s="10">
        <v>4</v>
      </c>
      <c r="N2866" s="69"/>
      <c r="P2866" s="238">
        <f t="shared" ref="P2866:P2913" si="177">J2866/M2866</f>
        <v>83.734999999999999</v>
      </c>
      <c r="Q2866" s="10"/>
      <c r="R2866" s="10"/>
      <c r="S2866" s="10"/>
      <c r="T2866" s="179">
        <f t="shared" ref="T2866:T2913" si="178">F2866/M2866</f>
        <v>89</v>
      </c>
      <c r="U2866" s="10"/>
      <c r="V2866" s="10"/>
      <c r="W2866" s="10"/>
      <c r="Y2866" s="10">
        <v>334.94</v>
      </c>
      <c r="Z2866" s="10">
        <f t="shared" si="175"/>
        <v>350.56</v>
      </c>
      <c r="AB2866" s="243">
        <f t="shared" si="176"/>
        <v>348.1</v>
      </c>
      <c r="AC2866" s="10">
        <v>383.22</v>
      </c>
      <c r="AD2866" s="10"/>
      <c r="AE2866" s="3"/>
      <c r="AF2866" s="3"/>
    </row>
    <row r="2867" spans="1:32" x14ac:dyDescent="0.2">
      <c r="A2867" s="55"/>
      <c r="B2867" s="198"/>
      <c r="C2867" s="10" t="s">
        <v>551</v>
      </c>
      <c r="D2867" s="10"/>
      <c r="E2867" s="10" t="s">
        <v>618</v>
      </c>
      <c r="F2867" s="10">
        <v>200</v>
      </c>
      <c r="G2867" s="10"/>
      <c r="H2867" s="10">
        <f t="shared" si="174"/>
        <v>33</v>
      </c>
      <c r="I2867" s="10"/>
      <c r="J2867" s="10">
        <v>152.16999999999999</v>
      </c>
      <c r="K2867" s="10"/>
      <c r="M2867" s="10">
        <v>1</v>
      </c>
      <c r="N2867" s="69"/>
      <c r="P2867" s="238">
        <f t="shared" si="177"/>
        <v>152.16999999999999</v>
      </c>
      <c r="Q2867" s="10"/>
      <c r="R2867" s="10"/>
      <c r="S2867" s="10"/>
      <c r="T2867" s="179">
        <f t="shared" si="178"/>
        <v>200</v>
      </c>
      <c r="U2867" s="10"/>
      <c r="V2867" s="10"/>
      <c r="W2867" s="10"/>
      <c r="Y2867" s="10">
        <v>152.16999999999999</v>
      </c>
      <c r="Z2867" s="10">
        <f t="shared" si="175"/>
        <v>159.27000000000001</v>
      </c>
      <c r="AB2867" s="243">
        <f t="shared" si="176"/>
        <v>158.15</v>
      </c>
      <c r="AC2867" s="10">
        <v>174.11</v>
      </c>
      <c r="AD2867" s="10"/>
      <c r="AE2867" s="3"/>
      <c r="AF2867" s="3"/>
    </row>
    <row r="2868" spans="1:32" x14ac:dyDescent="0.2">
      <c r="A2868" s="55"/>
      <c r="B2868" s="198"/>
      <c r="C2868" s="10" t="s">
        <v>552</v>
      </c>
      <c r="D2868" s="10"/>
      <c r="E2868" s="10" t="s">
        <v>553</v>
      </c>
      <c r="F2868" s="10">
        <v>62053</v>
      </c>
      <c r="G2868" s="10"/>
      <c r="H2868" s="10">
        <f t="shared" si="174"/>
        <v>10216</v>
      </c>
      <c r="I2868" s="10"/>
      <c r="J2868" s="10">
        <v>10948.81</v>
      </c>
      <c r="K2868" s="10"/>
      <c r="M2868" s="10">
        <v>7</v>
      </c>
      <c r="N2868" s="69"/>
      <c r="P2868" s="238">
        <f t="shared" si="177"/>
        <v>1564.1157142857141</v>
      </c>
      <c r="Q2868" s="10"/>
      <c r="R2868" s="10"/>
      <c r="S2868" s="10"/>
      <c r="T2868" s="179">
        <f t="shared" si="178"/>
        <v>8864.7142857142862</v>
      </c>
      <c r="U2868" s="10"/>
      <c r="V2868" s="10"/>
      <c r="W2868" s="10"/>
      <c r="Y2868" s="10">
        <v>10948.81</v>
      </c>
      <c r="Z2868" s="10">
        <f t="shared" si="175"/>
        <v>11459.48</v>
      </c>
      <c r="AB2868" s="243">
        <f t="shared" si="176"/>
        <v>11379.01</v>
      </c>
      <c r="AC2868" s="10">
        <v>12527.03</v>
      </c>
      <c r="AD2868" s="10"/>
      <c r="AE2868" s="3"/>
      <c r="AF2868" s="3"/>
    </row>
    <row r="2869" spans="1:32" x14ac:dyDescent="0.2">
      <c r="A2869" s="55"/>
      <c r="B2869" s="198"/>
      <c r="C2869" s="10" t="s">
        <v>552</v>
      </c>
      <c r="D2869" s="10"/>
      <c r="E2869" s="10" t="s">
        <v>349</v>
      </c>
      <c r="F2869" s="10">
        <v>6955515</v>
      </c>
      <c r="G2869" s="10"/>
      <c r="H2869" s="10">
        <f t="shared" si="174"/>
        <v>1145065</v>
      </c>
      <c r="I2869" s="10"/>
      <c r="J2869" s="10">
        <v>546108.15000000026</v>
      </c>
      <c r="K2869" s="10"/>
      <c r="M2869" s="10">
        <v>342</v>
      </c>
      <c r="N2869" s="69"/>
      <c r="P2869" s="238">
        <f t="shared" si="177"/>
        <v>1596.8074561403516</v>
      </c>
      <c r="Q2869" s="10"/>
      <c r="R2869" s="10"/>
      <c r="S2869" s="10"/>
      <c r="T2869" s="179">
        <f t="shared" si="178"/>
        <v>20337.763157894737</v>
      </c>
      <c r="U2869" s="10"/>
      <c r="V2869" s="10"/>
      <c r="W2869" s="10"/>
      <c r="Y2869" s="10">
        <v>546108.15000000026</v>
      </c>
      <c r="Z2869" s="10">
        <f t="shared" si="175"/>
        <v>571579.53</v>
      </c>
      <c r="AB2869" s="243">
        <f t="shared" si="176"/>
        <v>567565.93999999994</v>
      </c>
      <c r="AC2869" s="10">
        <v>624827.43999999994</v>
      </c>
      <c r="AD2869" s="10"/>
      <c r="AE2869" s="3"/>
      <c r="AF2869" s="3"/>
    </row>
    <row r="2870" spans="1:32" x14ac:dyDescent="0.2">
      <c r="A2870" s="55"/>
      <c r="B2870" s="198"/>
      <c r="C2870" s="10" t="s">
        <v>552</v>
      </c>
      <c r="D2870" s="10"/>
      <c r="E2870" s="10" t="s">
        <v>187</v>
      </c>
      <c r="F2870" s="10">
        <v>611</v>
      </c>
      <c r="G2870" s="10"/>
      <c r="H2870" s="10">
        <f t="shared" si="174"/>
        <v>101</v>
      </c>
      <c r="I2870" s="10"/>
      <c r="J2870" s="10">
        <v>130.59</v>
      </c>
      <c r="K2870" s="10"/>
      <c r="M2870" s="10">
        <v>2</v>
      </c>
      <c r="N2870" s="69"/>
      <c r="P2870" s="238">
        <f t="shared" si="177"/>
        <v>65.295000000000002</v>
      </c>
      <c r="Q2870" s="10"/>
      <c r="R2870" s="10"/>
      <c r="S2870" s="10"/>
      <c r="T2870" s="179">
        <f t="shared" si="178"/>
        <v>305.5</v>
      </c>
      <c r="U2870" s="10"/>
      <c r="V2870" s="10"/>
      <c r="W2870" s="10"/>
      <c r="Y2870" s="10">
        <v>130.59</v>
      </c>
      <c r="Z2870" s="10">
        <f t="shared" si="175"/>
        <v>136.68</v>
      </c>
      <c r="AB2870" s="243">
        <f t="shared" si="176"/>
        <v>135.72</v>
      </c>
      <c r="AC2870" s="10">
        <v>149.41</v>
      </c>
      <c r="AD2870" s="10"/>
      <c r="AE2870" s="3"/>
      <c r="AF2870" s="3"/>
    </row>
    <row r="2871" spans="1:32" x14ac:dyDescent="0.2">
      <c r="A2871" s="55"/>
      <c r="B2871" s="198"/>
      <c r="C2871" s="10" t="s">
        <v>552</v>
      </c>
      <c r="D2871" s="10"/>
      <c r="E2871" s="10" t="s">
        <v>501</v>
      </c>
      <c r="F2871" s="10">
        <v>598</v>
      </c>
      <c r="G2871" s="10"/>
      <c r="H2871" s="10">
        <f t="shared" si="174"/>
        <v>98</v>
      </c>
      <c r="I2871" s="10"/>
      <c r="J2871" s="10">
        <v>100.27</v>
      </c>
      <c r="K2871" s="10"/>
      <c r="M2871" s="10">
        <v>1</v>
      </c>
      <c r="N2871" s="69"/>
      <c r="P2871" s="238">
        <f t="shared" si="177"/>
        <v>100.27</v>
      </c>
      <c r="Q2871" s="10"/>
      <c r="R2871" s="10"/>
      <c r="S2871" s="10"/>
      <c r="T2871" s="179">
        <f t="shared" si="178"/>
        <v>598</v>
      </c>
      <c r="U2871" s="10"/>
      <c r="V2871" s="10"/>
      <c r="W2871" s="10"/>
      <c r="Y2871" s="10">
        <v>100.27</v>
      </c>
      <c r="Z2871" s="10">
        <f t="shared" si="175"/>
        <v>104.95</v>
      </c>
      <c r="AB2871" s="243">
        <f t="shared" si="176"/>
        <v>104.21</v>
      </c>
      <c r="AC2871" s="10">
        <v>114.72</v>
      </c>
      <c r="AD2871" s="10"/>
      <c r="AE2871" s="3"/>
      <c r="AF2871" s="3"/>
    </row>
    <row r="2872" spans="1:32" x14ac:dyDescent="0.2">
      <c r="A2872" s="55"/>
      <c r="B2872" s="198"/>
      <c r="C2872" s="10" t="s">
        <v>552</v>
      </c>
      <c r="D2872" s="10"/>
      <c r="E2872" s="10" t="s">
        <v>75</v>
      </c>
      <c r="F2872" s="10">
        <v>1712</v>
      </c>
      <c r="G2872" s="10"/>
      <c r="H2872" s="10">
        <f t="shared" si="174"/>
        <v>282</v>
      </c>
      <c r="I2872" s="10"/>
      <c r="J2872" s="10">
        <v>298.93</v>
      </c>
      <c r="K2872" s="10"/>
      <c r="M2872" s="10">
        <v>1</v>
      </c>
      <c r="N2872" s="69"/>
      <c r="P2872" s="238">
        <f t="shared" si="177"/>
        <v>298.93</v>
      </c>
      <c r="Q2872" s="10"/>
      <c r="R2872" s="10"/>
      <c r="S2872" s="10"/>
      <c r="T2872" s="179">
        <f t="shared" si="178"/>
        <v>1712</v>
      </c>
      <c r="U2872" s="10"/>
      <c r="V2872" s="10"/>
      <c r="W2872" s="10"/>
      <c r="Y2872" s="10">
        <v>298.93</v>
      </c>
      <c r="Z2872" s="10">
        <f t="shared" si="175"/>
        <v>312.87</v>
      </c>
      <c r="AB2872" s="243">
        <f t="shared" si="176"/>
        <v>310.68</v>
      </c>
      <c r="AC2872" s="10">
        <v>342.02</v>
      </c>
      <c r="AD2872" s="10"/>
      <c r="AE2872" s="3"/>
      <c r="AF2872" s="3"/>
    </row>
    <row r="2873" spans="1:32" x14ac:dyDescent="0.2">
      <c r="A2873" s="55"/>
      <c r="B2873" s="198"/>
      <c r="C2873" s="10" t="s">
        <v>555</v>
      </c>
      <c r="D2873" s="10"/>
      <c r="E2873" s="10" t="s">
        <v>211</v>
      </c>
      <c r="F2873" s="10">
        <v>23023</v>
      </c>
      <c r="G2873" s="10"/>
      <c r="H2873" s="10">
        <f t="shared" si="174"/>
        <v>3790</v>
      </c>
      <c r="I2873" s="10"/>
      <c r="J2873" s="10">
        <v>3744.3100000000004</v>
      </c>
      <c r="K2873" s="10"/>
      <c r="M2873" s="10">
        <v>8</v>
      </c>
      <c r="N2873" s="69"/>
      <c r="P2873" s="238">
        <f t="shared" si="177"/>
        <v>468.03875000000005</v>
      </c>
      <c r="Q2873" s="10"/>
      <c r="R2873" s="10"/>
      <c r="S2873" s="10"/>
      <c r="T2873" s="179">
        <f t="shared" si="178"/>
        <v>2877.875</v>
      </c>
      <c r="U2873" s="10"/>
      <c r="V2873" s="10"/>
      <c r="W2873" s="10"/>
      <c r="Y2873" s="10">
        <v>3744.3100000000004</v>
      </c>
      <c r="Z2873" s="10">
        <f t="shared" si="175"/>
        <v>3918.95</v>
      </c>
      <c r="AB2873" s="243">
        <f t="shared" si="176"/>
        <v>3891.43</v>
      </c>
      <c r="AC2873" s="10">
        <v>4284.03</v>
      </c>
      <c r="AD2873" s="10"/>
      <c r="AE2873" s="3"/>
      <c r="AF2873" s="3"/>
    </row>
    <row r="2874" spans="1:32" x14ac:dyDescent="0.2">
      <c r="A2874" s="55"/>
      <c r="B2874" s="198"/>
      <c r="C2874" s="10" t="s">
        <v>556</v>
      </c>
      <c r="D2874" s="10"/>
      <c r="E2874" s="10" t="s">
        <v>102</v>
      </c>
      <c r="F2874" s="10">
        <v>49845</v>
      </c>
      <c r="G2874" s="10"/>
      <c r="H2874" s="10">
        <f t="shared" si="174"/>
        <v>8206</v>
      </c>
      <c r="I2874" s="10"/>
      <c r="J2874" s="10">
        <v>7613.6399999999994</v>
      </c>
      <c r="K2874" s="10"/>
      <c r="M2874" s="10">
        <v>45</v>
      </c>
      <c r="N2874" s="69"/>
      <c r="P2874" s="238">
        <f t="shared" si="177"/>
        <v>169.19199999999998</v>
      </c>
      <c r="Q2874" s="10"/>
      <c r="R2874" s="10"/>
      <c r="S2874" s="10"/>
      <c r="T2874" s="179">
        <f t="shared" si="178"/>
        <v>1107.6666666666667</v>
      </c>
      <c r="U2874" s="10"/>
      <c r="V2874" s="10"/>
      <c r="W2874" s="10"/>
      <c r="Y2874" s="10">
        <v>7613.6399999999994</v>
      </c>
      <c r="Z2874" s="10">
        <f t="shared" si="175"/>
        <v>7968.75</v>
      </c>
      <c r="AB2874" s="243">
        <f t="shared" si="176"/>
        <v>7912.8</v>
      </c>
      <c r="AC2874" s="10">
        <v>8711.1200000000008</v>
      </c>
      <c r="AD2874" s="10"/>
      <c r="AE2874" s="3"/>
      <c r="AF2874" s="3"/>
    </row>
    <row r="2875" spans="1:32" x14ac:dyDescent="0.2">
      <c r="A2875" s="55"/>
      <c r="B2875" s="198"/>
      <c r="C2875" s="10" t="s">
        <v>557</v>
      </c>
      <c r="D2875" s="10"/>
      <c r="E2875" s="10" t="s">
        <v>107</v>
      </c>
      <c r="F2875" s="10">
        <v>-153808</v>
      </c>
      <c r="G2875" s="10"/>
      <c r="H2875" s="10">
        <f t="shared" si="174"/>
        <v>-25321</v>
      </c>
      <c r="I2875" s="10"/>
      <c r="J2875" s="10">
        <v>-6588.0599999999986</v>
      </c>
      <c r="K2875" s="10"/>
      <c r="M2875" s="10">
        <v>6</v>
      </c>
      <c r="N2875" s="69"/>
      <c r="P2875" s="238">
        <f t="shared" si="177"/>
        <v>-1098.0099999999998</v>
      </c>
      <c r="Q2875" s="10"/>
      <c r="R2875" s="10"/>
      <c r="S2875" s="10"/>
      <c r="T2875" s="179">
        <f t="shared" si="178"/>
        <v>-25634.666666666668</v>
      </c>
      <c r="U2875" s="10"/>
      <c r="V2875" s="10"/>
      <c r="W2875" s="10"/>
      <c r="Y2875" s="10">
        <v>-6588.0599999999986</v>
      </c>
      <c r="Z2875" s="10">
        <f t="shared" si="175"/>
        <v>-6895.34</v>
      </c>
      <c r="AB2875" s="243">
        <f t="shared" si="176"/>
        <v>-6846.92</v>
      </c>
      <c r="AC2875" s="10">
        <v>-7537.7</v>
      </c>
      <c r="AD2875" s="10"/>
      <c r="AE2875" s="3"/>
      <c r="AF2875" s="3"/>
    </row>
    <row r="2876" spans="1:32" x14ac:dyDescent="0.2">
      <c r="A2876" s="55"/>
      <c r="B2876" s="198"/>
      <c r="C2876" s="10" t="s">
        <v>558</v>
      </c>
      <c r="D2876" s="10"/>
      <c r="E2876" s="10" t="s">
        <v>194</v>
      </c>
      <c r="F2876" s="10">
        <v>363160</v>
      </c>
      <c r="G2876" s="10"/>
      <c r="H2876" s="10">
        <f t="shared" si="174"/>
        <v>59786</v>
      </c>
      <c r="I2876" s="10"/>
      <c r="J2876" s="10">
        <v>31549.210000000006</v>
      </c>
      <c r="K2876" s="10"/>
      <c r="M2876" s="10">
        <v>131</v>
      </c>
      <c r="N2876" s="69"/>
      <c r="P2876" s="238">
        <f t="shared" si="177"/>
        <v>240.83366412213746</v>
      </c>
      <c r="Q2876" s="10"/>
      <c r="R2876" s="10"/>
      <c r="S2876" s="10"/>
      <c r="T2876" s="179">
        <f t="shared" si="178"/>
        <v>2772.2137404580153</v>
      </c>
      <c r="U2876" s="10"/>
      <c r="V2876" s="10"/>
      <c r="W2876" s="10"/>
      <c r="Y2876" s="10">
        <v>31549.210000000006</v>
      </c>
      <c r="Z2876" s="10">
        <f t="shared" si="175"/>
        <v>33020.720000000001</v>
      </c>
      <c r="AB2876" s="243">
        <f t="shared" si="176"/>
        <v>32788.85</v>
      </c>
      <c r="AC2876" s="10">
        <v>36096.9</v>
      </c>
      <c r="AD2876" s="10"/>
      <c r="AE2876" s="3"/>
      <c r="AF2876" s="3"/>
    </row>
    <row r="2877" spans="1:32" x14ac:dyDescent="0.2">
      <c r="A2877" s="55"/>
      <c r="B2877" s="198"/>
      <c r="C2877" s="10" t="s">
        <v>558</v>
      </c>
      <c r="D2877" s="10"/>
      <c r="E2877" s="10" t="s">
        <v>578</v>
      </c>
      <c r="F2877" s="10">
        <v>77</v>
      </c>
      <c r="G2877" s="10"/>
      <c r="H2877" s="10">
        <f t="shared" si="174"/>
        <v>13</v>
      </c>
      <c r="I2877" s="10"/>
      <c r="J2877" s="10">
        <v>31.59</v>
      </c>
      <c r="K2877" s="10"/>
      <c r="M2877" s="10">
        <v>1</v>
      </c>
      <c r="N2877" s="69"/>
      <c r="P2877" s="238">
        <f t="shared" si="177"/>
        <v>31.59</v>
      </c>
      <c r="Q2877" s="10"/>
      <c r="R2877" s="10"/>
      <c r="S2877" s="10"/>
      <c r="T2877" s="179">
        <f t="shared" si="178"/>
        <v>77</v>
      </c>
      <c r="U2877" s="10"/>
      <c r="V2877" s="10"/>
      <c r="W2877" s="10"/>
      <c r="Y2877" s="10">
        <v>31.59</v>
      </c>
      <c r="Z2877" s="10">
        <f t="shared" si="175"/>
        <v>33.06</v>
      </c>
      <c r="AB2877" s="243">
        <f t="shared" si="176"/>
        <v>32.83</v>
      </c>
      <c r="AC2877" s="10">
        <v>36.14</v>
      </c>
      <c r="AD2877" s="10"/>
      <c r="AE2877" s="3"/>
      <c r="AF2877" s="3"/>
    </row>
    <row r="2878" spans="1:32" x14ac:dyDescent="0.2">
      <c r="A2878" s="55"/>
      <c r="B2878" s="198"/>
      <c r="C2878" s="10" t="s">
        <v>559</v>
      </c>
      <c r="D2878" s="10"/>
      <c r="E2878" s="10" t="s">
        <v>107</v>
      </c>
      <c r="F2878" s="10">
        <v>-9529</v>
      </c>
      <c r="G2878" s="10"/>
      <c r="H2878" s="10">
        <f t="shared" si="174"/>
        <v>-1569</v>
      </c>
      <c r="I2878" s="10"/>
      <c r="J2878" s="10">
        <v>-811.6</v>
      </c>
      <c r="K2878" s="10"/>
      <c r="M2878" s="10">
        <v>1</v>
      </c>
      <c r="N2878" s="69"/>
      <c r="P2878" s="238">
        <f t="shared" si="177"/>
        <v>-811.6</v>
      </c>
      <c r="Q2878" s="10"/>
      <c r="R2878" s="10"/>
      <c r="S2878" s="10"/>
      <c r="T2878" s="179">
        <f t="shared" si="178"/>
        <v>-9529</v>
      </c>
      <c r="U2878" s="10"/>
      <c r="V2878" s="10"/>
      <c r="W2878" s="10"/>
      <c r="Y2878" s="10">
        <v>-811.6</v>
      </c>
      <c r="Z2878" s="10">
        <f t="shared" si="175"/>
        <v>-849.45</v>
      </c>
      <c r="AB2878" s="243">
        <f t="shared" si="176"/>
        <v>-843.49</v>
      </c>
      <c r="AC2878" s="10">
        <v>-928.59</v>
      </c>
      <c r="AD2878" s="10"/>
      <c r="AE2878" s="3"/>
      <c r="AF2878" s="3"/>
    </row>
    <row r="2879" spans="1:32" x14ac:dyDescent="0.2">
      <c r="A2879" s="55"/>
      <c r="B2879" s="198"/>
      <c r="C2879" s="10" t="s">
        <v>560</v>
      </c>
      <c r="D2879" s="10"/>
      <c r="E2879" s="10" t="s">
        <v>79</v>
      </c>
      <c r="F2879" s="10">
        <v>76148</v>
      </c>
      <c r="G2879" s="10"/>
      <c r="H2879" s="10">
        <f t="shared" si="174"/>
        <v>12536</v>
      </c>
      <c r="I2879" s="10"/>
      <c r="J2879" s="10">
        <v>10867.249999999998</v>
      </c>
      <c r="K2879" s="10"/>
      <c r="M2879" s="10">
        <v>7</v>
      </c>
      <c r="N2879" s="69"/>
      <c r="P2879" s="238">
        <f t="shared" si="177"/>
        <v>1552.4642857142856</v>
      </c>
      <c r="Q2879" s="10"/>
      <c r="R2879" s="10"/>
      <c r="S2879" s="10"/>
      <c r="T2879" s="179">
        <f t="shared" si="178"/>
        <v>10878.285714285714</v>
      </c>
      <c r="U2879" s="10"/>
      <c r="V2879" s="10"/>
      <c r="W2879" s="10"/>
      <c r="Y2879" s="10">
        <v>10867.249999999998</v>
      </c>
      <c r="Z2879" s="10">
        <f t="shared" si="175"/>
        <v>11374.12</v>
      </c>
      <c r="AB2879" s="243">
        <f t="shared" si="176"/>
        <v>11294.25</v>
      </c>
      <c r="AC2879" s="10">
        <v>12433.72</v>
      </c>
      <c r="AD2879" s="10"/>
      <c r="AE2879" s="3"/>
      <c r="AF2879" s="3"/>
    </row>
    <row r="2880" spans="1:32" x14ac:dyDescent="0.2">
      <c r="A2880" s="55"/>
      <c r="B2880" s="198"/>
      <c r="C2880" s="10" t="s">
        <v>560</v>
      </c>
      <c r="D2880" s="10"/>
      <c r="E2880" s="10" t="s">
        <v>211</v>
      </c>
      <c r="F2880" s="10">
        <v>1990</v>
      </c>
      <c r="G2880" s="10"/>
      <c r="H2880" s="10">
        <f t="shared" si="174"/>
        <v>328</v>
      </c>
      <c r="I2880" s="10"/>
      <c r="J2880" s="10">
        <v>460.21</v>
      </c>
      <c r="K2880" s="10"/>
      <c r="M2880" s="10">
        <v>9</v>
      </c>
      <c r="N2880" s="69"/>
      <c r="P2880" s="238">
        <f t="shared" si="177"/>
        <v>51.134444444444441</v>
      </c>
      <c r="Q2880" s="10"/>
      <c r="R2880" s="10"/>
      <c r="S2880" s="10"/>
      <c r="T2880" s="179">
        <f t="shared" si="178"/>
        <v>221.11111111111111</v>
      </c>
      <c r="U2880" s="10"/>
      <c r="V2880" s="10"/>
      <c r="W2880" s="10"/>
      <c r="Y2880" s="10">
        <v>460.21</v>
      </c>
      <c r="Z2880" s="10">
        <f t="shared" si="175"/>
        <v>481.67</v>
      </c>
      <c r="AB2880" s="243">
        <f t="shared" si="176"/>
        <v>478.29</v>
      </c>
      <c r="AC2880" s="10">
        <v>526.54</v>
      </c>
      <c r="AD2880" s="10"/>
      <c r="AE2880" s="3"/>
      <c r="AF2880" s="3"/>
    </row>
    <row r="2881" spans="1:32" x14ac:dyDescent="0.2">
      <c r="A2881" s="55"/>
      <c r="B2881" s="198"/>
      <c r="C2881" s="10" t="s">
        <v>561</v>
      </c>
      <c r="D2881" s="10"/>
      <c r="E2881" s="10" t="s">
        <v>227</v>
      </c>
      <c r="F2881" s="10">
        <v>440574</v>
      </c>
      <c r="G2881" s="10"/>
      <c r="H2881" s="10">
        <f t="shared" si="174"/>
        <v>72530</v>
      </c>
      <c r="I2881" s="10"/>
      <c r="J2881" s="10">
        <v>74521.859999999957</v>
      </c>
      <c r="K2881" s="10"/>
      <c r="M2881" s="10">
        <v>157</v>
      </c>
      <c r="N2881" s="69"/>
      <c r="P2881" s="238">
        <f t="shared" si="177"/>
        <v>474.6615286624201</v>
      </c>
      <c r="Q2881" s="10"/>
      <c r="R2881" s="10"/>
      <c r="S2881" s="10"/>
      <c r="T2881" s="179">
        <f t="shared" si="178"/>
        <v>2806.2038216560509</v>
      </c>
      <c r="U2881" s="10"/>
      <c r="V2881" s="10"/>
      <c r="W2881" s="10"/>
      <c r="Y2881" s="10">
        <v>74521.859999999957</v>
      </c>
      <c r="Z2881" s="10">
        <f t="shared" si="175"/>
        <v>77997.679999999993</v>
      </c>
      <c r="AB2881" s="243">
        <f t="shared" si="176"/>
        <v>77449.990000000005</v>
      </c>
      <c r="AC2881" s="10">
        <v>85263.89</v>
      </c>
      <c r="AD2881" s="10"/>
      <c r="AE2881" s="3"/>
      <c r="AF2881" s="3"/>
    </row>
    <row r="2882" spans="1:32" x14ac:dyDescent="0.2">
      <c r="A2882" s="55"/>
      <c r="B2882" s="198"/>
      <c r="C2882" s="10" t="s">
        <v>562</v>
      </c>
      <c r="D2882" s="10"/>
      <c r="E2882" s="10" t="s">
        <v>81</v>
      </c>
      <c r="F2882" s="10">
        <v>15941</v>
      </c>
      <c r="G2882" s="10"/>
      <c r="H2882" s="10">
        <f t="shared" ref="H2882:H2910" si="179">ROUND($H$2921*F2882/$F$2320,0)</f>
        <v>2624</v>
      </c>
      <c r="I2882" s="10"/>
      <c r="J2882" s="10">
        <v>2256.85</v>
      </c>
      <c r="K2882" s="10"/>
      <c r="M2882" s="10">
        <v>15</v>
      </c>
      <c r="N2882" s="69"/>
      <c r="P2882" s="238">
        <f t="shared" si="177"/>
        <v>150.45666666666665</v>
      </c>
      <c r="Q2882" s="10"/>
      <c r="R2882" s="10"/>
      <c r="S2882" s="10"/>
      <c r="T2882" s="179">
        <f t="shared" si="178"/>
        <v>1062.7333333333333</v>
      </c>
      <c r="U2882" s="10"/>
      <c r="V2882" s="10"/>
      <c r="W2882" s="10"/>
      <c r="Y2882" s="10">
        <v>2256.85</v>
      </c>
      <c r="Z2882" s="10">
        <f t="shared" ref="Z2882:Z2911" si="180">ROUND($Z$2921*Y2882/$Y$2921,2)</f>
        <v>2362.11</v>
      </c>
      <c r="AB2882" s="243">
        <f t="shared" ref="AB2882:AB2910" si="181">ROUND($AB$2921*Y2882/$Y$2921,2)</f>
        <v>2345.5300000000002</v>
      </c>
      <c r="AC2882" s="10">
        <v>2582.17</v>
      </c>
      <c r="AD2882" s="10"/>
      <c r="AE2882" s="3"/>
      <c r="AF2882" s="3"/>
    </row>
    <row r="2883" spans="1:32" x14ac:dyDescent="0.2">
      <c r="A2883" s="55"/>
      <c r="B2883" s="198"/>
      <c r="C2883" s="10" t="s">
        <v>563</v>
      </c>
      <c r="D2883" s="10"/>
      <c r="E2883" s="10" t="s">
        <v>100</v>
      </c>
      <c r="F2883" s="10">
        <v>380316</v>
      </c>
      <c r="G2883" s="10"/>
      <c r="H2883" s="10">
        <f t="shared" si="179"/>
        <v>62610</v>
      </c>
      <c r="I2883" s="10"/>
      <c r="J2883" s="10">
        <v>40237.56</v>
      </c>
      <c r="K2883" s="10"/>
      <c r="M2883" s="10">
        <v>81</v>
      </c>
      <c r="N2883" s="69"/>
      <c r="P2883" s="238">
        <f t="shared" si="177"/>
        <v>496.76</v>
      </c>
      <c r="Q2883" s="10"/>
      <c r="R2883" s="10"/>
      <c r="S2883" s="10"/>
      <c r="T2883" s="179">
        <f t="shared" si="178"/>
        <v>4695.2592592592591</v>
      </c>
      <c r="U2883" s="10"/>
      <c r="V2883" s="10"/>
      <c r="W2883" s="10"/>
      <c r="Y2883" s="10">
        <v>40237.56</v>
      </c>
      <c r="Z2883" s="10">
        <f t="shared" si="180"/>
        <v>42114.31</v>
      </c>
      <c r="AB2883" s="243">
        <f t="shared" si="181"/>
        <v>41818.58</v>
      </c>
      <c r="AC2883" s="10">
        <v>46037.64</v>
      </c>
      <c r="AD2883" s="10"/>
      <c r="AE2883" s="3"/>
      <c r="AF2883" s="3"/>
    </row>
    <row r="2884" spans="1:32" x14ac:dyDescent="0.2">
      <c r="A2884" s="55"/>
      <c r="B2884" s="198"/>
      <c r="C2884" s="10" t="s">
        <v>563</v>
      </c>
      <c r="D2884" s="10"/>
      <c r="E2884" s="10" t="s">
        <v>77</v>
      </c>
      <c r="F2884" s="10">
        <v>486</v>
      </c>
      <c r="G2884" s="10"/>
      <c r="H2884" s="10">
        <f t="shared" si="179"/>
        <v>80</v>
      </c>
      <c r="I2884" s="10"/>
      <c r="J2884" s="10">
        <v>163.63</v>
      </c>
      <c r="K2884" s="10"/>
      <c r="M2884" s="10">
        <v>2</v>
      </c>
      <c r="N2884" s="69"/>
      <c r="P2884" s="238">
        <f t="shared" si="177"/>
        <v>81.814999999999998</v>
      </c>
      <c r="Q2884" s="10"/>
      <c r="R2884" s="10"/>
      <c r="S2884" s="10"/>
      <c r="T2884" s="179">
        <f t="shared" si="178"/>
        <v>243</v>
      </c>
      <c r="U2884" s="10"/>
      <c r="V2884" s="10"/>
      <c r="W2884" s="10"/>
      <c r="Y2884" s="10">
        <v>163.63</v>
      </c>
      <c r="Z2884" s="10">
        <f t="shared" si="180"/>
        <v>171.26</v>
      </c>
      <c r="AB2884" s="243">
        <f t="shared" si="181"/>
        <v>170.06</v>
      </c>
      <c r="AC2884" s="10">
        <v>187.22</v>
      </c>
      <c r="AD2884" s="10"/>
      <c r="AE2884" s="3"/>
      <c r="AF2884" s="3"/>
    </row>
    <row r="2885" spans="1:32" x14ac:dyDescent="0.2">
      <c r="A2885" s="55"/>
      <c r="B2885" s="198"/>
      <c r="C2885" s="10" t="s">
        <v>564</v>
      </c>
      <c r="D2885" s="10"/>
      <c r="E2885" s="10" t="s">
        <v>68</v>
      </c>
      <c r="F2885" s="10">
        <v>707</v>
      </c>
      <c r="G2885" s="10"/>
      <c r="H2885" s="10">
        <f t="shared" si="179"/>
        <v>116</v>
      </c>
      <c r="I2885" s="10"/>
      <c r="J2885" s="10">
        <v>78.86</v>
      </c>
      <c r="K2885" s="10"/>
      <c r="M2885" s="10">
        <v>3</v>
      </c>
      <c r="N2885" s="69"/>
      <c r="P2885" s="238">
        <f t="shared" si="177"/>
        <v>26.286666666666665</v>
      </c>
      <c r="Q2885" s="10"/>
      <c r="R2885" s="10"/>
      <c r="S2885" s="10"/>
      <c r="T2885" s="179">
        <f t="shared" si="178"/>
        <v>235.66666666666666</v>
      </c>
      <c r="U2885" s="10"/>
      <c r="V2885" s="10"/>
      <c r="W2885" s="10"/>
      <c r="Y2885" s="10">
        <v>78.86</v>
      </c>
      <c r="Z2885" s="10">
        <f t="shared" si="180"/>
        <v>82.54</v>
      </c>
      <c r="AB2885" s="243">
        <f t="shared" si="181"/>
        <v>81.96</v>
      </c>
      <c r="AC2885" s="10">
        <v>90.23</v>
      </c>
      <c r="AD2885" s="10"/>
      <c r="AE2885" s="3"/>
      <c r="AF2885" s="3"/>
    </row>
    <row r="2886" spans="1:32" x14ac:dyDescent="0.2">
      <c r="A2886" s="55"/>
      <c r="B2886" s="198"/>
      <c r="C2886" s="10" t="s">
        <v>564</v>
      </c>
      <c r="D2886" s="10"/>
      <c r="E2886" s="10" t="s">
        <v>73</v>
      </c>
      <c r="F2886" s="10">
        <v>745</v>
      </c>
      <c r="G2886" s="10"/>
      <c r="H2886" s="10">
        <f t="shared" si="179"/>
        <v>123</v>
      </c>
      <c r="I2886" s="10"/>
      <c r="J2886" s="10">
        <v>160.75</v>
      </c>
      <c r="K2886" s="10"/>
      <c r="M2886" s="10">
        <v>1</v>
      </c>
      <c r="N2886" s="69"/>
      <c r="P2886" s="238">
        <f t="shared" si="177"/>
        <v>160.75</v>
      </c>
      <c r="Q2886" s="10"/>
      <c r="R2886" s="10"/>
      <c r="S2886" s="10"/>
      <c r="T2886" s="179">
        <f t="shared" si="178"/>
        <v>745</v>
      </c>
      <c r="U2886" s="10"/>
      <c r="V2886" s="10"/>
      <c r="W2886" s="10"/>
      <c r="Y2886" s="10">
        <v>160.75</v>
      </c>
      <c r="Z2886" s="10">
        <f t="shared" si="180"/>
        <v>168.25</v>
      </c>
      <c r="AB2886" s="243">
        <f t="shared" si="181"/>
        <v>167.07</v>
      </c>
      <c r="AC2886" s="10">
        <v>183.93</v>
      </c>
      <c r="AD2886" s="10"/>
      <c r="AE2886" s="3"/>
      <c r="AF2886" s="3"/>
    </row>
    <row r="2887" spans="1:32" x14ac:dyDescent="0.2">
      <c r="A2887" s="55"/>
      <c r="B2887" s="198"/>
      <c r="C2887" s="10" t="s">
        <v>564</v>
      </c>
      <c r="D2887" s="10"/>
      <c r="E2887" s="10" t="s">
        <v>75</v>
      </c>
      <c r="F2887" s="10">
        <v>1986814</v>
      </c>
      <c r="G2887" s="10"/>
      <c r="H2887" s="10">
        <f t="shared" si="179"/>
        <v>327083</v>
      </c>
      <c r="I2887" s="10"/>
      <c r="J2887" s="10">
        <v>290185.36</v>
      </c>
      <c r="K2887" s="10"/>
      <c r="M2887" s="10">
        <v>611</v>
      </c>
      <c r="N2887" s="69"/>
      <c r="P2887" s="238">
        <f t="shared" si="177"/>
        <v>474.93512274959079</v>
      </c>
      <c r="Q2887" s="10"/>
      <c r="R2887" s="10"/>
      <c r="S2887" s="10"/>
      <c r="T2887" s="179">
        <f t="shared" si="178"/>
        <v>3251.7414075286415</v>
      </c>
      <c r="U2887" s="10"/>
      <c r="V2887" s="10"/>
      <c r="W2887" s="10"/>
      <c r="Y2887" s="10">
        <v>290185.36</v>
      </c>
      <c r="Z2887" s="10">
        <f t="shared" si="180"/>
        <v>303720.08</v>
      </c>
      <c r="AB2887" s="243">
        <f t="shared" si="181"/>
        <v>301587.38</v>
      </c>
      <c r="AC2887" s="10">
        <v>332014.40999999997</v>
      </c>
      <c r="AD2887" s="10"/>
      <c r="AE2887" s="3"/>
      <c r="AF2887" s="3"/>
    </row>
    <row r="2888" spans="1:32" x14ac:dyDescent="0.2">
      <c r="A2888" s="55"/>
      <c r="B2888" s="198"/>
      <c r="C2888" s="10" t="s">
        <v>565</v>
      </c>
      <c r="D2888" s="10"/>
      <c r="E2888" s="10" t="s">
        <v>64</v>
      </c>
      <c r="F2888" s="10">
        <v>588729</v>
      </c>
      <c r="G2888" s="10"/>
      <c r="H2888" s="10">
        <f t="shared" si="179"/>
        <v>96921</v>
      </c>
      <c r="I2888" s="10"/>
      <c r="J2888" s="10">
        <v>95546.059999999969</v>
      </c>
      <c r="K2888" s="10"/>
      <c r="M2888" s="10">
        <v>188</v>
      </c>
      <c r="N2888" s="69"/>
      <c r="P2888" s="238">
        <f t="shared" si="177"/>
        <v>508.22372340425517</v>
      </c>
      <c r="Q2888" s="10"/>
      <c r="R2888" s="10"/>
      <c r="S2888" s="10"/>
      <c r="T2888" s="179">
        <f t="shared" si="178"/>
        <v>3131.5372340425533</v>
      </c>
      <c r="U2888" s="10"/>
      <c r="V2888" s="10"/>
      <c r="W2888" s="10"/>
      <c r="Y2888" s="10">
        <v>95546.059999999969</v>
      </c>
      <c r="Z2888" s="10">
        <f t="shared" si="180"/>
        <v>100002.49</v>
      </c>
      <c r="AB2888" s="243">
        <f t="shared" si="181"/>
        <v>99300.27</v>
      </c>
      <c r="AC2888" s="10">
        <v>109318.63</v>
      </c>
      <c r="AD2888" s="10"/>
      <c r="AE2888" s="3"/>
      <c r="AF2888" s="3"/>
    </row>
    <row r="2889" spans="1:32" x14ac:dyDescent="0.2">
      <c r="A2889" s="55"/>
      <c r="B2889" s="198"/>
      <c r="C2889" s="10" t="s">
        <v>566</v>
      </c>
      <c r="D2889" s="10"/>
      <c r="E2889" s="10" t="s">
        <v>86</v>
      </c>
      <c r="F2889" s="10">
        <v>320591</v>
      </c>
      <c r="G2889" s="10"/>
      <c r="H2889" s="10">
        <f t="shared" si="179"/>
        <v>52778</v>
      </c>
      <c r="I2889" s="10"/>
      <c r="J2889" s="10">
        <v>48724.24</v>
      </c>
      <c r="K2889" s="10"/>
      <c r="M2889" s="10">
        <v>254</v>
      </c>
      <c r="N2889" s="69"/>
      <c r="P2889" s="238">
        <f t="shared" si="177"/>
        <v>191.82771653543307</v>
      </c>
      <c r="Q2889" s="10"/>
      <c r="R2889" s="10"/>
      <c r="S2889" s="10"/>
      <c r="T2889" s="179">
        <f t="shared" si="178"/>
        <v>1262.1692913385828</v>
      </c>
      <c r="U2889" s="10"/>
      <c r="V2889" s="10"/>
      <c r="W2889" s="10"/>
      <c r="Y2889" s="10">
        <v>48724.24</v>
      </c>
      <c r="Z2889" s="10">
        <f t="shared" si="180"/>
        <v>50996.82</v>
      </c>
      <c r="AB2889" s="243">
        <f t="shared" si="181"/>
        <v>50638.720000000001</v>
      </c>
      <c r="AC2889" s="10">
        <v>55747.64</v>
      </c>
      <c r="AD2889" s="10"/>
      <c r="AE2889" s="3"/>
      <c r="AF2889" s="3"/>
    </row>
    <row r="2890" spans="1:32" x14ac:dyDescent="0.2">
      <c r="A2890" s="55"/>
      <c r="B2890" s="198"/>
      <c r="C2890" s="10" t="s">
        <v>568</v>
      </c>
      <c r="D2890" s="10"/>
      <c r="E2890" s="10" t="s">
        <v>109</v>
      </c>
      <c r="F2890" s="10">
        <v>72804</v>
      </c>
      <c r="G2890" s="10"/>
      <c r="H2890" s="10">
        <f t="shared" si="179"/>
        <v>11985</v>
      </c>
      <c r="I2890" s="10"/>
      <c r="J2890" s="10">
        <v>9712.3799999999992</v>
      </c>
      <c r="K2890" s="10"/>
      <c r="M2890" s="10">
        <v>26</v>
      </c>
      <c r="N2890" s="69"/>
      <c r="P2890" s="238">
        <f t="shared" si="177"/>
        <v>373.5530769230769</v>
      </c>
      <c r="Q2890" s="10"/>
      <c r="R2890" s="10"/>
      <c r="S2890" s="10"/>
      <c r="T2890" s="179">
        <f t="shared" si="178"/>
        <v>2800.1538461538462</v>
      </c>
      <c r="U2890" s="10"/>
      <c r="V2890" s="10"/>
      <c r="W2890" s="10"/>
      <c r="Y2890" s="10">
        <v>9712.3799999999992</v>
      </c>
      <c r="Z2890" s="10">
        <f t="shared" si="180"/>
        <v>10165.379999999999</v>
      </c>
      <c r="AB2890" s="243">
        <f t="shared" si="181"/>
        <v>10094</v>
      </c>
      <c r="AC2890" s="10">
        <v>11112.38</v>
      </c>
      <c r="AD2890" s="10"/>
      <c r="AE2890" s="3"/>
      <c r="AF2890" s="3"/>
    </row>
    <row r="2891" spans="1:32" x14ac:dyDescent="0.2">
      <c r="A2891" s="55"/>
      <c r="B2891" s="198"/>
      <c r="C2891" s="10" t="s">
        <v>569</v>
      </c>
      <c r="D2891" s="10"/>
      <c r="E2891" s="10" t="s">
        <v>167</v>
      </c>
      <c r="F2891" s="10">
        <v>54917</v>
      </c>
      <c r="G2891" s="10"/>
      <c r="H2891" s="10">
        <f t="shared" si="179"/>
        <v>9041</v>
      </c>
      <c r="I2891" s="10"/>
      <c r="J2891" s="10">
        <v>12060.130000000005</v>
      </c>
      <c r="K2891" s="10"/>
      <c r="M2891" s="10">
        <v>43</v>
      </c>
      <c r="N2891" s="69"/>
      <c r="P2891" s="238">
        <f t="shared" si="177"/>
        <v>280.46813953488385</v>
      </c>
      <c r="Q2891" s="10"/>
      <c r="R2891" s="10"/>
      <c r="S2891" s="10"/>
      <c r="T2891" s="179">
        <f t="shared" si="178"/>
        <v>1277.1395348837209</v>
      </c>
      <c r="U2891" s="10"/>
      <c r="V2891" s="10"/>
      <c r="W2891" s="10"/>
      <c r="Y2891" s="10">
        <v>12060.130000000005</v>
      </c>
      <c r="Z2891" s="10">
        <f t="shared" si="180"/>
        <v>12622.63</v>
      </c>
      <c r="AB2891" s="243">
        <f t="shared" si="181"/>
        <v>12534</v>
      </c>
      <c r="AC2891" s="10">
        <v>13798.55</v>
      </c>
      <c r="AD2891" s="10"/>
      <c r="AE2891" s="3"/>
      <c r="AF2891" s="3"/>
    </row>
    <row r="2892" spans="1:32" x14ac:dyDescent="0.2">
      <c r="A2892" s="55"/>
      <c r="B2892" s="198"/>
      <c r="C2892" s="10" t="s">
        <v>570</v>
      </c>
      <c r="D2892" s="10"/>
      <c r="E2892" s="10" t="s">
        <v>120</v>
      </c>
      <c r="F2892" s="10">
        <v>191887</v>
      </c>
      <c r="G2892" s="10"/>
      <c r="H2892" s="10">
        <f t="shared" si="179"/>
        <v>31590</v>
      </c>
      <c r="I2892" s="10"/>
      <c r="J2892" s="10">
        <v>32618.670000000002</v>
      </c>
      <c r="K2892" s="10"/>
      <c r="M2892" s="10">
        <v>112</v>
      </c>
      <c r="N2892" s="69"/>
      <c r="P2892" s="238">
        <f t="shared" si="177"/>
        <v>291.23812500000003</v>
      </c>
      <c r="Q2892" s="10"/>
      <c r="R2892" s="10"/>
      <c r="S2892" s="10"/>
      <c r="T2892" s="179">
        <f t="shared" si="178"/>
        <v>1713.2767857142858</v>
      </c>
      <c r="U2892" s="10"/>
      <c r="V2892" s="10"/>
      <c r="W2892" s="10"/>
      <c r="Y2892" s="10">
        <v>32618.670000000002</v>
      </c>
      <c r="Z2892" s="10">
        <f t="shared" si="180"/>
        <v>34140.06</v>
      </c>
      <c r="AB2892" s="243">
        <f t="shared" si="181"/>
        <v>33900.33</v>
      </c>
      <c r="AC2892" s="10">
        <v>37320.519999999997</v>
      </c>
      <c r="AD2892" s="10"/>
      <c r="AE2892" s="3"/>
      <c r="AF2892" s="3"/>
    </row>
    <row r="2893" spans="1:32" x14ac:dyDescent="0.2">
      <c r="A2893" s="55"/>
      <c r="B2893" s="198"/>
      <c r="C2893" s="10" t="s">
        <v>571</v>
      </c>
      <c r="D2893" s="10"/>
      <c r="E2893" s="10" t="s">
        <v>572</v>
      </c>
      <c r="F2893" s="10">
        <v>56023</v>
      </c>
      <c r="G2893" s="10"/>
      <c r="H2893" s="10">
        <f t="shared" si="179"/>
        <v>9223</v>
      </c>
      <c r="I2893" s="10"/>
      <c r="J2893" s="10">
        <v>10050.880000000001</v>
      </c>
      <c r="K2893" s="10"/>
      <c r="M2893" s="10">
        <v>32</v>
      </c>
      <c r="N2893" s="69"/>
      <c r="P2893" s="238">
        <f t="shared" si="177"/>
        <v>314.09000000000003</v>
      </c>
      <c r="Q2893" s="10"/>
      <c r="R2893" s="10"/>
      <c r="S2893" s="10"/>
      <c r="T2893" s="179">
        <f t="shared" si="178"/>
        <v>1750.71875</v>
      </c>
      <c r="U2893" s="10"/>
      <c r="V2893" s="10"/>
      <c r="W2893" s="10"/>
      <c r="Y2893" s="10">
        <v>10050.880000000001</v>
      </c>
      <c r="Z2893" s="10">
        <f t="shared" si="180"/>
        <v>10519.67</v>
      </c>
      <c r="AB2893" s="243">
        <f t="shared" si="181"/>
        <v>10445.799999999999</v>
      </c>
      <c r="AC2893" s="10">
        <v>11499.67</v>
      </c>
      <c r="AD2893" s="10"/>
      <c r="AE2893" s="3"/>
      <c r="AF2893" s="3"/>
    </row>
    <row r="2894" spans="1:32" x14ac:dyDescent="0.2">
      <c r="A2894" s="55"/>
      <c r="B2894" s="198"/>
      <c r="C2894" s="10" t="s">
        <v>573</v>
      </c>
      <c r="D2894" s="10"/>
      <c r="E2894" s="10" t="s">
        <v>167</v>
      </c>
      <c r="F2894" s="10">
        <v>6477981</v>
      </c>
      <c r="G2894" s="10"/>
      <c r="H2894" s="10">
        <f t="shared" si="179"/>
        <v>1066450</v>
      </c>
      <c r="I2894" s="10"/>
      <c r="J2894" s="10">
        <v>901155.29000000015</v>
      </c>
      <c r="K2894" s="10"/>
      <c r="M2894" s="10">
        <v>1637</v>
      </c>
      <c r="N2894" s="69"/>
      <c r="P2894" s="238">
        <f t="shared" si="177"/>
        <v>550.49193036041549</v>
      </c>
      <c r="Q2894" s="10"/>
      <c r="R2894" s="10"/>
      <c r="S2894" s="10"/>
      <c r="T2894" s="179">
        <f t="shared" si="178"/>
        <v>3957.2272449602933</v>
      </c>
      <c r="U2894" s="10"/>
      <c r="V2894" s="10"/>
      <c r="W2894" s="10"/>
      <c r="Y2894" s="10">
        <v>901155.29000000015</v>
      </c>
      <c r="Z2894" s="10">
        <f t="shared" si="180"/>
        <v>943186.65</v>
      </c>
      <c r="AB2894" s="243">
        <f t="shared" si="181"/>
        <v>936563.66</v>
      </c>
      <c r="AC2894" s="10">
        <v>1031053.19</v>
      </c>
      <c r="AD2894" s="10"/>
      <c r="AE2894" s="3"/>
      <c r="AF2894" s="3"/>
    </row>
    <row r="2895" spans="1:32" x14ac:dyDescent="0.2">
      <c r="A2895" s="55"/>
      <c r="B2895" s="198"/>
      <c r="C2895" s="10" t="s">
        <v>574</v>
      </c>
      <c r="D2895" s="10"/>
      <c r="E2895" s="10" t="s">
        <v>167</v>
      </c>
      <c r="F2895" s="10">
        <v>2855205</v>
      </c>
      <c r="G2895" s="10"/>
      <c r="H2895" s="10">
        <f t="shared" si="179"/>
        <v>470043</v>
      </c>
      <c r="I2895" s="10"/>
      <c r="J2895" s="10">
        <v>409322.27999999985</v>
      </c>
      <c r="K2895" s="10"/>
      <c r="M2895" s="10">
        <v>563</v>
      </c>
      <c r="N2895" s="69"/>
      <c r="P2895" s="238">
        <f t="shared" si="177"/>
        <v>727.03779751332127</v>
      </c>
      <c r="Q2895" s="10"/>
      <c r="R2895" s="10"/>
      <c r="S2895" s="10"/>
      <c r="T2895" s="179">
        <f t="shared" si="178"/>
        <v>5071.4120781527527</v>
      </c>
      <c r="U2895" s="10"/>
      <c r="V2895" s="10"/>
      <c r="W2895" s="10"/>
      <c r="Y2895" s="10">
        <v>409322.27999999985</v>
      </c>
      <c r="Z2895" s="10">
        <f t="shared" si="180"/>
        <v>428413.74</v>
      </c>
      <c r="AB2895" s="243">
        <f t="shared" si="181"/>
        <v>425405.45</v>
      </c>
      <c r="AC2895" s="10">
        <v>468324.43</v>
      </c>
      <c r="AD2895" s="10"/>
      <c r="AE2895" s="3"/>
      <c r="AF2895" s="3"/>
    </row>
    <row r="2896" spans="1:32" x14ac:dyDescent="0.2">
      <c r="A2896" s="55"/>
      <c r="B2896" s="198"/>
      <c r="C2896" s="10" t="s">
        <v>575</v>
      </c>
      <c r="D2896" s="10"/>
      <c r="E2896" s="10" t="s">
        <v>68</v>
      </c>
      <c r="F2896" s="10">
        <v>17580</v>
      </c>
      <c r="G2896" s="10"/>
      <c r="H2896" s="10">
        <f t="shared" si="179"/>
        <v>2894</v>
      </c>
      <c r="I2896" s="10"/>
      <c r="J2896" s="10">
        <v>9037.7800000000007</v>
      </c>
      <c r="K2896" s="10"/>
      <c r="M2896" s="10">
        <v>12</v>
      </c>
      <c r="N2896" s="69"/>
      <c r="P2896" s="238">
        <f t="shared" si="177"/>
        <v>753.14833333333343</v>
      </c>
      <c r="Q2896" s="10"/>
      <c r="R2896" s="10"/>
      <c r="S2896" s="10"/>
      <c r="T2896" s="179">
        <f t="shared" si="178"/>
        <v>1465</v>
      </c>
      <c r="U2896" s="10"/>
      <c r="V2896" s="10"/>
      <c r="W2896" s="10"/>
      <c r="Y2896" s="10">
        <v>9037.7800000000007</v>
      </c>
      <c r="Z2896" s="10">
        <f t="shared" si="180"/>
        <v>9459.32</v>
      </c>
      <c r="AB2896" s="243">
        <f t="shared" si="181"/>
        <v>9392.89</v>
      </c>
      <c r="AC2896" s="10">
        <v>10340.530000000001</v>
      </c>
      <c r="AD2896" s="10"/>
      <c r="AE2896" s="3"/>
      <c r="AF2896" s="3"/>
    </row>
    <row r="2897" spans="1:32" x14ac:dyDescent="0.2">
      <c r="A2897" s="55"/>
      <c r="B2897" s="198"/>
      <c r="C2897" s="10" t="s">
        <v>575</v>
      </c>
      <c r="D2897" s="10"/>
      <c r="E2897" s="10" t="s">
        <v>107</v>
      </c>
      <c r="F2897" s="10">
        <v>48</v>
      </c>
      <c r="G2897" s="10"/>
      <c r="H2897" s="10">
        <f t="shared" si="179"/>
        <v>8</v>
      </c>
      <c r="I2897" s="10"/>
      <c r="J2897" s="10">
        <v>30.29</v>
      </c>
      <c r="K2897" s="10"/>
      <c r="M2897" s="10">
        <v>1</v>
      </c>
      <c r="N2897" s="69"/>
      <c r="P2897" s="238">
        <f t="shared" si="177"/>
        <v>30.29</v>
      </c>
      <c r="Q2897" s="10"/>
      <c r="R2897" s="10"/>
      <c r="S2897" s="10"/>
      <c r="T2897" s="179">
        <f t="shared" si="178"/>
        <v>48</v>
      </c>
      <c r="U2897" s="10"/>
      <c r="V2897" s="10"/>
      <c r="W2897" s="10"/>
      <c r="Y2897" s="10">
        <v>30.29</v>
      </c>
      <c r="Z2897" s="10">
        <f t="shared" si="180"/>
        <v>31.7</v>
      </c>
      <c r="AB2897" s="243">
        <f t="shared" si="181"/>
        <v>31.48</v>
      </c>
      <c r="AC2897" s="10">
        <v>34.659999999999997</v>
      </c>
      <c r="AD2897" s="10"/>
      <c r="AE2897" s="3"/>
      <c r="AF2897" s="3"/>
    </row>
    <row r="2898" spans="1:32" x14ac:dyDescent="0.2">
      <c r="A2898" s="55"/>
      <c r="B2898" s="198"/>
      <c r="C2898" s="10" t="s">
        <v>575</v>
      </c>
      <c r="D2898" s="10"/>
      <c r="E2898" s="10" t="s">
        <v>179</v>
      </c>
      <c r="F2898" s="10">
        <v>6226303</v>
      </c>
      <c r="G2898" s="10"/>
      <c r="H2898" s="10">
        <f t="shared" si="179"/>
        <v>1025017</v>
      </c>
      <c r="I2898" s="10"/>
      <c r="J2898" s="10">
        <v>750598.57000000216</v>
      </c>
      <c r="K2898" s="10"/>
      <c r="M2898" s="10">
        <v>1438</v>
      </c>
      <c r="N2898" s="69"/>
      <c r="P2898" s="238">
        <f t="shared" si="177"/>
        <v>521.97397079276925</v>
      </c>
      <c r="Q2898" s="10"/>
      <c r="R2898" s="10"/>
      <c r="S2898" s="10"/>
      <c r="T2898" s="179">
        <f t="shared" si="178"/>
        <v>4329.8351877607793</v>
      </c>
      <c r="U2898" s="10"/>
      <c r="V2898" s="10"/>
      <c r="W2898" s="10"/>
      <c r="Y2898" s="10">
        <v>750598.57000000216</v>
      </c>
      <c r="Z2898" s="10">
        <f t="shared" si="180"/>
        <v>785607.72</v>
      </c>
      <c r="AB2898" s="243">
        <f t="shared" si="181"/>
        <v>780091.23</v>
      </c>
      <c r="AC2898" s="10">
        <v>858794.32</v>
      </c>
      <c r="AD2898" s="10"/>
      <c r="AE2898" s="3"/>
      <c r="AF2898" s="3"/>
    </row>
    <row r="2899" spans="1:32" x14ac:dyDescent="0.2">
      <c r="A2899" s="55"/>
      <c r="B2899" s="198"/>
      <c r="C2899" s="10" t="s">
        <v>576</v>
      </c>
      <c r="D2899" s="10"/>
      <c r="E2899" s="10" t="s">
        <v>287</v>
      </c>
      <c r="F2899" s="10">
        <v>9636</v>
      </c>
      <c r="G2899" s="10"/>
      <c r="H2899" s="10">
        <f t="shared" si="179"/>
        <v>1586</v>
      </c>
      <c r="I2899" s="10"/>
      <c r="J2899" s="10">
        <v>2288.5399999999995</v>
      </c>
      <c r="K2899" s="10"/>
      <c r="M2899" s="10">
        <v>41</v>
      </c>
      <c r="N2899" s="69"/>
      <c r="P2899" s="238">
        <f t="shared" si="177"/>
        <v>55.818048780487793</v>
      </c>
      <c r="Q2899" s="10"/>
      <c r="R2899" s="10"/>
      <c r="S2899" s="10"/>
      <c r="T2899" s="179">
        <f t="shared" si="178"/>
        <v>235.02439024390245</v>
      </c>
      <c r="U2899" s="10"/>
      <c r="V2899" s="10"/>
      <c r="W2899" s="10"/>
      <c r="Y2899" s="10">
        <v>2288.5399999999995</v>
      </c>
      <c r="Z2899" s="10">
        <f t="shared" si="180"/>
        <v>2395.2800000000002</v>
      </c>
      <c r="AB2899" s="243">
        <f t="shared" si="181"/>
        <v>2378.46</v>
      </c>
      <c r="AC2899" s="10">
        <v>2618.42</v>
      </c>
      <c r="AD2899" s="10"/>
      <c r="AE2899" s="3"/>
      <c r="AF2899" s="3"/>
    </row>
    <row r="2900" spans="1:32" x14ac:dyDescent="0.2">
      <c r="A2900" s="55"/>
      <c r="B2900" s="198"/>
      <c r="C2900" s="10" t="s">
        <v>577</v>
      </c>
      <c r="D2900" s="10"/>
      <c r="E2900" s="10" t="s">
        <v>68</v>
      </c>
      <c r="F2900" s="10">
        <v>448</v>
      </c>
      <c r="G2900" s="10"/>
      <c r="H2900" s="10">
        <f t="shared" si="179"/>
        <v>74</v>
      </c>
      <c r="I2900" s="10"/>
      <c r="J2900" s="10">
        <v>43.45</v>
      </c>
      <c r="K2900" s="10"/>
      <c r="M2900" s="10">
        <v>2</v>
      </c>
      <c r="N2900" s="69"/>
      <c r="P2900" s="238">
        <f t="shared" si="177"/>
        <v>21.725000000000001</v>
      </c>
      <c r="Q2900" s="10"/>
      <c r="R2900" s="10"/>
      <c r="S2900" s="10"/>
      <c r="T2900" s="179">
        <f t="shared" si="178"/>
        <v>224</v>
      </c>
      <c r="U2900" s="10"/>
      <c r="V2900" s="10"/>
      <c r="W2900" s="10"/>
      <c r="Y2900" s="10">
        <v>43.45</v>
      </c>
      <c r="Z2900" s="10">
        <f t="shared" si="180"/>
        <v>45.48</v>
      </c>
      <c r="AB2900" s="243">
        <f t="shared" si="181"/>
        <v>45.16</v>
      </c>
      <c r="AC2900" s="10">
        <v>49.72</v>
      </c>
      <c r="AD2900" s="10"/>
      <c r="AE2900" s="3"/>
      <c r="AF2900" s="3"/>
    </row>
    <row r="2901" spans="1:32" x14ac:dyDescent="0.2">
      <c r="A2901" s="55"/>
      <c r="B2901" s="198"/>
      <c r="C2901" s="10" t="s">
        <v>577</v>
      </c>
      <c r="D2901" s="10"/>
      <c r="E2901" s="10" t="s">
        <v>79</v>
      </c>
      <c r="F2901" s="10">
        <v>1124</v>
      </c>
      <c r="G2901" s="10"/>
      <c r="H2901" s="10">
        <f t="shared" si="179"/>
        <v>185</v>
      </c>
      <c r="I2901" s="10"/>
      <c r="J2901" s="10">
        <v>205.7</v>
      </c>
      <c r="K2901" s="10"/>
      <c r="M2901" s="10">
        <v>1</v>
      </c>
      <c r="N2901" s="69"/>
      <c r="P2901" s="238">
        <f t="shared" si="177"/>
        <v>205.7</v>
      </c>
      <c r="Q2901" s="10"/>
      <c r="R2901" s="10"/>
      <c r="S2901" s="10"/>
      <c r="T2901" s="179">
        <f t="shared" si="178"/>
        <v>1124</v>
      </c>
      <c r="U2901" s="10"/>
      <c r="V2901" s="10"/>
      <c r="W2901" s="10"/>
      <c r="Y2901" s="10">
        <v>205.7</v>
      </c>
      <c r="Z2901" s="10">
        <f t="shared" si="180"/>
        <v>215.29</v>
      </c>
      <c r="AB2901" s="243">
        <f t="shared" si="181"/>
        <v>213.78</v>
      </c>
      <c r="AC2901" s="10">
        <v>235.35</v>
      </c>
      <c r="AD2901" s="10"/>
      <c r="AE2901" s="3"/>
      <c r="AF2901" s="3"/>
    </row>
    <row r="2902" spans="1:32" x14ac:dyDescent="0.2">
      <c r="A2902" s="55"/>
      <c r="B2902" s="198"/>
      <c r="C2902" s="10" t="s">
        <v>577</v>
      </c>
      <c r="D2902" s="10"/>
      <c r="E2902" s="10" t="s">
        <v>73</v>
      </c>
      <c r="F2902" s="10">
        <v>26920</v>
      </c>
      <c r="G2902" s="10"/>
      <c r="H2902" s="10">
        <f t="shared" si="179"/>
        <v>4432</v>
      </c>
      <c r="I2902" s="10"/>
      <c r="J2902" s="10">
        <v>4573.95</v>
      </c>
      <c r="K2902" s="10"/>
      <c r="M2902" s="10">
        <v>1</v>
      </c>
      <c r="N2902" s="69"/>
      <c r="P2902" s="238">
        <f t="shared" si="177"/>
        <v>4573.95</v>
      </c>
      <c r="Q2902" s="10"/>
      <c r="R2902" s="10"/>
      <c r="S2902" s="10"/>
      <c r="T2902" s="179">
        <f t="shared" si="178"/>
        <v>26920</v>
      </c>
      <c r="U2902" s="10"/>
      <c r="V2902" s="10"/>
      <c r="W2902" s="10"/>
      <c r="Y2902" s="10">
        <v>4573.95</v>
      </c>
      <c r="Z2902" s="10">
        <f t="shared" si="180"/>
        <v>4787.29</v>
      </c>
      <c r="AB2902" s="243">
        <f t="shared" si="181"/>
        <v>4753.67</v>
      </c>
      <c r="AC2902" s="10">
        <v>5233.2700000000004</v>
      </c>
      <c r="AD2902" s="10"/>
      <c r="AE2902" s="3"/>
      <c r="AF2902" s="3"/>
    </row>
    <row r="2903" spans="1:32" x14ac:dyDescent="0.2">
      <c r="A2903" s="55"/>
      <c r="B2903" s="198"/>
      <c r="C2903" s="10" t="s">
        <v>577</v>
      </c>
      <c r="D2903" s="10"/>
      <c r="E2903" s="10" t="s">
        <v>194</v>
      </c>
      <c r="F2903" s="10"/>
      <c r="G2903" s="10"/>
      <c r="H2903" s="10">
        <f t="shared" si="179"/>
        <v>0</v>
      </c>
      <c r="I2903" s="10"/>
      <c r="J2903" s="10">
        <v>10.42</v>
      </c>
      <c r="K2903" s="10"/>
      <c r="M2903" s="10">
        <v>1</v>
      </c>
      <c r="N2903" s="69"/>
      <c r="P2903" s="238">
        <f t="shared" si="177"/>
        <v>10.42</v>
      </c>
      <c r="Q2903" s="10"/>
      <c r="R2903" s="10"/>
      <c r="S2903" s="10"/>
      <c r="T2903" s="179">
        <f t="shared" si="178"/>
        <v>0</v>
      </c>
      <c r="U2903" s="10"/>
      <c r="V2903" s="10"/>
      <c r="W2903" s="10"/>
      <c r="Y2903" s="10">
        <v>10.42</v>
      </c>
      <c r="Z2903" s="10">
        <f t="shared" si="180"/>
        <v>10.91</v>
      </c>
      <c r="AB2903" s="243">
        <f t="shared" si="181"/>
        <v>10.83</v>
      </c>
      <c r="AC2903" s="10">
        <v>11.92</v>
      </c>
      <c r="AD2903" s="10"/>
      <c r="AE2903" s="3"/>
      <c r="AF2903" s="3"/>
    </row>
    <row r="2904" spans="1:32" x14ac:dyDescent="0.2">
      <c r="A2904" s="55"/>
      <c r="B2904" s="198"/>
      <c r="C2904" s="10" t="s">
        <v>577</v>
      </c>
      <c r="D2904" s="10"/>
      <c r="E2904" s="10" t="s">
        <v>578</v>
      </c>
      <c r="F2904" s="10">
        <v>984549</v>
      </c>
      <c r="G2904" s="10"/>
      <c r="H2904" s="10">
        <f t="shared" si="179"/>
        <v>162083</v>
      </c>
      <c r="I2904" s="10"/>
      <c r="J2904" s="10">
        <v>99590.709999999948</v>
      </c>
      <c r="K2904" s="10"/>
      <c r="M2904" s="10">
        <v>79</v>
      </c>
      <c r="N2904" s="69"/>
      <c r="P2904" s="238">
        <f t="shared" si="177"/>
        <v>1260.6418987341765</v>
      </c>
      <c r="Q2904" s="10"/>
      <c r="R2904" s="10"/>
      <c r="S2904" s="10"/>
      <c r="T2904" s="179">
        <f t="shared" si="178"/>
        <v>12462.645569620254</v>
      </c>
      <c r="U2904" s="10"/>
      <c r="V2904" s="10"/>
      <c r="W2904" s="10"/>
      <c r="Y2904" s="10">
        <v>99590.709999999948</v>
      </c>
      <c r="Z2904" s="10">
        <f t="shared" si="180"/>
        <v>104235.78</v>
      </c>
      <c r="AB2904" s="243">
        <f t="shared" si="181"/>
        <v>103503.85</v>
      </c>
      <c r="AC2904" s="10">
        <v>113946.31</v>
      </c>
      <c r="AD2904" s="10"/>
      <c r="AE2904" s="3"/>
      <c r="AF2904" s="3"/>
    </row>
    <row r="2905" spans="1:32" x14ac:dyDescent="0.2">
      <c r="A2905" s="55"/>
      <c r="B2905" s="198"/>
      <c r="C2905" s="10" t="s">
        <v>579</v>
      </c>
      <c r="D2905" s="10"/>
      <c r="E2905" s="10" t="s">
        <v>127</v>
      </c>
      <c r="F2905" s="10">
        <v>1662486</v>
      </c>
      <c r="G2905" s="10"/>
      <c r="H2905" s="10">
        <f t="shared" si="179"/>
        <v>273690</v>
      </c>
      <c r="I2905" s="10"/>
      <c r="J2905" s="10">
        <v>197890.19000000009</v>
      </c>
      <c r="K2905" s="10"/>
      <c r="M2905" s="10">
        <v>326</v>
      </c>
      <c r="N2905" s="69"/>
      <c r="P2905" s="238">
        <f t="shared" si="177"/>
        <v>607.02512269938677</v>
      </c>
      <c r="Q2905" s="10"/>
      <c r="R2905" s="10"/>
      <c r="S2905" s="10"/>
      <c r="T2905" s="179">
        <f t="shared" si="178"/>
        <v>5099.6503067484664</v>
      </c>
      <c r="U2905" s="10"/>
      <c r="V2905" s="10"/>
      <c r="W2905" s="10"/>
      <c r="Y2905" s="10">
        <v>197890.19000000009</v>
      </c>
      <c r="Z2905" s="10">
        <f t="shared" si="180"/>
        <v>207120.11</v>
      </c>
      <c r="AB2905" s="243">
        <f t="shared" si="181"/>
        <v>205665.73</v>
      </c>
      <c r="AC2905" s="10">
        <v>226415.26</v>
      </c>
      <c r="AD2905" s="10"/>
      <c r="AE2905" s="3"/>
      <c r="AF2905" s="3"/>
    </row>
    <row r="2906" spans="1:32" x14ac:dyDescent="0.2">
      <c r="A2906" s="55"/>
      <c r="B2906" s="198"/>
      <c r="C2906" s="10" t="s">
        <v>619</v>
      </c>
      <c r="D2906" s="10"/>
      <c r="E2906" s="10" t="s">
        <v>192</v>
      </c>
      <c r="F2906" s="10">
        <v>341</v>
      </c>
      <c r="G2906" s="10"/>
      <c r="H2906" s="10">
        <f t="shared" si="179"/>
        <v>56</v>
      </c>
      <c r="I2906" s="10"/>
      <c r="J2906" s="10">
        <v>147.75</v>
      </c>
      <c r="K2906" s="10"/>
      <c r="M2906" s="10">
        <v>4</v>
      </c>
      <c r="N2906" s="69"/>
      <c r="P2906" s="238">
        <f t="shared" si="177"/>
        <v>36.9375</v>
      </c>
      <c r="Q2906" s="10"/>
      <c r="R2906" s="10"/>
      <c r="S2906" s="10"/>
      <c r="T2906" s="179">
        <f t="shared" si="178"/>
        <v>85.25</v>
      </c>
      <c r="U2906" s="10"/>
      <c r="V2906" s="10"/>
      <c r="W2906" s="10"/>
      <c r="Y2906" s="10">
        <v>147.75</v>
      </c>
      <c r="Z2906" s="10">
        <f t="shared" si="180"/>
        <v>154.63999999999999</v>
      </c>
      <c r="AB2906" s="243">
        <f t="shared" si="181"/>
        <v>153.56</v>
      </c>
      <c r="AC2906" s="10">
        <v>169.05</v>
      </c>
      <c r="AD2906" s="10"/>
      <c r="AE2906" s="3"/>
      <c r="AF2906" s="3"/>
    </row>
    <row r="2907" spans="1:32" x14ac:dyDescent="0.2">
      <c r="A2907" s="55"/>
      <c r="B2907" s="198"/>
      <c r="C2907" s="10" t="s">
        <v>620</v>
      </c>
      <c r="D2907" s="10"/>
      <c r="E2907" s="10" t="s">
        <v>145</v>
      </c>
      <c r="F2907" s="10">
        <v>4170</v>
      </c>
      <c r="G2907" s="10"/>
      <c r="H2907" s="10">
        <f t="shared" si="179"/>
        <v>686</v>
      </c>
      <c r="I2907" s="10"/>
      <c r="J2907" s="10">
        <v>727.68</v>
      </c>
      <c r="K2907" s="10"/>
      <c r="M2907" s="10">
        <v>1</v>
      </c>
      <c r="N2907" s="69"/>
      <c r="P2907" s="238">
        <f t="shared" si="177"/>
        <v>727.68</v>
      </c>
      <c r="Q2907" s="10"/>
      <c r="R2907" s="10"/>
      <c r="S2907" s="10"/>
      <c r="T2907" s="179">
        <f t="shared" si="178"/>
        <v>4170</v>
      </c>
      <c r="U2907" s="10"/>
      <c r="V2907" s="10"/>
      <c r="W2907" s="10"/>
      <c r="Y2907" s="10">
        <v>727.68</v>
      </c>
      <c r="Z2907" s="10">
        <f t="shared" si="180"/>
        <v>761.62</v>
      </c>
      <c r="AB2907" s="243">
        <f t="shared" si="181"/>
        <v>756.27</v>
      </c>
      <c r="AC2907" s="10">
        <v>832.57</v>
      </c>
      <c r="AD2907" s="10"/>
      <c r="AE2907" s="3"/>
      <c r="AF2907" s="3"/>
    </row>
    <row r="2908" spans="1:32" x14ac:dyDescent="0.2">
      <c r="A2908" s="55"/>
      <c r="B2908" s="198"/>
      <c r="C2908" s="10" t="s">
        <v>583</v>
      </c>
      <c r="D2908" s="10"/>
      <c r="E2908" s="10" t="s">
        <v>229</v>
      </c>
      <c r="F2908" s="10">
        <v>175</v>
      </c>
      <c r="G2908" s="10"/>
      <c r="H2908" s="10">
        <f t="shared" si="179"/>
        <v>29</v>
      </c>
      <c r="I2908" s="10"/>
      <c r="J2908" s="10">
        <v>94.29</v>
      </c>
      <c r="K2908" s="10"/>
      <c r="M2908" s="10">
        <v>1</v>
      </c>
      <c r="N2908" s="69"/>
      <c r="P2908" s="238">
        <f t="shared" si="177"/>
        <v>94.29</v>
      </c>
      <c r="Q2908" s="10"/>
      <c r="R2908" s="10"/>
      <c r="S2908" s="10"/>
      <c r="T2908" s="179">
        <f t="shared" si="178"/>
        <v>175</v>
      </c>
      <c r="U2908" s="10"/>
      <c r="V2908" s="10"/>
      <c r="W2908" s="10"/>
      <c r="Y2908" s="10">
        <v>94.29</v>
      </c>
      <c r="Z2908" s="10">
        <f t="shared" si="180"/>
        <v>98.69</v>
      </c>
      <c r="AB2908" s="243">
        <f t="shared" si="181"/>
        <v>97.99</v>
      </c>
      <c r="AC2908" s="10">
        <v>107.88</v>
      </c>
      <c r="AD2908" s="10"/>
      <c r="AE2908" s="3"/>
      <c r="AF2908" s="3"/>
    </row>
    <row r="2909" spans="1:32" x14ac:dyDescent="0.2">
      <c r="A2909" s="55"/>
      <c r="B2909" s="198"/>
      <c r="C2909" s="10" t="s">
        <v>583</v>
      </c>
      <c r="D2909" s="10"/>
      <c r="E2909" s="10" t="s">
        <v>460</v>
      </c>
      <c r="F2909" s="10">
        <v>1746065</v>
      </c>
      <c r="G2909" s="10"/>
      <c r="H2909" s="10">
        <f t="shared" si="179"/>
        <v>287449</v>
      </c>
      <c r="I2909" s="10"/>
      <c r="J2909" s="10">
        <v>183297.34000000011</v>
      </c>
      <c r="K2909" s="10"/>
      <c r="M2909" s="10">
        <v>520</v>
      </c>
      <c r="N2909" s="69"/>
      <c r="P2909" s="238">
        <f t="shared" si="177"/>
        <v>352.49488461538482</v>
      </c>
      <c r="Q2909" s="10"/>
      <c r="R2909" s="10"/>
      <c r="S2909" s="10"/>
      <c r="T2909" s="179">
        <f t="shared" si="178"/>
        <v>3357.8173076923076</v>
      </c>
      <c r="U2909" s="10"/>
      <c r="V2909" s="10"/>
      <c r="W2909" s="10"/>
      <c r="Y2909" s="10">
        <v>183297.34000000011</v>
      </c>
      <c r="Z2909" s="10">
        <f t="shared" si="180"/>
        <v>191846.63</v>
      </c>
      <c r="AB2909" s="243">
        <f t="shared" si="181"/>
        <v>190499.49</v>
      </c>
      <c r="AC2909" s="10">
        <v>209718.91</v>
      </c>
      <c r="AD2909" s="10"/>
      <c r="AE2909" s="3"/>
      <c r="AF2909" s="3"/>
    </row>
    <row r="2910" spans="1:32" x14ac:dyDescent="0.2">
      <c r="A2910" s="55"/>
      <c r="B2910" s="198"/>
      <c r="C2910" s="10" t="s">
        <v>584</v>
      </c>
      <c r="D2910" s="10"/>
      <c r="E2910" s="10" t="s">
        <v>90</v>
      </c>
      <c r="F2910" s="10">
        <v>32096</v>
      </c>
      <c r="G2910" s="10"/>
      <c r="H2910" s="10">
        <f t="shared" si="179"/>
        <v>5284</v>
      </c>
      <c r="I2910" s="10"/>
      <c r="J2910" s="10">
        <v>5879.55</v>
      </c>
      <c r="K2910" s="10"/>
      <c r="M2910" s="10">
        <v>8</v>
      </c>
      <c r="N2910" s="69"/>
      <c r="P2910" s="238">
        <f t="shared" si="177"/>
        <v>734.94375000000002</v>
      </c>
      <c r="Q2910" s="10"/>
      <c r="R2910" s="10"/>
      <c r="S2910" s="10"/>
      <c r="T2910" s="179">
        <f t="shared" si="178"/>
        <v>4012</v>
      </c>
      <c r="U2910" s="10"/>
      <c r="V2910" s="10"/>
      <c r="W2910" s="10"/>
      <c r="Y2910" s="10">
        <v>5879.55</v>
      </c>
      <c r="Z2910" s="10">
        <f t="shared" si="180"/>
        <v>6153.78</v>
      </c>
      <c r="AB2910" s="243">
        <f t="shared" si="181"/>
        <v>6110.57</v>
      </c>
      <c r="AC2910" s="10">
        <v>6727.06</v>
      </c>
      <c r="AD2910" s="10"/>
      <c r="AE2910" s="3"/>
      <c r="AF2910" s="3"/>
    </row>
    <row r="2911" spans="1:32" x14ac:dyDescent="0.2">
      <c r="A2911" s="55"/>
      <c r="B2911" s="198"/>
      <c r="C2911" s="10" t="s">
        <v>585</v>
      </c>
      <c r="D2911" s="10"/>
      <c r="E2911" s="10" t="s">
        <v>460</v>
      </c>
      <c r="F2911" s="10">
        <v>27378</v>
      </c>
      <c r="G2911" s="10"/>
      <c r="H2911" s="10">
        <f>ROUND($H$2921*F2911/$F$2320,0)</f>
        <v>4507</v>
      </c>
      <c r="I2911" s="10"/>
      <c r="J2911" s="10">
        <v>4879.8599999999997</v>
      </c>
      <c r="K2911" s="10"/>
      <c r="M2911" s="10">
        <v>21</v>
      </c>
      <c r="N2911" s="69"/>
      <c r="P2911" s="238">
        <f t="shared" si="177"/>
        <v>232.37428571428569</v>
      </c>
      <c r="Q2911" s="10"/>
      <c r="R2911" s="10"/>
      <c r="S2911" s="10"/>
      <c r="T2911" s="179">
        <f t="shared" si="178"/>
        <v>1303.7142857142858</v>
      </c>
      <c r="U2911" s="10"/>
      <c r="V2911" s="10"/>
      <c r="W2911" s="10"/>
      <c r="Y2911" s="10">
        <v>4879.8599999999997</v>
      </c>
      <c r="Z2911" s="10">
        <f t="shared" si="180"/>
        <v>5107.46</v>
      </c>
      <c r="AB2911" s="243">
        <f>ROUND($AB$2921*Y2911/$Y$2921,2)</f>
        <v>5071.6000000000004</v>
      </c>
      <c r="AC2911" s="10">
        <v>5583.27</v>
      </c>
      <c r="AD2911" s="10"/>
      <c r="AE2911" s="3"/>
      <c r="AF2911" s="3"/>
    </row>
    <row r="2912" spans="1:32" x14ac:dyDescent="0.2">
      <c r="A2912" s="55"/>
      <c r="B2912" s="198"/>
      <c r="C2912" s="10"/>
      <c r="D2912" s="10"/>
      <c r="E2912" s="10"/>
      <c r="F2912" s="350"/>
      <c r="G2912" s="10"/>
      <c r="H2912" s="350"/>
      <c r="I2912" s="10"/>
      <c r="J2912" s="10"/>
      <c r="K2912" s="10"/>
      <c r="M2912" s="10"/>
      <c r="N2912" s="69"/>
      <c r="P2912" s="238" t="e">
        <f t="shared" si="177"/>
        <v>#DIV/0!</v>
      </c>
      <c r="Q2912" s="10"/>
      <c r="R2912" s="10"/>
      <c r="S2912" s="10"/>
      <c r="T2912" s="179" t="e">
        <f t="shared" si="178"/>
        <v>#DIV/0!</v>
      </c>
      <c r="U2912" s="10"/>
      <c r="V2912" s="10"/>
      <c r="W2912" s="10"/>
      <c r="Y2912" s="10"/>
      <c r="Z2912" s="10"/>
      <c r="AB2912" s="243"/>
      <c r="AC2912" s="10"/>
      <c r="AD2912" s="10"/>
      <c r="AE2912" s="3"/>
      <c r="AF2912" s="3"/>
    </row>
    <row r="2913" spans="1:37" ht="15" x14ac:dyDescent="0.25">
      <c r="A2913" s="55"/>
      <c r="B2913" s="198"/>
      <c r="C2913" s="10"/>
      <c r="D2913" s="10"/>
      <c r="E2913" s="10"/>
      <c r="F2913" s="350"/>
      <c r="G2913" s="10"/>
      <c r="H2913" s="350"/>
      <c r="I2913" s="10"/>
      <c r="J2913" s="10"/>
      <c r="K2913" s="10"/>
      <c r="M2913" s="10"/>
      <c r="N2913" s="69"/>
      <c r="P2913" s="238" t="e">
        <f t="shared" si="177"/>
        <v>#DIV/0!</v>
      </c>
      <c r="Q2913" s="10"/>
      <c r="R2913" s="10"/>
      <c r="S2913" s="10"/>
      <c r="T2913" s="179" t="e">
        <f t="shared" si="178"/>
        <v>#DIV/0!</v>
      </c>
      <c r="U2913" s="10"/>
      <c r="V2913" s="10"/>
      <c r="W2913" s="10"/>
      <c r="Y2913"/>
      <c r="Z2913" s="10"/>
      <c r="AB2913" s="243"/>
      <c r="AC2913" s="10"/>
      <c r="AD2913" s="10"/>
      <c r="AE2913" s="3"/>
      <c r="AF2913" s="3"/>
    </row>
    <row r="2914" spans="1:37" x14ac:dyDescent="0.2">
      <c r="A2914" s="55"/>
      <c r="B2914" s="198"/>
      <c r="C2914" s="10"/>
      <c r="D2914" s="10"/>
      <c r="E2914" s="10"/>
      <c r="F2914" s="350"/>
      <c r="G2914" s="10"/>
      <c r="H2914" s="350"/>
      <c r="I2914" s="10"/>
      <c r="J2914" s="10"/>
      <c r="K2914" s="10"/>
      <c r="M2914" s="10"/>
      <c r="N2914" s="69"/>
      <c r="P2914" s="201" t="e">
        <f t="shared" si="149"/>
        <v>#DIV/0!</v>
      </c>
      <c r="Q2914" s="10"/>
      <c r="R2914" s="10"/>
      <c r="S2914" s="10"/>
      <c r="T2914" s="167" t="e">
        <f t="shared" si="150"/>
        <v>#DIV/0!</v>
      </c>
      <c r="U2914" s="10"/>
      <c r="V2914" s="10"/>
      <c r="W2914" s="10"/>
      <c r="Y2914" s="10"/>
      <c r="Z2914" s="10"/>
      <c r="AB2914" s="10"/>
      <c r="AC2914" s="10"/>
      <c r="AD2914" s="10"/>
      <c r="AE2914" s="3"/>
      <c r="AF2914" s="3"/>
    </row>
    <row r="2915" spans="1:37" x14ac:dyDescent="0.2">
      <c r="A2915" s="55"/>
      <c r="B2915" s="198"/>
      <c r="C2915" s="10"/>
      <c r="D2915" s="10"/>
      <c r="E2915" s="10"/>
      <c r="F2915" s="350"/>
      <c r="G2915" s="10"/>
      <c r="H2915" s="350"/>
      <c r="I2915" s="10"/>
      <c r="J2915" s="10"/>
      <c r="K2915" s="10"/>
      <c r="M2915" s="10"/>
      <c r="N2915" s="69"/>
      <c r="P2915" s="201" t="e">
        <f t="shared" si="149"/>
        <v>#DIV/0!</v>
      </c>
      <c r="Q2915" s="10"/>
      <c r="R2915" s="10"/>
      <c r="S2915" s="10"/>
      <c r="T2915" s="167" t="e">
        <f t="shared" si="150"/>
        <v>#DIV/0!</v>
      </c>
      <c r="U2915" s="10"/>
      <c r="V2915" s="10"/>
      <c r="W2915" s="10"/>
      <c r="Y2915" s="10"/>
      <c r="Z2915" s="10"/>
      <c r="AB2915" s="10"/>
      <c r="AC2915" s="10"/>
      <c r="AD2915" s="10"/>
      <c r="AE2915" s="3"/>
      <c r="AF2915" s="3"/>
    </row>
    <row r="2916" spans="1:37" x14ac:dyDescent="0.2">
      <c r="A2916" s="55"/>
      <c r="B2916" s="198"/>
      <c r="C2916" s="10"/>
      <c r="D2916" s="10"/>
      <c r="E2916" s="10"/>
      <c r="F2916" s="10"/>
      <c r="G2916" s="10"/>
      <c r="H2916" s="10"/>
      <c r="I2916" s="10"/>
      <c r="J2916" s="10"/>
      <c r="K2916" s="10"/>
      <c r="M2916" s="10"/>
      <c r="N2916" s="69"/>
      <c r="P2916" s="201" t="e">
        <f t="shared" si="149"/>
        <v>#DIV/0!</v>
      </c>
      <c r="Q2916" s="10"/>
      <c r="R2916" s="10"/>
      <c r="S2916" s="10"/>
      <c r="T2916" s="167" t="e">
        <f t="shared" si="150"/>
        <v>#DIV/0!</v>
      </c>
      <c r="U2916" s="10"/>
      <c r="V2916" s="10"/>
      <c r="W2916" s="10"/>
      <c r="Y2916" s="10"/>
      <c r="Z2916" s="10"/>
      <c r="AB2916" s="10"/>
      <c r="AC2916" s="10"/>
      <c r="AD2916" s="10"/>
      <c r="AE2916" s="3"/>
      <c r="AF2916" s="3"/>
    </row>
    <row r="2917" spans="1:37" x14ac:dyDescent="0.2">
      <c r="A2917" s="55"/>
      <c r="B2917" s="198"/>
      <c r="C2917" s="10"/>
      <c r="D2917" s="10"/>
      <c r="E2917" s="10"/>
      <c r="F2917" s="10"/>
      <c r="G2917" s="10"/>
      <c r="H2917" s="10"/>
      <c r="I2917" s="10"/>
      <c r="J2917" s="10"/>
      <c r="K2917" s="10"/>
      <c r="M2917" s="10"/>
      <c r="N2917" s="69"/>
      <c r="P2917" s="201" t="e">
        <f t="shared" si="149"/>
        <v>#DIV/0!</v>
      </c>
      <c r="Q2917" s="10"/>
      <c r="R2917" s="10"/>
      <c r="S2917" s="10"/>
      <c r="T2917" s="167" t="e">
        <f t="shared" si="150"/>
        <v>#DIV/0!</v>
      </c>
      <c r="U2917" s="10"/>
      <c r="V2917" s="10"/>
      <c r="W2917" s="10"/>
      <c r="Y2917" s="10"/>
      <c r="Z2917" s="10"/>
      <c r="AB2917" s="10"/>
      <c r="AC2917" s="10"/>
      <c r="AD2917" s="10"/>
      <c r="AE2917" s="3"/>
      <c r="AF2917" s="3"/>
    </row>
    <row r="2918" spans="1:37" x14ac:dyDescent="0.2">
      <c r="A2918" s="55"/>
      <c r="B2918" s="198"/>
      <c r="C2918" s="10"/>
      <c r="D2918" s="10"/>
      <c r="E2918" s="10"/>
      <c r="F2918" s="10"/>
      <c r="G2918" s="10"/>
      <c r="H2918" s="10"/>
      <c r="I2918" s="10"/>
      <c r="J2918" s="10"/>
      <c r="K2918" s="10"/>
      <c r="M2918" s="10"/>
      <c r="N2918" s="69"/>
      <c r="P2918" s="201" t="e">
        <f t="shared" si="149"/>
        <v>#DIV/0!</v>
      </c>
      <c r="Q2918" s="10"/>
      <c r="R2918" s="10"/>
      <c r="S2918" s="10"/>
      <c r="T2918" s="167" t="e">
        <f t="shared" si="150"/>
        <v>#DIV/0!</v>
      </c>
      <c r="U2918" s="10"/>
      <c r="V2918" s="10"/>
      <c r="W2918" s="10"/>
      <c r="Y2918" s="10"/>
      <c r="Z2918" s="10"/>
      <c r="AB2918" s="10"/>
      <c r="AC2918" s="10"/>
      <c r="AD2918" s="10"/>
      <c r="AE2918" s="3"/>
      <c r="AF2918" s="3"/>
    </row>
    <row r="2919" spans="1:37" x14ac:dyDescent="0.2">
      <c r="A2919" s="55"/>
      <c r="B2919" s="198"/>
      <c r="C2919" s="10"/>
      <c r="D2919" s="10"/>
      <c r="E2919" s="10"/>
      <c r="F2919" s="10"/>
      <c r="G2919" s="10"/>
      <c r="H2919" s="10"/>
      <c r="I2919" s="10"/>
      <c r="J2919" s="10"/>
      <c r="K2919" s="10"/>
      <c r="M2919" s="10"/>
      <c r="N2919" s="69"/>
      <c r="P2919" s="201" t="e">
        <f t="shared" si="149"/>
        <v>#DIV/0!</v>
      </c>
      <c r="Q2919" s="10"/>
      <c r="R2919" s="10"/>
      <c r="S2919" s="10"/>
      <c r="T2919" s="167" t="e">
        <f t="shared" si="150"/>
        <v>#DIV/0!</v>
      </c>
      <c r="U2919" s="10"/>
      <c r="V2919" s="10"/>
      <c r="W2919" s="10"/>
      <c r="Y2919" s="10"/>
      <c r="Z2919" s="10"/>
      <c r="AB2919" s="10"/>
      <c r="AC2919" s="10"/>
      <c r="AD2919" s="10"/>
      <c r="AE2919" s="3"/>
      <c r="AF2919" s="3"/>
    </row>
    <row r="2920" spans="1:37" x14ac:dyDescent="0.2">
      <c r="A2920" s="55"/>
      <c r="B2920" s="198"/>
      <c r="C2920" s="10"/>
      <c r="D2920" s="10"/>
      <c r="E2920" s="10"/>
      <c r="F2920" s="10"/>
      <c r="G2920" s="10"/>
      <c r="H2920" s="10"/>
      <c r="I2920" s="10"/>
      <c r="J2920" s="10"/>
      <c r="K2920" s="10"/>
      <c r="M2920" s="10"/>
      <c r="N2920" s="69"/>
      <c r="P2920" s="201" t="e">
        <f t="shared" si="149"/>
        <v>#DIV/0!</v>
      </c>
      <c r="Q2920" s="10"/>
      <c r="R2920" s="10"/>
      <c r="S2920" s="10"/>
      <c r="T2920" s="167" t="e">
        <f t="shared" si="150"/>
        <v>#DIV/0!</v>
      </c>
      <c r="U2920" s="10"/>
      <c r="V2920" s="10"/>
      <c r="W2920" s="10"/>
      <c r="Y2920" s="10"/>
      <c r="Z2920" s="10"/>
      <c r="AB2920" s="10"/>
      <c r="AC2920" s="10"/>
      <c r="AD2920" s="10"/>
      <c r="AE2920" s="3"/>
      <c r="AF2920" s="3"/>
    </row>
    <row r="2921" spans="1:37" x14ac:dyDescent="0.2">
      <c r="A2921" s="55"/>
      <c r="B2921" s="93" t="s">
        <v>586</v>
      </c>
      <c r="C2921" s="100"/>
      <c r="D2921" s="100"/>
      <c r="E2921" s="100"/>
      <c r="F2921" s="95">
        <f>SUM(F2369:F2920)</f>
        <v>420450837</v>
      </c>
      <c r="G2921" s="95"/>
      <c r="H2921" s="95">
        <v>1183781</v>
      </c>
      <c r="I2921" s="95"/>
      <c r="J2921" s="95">
        <f>SUM(J2369:J2920)</f>
        <v>41101497.010000065</v>
      </c>
      <c r="K2921" s="96"/>
      <c r="M2921" s="95">
        <f>SUM(M2369:M2920)</f>
        <v>64117</v>
      </c>
      <c r="N2921" s="96"/>
      <c r="P2921" s="242">
        <f>J2921/M2921</f>
        <v>641.03899137514338</v>
      </c>
      <c r="Q2921" s="99" t="s">
        <v>587</v>
      </c>
      <c r="R2921" s="99" t="s">
        <v>587</v>
      </c>
      <c r="S2921" s="99" t="s">
        <v>587</v>
      </c>
      <c r="T2921" s="237">
        <f>F2921/M2921</f>
        <v>6557.5562955222485</v>
      </c>
      <c r="U2921" s="99" t="s">
        <v>587</v>
      </c>
      <c r="V2921" s="99" t="s">
        <v>587</v>
      </c>
      <c r="W2921" s="102" t="s">
        <v>587</v>
      </c>
      <c r="Y2921" s="168">
        <f>SUM(Y2369:Y2920)</f>
        <v>41101497.010000065</v>
      </c>
      <c r="Z2921" s="231">
        <v>43018538.400000006</v>
      </c>
      <c r="AB2921" s="10">
        <v>42716465</v>
      </c>
      <c r="AC2921" s="170">
        <f>SUM(AC2370:AC2911)</f>
        <v>47026111.729999967</v>
      </c>
      <c r="AD2921" s="96"/>
      <c r="AE2921" s="3"/>
      <c r="AF2921" s="3"/>
    </row>
    <row r="2922" spans="1:37" s="3" customFormat="1" x14ac:dyDescent="0.2">
      <c r="A2922" s="55"/>
      <c r="M2922" s="50"/>
      <c r="P2922" s="50"/>
      <c r="Y2922" s="50"/>
      <c r="AB2922" s="58"/>
      <c r="AC2922" s="4"/>
      <c r="AD2922" s="4"/>
      <c r="AH2922" s="73"/>
      <c r="AI2922" s="73"/>
      <c r="AJ2922" s="73"/>
      <c r="AK2922" s="73"/>
    </row>
    <row r="2923" spans="1:37" ht="63.75" x14ac:dyDescent="0.2">
      <c r="A2923" s="55"/>
      <c r="B2923" s="56" t="s">
        <v>592</v>
      </c>
      <c r="C2923" s="56" t="s">
        <v>44</v>
      </c>
      <c r="D2923" s="56" t="s">
        <v>45</v>
      </c>
      <c r="E2923" s="56" t="s">
        <v>46</v>
      </c>
      <c r="F2923" s="57" t="s">
        <v>47</v>
      </c>
      <c r="G2923" s="57" t="s">
        <v>47</v>
      </c>
      <c r="H2923" s="57" t="s">
        <v>48</v>
      </c>
      <c r="I2923" s="57" t="s">
        <v>48</v>
      </c>
      <c r="J2923" s="57" t="s">
        <v>49</v>
      </c>
      <c r="K2923" s="57" t="s">
        <v>50</v>
      </c>
      <c r="L2923" s="90"/>
      <c r="M2923" s="57" t="s">
        <v>51</v>
      </c>
      <c r="N2923" s="71" t="s">
        <v>51</v>
      </c>
      <c r="O2923" s="72"/>
      <c r="P2923" s="57" t="s">
        <v>52</v>
      </c>
      <c r="Q2923" s="57" t="s">
        <v>52</v>
      </c>
      <c r="R2923" s="57" t="s">
        <v>53</v>
      </c>
      <c r="S2923" s="57" t="s">
        <v>53</v>
      </c>
      <c r="T2923" s="57" t="s">
        <v>54</v>
      </c>
      <c r="U2923" s="57" t="s">
        <v>54</v>
      </c>
      <c r="V2923" s="57" t="s">
        <v>55</v>
      </c>
      <c r="W2923" s="57" t="s">
        <v>55</v>
      </c>
      <c r="X2923" s="72"/>
      <c r="Y2923" s="57" t="s">
        <v>56</v>
      </c>
      <c r="Z2923" s="57" t="s">
        <v>57</v>
      </c>
      <c r="AB2923" s="57" t="s">
        <v>58</v>
      </c>
      <c r="AC2923" s="57" t="s">
        <v>59</v>
      </c>
      <c r="AD2923" s="57" t="s">
        <v>60</v>
      </c>
      <c r="AE2923" s="3"/>
      <c r="AF2923" s="3"/>
    </row>
    <row r="2924" spans="1:37" x14ac:dyDescent="0.2">
      <c r="A2924" s="202">
        <v>43647</v>
      </c>
      <c r="B2924" s="198"/>
      <c r="C2924" s="10" t="s">
        <v>61</v>
      </c>
      <c r="D2924" s="10"/>
      <c r="E2924" s="10" t="s">
        <v>61</v>
      </c>
      <c r="F2924" s="10"/>
      <c r="G2924" s="10"/>
      <c r="H2924" s="10"/>
      <c r="I2924" s="10"/>
      <c r="J2924" s="10"/>
      <c r="K2924" s="10"/>
      <c r="M2924" s="10"/>
      <c r="N2924" s="69"/>
      <c r="P2924" s="201" t="e">
        <f t="shared" ref="P2924:P3448" si="182">J2924/M2924</f>
        <v>#DIV/0!</v>
      </c>
      <c r="Q2924" s="10"/>
      <c r="R2924" s="10"/>
      <c r="S2924" s="10"/>
      <c r="T2924" s="167" t="e">
        <f t="shared" ref="T2924:T3448" si="183">F2924/M2924</f>
        <v>#DIV/0!</v>
      </c>
      <c r="U2924" s="10"/>
      <c r="V2924" s="10"/>
      <c r="W2924" s="10"/>
      <c r="Y2924" s="10"/>
      <c r="Z2924" s="10"/>
      <c r="AB2924" s="10"/>
      <c r="AC2924" s="10"/>
      <c r="AD2924" s="10"/>
      <c r="AE2924" s="3"/>
      <c r="AF2924" s="3"/>
    </row>
    <row r="2925" spans="1:37" ht="15" x14ac:dyDescent="0.25">
      <c r="A2925" s="55"/>
      <c r="B2925" s="198"/>
      <c r="C2925" s="10" t="s">
        <v>62</v>
      </c>
      <c r="D2925" s="10"/>
      <c r="E2925" s="10" t="s">
        <v>63</v>
      </c>
      <c r="F2925" s="350">
        <v>2646512</v>
      </c>
      <c r="G2925" s="10"/>
      <c r="H2925" s="10">
        <f t="shared" ref="H2925:H2988" si="184">ROUND($H$3449*F2925/$F$3449,0)</f>
        <v>8034</v>
      </c>
      <c r="I2925" s="10"/>
      <c r="J2925" s="10">
        <v>284936.44000000018</v>
      </c>
      <c r="K2925" s="10"/>
      <c r="M2925" s="10">
        <v>633</v>
      </c>
      <c r="N2925" s="69"/>
      <c r="P2925" s="238">
        <f t="shared" si="182"/>
        <v>450.13655608214879</v>
      </c>
      <c r="Q2925" s="10"/>
      <c r="R2925" s="10"/>
      <c r="S2925" s="10"/>
      <c r="T2925" s="179">
        <f t="shared" si="183"/>
        <v>4180.9036334913117</v>
      </c>
      <c r="U2925" s="10"/>
      <c r="V2925" s="10"/>
      <c r="W2925" s="10"/>
      <c r="Y2925">
        <v>284936.44000000018</v>
      </c>
      <c r="Z2925" s="10">
        <f t="shared" ref="Z2925:Z2988" si="185">ROUND($Z$3449*Y2925/$Y$3449,2)</f>
        <v>365183.49</v>
      </c>
      <c r="AB2925" s="10">
        <f t="shared" ref="AB2925:AB2988" si="186">ROUND($AB$3449*Y2925/$Y$3449,2)</f>
        <v>321900.11</v>
      </c>
      <c r="AC2925" s="10">
        <v>364668.82</v>
      </c>
      <c r="AD2925" s="10"/>
      <c r="AE2925" s="3"/>
      <c r="AF2925" s="3"/>
    </row>
    <row r="2926" spans="1:37" ht="15" x14ac:dyDescent="0.25">
      <c r="A2926" s="55"/>
      <c r="B2926" s="198"/>
      <c r="C2926" s="10" t="s">
        <v>62</v>
      </c>
      <c r="D2926" s="10"/>
      <c r="E2926" s="10" t="s">
        <v>65</v>
      </c>
      <c r="F2926" s="350">
        <v>576576</v>
      </c>
      <c r="G2926" s="10"/>
      <c r="H2926" s="10">
        <f t="shared" si="184"/>
        <v>1750</v>
      </c>
      <c r="I2926" s="10"/>
      <c r="J2926" s="10">
        <v>35943.880000000005</v>
      </c>
      <c r="K2926" s="10"/>
      <c r="M2926" s="10">
        <v>38</v>
      </c>
      <c r="N2926" s="69"/>
      <c r="P2926" s="238">
        <f t="shared" si="182"/>
        <v>945.89157894736854</v>
      </c>
      <c r="Q2926" s="10"/>
      <c r="R2926" s="10"/>
      <c r="S2926" s="10"/>
      <c r="T2926" s="179">
        <f t="shared" si="183"/>
        <v>15173.052631578947</v>
      </c>
      <c r="U2926" s="10"/>
      <c r="V2926" s="10"/>
      <c r="W2926" s="10"/>
      <c r="Y2926">
        <v>35943.880000000005</v>
      </c>
      <c r="Z2926" s="10">
        <f t="shared" si="185"/>
        <v>46066.81</v>
      </c>
      <c r="AB2926" s="10">
        <f t="shared" si="186"/>
        <v>40606.74</v>
      </c>
      <c r="AC2926" s="10">
        <v>46001.88</v>
      </c>
      <c r="AD2926" s="10"/>
      <c r="AE2926" s="3"/>
      <c r="AF2926" s="3"/>
    </row>
    <row r="2927" spans="1:37" ht="15" x14ac:dyDescent="0.25">
      <c r="A2927" s="55"/>
      <c r="B2927" s="198"/>
      <c r="C2927" s="10" t="s">
        <v>66</v>
      </c>
      <c r="D2927" s="10"/>
      <c r="E2927" s="10" t="s">
        <v>63</v>
      </c>
      <c r="F2927" s="350">
        <v>1506124</v>
      </c>
      <c r="G2927" s="10"/>
      <c r="H2927" s="10">
        <f t="shared" si="184"/>
        <v>4572</v>
      </c>
      <c r="I2927" s="10"/>
      <c r="J2927" s="10">
        <v>143954.25000000015</v>
      </c>
      <c r="K2927" s="10"/>
      <c r="M2927" s="10">
        <v>334</v>
      </c>
      <c r="N2927" s="69"/>
      <c r="P2927" s="238">
        <f t="shared" si="182"/>
        <v>431.00074850299444</v>
      </c>
      <c r="Q2927" s="10"/>
      <c r="R2927" s="10"/>
      <c r="S2927" s="10"/>
      <c r="T2927" s="179">
        <f t="shared" si="183"/>
        <v>4509.3532934131736</v>
      </c>
      <c r="U2927" s="10"/>
      <c r="V2927" s="10"/>
      <c r="W2927" s="10"/>
      <c r="Y2927">
        <v>143954.25000000015</v>
      </c>
      <c r="Z2927" s="10">
        <f t="shared" si="185"/>
        <v>184496.29</v>
      </c>
      <c r="AB2927" s="10">
        <f t="shared" si="186"/>
        <v>162628.85999999999</v>
      </c>
      <c r="AC2927" s="10">
        <v>184236.26</v>
      </c>
      <c r="AD2927" s="10"/>
      <c r="AE2927" s="3"/>
      <c r="AF2927" s="3"/>
    </row>
    <row r="2928" spans="1:37" ht="15" x14ac:dyDescent="0.25">
      <c r="A2928" s="55"/>
      <c r="B2928" s="198"/>
      <c r="C2928" s="10" t="s">
        <v>66</v>
      </c>
      <c r="D2928" s="10"/>
      <c r="E2928" s="10" t="s">
        <v>148</v>
      </c>
      <c r="F2928" s="350"/>
      <c r="G2928" s="10"/>
      <c r="H2928" s="10">
        <f t="shared" si="184"/>
        <v>0</v>
      </c>
      <c r="I2928" s="10"/>
      <c r="J2928" s="10">
        <v>10.28</v>
      </c>
      <c r="K2928" s="10"/>
      <c r="M2928" s="10">
        <v>1</v>
      </c>
      <c r="N2928" s="69"/>
      <c r="P2928" s="238">
        <f t="shared" si="182"/>
        <v>10.28</v>
      </c>
      <c r="Q2928" s="10"/>
      <c r="R2928" s="10"/>
      <c r="S2928" s="10"/>
      <c r="T2928" s="179">
        <f t="shared" si="183"/>
        <v>0</v>
      </c>
      <c r="U2928" s="10"/>
      <c r="V2928" s="10"/>
      <c r="W2928" s="10"/>
      <c r="Y2928">
        <v>10.28</v>
      </c>
      <c r="Z2928" s="10">
        <f t="shared" si="185"/>
        <v>13.18</v>
      </c>
      <c r="AB2928" s="10">
        <f t="shared" si="186"/>
        <v>11.61</v>
      </c>
      <c r="AC2928" s="10">
        <v>13.15</v>
      </c>
      <c r="AD2928" s="10"/>
      <c r="AE2928" s="3"/>
      <c r="AF2928" s="3"/>
    </row>
    <row r="2929" spans="1:32" ht="15" x14ac:dyDescent="0.25">
      <c r="A2929" s="55"/>
      <c r="B2929" s="198"/>
      <c r="C2929" s="10" t="s">
        <v>66</v>
      </c>
      <c r="D2929" s="10"/>
      <c r="E2929" s="10" t="s">
        <v>65</v>
      </c>
      <c r="F2929" s="350">
        <v>3308</v>
      </c>
      <c r="G2929" s="10"/>
      <c r="H2929" s="10">
        <f t="shared" si="184"/>
        <v>10</v>
      </c>
      <c r="I2929" s="10"/>
      <c r="J2929" s="10">
        <v>706.76</v>
      </c>
      <c r="K2929" s="10"/>
      <c r="M2929" s="10">
        <v>3</v>
      </c>
      <c r="N2929" s="69"/>
      <c r="P2929" s="238">
        <f t="shared" si="182"/>
        <v>235.58666666666667</v>
      </c>
      <c r="Q2929" s="10"/>
      <c r="R2929" s="10"/>
      <c r="S2929" s="10"/>
      <c r="T2929" s="179">
        <f t="shared" si="183"/>
        <v>1102.6666666666667</v>
      </c>
      <c r="U2929" s="10"/>
      <c r="V2929" s="10"/>
      <c r="W2929" s="10"/>
      <c r="Y2929">
        <v>706.76</v>
      </c>
      <c r="Z2929" s="10">
        <f t="shared" si="185"/>
        <v>905.81</v>
      </c>
      <c r="AB2929" s="10">
        <f t="shared" si="186"/>
        <v>798.45</v>
      </c>
      <c r="AC2929" s="10">
        <v>904.53</v>
      </c>
      <c r="AD2929" s="10"/>
      <c r="AE2929" s="3"/>
      <c r="AF2929" s="3"/>
    </row>
    <row r="2930" spans="1:32" ht="15" x14ac:dyDescent="0.25">
      <c r="A2930" s="55"/>
      <c r="B2930" s="198"/>
      <c r="C2930" s="10" t="s">
        <v>66</v>
      </c>
      <c r="D2930" s="10"/>
      <c r="E2930" s="10" t="s">
        <v>83</v>
      </c>
      <c r="F2930" s="350">
        <v>2339</v>
      </c>
      <c r="G2930" s="10"/>
      <c r="H2930" s="10">
        <f t="shared" si="184"/>
        <v>7</v>
      </c>
      <c r="I2930" s="10"/>
      <c r="J2930" s="10">
        <v>362.52</v>
      </c>
      <c r="K2930" s="10"/>
      <c r="M2930" s="10">
        <v>1</v>
      </c>
      <c r="N2930" s="69"/>
      <c r="P2930" s="238">
        <f t="shared" si="182"/>
        <v>362.52</v>
      </c>
      <c r="Q2930" s="10"/>
      <c r="R2930" s="10"/>
      <c r="S2930" s="10"/>
      <c r="T2930" s="179">
        <f t="shared" si="183"/>
        <v>2339</v>
      </c>
      <c r="U2930" s="10"/>
      <c r="V2930" s="10"/>
      <c r="W2930" s="10"/>
      <c r="Y2930">
        <v>362.52</v>
      </c>
      <c r="Z2930" s="10">
        <f t="shared" si="185"/>
        <v>464.62</v>
      </c>
      <c r="AB2930" s="10">
        <f t="shared" si="186"/>
        <v>409.55</v>
      </c>
      <c r="AC2930" s="10">
        <v>463.96</v>
      </c>
      <c r="AD2930" s="10"/>
      <c r="AE2930" s="3"/>
      <c r="AF2930" s="3"/>
    </row>
    <row r="2931" spans="1:32" ht="15" x14ac:dyDescent="0.25">
      <c r="A2931" s="55"/>
      <c r="B2931" s="198"/>
      <c r="C2931" s="10" t="s">
        <v>67</v>
      </c>
      <c r="D2931" s="10"/>
      <c r="E2931" s="10" t="s">
        <v>68</v>
      </c>
      <c r="F2931" s="350">
        <v>158921</v>
      </c>
      <c r="G2931" s="10"/>
      <c r="H2931" s="10">
        <f t="shared" si="184"/>
        <v>482</v>
      </c>
      <c r="I2931" s="10"/>
      <c r="J2931" s="10">
        <v>21449.229999999996</v>
      </c>
      <c r="K2931" s="10"/>
      <c r="M2931" s="10">
        <v>71</v>
      </c>
      <c r="N2931" s="69"/>
      <c r="P2931" s="238">
        <f t="shared" si="182"/>
        <v>302.10183098591546</v>
      </c>
      <c r="Q2931" s="10"/>
      <c r="R2931" s="10"/>
      <c r="S2931" s="10"/>
      <c r="T2931" s="179">
        <f t="shared" si="183"/>
        <v>2238.323943661972</v>
      </c>
      <c r="U2931" s="10"/>
      <c r="V2931" s="10"/>
      <c r="W2931" s="10"/>
      <c r="Y2931">
        <v>21449.229999999996</v>
      </c>
      <c r="Z2931" s="10">
        <f t="shared" si="185"/>
        <v>27490.01</v>
      </c>
      <c r="AB2931" s="10">
        <f t="shared" si="186"/>
        <v>24231.75</v>
      </c>
      <c r="AC2931" s="10">
        <v>27451.26</v>
      </c>
      <c r="AD2931" s="10"/>
      <c r="AE2931" s="3"/>
      <c r="AF2931" s="3"/>
    </row>
    <row r="2932" spans="1:32" ht="15" x14ac:dyDescent="0.25">
      <c r="A2932" s="55"/>
      <c r="B2932" s="198"/>
      <c r="C2932" s="10" t="s">
        <v>69</v>
      </c>
      <c r="D2932" s="10"/>
      <c r="E2932" s="10" t="s">
        <v>70</v>
      </c>
      <c r="F2932" s="350">
        <v>13587</v>
      </c>
      <c r="G2932" s="10"/>
      <c r="H2932" s="10">
        <f t="shared" si="184"/>
        <v>41</v>
      </c>
      <c r="I2932" s="10"/>
      <c r="J2932" s="10">
        <v>2623</v>
      </c>
      <c r="K2932" s="10"/>
      <c r="M2932" s="10">
        <v>6</v>
      </c>
      <c r="N2932" s="69"/>
      <c r="P2932" s="238">
        <f t="shared" si="182"/>
        <v>437.16666666666669</v>
      </c>
      <c r="Q2932" s="10"/>
      <c r="R2932" s="10"/>
      <c r="S2932" s="10"/>
      <c r="T2932" s="179">
        <f t="shared" si="183"/>
        <v>2264.5</v>
      </c>
      <c r="U2932" s="10"/>
      <c r="V2932" s="10"/>
      <c r="W2932" s="10"/>
      <c r="Y2932">
        <v>2623</v>
      </c>
      <c r="Z2932" s="10">
        <f t="shared" si="185"/>
        <v>3361.72</v>
      </c>
      <c r="AB2932" s="10">
        <f t="shared" si="186"/>
        <v>2963.27</v>
      </c>
      <c r="AC2932" s="10">
        <v>3356.98</v>
      </c>
      <c r="AD2932" s="10"/>
      <c r="AE2932" s="3"/>
      <c r="AF2932" s="3"/>
    </row>
    <row r="2933" spans="1:32" ht="15" x14ac:dyDescent="0.25">
      <c r="A2933" s="55"/>
      <c r="B2933" s="198"/>
      <c r="C2933" s="10" t="s">
        <v>71</v>
      </c>
      <c r="D2933" s="10"/>
      <c r="E2933" s="10" t="s">
        <v>72</v>
      </c>
      <c r="F2933" s="350">
        <v>312423</v>
      </c>
      <c r="G2933" s="10"/>
      <c r="H2933" s="10">
        <f t="shared" si="184"/>
        <v>948</v>
      </c>
      <c r="I2933" s="10"/>
      <c r="J2933" s="10">
        <v>45053.97000000003</v>
      </c>
      <c r="K2933" s="10"/>
      <c r="M2933" s="10">
        <v>170</v>
      </c>
      <c r="N2933" s="69"/>
      <c r="P2933" s="238">
        <f t="shared" si="182"/>
        <v>265.02335294117665</v>
      </c>
      <c r="Q2933" s="10"/>
      <c r="R2933" s="10"/>
      <c r="S2933" s="10"/>
      <c r="T2933" s="179">
        <f t="shared" si="183"/>
        <v>1837.7823529411764</v>
      </c>
      <c r="U2933" s="10"/>
      <c r="V2933" s="10"/>
      <c r="W2933" s="10"/>
      <c r="Y2933">
        <v>45053.97000000003</v>
      </c>
      <c r="Z2933" s="10">
        <f t="shared" si="185"/>
        <v>57742.58</v>
      </c>
      <c r="AB2933" s="10">
        <f t="shared" si="186"/>
        <v>50898.64</v>
      </c>
      <c r="AC2933" s="10">
        <v>57661.2</v>
      </c>
      <c r="AD2933" s="10"/>
      <c r="AE2933" s="3"/>
      <c r="AF2933" s="3"/>
    </row>
    <row r="2934" spans="1:32" ht="15" x14ac:dyDescent="0.25">
      <c r="A2934" s="55"/>
      <c r="B2934" s="198"/>
      <c r="C2934" s="10" t="s">
        <v>76</v>
      </c>
      <c r="D2934" s="10"/>
      <c r="E2934" s="10" t="s">
        <v>369</v>
      </c>
      <c r="F2934" s="350">
        <v>792</v>
      </c>
      <c r="G2934" s="10"/>
      <c r="H2934" s="10">
        <f t="shared" si="184"/>
        <v>2</v>
      </c>
      <c r="I2934" s="10"/>
      <c r="J2934" s="10">
        <v>152.99</v>
      </c>
      <c r="K2934" s="10"/>
      <c r="M2934" s="10">
        <v>2</v>
      </c>
      <c r="N2934" s="69"/>
      <c r="P2934" s="238">
        <f t="shared" si="182"/>
        <v>76.495000000000005</v>
      </c>
      <c r="Q2934" s="10"/>
      <c r="R2934" s="10"/>
      <c r="S2934" s="10"/>
      <c r="T2934" s="179">
        <f t="shared" si="183"/>
        <v>396</v>
      </c>
      <c r="U2934" s="10"/>
      <c r="V2934" s="10"/>
      <c r="W2934" s="10"/>
      <c r="Y2934">
        <v>152.99</v>
      </c>
      <c r="Z2934" s="10">
        <f t="shared" si="185"/>
        <v>196.08</v>
      </c>
      <c r="AB2934" s="10">
        <f t="shared" si="186"/>
        <v>172.84</v>
      </c>
      <c r="AC2934" s="10">
        <v>195.8</v>
      </c>
      <c r="AD2934" s="10"/>
      <c r="AE2934" s="3"/>
      <c r="AF2934" s="3"/>
    </row>
    <row r="2935" spans="1:32" ht="15" x14ac:dyDescent="0.25">
      <c r="A2935" s="55"/>
      <c r="B2935" s="198"/>
      <c r="C2935" s="10" t="s">
        <v>78</v>
      </c>
      <c r="D2935" s="10"/>
      <c r="E2935" s="10" t="s">
        <v>79</v>
      </c>
      <c r="F2935" s="350">
        <v>195774</v>
      </c>
      <c r="G2935" s="10"/>
      <c r="H2935" s="10">
        <f t="shared" si="184"/>
        <v>594</v>
      </c>
      <c r="I2935" s="10"/>
      <c r="J2935" s="10">
        <v>20779.489999999998</v>
      </c>
      <c r="K2935" s="10"/>
      <c r="M2935" s="10">
        <v>33</v>
      </c>
      <c r="N2935" s="69"/>
      <c r="P2935" s="238">
        <f t="shared" si="182"/>
        <v>629.6815151515151</v>
      </c>
      <c r="Q2935" s="10"/>
      <c r="R2935" s="10"/>
      <c r="S2935" s="10"/>
      <c r="T2935" s="179">
        <f t="shared" si="183"/>
        <v>5932.545454545455</v>
      </c>
      <c r="U2935" s="10"/>
      <c r="V2935" s="10"/>
      <c r="W2935" s="10"/>
      <c r="Y2935">
        <v>20779.489999999998</v>
      </c>
      <c r="Z2935" s="10">
        <f t="shared" si="185"/>
        <v>26631.65</v>
      </c>
      <c r="AB2935" s="10">
        <f t="shared" si="186"/>
        <v>23475.13</v>
      </c>
      <c r="AC2935" s="10">
        <v>26594.11</v>
      </c>
      <c r="AD2935" s="10"/>
      <c r="AE2935" s="3"/>
      <c r="AF2935" s="3"/>
    </row>
    <row r="2936" spans="1:32" ht="15" x14ac:dyDescent="0.25">
      <c r="A2936" s="55"/>
      <c r="B2936" s="198"/>
      <c r="C2936" s="10" t="s">
        <v>80</v>
      </c>
      <c r="D2936" s="10"/>
      <c r="E2936" s="10" t="s">
        <v>81</v>
      </c>
      <c r="F2936" s="350">
        <v>1345829</v>
      </c>
      <c r="G2936" s="10"/>
      <c r="H2936" s="10">
        <f t="shared" si="184"/>
        <v>4086</v>
      </c>
      <c r="I2936" s="10"/>
      <c r="J2936" s="10">
        <v>154407.97999999998</v>
      </c>
      <c r="K2936" s="10"/>
      <c r="M2936" s="10">
        <v>393</v>
      </c>
      <c r="N2936" s="69"/>
      <c r="P2936" s="238">
        <f t="shared" si="182"/>
        <v>392.89562340966916</v>
      </c>
      <c r="Q2936" s="10"/>
      <c r="R2936" s="10"/>
      <c r="S2936" s="10"/>
      <c r="T2936" s="179">
        <f t="shared" si="183"/>
        <v>3424.5012722646311</v>
      </c>
      <c r="U2936" s="10"/>
      <c r="V2936" s="10"/>
      <c r="W2936" s="10"/>
      <c r="Y2936">
        <v>154407.97999999998</v>
      </c>
      <c r="Z2936" s="10">
        <f t="shared" si="185"/>
        <v>197894.12</v>
      </c>
      <c r="AB2936" s="10">
        <f t="shared" si="186"/>
        <v>174438.71</v>
      </c>
      <c r="AC2936" s="10">
        <v>197615.21</v>
      </c>
      <c r="AD2936" s="10"/>
      <c r="AE2936" s="3"/>
      <c r="AF2936" s="3"/>
    </row>
    <row r="2937" spans="1:32" ht="15" x14ac:dyDescent="0.25">
      <c r="A2937" s="55"/>
      <c r="B2937" s="198"/>
      <c r="C2937" s="10" t="s">
        <v>82</v>
      </c>
      <c r="D2937" s="10"/>
      <c r="E2937" s="10" t="s">
        <v>83</v>
      </c>
      <c r="F2937" s="350">
        <v>75514045</v>
      </c>
      <c r="G2937" s="10"/>
      <c r="H2937" s="10">
        <f t="shared" si="184"/>
        <v>229239</v>
      </c>
      <c r="I2937" s="10"/>
      <c r="J2937" s="10">
        <v>4515040.8600000069</v>
      </c>
      <c r="K2937" s="10"/>
      <c r="M2937" s="10">
        <v>2920</v>
      </c>
      <c r="N2937" s="69"/>
      <c r="P2937" s="238">
        <f t="shared" si="182"/>
        <v>1546.2468698630159</v>
      </c>
      <c r="Q2937" s="10"/>
      <c r="R2937" s="10"/>
      <c r="S2937" s="10"/>
      <c r="T2937" s="179">
        <f t="shared" si="183"/>
        <v>25860.974315068492</v>
      </c>
      <c r="U2937" s="10"/>
      <c r="V2937" s="10"/>
      <c r="W2937" s="10"/>
      <c r="Y2937">
        <v>4515040.8600000069</v>
      </c>
      <c r="Z2937" s="10">
        <f t="shared" si="185"/>
        <v>5786618.1699999999</v>
      </c>
      <c r="AB2937" s="10">
        <f t="shared" si="186"/>
        <v>5100759.1900000004</v>
      </c>
      <c r="AC2937" s="10">
        <v>5778462.8099999996</v>
      </c>
      <c r="AD2937" s="10"/>
      <c r="AE2937" s="3"/>
      <c r="AF2937" s="3"/>
    </row>
    <row r="2938" spans="1:32" ht="15" x14ac:dyDescent="0.25">
      <c r="A2938" s="55"/>
      <c r="B2938" s="198"/>
      <c r="C2938" s="10" t="s">
        <v>82</v>
      </c>
      <c r="D2938" s="10"/>
      <c r="E2938" s="10" t="s">
        <v>84</v>
      </c>
      <c r="F2938" s="350">
        <v>72622</v>
      </c>
      <c r="G2938" s="10"/>
      <c r="H2938" s="10">
        <f t="shared" si="184"/>
        <v>220</v>
      </c>
      <c r="I2938" s="10"/>
      <c r="J2938" s="10">
        <v>11205.269999999999</v>
      </c>
      <c r="K2938" s="10"/>
      <c r="M2938" s="10">
        <v>2</v>
      </c>
      <c r="N2938" s="69"/>
      <c r="P2938" s="238">
        <f t="shared" si="182"/>
        <v>5602.6349999999993</v>
      </c>
      <c r="Q2938" s="10"/>
      <c r="R2938" s="10"/>
      <c r="S2938" s="10"/>
      <c r="T2938" s="179">
        <f t="shared" si="183"/>
        <v>36311</v>
      </c>
      <c r="U2938" s="10"/>
      <c r="V2938" s="10"/>
      <c r="W2938" s="10"/>
      <c r="Y2938">
        <v>11205.269999999999</v>
      </c>
      <c r="Z2938" s="10">
        <f t="shared" si="185"/>
        <v>14361.03</v>
      </c>
      <c r="AB2938" s="10">
        <f t="shared" si="186"/>
        <v>12658.89</v>
      </c>
      <c r="AC2938" s="10">
        <v>14340.79</v>
      </c>
      <c r="AD2938" s="10"/>
      <c r="AE2938" s="3"/>
      <c r="AF2938" s="3"/>
    </row>
    <row r="2939" spans="1:32" ht="15" x14ac:dyDescent="0.25">
      <c r="A2939" s="55"/>
      <c r="B2939" s="198"/>
      <c r="C2939" s="10" t="s">
        <v>82</v>
      </c>
      <c r="D2939" s="10"/>
      <c r="E2939" s="10" t="s">
        <v>593</v>
      </c>
      <c r="F2939" s="350">
        <v>244</v>
      </c>
      <c r="G2939" s="10"/>
      <c r="H2939" s="10">
        <f t="shared" si="184"/>
        <v>1</v>
      </c>
      <c r="I2939" s="10"/>
      <c r="J2939" s="10">
        <v>59.89</v>
      </c>
      <c r="K2939" s="10"/>
      <c r="M2939" s="10">
        <v>1</v>
      </c>
      <c r="N2939" s="69"/>
      <c r="P2939" s="238">
        <f t="shared" si="182"/>
        <v>59.89</v>
      </c>
      <c r="Q2939" s="10"/>
      <c r="R2939" s="10"/>
      <c r="S2939" s="10"/>
      <c r="T2939" s="179">
        <f t="shared" si="183"/>
        <v>244</v>
      </c>
      <c r="U2939" s="10"/>
      <c r="V2939" s="10"/>
      <c r="W2939" s="10"/>
      <c r="Y2939">
        <v>59.89</v>
      </c>
      <c r="Z2939" s="10">
        <f t="shared" si="185"/>
        <v>76.760000000000005</v>
      </c>
      <c r="AB2939" s="10">
        <f t="shared" si="186"/>
        <v>67.66</v>
      </c>
      <c r="AC2939" s="10">
        <v>76.650000000000006</v>
      </c>
      <c r="AD2939" s="10"/>
      <c r="AE2939" s="3"/>
      <c r="AF2939" s="3"/>
    </row>
    <row r="2940" spans="1:32" ht="15" x14ac:dyDescent="0.25">
      <c r="A2940" s="55"/>
      <c r="B2940" s="198"/>
      <c r="C2940" s="10" t="s">
        <v>85</v>
      </c>
      <c r="D2940" s="10"/>
      <c r="E2940" s="10" t="s">
        <v>109</v>
      </c>
      <c r="F2940" s="350">
        <v>57408</v>
      </c>
      <c r="G2940" s="10"/>
      <c r="H2940" s="10">
        <f t="shared" si="184"/>
        <v>174</v>
      </c>
      <c r="I2940" s="10"/>
      <c r="J2940" s="10">
        <v>26846.889999999996</v>
      </c>
      <c r="K2940" s="10"/>
      <c r="M2940" s="10">
        <v>19</v>
      </c>
      <c r="N2940" s="69"/>
      <c r="P2940" s="238">
        <f t="shared" si="182"/>
        <v>1412.9942105263156</v>
      </c>
      <c r="Q2940" s="10"/>
      <c r="R2940" s="10"/>
      <c r="S2940" s="10"/>
      <c r="T2940" s="179">
        <f t="shared" si="183"/>
        <v>3021.4736842105262</v>
      </c>
      <c r="U2940" s="10"/>
      <c r="V2940" s="10"/>
      <c r="W2940" s="10"/>
      <c r="Y2940">
        <v>26846.889999999996</v>
      </c>
      <c r="Z2940" s="10">
        <f t="shared" si="185"/>
        <v>34407.82</v>
      </c>
      <c r="AB2940" s="10">
        <f t="shared" si="186"/>
        <v>30329.63</v>
      </c>
      <c r="AC2940" s="10">
        <v>34359.32</v>
      </c>
      <c r="AD2940" s="10"/>
      <c r="AE2940" s="3"/>
      <c r="AF2940" s="3"/>
    </row>
    <row r="2941" spans="1:32" ht="15" x14ac:dyDescent="0.25">
      <c r="A2941" s="55"/>
      <c r="B2941" s="198"/>
      <c r="C2941" s="10" t="s">
        <v>87</v>
      </c>
      <c r="D2941" s="10"/>
      <c r="E2941" s="10" t="s">
        <v>88</v>
      </c>
      <c r="F2941" s="350">
        <v>11446</v>
      </c>
      <c r="G2941" s="10"/>
      <c r="H2941" s="10">
        <f t="shared" si="184"/>
        <v>35</v>
      </c>
      <c r="I2941" s="10"/>
      <c r="J2941" s="10">
        <v>1058.25</v>
      </c>
      <c r="K2941" s="10"/>
      <c r="M2941" s="10">
        <v>8</v>
      </c>
      <c r="N2941" s="69"/>
      <c r="P2941" s="238">
        <f t="shared" si="182"/>
        <v>132.28125</v>
      </c>
      <c r="Q2941" s="10"/>
      <c r="R2941" s="10"/>
      <c r="S2941" s="10"/>
      <c r="T2941" s="179">
        <f t="shared" si="183"/>
        <v>1430.75</v>
      </c>
      <c r="U2941" s="10"/>
      <c r="V2941" s="10"/>
      <c r="W2941" s="10"/>
      <c r="Y2941">
        <v>1058.25</v>
      </c>
      <c r="Z2941" s="10">
        <f t="shared" si="185"/>
        <v>1356.29</v>
      </c>
      <c r="AB2941" s="10">
        <f t="shared" si="186"/>
        <v>1195.53</v>
      </c>
      <c r="AC2941" s="10">
        <v>1354.37</v>
      </c>
      <c r="AD2941" s="10"/>
      <c r="AE2941" s="3"/>
      <c r="AF2941" s="3"/>
    </row>
    <row r="2942" spans="1:32" ht="15" x14ac:dyDescent="0.25">
      <c r="A2942" s="55"/>
      <c r="B2942" s="198"/>
      <c r="C2942" s="10" t="s">
        <v>89</v>
      </c>
      <c r="D2942" s="10"/>
      <c r="E2942" s="10" t="s">
        <v>90</v>
      </c>
      <c r="F2942" s="350">
        <v>133225</v>
      </c>
      <c r="G2942" s="10"/>
      <c r="H2942" s="10">
        <f t="shared" si="184"/>
        <v>404</v>
      </c>
      <c r="I2942" s="10"/>
      <c r="J2942" s="10">
        <v>8739.73</v>
      </c>
      <c r="K2942" s="10"/>
      <c r="M2942" s="10">
        <v>12</v>
      </c>
      <c r="N2942" s="69"/>
      <c r="P2942" s="238">
        <f t="shared" si="182"/>
        <v>728.31083333333333</v>
      </c>
      <c r="Q2942" s="10"/>
      <c r="R2942" s="10"/>
      <c r="S2942" s="10"/>
      <c r="T2942" s="179">
        <f t="shared" si="183"/>
        <v>11102.083333333334</v>
      </c>
      <c r="U2942" s="10"/>
      <c r="V2942" s="10"/>
      <c r="W2942" s="10"/>
      <c r="Y2942">
        <v>8739.73</v>
      </c>
      <c r="Z2942" s="10">
        <f t="shared" si="185"/>
        <v>11201.11</v>
      </c>
      <c r="AB2942" s="10">
        <f t="shared" si="186"/>
        <v>9873.5</v>
      </c>
      <c r="AC2942" s="10">
        <v>11185.33</v>
      </c>
      <c r="AD2942" s="10"/>
      <c r="AE2942" s="3"/>
      <c r="AF2942" s="3"/>
    </row>
    <row r="2943" spans="1:32" ht="15" x14ac:dyDescent="0.25">
      <c r="A2943" s="55"/>
      <c r="B2943" s="198"/>
      <c r="C2943" s="10" t="s">
        <v>91</v>
      </c>
      <c r="D2943" s="10"/>
      <c r="E2943" s="10" t="s">
        <v>92</v>
      </c>
      <c r="F2943" s="350">
        <v>109826</v>
      </c>
      <c r="G2943" s="10"/>
      <c r="H2943" s="10">
        <f t="shared" si="184"/>
        <v>333</v>
      </c>
      <c r="I2943" s="10"/>
      <c r="J2943" s="10">
        <v>11581.740000000002</v>
      </c>
      <c r="K2943" s="10"/>
      <c r="M2943" s="10">
        <v>34</v>
      </c>
      <c r="N2943" s="69"/>
      <c r="P2943" s="238">
        <f t="shared" si="182"/>
        <v>340.63941176470593</v>
      </c>
      <c r="Q2943" s="10"/>
      <c r="R2943" s="10"/>
      <c r="S2943" s="10"/>
      <c r="T2943" s="179">
        <f t="shared" si="183"/>
        <v>3230.1764705882351</v>
      </c>
      <c r="U2943" s="10"/>
      <c r="V2943" s="10"/>
      <c r="W2943" s="10"/>
      <c r="Y2943">
        <v>11581.740000000002</v>
      </c>
      <c r="Z2943" s="10">
        <f t="shared" si="185"/>
        <v>14843.52</v>
      </c>
      <c r="AB2943" s="10">
        <f t="shared" si="186"/>
        <v>13084.19</v>
      </c>
      <c r="AC2943" s="10">
        <v>14822.6</v>
      </c>
      <c r="AD2943" s="10"/>
      <c r="AE2943" s="3"/>
      <c r="AF2943" s="3"/>
    </row>
    <row r="2944" spans="1:32" ht="15" x14ac:dyDescent="0.25">
      <c r="A2944" s="55"/>
      <c r="B2944" s="198"/>
      <c r="C2944" s="10" t="s">
        <v>91</v>
      </c>
      <c r="D2944" s="10"/>
      <c r="E2944" s="10" t="s">
        <v>93</v>
      </c>
      <c r="F2944" s="350">
        <v>336</v>
      </c>
      <c r="G2944" s="10"/>
      <c r="H2944" s="10">
        <f t="shared" si="184"/>
        <v>1</v>
      </c>
      <c r="I2944" s="10"/>
      <c r="J2944" s="10">
        <v>44.97</v>
      </c>
      <c r="K2944" s="10"/>
      <c r="M2944" s="10">
        <v>1</v>
      </c>
      <c r="N2944" s="69"/>
      <c r="P2944" s="238">
        <f t="shared" si="182"/>
        <v>44.97</v>
      </c>
      <c r="Q2944" s="10"/>
      <c r="R2944" s="10"/>
      <c r="S2944" s="10"/>
      <c r="T2944" s="179">
        <f t="shared" si="183"/>
        <v>336</v>
      </c>
      <c r="U2944" s="10"/>
      <c r="V2944" s="10"/>
      <c r="W2944" s="10"/>
      <c r="Y2944">
        <v>44.97</v>
      </c>
      <c r="Z2944" s="10">
        <f t="shared" si="185"/>
        <v>57.63</v>
      </c>
      <c r="AB2944" s="10">
        <f t="shared" si="186"/>
        <v>50.8</v>
      </c>
      <c r="AC2944" s="10">
        <v>57.55</v>
      </c>
      <c r="AD2944" s="10"/>
      <c r="AE2944" s="3"/>
      <c r="AF2944" s="3"/>
    </row>
    <row r="2945" spans="1:32" ht="15" x14ac:dyDescent="0.25">
      <c r="A2945" s="55"/>
      <c r="B2945" s="198"/>
      <c r="C2945" s="10" t="s">
        <v>94</v>
      </c>
      <c r="D2945" s="10"/>
      <c r="E2945" s="10" t="s">
        <v>96</v>
      </c>
      <c r="F2945" s="350">
        <v>1517806</v>
      </c>
      <c r="G2945" s="10"/>
      <c r="H2945" s="10">
        <f t="shared" si="184"/>
        <v>4608</v>
      </c>
      <c r="I2945" s="10"/>
      <c r="J2945" s="10">
        <v>157512.67999999991</v>
      </c>
      <c r="K2945" s="10"/>
      <c r="M2945" s="10">
        <v>473</v>
      </c>
      <c r="N2945" s="69"/>
      <c r="P2945" s="238">
        <f t="shared" si="182"/>
        <v>333.0077801268497</v>
      </c>
      <c r="Q2945" s="10"/>
      <c r="R2945" s="10"/>
      <c r="S2945" s="10"/>
      <c r="T2945" s="179">
        <f t="shared" si="183"/>
        <v>3208.8921775898521</v>
      </c>
      <c r="U2945" s="10"/>
      <c r="V2945" s="10"/>
      <c r="W2945" s="10"/>
      <c r="Y2945">
        <v>157512.67999999991</v>
      </c>
      <c r="Z2945" s="10">
        <f t="shared" si="185"/>
        <v>201873.2</v>
      </c>
      <c r="AB2945" s="10">
        <f t="shared" si="186"/>
        <v>177946.17</v>
      </c>
      <c r="AC2945" s="10">
        <v>201588.68</v>
      </c>
      <c r="AD2945" s="10"/>
      <c r="AE2945" s="3"/>
      <c r="AF2945" s="3"/>
    </row>
    <row r="2946" spans="1:32" ht="15" x14ac:dyDescent="0.25">
      <c r="A2946" s="55"/>
      <c r="B2946" s="198"/>
      <c r="C2946" s="10" t="s">
        <v>99</v>
      </c>
      <c r="D2946" s="10"/>
      <c r="E2946" s="10" t="s">
        <v>100</v>
      </c>
      <c r="F2946" s="350">
        <v>140469</v>
      </c>
      <c r="G2946" s="10"/>
      <c r="H2946" s="10">
        <f t="shared" si="184"/>
        <v>426</v>
      </c>
      <c r="I2946" s="10"/>
      <c r="J2946" s="10">
        <v>19146.050000000007</v>
      </c>
      <c r="K2946" s="10"/>
      <c r="M2946" s="10">
        <v>42</v>
      </c>
      <c r="N2946" s="69"/>
      <c r="P2946" s="238">
        <f t="shared" si="182"/>
        <v>455.85833333333346</v>
      </c>
      <c r="Q2946" s="10"/>
      <c r="R2946" s="10"/>
      <c r="S2946" s="10"/>
      <c r="T2946" s="179">
        <f t="shared" si="183"/>
        <v>3344.5</v>
      </c>
      <c r="U2946" s="10"/>
      <c r="V2946" s="10"/>
      <c r="W2946" s="10"/>
      <c r="Y2946">
        <v>19146.050000000007</v>
      </c>
      <c r="Z2946" s="10">
        <f t="shared" si="185"/>
        <v>24538.18</v>
      </c>
      <c r="AB2946" s="10">
        <f t="shared" si="186"/>
        <v>21629.79</v>
      </c>
      <c r="AC2946" s="10">
        <v>24503.59</v>
      </c>
      <c r="AD2946" s="10"/>
      <c r="AE2946" s="3"/>
      <c r="AF2946" s="3"/>
    </row>
    <row r="2947" spans="1:32" ht="15" x14ac:dyDescent="0.25">
      <c r="A2947" s="55"/>
      <c r="B2947" s="198"/>
      <c r="C2947" s="10" t="s">
        <v>99</v>
      </c>
      <c r="D2947" s="10"/>
      <c r="E2947" s="10" t="s">
        <v>77</v>
      </c>
      <c r="F2947" s="350">
        <v>958945</v>
      </c>
      <c r="G2947" s="10"/>
      <c r="H2947" s="10">
        <f t="shared" si="184"/>
        <v>2911</v>
      </c>
      <c r="I2947" s="10"/>
      <c r="J2947" s="10">
        <v>95060.730000000025</v>
      </c>
      <c r="K2947" s="10"/>
      <c r="M2947" s="10">
        <v>341</v>
      </c>
      <c r="N2947" s="69"/>
      <c r="P2947" s="238">
        <f t="shared" si="182"/>
        <v>278.77046920821124</v>
      </c>
      <c r="Q2947" s="10"/>
      <c r="R2947" s="10"/>
      <c r="S2947" s="10"/>
      <c r="T2947" s="179">
        <f t="shared" si="183"/>
        <v>2812.1554252199412</v>
      </c>
      <c r="U2947" s="10"/>
      <c r="V2947" s="10"/>
      <c r="W2947" s="10"/>
      <c r="Y2947">
        <v>95060.730000000025</v>
      </c>
      <c r="Z2947" s="10">
        <f t="shared" si="185"/>
        <v>121832.82</v>
      </c>
      <c r="AB2947" s="10">
        <f t="shared" si="186"/>
        <v>107392.58</v>
      </c>
      <c r="AC2947" s="10">
        <v>121661.11</v>
      </c>
      <c r="AD2947" s="10"/>
      <c r="AE2947" s="3"/>
      <c r="AF2947" s="3"/>
    </row>
    <row r="2948" spans="1:32" ht="15" x14ac:dyDescent="0.25">
      <c r="A2948" s="55"/>
      <c r="B2948" s="198"/>
      <c r="C2948" s="10" t="s">
        <v>101</v>
      </c>
      <c r="D2948" s="10"/>
      <c r="E2948" s="10" t="s">
        <v>102</v>
      </c>
      <c r="F2948" s="350">
        <v>280644</v>
      </c>
      <c r="G2948" s="10"/>
      <c r="H2948" s="10">
        <f t="shared" si="184"/>
        <v>852</v>
      </c>
      <c r="I2948" s="10"/>
      <c r="J2948" s="10">
        <v>35719.939999999988</v>
      </c>
      <c r="K2948" s="10"/>
      <c r="M2948" s="10">
        <v>148</v>
      </c>
      <c r="N2948" s="69"/>
      <c r="P2948" s="238">
        <f t="shared" si="182"/>
        <v>241.35094594594585</v>
      </c>
      <c r="Q2948" s="10"/>
      <c r="R2948" s="10"/>
      <c r="S2948" s="10"/>
      <c r="T2948" s="179">
        <f t="shared" si="183"/>
        <v>1896.2432432432433</v>
      </c>
      <c r="U2948" s="10"/>
      <c r="V2948" s="10"/>
      <c r="W2948" s="10"/>
      <c r="Y2948">
        <v>35719.939999999988</v>
      </c>
      <c r="Z2948" s="10">
        <f t="shared" si="185"/>
        <v>45779.8</v>
      </c>
      <c r="AB2948" s="10">
        <f t="shared" si="186"/>
        <v>40353.75</v>
      </c>
      <c r="AC2948" s="10">
        <v>45715.28</v>
      </c>
      <c r="AD2948" s="10"/>
      <c r="AE2948" s="3"/>
      <c r="AF2948" s="3"/>
    </row>
    <row r="2949" spans="1:32" ht="15" x14ac:dyDescent="0.25">
      <c r="A2949" s="55"/>
      <c r="B2949" s="198"/>
      <c r="C2949" s="10" t="s">
        <v>101</v>
      </c>
      <c r="D2949" s="10"/>
      <c r="E2949" s="10" t="s">
        <v>103</v>
      </c>
      <c r="F2949" s="350">
        <v>317136</v>
      </c>
      <c r="G2949" s="10"/>
      <c r="H2949" s="10">
        <f t="shared" si="184"/>
        <v>963</v>
      </c>
      <c r="I2949" s="10"/>
      <c r="J2949" s="10">
        <v>39181.520000000019</v>
      </c>
      <c r="K2949" s="10"/>
      <c r="M2949" s="10">
        <v>140</v>
      </c>
      <c r="N2949" s="69"/>
      <c r="P2949" s="238">
        <f t="shared" si="182"/>
        <v>279.86800000000011</v>
      </c>
      <c r="Q2949" s="10"/>
      <c r="R2949" s="10"/>
      <c r="S2949" s="10"/>
      <c r="T2949" s="179">
        <f t="shared" si="183"/>
        <v>2265.2571428571428</v>
      </c>
      <c r="U2949" s="10"/>
      <c r="V2949" s="10"/>
      <c r="W2949" s="10"/>
      <c r="Y2949">
        <v>39181.520000000019</v>
      </c>
      <c r="Z2949" s="10">
        <f t="shared" si="185"/>
        <v>50216.27</v>
      </c>
      <c r="AB2949" s="10">
        <f t="shared" si="186"/>
        <v>44264.38</v>
      </c>
      <c r="AC2949" s="10">
        <v>50145.49</v>
      </c>
      <c r="AD2949" s="10"/>
      <c r="AE2949" s="3"/>
      <c r="AF2949" s="3"/>
    </row>
    <row r="2950" spans="1:32" ht="15" x14ac:dyDescent="0.25">
      <c r="A2950" s="55"/>
      <c r="B2950" s="198"/>
      <c r="C2950" s="10" t="s">
        <v>101</v>
      </c>
      <c r="D2950" s="10"/>
      <c r="E2950" s="10" t="s">
        <v>104</v>
      </c>
      <c r="F2950" s="350">
        <v>9475</v>
      </c>
      <c r="G2950" s="10"/>
      <c r="H2950" s="10">
        <f t="shared" si="184"/>
        <v>29</v>
      </c>
      <c r="I2950" s="10"/>
      <c r="J2950" s="10">
        <v>792.88000000000011</v>
      </c>
      <c r="K2950" s="10"/>
      <c r="M2950" s="10">
        <v>4</v>
      </c>
      <c r="N2950" s="69"/>
      <c r="P2950" s="238">
        <f t="shared" si="182"/>
        <v>198.22000000000003</v>
      </c>
      <c r="Q2950" s="10"/>
      <c r="R2950" s="10"/>
      <c r="S2950" s="10"/>
      <c r="T2950" s="179">
        <f t="shared" si="183"/>
        <v>2368.75</v>
      </c>
      <c r="U2950" s="10"/>
      <c r="V2950" s="10"/>
      <c r="W2950" s="10"/>
      <c r="Y2950">
        <v>792.88000000000011</v>
      </c>
      <c r="Z2950" s="10">
        <f t="shared" si="185"/>
        <v>1016.18</v>
      </c>
      <c r="AB2950" s="10">
        <f t="shared" si="186"/>
        <v>895.74</v>
      </c>
      <c r="AC2950" s="10">
        <v>1014.75</v>
      </c>
      <c r="AD2950" s="10"/>
      <c r="AE2950" s="3"/>
      <c r="AF2950" s="3"/>
    </row>
    <row r="2951" spans="1:32" ht="15" x14ac:dyDescent="0.25">
      <c r="A2951" s="55"/>
      <c r="B2951" s="198"/>
      <c r="C2951" s="10" t="s">
        <v>101</v>
      </c>
      <c r="D2951" s="10"/>
      <c r="E2951" s="10" t="s">
        <v>105</v>
      </c>
      <c r="F2951" s="350">
        <v>3281</v>
      </c>
      <c r="G2951" s="10"/>
      <c r="H2951" s="10">
        <f t="shared" si="184"/>
        <v>10</v>
      </c>
      <c r="I2951" s="10"/>
      <c r="J2951" s="10">
        <v>509.94</v>
      </c>
      <c r="K2951" s="10"/>
      <c r="M2951" s="10">
        <v>1</v>
      </c>
      <c r="N2951" s="69"/>
      <c r="P2951" s="238">
        <f t="shared" si="182"/>
        <v>509.94</v>
      </c>
      <c r="Q2951" s="10"/>
      <c r="R2951" s="10"/>
      <c r="S2951" s="10"/>
      <c r="T2951" s="179">
        <f t="shared" si="183"/>
        <v>3281</v>
      </c>
      <c r="U2951" s="10"/>
      <c r="V2951" s="10"/>
      <c r="W2951" s="10"/>
      <c r="Y2951">
        <v>509.94</v>
      </c>
      <c r="Z2951" s="10">
        <f t="shared" si="185"/>
        <v>653.55999999999995</v>
      </c>
      <c r="AB2951" s="10">
        <f t="shared" si="186"/>
        <v>576.09</v>
      </c>
      <c r="AC2951" s="10">
        <v>652.63</v>
      </c>
      <c r="AD2951" s="10"/>
      <c r="AE2951" s="3"/>
      <c r="AF2951" s="3"/>
    </row>
    <row r="2952" spans="1:32" ht="15" x14ac:dyDescent="0.25">
      <c r="A2952" s="55"/>
      <c r="B2952" s="198"/>
      <c r="C2952" s="10" t="s">
        <v>106</v>
      </c>
      <c r="D2952" s="10"/>
      <c r="E2952" s="10" t="s">
        <v>107</v>
      </c>
      <c r="F2952" s="350">
        <v>77247</v>
      </c>
      <c r="G2952" s="10"/>
      <c r="H2952" s="10">
        <f t="shared" si="184"/>
        <v>234</v>
      </c>
      <c r="I2952" s="10"/>
      <c r="J2952" s="10">
        <v>12309.280000000002</v>
      </c>
      <c r="K2952" s="10"/>
      <c r="M2952" s="10">
        <v>70</v>
      </c>
      <c r="N2952" s="69"/>
      <c r="P2952" s="238">
        <f t="shared" si="182"/>
        <v>175.84685714285717</v>
      </c>
      <c r="Q2952" s="10"/>
      <c r="R2952" s="10"/>
      <c r="S2952" s="10"/>
      <c r="T2952" s="179">
        <f t="shared" si="183"/>
        <v>1103.5285714285715</v>
      </c>
      <c r="U2952" s="10"/>
      <c r="V2952" s="10"/>
      <c r="W2952" s="10"/>
      <c r="Y2952">
        <v>12309.280000000002</v>
      </c>
      <c r="Z2952" s="10">
        <f t="shared" si="185"/>
        <v>15775.96</v>
      </c>
      <c r="AB2952" s="10">
        <f t="shared" si="186"/>
        <v>13906.11</v>
      </c>
      <c r="AC2952" s="10">
        <v>15753.72</v>
      </c>
      <c r="AD2952" s="10"/>
      <c r="AE2952" s="3"/>
      <c r="AF2952" s="3"/>
    </row>
    <row r="2953" spans="1:32" ht="15" x14ac:dyDescent="0.25">
      <c r="A2953" s="55"/>
      <c r="B2953" s="198"/>
      <c r="C2953" s="10" t="s">
        <v>111</v>
      </c>
      <c r="D2953" s="10"/>
      <c r="E2953" s="10" t="s">
        <v>79</v>
      </c>
      <c r="F2953" s="350">
        <v>2081</v>
      </c>
      <c r="G2953" s="10"/>
      <c r="H2953" s="10">
        <f t="shared" si="184"/>
        <v>6</v>
      </c>
      <c r="I2953" s="10"/>
      <c r="J2953" s="10">
        <v>240.17000000000002</v>
      </c>
      <c r="K2953" s="10"/>
      <c r="M2953" s="10">
        <v>2</v>
      </c>
      <c r="N2953" s="69"/>
      <c r="P2953" s="238">
        <f t="shared" si="182"/>
        <v>120.08500000000001</v>
      </c>
      <c r="Q2953" s="10"/>
      <c r="R2953" s="10"/>
      <c r="S2953" s="10"/>
      <c r="T2953" s="179">
        <f t="shared" si="183"/>
        <v>1040.5</v>
      </c>
      <c r="U2953" s="10"/>
      <c r="V2953" s="10"/>
      <c r="W2953" s="10"/>
      <c r="Y2953">
        <v>240.17000000000002</v>
      </c>
      <c r="Z2953" s="10">
        <f t="shared" si="185"/>
        <v>307.81</v>
      </c>
      <c r="AB2953" s="10">
        <f t="shared" si="186"/>
        <v>271.33</v>
      </c>
      <c r="AC2953" s="10">
        <v>307.38</v>
      </c>
      <c r="AD2953" s="10"/>
      <c r="AE2953" s="3"/>
      <c r="AF2953" s="3"/>
    </row>
    <row r="2954" spans="1:32" ht="15" x14ac:dyDescent="0.25">
      <c r="A2954" s="55"/>
      <c r="B2954" s="198"/>
      <c r="C2954" s="10" t="s">
        <v>594</v>
      </c>
      <c r="D2954" s="10"/>
      <c r="E2954" s="10" t="s">
        <v>79</v>
      </c>
      <c r="F2954" s="350">
        <v>50637</v>
      </c>
      <c r="G2954" s="10"/>
      <c r="H2954" s="10">
        <f t="shared" si="184"/>
        <v>154</v>
      </c>
      <c r="I2954" s="10"/>
      <c r="J2954" s="10">
        <v>3501.5299999999997</v>
      </c>
      <c r="K2954" s="10"/>
      <c r="M2954" s="10">
        <v>13</v>
      </c>
      <c r="N2954" s="69"/>
      <c r="P2954" s="238">
        <f t="shared" si="182"/>
        <v>269.34846153846149</v>
      </c>
      <c r="Q2954" s="10"/>
      <c r="R2954" s="10"/>
      <c r="S2954" s="10"/>
      <c r="T2954" s="179">
        <f t="shared" si="183"/>
        <v>3895.1538461538462</v>
      </c>
      <c r="U2954" s="10"/>
      <c r="V2954" s="10"/>
      <c r="W2954" s="10"/>
      <c r="Y2954">
        <v>3501.5299999999997</v>
      </c>
      <c r="Z2954" s="10">
        <f t="shared" si="185"/>
        <v>4487.67</v>
      </c>
      <c r="AB2954" s="10">
        <f t="shared" si="186"/>
        <v>3955.77</v>
      </c>
      <c r="AC2954" s="10">
        <v>4481.3500000000004</v>
      </c>
      <c r="AD2954" s="10"/>
      <c r="AE2954" s="3"/>
      <c r="AF2954" s="3"/>
    </row>
    <row r="2955" spans="1:32" ht="15" x14ac:dyDescent="0.25">
      <c r="A2955" s="55"/>
      <c r="B2955" s="198"/>
      <c r="C2955" s="10" t="s">
        <v>112</v>
      </c>
      <c r="D2955" s="10"/>
      <c r="E2955" s="10" t="s">
        <v>105</v>
      </c>
      <c r="F2955" s="350"/>
      <c r="G2955" s="10"/>
      <c r="H2955" s="10">
        <f t="shared" si="184"/>
        <v>0</v>
      </c>
      <c r="I2955" s="10"/>
      <c r="J2955" s="10">
        <v>10.59</v>
      </c>
      <c r="K2955" s="10"/>
      <c r="M2955" s="10">
        <v>1</v>
      </c>
      <c r="N2955" s="69"/>
      <c r="P2955" s="238">
        <f t="shared" si="182"/>
        <v>10.59</v>
      </c>
      <c r="Q2955" s="10"/>
      <c r="R2955" s="10"/>
      <c r="S2955" s="10"/>
      <c r="T2955" s="179">
        <f t="shared" si="183"/>
        <v>0</v>
      </c>
      <c r="U2955" s="10"/>
      <c r="V2955" s="10"/>
      <c r="W2955" s="10"/>
      <c r="Y2955">
        <v>10.59</v>
      </c>
      <c r="Z2955" s="10">
        <f t="shared" si="185"/>
        <v>13.57</v>
      </c>
      <c r="AB2955" s="10">
        <f t="shared" si="186"/>
        <v>11.96</v>
      </c>
      <c r="AC2955" s="10">
        <v>13.55</v>
      </c>
      <c r="AD2955" s="10"/>
      <c r="AE2955" s="3"/>
      <c r="AF2955" s="3"/>
    </row>
    <row r="2956" spans="1:32" ht="15" x14ac:dyDescent="0.25">
      <c r="A2956" s="55"/>
      <c r="B2956" s="198"/>
      <c r="C2956" s="10" t="s">
        <v>112</v>
      </c>
      <c r="D2956" s="10"/>
      <c r="E2956" s="10" t="s">
        <v>145</v>
      </c>
      <c r="F2956" s="350">
        <v>5</v>
      </c>
      <c r="G2956" s="10"/>
      <c r="H2956" s="10">
        <f t="shared" si="184"/>
        <v>0</v>
      </c>
      <c r="I2956" s="10"/>
      <c r="J2956" s="10">
        <v>9.8699999999999992</v>
      </c>
      <c r="K2956" s="10"/>
      <c r="M2956" s="10">
        <v>1</v>
      </c>
      <c r="N2956" s="69"/>
      <c r="P2956" s="238">
        <f t="shared" si="182"/>
        <v>9.8699999999999992</v>
      </c>
      <c r="Q2956" s="10"/>
      <c r="R2956" s="10"/>
      <c r="S2956" s="10"/>
      <c r="T2956" s="179">
        <f t="shared" si="183"/>
        <v>5</v>
      </c>
      <c r="U2956" s="10"/>
      <c r="V2956" s="10"/>
      <c r="W2956" s="10"/>
      <c r="Y2956">
        <v>9.8699999999999992</v>
      </c>
      <c r="Z2956" s="10">
        <f t="shared" si="185"/>
        <v>12.65</v>
      </c>
      <c r="AB2956" s="10">
        <f t="shared" si="186"/>
        <v>11.15</v>
      </c>
      <c r="AC2956" s="10">
        <v>12.63</v>
      </c>
      <c r="AD2956" s="10"/>
      <c r="AE2956" s="3"/>
      <c r="AF2956" s="3"/>
    </row>
    <row r="2957" spans="1:32" ht="15" x14ac:dyDescent="0.25">
      <c r="A2957" s="55"/>
      <c r="B2957" s="198"/>
      <c r="C2957" s="10" t="s">
        <v>113</v>
      </c>
      <c r="D2957" s="10"/>
      <c r="E2957" s="10" t="s">
        <v>104</v>
      </c>
      <c r="F2957" s="350">
        <v>1973674</v>
      </c>
      <c r="G2957" s="10"/>
      <c r="H2957" s="10">
        <f t="shared" si="184"/>
        <v>5992</v>
      </c>
      <c r="I2957" s="10"/>
      <c r="J2957" s="10">
        <v>245980.0499999999</v>
      </c>
      <c r="K2957" s="10"/>
      <c r="M2957" s="10">
        <v>455</v>
      </c>
      <c r="N2957" s="69"/>
      <c r="P2957" s="238">
        <f t="shared" si="182"/>
        <v>540.61549450549433</v>
      </c>
      <c r="Q2957" s="10"/>
      <c r="R2957" s="10"/>
      <c r="S2957" s="10"/>
      <c r="T2957" s="179">
        <f t="shared" si="183"/>
        <v>4337.745054945055</v>
      </c>
      <c r="U2957" s="10"/>
      <c r="V2957" s="10"/>
      <c r="W2957" s="10"/>
      <c r="Y2957">
        <v>245980.0499999999</v>
      </c>
      <c r="Z2957" s="10">
        <f t="shared" si="185"/>
        <v>315255.76</v>
      </c>
      <c r="AB2957" s="10">
        <f t="shared" si="186"/>
        <v>277890.07</v>
      </c>
      <c r="AC2957" s="10">
        <v>314811.46000000002</v>
      </c>
      <c r="AD2957" s="10"/>
      <c r="AE2957" s="3"/>
      <c r="AF2957" s="3"/>
    </row>
    <row r="2958" spans="1:32" ht="15" x14ac:dyDescent="0.25">
      <c r="A2958" s="55"/>
      <c r="B2958" s="198"/>
      <c r="C2958" s="10" t="s">
        <v>114</v>
      </c>
      <c r="D2958" s="10"/>
      <c r="E2958" s="10" t="s">
        <v>104</v>
      </c>
      <c r="F2958" s="350">
        <v>6866</v>
      </c>
      <c r="G2958" s="10"/>
      <c r="H2958" s="10">
        <f t="shared" si="184"/>
        <v>21</v>
      </c>
      <c r="I2958" s="10"/>
      <c r="J2958" s="10">
        <v>713.16000000000008</v>
      </c>
      <c r="K2958" s="10"/>
      <c r="M2958" s="10">
        <v>2</v>
      </c>
      <c r="N2958" s="69"/>
      <c r="P2958" s="238">
        <f t="shared" si="182"/>
        <v>356.58000000000004</v>
      </c>
      <c r="Q2958" s="10"/>
      <c r="R2958" s="10"/>
      <c r="S2958" s="10"/>
      <c r="T2958" s="179">
        <f t="shared" si="183"/>
        <v>3433</v>
      </c>
      <c r="U2958" s="10"/>
      <c r="V2958" s="10"/>
      <c r="W2958" s="10"/>
      <c r="Y2958">
        <v>713.16000000000008</v>
      </c>
      <c r="Z2958" s="10">
        <f t="shared" si="185"/>
        <v>914.01</v>
      </c>
      <c r="AB2958" s="10">
        <f t="shared" si="186"/>
        <v>805.68</v>
      </c>
      <c r="AC2958" s="10">
        <v>912.73</v>
      </c>
      <c r="AD2958" s="10"/>
      <c r="AE2958" s="3"/>
      <c r="AF2958" s="3"/>
    </row>
    <row r="2959" spans="1:32" ht="15" x14ac:dyDescent="0.25">
      <c r="A2959" s="55"/>
      <c r="B2959" s="198"/>
      <c r="C2959" s="10" t="s">
        <v>115</v>
      </c>
      <c r="D2959" s="10"/>
      <c r="E2959" s="10" t="s">
        <v>104</v>
      </c>
      <c r="F2959" s="350">
        <v>49448</v>
      </c>
      <c r="G2959" s="10"/>
      <c r="H2959" s="10">
        <f t="shared" si="184"/>
        <v>150</v>
      </c>
      <c r="I2959" s="10"/>
      <c r="J2959" s="10">
        <v>3500.13</v>
      </c>
      <c r="K2959" s="10"/>
      <c r="M2959" s="10">
        <v>11</v>
      </c>
      <c r="N2959" s="69"/>
      <c r="P2959" s="238">
        <f t="shared" si="182"/>
        <v>318.19363636363636</v>
      </c>
      <c r="Q2959" s="10"/>
      <c r="R2959" s="10"/>
      <c r="S2959" s="10"/>
      <c r="T2959" s="179">
        <f t="shared" si="183"/>
        <v>4495.272727272727</v>
      </c>
      <c r="U2959" s="10"/>
      <c r="V2959" s="10"/>
      <c r="W2959" s="10"/>
      <c r="Y2959">
        <v>3500.13</v>
      </c>
      <c r="Z2959" s="10">
        <f t="shared" si="185"/>
        <v>4485.88</v>
      </c>
      <c r="AB2959" s="10">
        <f t="shared" si="186"/>
        <v>3954.19</v>
      </c>
      <c r="AC2959" s="10">
        <v>4479.5600000000004</v>
      </c>
      <c r="AD2959" s="10"/>
      <c r="AE2959" s="3"/>
      <c r="AF2959" s="3"/>
    </row>
    <row r="2960" spans="1:32" ht="15" x14ac:dyDescent="0.25">
      <c r="A2960" s="55"/>
      <c r="B2960" s="198"/>
      <c r="C2960" s="10" t="s">
        <v>116</v>
      </c>
      <c r="D2960" s="10"/>
      <c r="E2960" s="10" t="s">
        <v>104</v>
      </c>
      <c r="F2960" s="350">
        <v>10698</v>
      </c>
      <c r="G2960" s="10"/>
      <c r="H2960" s="10">
        <f t="shared" si="184"/>
        <v>32</v>
      </c>
      <c r="I2960" s="10"/>
      <c r="J2960" s="10">
        <v>763.93</v>
      </c>
      <c r="K2960" s="10"/>
      <c r="M2960" s="10">
        <v>5</v>
      </c>
      <c r="N2960" s="69"/>
      <c r="P2960" s="238">
        <f t="shared" si="182"/>
        <v>152.786</v>
      </c>
      <c r="Q2960" s="10"/>
      <c r="R2960" s="10"/>
      <c r="S2960" s="10"/>
      <c r="T2960" s="179">
        <f t="shared" si="183"/>
        <v>2139.6</v>
      </c>
      <c r="U2960" s="10"/>
      <c r="V2960" s="10"/>
      <c r="W2960" s="10"/>
      <c r="Y2960">
        <v>763.93</v>
      </c>
      <c r="Z2960" s="10">
        <f t="shared" si="185"/>
        <v>979.08</v>
      </c>
      <c r="AB2960" s="10">
        <f t="shared" si="186"/>
        <v>863.03</v>
      </c>
      <c r="AC2960" s="10">
        <v>977.7</v>
      </c>
      <c r="AD2960" s="10"/>
      <c r="AE2960" s="3"/>
      <c r="AF2960" s="3"/>
    </row>
    <row r="2961" spans="1:32" ht="15" x14ac:dyDescent="0.25">
      <c r="A2961" s="55"/>
      <c r="B2961" s="198"/>
      <c r="C2961" s="10" t="s">
        <v>117</v>
      </c>
      <c r="D2961" s="10"/>
      <c r="E2961" s="10" t="s">
        <v>104</v>
      </c>
      <c r="F2961" s="350">
        <v>71738</v>
      </c>
      <c r="G2961" s="10"/>
      <c r="H2961" s="10">
        <f t="shared" si="184"/>
        <v>218</v>
      </c>
      <c r="I2961" s="10"/>
      <c r="J2961" s="10">
        <v>11705.7</v>
      </c>
      <c r="K2961" s="10"/>
      <c r="M2961" s="10">
        <v>10</v>
      </c>
      <c r="N2961" s="69"/>
      <c r="P2961" s="238">
        <f t="shared" si="182"/>
        <v>1170.5700000000002</v>
      </c>
      <c r="Q2961" s="10"/>
      <c r="R2961" s="10"/>
      <c r="S2961" s="10"/>
      <c r="T2961" s="179">
        <f t="shared" si="183"/>
        <v>7173.8</v>
      </c>
      <c r="U2961" s="10"/>
      <c r="V2961" s="10"/>
      <c r="W2961" s="10"/>
      <c r="Y2961">
        <v>11705.7</v>
      </c>
      <c r="Z2961" s="10">
        <f t="shared" si="185"/>
        <v>15002.39</v>
      </c>
      <c r="AB2961" s="10">
        <f t="shared" si="186"/>
        <v>13224.23</v>
      </c>
      <c r="AC2961" s="10">
        <v>14981.24</v>
      </c>
      <c r="AD2961" s="10"/>
      <c r="AE2961" s="3"/>
      <c r="AF2961" s="3"/>
    </row>
    <row r="2962" spans="1:32" ht="15" x14ac:dyDescent="0.25">
      <c r="A2962" s="55"/>
      <c r="B2962" s="198"/>
      <c r="C2962" s="10" t="s">
        <v>118</v>
      </c>
      <c r="D2962" s="10"/>
      <c r="E2962" s="10" t="s">
        <v>105</v>
      </c>
      <c r="F2962" s="350">
        <v>111621</v>
      </c>
      <c r="G2962" s="10"/>
      <c r="H2962" s="10">
        <f t="shared" si="184"/>
        <v>339</v>
      </c>
      <c r="I2962" s="10"/>
      <c r="J2962" s="10">
        <v>12646.59</v>
      </c>
      <c r="K2962" s="10"/>
      <c r="M2962" s="10">
        <v>60</v>
      </c>
      <c r="N2962" s="69"/>
      <c r="P2962" s="238">
        <f t="shared" si="182"/>
        <v>210.7765</v>
      </c>
      <c r="Q2962" s="10"/>
      <c r="R2962" s="10"/>
      <c r="S2962" s="10"/>
      <c r="T2962" s="179">
        <f t="shared" si="183"/>
        <v>1860.35</v>
      </c>
      <c r="U2962" s="10"/>
      <c r="V2962" s="10"/>
      <c r="W2962" s="10"/>
      <c r="Y2962">
        <v>12646.59</v>
      </c>
      <c r="Z2962" s="10">
        <f t="shared" si="185"/>
        <v>16208.27</v>
      </c>
      <c r="AB2962" s="10">
        <f t="shared" si="186"/>
        <v>14287.18</v>
      </c>
      <c r="AC2962" s="10">
        <v>16185.42</v>
      </c>
      <c r="AD2962" s="10"/>
      <c r="AE2962" s="3"/>
      <c r="AF2962" s="3"/>
    </row>
    <row r="2963" spans="1:32" ht="15" x14ac:dyDescent="0.25">
      <c r="A2963" s="55"/>
      <c r="B2963" s="198"/>
      <c r="C2963" s="10" t="s">
        <v>119</v>
      </c>
      <c r="D2963" s="10"/>
      <c r="E2963" s="10" t="s">
        <v>120</v>
      </c>
      <c r="F2963" s="350">
        <v>244</v>
      </c>
      <c r="G2963" s="10"/>
      <c r="H2963" s="10">
        <f t="shared" si="184"/>
        <v>1</v>
      </c>
      <c r="I2963" s="10"/>
      <c r="J2963" s="10">
        <v>72.77</v>
      </c>
      <c r="K2963" s="10"/>
      <c r="M2963" s="10">
        <v>1</v>
      </c>
      <c r="N2963" s="69"/>
      <c r="P2963" s="238">
        <f t="shared" si="182"/>
        <v>72.77</v>
      </c>
      <c r="Q2963" s="10"/>
      <c r="R2963" s="10"/>
      <c r="S2963" s="10"/>
      <c r="T2963" s="179">
        <f t="shared" si="183"/>
        <v>244</v>
      </c>
      <c r="U2963" s="10"/>
      <c r="V2963" s="10"/>
      <c r="W2963" s="10"/>
      <c r="Y2963">
        <v>72.77</v>
      </c>
      <c r="Z2963" s="10">
        <f t="shared" si="185"/>
        <v>93.26</v>
      </c>
      <c r="AB2963" s="10">
        <f t="shared" si="186"/>
        <v>82.21</v>
      </c>
      <c r="AC2963" s="10">
        <v>93.13</v>
      </c>
      <c r="AD2963" s="10"/>
      <c r="AE2963" s="3"/>
      <c r="AF2963" s="3"/>
    </row>
    <row r="2964" spans="1:32" ht="15" x14ac:dyDescent="0.25">
      <c r="A2964" s="55"/>
      <c r="B2964" s="198"/>
      <c r="C2964" s="10" t="s">
        <v>121</v>
      </c>
      <c r="D2964" s="10"/>
      <c r="E2964" s="10" t="s">
        <v>143</v>
      </c>
      <c r="F2964" s="350">
        <v>7692</v>
      </c>
      <c r="G2964" s="10"/>
      <c r="H2964" s="10">
        <f t="shared" si="184"/>
        <v>23</v>
      </c>
      <c r="I2964" s="10"/>
      <c r="J2964" s="10">
        <v>600.73</v>
      </c>
      <c r="K2964" s="10"/>
      <c r="M2964" s="10">
        <v>1</v>
      </c>
      <c r="N2964" s="69"/>
      <c r="P2964" s="238">
        <f t="shared" si="182"/>
        <v>600.73</v>
      </c>
      <c r="Q2964" s="10"/>
      <c r="R2964" s="10"/>
      <c r="S2964" s="10"/>
      <c r="T2964" s="179">
        <f t="shared" si="183"/>
        <v>7692</v>
      </c>
      <c r="U2964" s="10"/>
      <c r="V2964" s="10"/>
      <c r="W2964" s="10"/>
      <c r="Y2964">
        <v>600.73</v>
      </c>
      <c r="Z2964" s="10">
        <f t="shared" si="185"/>
        <v>769.91</v>
      </c>
      <c r="AB2964" s="10">
        <f t="shared" si="186"/>
        <v>678.66</v>
      </c>
      <c r="AC2964" s="10">
        <v>768.83</v>
      </c>
      <c r="AD2964" s="10"/>
      <c r="AE2964" s="3"/>
      <c r="AF2964" s="3"/>
    </row>
    <row r="2965" spans="1:32" ht="15" x14ac:dyDescent="0.25">
      <c r="A2965" s="55"/>
      <c r="B2965" s="198"/>
      <c r="C2965" s="10" t="s">
        <v>121</v>
      </c>
      <c r="D2965" s="10"/>
      <c r="E2965" s="10" t="s">
        <v>90</v>
      </c>
      <c r="F2965" s="350">
        <v>269302</v>
      </c>
      <c r="G2965" s="10"/>
      <c r="H2965" s="10">
        <f t="shared" si="184"/>
        <v>818</v>
      </c>
      <c r="I2965" s="10"/>
      <c r="J2965" s="10">
        <v>14751.329999999996</v>
      </c>
      <c r="K2965" s="10"/>
      <c r="M2965" s="10">
        <v>15</v>
      </c>
      <c r="N2965" s="69"/>
      <c r="P2965" s="238">
        <f t="shared" si="182"/>
        <v>983.4219999999998</v>
      </c>
      <c r="Q2965" s="10"/>
      <c r="R2965" s="10"/>
      <c r="S2965" s="10"/>
      <c r="T2965" s="179">
        <f t="shared" si="183"/>
        <v>17953.466666666667</v>
      </c>
      <c r="U2965" s="10"/>
      <c r="V2965" s="10"/>
      <c r="W2965" s="10"/>
      <c r="Y2965">
        <v>14751.329999999996</v>
      </c>
      <c r="Z2965" s="10">
        <f t="shared" si="185"/>
        <v>18905.77</v>
      </c>
      <c r="AB2965" s="10">
        <f t="shared" si="186"/>
        <v>16664.96</v>
      </c>
      <c r="AC2965" s="10">
        <v>18879.12</v>
      </c>
      <c r="AD2965" s="10"/>
      <c r="AE2965" s="3"/>
      <c r="AF2965" s="3"/>
    </row>
    <row r="2966" spans="1:32" ht="15" x14ac:dyDescent="0.25">
      <c r="A2966" s="55"/>
      <c r="B2966" s="198"/>
      <c r="C2966" s="10" t="s">
        <v>123</v>
      </c>
      <c r="D2966" s="10"/>
      <c r="E2966" s="10" t="s">
        <v>124</v>
      </c>
      <c r="F2966" s="350">
        <v>66573</v>
      </c>
      <c r="G2966" s="10"/>
      <c r="H2966" s="10">
        <f t="shared" si="184"/>
        <v>202</v>
      </c>
      <c r="I2966" s="10"/>
      <c r="J2966" s="10">
        <v>9329.9399999999987</v>
      </c>
      <c r="K2966" s="10"/>
      <c r="M2966" s="10">
        <v>24</v>
      </c>
      <c r="N2966" s="69"/>
      <c r="P2966" s="238">
        <f t="shared" si="182"/>
        <v>388.74749999999995</v>
      </c>
      <c r="Q2966" s="10"/>
      <c r="R2966" s="10"/>
      <c r="S2966" s="10"/>
      <c r="T2966" s="179">
        <f t="shared" si="183"/>
        <v>2773.875</v>
      </c>
      <c r="U2966" s="10"/>
      <c r="V2966" s="10"/>
      <c r="W2966" s="10"/>
      <c r="Y2966">
        <v>9329.9399999999987</v>
      </c>
      <c r="Z2966" s="10">
        <f t="shared" si="185"/>
        <v>11957.54</v>
      </c>
      <c r="AB2966" s="10">
        <f t="shared" si="186"/>
        <v>10540.28</v>
      </c>
      <c r="AC2966" s="10">
        <v>11940.7</v>
      </c>
      <c r="AD2966" s="10"/>
      <c r="AE2966" s="3"/>
      <c r="AF2966" s="3"/>
    </row>
    <row r="2967" spans="1:32" ht="15" x14ac:dyDescent="0.25">
      <c r="A2967" s="55"/>
      <c r="B2967" s="198"/>
      <c r="C2967" s="10" t="s">
        <v>125</v>
      </c>
      <c r="D2967" s="10"/>
      <c r="E2967" s="10" t="s">
        <v>120</v>
      </c>
      <c r="F2967" s="350">
        <v>53997</v>
      </c>
      <c r="G2967" s="10"/>
      <c r="H2967" s="10">
        <f t="shared" si="184"/>
        <v>164</v>
      </c>
      <c r="I2967" s="10"/>
      <c r="J2967" s="10">
        <v>7258.57</v>
      </c>
      <c r="K2967" s="10"/>
      <c r="M2967" s="10">
        <v>30</v>
      </c>
      <c r="N2967" s="69"/>
      <c r="P2967" s="238">
        <f t="shared" si="182"/>
        <v>241.95233333333331</v>
      </c>
      <c r="Q2967" s="10"/>
      <c r="R2967" s="10"/>
      <c r="S2967" s="10"/>
      <c r="T2967" s="179">
        <f t="shared" si="183"/>
        <v>1799.9</v>
      </c>
      <c r="U2967" s="10"/>
      <c r="V2967" s="10"/>
      <c r="W2967" s="10"/>
      <c r="Y2967">
        <v>7258.57</v>
      </c>
      <c r="Z2967" s="10">
        <f t="shared" si="185"/>
        <v>9302.81</v>
      </c>
      <c r="AB2967" s="10">
        <f t="shared" si="186"/>
        <v>8200.2000000000007</v>
      </c>
      <c r="AC2967" s="10">
        <v>9289.7099999999991</v>
      </c>
      <c r="AD2967" s="10"/>
      <c r="AE2967" s="3"/>
      <c r="AF2967" s="3"/>
    </row>
    <row r="2968" spans="1:32" ht="15" x14ac:dyDescent="0.25">
      <c r="A2968" s="55"/>
      <c r="B2968" s="198"/>
      <c r="C2968" s="10" t="s">
        <v>126</v>
      </c>
      <c r="D2968" s="10"/>
      <c r="E2968" s="10" t="s">
        <v>127</v>
      </c>
      <c r="F2968" s="350">
        <v>34166</v>
      </c>
      <c r="G2968" s="10"/>
      <c r="H2968" s="10">
        <f t="shared" si="184"/>
        <v>104</v>
      </c>
      <c r="I2968" s="10"/>
      <c r="J2968" s="10">
        <v>5821.3499999999995</v>
      </c>
      <c r="K2968" s="10"/>
      <c r="M2968" s="10">
        <v>61</v>
      </c>
      <c r="N2968" s="69"/>
      <c r="P2968" s="238">
        <f t="shared" si="182"/>
        <v>95.431967213114746</v>
      </c>
      <c r="Q2968" s="10"/>
      <c r="R2968" s="10"/>
      <c r="S2968" s="10"/>
      <c r="T2968" s="179">
        <f t="shared" si="183"/>
        <v>560.09836065573768</v>
      </c>
      <c r="U2968" s="10"/>
      <c r="V2968" s="10"/>
      <c r="W2968" s="10"/>
      <c r="Y2968">
        <v>5821.3499999999995</v>
      </c>
      <c r="Z2968" s="10">
        <f t="shared" si="185"/>
        <v>7460.82</v>
      </c>
      <c r="AB2968" s="10">
        <f t="shared" si="186"/>
        <v>6576.53</v>
      </c>
      <c r="AC2968" s="10">
        <v>7450.31</v>
      </c>
      <c r="AD2968" s="10"/>
      <c r="AE2968" s="3"/>
      <c r="AF2968" s="3"/>
    </row>
    <row r="2969" spans="1:32" ht="15" x14ac:dyDescent="0.25">
      <c r="A2969" s="55"/>
      <c r="B2969" s="198"/>
      <c r="C2969" s="10" t="s">
        <v>128</v>
      </c>
      <c r="D2969" s="10"/>
      <c r="E2969" s="10" t="s">
        <v>68</v>
      </c>
      <c r="F2969" s="350">
        <v>15115726</v>
      </c>
      <c r="G2969" s="10"/>
      <c r="H2969" s="10">
        <f t="shared" si="184"/>
        <v>45887</v>
      </c>
      <c r="I2969" s="10"/>
      <c r="J2969" s="10">
        <v>718350.82000000007</v>
      </c>
      <c r="K2969" s="10"/>
      <c r="M2969" s="10">
        <v>960</v>
      </c>
      <c r="N2969" s="69"/>
      <c r="P2969" s="238">
        <f t="shared" si="182"/>
        <v>748.28210416666673</v>
      </c>
      <c r="Q2969" s="10"/>
      <c r="R2969" s="10"/>
      <c r="S2969" s="10"/>
      <c r="T2969" s="179">
        <f t="shared" si="183"/>
        <v>15745.547916666666</v>
      </c>
      <c r="U2969" s="10"/>
      <c r="V2969" s="10"/>
      <c r="W2969" s="10"/>
      <c r="Y2969">
        <v>718350.82000000007</v>
      </c>
      <c r="Z2969" s="10">
        <f t="shared" si="185"/>
        <v>920660.97</v>
      </c>
      <c r="AB2969" s="10">
        <f t="shared" si="186"/>
        <v>811539.62</v>
      </c>
      <c r="AC2969" s="10">
        <v>919363.44</v>
      </c>
      <c r="AD2969" s="10"/>
      <c r="AE2969" s="3"/>
      <c r="AF2969" s="3"/>
    </row>
    <row r="2970" spans="1:32" ht="15" x14ac:dyDescent="0.25">
      <c r="A2970" s="55"/>
      <c r="B2970" s="198"/>
      <c r="C2970" s="10" t="s">
        <v>128</v>
      </c>
      <c r="D2970" s="10"/>
      <c r="E2970" s="10" t="s">
        <v>75</v>
      </c>
      <c r="F2970" s="350">
        <v>110250</v>
      </c>
      <c r="G2970" s="10"/>
      <c r="H2970" s="10">
        <f t="shared" si="184"/>
        <v>335</v>
      </c>
      <c r="I2970" s="10"/>
      <c r="J2970" s="10">
        <v>11055.72</v>
      </c>
      <c r="K2970" s="10"/>
      <c r="M2970" s="10">
        <v>17</v>
      </c>
      <c r="N2970" s="69"/>
      <c r="P2970" s="238">
        <f t="shared" si="182"/>
        <v>650.33647058823522</v>
      </c>
      <c r="Q2970" s="10"/>
      <c r="R2970" s="10"/>
      <c r="S2970" s="10"/>
      <c r="T2970" s="179">
        <f t="shared" si="183"/>
        <v>6485.2941176470586</v>
      </c>
      <c r="U2970" s="10"/>
      <c r="V2970" s="10"/>
      <c r="W2970" s="10"/>
      <c r="Y2970">
        <v>11055.72</v>
      </c>
      <c r="Z2970" s="10">
        <f t="shared" si="185"/>
        <v>14169.36</v>
      </c>
      <c r="AB2970" s="10">
        <f t="shared" si="186"/>
        <v>12489.93</v>
      </c>
      <c r="AC2970" s="10">
        <v>14149.38</v>
      </c>
      <c r="AD2970" s="10"/>
      <c r="AE2970" s="3"/>
      <c r="AF2970" s="3"/>
    </row>
    <row r="2971" spans="1:32" ht="15" x14ac:dyDescent="0.25">
      <c r="A2971" s="55"/>
      <c r="B2971" s="198"/>
      <c r="C2971" s="10" t="s">
        <v>128</v>
      </c>
      <c r="D2971" s="10"/>
      <c r="E2971" s="10" t="s">
        <v>595</v>
      </c>
      <c r="F2971" s="350">
        <v>38</v>
      </c>
      <c r="G2971" s="10"/>
      <c r="H2971" s="10">
        <f t="shared" si="184"/>
        <v>0</v>
      </c>
      <c r="I2971" s="10"/>
      <c r="J2971" s="10">
        <v>22.35</v>
      </c>
      <c r="K2971" s="10"/>
      <c r="M2971" s="10">
        <v>1</v>
      </c>
      <c r="N2971" s="69"/>
      <c r="P2971" s="238">
        <f t="shared" si="182"/>
        <v>22.35</v>
      </c>
      <c r="Q2971" s="10"/>
      <c r="R2971" s="10"/>
      <c r="S2971" s="10"/>
      <c r="T2971" s="179">
        <f t="shared" si="183"/>
        <v>38</v>
      </c>
      <c r="U2971" s="10"/>
      <c r="V2971" s="10"/>
      <c r="W2971" s="10"/>
      <c r="Y2971">
        <v>22.35</v>
      </c>
      <c r="Z2971" s="10">
        <f t="shared" si="185"/>
        <v>28.64</v>
      </c>
      <c r="AB2971" s="10">
        <f t="shared" si="186"/>
        <v>25.25</v>
      </c>
      <c r="AC2971" s="10">
        <v>28.6</v>
      </c>
      <c r="AD2971" s="10"/>
      <c r="AE2971" s="3"/>
      <c r="AF2971" s="3"/>
    </row>
    <row r="2972" spans="1:32" ht="15" x14ac:dyDescent="0.25">
      <c r="A2972" s="55"/>
      <c r="B2972" s="198"/>
      <c r="C2972" s="10" t="s">
        <v>128</v>
      </c>
      <c r="D2972" s="10"/>
      <c r="E2972" s="10" t="s">
        <v>153</v>
      </c>
      <c r="F2972" s="350">
        <v>8772</v>
      </c>
      <c r="G2972" s="10"/>
      <c r="H2972" s="10">
        <f t="shared" si="184"/>
        <v>27</v>
      </c>
      <c r="I2972" s="10"/>
      <c r="J2972" s="10">
        <v>1633.99</v>
      </c>
      <c r="K2972" s="10"/>
      <c r="M2972" s="10">
        <v>1</v>
      </c>
      <c r="N2972" s="69"/>
      <c r="P2972" s="238">
        <f t="shared" si="182"/>
        <v>1633.99</v>
      </c>
      <c r="Q2972" s="10"/>
      <c r="R2972" s="10"/>
      <c r="S2972" s="10"/>
      <c r="T2972" s="179">
        <f t="shared" si="183"/>
        <v>8772</v>
      </c>
      <c r="U2972" s="10"/>
      <c r="V2972" s="10"/>
      <c r="W2972" s="10"/>
      <c r="Y2972">
        <v>1633.99</v>
      </c>
      <c r="Z2972" s="10">
        <f t="shared" si="185"/>
        <v>2094.17</v>
      </c>
      <c r="AB2972" s="10">
        <f t="shared" si="186"/>
        <v>1845.96</v>
      </c>
      <c r="AC2972" s="10">
        <v>2091.2199999999998</v>
      </c>
      <c r="AD2972" s="10"/>
      <c r="AE2972" s="3"/>
      <c r="AF2972" s="3"/>
    </row>
    <row r="2973" spans="1:32" ht="15" x14ac:dyDescent="0.25">
      <c r="A2973" s="55"/>
      <c r="B2973" s="198"/>
      <c r="C2973" s="10" t="s">
        <v>596</v>
      </c>
      <c r="D2973" s="10"/>
      <c r="E2973" s="10" t="s">
        <v>75</v>
      </c>
      <c r="F2973" s="350">
        <v>37682</v>
      </c>
      <c r="G2973" s="10"/>
      <c r="H2973" s="10">
        <f t="shared" si="184"/>
        <v>114</v>
      </c>
      <c r="I2973" s="10"/>
      <c r="J2973" s="10">
        <v>4553.16</v>
      </c>
      <c r="K2973" s="10"/>
      <c r="M2973" s="10">
        <v>3</v>
      </c>
      <c r="N2973" s="69"/>
      <c r="P2973" s="238">
        <f t="shared" si="182"/>
        <v>1517.72</v>
      </c>
      <c r="Q2973" s="10"/>
      <c r="R2973" s="10"/>
      <c r="S2973" s="10"/>
      <c r="T2973" s="179">
        <f t="shared" si="183"/>
        <v>12560.666666666666</v>
      </c>
      <c r="U2973" s="10"/>
      <c r="V2973" s="10"/>
      <c r="W2973" s="10"/>
      <c r="Y2973">
        <v>4553.16</v>
      </c>
      <c r="Z2973" s="10">
        <f t="shared" si="185"/>
        <v>5835.47</v>
      </c>
      <c r="AB2973" s="10">
        <f t="shared" si="186"/>
        <v>5143.82</v>
      </c>
      <c r="AC2973" s="10">
        <v>5827.24</v>
      </c>
      <c r="AD2973" s="10"/>
      <c r="AE2973" s="3"/>
      <c r="AF2973" s="3"/>
    </row>
    <row r="2974" spans="1:32" ht="15" x14ac:dyDescent="0.25">
      <c r="A2974" s="55"/>
      <c r="B2974" s="198"/>
      <c r="C2974" s="10" t="s">
        <v>129</v>
      </c>
      <c r="D2974" s="10"/>
      <c r="E2974" s="10" t="s">
        <v>107</v>
      </c>
      <c r="F2974" s="350">
        <v>780</v>
      </c>
      <c r="G2974" s="10"/>
      <c r="H2974" s="10">
        <f t="shared" si="184"/>
        <v>2</v>
      </c>
      <c r="I2974" s="10"/>
      <c r="J2974" s="10">
        <v>48.04</v>
      </c>
      <c r="K2974" s="10"/>
      <c r="M2974" s="10">
        <v>2</v>
      </c>
      <c r="N2974" s="69"/>
      <c r="P2974" s="238">
        <f t="shared" si="182"/>
        <v>24.02</v>
      </c>
      <c r="Q2974" s="10"/>
      <c r="R2974" s="10"/>
      <c r="S2974" s="10"/>
      <c r="T2974" s="179">
        <f t="shared" si="183"/>
        <v>390</v>
      </c>
      <c r="U2974" s="10"/>
      <c r="V2974" s="10"/>
      <c r="W2974" s="10"/>
      <c r="Y2974">
        <v>48.04</v>
      </c>
      <c r="Z2974" s="10">
        <f t="shared" si="185"/>
        <v>61.57</v>
      </c>
      <c r="AB2974" s="10">
        <f t="shared" si="186"/>
        <v>54.27</v>
      </c>
      <c r="AC2974" s="10">
        <v>61.48</v>
      </c>
      <c r="AD2974" s="10"/>
      <c r="AE2974" s="3"/>
      <c r="AF2974" s="3"/>
    </row>
    <row r="2975" spans="1:32" ht="15" x14ac:dyDescent="0.25">
      <c r="A2975" s="55"/>
      <c r="B2975" s="198"/>
      <c r="C2975" s="10" t="s">
        <v>130</v>
      </c>
      <c r="D2975" s="10"/>
      <c r="E2975" s="10" t="s">
        <v>107</v>
      </c>
      <c r="F2975" s="350">
        <v>3044</v>
      </c>
      <c r="G2975" s="10"/>
      <c r="H2975" s="10">
        <f t="shared" si="184"/>
        <v>9</v>
      </c>
      <c r="I2975" s="10"/>
      <c r="J2975" s="10">
        <v>660.89</v>
      </c>
      <c r="K2975" s="10"/>
      <c r="M2975" s="10">
        <v>1</v>
      </c>
      <c r="N2975" s="69"/>
      <c r="P2975" s="238">
        <f t="shared" si="182"/>
        <v>660.89</v>
      </c>
      <c r="Q2975" s="10"/>
      <c r="R2975" s="10"/>
      <c r="S2975" s="10"/>
      <c r="T2975" s="179">
        <f t="shared" si="183"/>
        <v>3044</v>
      </c>
      <c r="U2975" s="10"/>
      <c r="V2975" s="10"/>
      <c r="W2975" s="10"/>
      <c r="Y2975">
        <v>660.89</v>
      </c>
      <c r="Z2975" s="10">
        <f t="shared" si="185"/>
        <v>847.02</v>
      </c>
      <c r="AB2975" s="10">
        <f t="shared" si="186"/>
        <v>746.62</v>
      </c>
      <c r="AC2975" s="10">
        <v>845.82</v>
      </c>
      <c r="AD2975" s="10"/>
      <c r="AE2975" s="3"/>
      <c r="AF2975" s="3"/>
    </row>
    <row r="2976" spans="1:32" ht="15" x14ac:dyDescent="0.25">
      <c r="A2976" s="55"/>
      <c r="B2976" s="198"/>
      <c r="C2976" s="10" t="s">
        <v>132</v>
      </c>
      <c r="D2976" s="10"/>
      <c r="E2976" s="10" t="s">
        <v>133</v>
      </c>
      <c r="F2976" s="350">
        <v>158514</v>
      </c>
      <c r="G2976" s="10"/>
      <c r="H2976" s="10">
        <f t="shared" si="184"/>
        <v>481</v>
      </c>
      <c r="I2976" s="10"/>
      <c r="J2976" s="10">
        <v>9537.27</v>
      </c>
      <c r="K2976" s="10"/>
      <c r="M2976" s="10">
        <v>3</v>
      </c>
      <c r="N2976" s="69"/>
      <c r="P2976" s="238">
        <f t="shared" si="182"/>
        <v>3179.09</v>
      </c>
      <c r="Q2976" s="10"/>
      <c r="R2976" s="10"/>
      <c r="S2976" s="10"/>
      <c r="T2976" s="179">
        <f t="shared" si="183"/>
        <v>52838</v>
      </c>
      <c r="U2976" s="10"/>
      <c r="V2976" s="10"/>
      <c r="W2976" s="10"/>
      <c r="Y2976">
        <v>9537.27</v>
      </c>
      <c r="Z2976" s="10">
        <f t="shared" si="185"/>
        <v>12223.26</v>
      </c>
      <c r="AB2976" s="10">
        <f t="shared" si="186"/>
        <v>10774.5</v>
      </c>
      <c r="AC2976" s="10">
        <v>12206.04</v>
      </c>
      <c r="AD2976" s="10"/>
      <c r="AE2976" s="3"/>
      <c r="AF2976" s="3"/>
    </row>
    <row r="2977" spans="1:32" ht="15" x14ac:dyDescent="0.25">
      <c r="A2977" s="55"/>
      <c r="B2977" s="198"/>
      <c r="C2977" s="10" t="s">
        <v>132</v>
      </c>
      <c r="D2977" s="10"/>
      <c r="E2977" s="10" t="s">
        <v>134</v>
      </c>
      <c r="F2977" s="350">
        <v>50462</v>
      </c>
      <c r="G2977" s="10"/>
      <c r="H2977" s="10">
        <f t="shared" si="184"/>
        <v>153</v>
      </c>
      <c r="I2977" s="10"/>
      <c r="J2977" s="10">
        <v>3860.24</v>
      </c>
      <c r="K2977" s="10"/>
      <c r="M2977" s="10">
        <v>9</v>
      </c>
      <c r="N2977" s="69"/>
      <c r="P2977" s="238">
        <f t="shared" si="182"/>
        <v>428.91555555555556</v>
      </c>
      <c r="Q2977" s="10"/>
      <c r="R2977" s="10"/>
      <c r="S2977" s="10"/>
      <c r="T2977" s="179">
        <f t="shared" si="183"/>
        <v>5606.8888888888887</v>
      </c>
      <c r="U2977" s="10"/>
      <c r="V2977" s="10"/>
      <c r="W2977" s="10"/>
      <c r="Y2977">
        <v>3860.24</v>
      </c>
      <c r="Z2977" s="10">
        <f t="shared" si="185"/>
        <v>4947.3999999999996</v>
      </c>
      <c r="AB2977" s="10">
        <f t="shared" si="186"/>
        <v>4361.01</v>
      </c>
      <c r="AC2977" s="10">
        <v>4940.43</v>
      </c>
      <c r="AD2977" s="10"/>
      <c r="AE2977" s="3"/>
      <c r="AF2977" s="3"/>
    </row>
    <row r="2978" spans="1:32" ht="15" x14ac:dyDescent="0.25">
      <c r="A2978" s="55"/>
      <c r="B2978" s="198"/>
      <c r="C2978" s="10" t="s">
        <v>135</v>
      </c>
      <c r="D2978" s="10"/>
      <c r="E2978" s="10" t="s">
        <v>131</v>
      </c>
      <c r="F2978" s="350">
        <v>1230939</v>
      </c>
      <c r="G2978" s="10"/>
      <c r="H2978" s="10">
        <f t="shared" si="184"/>
        <v>3737</v>
      </c>
      <c r="I2978" s="10"/>
      <c r="J2978" s="10">
        <v>120857.54999999992</v>
      </c>
      <c r="K2978" s="10"/>
      <c r="M2978" s="10">
        <v>167</v>
      </c>
      <c r="N2978" s="69"/>
      <c r="P2978" s="238">
        <f t="shared" si="182"/>
        <v>723.69790419161632</v>
      </c>
      <c r="Q2978" s="10"/>
      <c r="R2978" s="10"/>
      <c r="S2978" s="10"/>
      <c r="T2978" s="179">
        <f t="shared" si="183"/>
        <v>7370.8922155688624</v>
      </c>
      <c r="U2978" s="10"/>
      <c r="V2978" s="10"/>
      <c r="W2978" s="10"/>
      <c r="Y2978">
        <v>120857.54999999992</v>
      </c>
      <c r="Z2978" s="10">
        <f t="shared" si="185"/>
        <v>154894.82999999999</v>
      </c>
      <c r="AB2978" s="10">
        <f t="shared" si="186"/>
        <v>136535.92000000001</v>
      </c>
      <c r="AC2978" s="10">
        <v>154676.53</v>
      </c>
      <c r="AD2978" s="10"/>
      <c r="AE2978" s="3"/>
      <c r="AF2978" s="3"/>
    </row>
    <row r="2979" spans="1:32" ht="15" x14ac:dyDescent="0.25">
      <c r="A2979" s="55"/>
      <c r="B2979" s="198"/>
      <c r="C2979" s="10" t="s">
        <v>136</v>
      </c>
      <c r="D2979" s="10"/>
      <c r="E2979" s="10" t="s">
        <v>79</v>
      </c>
      <c r="F2979" s="350">
        <v>1292142</v>
      </c>
      <c r="G2979" s="10"/>
      <c r="H2979" s="10">
        <f t="shared" si="184"/>
        <v>3923</v>
      </c>
      <c r="I2979" s="10"/>
      <c r="J2979" s="10">
        <v>76509.500000000015</v>
      </c>
      <c r="K2979" s="10"/>
      <c r="M2979" s="10">
        <v>97</v>
      </c>
      <c r="N2979" s="69"/>
      <c r="P2979" s="238">
        <f t="shared" si="182"/>
        <v>788.75773195876309</v>
      </c>
      <c r="Q2979" s="10"/>
      <c r="R2979" s="10"/>
      <c r="S2979" s="10"/>
      <c r="T2979" s="179">
        <f t="shared" si="183"/>
        <v>13321.051546391753</v>
      </c>
      <c r="U2979" s="10"/>
      <c r="V2979" s="10"/>
      <c r="W2979" s="10"/>
      <c r="Y2979">
        <v>76509.500000000015</v>
      </c>
      <c r="Z2979" s="10">
        <f t="shared" si="185"/>
        <v>98056.98</v>
      </c>
      <c r="AB2979" s="10">
        <f t="shared" si="186"/>
        <v>86434.77</v>
      </c>
      <c r="AC2979" s="10">
        <v>97918.78</v>
      </c>
      <c r="AD2979" s="10"/>
      <c r="AE2979" s="3"/>
      <c r="AF2979" s="3"/>
    </row>
    <row r="2980" spans="1:32" ht="15" x14ac:dyDescent="0.25">
      <c r="A2980" s="55"/>
      <c r="B2980" s="198"/>
      <c r="C2980" s="10" t="s">
        <v>137</v>
      </c>
      <c r="D2980" s="10"/>
      <c r="E2980" s="10" t="s">
        <v>88</v>
      </c>
      <c r="F2980" s="350">
        <v>79</v>
      </c>
      <c r="G2980" s="10"/>
      <c r="H2980" s="10">
        <f t="shared" si="184"/>
        <v>0</v>
      </c>
      <c r="I2980" s="10"/>
      <c r="J2980" s="10">
        <v>20.81</v>
      </c>
      <c r="K2980" s="10"/>
      <c r="M2980" s="10">
        <v>1</v>
      </c>
      <c r="N2980" s="69"/>
      <c r="P2980" s="238">
        <f t="shared" si="182"/>
        <v>20.81</v>
      </c>
      <c r="Q2980" s="10"/>
      <c r="R2980" s="10"/>
      <c r="S2980" s="10"/>
      <c r="T2980" s="179">
        <f t="shared" si="183"/>
        <v>79</v>
      </c>
      <c r="U2980" s="10"/>
      <c r="V2980" s="10"/>
      <c r="W2980" s="10"/>
      <c r="Y2980">
        <v>20.81</v>
      </c>
      <c r="Z2980" s="10">
        <f t="shared" si="185"/>
        <v>26.67</v>
      </c>
      <c r="AB2980" s="10">
        <f t="shared" si="186"/>
        <v>23.51</v>
      </c>
      <c r="AC2980" s="10">
        <v>26.63</v>
      </c>
      <c r="AD2980" s="10"/>
      <c r="AE2980" s="3"/>
      <c r="AF2980" s="3"/>
    </row>
    <row r="2981" spans="1:32" ht="15" x14ac:dyDescent="0.25">
      <c r="A2981" s="55"/>
      <c r="B2981" s="198"/>
      <c r="C2981" s="10" t="s">
        <v>138</v>
      </c>
      <c r="D2981" s="10"/>
      <c r="E2981" s="10" t="s">
        <v>79</v>
      </c>
      <c r="F2981" s="350">
        <v>36295</v>
      </c>
      <c r="G2981" s="10"/>
      <c r="H2981" s="10">
        <f t="shared" si="184"/>
        <v>110</v>
      </c>
      <c r="I2981" s="10"/>
      <c r="J2981" s="10">
        <v>4249.57</v>
      </c>
      <c r="K2981" s="10"/>
      <c r="M2981" s="10">
        <v>19</v>
      </c>
      <c r="N2981" s="69"/>
      <c r="P2981" s="238">
        <f t="shared" si="182"/>
        <v>223.66157894736841</v>
      </c>
      <c r="Q2981" s="10"/>
      <c r="R2981" s="10"/>
      <c r="S2981" s="10"/>
      <c r="T2981" s="179">
        <f t="shared" si="183"/>
        <v>1910.2631578947369</v>
      </c>
      <c r="U2981" s="10"/>
      <c r="V2981" s="10"/>
      <c r="W2981" s="10"/>
      <c r="Y2981">
        <v>4249.57</v>
      </c>
      <c r="Z2981" s="10">
        <f t="shared" si="185"/>
        <v>5446.38</v>
      </c>
      <c r="AB2981" s="10">
        <f t="shared" si="186"/>
        <v>4800.8500000000004</v>
      </c>
      <c r="AC2981" s="10">
        <v>5438.71</v>
      </c>
      <c r="AD2981" s="10"/>
      <c r="AE2981" s="3"/>
      <c r="AF2981" s="3"/>
    </row>
    <row r="2982" spans="1:32" ht="15" x14ac:dyDescent="0.25">
      <c r="A2982" s="55"/>
      <c r="B2982" s="198"/>
      <c r="C2982" s="10" t="s">
        <v>141</v>
      </c>
      <c r="D2982" s="10"/>
      <c r="E2982" s="10" t="s">
        <v>104</v>
      </c>
      <c r="F2982" s="350">
        <v>349856</v>
      </c>
      <c r="G2982" s="10"/>
      <c r="H2982" s="10">
        <f t="shared" si="184"/>
        <v>1062</v>
      </c>
      <c r="I2982" s="10"/>
      <c r="J2982" s="10">
        <v>52477.980000000018</v>
      </c>
      <c r="K2982" s="10"/>
      <c r="M2982" s="10">
        <v>98</v>
      </c>
      <c r="N2982" s="69"/>
      <c r="P2982" s="238">
        <f t="shared" si="182"/>
        <v>535.48959183673492</v>
      </c>
      <c r="Q2982" s="10"/>
      <c r="R2982" s="10"/>
      <c r="S2982" s="10"/>
      <c r="T2982" s="179">
        <f t="shared" si="183"/>
        <v>3569.9591836734694</v>
      </c>
      <c r="U2982" s="10"/>
      <c r="V2982" s="10"/>
      <c r="W2982" s="10"/>
      <c r="Y2982">
        <v>52477.980000000018</v>
      </c>
      <c r="Z2982" s="10">
        <f t="shared" si="185"/>
        <v>67257.429999999993</v>
      </c>
      <c r="AB2982" s="10">
        <f t="shared" si="186"/>
        <v>59285.74</v>
      </c>
      <c r="AC2982" s="10">
        <v>67162.64</v>
      </c>
      <c r="AD2982" s="10"/>
      <c r="AE2982" s="3"/>
      <c r="AF2982" s="3"/>
    </row>
    <row r="2983" spans="1:32" ht="15" x14ac:dyDescent="0.25">
      <c r="A2983" s="55"/>
      <c r="B2983" s="198"/>
      <c r="C2983" s="10" t="s">
        <v>142</v>
      </c>
      <c r="D2983" s="10"/>
      <c r="E2983" s="10" t="s">
        <v>143</v>
      </c>
      <c r="F2983" s="350">
        <v>10760351</v>
      </c>
      <c r="G2983" s="10"/>
      <c r="H2983" s="10">
        <f t="shared" si="184"/>
        <v>32665</v>
      </c>
      <c r="I2983" s="10"/>
      <c r="J2983" s="10">
        <v>744647.29999999981</v>
      </c>
      <c r="K2983" s="10"/>
      <c r="M2983" s="10">
        <v>363</v>
      </c>
      <c r="N2983" s="69"/>
      <c r="P2983" s="238">
        <f t="shared" si="182"/>
        <v>2051.3699724517901</v>
      </c>
      <c r="Q2983" s="10"/>
      <c r="R2983" s="10"/>
      <c r="S2983" s="10"/>
      <c r="T2983" s="179">
        <f t="shared" si="183"/>
        <v>29642.840220385675</v>
      </c>
      <c r="U2983" s="10"/>
      <c r="V2983" s="10"/>
      <c r="W2983" s="10"/>
      <c r="Y2983">
        <v>744647.29999999981</v>
      </c>
      <c r="Z2983" s="10">
        <f t="shared" si="185"/>
        <v>954363.37</v>
      </c>
      <c r="AB2983" s="10">
        <f t="shared" si="186"/>
        <v>841247.44</v>
      </c>
      <c r="AC2983" s="10">
        <v>953018.34</v>
      </c>
      <c r="AD2983" s="10"/>
      <c r="AE2983" s="3"/>
      <c r="AF2983" s="3"/>
    </row>
    <row r="2984" spans="1:32" ht="15" x14ac:dyDescent="0.25">
      <c r="A2984" s="55"/>
      <c r="B2984" s="198"/>
      <c r="C2984" s="10" t="s">
        <v>142</v>
      </c>
      <c r="D2984" s="10"/>
      <c r="E2984" s="10" t="s">
        <v>90</v>
      </c>
      <c r="F2984" s="350">
        <v>372</v>
      </c>
      <c r="G2984" s="10"/>
      <c r="H2984" s="10">
        <f t="shared" si="184"/>
        <v>1</v>
      </c>
      <c r="I2984" s="10"/>
      <c r="J2984" s="10">
        <v>23.42</v>
      </c>
      <c r="K2984" s="10"/>
      <c r="M2984" s="10">
        <v>1</v>
      </c>
      <c r="N2984" s="69"/>
      <c r="P2984" s="238">
        <f t="shared" si="182"/>
        <v>23.42</v>
      </c>
      <c r="Q2984" s="10"/>
      <c r="R2984" s="10"/>
      <c r="S2984" s="10"/>
      <c r="T2984" s="179">
        <f t="shared" si="183"/>
        <v>372</v>
      </c>
      <c r="U2984" s="10"/>
      <c r="V2984" s="10"/>
      <c r="W2984" s="10"/>
      <c r="Y2984">
        <v>23.42</v>
      </c>
      <c r="Z2984" s="10">
        <f t="shared" si="185"/>
        <v>30.02</v>
      </c>
      <c r="AB2984" s="10">
        <f t="shared" si="186"/>
        <v>26.46</v>
      </c>
      <c r="AC2984" s="10">
        <v>29.98</v>
      </c>
      <c r="AD2984" s="10"/>
      <c r="AE2984" s="3"/>
      <c r="AF2984" s="3"/>
    </row>
    <row r="2985" spans="1:32" ht="15" x14ac:dyDescent="0.25">
      <c r="A2985" s="55"/>
      <c r="B2985" s="198"/>
      <c r="C2985" s="10" t="s">
        <v>144</v>
      </c>
      <c r="D2985" s="10"/>
      <c r="E2985" s="10" t="s">
        <v>145</v>
      </c>
      <c r="F2985" s="350">
        <v>23832177</v>
      </c>
      <c r="G2985" s="10"/>
      <c r="H2985" s="10">
        <f t="shared" si="184"/>
        <v>72348</v>
      </c>
      <c r="I2985" s="10"/>
      <c r="J2985" s="10">
        <v>1465946.6699999995</v>
      </c>
      <c r="K2985" s="10"/>
      <c r="M2985" s="10">
        <v>1848</v>
      </c>
      <c r="N2985" s="69"/>
      <c r="P2985" s="238">
        <f t="shared" si="182"/>
        <v>793.26118506493481</v>
      </c>
      <c r="Q2985" s="10"/>
      <c r="R2985" s="10"/>
      <c r="S2985" s="10"/>
      <c r="T2985" s="179">
        <f t="shared" si="183"/>
        <v>12896.199675324675</v>
      </c>
      <c r="U2985" s="10"/>
      <c r="V2985" s="10"/>
      <c r="W2985" s="10"/>
      <c r="Y2985">
        <v>1465946.6699999995</v>
      </c>
      <c r="Z2985" s="10">
        <f t="shared" si="185"/>
        <v>1878803.29</v>
      </c>
      <c r="AB2985" s="10">
        <f t="shared" si="186"/>
        <v>1656118.11</v>
      </c>
      <c r="AC2985" s="10">
        <v>1876155.4</v>
      </c>
      <c r="AD2985" s="10"/>
      <c r="AE2985" s="3"/>
      <c r="AF2985" s="3"/>
    </row>
    <row r="2986" spans="1:32" ht="15" x14ac:dyDescent="0.25">
      <c r="A2986" s="55"/>
      <c r="B2986" s="198"/>
      <c r="C2986" s="10" t="s">
        <v>146</v>
      </c>
      <c r="D2986" s="10"/>
      <c r="E2986" s="10" t="s">
        <v>148</v>
      </c>
      <c r="F2986" s="350">
        <v>1894363</v>
      </c>
      <c r="G2986" s="10"/>
      <c r="H2986" s="10">
        <f t="shared" si="184"/>
        <v>5751</v>
      </c>
      <c r="I2986" s="10"/>
      <c r="J2986" s="10">
        <v>184564.51000000004</v>
      </c>
      <c r="K2986" s="10"/>
      <c r="M2986" s="10">
        <v>565</v>
      </c>
      <c r="N2986" s="69"/>
      <c r="P2986" s="238">
        <f t="shared" si="182"/>
        <v>326.66284955752218</v>
      </c>
      <c r="Q2986" s="10"/>
      <c r="R2986" s="10"/>
      <c r="S2986" s="10"/>
      <c r="T2986" s="179">
        <f t="shared" si="183"/>
        <v>3352.8548672566371</v>
      </c>
      <c r="U2986" s="10"/>
      <c r="V2986" s="10"/>
      <c r="W2986" s="10"/>
      <c r="Y2986">
        <v>184564.51000000004</v>
      </c>
      <c r="Z2986" s="10">
        <f t="shared" si="185"/>
        <v>236543.67</v>
      </c>
      <c r="AB2986" s="10">
        <f t="shared" si="186"/>
        <v>208507.33</v>
      </c>
      <c r="AC2986" s="10">
        <v>236210.3</v>
      </c>
      <c r="AD2986" s="10"/>
      <c r="AE2986" s="3"/>
      <c r="AF2986" s="3"/>
    </row>
    <row r="2987" spans="1:32" ht="15" x14ac:dyDescent="0.25">
      <c r="A2987" s="55"/>
      <c r="B2987" s="198"/>
      <c r="C2987" s="10" t="s">
        <v>149</v>
      </c>
      <c r="D2987" s="10"/>
      <c r="E2987" s="10" t="s">
        <v>104</v>
      </c>
      <c r="F2987" s="350">
        <v>10349</v>
      </c>
      <c r="G2987" s="10"/>
      <c r="H2987" s="10">
        <f t="shared" si="184"/>
        <v>31</v>
      </c>
      <c r="I2987" s="10"/>
      <c r="J2987" s="10">
        <v>940.64</v>
      </c>
      <c r="K2987" s="10"/>
      <c r="M2987" s="10">
        <v>2</v>
      </c>
      <c r="N2987" s="69"/>
      <c r="P2987" s="238">
        <f t="shared" si="182"/>
        <v>470.32</v>
      </c>
      <c r="Q2987" s="10"/>
      <c r="R2987" s="10"/>
      <c r="S2987" s="10"/>
      <c r="T2987" s="179">
        <f t="shared" si="183"/>
        <v>5174.5</v>
      </c>
      <c r="U2987" s="10"/>
      <c r="V2987" s="10"/>
      <c r="W2987" s="10"/>
      <c r="Y2987">
        <v>940.64</v>
      </c>
      <c r="Z2987" s="10">
        <f t="shared" si="185"/>
        <v>1205.55</v>
      </c>
      <c r="AB2987" s="10">
        <f t="shared" si="186"/>
        <v>1062.67</v>
      </c>
      <c r="AC2987" s="10">
        <v>1203.8599999999999</v>
      </c>
      <c r="AD2987" s="10"/>
      <c r="AE2987" s="3"/>
      <c r="AF2987" s="3"/>
    </row>
    <row r="2988" spans="1:32" ht="15" x14ac:dyDescent="0.25">
      <c r="A2988" s="55"/>
      <c r="B2988" s="198"/>
      <c r="C2988" s="10" t="s">
        <v>150</v>
      </c>
      <c r="D2988" s="10"/>
      <c r="E2988" s="10" t="s">
        <v>102</v>
      </c>
      <c r="F2988" s="350">
        <v>32240</v>
      </c>
      <c r="G2988" s="10"/>
      <c r="H2988" s="10">
        <f t="shared" si="184"/>
        <v>98</v>
      </c>
      <c r="I2988" s="10"/>
      <c r="J2988" s="10">
        <v>5365.0700000000006</v>
      </c>
      <c r="K2988" s="10"/>
      <c r="M2988" s="10">
        <v>20</v>
      </c>
      <c r="N2988" s="69"/>
      <c r="P2988" s="238">
        <f t="shared" si="182"/>
        <v>268.25350000000003</v>
      </c>
      <c r="Q2988" s="10"/>
      <c r="R2988" s="10"/>
      <c r="S2988" s="10"/>
      <c r="T2988" s="179">
        <f t="shared" si="183"/>
        <v>1612</v>
      </c>
      <c r="U2988" s="10"/>
      <c r="V2988" s="10"/>
      <c r="W2988" s="10"/>
      <c r="Y2988">
        <v>5365.0700000000006</v>
      </c>
      <c r="Z2988" s="10">
        <f t="shared" si="185"/>
        <v>6876.04</v>
      </c>
      <c r="AB2988" s="10">
        <f t="shared" si="186"/>
        <v>6061.06</v>
      </c>
      <c r="AC2988" s="10">
        <v>6866.35</v>
      </c>
      <c r="AD2988" s="10"/>
      <c r="AE2988" s="3"/>
      <c r="AF2988" s="3"/>
    </row>
    <row r="2989" spans="1:32" ht="15" x14ac:dyDescent="0.25">
      <c r="A2989" s="55"/>
      <c r="B2989" s="198"/>
      <c r="C2989" s="10" t="s">
        <v>151</v>
      </c>
      <c r="D2989" s="10"/>
      <c r="E2989" s="10" t="s">
        <v>145</v>
      </c>
      <c r="F2989" s="350">
        <v>18873</v>
      </c>
      <c r="G2989" s="10"/>
      <c r="H2989" s="10">
        <f t="shared" ref="H2989:H3052" si="187">ROUND($H$3449*F2989/$F$3449,0)</f>
        <v>57</v>
      </c>
      <c r="I2989" s="10"/>
      <c r="J2989" s="10">
        <v>3084.31</v>
      </c>
      <c r="K2989" s="10"/>
      <c r="M2989" s="10">
        <v>18</v>
      </c>
      <c r="N2989" s="69"/>
      <c r="P2989" s="238">
        <f t="shared" si="182"/>
        <v>171.35055555555556</v>
      </c>
      <c r="Q2989" s="10"/>
      <c r="R2989" s="10"/>
      <c r="S2989" s="10"/>
      <c r="T2989" s="179">
        <f t="shared" si="183"/>
        <v>1048.5</v>
      </c>
      <c r="U2989" s="10"/>
      <c r="V2989" s="10"/>
      <c r="W2989" s="10"/>
      <c r="Y2989">
        <v>3084.31</v>
      </c>
      <c r="Z2989" s="10">
        <f t="shared" ref="Z2989:Z3052" si="188">ROUND($Z$3449*Y2989/$Y$3449,2)</f>
        <v>3952.95</v>
      </c>
      <c r="AB2989" s="10">
        <f t="shared" ref="AB2989:AB3052" si="189">ROUND($AB$3449*Y2989/$Y$3449,2)</f>
        <v>3484.43</v>
      </c>
      <c r="AC2989" s="10">
        <v>3947.38</v>
      </c>
      <c r="AD2989" s="10"/>
      <c r="AE2989" s="3"/>
      <c r="AF2989" s="3"/>
    </row>
    <row r="2990" spans="1:32" ht="15" x14ac:dyDescent="0.25">
      <c r="A2990" s="55"/>
      <c r="B2990" s="198"/>
      <c r="C2990" s="10" t="s">
        <v>152</v>
      </c>
      <c r="D2990" s="10"/>
      <c r="E2990" s="10" t="s">
        <v>153</v>
      </c>
      <c r="F2990" s="350">
        <v>2063011</v>
      </c>
      <c r="G2990" s="10"/>
      <c r="H2990" s="10">
        <f t="shared" si="187"/>
        <v>6263</v>
      </c>
      <c r="I2990" s="10"/>
      <c r="J2990" s="10">
        <v>152330.2099999999</v>
      </c>
      <c r="K2990" s="10"/>
      <c r="M2990" s="10">
        <v>339</v>
      </c>
      <c r="N2990" s="69"/>
      <c r="P2990" s="238">
        <f t="shared" si="182"/>
        <v>449.35165191740384</v>
      </c>
      <c r="Q2990" s="10"/>
      <c r="R2990" s="10"/>
      <c r="S2990" s="10"/>
      <c r="T2990" s="179">
        <f t="shared" si="183"/>
        <v>6085.5781710914453</v>
      </c>
      <c r="U2990" s="10"/>
      <c r="V2990" s="10"/>
      <c r="W2990" s="10"/>
      <c r="Y2990">
        <v>152330.2099999999</v>
      </c>
      <c r="Z2990" s="10">
        <f t="shared" si="188"/>
        <v>195231.18</v>
      </c>
      <c r="AB2990" s="10">
        <f t="shared" si="189"/>
        <v>172091.4</v>
      </c>
      <c r="AC2990" s="10">
        <v>194956.03</v>
      </c>
      <c r="AD2990" s="10"/>
      <c r="AE2990" s="3"/>
      <c r="AF2990" s="3"/>
    </row>
    <row r="2991" spans="1:32" ht="15" x14ac:dyDescent="0.25">
      <c r="A2991" s="55"/>
      <c r="B2991" s="198"/>
      <c r="C2991" s="10" t="s">
        <v>152</v>
      </c>
      <c r="D2991" s="10"/>
      <c r="E2991" s="10" t="s">
        <v>154</v>
      </c>
      <c r="F2991" s="350">
        <v>225</v>
      </c>
      <c r="G2991" s="10"/>
      <c r="H2991" s="10">
        <f t="shared" si="187"/>
        <v>1</v>
      </c>
      <c r="I2991" s="10"/>
      <c r="J2991" s="10">
        <v>53.86</v>
      </c>
      <c r="K2991" s="10"/>
      <c r="M2991" s="10">
        <v>1</v>
      </c>
      <c r="N2991" s="69"/>
      <c r="P2991" s="238">
        <f t="shared" si="182"/>
        <v>53.86</v>
      </c>
      <c r="Q2991" s="10"/>
      <c r="R2991" s="10"/>
      <c r="S2991" s="10"/>
      <c r="T2991" s="179">
        <f t="shared" si="183"/>
        <v>225</v>
      </c>
      <c r="U2991" s="10"/>
      <c r="V2991" s="10"/>
      <c r="W2991" s="10"/>
      <c r="Y2991">
        <v>53.86</v>
      </c>
      <c r="Z2991" s="10">
        <f t="shared" si="188"/>
        <v>69.03</v>
      </c>
      <c r="AB2991" s="10">
        <f t="shared" si="189"/>
        <v>60.85</v>
      </c>
      <c r="AC2991" s="10">
        <v>68.930000000000007</v>
      </c>
      <c r="AD2991" s="10"/>
      <c r="AE2991" s="3"/>
      <c r="AF2991" s="3"/>
    </row>
    <row r="2992" spans="1:32" ht="15" x14ac:dyDescent="0.25">
      <c r="A2992" s="55"/>
      <c r="B2992" s="198"/>
      <c r="C2992" s="10" t="s">
        <v>152</v>
      </c>
      <c r="D2992" s="10"/>
      <c r="E2992" s="10" t="s">
        <v>157</v>
      </c>
      <c r="F2992" s="350"/>
      <c r="G2992" s="10"/>
      <c r="H2992" s="10">
        <f t="shared" si="187"/>
        <v>0</v>
      </c>
      <c r="I2992" s="10"/>
      <c r="J2992" s="10">
        <v>128.79</v>
      </c>
      <c r="K2992" s="10"/>
      <c r="M2992" s="10">
        <v>1</v>
      </c>
      <c r="N2992" s="69"/>
      <c r="P2992" s="238">
        <f t="shared" si="182"/>
        <v>128.79</v>
      </c>
      <c r="Q2992" s="10"/>
      <c r="R2992" s="10"/>
      <c r="S2992" s="10"/>
      <c r="T2992" s="179">
        <f t="shared" si="183"/>
        <v>0</v>
      </c>
      <c r="U2992" s="10"/>
      <c r="V2992" s="10"/>
      <c r="W2992" s="10"/>
      <c r="Y2992">
        <v>128.79</v>
      </c>
      <c r="Z2992" s="10">
        <f t="shared" si="188"/>
        <v>165.06</v>
      </c>
      <c r="AB2992" s="10">
        <f t="shared" si="189"/>
        <v>145.5</v>
      </c>
      <c r="AC2992" s="10">
        <v>164.83</v>
      </c>
      <c r="AD2992" s="10"/>
      <c r="AE2992" s="3"/>
      <c r="AF2992" s="3"/>
    </row>
    <row r="2993" spans="1:32" ht="15" x14ac:dyDescent="0.25">
      <c r="A2993" s="55"/>
      <c r="B2993" s="198"/>
      <c r="C2993" s="10" t="s">
        <v>158</v>
      </c>
      <c r="D2993" s="10"/>
      <c r="E2993" s="10" t="s">
        <v>153</v>
      </c>
      <c r="F2993" s="350">
        <v>621057</v>
      </c>
      <c r="G2993" s="10"/>
      <c r="H2993" s="10">
        <f t="shared" si="187"/>
        <v>1885</v>
      </c>
      <c r="I2993" s="10"/>
      <c r="J2993" s="10">
        <v>46821.00999999998</v>
      </c>
      <c r="K2993" s="10"/>
      <c r="M2993" s="10">
        <v>27</v>
      </c>
      <c r="N2993" s="69"/>
      <c r="P2993" s="238">
        <f t="shared" si="182"/>
        <v>1734.1114814814807</v>
      </c>
      <c r="Q2993" s="10"/>
      <c r="R2993" s="10"/>
      <c r="S2993" s="10"/>
      <c r="T2993" s="179">
        <f t="shared" si="183"/>
        <v>23002.111111111109</v>
      </c>
      <c r="U2993" s="10"/>
      <c r="V2993" s="10"/>
      <c r="W2993" s="10"/>
      <c r="Y2993">
        <v>46821.00999999998</v>
      </c>
      <c r="Z2993" s="10">
        <f t="shared" si="188"/>
        <v>60007.28</v>
      </c>
      <c r="AB2993" s="10">
        <f t="shared" si="189"/>
        <v>52894.91</v>
      </c>
      <c r="AC2993" s="10">
        <v>59922.7</v>
      </c>
      <c r="AD2993" s="10"/>
      <c r="AE2993" s="3"/>
      <c r="AF2993" s="3"/>
    </row>
    <row r="2994" spans="1:32" ht="15" x14ac:dyDescent="0.25">
      <c r="A2994" s="55"/>
      <c r="B2994" s="198"/>
      <c r="C2994" s="10" t="s">
        <v>158</v>
      </c>
      <c r="D2994" s="10"/>
      <c r="E2994" s="10" t="s">
        <v>157</v>
      </c>
      <c r="F2994" s="350">
        <v>-11128</v>
      </c>
      <c r="G2994" s="10"/>
      <c r="H2994" s="10">
        <f t="shared" si="187"/>
        <v>-34</v>
      </c>
      <c r="I2994" s="10"/>
      <c r="J2994" s="10">
        <v>-1414.8999999999999</v>
      </c>
      <c r="K2994" s="10"/>
      <c r="M2994" s="10">
        <v>2</v>
      </c>
      <c r="N2994" s="69"/>
      <c r="P2994" s="238">
        <f t="shared" si="182"/>
        <v>-707.44999999999993</v>
      </c>
      <c r="Q2994" s="10"/>
      <c r="R2994" s="10"/>
      <c r="S2994" s="10"/>
      <c r="T2994" s="179">
        <f t="shared" si="183"/>
        <v>-5564</v>
      </c>
      <c r="U2994" s="10"/>
      <c r="V2994" s="10"/>
      <c r="W2994" s="10"/>
      <c r="Y2994">
        <v>-1414.8999999999999</v>
      </c>
      <c r="Z2994" s="10">
        <f t="shared" si="188"/>
        <v>-1813.38</v>
      </c>
      <c r="AB2994" s="10">
        <f t="shared" si="189"/>
        <v>-1598.45</v>
      </c>
      <c r="AC2994" s="10">
        <v>-1810.83</v>
      </c>
      <c r="AD2994" s="10"/>
      <c r="AE2994" s="3"/>
      <c r="AF2994" s="3"/>
    </row>
    <row r="2995" spans="1:32" ht="15" x14ac:dyDescent="0.25">
      <c r="A2995" s="55"/>
      <c r="B2995" s="198"/>
      <c r="C2995" s="10" t="s">
        <v>158</v>
      </c>
      <c r="D2995" s="10"/>
      <c r="E2995" s="10" t="s">
        <v>597</v>
      </c>
      <c r="F2995" s="350">
        <v>2110</v>
      </c>
      <c r="G2995" s="10"/>
      <c r="H2995" s="10">
        <f t="shared" si="187"/>
        <v>6</v>
      </c>
      <c r="I2995" s="10"/>
      <c r="J2995" s="10">
        <v>172.06</v>
      </c>
      <c r="K2995" s="10"/>
      <c r="M2995" s="10">
        <v>1</v>
      </c>
      <c r="N2995" s="69"/>
      <c r="P2995" s="238">
        <f t="shared" si="182"/>
        <v>172.06</v>
      </c>
      <c r="Q2995" s="10"/>
      <c r="R2995" s="10"/>
      <c r="S2995" s="10"/>
      <c r="T2995" s="179">
        <f t="shared" si="183"/>
        <v>2110</v>
      </c>
      <c r="U2995" s="10"/>
      <c r="V2995" s="10"/>
      <c r="W2995" s="10"/>
      <c r="Y2995">
        <v>172.06</v>
      </c>
      <c r="Z2995" s="10">
        <f t="shared" si="188"/>
        <v>220.52</v>
      </c>
      <c r="AB2995" s="10">
        <f t="shared" si="189"/>
        <v>194.38</v>
      </c>
      <c r="AC2995" s="10">
        <v>220.21</v>
      </c>
      <c r="AD2995" s="10"/>
      <c r="AE2995" s="3"/>
      <c r="AF2995" s="3"/>
    </row>
    <row r="2996" spans="1:32" ht="15" x14ac:dyDescent="0.25">
      <c r="A2996" s="55"/>
      <c r="B2996" s="198"/>
      <c r="C2996" s="10" t="s">
        <v>159</v>
      </c>
      <c r="D2996" s="10"/>
      <c r="E2996" s="10" t="s">
        <v>107</v>
      </c>
      <c r="F2996" s="350">
        <v>20605</v>
      </c>
      <c r="G2996" s="10"/>
      <c r="H2996" s="10">
        <f t="shared" si="187"/>
        <v>63</v>
      </c>
      <c r="I2996" s="10"/>
      <c r="J2996" s="10">
        <v>3213.87</v>
      </c>
      <c r="K2996" s="10"/>
      <c r="M2996" s="10">
        <v>7</v>
      </c>
      <c r="N2996" s="69"/>
      <c r="P2996" s="238">
        <f t="shared" si="182"/>
        <v>459.12428571428569</v>
      </c>
      <c r="Q2996" s="10"/>
      <c r="R2996" s="10"/>
      <c r="S2996" s="10"/>
      <c r="T2996" s="179">
        <f t="shared" si="183"/>
        <v>2943.5714285714284</v>
      </c>
      <c r="U2996" s="10"/>
      <c r="V2996" s="10"/>
      <c r="W2996" s="10"/>
      <c r="Y2996">
        <v>3213.87</v>
      </c>
      <c r="Z2996" s="10">
        <f t="shared" si="188"/>
        <v>4119</v>
      </c>
      <c r="AB2996" s="10">
        <f t="shared" si="189"/>
        <v>3630.79</v>
      </c>
      <c r="AC2996" s="10">
        <v>4113.1899999999996</v>
      </c>
      <c r="AD2996" s="10"/>
      <c r="AE2996" s="3"/>
      <c r="AF2996" s="3"/>
    </row>
    <row r="2997" spans="1:32" ht="15" x14ac:dyDescent="0.25">
      <c r="A2997" s="55"/>
      <c r="B2997" s="198"/>
      <c r="C2997" s="10" t="s">
        <v>160</v>
      </c>
      <c r="D2997" s="10"/>
      <c r="E2997" s="10" t="s">
        <v>97</v>
      </c>
      <c r="F2997" s="350">
        <v>382539</v>
      </c>
      <c r="G2997" s="10"/>
      <c r="H2997" s="10">
        <f t="shared" si="187"/>
        <v>1161</v>
      </c>
      <c r="I2997" s="10"/>
      <c r="J2997" s="10">
        <v>41550.65</v>
      </c>
      <c r="K2997" s="10"/>
      <c r="M2997" s="10">
        <v>168</v>
      </c>
      <c r="N2997" s="69"/>
      <c r="P2997" s="238">
        <f t="shared" si="182"/>
        <v>247.32529761904763</v>
      </c>
      <c r="Q2997" s="10"/>
      <c r="R2997" s="10"/>
      <c r="S2997" s="10"/>
      <c r="T2997" s="179">
        <f t="shared" si="183"/>
        <v>2277.0178571428573</v>
      </c>
      <c r="U2997" s="10"/>
      <c r="V2997" s="10"/>
      <c r="W2997" s="10"/>
      <c r="Y2997">
        <v>41550.65</v>
      </c>
      <c r="Z2997" s="10">
        <f t="shared" si="188"/>
        <v>53252.62</v>
      </c>
      <c r="AB2997" s="10">
        <f t="shared" si="189"/>
        <v>46940.85</v>
      </c>
      <c r="AC2997" s="10">
        <v>53177.57</v>
      </c>
      <c r="AD2997" s="10"/>
      <c r="AE2997" s="3"/>
      <c r="AF2997" s="3"/>
    </row>
    <row r="2998" spans="1:32" ht="15" x14ac:dyDescent="0.25">
      <c r="A2998" s="55"/>
      <c r="B2998" s="198"/>
      <c r="C2998" s="10" t="s">
        <v>163</v>
      </c>
      <c r="D2998" s="10"/>
      <c r="E2998" s="10" t="s">
        <v>72</v>
      </c>
      <c r="F2998" s="350">
        <v>154</v>
      </c>
      <c r="G2998" s="10"/>
      <c r="H2998" s="10">
        <f t="shared" si="187"/>
        <v>0</v>
      </c>
      <c r="I2998" s="10"/>
      <c r="J2998" s="10">
        <v>33.97</v>
      </c>
      <c r="K2998" s="10"/>
      <c r="M2998" s="10">
        <v>1</v>
      </c>
      <c r="N2998" s="69"/>
      <c r="P2998" s="238">
        <f t="shared" si="182"/>
        <v>33.97</v>
      </c>
      <c r="Q2998" s="10"/>
      <c r="R2998" s="10"/>
      <c r="S2998" s="10"/>
      <c r="T2998" s="179">
        <f t="shared" si="183"/>
        <v>154</v>
      </c>
      <c r="U2998" s="10"/>
      <c r="V2998" s="10"/>
      <c r="W2998" s="10"/>
      <c r="Y2998">
        <v>33.97</v>
      </c>
      <c r="Z2998" s="10">
        <f t="shared" si="188"/>
        <v>43.54</v>
      </c>
      <c r="AB2998" s="10">
        <f t="shared" si="189"/>
        <v>38.380000000000003</v>
      </c>
      <c r="AC2998" s="10">
        <v>43.48</v>
      </c>
      <c r="AD2998" s="10"/>
      <c r="AE2998" s="3"/>
      <c r="AF2998" s="3"/>
    </row>
    <row r="2999" spans="1:32" ht="15" x14ac:dyDescent="0.25">
      <c r="A2999" s="55"/>
      <c r="B2999" s="198"/>
      <c r="C2999" s="10" t="s">
        <v>163</v>
      </c>
      <c r="D2999" s="10"/>
      <c r="E2999" s="10" t="s">
        <v>164</v>
      </c>
      <c r="F2999" s="350">
        <v>-1142</v>
      </c>
      <c r="G2999" s="10"/>
      <c r="H2999" s="10">
        <f t="shared" si="187"/>
        <v>-3</v>
      </c>
      <c r="I2999" s="10"/>
      <c r="J2999" s="10">
        <v>537.9799999999999</v>
      </c>
      <c r="K2999" s="10"/>
      <c r="M2999" s="10">
        <v>21</v>
      </c>
      <c r="N2999" s="69"/>
      <c r="P2999" s="238">
        <f t="shared" si="182"/>
        <v>25.618095238095233</v>
      </c>
      <c r="Q2999" s="10"/>
      <c r="R2999" s="10"/>
      <c r="S2999" s="10"/>
      <c r="T2999" s="179">
        <f t="shared" si="183"/>
        <v>-54.38095238095238</v>
      </c>
      <c r="U2999" s="10"/>
      <c r="V2999" s="10"/>
      <c r="W2999" s="10"/>
      <c r="Y2999">
        <v>537.9799999999999</v>
      </c>
      <c r="Z2999" s="10">
        <f t="shared" si="188"/>
        <v>689.49</v>
      </c>
      <c r="AB2999" s="10">
        <f t="shared" si="189"/>
        <v>607.77</v>
      </c>
      <c r="AC2999" s="10">
        <v>688.52</v>
      </c>
      <c r="AD2999" s="10"/>
      <c r="AE2999" s="3"/>
      <c r="AF2999" s="3"/>
    </row>
    <row r="3000" spans="1:32" ht="15" x14ac:dyDescent="0.25">
      <c r="A3000" s="55"/>
      <c r="B3000" s="198"/>
      <c r="C3000" s="10" t="s">
        <v>165</v>
      </c>
      <c r="D3000" s="10"/>
      <c r="E3000" s="10" t="s">
        <v>64</v>
      </c>
      <c r="F3000" s="350">
        <v>5171659</v>
      </c>
      <c r="G3000" s="10"/>
      <c r="H3000" s="10">
        <f t="shared" si="187"/>
        <v>15700</v>
      </c>
      <c r="I3000" s="10"/>
      <c r="J3000" s="10">
        <v>544589.56000000052</v>
      </c>
      <c r="K3000" s="10"/>
      <c r="M3000" s="10">
        <v>916</v>
      </c>
      <c r="N3000" s="69"/>
      <c r="P3000" s="238">
        <f t="shared" si="182"/>
        <v>594.53008733624506</v>
      </c>
      <c r="Q3000" s="10"/>
      <c r="R3000" s="10"/>
      <c r="S3000" s="10"/>
      <c r="T3000" s="179">
        <f t="shared" si="183"/>
        <v>5645.9159388646285</v>
      </c>
      <c r="U3000" s="10"/>
      <c r="V3000" s="10"/>
      <c r="W3000" s="10"/>
      <c r="Y3000">
        <v>544589.56000000052</v>
      </c>
      <c r="Z3000" s="10">
        <f t="shared" si="188"/>
        <v>697963.08</v>
      </c>
      <c r="AB3000" s="10">
        <f t="shared" si="189"/>
        <v>615237</v>
      </c>
      <c r="AC3000" s="10">
        <v>696979.41</v>
      </c>
      <c r="AD3000" s="10"/>
      <c r="AE3000" s="3"/>
      <c r="AF3000" s="3"/>
    </row>
    <row r="3001" spans="1:32" ht="15" x14ac:dyDescent="0.25">
      <c r="A3001" s="55"/>
      <c r="B3001" s="198"/>
      <c r="C3001" s="10" t="s">
        <v>169</v>
      </c>
      <c r="D3001" s="10"/>
      <c r="E3001" s="10" t="s">
        <v>64</v>
      </c>
      <c r="F3001" s="350">
        <v>2408</v>
      </c>
      <c r="G3001" s="10"/>
      <c r="H3001" s="10">
        <f t="shared" si="187"/>
        <v>7</v>
      </c>
      <c r="I3001" s="10"/>
      <c r="J3001" s="10">
        <v>233.7</v>
      </c>
      <c r="K3001" s="10"/>
      <c r="M3001" s="10">
        <v>3</v>
      </c>
      <c r="N3001" s="69"/>
      <c r="P3001" s="238">
        <f t="shared" si="182"/>
        <v>77.899999999999991</v>
      </c>
      <c r="Q3001" s="10"/>
      <c r="R3001" s="10"/>
      <c r="S3001" s="10"/>
      <c r="T3001" s="179">
        <f t="shared" si="183"/>
        <v>802.66666666666663</v>
      </c>
      <c r="U3001" s="10"/>
      <c r="V3001" s="10"/>
      <c r="W3001" s="10"/>
      <c r="Y3001">
        <v>233.7</v>
      </c>
      <c r="Z3001" s="10">
        <f t="shared" si="188"/>
        <v>299.52</v>
      </c>
      <c r="AB3001" s="10">
        <f t="shared" si="189"/>
        <v>264.02</v>
      </c>
      <c r="AC3001" s="10">
        <v>299.10000000000002</v>
      </c>
      <c r="AD3001" s="10"/>
      <c r="AE3001" s="3"/>
      <c r="AF3001" s="3"/>
    </row>
    <row r="3002" spans="1:32" ht="15" x14ac:dyDescent="0.25">
      <c r="A3002" s="55"/>
      <c r="B3002" s="198"/>
      <c r="C3002" s="10" t="s">
        <v>171</v>
      </c>
      <c r="D3002" s="10"/>
      <c r="E3002" s="10" t="s">
        <v>63</v>
      </c>
      <c r="F3002" s="350">
        <v>118</v>
      </c>
      <c r="G3002" s="10"/>
      <c r="H3002" s="10">
        <f t="shared" si="187"/>
        <v>0</v>
      </c>
      <c r="I3002" s="10"/>
      <c r="J3002" s="10">
        <v>28.88</v>
      </c>
      <c r="K3002" s="10"/>
      <c r="M3002" s="10">
        <v>1</v>
      </c>
      <c r="N3002" s="69"/>
      <c r="P3002" s="238">
        <f t="shared" si="182"/>
        <v>28.88</v>
      </c>
      <c r="Q3002" s="10"/>
      <c r="R3002" s="10"/>
      <c r="S3002" s="10"/>
      <c r="T3002" s="179">
        <f t="shared" si="183"/>
        <v>118</v>
      </c>
      <c r="U3002" s="10"/>
      <c r="V3002" s="10"/>
      <c r="W3002" s="10"/>
      <c r="Y3002">
        <v>28.88</v>
      </c>
      <c r="Z3002" s="10">
        <f t="shared" si="188"/>
        <v>37.01</v>
      </c>
      <c r="AB3002" s="10">
        <f t="shared" si="189"/>
        <v>32.630000000000003</v>
      </c>
      <c r="AC3002" s="10">
        <v>36.97</v>
      </c>
      <c r="AD3002" s="10"/>
      <c r="AE3002" s="3"/>
      <c r="AF3002" s="3"/>
    </row>
    <row r="3003" spans="1:32" ht="15" x14ac:dyDescent="0.25">
      <c r="A3003" s="55"/>
      <c r="B3003" s="198"/>
      <c r="C3003" s="10" t="s">
        <v>171</v>
      </c>
      <c r="D3003" s="10"/>
      <c r="E3003" s="10" t="s">
        <v>96</v>
      </c>
      <c r="F3003" s="350">
        <v>585</v>
      </c>
      <c r="G3003" s="10"/>
      <c r="H3003" s="10">
        <f t="shared" si="187"/>
        <v>2</v>
      </c>
      <c r="I3003" s="10"/>
      <c r="J3003" s="10">
        <v>91.96</v>
      </c>
      <c r="K3003" s="10"/>
      <c r="M3003" s="10">
        <v>5</v>
      </c>
      <c r="N3003" s="69"/>
      <c r="P3003" s="238">
        <f t="shared" si="182"/>
        <v>18.391999999999999</v>
      </c>
      <c r="Q3003" s="10"/>
      <c r="R3003" s="10"/>
      <c r="S3003" s="10"/>
      <c r="T3003" s="179">
        <f t="shared" si="183"/>
        <v>117</v>
      </c>
      <c r="U3003" s="10"/>
      <c r="V3003" s="10"/>
      <c r="W3003" s="10"/>
      <c r="Y3003">
        <v>91.96</v>
      </c>
      <c r="Z3003" s="10">
        <f t="shared" si="188"/>
        <v>117.86</v>
      </c>
      <c r="AB3003" s="10">
        <f t="shared" si="189"/>
        <v>103.89</v>
      </c>
      <c r="AC3003" s="10">
        <v>117.69</v>
      </c>
      <c r="AD3003" s="10"/>
      <c r="AE3003" s="3"/>
      <c r="AF3003" s="3"/>
    </row>
    <row r="3004" spans="1:32" ht="15" x14ac:dyDescent="0.25">
      <c r="A3004" s="55"/>
      <c r="B3004" s="198"/>
      <c r="C3004" s="10" t="s">
        <v>171</v>
      </c>
      <c r="D3004" s="10"/>
      <c r="E3004" s="10" t="s">
        <v>97</v>
      </c>
      <c r="F3004" s="350">
        <v>5815883</v>
      </c>
      <c r="G3004" s="10"/>
      <c r="H3004" s="10">
        <f t="shared" si="187"/>
        <v>17655</v>
      </c>
      <c r="I3004" s="10"/>
      <c r="J3004" s="10">
        <v>485745.07000000024</v>
      </c>
      <c r="K3004" s="10"/>
      <c r="M3004" s="10">
        <v>859</v>
      </c>
      <c r="N3004" s="69"/>
      <c r="P3004" s="238">
        <f t="shared" si="182"/>
        <v>565.47738067520402</v>
      </c>
      <c r="Q3004" s="10"/>
      <c r="R3004" s="10"/>
      <c r="S3004" s="10"/>
      <c r="T3004" s="179">
        <f t="shared" si="183"/>
        <v>6770.5273573923168</v>
      </c>
      <c r="U3004" s="10"/>
      <c r="V3004" s="10"/>
      <c r="W3004" s="10"/>
      <c r="Y3004">
        <v>485745.07000000024</v>
      </c>
      <c r="Z3004" s="10">
        <f t="shared" si="188"/>
        <v>622546.14</v>
      </c>
      <c r="AB3004" s="10">
        <f t="shared" si="189"/>
        <v>548758.85</v>
      </c>
      <c r="AC3004" s="10">
        <v>621668.75</v>
      </c>
      <c r="AD3004" s="10"/>
      <c r="AE3004" s="3"/>
      <c r="AF3004" s="3"/>
    </row>
    <row r="3005" spans="1:32" ht="15" x14ac:dyDescent="0.25">
      <c r="A3005" s="55"/>
      <c r="B3005" s="198"/>
      <c r="C3005" s="10" t="s">
        <v>172</v>
      </c>
      <c r="D3005" s="10"/>
      <c r="E3005" s="10" t="s">
        <v>166</v>
      </c>
      <c r="F3005" s="350">
        <v>166311</v>
      </c>
      <c r="G3005" s="10"/>
      <c r="H3005" s="10">
        <f t="shared" si="187"/>
        <v>505</v>
      </c>
      <c r="I3005" s="10"/>
      <c r="J3005" s="10">
        <v>16267.74</v>
      </c>
      <c r="K3005" s="10"/>
      <c r="M3005" s="10">
        <v>56</v>
      </c>
      <c r="N3005" s="69"/>
      <c r="P3005" s="238">
        <f t="shared" si="182"/>
        <v>290.49535714285713</v>
      </c>
      <c r="Q3005" s="10"/>
      <c r="R3005" s="10"/>
      <c r="S3005" s="10"/>
      <c r="T3005" s="179">
        <f t="shared" si="183"/>
        <v>2969.8392857142858</v>
      </c>
      <c r="U3005" s="10"/>
      <c r="V3005" s="10"/>
      <c r="W3005" s="10"/>
      <c r="Y3005">
        <v>16267.74</v>
      </c>
      <c r="Z3005" s="10">
        <f t="shared" si="188"/>
        <v>20849.25</v>
      </c>
      <c r="AB3005" s="10">
        <f t="shared" si="189"/>
        <v>18378.09</v>
      </c>
      <c r="AC3005" s="10">
        <v>20819.86</v>
      </c>
      <c r="AD3005" s="10"/>
      <c r="AE3005" s="3"/>
      <c r="AF3005" s="3"/>
    </row>
    <row r="3006" spans="1:32" ht="15" x14ac:dyDescent="0.25">
      <c r="A3006" s="55"/>
      <c r="B3006" s="198"/>
      <c r="C3006" s="10" t="s">
        <v>173</v>
      </c>
      <c r="D3006" s="10"/>
      <c r="E3006" s="10" t="s">
        <v>100</v>
      </c>
      <c r="F3006" s="350">
        <v>268459</v>
      </c>
      <c r="G3006" s="10"/>
      <c r="H3006" s="10">
        <f t="shared" si="187"/>
        <v>815</v>
      </c>
      <c r="I3006" s="10"/>
      <c r="J3006" s="10">
        <v>33527.610000000015</v>
      </c>
      <c r="K3006" s="10"/>
      <c r="M3006" s="10">
        <v>105</v>
      </c>
      <c r="N3006" s="69"/>
      <c r="P3006" s="238">
        <f t="shared" si="182"/>
        <v>319.31057142857156</v>
      </c>
      <c r="Q3006" s="10"/>
      <c r="R3006" s="10"/>
      <c r="S3006" s="10"/>
      <c r="T3006" s="179">
        <f t="shared" si="183"/>
        <v>2556.7523809523809</v>
      </c>
      <c r="U3006" s="10"/>
      <c r="V3006" s="10"/>
      <c r="W3006" s="10"/>
      <c r="Y3006">
        <v>33527.610000000015</v>
      </c>
      <c r="Z3006" s="10">
        <f t="shared" si="188"/>
        <v>42970.04</v>
      </c>
      <c r="AB3006" s="10">
        <f t="shared" si="189"/>
        <v>37877.01</v>
      </c>
      <c r="AC3006" s="10">
        <v>42909.47</v>
      </c>
      <c r="AD3006" s="10"/>
      <c r="AE3006" s="3"/>
      <c r="AF3006" s="3"/>
    </row>
    <row r="3007" spans="1:32" ht="15" x14ac:dyDescent="0.25">
      <c r="A3007" s="55"/>
      <c r="B3007" s="198"/>
      <c r="C3007" s="10" t="s">
        <v>173</v>
      </c>
      <c r="D3007" s="10"/>
      <c r="E3007" s="10" t="s">
        <v>77</v>
      </c>
      <c r="F3007" s="350">
        <v>989851</v>
      </c>
      <c r="G3007" s="10"/>
      <c r="H3007" s="10">
        <f t="shared" si="187"/>
        <v>3005</v>
      </c>
      <c r="I3007" s="10"/>
      <c r="J3007" s="10">
        <v>80524.430000000022</v>
      </c>
      <c r="K3007" s="10"/>
      <c r="M3007" s="10">
        <v>160</v>
      </c>
      <c r="N3007" s="69"/>
      <c r="P3007" s="238">
        <f t="shared" si="182"/>
        <v>503.27768750000013</v>
      </c>
      <c r="Q3007" s="10"/>
      <c r="R3007" s="10"/>
      <c r="S3007" s="10"/>
      <c r="T3007" s="179">
        <f t="shared" si="183"/>
        <v>6186.5687500000004</v>
      </c>
      <c r="U3007" s="10"/>
      <c r="V3007" s="10"/>
      <c r="W3007" s="10"/>
      <c r="Y3007">
        <v>80524.430000000022</v>
      </c>
      <c r="Z3007" s="10">
        <f t="shared" si="188"/>
        <v>103202.64</v>
      </c>
      <c r="AB3007" s="10">
        <f t="shared" si="189"/>
        <v>90970.54</v>
      </c>
      <c r="AC3007" s="10">
        <v>103057.18</v>
      </c>
      <c r="AD3007" s="10"/>
      <c r="AE3007" s="3"/>
      <c r="AF3007" s="3"/>
    </row>
    <row r="3008" spans="1:32" ht="15" x14ac:dyDescent="0.25">
      <c r="A3008" s="55"/>
      <c r="B3008" s="198"/>
      <c r="C3008" s="10" t="s">
        <v>598</v>
      </c>
      <c r="D3008" s="10"/>
      <c r="E3008" s="10" t="s">
        <v>145</v>
      </c>
      <c r="F3008" s="350">
        <v>46880</v>
      </c>
      <c r="G3008" s="10"/>
      <c r="H3008" s="10">
        <f t="shared" si="187"/>
        <v>142</v>
      </c>
      <c r="I3008" s="10"/>
      <c r="J3008" s="10">
        <v>6430.7000000000007</v>
      </c>
      <c r="K3008" s="10"/>
      <c r="M3008" s="10">
        <v>19</v>
      </c>
      <c r="N3008" s="69"/>
      <c r="P3008" s="238">
        <f t="shared" si="182"/>
        <v>338.45789473684215</v>
      </c>
      <c r="Q3008" s="10"/>
      <c r="R3008" s="10"/>
      <c r="S3008" s="10"/>
      <c r="T3008" s="179">
        <f t="shared" si="183"/>
        <v>2467.3684210526317</v>
      </c>
      <c r="U3008" s="10"/>
      <c r="V3008" s="10"/>
      <c r="W3008" s="10"/>
      <c r="Y3008">
        <v>6430.7000000000007</v>
      </c>
      <c r="Z3008" s="10">
        <f t="shared" si="188"/>
        <v>8241.7900000000009</v>
      </c>
      <c r="AB3008" s="10">
        <f t="shared" si="189"/>
        <v>7264.93</v>
      </c>
      <c r="AC3008" s="10">
        <v>8230.17</v>
      </c>
      <c r="AD3008" s="10"/>
      <c r="AE3008" s="3"/>
      <c r="AF3008" s="3"/>
    </row>
    <row r="3009" spans="1:32" ht="15" x14ac:dyDescent="0.25">
      <c r="A3009" s="55"/>
      <c r="B3009" s="198"/>
      <c r="C3009" s="10" t="s">
        <v>174</v>
      </c>
      <c r="D3009" s="10"/>
      <c r="E3009" s="10" t="s">
        <v>175</v>
      </c>
      <c r="F3009" s="350">
        <v>40165</v>
      </c>
      <c r="G3009" s="10"/>
      <c r="H3009" s="10">
        <f t="shared" si="187"/>
        <v>122</v>
      </c>
      <c r="I3009" s="10"/>
      <c r="J3009" s="10">
        <v>6783.1300000000019</v>
      </c>
      <c r="K3009" s="10"/>
      <c r="M3009" s="10">
        <v>35</v>
      </c>
      <c r="N3009" s="69"/>
      <c r="P3009" s="238">
        <f t="shared" si="182"/>
        <v>193.80371428571434</v>
      </c>
      <c r="Q3009" s="10"/>
      <c r="R3009" s="10"/>
      <c r="S3009" s="10"/>
      <c r="T3009" s="179">
        <f t="shared" si="183"/>
        <v>1147.5714285714287</v>
      </c>
      <c r="U3009" s="10"/>
      <c r="V3009" s="10"/>
      <c r="W3009" s="10"/>
      <c r="Y3009">
        <v>6783.1300000000019</v>
      </c>
      <c r="Z3009" s="10">
        <f t="shared" si="188"/>
        <v>8693.4699999999993</v>
      </c>
      <c r="AB3009" s="10">
        <f t="shared" si="189"/>
        <v>7663.08</v>
      </c>
      <c r="AC3009" s="10">
        <v>8681.2199999999993</v>
      </c>
      <c r="AD3009" s="10"/>
      <c r="AE3009" s="3"/>
      <c r="AF3009" s="3"/>
    </row>
    <row r="3010" spans="1:32" ht="15" x14ac:dyDescent="0.25">
      <c r="A3010" s="55"/>
      <c r="B3010" s="198"/>
      <c r="C3010" s="10" t="s">
        <v>176</v>
      </c>
      <c r="D3010" s="10"/>
      <c r="E3010" s="10" t="s">
        <v>177</v>
      </c>
      <c r="F3010" s="350">
        <v>1624283</v>
      </c>
      <c r="G3010" s="10"/>
      <c r="H3010" s="10">
        <f t="shared" si="187"/>
        <v>4931</v>
      </c>
      <c r="I3010" s="10"/>
      <c r="J3010" s="10">
        <v>169293.7300000001</v>
      </c>
      <c r="K3010" s="10"/>
      <c r="M3010" s="10">
        <v>382</v>
      </c>
      <c r="N3010" s="69"/>
      <c r="P3010" s="238">
        <f t="shared" si="182"/>
        <v>443.17730366492174</v>
      </c>
      <c r="Q3010" s="10"/>
      <c r="R3010" s="10"/>
      <c r="S3010" s="10"/>
      <c r="T3010" s="179">
        <f t="shared" si="183"/>
        <v>4252.0497382198955</v>
      </c>
      <c r="U3010" s="10"/>
      <c r="V3010" s="10"/>
      <c r="W3010" s="10"/>
      <c r="Y3010">
        <v>169293.7300000001</v>
      </c>
      <c r="Z3010" s="10">
        <f t="shared" si="188"/>
        <v>216972.16</v>
      </c>
      <c r="AB3010" s="10">
        <f t="shared" si="189"/>
        <v>191255.53</v>
      </c>
      <c r="AC3010" s="10">
        <v>216666.37</v>
      </c>
      <c r="AD3010" s="10"/>
      <c r="AE3010" s="3"/>
      <c r="AF3010" s="3"/>
    </row>
    <row r="3011" spans="1:32" ht="15" x14ac:dyDescent="0.25">
      <c r="A3011" s="55"/>
      <c r="B3011" s="198"/>
      <c r="C3011" s="10" t="s">
        <v>178</v>
      </c>
      <c r="D3011" s="10"/>
      <c r="E3011" s="10" t="s">
        <v>179</v>
      </c>
      <c r="F3011" s="350">
        <v>266994</v>
      </c>
      <c r="G3011" s="10"/>
      <c r="H3011" s="10">
        <f t="shared" si="187"/>
        <v>811</v>
      </c>
      <c r="I3011" s="10"/>
      <c r="J3011" s="10">
        <v>26309.290000000005</v>
      </c>
      <c r="K3011" s="10"/>
      <c r="M3011" s="10">
        <v>94</v>
      </c>
      <c r="N3011" s="69"/>
      <c r="P3011" s="238">
        <f t="shared" si="182"/>
        <v>279.8860638297873</v>
      </c>
      <c r="Q3011" s="10"/>
      <c r="R3011" s="10"/>
      <c r="S3011" s="10"/>
      <c r="T3011" s="179">
        <f t="shared" si="183"/>
        <v>2840.3617021276596</v>
      </c>
      <c r="U3011" s="10"/>
      <c r="V3011" s="10"/>
      <c r="W3011" s="10"/>
      <c r="Y3011">
        <v>26309.290000000005</v>
      </c>
      <c r="Z3011" s="10">
        <f t="shared" si="188"/>
        <v>33718.81</v>
      </c>
      <c r="AB3011" s="10">
        <f t="shared" si="189"/>
        <v>29722.29</v>
      </c>
      <c r="AC3011" s="10">
        <v>33671.29</v>
      </c>
      <c r="AD3011" s="10"/>
      <c r="AE3011" s="3"/>
      <c r="AF3011" s="3"/>
    </row>
    <row r="3012" spans="1:32" ht="15" x14ac:dyDescent="0.25">
      <c r="A3012" s="55"/>
      <c r="B3012" s="198"/>
      <c r="C3012" s="10" t="s">
        <v>180</v>
      </c>
      <c r="D3012" s="10"/>
      <c r="E3012" s="10" t="s">
        <v>105</v>
      </c>
      <c r="F3012" s="350">
        <v>2207</v>
      </c>
      <c r="G3012" s="10"/>
      <c r="H3012" s="10">
        <f t="shared" si="187"/>
        <v>7</v>
      </c>
      <c r="I3012" s="10"/>
      <c r="J3012" s="10">
        <v>339.44</v>
      </c>
      <c r="K3012" s="10"/>
      <c r="M3012" s="10">
        <v>4</v>
      </c>
      <c r="N3012" s="69"/>
      <c r="P3012" s="238">
        <f t="shared" si="182"/>
        <v>84.86</v>
      </c>
      <c r="Q3012" s="10"/>
      <c r="R3012" s="10"/>
      <c r="S3012" s="10"/>
      <c r="T3012" s="179">
        <f t="shared" si="183"/>
        <v>551.75</v>
      </c>
      <c r="U3012" s="10"/>
      <c r="V3012" s="10"/>
      <c r="W3012" s="10"/>
      <c r="Y3012">
        <v>339.44</v>
      </c>
      <c r="Z3012" s="10">
        <f t="shared" si="188"/>
        <v>435.04</v>
      </c>
      <c r="AB3012" s="10">
        <f t="shared" si="189"/>
        <v>383.47</v>
      </c>
      <c r="AC3012" s="10">
        <v>434.42</v>
      </c>
      <c r="AD3012" s="10"/>
      <c r="AE3012" s="3"/>
      <c r="AF3012" s="3"/>
    </row>
    <row r="3013" spans="1:32" ht="15" x14ac:dyDescent="0.25">
      <c r="A3013" s="55"/>
      <c r="B3013" s="198"/>
      <c r="C3013" s="10" t="s">
        <v>181</v>
      </c>
      <c r="D3013" s="10"/>
      <c r="E3013" s="10" t="s">
        <v>68</v>
      </c>
      <c r="F3013" s="350">
        <v>909</v>
      </c>
      <c r="G3013" s="10"/>
      <c r="H3013" s="10">
        <f t="shared" si="187"/>
        <v>3</v>
      </c>
      <c r="I3013" s="10"/>
      <c r="J3013" s="10">
        <v>166.89</v>
      </c>
      <c r="K3013" s="10"/>
      <c r="M3013" s="10">
        <v>1</v>
      </c>
      <c r="N3013" s="69"/>
      <c r="P3013" s="238">
        <f t="shared" si="182"/>
        <v>166.89</v>
      </c>
      <c r="Q3013" s="10"/>
      <c r="R3013" s="10"/>
      <c r="S3013" s="10"/>
      <c r="T3013" s="179">
        <f t="shared" si="183"/>
        <v>909</v>
      </c>
      <c r="U3013" s="10"/>
      <c r="V3013" s="10"/>
      <c r="W3013" s="10"/>
      <c r="Y3013">
        <v>166.89</v>
      </c>
      <c r="Z3013" s="10">
        <f t="shared" si="188"/>
        <v>213.89</v>
      </c>
      <c r="AB3013" s="10">
        <f t="shared" si="189"/>
        <v>188.54</v>
      </c>
      <c r="AC3013" s="10">
        <v>213.59</v>
      </c>
      <c r="AD3013" s="10"/>
      <c r="AE3013" s="3"/>
      <c r="AF3013" s="3"/>
    </row>
    <row r="3014" spans="1:32" ht="15" x14ac:dyDescent="0.25">
      <c r="A3014" s="55"/>
      <c r="B3014" s="198"/>
      <c r="C3014" s="10" t="s">
        <v>181</v>
      </c>
      <c r="D3014" s="10"/>
      <c r="E3014" s="10" t="s">
        <v>182</v>
      </c>
      <c r="F3014" s="350">
        <v>304032</v>
      </c>
      <c r="G3014" s="10"/>
      <c r="H3014" s="10">
        <f t="shared" si="187"/>
        <v>923</v>
      </c>
      <c r="I3014" s="10"/>
      <c r="J3014" s="10">
        <v>47746.349999999991</v>
      </c>
      <c r="K3014" s="10"/>
      <c r="M3014" s="10">
        <v>148</v>
      </c>
      <c r="N3014" s="69"/>
      <c r="P3014" s="238">
        <f t="shared" si="182"/>
        <v>322.6104729729729</v>
      </c>
      <c r="Q3014" s="10"/>
      <c r="R3014" s="10"/>
      <c r="S3014" s="10"/>
      <c r="T3014" s="179">
        <f t="shared" si="183"/>
        <v>2054.2702702702704</v>
      </c>
      <c r="U3014" s="10"/>
      <c r="V3014" s="10"/>
      <c r="W3014" s="10"/>
      <c r="Y3014">
        <v>47746.349999999991</v>
      </c>
      <c r="Z3014" s="10">
        <f t="shared" si="188"/>
        <v>61193.22</v>
      </c>
      <c r="AB3014" s="10">
        <f t="shared" si="189"/>
        <v>53940.29</v>
      </c>
      <c r="AC3014" s="10">
        <v>61106.97</v>
      </c>
      <c r="AD3014" s="10"/>
      <c r="AE3014" s="3"/>
      <c r="AF3014" s="3"/>
    </row>
    <row r="3015" spans="1:32" ht="15" x14ac:dyDescent="0.25">
      <c r="A3015" s="55"/>
      <c r="B3015" s="198"/>
      <c r="C3015" s="10" t="s">
        <v>181</v>
      </c>
      <c r="D3015" s="10"/>
      <c r="E3015" s="10" t="s">
        <v>73</v>
      </c>
      <c r="F3015" s="350">
        <v>10612</v>
      </c>
      <c r="G3015" s="10"/>
      <c r="H3015" s="10">
        <f t="shared" si="187"/>
        <v>32</v>
      </c>
      <c r="I3015" s="10"/>
      <c r="J3015" s="10">
        <v>1025.31</v>
      </c>
      <c r="K3015" s="10"/>
      <c r="M3015" s="10">
        <v>2</v>
      </c>
      <c r="N3015" s="69"/>
      <c r="P3015" s="238">
        <f t="shared" si="182"/>
        <v>512.65499999999997</v>
      </c>
      <c r="Q3015" s="10"/>
      <c r="R3015" s="10"/>
      <c r="S3015" s="10"/>
      <c r="T3015" s="179">
        <f t="shared" si="183"/>
        <v>5306</v>
      </c>
      <c r="U3015" s="10"/>
      <c r="V3015" s="10"/>
      <c r="W3015" s="10"/>
      <c r="Y3015">
        <v>1025.31</v>
      </c>
      <c r="Z3015" s="10">
        <f t="shared" si="188"/>
        <v>1314.07</v>
      </c>
      <c r="AB3015" s="10">
        <f t="shared" si="189"/>
        <v>1158.32</v>
      </c>
      <c r="AC3015" s="10">
        <v>1312.22</v>
      </c>
      <c r="AD3015" s="10"/>
      <c r="AE3015" s="3"/>
      <c r="AF3015" s="3"/>
    </row>
    <row r="3016" spans="1:32" ht="15" x14ac:dyDescent="0.25">
      <c r="A3016" s="55"/>
      <c r="B3016" s="198"/>
      <c r="C3016" s="10" t="s">
        <v>183</v>
      </c>
      <c r="D3016" s="10"/>
      <c r="E3016" s="10" t="s">
        <v>86</v>
      </c>
      <c r="F3016" s="350">
        <v>489690</v>
      </c>
      <c r="G3016" s="10"/>
      <c r="H3016" s="10">
        <f t="shared" si="187"/>
        <v>1487</v>
      </c>
      <c r="I3016" s="10"/>
      <c r="J3016" s="10">
        <v>24635.089999999997</v>
      </c>
      <c r="K3016" s="10"/>
      <c r="M3016" s="10">
        <v>37</v>
      </c>
      <c r="N3016" s="69"/>
      <c r="P3016" s="238">
        <f t="shared" si="182"/>
        <v>665.81324324324316</v>
      </c>
      <c r="Q3016" s="10"/>
      <c r="R3016" s="10"/>
      <c r="S3016" s="10"/>
      <c r="T3016" s="179">
        <f t="shared" si="183"/>
        <v>13234.864864864865</v>
      </c>
      <c r="U3016" s="10"/>
      <c r="V3016" s="10"/>
      <c r="W3016" s="10"/>
      <c r="Y3016">
        <v>24635.089999999997</v>
      </c>
      <c r="Z3016" s="10">
        <f t="shared" si="188"/>
        <v>31573.11</v>
      </c>
      <c r="AB3016" s="10">
        <f t="shared" si="189"/>
        <v>27830.9</v>
      </c>
      <c r="AC3016" s="10">
        <v>31528.6</v>
      </c>
      <c r="AD3016" s="10"/>
      <c r="AE3016" s="3"/>
      <c r="AF3016" s="3"/>
    </row>
    <row r="3017" spans="1:32" ht="15" x14ac:dyDescent="0.25">
      <c r="A3017" s="55"/>
      <c r="B3017" s="198"/>
      <c r="C3017" s="10" t="s">
        <v>184</v>
      </c>
      <c r="D3017" s="10"/>
      <c r="E3017" s="10" t="s">
        <v>185</v>
      </c>
      <c r="F3017" s="350">
        <v>603838</v>
      </c>
      <c r="G3017" s="10"/>
      <c r="H3017" s="10">
        <f t="shared" si="187"/>
        <v>1833</v>
      </c>
      <c r="I3017" s="10"/>
      <c r="J3017" s="10">
        <v>76272.559999999969</v>
      </c>
      <c r="K3017" s="10"/>
      <c r="M3017" s="10">
        <v>168</v>
      </c>
      <c r="N3017" s="69"/>
      <c r="P3017" s="238">
        <f t="shared" si="182"/>
        <v>454.00333333333316</v>
      </c>
      <c r="Q3017" s="10"/>
      <c r="R3017" s="10"/>
      <c r="S3017" s="10"/>
      <c r="T3017" s="179">
        <f t="shared" si="183"/>
        <v>3594.2738095238096</v>
      </c>
      <c r="U3017" s="10"/>
      <c r="V3017" s="10"/>
      <c r="W3017" s="10"/>
      <c r="Y3017">
        <v>76272.559999999969</v>
      </c>
      <c r="Z3017" s="10">
        <f t="shared" si="188"/>
        <v>97753.31</v>
      </c>
      <c r="AB3017" s="10">
        <f t="shared" si="189"/>
        <v>86167.1</v>
      </c>
      <c r="AC3017" s="10">
        <v>97615.54</v>
      </c>
      <c r="AD3017" s="10"/>
      <c r="AE3017" s="3"/>
      <c r="AF3017" s="3"/>
    </row>
    <row r="3018" spans="1:32" ht="15" x14ac:dyDescent="0.25">
      <c r="A3018" s="55"/>
      <c r="B3018" s="198"/>
      <c r="C3018" s="10" t="s">
        <v>188</v>
      </c>
      <c r="D3018" s="10"/>
      <c r="E3018" s="10" t="s">
        <v>175</v>
      </c>
      <c r="F3018" s="350">
        <v>1373</v>
      </c>
      <c r="G3018" s="10"/>
      <c r="H3018" s="10">
        <f t="shared" si="187"/>
        <v>4</v>
      </c>
      <c r="I3018" s="10"/>
      <c r="J3018" s="10">
        <v>260.97000000000003</v>
      </c>
      <c r="K3018" s="10"/>
      <c r="M3018" s="10">
        <v>1</v>
      </c>
      <c r="N3018" s="69"/>
      <c r="P3018" s="238">
        <f t="shared" si="182"/>
        <v>260.97000000000003</v>
      </c>
      <c r="Q3018" s="10"/>
      <c r="R3018" s="10"/>
      <c r="S3018" s="10"/>
      <c r="T3018" s="179">
        <f t="shared" si="183"/>
        <v>1373</v>
      </c>
      <c r="U3018" s="10"/>
      <c r="V3018" s="10"/>
      <c r="W3018" s="10"/>
      <c r="Y3018">
        <v>260.97000000000003</v>
      </c>
      <c r="Z3018" s="10">
        <f t="shared" si="188"/>
        <v>334.47</v>
      </c>
      <c r="AB3018" s="10">
        <f t="shared" si="189"/>
        <v>294.82</v>
      </c>
      <c r="AC3018" s="10">
        <v>333.99</v>
      </c>
      <c r="AD3018" s="10"/>
      <c r="AE3018" s="3"/>
      <c r="AF3018" s="3"/>
    </row>
    <row r="3019" spans="1:32" ht="15" x14ac:dyDescent="0.25">
      <c r="A3019" s="55"/>
      <c r="B3019" s="198"/>
      <c r="C3019" s="10" t="s">
        <v>189</v>
      </c>
      <c r="D3019" s="10"/>
      <c r="E3019" s="10" t="s">
        <v>70</v>
      </c>
      <c r="F3019" s="350">
        <v>149554</v>
      </c>
      <c r="G3019" s="10"/>
      <c r="H3019" s="10">
        <f t="shared" si="187"/>
        <v>454</v>
      </c>
      <c r="I3019" s="10"/>
      <c r="J3019" s="10">
        <v>27088.960000000003</v>
      </c>
      <c r="K3019" s="10"/>
      <c r="M3019" s="10">
        <v>59</v>
      </c>
      <c r="N3019" s="69"/>
      <c r="P3019" s="238">
        <f t="shared" si="182"/>
        <v>459.13491525423734</v>
      </c>
      <c r="Q3019" s="10"/>
      <c r="R3019" s="10"/>
      <c r="S3019" s="10"/>
      <c r="T3019" s="179">
        <f t="shared" si="183"/>
        <v>2534.8135593220341</v>
      </c>
      <c r="U3019" s="10"/>
      <c r="V3019" s="10"/>
      <c r="W3019" s="10"/>
      <c r="Y3019">
        <v>27088.960000000003</v>
      </c>
      <c r="Z3019" s="10">
        <f t="shared" si="188"/>
        <v>34718.06</v>
      </c>
      <c r="AB3019" s="10">
        <f t="shared" si="189"/>
        <v>30603.1</v>
      </c>
      <c r="AC3019" s="10">
        <v>34669.129999999997</v>
      </c>
      <c r="AD3019" s="10"/>
      <c r="AE3019" s="3"/>
      <c r="AF3019" s="3"/>
    </row>
    <row r="3020" spans="1:32" ht="15" x14ac:dyDescent="0.25">
      <c r="A3020" s="55"/>
      <c r="B3020" s="198"/>
      <c r="C3020" s="10" t="s">
        <v>190</v>
      </c>
      <c r="D3020" s="10"/>
      <c r="E3020" s="10" t="s">
        <v>107</v>
      </c>
      <c r="F3020" s="350">
        <v>9</v>
      </c>
      <c r="G3020" s="10"/>
      <c r="H3020" s="10">
        <f t="shared" si="187"/>
        <v>0</v>
      </c>
      <c r="I3020" s="10"/>
      <c r="J3020" s="10">
        <v>21.5</v>
      </c>
      <c r="K3020" s="10"/>
      <c r="M3020" s="10">
        <v>2</v>
      </c>
      <c r="N3020" s="69"/>
      <c r="P3020" s="238">
        <f t="shared" si="182"/>
        <v>10.75</v>
      </c>
      <c r="Q3020" s="10"/>
      <c r="R3020" s="10"/>
      <c r="S3020" s="10"/>
      <c r="T3020" s="179">
        <f t="shared" si="183"/>
        <v>4.5</v>
      </c>
      <c r="U3020" s="10"/>
      <c r="V3020" s="10"/>
      <c r="W3020" s="10"/>
      <c r="Y3020">
        <v>21.5</v>
      </c>
      <c r="Z3020" s="10">
        <f t="shared" si="188"/>
        <v>27.56</v>
      </c>
      <c r="AB3020" s="10">
        <f t="shared" si="189"/>
        <v>24.29</v>
      </c>
      <c r="AC3020" s="10">
        <v>27.52</v>
      </c>
      <c r="AD3020" s="10"/>
      <c r="AE3020" s="3"/>
      <c r="AF3020" s="3"/>
    </row>
    <row r="3021" spans="1:32" ht="15" x14ac:dyDescent="0.25">
      <c r="A3021" s="55"/>
      <c r="B3021" s="198"/>
      <c r="C3021" s="10" t="s">
        <v>191</v>
      </c>
      <c r="D3021" s="10"/>
      <c r="E3021" s="10" t="s">
        <v>192</v>
      </c>
      <c r="F3021" s="350">
        <v>190763</v>
      </c>
      <c r="G3021" s="10"/>
      <c r="H3021" s="10">
        <f t="shared" si="187"/>
        <v>579</v>
      </c>
      <c r="I3021" s="10"/>
      <c r="J3021" s="10">
        <v>30950.249999999996</v>
      </c>
      <c r="K3021" s="10"/>
      <c r="M3021" s="10">
        <v>136</v>
      </c>
      <c r="N3021" s="69"/>
      <c r="P3021" s="238">
        <f t="shared" si="182"/>
        <v>227.57536764705878</v>
      </c>
      <c r="Q3021" s="10"/>
      <c r="R3021" s="10"/>
      <c r="S3021" s="10"/>
      <c r="T3021" s="179">
        <f t="shared" si="183"/>
        <v>1402.6691176470588</v>
      </c>
      <c r="U3021" s="10"/>
      <c r="V3021" s="10"/>
      <c r="W3021" s="10"/>
      <c r="Y3021">
        <v>30950.249999999996</v>
      </c>
      <c r="Z3021" s="10">
        <f t="shared" si="188"/>
        <v>39666.81</v>
      </c>
      <c r="AB3021" s="10">
        <f t="shared" si="189"/>
        <v>34965.300000000003</v>
      </c>
      <c r="AC3021" s="10">
        <v>39610.9</v>
      </c>
      <c r="AD3021" s="10"/>
      <c r="AE3021" s="3"/>
      <c r="AF3021" s="3"/>
    </row>
    <row r="3022" spans="1:32" ht="15" x14ac:dyDescent="0.25">
      <c r="A3022" s="55"/>
      <c r="B3022" s="198"/>
      <c r="C3022" s="10" t="s">
        <v>193</v>
      </c>
      <c r="D3022" s="10"/>
      <c r="E3022" s="10" t="s">
        <v>194</v>
      </c>
      <c r="F3022" s="350">
        <v>141084</v>
      </c>
      <c r="G3022" s="10"/>
      <c r="H3022" s="10">
        <f t="shared" si="187"/>
        <v>428</v>
      </c>
      <c r="I3022" s="10"/>
      <c r="J3022" s="10">
        <v>18809.259999999995</v>
      </c>
      <c r="K3022" s="10"/>
      <c r="M3022" s="10">
        <v>75</v>
      </c>
      <c r="N3022" s="69"/>
      <c r="P3022" s="238">
        <f t="shared" si="182"/>
        <v>250.79013333333327</v>
      </c>
      <c r="Q3022" s="10"/>
      <c r="R3022" s="10"/>
      <c r="S3022" s="10"/>
      <c r="T3022" s="179">
        <f t="shared" si="183"/>
        <v>1881.12</v>
      </c>
      <c r="U3022" s="10"/>
      <c r="V3022" s="10"/>
      <c r="W3022" s="10"/>
      <c r="Y3022">
        <v>18809.259999999995</v>
      </c>
      <c r="Z3022" s="10">
        <f t="shared" si="188"/>
        <v>24106.54</v>
      </c>
      <c r="AB3022" s="10">
        <f t="shared" si="189"/>
        <v>21249.31</v>
      </c>
      <c r="AC3022" s="10">
        <v>24072.560000000001</v>
      </c>
      <c r="AD3022" s="10"/>
      <c r="AE3022" s="3"/>
      <c r="AF3022" s="3"/>
    </row>
    <row r="3023" spans="1:32" ht="15" x14ac:dyDescent="0.25">
      <c r="A3023" s="55"/>
      <c r="B3023" s="198"/>
      <c r="C3023" s="10" t="s">
        <v>195</v>
      </c>
      <c r="D3023" s="10"/>
      <c r="E3023" s="10" t="s">
        <v>196</v>
      </c>
      <c r="F3023" s="350">
        <v>10491</v>
      </c>
      <c r="G3023" s="10"/>
      <c r="H3023" s="10">
        <f t="shared" si="187"/>
        <v>32</v>
      </c>
      <c r="I3023" s="10"/>
      <c r="J3023" s="10">
        <v>1695.4699999999998</v>
      </c>
      <c r="K3023" s="10"/>
      <c r="M3023" s="10">
        <v>6</v>
      </c>
      <c r="N3023" s="69"/>
      <c r="P3023" s="238">
        <f t="shared" si="182"/>
        <v>282.57833333333332</v>
      </c>
      <c r="Q3023" s="10"/>
      <c r="R3023" s="10"/>
      <c r="S3023" s="10"/>
      <c r="T3023" s="179">
        <f t="shared" si="183"/>
        <v>1748.5</v>
      </c>
      <c r="U3023" s="10"/>
      <c r="V3023" s="10"/>
      <c r="W3023" s="10"/>
      <c r="Y3023">
        <v>1695.4699999999998</v>
      </c>
      <c r="Z3023" s="10">
        <f t="shared" si="188"/>
        <v>2172.9699999999998</v>
      </c>
      <c r="AB3023" s="10">
        <f t="shared" si="189"/>
        <v>1915.42</v>
      </c>
      <c r="AC3023" s="10">
        <v>2169.91</v>
      </c>
      <c r="AD3023" s="10"/>
      <c r="AE3023" s="3"/>
      <c r="AF3023" s="3"/>
    </row>
    <row r="3024" spans="1:32" ht="15" x14ac:dyDescent="0.25">
      <c r="A3024" s="55"/>
      <c r="B3024" s="198"/>
      <c r="C3024" s="10" t="s">
        <v>197</v>
      </c>
      <c r="D3024" s="10"/>
      <c r="E3024" s="10" t="s">
        <v>198</v>
      </c>
      <c r="F3024" s="350">
        <v>515339</v>
      </c>
      <c r="G3024" s="10"/>
      <c r="H3024" s="10">
        <f t="shared" si="187"/>
        <v>1564</v>
      </c>
      <c r="I3024" s="10"/>
      <c r="J3024" s="10">
        <v>53774.33999999996</v>
      </c>
      <c r="K3024" s="10"/>
      <c r="M3024" s="10">
        <v>166</v>
      </c>
      <c r="N3024" s="69"/>
      <c r="P3024" s="238">
        <f t="shared" si="182"/>
        <v>323.94180722891542</v>
      </c>
      <c r="Q3024" s="10"/>
      <c r="R3024" s="10"/>
      <c r="S3024" s="10"/>
      <c r="T3024" s="179">
        <f t="shared" si="183"/>
        <v>3104.4518072289156</v>
      </c>
      <c r="U3024" s="10"/>
      <c r="V3024" s="10"/>
      <c r="W3024" s="10"/>
      <c r="Y3024">
        <v>53774.33999999996</v>
      </c>
      <c r="Z3024" s="10">
        <f t="shared" si="188"/>
        <v>68918.880000000005</v>
      </c>
      <c r="AB3024" s="10">
        <f t="shared" si="189"/>
        <v>60750.27</v>
      </c>
      <c r="AC3024" s="10">
        <v>68821.75</v>
      </c>
      <c r="AD3024" s="10"/>
      <c r="AE3024" s="3"/>
      <c r="AF3024" s="3"/>
    </row>
    <row r="3025" spans="1:32" ht="15" x14ac:dyDescent="0.25">
      <c r="A3025" s="55"/>
      <c r="B3025" s="198"/>
      <c r="C3025" s="10" t="s">
        <v>199</v>
      </c>
      <c r="D3025" s="10"/>
      <c r="E3025" s="10" t="s">
        <v>200</v>
      </c>
      <c r="F3025" s="350">
        <v>2455945</v>
      </c>
      <c r="G3025" s="10"/>
      <c r="H3025" s="10">
        <f t="shared" si="187"/>
        <v>7456</v>
      </c>
      <c r="I3025" s="10"/>
      <c r="J3025" s="10">
        <v>217401.73000000027</v>
      </c>
      <c r="K3025" s="10"/>
      <c r="M3025" s="10">
        <v>364</v>
      </c>
      <c r="N3025" s="69"/>
      <c r="P3025" s="238">
        <f t="shared" si="182"/>
        <v>597.25750000000073</v>
      </c>
      <c r="Q3025" s="10"/>
      <c r="R3025" s="10"/>
      <c r="S3025" s="10"/>
      <c r="T3025" s="179">
        <f t="shared" si="183"/>
        <v>6747.1016483516487</v>
      </c>
      <c r="U3025" s="10"/>
      <c r="V3025" s="10"/>
      <c r="W3025" s="10"/>
      <c r="Y3025">
        <v>217401.73000000027</v>
      </c>
      <c r="Z3025" s="10">
        <f t="shared" si="188"/>
        <v>278628.89</v>
      </c>
      <c r="AB3025" s="10">
        <f t="shared" si="189"/>
        <v>245604.39</v>
      </c>
      <c r="AC3025" s="10">
        <v>278236.2</v>
      </c>
      <c r="AD3025" s="10"/>
      <c r="AE3025" s="3"/>
      <c r="AF3025" s="3"/>
    </row>
    <row r="3026" spans="1:32" ht="15" x14ac:dyDescent="0.25">
      <c r="A3026" s="55"/>
      <c r="B3026" s="198"/>
      <c r="C3026" s="10" t="s">
        <v>202</v>
      </c>
      <c r="D3026" s="10"/>
      <c r="E3026" s="10" t="s">
        <v>81</v>
      </c>
      <c r="F3026" s="350">
        <v>3505</v>
      </c>
      <c r="G3026" s="10"/>
      <c r="H3026" s="10">
        <f t="shared" si="187"/>
        <v>11</v>
      </c>
      <c r="I3026" s="10"/>
      <c r="J3026" s="10">
        <v>571.33000000000004</v>
      </c>
      <c r="K3026" s="10"/>
      <c r="M3026" s="10">
        <v>1</v>
      </c>
      <c r="N3026" s="69"/>
      <c r="P3026" s="238">
        <f t="shared" si="182"/>
        <v>571.33000000000004</v>
      </c>
      <c r="Q3026" s="10"/>
      <c r="R3026" s="10"/>
      <c r="S3026" s="10"/>
      <c r="T3026" s="179">
        <f t="shared" si="183"/>
        <v>3505</v>
      </c>
      <c r="U3026" s="10"/>
      <c r="V3026" s="10"/>
      <c r="W3026" s="10"/>
      <c r="Y3026">
        <v>571.33000000000004</v>
      </c>
      <c r="Z3026" s="10">
        <f t="shared" si="188"/>
        <v>732.23</v>
      </c>
      <c r="AB3026" s="10">
        <f t="shared" si="189"/>
        <v>645.45000000000005</v>
      </c>
      <c r="AC3026" s="10">
        <v>731.21</v>
      </c>
      <c r="AD3026" s="10"/>
      <c r="AE3026" s="3"/>
      <c r="AF3026" s="3"/>
    </row>
    <row r="3027" spans="1:32" ht="15" x14ac:dyDescent="0.25">
      <c r="A3027" s="55"/>
      <c r="B3027" s="198"/>
      <c r="C3027" s="10" t="s">
        <v>202</v>
      </c>
      <c r="D3027" s="10"/>
      <c r="E3027" s="10" t="s">
        <v>203</v>
      </c>
      <c r="F3027" s="350">
        <v>2677173</v>
      </c>
      <c r="G3027" s="10"/>
      <c r="H3027" s="10">
        <f t="shared" si="187"/>
        <v>8127</v>
      </c>
      <c r="I3027" s="10"/>
      <c r="J3027" s="10">
        <v>265143.68000000005</v>
      </c>
      <c r="K3027" s="10"/>
      <c r="M3027" s="10">
        <v>501</v>
      </c>
      <c r="N3027" s="69"/>
      <c r="P3027" s="238">
        <f t="shared" si="182"/>
        <v>529.22890219560884</v>
      </c>
      <c r="Q3027" s="10"/>
      <c r="R3027" s="10"/>
      <c r="S3027" s="10"/>
      <c r="T3027" s="179">
        <f t="shared" si="183"/>
        <v>5343.6586826347302</v>
      </c>
      <c r="U3027" s="10"/>
      <c r="V3027" s="10"/>
      <c r="W3027" s="10"/>
      <c r="Y3027">
        <v>265143.68000000005</v>
      </c>
      <c r="Z3027" s="10">
        <f t="shared" si="188"/>
        <v>339816.47</v>
      </c>
      <c r="AB3027" s="10">
        <f t="shared" si="189"/>
        <v>299539.71999999997</v>
      </c>
      <c r="AC3027" s="10">
        <v>339337.55</v>
      </c>
      <c r="AD3027" s="10"/>
      <c r="AE3027" s="3"/>
      <c r="AF3027" s="3"/>
    </row>
    <row r="3028" spans="1:32" ht="15" x14ac:dyDescent="0.25">
      <c r="A3028" s="55"/>
      <c r="B3028" s="198"/>
      <c r="C3028" s="10" t="s">
        <v>202</v>
      </c>
      <c r="D3028" s="10"/>
      <c r="E3028" s="10" t="s">
        <v>63</v>
      </c>
      <c r="F3028" s="350">
        <v>19</v>
      </c>
      <c r="G3028" s="10"/>
      <c r="H3028" s="10">
        <f t="shared" si="187"/>
        <v>0</v>
      </c>
      <c r="I3028" s="10"/>
      <c r="J3028" s="10">
        <v>25.79</v>
      </c>
      <c r="K3028" s="10"/>
      <c r="M3028" s="10">
        <v>2</v>
      </c>
      <c r="N3028" s="69"/>
      <c r="P3028" s="238">
        <f t="shared" si="182"/>
        <v>12.895</v>
      </c>
      <c r="Q3028" s="10"/>
      <c r="R3028" s="10"/>
      <c r="S3028" s="10"/>
      <c r="T3028" s="179">
        <f t="shared" si="183"/>
        <v>9.5</v>
      </c>
      <c r="U3028" s="10"/>
      <c r="V3028" s="10"/>
      <c r="W3028" s="10"/>
      <c r="Y3028">
        <v>25.79</v>
      </c>
      <c r="Z3028" s="10">
        <f t="shared" si="188"/>
        <v>33.049999999999997</v>
      </c>
      <c r="AB3028" s="10">
        <f t="shared" si="189"/>
        <v>29.14</v>
      </c>
      <c r="AC3028" s="10">
        <v>33.01</v>
      </c>
      <c r="AD3028" s="10"/>
      <c r="AE3028" s="3"/>
      <c r="AF3028" s="3"/>
    </row>
    <row r="3029" spans="1:32" ht="15" x14ac:dyDescent="0.25">
      <c r="A3029" s="55"/>
      <c r="B3029" s="198"/>
      <c r="C3029" s="10" t="s">
        <v>204</v>
      </c>
      <c r="D3029" s="10"/>
      <c r="E3029" s="10" t="s">
        <v>97</v>
      </c>
      <c r="F3029" s="350">
        <v>1139481</v>
      </c>
      <c r="G3029" s="10"/>
      <c r="H3029" s="10">
        <f t="shared" si="187"/>
        <v>3459</v>
      </c>
      <c r="I3029" s="10"/>
      <c r="J3029" s="10">
        <v>137659.11000000002</v>
      </c>
      <c r="K3029" s="10"/>
      <c r="M3029" s="10">
        <v>179</v>
      </c>
      <c r="N3029" s="69"/>
      <c r="P3029" s="238">
        <f t="shared" si="182"/>
        <v>769.04530726256996</v>
      </c>
      <c r="Q3029" s="10"/>
      <c r="R3029" s="10"/>
      <c r="S3029" s="10"/>
      <c r="T3029" s="179">
        <f t="shared" si="183"/>
        <v>6365.8156424581002</v>
      </c>
      <c r="U3029" s="10"/>
      <c r="V3029" s="10"/>
      <c r="W3029" s="10"/>
      <c r="Y3029">
        <v>137659.11000000002</v>
      </c>
      <c r="Z3029" s="10">
        <f t="shared" si="188"/>
        <v>176428.24</v>
      </c>
      <c r="AB3029" s="10">
        <f t="shared" si="189"/>
        <v>155517.07999999999</v>
      </c>
      <c r="AC3029" s="10">
        <v>176179.59</v>
      </c>
      <c r="AD3029" s="10"/>
      <c r="AE3029" s="3"/>
      <c r="AF3029" s="3"/>
    </row>
    <row r="3030" spans="1:32" ht="15" x14ac:dyDescent="0.25">
      <c r="A3030" s="55"/>
      <c r="B3030" s="198"/>
      <c r="C3030" s="10" t="s">
        <v>206</v>
      </c>
      <c r="D3030" s="10"/>
      <c r="E3030" s="10" t="s">
        <v>145</v>
      </c>
      <c r="F3030" s="350">
        <v>2282</v>
      </c>
      <c r="G3030" s="10"/>
      <c r="H3030" s="10">
        <f t="shared" si="187"/>
        <v>7</v>
      </c>
      <c r="I3030" s="10"/>
      <c r="J3030" s="10">
        <v>420.27</v>
      </c>
      <c r="K3030" s="10"/>
      <c r="M3030" s="10">
        <v>4</v>
      </c>
      <c r="N3030" s="69"/>
      <c r="P3030" s="238">
        <f t="shared" si="182"/>
        <v>105.0675</v>
      </c>
      <c r="Q3030" s="10"/>
      <c r="R3030" s="10"/>
      <c r="S3030" s="10"/>
      <c r="T3030" s="179">
        <f t="shared" si="183"/>
        <v>570.5</v>
      </c>
      <c r="U3030" s="10"/>
      <c r="V3030" s="10"/>
      <c r="W3030" s="10"/>
      <c r="Y3030">
        <v>420.27</v>
      </c>
      <c r="Z3030" s="10">
        <f t="shared" si="188"/>
        <v>538.63</v>
      </c>
      <c r="AB3030" s="10">
        <f t="shared" si="189"/>
        <v>474.79</v>
      </c>
      <c r="AC3030" s="10">
        <v>537.87</v>
      </c>
      <c r="AD3030" s="10"/>
      <c r="AE3030" s="3"/>
      <c r="AF3030" s="3"/>
    </row>
    <row r="3031" spans="1:32" ht="15" x14ac:dyDescent="0.25">
      <c r="A3031" s="55"/>
      <c r="B3031" s="198"/>
      <c r="C3031" s="10" t="s">
        <v>207</v>
      </c>
      <c r="D3031" s="10"/>
      <c r="E3031" s="10" t="s">
        <v>64</v>
      </c>
      <c r="F3031" s="350">
        <v>2604004</v>
      </c>
      <c r="G3031" s="10"/>
      <c r="H3031" s="10">
        <f t="shared" si="187"/>
        <v>7905</v>
      </c>
      <c r="I3031" s="10"/>
      <c r="J3031" s="10">
        <v>204470.15999999971</v>
      </c>
      <c r="K3031" s="10"/>
      <c r="M3031" s="10">
        <v>368</v>
      </c>
      <c r="N3031" s="69"/>
      <c r="P3031" s="238">
        <f t="shared" si="182"/>
        <v>555.62543478260795</v>
      </c>
      <c r="Q3031" s="10"/>
      <c r="R3031" s="10"/>
      <c r="S3031" s="10"/>
      <c r="T3031" s="179">
        <f t="shared" si="183"/>
        <v>7076.097826086957</v>
      </c>
      <c r="U3031" s="10"/>
      <c r="V3031" s="10"/>
      <c r="W3031" s="10"/>
      <c r="Y3031">
        <v>204470.15999999971</v>
      </c>
      <c r="Z3031" s="10">
        <f t="shared" si="188"/>
        <v>262055.38</v>
      </c>
      <c r="AB3031" s="10">
        <f t="shared" si="189"/>
        <v>230995.26</v>
      </c>
      <c r="AC3031" s="10">
        <v>261686.05</v>
      </c>
      <c r="AD3031" s="10"/>
      <c r="AE3031" s="3"/>
      <c r="AF3031" s="3"/>
    </row>
    <row r="3032" spans="1:32" ht="15" x14ac:dyDescent="0.25">
      <c r="A3032" s="55"/>
      <c r="B3032" s="198"/>
      <c r="C3032" s="10" t="s">
        <v>208</v>
      </c>
      <c r="D3032" s="10"/>
      <c r="E3032" s="10" t="s">
        <v>179</v>
      </c>
      <c r="F3032" s="350">
        <v>129805</v>
      </c>
      <c r="G3032" s="10"/>
      <c r="H3032" s="10">
        <f t="shared" si="187"/>
        <v>394</v>
      </c>
      <c r="I3032" s="10"/>
      <c r="J3032" s="10">
        <v>16492.830000000002</v>
      </c>
      <c r="K3032" s="10"/>
      <c r="M3032" s="10">
        <v>39</v>
      </c>
      <c r="N3032" s="69"/>
      <c r="P3032" s="238">
        <f t="shared" si="182"/>
        <v>422.89307692307699</v>
      </c>
      <c r="Q3032" s="10"/>
      <c r="R3032" s="10"/>
      <c r="S3032" s="10"/>
      <c r="T3032" s="179">
        <f t="shared" si="183"/>
        <v>3328.3333333333335</v>
      </c>
      <c r="U3032" s="10"/>
      <c r="V3032" s="10"/>
      <c r="W3032" s="10"/>
      <c r="Y3032">
        <v>16492.830000000002</v>
      </c>
      <c r="Z3032" s="10">
        <f t="shared" si="188"/>
        <v>21137.73</v>
      </c>
      <c r="AB3032" s="10">
        <f t="shared" si="189"/>
        <v>18632.38</v>
      </c>
      <c r="AC3032" s="10">
        <v>21107.94</v>
      </c>
      <c r="AD3032" s="10"/>
      <c r="AE3032" s="3"/>
      <c r="AF3032" s="3"/>
    </row>
    <row r="3033" spans="1:32" ht="15" x14ac:dyDescent="0.25">
      <c r="A3033" s="55"/>
      <c r="B3033" s="198"/>
      <c r="C3033" s="10" t="s">
        <v>209</v>
      </c>
      <c r="D3033" s="10"/>
      <c r="E3033" s="10" t="s">
        <v>65</v>
      </c>
      <c r="F3033" s="350">
        <v>1259</v>
      </c>
      <c r="G3033" s="10"/>
      <c r="H3033" s="10">
        <f t="shared" si="187"/>
        <v>4</v>
      </c>
      <c r="I3033" s="10"/>
      <c r="J3033" s="10">
        <v>241.38</v>
      </c>
      <c r="K3033" s="10"/>
      <c r="M3033" s="10">
        <v>1</v>
      </c>
      <c r="N3033" s="69"/>
      <c r="P3033" s="238">
        <f t="shared" si="182"/>
        <v>241.38</v>
      </c>
      <c r="Q3033" s="10"/>
      <c r="R3033" s="10"/>
      <c r="S3033" s="10"/>
      <c r="T3033" s="179">
        <f t="shared" si="183"/>
        <v>1259</v>
      </c>
      <c r="U3033" s="10"/>
      <c r="V3033" s="10"/>
      <c r="W3033" s="10"/>
      <c r="Y3033">
        <v>241.38</v>
      </c>
      <c r="Z3033" s="10">
        <f t="shared" si="188"/>
        <v>309.36</v>
      </c>
      <c r="AB3033" s="10">
        <f t="shared" si="189"/>
        <v>272.69</v>
      </c>
      <c r="AC3033" s="10">
        <v>308.92</v>
      </c>
      <c r="AD3033" s="10"/>
      <c r="AE3033" s="3"/>
      <c r="AF3033" s="3"/>
    </row>
    <row r="3034" spans="1:32" ht="15" x14ac:dyDescent="0.25">
      <c r="A3034" s="55"/>
      <c r="B3034" s="198"/>
      <c r="C3034" s="10" t="s">
        <v>209</v>
      </c>
      <c r="D3034" s="10"/>
      <c r="E3034" s="10" t="s">
        <v>210</v>
      </c>
      <c r="F3034" s="350">
        <v>210606</v>
      </c>
      <c r="G3034" s="10"/>
      <c r="H3034" s="10">
        <f t="shared" si="187"/>
        <v>639</v>
      </c>
      <c r="I3034" s="10"/>
      <c r="J3034" s="10">
        <v>35085.279999999992</v>
      </c>
      <c r="K3034" s="10"/>
      <c r="M3034" s="10">
        <v>95</v>
      </c>
      <c r="N3034" s="69"/>
      <c r="P3034" s="238">
        <f t="shared" si="182"/>
        <v>369.31873684210518</v>
      </c>
      <c r="Q3034" s="10"/>
      <c r="R3034" s="10"/>
      <c r="S3034" s="10"/>
      <c r="T3034" s="179">
        <f t="shared" si="183"/>
        <v>2216.9052631578948</v>
      </c>
      <c r="U3034" s="10"/>
      <c r="V3034" s="10"/>
      <c r="W3034" s="10"/>
      <c r="Y3034">
        <v>35085.279999999992</v>
      </c>
      <c r="Z3034" s="10">
        <f t="shared" si="188"/>
        <v>44966.400000000001</v>
      </c>
      <c r="AB3034" s="10">
        <f t="shared" si="189"/>
        <v>39636.75</v>
      </c>
      <c r="AC3034" s="10">
        <v>44903.02</v>
      </c>
      <c r="AD3034" s="10"/>
      <c r="AE3034" s="3"/>
      <c r="AF3034" s="3"/>
    </row>
    <row r="3035" spans="1:32" ht="15" x14ac:dyDescent="0.25">
      <c r="A3035" s="55"/>
      <c r="B3035" s="198"/>
      <c r="C3035" s="10" t="s">
        <v>212</v>
      </c>
      <c r="D3035" s="10"/>
      <c r="E3035" s="10" t="s">
        <v>63</v>
      </c>
      <c r="F3035" s="350">
        <v>7368</v>
      </c>
      <c r="G3035" s="10"/>
      <c r="H3035" s="10">
        <f t="shared" si="187"/>
        <v>22</v>
      </c>
      <c r="I3035" s="10"/>
      <c r="J3035" s="10">
        <v>888.56</v>
      </c>
      <c r="K3035" s="10"/>
      <c r="M3035" s="10">
        <v>3</v>
      </c>
      <c r="N3035" s="69"/>
      <c r="P3035" s="238">
        <f t="shared" si="182"/>
        <v>296.18666666666667</v>
      </c>
      <c r="Q3035" s="10"/>
      <c r="R3035" s="10"/>
      <c r="S3035" s="10"/>
      <c r="T3035" s="179">
        <f t="shared" si="183"/>
        <v>2456</v>
      </c>
      <c r="U3035" s="10"/>
      <c r="V3035" s="10"/>
      <c r="W3035" s="10"/>
      <c r="Y3035">
        <v>888.56</v>
      </c>
      <c r="Z3035" s="10">
        <f t="shared" si="188"/>
        <v>1138.81</v>
      </c>
      <c r="AB3035" s="10">
        <f t="shared" si="189"/>
        <v>1003.83</v>
      </c>
      <c r="AC3035" s="10">
        <v>1137.2</v>
      </c>
      <c r="AD3035" s="10"/>
      <c r="AE3035" s="3"/>
      <c r="AF3035" s="3"/>
    </row>
    <row r="3036" spans="1:32" ht="15" x14ac:dyDescent="0.25">
      <c r="A3036" s="55"/>
      <c r="B3036" s="198"/>
      <c r="C3036" s="10" t="s">
        <v>213</v>
      </c>
      <c r="D3036" s="10"/>
      <c r="E3036" s="10" t="s">
        <v>127</v>
      </c>
      <c r="F3036" s="350">
        <v>106713</v>
      </c>
      <c r="G3036" s="10"/>
      <c r="H3036" s="10">
        <f t="shared" si="187"/>
        <v>324</v>
      </c>
      <c r="I3036" s="10"/>
      <c r="J3036" s="10">
        <v>10569.679999999997</v>
      </c>
      <c r="K3036" s="10"/>
      <c r="M3036" s="10">
        <v>52</v>
      </c>
      <c r="N3036" s="69"/>
      <c r="P3036" s="238">
        <f t="shared" si="182"/>
        <v>203.26307692307685</v>
      </c>
      <c r="Q3036" s="10"/>
      <c r="R3036" s="10"/>
      <c r="S3036" s="10"/>
      <c r="T3036" s="179">
        <f t="shared" si="183"/>
        <v>2052.1730769230771</v>
      </c>
      <c r="U3036" s="10"/>
      <c r="V3036" s="10"/>
      <c r="W3036" s="10"/>
      <c r="Y3036">
        <v>10569.679999999997</v>
      </c>
      <c r="Z3036" s="10">
        <f t="shared" si="188"/>
        <v>13546.43</v>
      </c>
      <c r="AB3036" s="10">
        <f t="shared" si="189"/>
        <v>11940.84</v>
      </c>
      <c r="AC3036" s="10">
        <v>13527.34</v>
      </c>
      <c r="AD3036" s="10"/>
      <c r="AE3036" s="3"/>
      <c r="AF3036" s="3"/>
    </row>
    <row r="3037" spans="1:32" ht="15" x14ac:dyDescent="0.25">
      <c r="A3037" s="55"/>
      <c r="B3037" s="198"/>
      <c r="C3037" s="10" t="s">
        <v>599</v>
      </c>
      <c r="D3037" s="10"/>
      <c r="E3037" s="10" t="s">
        <v>175</v>
      </c>
      <c r="F3037" s="350">
        <v>6688</v>
      </c>
      <c r="G3037" s="10"/>
      <c r="H3037" s="10">
        <f t="shared" si="187"/>
        <v>20</v>
      </c>
      <c r="I3037" s="10"/>
      <c r="J3037" s="10">
        <v>834.76</v>
      </c>
      <c r="K3037" s="10"/>
      <c r="M3037" s="10">
        <v>6</v>
      </c>
      <c r="N3037" s="69"/>
      <c r="P3037" s="238">
        <f t="shared" si="182"/>
        <v>139.12666666666667</v>
      </c>
      <c r="Q3037" s="10"/>
      <c r="R3037" s="10"/>
      <c r="S3037" s="10"/>
      <c r="T3037" s="179">
        <f t="shared" si="183"/>
        <v>1114.6666666666667</v>
      </c>
      <c r="U3037" s="10"/>
      <c r="V3037" s="10"/>
      <c r="W3037" s="10"/>
      <c r="Y3037">
        <v>834.76</v>
      </c>
      <c r="Z3037" s="10">
        <f t="shared" si="188"/>
        <v>1069.8499999999999</v>
      </c>
      <c r="AB3037" s="10">
        <f t="shared" si="189"/>
        <v>943.05</v>
      </c>
      <c r="AC3037" s="10">
        <v>1068.3499999999999</v>
      </c>
      <c r="AD3037" s="10"/>
      <c r="AE3037" s="3"/>
      <c r="AF3037" s="3"/>
    </row>
    <row r="3038" spans="1:32" ht="15" x14ac:dyDescent="0.25">
      <c r="A3038" s="55"/>
      <c r="B3038" s="198"/>
      <c r="C3038" s="10" t="s">
        <v>214</v>
      </c>
      <c r="D3038" s="10"/>
      <c r="E3038" s="10" t="s">
        <v>79</v>
      </c>
      <c r="F3038" s="350">
        <v>4190</v>
      </c>
      <c r="G3038" s="10"/>
      <c r="H3038" s="10">
        <f t="shared" si="187"/>
        <v>13</v>
      </c>
      <c r="I3038" s="10"/>
      <c r="J3038" s="10">
        <v>891.11999999999978</v>
      </c>
      <c r="K3038" s="10"/>
      <c r="M3038" s="10">
        <v>9</v>
      </c>
      <c r="N3038" s="69"/>
      <c r="P3038" s="238">
        <f t="shared" si="182"/>
        <v>99.013333333333307</v>
      </c>
      <c r="Q3038" s="10"/>
      <c r="R3038" s="10"/>
      <c r="S3038" s="10"/>
      <c r="T3038" s="179">
        <f t="shared" si="183"/>
        <v>465.55555555555554</v>
      </c>
      <c r="U3038" s="10"/>
      <c r="V3038" s="10"/>
      <c r="W3038" s="10"/>
      <c r="Y3038">
        <v>891.11999999999978</v>
      </c>
      <c r="Z3038" s="10">
        <f t="shared" si="188"/>
        <v>1142.0899999999999</v>
      </c>
      <c r="AB3038" s="10">
        <f t="shared" si="189"/>
        <v>1006.72</v>
      </c>
      <c r="AC3038" s="10">
        <v>1140.48</v>
      </c>
      <c r="AD3038" s="10"/>
      <c r="AE3038" s="3"/>
      <c r="AF3038" s="3"/>
    </row>
    <row r="3039" spans="1:32" ht="15" x14ac:dyDescent="0.25">
      <c r="A3039" s="55"/>
      <c r="B3039" s="198"/>
      <c r="C3039" s="10" t="s">
        <v>215</v>
      </c>
      <c r="D3039" s="10"/>
      <c r="E3039" s="10" t="s">
        <v>70</v>
      </c>
      <c r="F3039" s="350">
        <v>26230</v>
      </c>
      <c r="G3039" s="10"/>
      <c r="H3039" s="10">
        <f t="shared" si="187"/>
        <v>80</v>
      </c>
      <c r="I3039" s="10"/>
      <c r="J3039" s="10">
        <v>3761.7699999999995</v>
      </c>
      <c r="K3039" s="10"/>
      <c r="M3039" s="10">
        <v>19</v>
      </c>
      <c r="N3039" s="69"/>
      <c r="P3039" s="238">
        <f t="shared" si="182"/>
        <v>197.98789473684209</v>
      </c>
      <c r="Q3039" s="10"/>
      <c r="R3039" s="10"/>
      <c r="S3039" s="10"/>
      <c r="T3039" s="179">
        <f t="shared" si="183"/>
        <v>1380.5263157894738</v>
      </c>
      <c r="U3039" s="10"/>
      <c r="V3039" s="10"/>
      <c r="W3039" s="10"/>
      <c r="Y3039">
        <v>3761.7699999999995</v>
      </c>
      <c r="Z3039" s="10">
        <f t="shared" si="188"/>
        <v>4821.2</v>
      </c>
      <c r="AB3039" s="10">
        <f t="shared" si="189"/>
        <v>4249.7700000000004</v>
      </c>
      <c r="AC3039" s="10">
        <v>4814.41</v>
      </c>
      <c r="AD3039" s="10"/>
      <c r="AE3039" s="3"/>
      <c r="AF3039" s="3"/>
    </row>
    <row r="3040" spans="1:32" ht="15" x14ac:dyDescent="0.25">
      <c r="A3040" s="55"/>
      <c r="B3040" s="198"/>
      <c r="C3040" s="10" t="s">
        <v>216</v>
      </c>
      <c r="D3040" s="10"/>
      <c r="E3040" s="10" t="s">
        <v>147</v>
      </c>
      <c r="F3040" s="350">
        <v>174259</v>
      </c>
      <c r="G3040" s="10"/>
      <c r="H3040" s="10">
        <f t="shared" si="187"/>
        <v>529</v>
      </c>
      <c r="I3040" s="10"/>
      <c r="J3040" s="10">
        <v>12761.530000000002</v>
      </c>
      <c r="K3040" s="10"/>
      <c r="M3040" s="10">
        <v>31</v>
      </c>
      <c r="N3040" s="69"/>
      <c r="P3040" s="238">
        <f t="shared" si="182"/>
        <v>411.66225806451621</v>
      </c>
      <c r="Q3040" s="10"/>
      <c r="R3040" s="10"/>
      <c r="S3040" s="10"/>
      <c r="T3040" s="179">
        <f t="shared" si="183"/>
        <v>5621.2580645161288</v>
      </c>
      <c r="U3040" s="10"/>
      <c r="V3040" s="10"/>
      <c r="W3040" s="10"/>
      <c r="Y3040">
        <v>12761.530000000002</v>
      </c>
      <c r="Z3040" s="10">
        <f t="shared" si="188"/>
        <v>16355.58</v>
      </c>
      <c r="AB3040" s="10">
        <f t="shared" si="189"/>
        <v>14417.03</v>
      </c>
      <c r="AC3040" s="10">
        <v>16332.52</v>
      </c>
      <c r="AD3040" s="10"/>
      <c r="AE3040" s="3"/>
      <c r="AF3040" s="3"/>
    </row>
    <row r="3041" spans="1:32" ht="15" x14ac:dyDescent="0.25">
      <c r="A3041" s="55"/>
      <c r="B3041" s="198"/>
      <c r="C3041" s="10" t="s">
        <v>217</v>
      </c>
      <c r="D3041" s="10"/>
      <c r="E3041" s="10" t="s">
        <v>145</v>
      </c>
      <c r="F3041" s="350">
        <v>310</v>
      </c>
      <c r="G3041" s="10"/>
      <c r="H3041" s="10">
        <f t="shared" si="187"/>
        <v>1</v>
      </c>
      <c r="I3041" s="10"/>
      <c r="J3041" s="10">
        <v>42.7</v>
      </c>
      <c r="K3041" s="10"/>
      <c r="M3041" s="10">
        <v>3</v>
      </c>
      <c r="N3041" s="69"/>
      <c r="P3041" s="238">
        <f t="shared" si="182"/>
        <v>14.233333333333334</v>
      </c>
      <c r="Q3041" s="10"/>
      <c r="R3041" s="10"/>
      <c r="S3041" s="10"/>
      <c r="T3041" s="179">
        <f t="shared" si="183"/>
        <v>103.33333333333333</v>
      </c>
      <c r="U3041" s="10"/>
      <c r="V3041" s="10"/>
      <c r="W3041" s="10"/>
      <c r="Y3041">
        <v>42.7</v>
      </c>
      <c r="Z3041" s="10">
        <f t="shared" si="188"/>
        <v>54.73</v>
      </c>
      <c r="AB3041" s="10">
        <f t="shared" si="189"/>
        <v>48.24</v>
      </c>
      <c r="AC3041" s="10">
        <v>54.65</v>
      </c>
      <c r="AD3041" s="10"/>
      <c r="AE3041" s="3"/>
      <c r="AF3041" s="3"/>
    </row>
    <row r="3042" spans="1:32" ht="15" x14ac:dyDescent="0.25">
      <c r="A3042" s="55"/>
      <c r="B3042" s="198"/>
      <c r="C3042" s="10" t="s">
        <v>217</v>
      </c>
      <c r="D3042" s="10"/>
      <c r="E3042" s="10" t="s">
        <v>218</v>
      </c>
      <c r="F3042" s="350">
        <v>166246</v>
      </c>
      <c r="G3042" s="10"/>
      <c r="H3042" s="10">
        <f t="shared" si="187"/>
        <v>505</v>
      </c>
      <c r="I3042" s="10"/>
      <c r="J3042" s="10">
        <v>17448.039999999997</v>
      </c>
      <c r="K3042" s="10"/>
      <c r="M3042" s="10">
        <v>65</v>
      </c>
      <c r="N3042" s="69"/>
      <c r="P3042" s="238">
        <f t="shared" si="182"/>
        <v>268.43138461538456</v>
      </c>
      <c r="Q3042" s="10"/>
      <c r="R3042" s="10"/>
      <c r="S3042" s="10"/>
      <c r="T3042" s="179">
        <f t="shared" si="183"/>
        <v>2557.6307692307691</v>
      </c>
      <c r="U3042" s="10"/>
      <c r="V3042" s="10"/>
      <c r="W3042" s="10"/>
      <c r="Y3042">
        <v>17448.039999999997</v>
      </c>
      <c r="Z3042" s="10">
        <f t="shared" si="188"/>
        <v>22361.96</v>
      </c>
      <c r="AB3042" s="10">
        <f t="shared" si="189"/>
        <v>19711.5</v>
      </c>
      <c r="AC3042" s="10">
        <v>22330.43</v>
      </c>
      <c r="AD3042" s="10"/>
      <c r="AE3042" s="3"/>
      <c r="AF3042" s="3"/>
    </row>
    <row r="3043" spans="1:32" ht="15" x14ac:dyDescent="0.25">
      <c r="A3043" s="55"/>
      <c r="B3043" s="198"/>
      <c r="C3043" s="10" t="s">
        <v>217</v>
      </c>
      <c r="D3043" s="10"/>
      <c r="E3043" s="10" t="s">
        <v>219</v>
      </c>
      <c r="F3043" s="350">
        <v>15</v>
      </c>
      <c r="G3043" s="10"/>
      <c r="H3043" s="10">
        <f t="shared" si="187"/>
        <v>0</v>
      </c>
      <c r="I3043" s="10"/>
      <c r="J3043" s="10">
        <v>19.34</v>
      </c>
      <c r="K3043" s="10"/>
      <c r="M3043" s="10">
        <v>1</v>
      </c>
      <c r="N3043" s="69"/>
      <c r="P3043" s="238">
        <f t="shared" si="182"/>
        <v>19.34</v>
      </c>
      <c r="Q3043" s="10"/>
      <c r="R3043" s="10"/>
      <c r="S3043" s="10"/>
      <c r="T3043" s="179">
        <f t="shared" si="183"/>
        <v>15</v>
      </c>
      <c r="U3043" s="10"/>
      <c r="V3043" s="10"/>
      <c r="W3043" s="10"/>
      <c r="Y3043">
        <v>19.34</v>
      </c>
      <c r="Z3043" s="10">
        <f t="shared" si="188"/>
        <v>24.79</v>
      </c>
      <c r="AB3043" s="10">
        <f t="shared" si="189"/>
        <v>21.85</v>
      </c>
      <c r="AC3043" s="10">
        <v>24.75</v>
      </c>
      <c r="AD3043" s="10"/>
      <c r="AE3043" s="3"/>
      <c r="AF3043" s="3"/>
    </row>
    <row r="3044" spans="1:32" ht="15" x14ac:dyDescent="0.25">
      <c r="A3044" s="55"/>
      <c r="B3044" s="198"/>
      <c r="C3044" s="10" t="s">
        <v>220</v>
      </c>
      <c r="D3044" s="10"/>
      <c r="E3044" s="10" t="s">
        <v>170</v>
      </c>
      <c r="F3044" s="350">
        <v>10238</v>
      </c>
      <c r="G3044" s="10"/>
      <c r="H3044" s="10">
        <f t="shared" si="187"/>
        <v>31</v>
      </c>
      <c r="I3044" s="10"/>
      <c r="J3044" s="10">
        <v>1352.1999999999998</v>
      </c>
      <c r="K3044" s="10"/>
      <c r="M3044" s="10">
        <v>14</v>
      </c>
      <c r="N3044" s="69"/>
      <c r="P3044" s="238">
        <f t="shared" si="182"/>
        <v>96.585714285714275</v>
      </c>
      <c r="Q3044" s="10"/>
      <c r="R3044" s="10"/>
      <c r="S3044" s="10"/>
      <c r="T3044" s="179">
        <f t="shared" si="183"/>
        <v>731.28571428571433</v>
      </c>
      <c r="U3044" s="10"/>
      <c r="V3044" s="10"/>
      <c r="W3044" s="10"/>
      <c r="Y3044">
        <v>1352.1999999999998</v>
      </c>
      <c r="Z3044" s="10">
        <f t="shared" si="188"/>
        <v>1733.02</v>
      </c>
      <c r="AB3044" s="10">
        <f t="shared" si="189"/>
        <v>1527.62</v>
      </c>
      <c r="AC3044" s="10">
        <v>1730.58</v>
      </c>
      <c r="AD3044" s="10"/>
      <c r="AE3044" s="3"/>
      <c r="AF3044" s="3"/>
    </row>
    <row r="3045" spans="1:32" ht="15" x14ac:dyDescent="0.25">
      <c r="A3045" s="55"/>
      <c r="B3045" s="198"/>
      <c r="C3045" s="10" t="s">
        <v>221</v>
      </c>
      <c r="D3045" s="10"/>
      <c r="E3045" s="10" t="s">
        <v>222</v>
      </c>
      <c r="F3045" s="350">
        <v>985010</v>
      </c>
      <c r="G3045" s="10"/>
      <c r="H3045" s="10">
        <f t="shared" si="187"/>
        <v>2990</v>
      </c>
      <c r="I3045" s="10"/>
      <c r="J3045" s="10">
        <v>41342.18</v>
      </c>
      <c r="K3045" s="10"/>
      <c r="M3045" s="10">
        <v>26</v>
      </c>
      <c r="N3045" s="69"/>
      <c r="P3045" s="238">
        <f t="shared" si="182"/>
        <v>1590.0838461538463</v>
      </c>
      <c r="Q3045" s="10"/>
      <c r="R3045" s="10"/>
      <c r="S3045" s="10"/>
      <c r="T3045" s="179">
        <f t="shared" si="183"/>
        <v>37885</v>
      </c>
      <c r="U3045" s="10"/>
      <c r="V3045" s="10"/>
      <c r="W3045" s="10"/>
      <c r="Y3045">
        <v>41342.18</v>
      </c>
      <c r="Z3045" s="10">
        <f t="shared" si="188"/>
        <v>52985.440000000002</v>
      </c>
      <c r="AB3045" s="10">
        <f t="shared" si="189"/>
        <v>46705.34</v>
      </c>
      <c r="AC3045" s="10">
        <v>52910.76</v>
      </c>
      <c r="AD3045" s="10"/>
      <c r="AE3045" s="3"/>
      <c r="AF3045" s="3"/>
    </row>
    <row r="3046" spans="1:32" ht="15" x14ac:dyDescent="0.25">
      <c r="A3046" s="55"/>
      <c r="B3046" s="198"/>
      <c r="C3046" s="10" t="s">
        <v>223</v>
      </c>
      <c r="D3046" s="10"/>
      <c r="E3046" s="10" t="s">
        <v>97</v>
      </c>
      <c r="F3046" s="350">
        <v>713</v>
      </c>
      <c r="G3046" s="10"/>
      <c r="H3046" s="10">
        <f t="shared" si="187"/>
        <v>2</v>
      </c>
      <c r="I3046" s="10"/>
      <c r="J3046" s="10">
        <v>40.9</v>
      </c>
      <c r="K3046" s="10"/>
      <c r="M3046" s="10">
        <v>1</v>
      </c>
      <c r="N3046" s="69"/>
      <c r="P3046" s="238">
        <f t="shared" si="182"/>
        <v>40.9</v>
      </c>
      <c r="Q3046" s="10"/>
      <c r="R3046" s="10"/>
      <c r="S3046" s="10"/>
      <c r="T3046" s="179">
        <f t="shared" si="183"/>
        <v>713</v>
      </c>
      <c r="U3046" s="10"/>
      <c r="V3046" s="10"/>
      <c r="W3046" s="10"/>
      <c r="Y3046">
        <v>40.9</v>
      </c>
      <c r="Z3046" s="10">
        <f t="shared" si="188"/>
        <v>52.42</v>
      </c>
      <c r="AB3046" s="10">
        <f t="shared" si="189"/>
        <v>46.21</v>
      </c>
      <c r="AC3046" s="10">
        <v>52.35</v>
      </c>
      <c r="AD3046" s="10"/>
      <c r="AE3046" s="3"/>
      <c r="AF3046" s="3"/>
    </row>
    <row r="3047" spans="1:32" ht="15" x14ac:dyDescent="0.25">
      <c r="A3047" s="55"/>
      <c r="B3047" s="198"/>
      <c r="C3047" s="10" t="s">
        <v>223</v>
      </c>
      <c r="D3047" s="10"/>
      <c r="E3047" s="10" t="s">
        <v>205</v>
      </c>
      <c r="F3047" s="350">
        <v>234759</v>
      </c>
      <c r="G3047" s="10"/>
      <c r="H3047" s="10">
        <f t="shared" si="187"/>
        <v>713</v>
      </c>
      <c r="I3047" s="10"/>
      <c r="J3047" s="10">
        <v>27653.78999999999</v>
      </c>
      <c r="K3047" s="10"/>
      <c r="M3047" s="10">
        <v>127</v>
      </c>
      <c r="N3047" s="69"/>
      <c r="P3047" s="238">
        <f t="shared" si="182"/>
        <v>217.74637795275584</v>
      </c>
      <c r="Q3047" s="10"/>
      <c r="R3047" s="10"/>
      <c r="S3047" s="10"/>
      <c r="T3047" s="179">
        <f t="shared" si="183"/>
        <v>1848.4960629921259</v>
      </c>
      <c r="U3047" s="10"/>
      <c r="V3047" s="10"/>
      <c r="W3047" s="10"/>
      <c r="Y3047">
        <v>27653.78999999999</v>
      </c>
      <c r="Z3047" s="10">
        <f t="shared" si="188"/>
        <v>35441.97</v>
      </c>
      <c r="AB3047" s="10">
        <f t="shared" si="189"/>
        <v>31241.21</v>
      </c>
      <c r="AC3047" s="10">
        <v>35392.019999999997</v>
      </c>
      <c r="AD3047" s="10"/>
      <c r="AE3047" s="3"/>
      <c r="AF3047" s="3"/>
    </row>
    <row r="3048" spans="1:32" ht="15" x14ac:dyDescent="0.25">
      <c r="A3048" s="55"/>
      <c r="B3048" s="198"/>
      <c r="C3048" s="10" t="s">
        <v>226</v>
      </c>
      <c r="D3048" s="10"/>
      <c r="E3048" s="10" t="s">
        <v>227</v>
      </c>
      <c r="F3048" s="350">
        <v>64503</v>
      </c>
      <c r="G3048" s="10"/>
      <c r="H3048" s="10">
        <f t="shared" si="187"/>
        <v>196</v>
      </c>
      <c r="I3048" s="10"/>
      <c r="J3048" s="10">
        <v>11052.620000000003</v>
      </c>
      <c r="K3048" s="10"/>
      <c r="M3048" s="10">
        <v>14</v>
      </c>
      <c r="N3048" s="69"/>
      <c r="P3048" s="238">
        <f t="shared" si="182"/>
        <v>789.47285714285738</v>
      </c>
      <c r="Q3048" s="10"/>
      <c r="R3048" s="10"/>
      <c r="S3048" s="10"/>
      <c r="T3048" s="179">
        <f t="shared" si="183"/>
        <v>4607.3571428571431</v>
      </c>
      <c r="U3048" s="10"/>
      <c r="V3048" s="10"/>
      <c r="W3048" s="10"/>
      <c r="Y3048">
        <v>11052.620000000003</v>
      </c>
      <c r="Z3048" s="10">
        <f t="shared" si="188"/>
        <v>14165.38</v>
      </c>
      <c r="AB3048" s="10">
        <f t="shared" si="189"/>
        <v>12486.43</v>
      </c>
      <c r="AC3048" s="10">
        <v>14145.42</v>
      </c>
      <c r="AD3048" s="10"/>
      <c r="AE3048" s="3"/>
      <c r="AF3048" s="3"/>
    </row>
    <row r="3049" spans="1:32" ht="15" x14ac:dyDescent="0.25">
      <c r="A3049" s="55"/>
      <c r="B3049" s="198"/>
      <c r="C3049" s="10" t="s">
        <v>226</v>
      </c>
      <c r="D3049" s="10"/>
      <c r="E3049" s="10" t="s">
        <v>75</v>
      </c>
      <c r="F3049" s="350"/>
      <c r="G3049" s="10"/>
      <c r="H3049" s="10">
        <f t="shared" si="187"/>
        <v>0</v>
      </c>
      <c r="I3049" s="10"/>
      <c r="J3049" s="10">
        <v>23.91</v>
      </c>
      <c r="K3049" s="10"/>
      <c r="M3049" s="10">
        <v>1</v>
      </c>
      <c r="N3049" s="69"/>
      <c r="P3049" s="238">
        <f t="shared" si="182"/>
        <v>23.91</v>
      </c>
      <c r="Q3049" s="10"/>
      <c r="R3049" s="10"/>
      <c r="S3049" s="10"/>
      <c r="T3049" s="179">
        <f t="shared" si="183"/>
        <v>0</v>
      </c>
      <c r="U3049" s="10"/>
      <c r="V3049" s="10"/>
      <c r="W3049" s="10"/>
      <c r="Y3049">
        <v>23.91</v>
      </c>
      <c r="Z3049" s="10">
        <f t="shared" si="188"/>
        <v>30.64</v>
      </c>
      <c r="AB3049" s="10">
        <f t="shared" si="189"/>
        <v>27.01</v>
      </c>
      <c r="AC3049" s="10">
        <v>30.6</v>
      </c>
      <c r="AD3049" s="10"/>
      <c r="AE3049" s="3"/>
      <c r="AF3049" s="3"/>
    </row>
    <row r="3050" spans="1:32" ht="15" x14ac:dyDescent="0.25">
      <c r="A3050" s="55"/>
      <c r="B3050" s="198"/>
      <c r="C3050" s="10" t="s">
        <v>226</v>
      </c>
      <c r="D3050" s="10"/>
      <c r="E3050" s="10" t="s">
        <v>229</v>
      </c>
      <c r="F3050" s="350">
        <v>10994</v>
      </c>
      <c r="G3050" s="10"/>
      <c r="H3050" s="10">
        <f t="shared" si="187"/>
        <v>33</v>
      </c>
      <c r="I3050" s="10"/>
      <c r="J3050" s="10">
        <v>1433.56</v>
      </c>
      <c r="K3050" s="10"/>
      <c r="M3050" s="10">
        <v>5</v>
      </c>
      <c r="N3050" s="69"/>
      <c r="P3050" s="238">
        <f t="shared" si="182"/>
        <v>286.71199999999999</v>
      </c>
      <c r="Q3050" s="10"/>
      <c r="R3050" s="10"/>
      <c r="S3050" s="10"/>
      <c r="T3050" s="179">
        <f t="shared" si="183"/>
        <v>2198.8000000000002</v>
      </c>
      <c r="U3050" s="10"/>
      <c r="V3050" s="10"/>
      <c r="W3050" s="10"/>
      <c r="Y3050">
        <v>1433.56</v>
      </c>
      <c r="Z3050" s="10">
        <f t="shared" si="188"/>
        <v>1837.3</v>
      </c>
      <c r="AB3050" s="10">
        <f t="shared" si="189"/>
        <v>1619.53</v>
      </c>
      <c r="AC3050" s="10">
        <v>1834.71</v>
      </c>
      <c r="AD3050" s="10"/>
      <c r="AE3050" s="3"/>
      <c r="AF3050" s="3"/>
    </row>
    <row r="3051" spans="1:32" ht="15" x14ac:dyDescent="0.25">
      <c r="A3051" s="55"/>
      <c r="B3051" s="198"/>
      <c r="C3051" s="10" t="s">
        <v>230</v>
      </c>
      <c r="D3051" s="10"/>
      <c r="E3051" s="10" t="s">
        <v>211</v>
      </c>
      <c r="F3051" s="350">
        <v>54802</v>
      </c>
      <c r="G3051" s="10"/>
      <c r="H3051" s="10">
        <f t="shared" si="187"/>
        <v>166</v>
      </c>
      <c r="I3051" s="10"/>
      <c r="J3051" s="10">
        <v>9248.41</v>
      </c>
      <c r="K3051" s="10"/>
      <c r="M3051" s="10">
        <v>55</v>
      </c>
      <c r="N3051" s="69"/>
      <c r="P3051" s="238">
        <f t="shared" si="182"/>
        <v>168.15290909090908</v>
      </c>
      <c r="Q3051" s="10"/>
      <c r="R3051" s="10"/>
      <c r="S3051" s="10"/>
      <c r="T3051" s="179">
        <f t="shared" si="183"/>
        <v>996.4</v>
      </c>
      <c r="U3051" s="10"/>
      <c r="V3051" s="10"/>
      <c r="W3051" s="10"/>
      <c r="Y3051">
        <v>9248.41</v>
      </c>
      <c r="Z3051" s="10">
        <f t="shared" si="188"/>
        <v>11853.05</v>
      </c>
      <c r="AB3051" s="10">
        <f t="shared" si="189"/>
        <v>10448.17</v>
      </c>
      <c r="AC3051" s="10">
        <v>11836.35</v>
      </c>
      <c r="AD3051" s="10"/>
      <c r="AE3051" s="3"/>
      <c r="AF3051" s="3"/>
    </row>
    <row r="3052" spans="1:32" ht="15" x14ac:dyDescent="0.25">
      <c r="A3052" s="55"/>
      <c r="B3052" s="198"/>
      <c r="C3052" s="10" t="s">
        <v>231</v>
      </c>
      <c r="D3052" s="10"/>
      <c r="E3052" s="10" t="s">
        <v>167</v>
      </c>
      <c r="F3052" s="350">
        <v>22804</v>
      </c>
      <c r="G3052" s="10"/>
      <c r="H3052" s="10">
        <f t="shared" si="187"/>
        <v>69</v>
      </c>
      <c r="I3052" s="10"/>
      <c r="J3052" s="10">
        <v>2689.0400000000004</v>
      </c>
      <c r="K3052" s="10"/>
      <c r="M3052" s="10">
        <v>13</v>
      </c>
      <c r="N3052" s="69"/>
      <c r="P3052" s="238">
        <f t="shared" si="182"/>
        <v>206.84923076923081</v>
      </c>
      <c r="Q3052" s="10"/>
      <c r="R3052" s="10"/>
      <c r="S3052" s="10"/>
      <c r="T3052" s="179">
        <f t="shared" si="183"/>
        <v>1754.1538461538462</v>
      </c>
      <c r="U3052" s="10"/>
      <c r="V3052" s="10"/>
      <c r="W3052" s="10"/>
      <c r="Y3052">
        <v>2689.0400000000004</v>
      </c>
      <c r="Z3052" s="10">
        <f t="shared" si="188"/>
        <v>3446.36</v>
      </c>
      <c r="AB3052" s="10">
        <f t="shared" si="189"/>
        <v>3037.88</v>
      </c>
      <c r="AC3052" s="10">
        <v>3441.5</v>
      </c>
      <c r="AD3052" s="10"/>
      <c r="AE3052" s="3"/>
      <c r="AF3052" s="3"/>
    </row>
    <row r="3053" spans="1:32" ht="15" x14ac:dyDescent="0.25">
      <c r="A3053" s="55"/>
      <c r="B3053" s="198"/>
      <c r="C3053" s="10" t="s">
        <v>232</v>
      </c>
      <c r="D3053" s="10"/>
      <c r="E3053" s="10" t="s">
        <v>97</v>
      </c>
      <c r="F3053" s="350">
        <v>94492</v>
      </c>
      <c r="G3053" s="10"/>
      <c r="H3053" s="10">
        <f t="shared" ref="H3053:H3116" si="190">ROUND($H$3449*F3053/$F$3449,0)</f>
        <v>287</v>
      </c>
      <c r="I3053" s="10"/>
      <c r="J3053" s="10">
        <v>16998.510000000002</v>
      </c>
      <c r="K3053" s="10"/>
      <c r="M3053" s="10">
        <v>46</v>
      </c>
      <c r="N3053" s="69"/>
      <c r="P3053" s="238">
        <f t="shared" si="182"/>
        <v>369.53282608695656</v>
      </c>
      <c r="Q3053" s="10"/>
      <c r="R3053" s="10"/>
      <c r="S3053" s="10"/>
      <c r="T3053" s="179">
        <f t="shared" si="183"/>
        <v>2054.1739130434785</v>
      </c>
      <c r="U3053" s="10"/>
      <c r="V3053" s="10"/>
      <c r="W3053" s="10"/>
      <c r="Y3053">
        <v>16998.510000000002</v>
      </c>
      <c r="Z3053" s="10">
        <f t="shared" ref="Z3053:Z3116" si="191">ROUND($Z$3449*Y3053/$Y$3449,2)</f>
        <v>21785.82</v>
      </c>
      <c r="AB3053" s="10">
        <f t="shared" ref="AB3053:AB3116" si="192">ROUND($AB$3449*Y3053/$Y$3449,2)</f>
        <v>19203.66</v>
      </c>
      <c r="AC3053" s="10">
        <v>21755.119999999999</v>
      </c>
      <c r="AD3053" s="10"/>
      <c r="AE3053" s="3"/>
      <c r="AF3053" s="3"/>
    </row>
    <row r="3054" spans="1:32" ht="15" x14ac:dyDescent="0.25">
      <c r="A3054" s="55"/>
      <c r="B3054" s="198"/>
      <c r="C3054" s="10" t="s">
        <v>232</v>
      </c>
      <c r="D3054" s="10"/>
      <c r="E3054" s="10" t="s">
        <v>246</v>
      </c>
      <c r="F3054" s="350">
        <v>12</v>
      </c>
      <c r="G3054" s="10"/>
      <c r="H3054" s="10">
        <f t="shared" si="190"/>
        <v>0</v>
      </c>
      <c r="I3054" s="10"/>
      <c r="J3054" s="10">
        <v>11.76</v>
      </c>
      <c r="K3054" s="10"/>
      <c r="M3054" s="10">
        <v>1</v>
      </c>
      <c r="N3054" s="69"/>
      <c r="P3054" s="238">
        <f t="shared" si="182"/>
        <v>11.76</v>
      </c>
      <c r="Q3054" s="10"/>
      <c r="R3054" s="10"/>
      <c r="S3054" s="10"/>
      <c r="T3054" s="179">
        <f t="shared" si="183"/>
        <v>12</v>
      </c>
      <c r="U3054" s="10"/>
      <c r="V3054" s="10"/>
      <c r="W3054" s="10"/>
      <c r="Y3054">
        <v>11.76</v>
      </c>
      <c r="Z3054" s="10">
        <f t="shared" si="191"/>
        <v>15.07</v>
      </c>
      <c r="AB3054" s="10">
        <f t="shared" si="192"/>
        <v>13.29</v>
      </c>
      <c r="AC3054" s="10">
        <v>15.06</v>
      </c>
      <c r="AD3054" s="10"/>
      <c r="AE3054" s="3"/>
      <c r="AF3054" s="3"/>
    </row>
    <row r="3055" spans="1:32" ht="15" x14ac:dyDescent="0.25">
      <c r="A3055" s="55"/>
      <c r="B3055" s="198"/>
      <c r="C3055" s="10" t="s">
        <v>233</v>
      </c>
      <c r="D3055" s="10"/>
      <c r="E3055" s="10" t="s">
        <v>235</v>
      </c>
      <c r="F3055" s="350">
        <v>1261288</v>
      </c>
      <c r="G3055" s="10"/>
      <c r="H3055" s="10">
        <f t="shared" si="190"/>
        <v>3829</v>
      </c>
      <c r="I3055" s="10"/>
      <c r="J3055" s="10">
        <v>44815.23</v>
      </c>
      <c r="K3055" s="10"/>
      <c r="M3055" s="10">
        <v>31</v>
      </c>
      <c r="N3055" s="69"/>
      <c r="P3055" s="238">
        <f t="shared" si="182"/>
        <v>1445.6525806451614</v>
      </c>
      <c r="Q3055" s="10"/>
      <c r="R3055" s="10"/>
      <c r="S3055" s="10"/>
      <c r="T3055" s="179">
        <f t="shared" si="183"/>
        <v>40686.709677419356</v>
      </c>
      <c r="U3055" s="10"/>
      <c r="V3055" s="10"/>
      <c r="W3055" s="10"/>
      <c r="Y3055">
        <v>44815.23</v>
      </c>
      <c r="Z3055" s="10">
        <f t="shared" si="191"/>
        <v>57436.61</v>
      </c>
      <c r="AB3055" s="10">
        <f t="shared" si="192"/>
        <v>50628.93</v>
      </c>
      <c r="AC3055" s="10">
        <v>57355.66</v>
      </c>
      <c r="AD3055" s="10"/>
      <c r="AE3055" s="3"/>
      <c r="AF3055" s="3"/>
    </row>
    <row r="3056" spans="1:32" ht="15" x14ac:dyDescent="0.25">
      <c r="A3056" s="55"/>
      <c r="B3056" s="198"/>
      <c r="C3056" s="10" t="s">
        <v>236</v>
      </c>
      <c r="D3056" s="10"/>
      <c r="E3056" s="10" t="s">
        <v>127</v>
      </c>
      <c r="F3056" s="350">
        <v>1011</v>
      </c>
      <c r="G3056" s="10"/>
      <c r="H3056" s="10">
        <f t="shared" si="190"/>
        <v>3</v>
      </c>
      <c r="I3056" s="10"/>
      <c r="J3056" s="10">
        <v>179.15</v>
      </c>
      <c r="K3056" s="10"/>
      <c r="M3056" s="10">
        <v>1</v>
      </c>
      <c r="N3056" s="69"/>
      <c r="P3056" s="238">
        <f t="shared" si="182"/>
        <v>179.15</v>
      </c>
      <c r="Q3056" s="10"/>
      <c r="R3056" s="10"/>
      <c r="S3056" s="10"/>
      <c r="T3056" s="179">
        <f t="shared" si="183"/>
        <v>1011</v>
      </c>
      <c r="U3056" s="10"/>
      <c r="V3056" s="10"/>
      <c r="W3056" s="10"/>
      <c r="Y3056">
        <v>179.15</v>
      </c>
      <c r="Z3056" s="10">
        <f t="shared" si="191"/>
        <v>229.6</v>
      </c>
      <c r="AB3056" s="10">
        <f t="shared" si="192"/>
        <v>202.39</v>
      </c>
      <c r="AC3056" s="10">
        <v>229.28</v>
      </c>
      <c r="AD3056" s="10"/>
      <c r="AE3056" s="3"/>
      <c r="AF3056" s="3"/>
    </row>
    <row r="3057" spans="1:32" ht="15" x14ac:dyDescent="0.25">
      <c r="A3057" s="55"/>
      <c r="B3057" s="198"/>
      <c r="C3057" s="10" t="s">
        <v>236</v>
      </c>
      <c r="D3057" s="10"/>
      <c r="E3057" s="10" t="s">
        <v>237</v>
      </c>
      <c r="F3057" s="350">
        <v>29684</v>
      </c>
      <c r="G3057" s="10"/>
      <c r="H3057" s="10">
        <f t="shared" si="190"/>
        <v>90</v>
      </c>
      <c r="I3057" s="10"/>
      <c r="J3057" s="10">
        <v>5597.2099999999991</v>
      </c>
      <c r="K3057" s="10"/>
      <c r="M3057" s="10">
        <v>33</v>
      </c>
      <c r="N3057" s="69"/>
      <c r="P3057" s="238">
        <f t="shared" si="182"/>
        <v>169.61242424242423</v>
      </c>
      <c r="Q3057" s="10"/>
      <c r="R3057" s="10"/>
      <c r="S3057" s="10"/>
      <c r="T3057" s="179">
        <f t="shared" si="183"/>
        <v>899.5151515151515</v>
      </c>
      <c r="U3057" s="10"/>
      <c r="V3057" s="10"/>
      <c r="W3057" s="10"/>
      <c r="Y3057">
        <v>5597.2099999999991</v>
      </c>
      <c r="Z3057" s="10">
        <f t="shared" si="191"/>
        <v>7173.56</v>
      </c>
      <c r="AB3057" s="10">
        <f t="shared" si="192"/>
        <v>6323.31</v>
      </c>
      <c r="AC3057" s="10">
        <v>7163.45</v>
      </c>
      <c r="AD3057" s="10"/>
      <c r="AE3057" s="3"/>
      <c r="AF3057" s="3"/>
    </row>
    <row r="3058" spans="1:32" ht="15" x14ac:dyDescent="0.25">
      <c r="A3058" s="55"/>
      <c r="B3058" s="198"/>
      <c r="C3058" s="10" t="s">
        <v>238</v>
      </c>
      <c r="D3058" s="10"/>
      <c r="E3058" s="10" t="s">
        <v>239</v>
      </c>
      <c r="F3058" s="350">
        <v>166445</v>
      </c>
      <c r="G3058" s="10"/>
      <c r="H3058" s="10">
        <f t="shared" si="190"/>
        <v>505</v>
      </c>
      <c r="I3058" s="10"/>
      <c r="J3058" s="10">
        <v>21553.630000000008</v>
      </c>
      <c r="K3058" s="10"/>
      <c r="M3058" s="10">
        <v>85</v>
      </c>
      <c r="N3058" s="69"/>
      <c r="P3058" s="238">
        <f t="shared" si="182"/>
        <v>253.57211764705892</v>
      </c>
      <c r="Q3058" s="10"/>
      <c r="R3058" s="10"/>
      <c r="S3058" s="10"/>
      <c r="T3058" s="179">
        <f t="shared" si="183"/>
        <v>1958.1764705882354</v>
      </c>
      <c r="U3058" s="10"/>
      <c r="V3058" s="10"/>
      <c r="W3058" s="10"/>
      <c r="Y3058">
        <v>21553.630000000008</v>
      </c>
      <c r="Z3058" s="10">
        <f t="shared" si="191"/>
        <v>27623.81</v>
      </c>
      <c r="AB3058" s="10">
        <f t="shared" si="192"/>
        <v>24349.7</v>
      </c>
      <c r="AC3058" s="10">
        <v>27584.880000000001</v>
      </c>
      <c r="AD3058" s="10"/>
      <c r="AE3058" s="3"/>
      <c r="AF3058" s="3"/>
    </row>
    <row r="3059" spans="1:32" ht="15" x14ac:dyDescent="0.25">
      <c r="A3059" s="55"/>
      <c r="B3059" s="198"/>
      <c r="C3059" s="10" t="s">
        <v>240</v>
      </c>
      <c r="D3059" s="10"/>
      <c r="E3059" s="10" t="s">
        <v>179</v>
      </c>
      <c r="F3059" s="350">
        <v>-994</v>
      </c>
      <c r="G3059" s="10"/>
      <c r="H3059" s="10">
        <f t="shared" si="190"/>
        <v>-3</v>
      </c>
      <c r="I3059" s="10"/>
      <c r="J3059" s="10">
        <v>662.25</v>
      </c>
      <c r="K3059" s="10"/>
      <c r="M3059" s="10">
        <v>6</v>
      </c>
      <c r="N3059" s="69"/>
      <c r="P3059" s="238">
        <f t="shared" si="182"/>
        <v>110.375</v>
      </c>
      <c r="Q3059" s="10"/>
      <c r="R3059" s="10"/>
      <c r="S3059" s="10"/>
      <c r="T3059" s="179">
        <f t="shared" si="183"/>
        <v>-165.66666666666666</v>
      </c>
      <c r="U3059" s="10"/>
      <c r="V3059" s="10"/>
      <c r="W3059" s="10"/>
      <c r="Y3059">
        <v>662.25</v>
      </c>
      <c r="Z3059" s="10">
        <f t="shared" si="191"/>
        <v>848.76</v>
      </c>
      <c r="AB3059" s="10">
        <f t="shared" si="192"/>
        <v>748.16</v>
      </c>
      <c r="AC3059" s="10">
        <v>847.56</v>
      </c>
      <c r="AD3059" s="10"/>
      <c r="AE3059" s="3"/>
      <c r="AF3059" s="3"/>
    </row>
    <row r="3060" spans="1:32" ht="15" x14ac:dyDescent="0.25">
      <c r="A3060" s="55"/>
      <c r="B3060" s="198"/>
      <c r="C3060" s="10" t="s">
        <v>241</v>
      </c>
      <c r="D3060" s="10"/>
      <c r="E3060" s="10" t="s">
        <v>153</v>
      </c>
      <c r="F3060" s="350">
        <v>13841</v>
      </c>
      <c r="G3060" s="10"/>
      <c r="H3060" s="10">
        <f t="shared" si="190"/>
        <v>42</v>
      </c>
      <c r="I3060" s="10"/>
      <c r="J3060" s="10">
        <v>2324.21</v>
      </c>
      <c r="K3060" s="10"/>
      <c r="M3060" s="10">
        <v>11</v>
      </c>
      <c r="N3060" s="69"/>
      <c r="P3060" s="238">
        <f t="shared" si="182"/>
        <v>211.29181818181817</v>
      </c>
      <c r="Q3060" s="10"/>
      <c r="R3060" s="10"/>
      <c r="S3060" s="10"/>
      <c r="T3060" s="179">
        <f t="shared" si="183"/>
        <v>1258.2727272727273</v>
      </c>
      <c r="U3060" s="10"/>
      <c r="V3060" s="10"/>
      <c r="W3060" s="10"/>
      <c r="Y3060">
        <v>2324.21</v>
      </c>
      <c r="Z3060" s="10">
        <f t="shared" si="191"/>
        <v>2978.78</v>
      </c>
      <c r="AB3060" s="10">
        <f t="shared" si="192"/>
        <v>2625.72</v>
      </c>
      <c r="AC3060" s="10">
        <v>2974.58</v>
      </c>
      <c r="AD3060" s="10"/>
      <c r="AE3060" s="3"/>
      <c r="AF3060" s="3"/>
    </row>
    <row r="3061" spans="1:32" ht="15" x14ac:dyDescent="0.25">
      <c r="A3061" s="55"/>
      <c r="B3061" s="198"/>
      <c r="C3061" s="10" t="s">
        <v>242</v>
      </c>
      <c r="D3061" s="10"/>
      <c r="E3061" s="10" t="s">
        <v>81</v>
      </c>
      <c r="F3061" s="350">
        <v>5967</v>
      </c>
      <c r="G3061" s="10"/>
      <c r="H3061" s="10">
        <f t="shared" si="190"/>
        <v>18</v>
      </c>
      <c r="I3061" s="10"/>
      <c r="J3061" s="10">
        <v>560.34</v>
      </c>
      <c r="K3061" s="10"/>
      <c r="M3061" s="10">
        <v>3</v>
      </c>
      <c r="N3061" s="69"/>
      <c r="P3061" s="238">
        <f t="shared" si="182"/>
        <v>186.78</v>
      </c>
      <c r="Q3061" s="10"/>
      <c r="R3061" s="10"/>
      <c r="S3061" s="10"/>
      <c r="T3061" s="179">
        <f t="shared" si="183"/>
        <v>1989</v>
      </c>
      <c r="U3061" s="10"/>
      <c r="V3061" s="10"/>
      <c r="W3061" s="10"/>
      <c r="Y3061">
        <v>560.34</v>
      </c>
      <c r="Z3061" s="10">
        <f t="shared" si="191"/>
        <v>718.15</v>
      </c>
      <c r="AB3061" s="10">
        <f t="shared" si="192"/>
        <v>633.03</v>
      </c>
      <c r="AC3061" s="10">
        <v>717.14</v>
      </c>
      <c r="AD3061" s="10"/>
      <c r="AE3061" s="3"/>
      <c r="AF3061" s="3"/>
    </row>
    <row r="3062" spans="1:32" ht="15" x14ac:dyDescent="0.25">
      <c r="A3062" s="55"/>
      <c r="B3062" s="198"/>
      <c r="C3062" s="10" t="s">
        <v>600</v>
      </c>
      <c r="D3062" s="10"/>
      <c r="E3062" s="10" t="s">
        <v>86</v>
      </c>
      <c r="F3062" s="350">
        <v>69</v>
      </c>
      <c r="G3062" s="10"/>
      <c r="H3062" s="10">
        <f t="shared" si="190"/>
        <v>0</v>
      </c>
      <c r="I3062" s="10"/>
      <c r="J3062" s="10">
        <v>21.35</v>
      </c>
      <c r="K3062" s="10"/>
      <c r="M3062" s="10">
        <v>1</v>
      </c>
      <c r="N3062" s="69"/>
      <c r="P3062" s="238">
        <f t="shared" si="182"/>
        <v>21.35</v>
      </c>
      <c r="Q3062" s="10"/>
      <c r="R3062" s="10"/>
      <c r="S3062" s="10"/>
      <c r="T3062" s="179">
        <f t="shared" si="183"/>
        <v>69</v>
      </c>
      <c r="U3062" s="10"/>
      <c r="V3062" s="10"/>
      <c r="W3062" s="10"/>
      <c r="Y3062">
        <v>21.35</v>
      </c>
      <c r="Z3062" s="10">
        <f t="shared" si="191"/>
        <v>27.36</v>
      </c>
      <c r="AB3062" s="10">
        <f t="shared" si="192"/>
        <v>24.12</v>
      </c>
      <c r="AC3062" s="10">
        <v>27.32</v>
      </c>
      <c r="AD3062" s="10"/>
      <c r="AE3062" s="3"/>
      <c r="AF3062" s="3"/>
    </row>
    <row r="3063" spans="1:32" ht="15" x14ac:dyDescent="0.25">
      <c r="A3063" s="55"/>
      <c r="B3063" s="198"/>
      <c r="C3063" s="10" t="s">
        <v>243</v>
      </c>
      <c r="D3063" s="10"/>
      <c r="E3063" s="10" t="s">
        <v>68</v>
      </c>
      <c r="F3063" s="350">
        <v>497</v>
      </c>
      <c r="G3063" s="10"/>
      <c r="H3063" s="10">
        <f t="shared" si="190"/>
        <v>2</v>
      </c>
      <c r="I3063" s="10"/>
      <c r="J3063" s="10">
        <v>100.21</v>
      </c>
      <c r="K3063" s="10"/>
      <c r="M3063" s="10">
        <v>1</v>
      </c>
      <c r="N3063" s="69"/>
      <c r="P3063" s="238">
        <f t="shared" si="182"/>
        <v>100.21</v>
      </c>
      <c r="Q3063" s="10"/>
      <c r="R3063" s="10"/>
      <c r="S3063" s="10"/>
      <c r="T3063" s="179">
        <f t="shared" si="183"/>
        <v>497</v>
      </c>
      <c r="U3063" s="10"/>
      <c r="V3063" s="10"/>
      <c r="W3063" s="10"/>
      <c r="Y3063">
        <v>100.21</v>
      </c>
      <c r="Z3063" s="10">
        <f t="shared" si="191"/>
        <v>128.43</v>
      </c>
      <c r="AB3063" s="10">
        <f t="shared" si="192"/>
        <v>113.21</v>
      </c>
      <c r="AC3063" s="10">
        <v>128.25</v>
      </c>
      <c r="AD3063" s="10"/>
      <c r="AE3063" s="3"/>
      <c r="AF3063" s="3"/>
    </row>
    <row r="3064" spans="1:32" ht="15" x14ac:dyDescent="0.25">
      <c r="A3064" s="55"/>
      <c r="B3064" s="198"/>
      <c r="C3064" s="10" t="s">
        <v>243</v>
      </c>
      <c r="D3064" s="10"/>
      <c r="E3064" s="10" t="s">
        <v>75</v>
      </c>
      <c r="F3064" s="350">
        <v>667</v>
      </c>
      <c r="G3064" s="10"/>
      <c r="H3064" s="10">
        <f t="shared" si="190"/>
        <v>2</v>
      </c>
      <c r="I3064" s="10"/>
      <c r="J3064" s="10">
        <v>129.11000000000001</v>
      </c>
      <c r="K3064" s="10"/>
      <c r="M3064" s="10">
        <v>1</v>
      </c>
      <c r="N3064" s="69"/>
      <c r="P3064" s="238">
        <f t="shared" si="182"/>
        <v>129.11000000000001</v>
      </c>
      <c r="Q3064" s="10"/>
      <c r="R3064" s="10"/>
      <c r="S3064" s="10"/>
      <c r="T3064" s="179">
        <f t="shared" si="183"/>
        <v>667</v>
      </c>
      <c r="U3064" s="10"/>
      <c r="V3064" s="10"/>
      <c r="W3064" s="10"/>
      <c r="Y3064">
        <v>129.11000000000001</v>
      </c>
      <c r="Z3064" s="10">
        <f t="shared" si="191"/>
        <v>165.47</v>
      </c>
      <c r="AB3064" s="10">
        <f t="shared" si="192"/>
        <v>145.86000000000001</v>
      </c>
      <c r="AC3064" s="10">
        <v>165.24</v>
      </c>
      <c r="AD3064" s="10"/>
      <c r="AE3064" s="3"/>
      <c r="AF3064" s="3"/>
    </row>
    <row r="3065" spans="1:32" ht="15" x14ac:dyDescent="0.25">
      <c r="A3065" s="55"/>
      <c r="B3065" s="198"/>
      <c r="C3065" s="10" t="s">
        <v>244</v>
      </c>
      <c r="D3065" s="10"/>
      <c r="E3065" s="10" t="s">
        <v>157</v>
      </c>
      <c r="F3065" s="350">
        <v>5</v>
      </c>
      <c r="G3065" s="10"/>
      <c r="H3065" s="10">
        <f t="shared" si="190"/>
        <v>0</v>
      </c>
      <c r="I3065" s="10"/>
      <c r="J3065" s="10">
        <v>21.92</v>
      </c>
      <c r="K3065" s="10"/>
      <c r="M3065" s="10">
        <v>2</v>
      </c>
      <c r="N3065" s="69"/>
      <c r="P3065" s="238">
        <f t="shared" si="182"/>
        <v>10.96</v>
      </c>
      <c r="Q3065" s="10"/>
      <c r="R3065" s="10"/>
      <c r="S3065" s="10"/>
      <c r="T3065" s="179">
        <f t="shared" si="183"/>
        <v>2.5</v>
      </c>
      <c r="U3065" s="10"/>
      <c r="V3065" s="10"/>
      <c r="W3065" s="10"/>
      <c r="Y3065">
        <v>21.92</v>
      </c>
      <c r="Z3065" s="10">
        <f t="shared" si="191"/>
        <v>28.09</v>
      </c>
      <c r="AB3065" s="10">
        <f t="shared" si="192"/>
        <v>24.76</v>
      </c>
      <c r="AC3065" s="10">
        <v>28.05</v>
      </c>
      <c r="AD3065" s="10"/>
      <c r="AE3065" s="3"/>
      <c r="AF3065" s="3"/>
    </row>
    <row r="3066" spans="1:32" ht="15" x14ac:dyDescent="0.25">
      <c r="A3066" s="55"/>
      <c r="B3066" s="198"/>
      <c r="C3066" s="10" t="s">
        <v>245</v>
      </c>
      <c r="D3066" s="10"/>
      <c r="E3066" s="10" t="s">
        <v>246</v>
      </c>
      <c r="F3066" s="350">
        <v>1762</v>
      </c>
      <c r="G3066" s="10"/>
      <c r="H3066" s="10">
        <f t="shared" si="190"/>
        <v>5</v>
      </c>
      <c r="I3066" s="10"/>
      <c r="J3066" s="10">
        <v>356.04</v>
      </c>
      <c r="K3066" s="10"/>
      <c r="M3066" s="10">
        <v>3</v>
      </c>
      <c r="N3066" s="69"/>
      <c r="P3066" s="238">
        <f t="shared" si="182"/>
        <v>118.68</v>
      </c>
      <c r="Q3066" s="10"/>
      <c r="R3066" s="10"/>
      <c r="S3066" s="10"/>
      <c r="T3066" s="179">
        <f t="shared" si="183"/>
        <v>587.33333333333337</v>
      </c>
      <c r="U3066" s="10"/>
      <c r="V3066" s="10"/>
      <c r="W3066" s="10"/>
      <c r="Y3066">
        <v>356.04</v>
      </c>
      <c r="Z3066" s="10">
        <f t="shared" si="191"/>
        <v>456.31</v>
      </c>
      <c r="AB3066" s="10">
        <f t="shared" si="192"/>
        <v>402.23</v>
      </c>
      <c r="AC3066" s="10">
        <v>455.67</v>
      </c>
      <c r="AD3066" s="10"/>
      <c r="AE3066" s="3"/>
      <c r="AF3066" s="3"/>
    </row>
    <row r="3067" spans="1:32" ht="15" x14ac:dyDescent="0.25">
      <c r="A3067" s="55"/>
      <c r="B3067" s="198"/>
      <c r="C3067" s="10" t="s">
        <v>247</v>
      </c>
      <c r="D3067" s="10"/>
      <c r="E3067" s="10" t="s">
        <v>211</v>
      </c>
      <c r="F3067" s="350">
        <v>1909947</v>
      </c>
      <c r="G3067" s="10"/>
      <c r="H3067" s="10">
        <f t="shared" si="190"/>
        <v>5798</v>
      </c>
      <c r="I3067" s="10"/>
      <c r="J3067" s="10">
        <v>191087.09000000005</v>
      </c>
      <c r="K3067" s="10"/>
      <c r="M3067" s="10">
        <v>512</v>
      </c>
      <c r="N3067" s="69"/>
      <c r="P3067" s="238">
        <f t="shared" si="182"/>
        <v>373.21697265625011</v>
      </c>
      <c r="Q3067" s="10"/>
      <c r="R3067" s="10"/>
      <c r="S3067" s="10"/>
      <c r="T3067" s="179">
        <f t="shared" si="183"/>
        <v>3730.365234375</v>
      </c>
      <c r="U3067" s="10"/>
      <c r="V3067" s="10"/>
      <c r="W3067" s="10"/>
      <c r="Y3067">
        <v>191087.09000000005</v>
      </c>
      <c r="Z3067" s="10">
        <f t="shared" si="191"/>
        <v>244903.22</v>
      </c>
      <c r="AB3067" s="10">
        <f t="shared" si="192"/>
        <v>215876.06</v>
      </c>
      <c r="AC3067" s="10">
        <v>244558.06</v>
      </c>
      <c r="AD3067" s="10"/>
      <c r="AE3067" s="3"/>
      <c r="AF3067" s="3"/>
    </row>
    <row r="3068" spans="1:32" ht="15" x14ac:dyDescent="0.25">
      <c r="A3068" s="55"/>
      <c r="B3068" s="198"/>
      <c r="C3068" s="10" t="s">
        <v>247</v>
      </c>
      <c r="D3068" s="10"/>
      <c r="E3068" s="10" t="s">
        <v>196</v>
      </c>
      <c r="F3068" s="350">
        <v>157</v>
      </c>
      <c r="G3068" s="10"/>
      <c r="H3068" s="10">
        <f t="shared" si="190"/>
        <v>0</v>
      </c>
      <c r="I3068" s="10"/>
      <c r="J3068" s="10">
        <v>41.36</v>
      </c>
      <c r="K3068" s="10"/>
      <c r="M3068" s="10">
        <v>1</v>
      </c>
      <c r="N3068" s="69"/>
      <c r="P3068" s="238">
        <f t="shared" si="182"/>
        <v>41.36</v>
      </c>
      <c r="Q3068" s="10"/>
      <c r="R3068" s="10"/>
      <c r="S3068" s="10"/>
      <c r="T3068" s="179">
        <f t="shared" si="183"/>
        <v>157</v>
      </c>
      <c r="U3068" s="10"/>
      <c r="V3068" s="10"/>
      <c r="W3068" s="10"/>
      <c r="Y3068">
        <v>41.36</v>
      </c>
      <c r="Z3068" s="10">
        <f t="shared" si="191"/>
        <v>53.01</v>
      </c>
      <c r="AB3068" s="10">
        <f t="shared" si="192"/>
        <v>46.73</v>
      </c>
      <c r="AC3068" s="10">
        <v>52.94</v>
      </c>
      <c r="AD3068" s="10"/>
      <c r="AE3068" s="3"/>
      <c r="AF3068" s="3"/>
    </row>
    <row r="3069" spans="1:32" ht="15" x14ac:dyDescent="0.25">
      <c r="A3069" s="55"/>
      <c r="B3069" s="198"/>
      <c r="C3069" s="10" t="s">
        <v>248</v>
      </c>
      <c r="D3069" s="10"/>
      <c r="E3069" s="10" t="s">
        <v>77</v>
      </c>
      <c r="F3069" s="350">
        <v>6570894</v>
      </c>
      <c r="G3069" s="10"/>
      <c r="H3069" s="10">
        <f t="shared" si="190"/>
        <v>19947</v>
      </c>
      <c r="I3069" s="10"/>
      <c r="J3069" s="10">
        <v>625284.10999999952</v>
      </c>
      <c r="K3069" s="10"/>
      <c r="M3069" s="10">
        <v>913</v>
      </c>
      <c r="N3069" s="69"/>
      <c r="P3069" s="238">
        <f t="shared" si="182"/>
        <v>684.86759036144531</v>
      </c>
      <c r="Q3069" s="10"/>
      <c r="R3069" s="10"/>
      <c r="S3069" s="10"/>
      <c r="T3069" s="179">
        <f t="shared" si="183"/>
        <v>7197.0361445783128</v>
      </c>
      <c r="U3069" s="10"/>
      <c r="V3069" s="10"/>
      <c r="W3069" s="10"/>
      <c r="Y3069">
        <v>625284.10999999952</v>
      </c>
      <c r="Z3069" s="10">
        <f t="shared" si="191"/>
        <v>801383.75</v>
      </c>
      <c r="AB3069" s="10">
        <f t="shared" si="192"/>
        <v>706399.74</v>
      </c>
      <c r="AC3069" s="10">
        <v>800254.33</v>
      </c>
      <c r="AD3069" s="10"/>
      <c r="AE3069" s="3"/>
      <c r="AF3069" s="3"/>
    </row>
    <row r="3070" spans="1:32" ht="15" x14ac:dyDescent="0.25">
      <c r="A3070" s="55"/>
      <c r="B3070" s="198"/>
      <c r="C3070" s="10" t="s">
        <v>248</v>
      </c>
      <c r="D3070" s="10"/>
      <c r="E3070" s="10" t="s">
        <v>120</v>
      </c>
      <c r="F3070" s="350">
        <v>1393</v>
      </c>
      <c r="G3070" s="10"/>
      <c r="H3070" s="10">
        <f t="shared" si="190"/>
        <v>4</v>
      </c>
      <c r="I3070" s="10"/>
      <c r="J3070" s="10">
        <v>240.76</v>
      </c>
      <c r="K3070" s="10"/>
      <c r="M3070" s="10">
        <v>1</v>
      </c>
      <c r="N3070" s="69"/>
      <c r="P3070" s="238">
        <f t="shared" si="182"/>
        <v>240.76</v>
      </c>
      <c r="Q3070" s="10"/>
      <c r="R3070" s="10"/>
      <c r="S3070" s="10"/>
      <c r="T3070" s="179">
        <f t="shared" si="183"/>
        <v>1393</v>
      </c>
      <c r="U3070" s="10"/>
      <c r="V3070" s="10"/>
      <c r="W3070" s="10"/>
      <c r="Y3070">
        <v>240.76</v>
      </c>
      <c r="Z3070" s="10">
        <f t="shared" si="191"/>
        <v>308.57</v>
      </c>
      <c r="AB3070" s="10">
        <f t="shared" si="192"/>
        <v>271.99</v>
      </c>
      <c r="AC3070" s="10">
        <v>308.13</v>
      </c>
      <c r="AD3070" s="10"/>
      <c r="AE3070" s="3"/>
      <c r="AF3070" s="3"/>
    </row>
    <row r="3071" spans="1:32" ht="15" x14ac:dyDescent="0.25">
      <c r="A3071" s="55"/>
      <c r="B3071" s="198"/>
      <c r="C3071" s="10" t="s">
        <v>249</v>
      </c>
      <c r="D3071" s="10"/>
      <c r="E3071" s="10" t="s">
        <v>127</v>
      </c>
      <c r="F3071" s="350">
        <v>34783</v>
      </c>
      <c r="G3071" s="10"/>
      <c r="H3071" s="10">
        <f t="shared" si="190"/>
        <v>106</v>
      </c>
      <c r="I3071" s="10"/>
      <c r="J3071" s="10">
        <v>4489.9000000000005</v>
      </c>
      <c r="K3071" s="10"/>
      <c r="M3071" s="10">
        <v>30</v>
      </c>
      <c r="N3071" s="69"/>
      <c r="P3071" s="238">
        <f t="shared" si="182"/>
        <v>149.66333333333336</v>
      </c>
      <c r="Q3071" s="10"/>
      <c r="R3071" s="10"/>
      <c r="S3071" s="10"/>
      <c r="T3071" s="179">
        <f t="shared" si="183"/>
        <v>1159.4333333333334</v>
      </c>
      <c r="U3071" s="10"/>
      <c r="V3071" s="10"/>
      <c r="W3071" s="10"/>
      <c r="Y3071">
        <v>4489.9000000000005</v>
      </c>
      <c r="Z3071" s="10">
        <f t="shared" si="191"/>
        <v>5754.4</v>
      </c>
      <c r="AB3071" s="10">
        <f t="shared" si="192"/>
        <v>5072.3599999999997</v>
      </c>
      <c r="AC3071" s="10">
        <v>5746.29</v>
      </c>
      <c r="AD3071" s="10"/>
      <c r="AE3071" s="3"/>
      <c r="AF3071" s="3"/>
    </row>
    <row r="3072" spans="1:32" ht="15" x14ac:dyDescent="0.25">
      <c r="A3072" s="55"/>
      <c r="B3072" s="198"/>
      <c r="C3072" s="10" t="s">
        <v>251</v>
      </c>
      <c r="D3072" s="10"/>
      <c r="E3072" s="10" t="s">
        <v>79</v>
      </c>
      <c r="F3072" s="350">
        <v>537398</v>
      </c>
      <c r="G3072" s="10"/>
      <c r="H3072" s="10">
        <f t="shared" si="190"/>
        <v>1631</v>
      </c>
      <c r="I3072" s="10"/>
      <c r="J3072" s="10">
        <v>50489.13</v>
      </c>
      <c r="K3072" s="10"/>
      <c r="M3072" s="10">
        <v>121</v>
      </c>
      <c r="N3072" s="69"/>
      <c r="P3072" s="238">
        <f t="shared" si="182"/>
        <v>417.26553719008263</v>
      </c>
      <c r="Q3072" s="10"/>
      <c r="R3072" s="10"/>
      <c r="S3072" s="10"/>
      <c r="T3072" s="179">
        <f t="shared" si="183"/>
        <v>4441.3057851239673</v>
      </c>
      <c r="U3072" s="10"/>
      <c r="V3072" s="10"/>
      <c r="W3072" s="10"/>
      <c r="Y3072">
        <v>50489.13</v>
      </c>
      <c r="Z3072" s="10">
        <f t="shared" si="191"/>
        <v>64708.45</v>
      </c>
      <c r="AB3072" s="10">
        <f t="shared" si="192"/>
        <v>57038.879999999997</v>
      </c>
      <c r="AC3072" s="10">
        <v>64617.25</v>
      </c>
      <c r="AD3072" s="10"/>
      <c r="AE3072" s="3"/>
      <c r="AF3072" s="3"/>
    </row>
    <row r="3073" spans="1:32" ht="15" x14ac:dyDescent="0.25">
      <c r="A3073" s="55"/>
      <c r="B3073" s="198"/>
      <c r="C3073" s="10" t="s">
        <v>252</v>
      </c>
      <c r="D3073" s="10"/>
      <c r="E3073" s="10" t="s">
        <v>145</v>
      </c>
      <c r="F3073" s="350">
        <v>35</v>
      </c>
      <c r="G3073" s="10"/>
      <c r="H3073" s="10">
        <f t="shared" si="190"/>
        <v>0</v>
      </c>
      <c r="I3073" s="10"/>
      <c r="J3073" s="10">
        <v>17.91</v>
      </c>
      <c r="K3073" s="10"/>
      <c r="M3073" s="10">
        <v>1</v>
      </c>
      <c r="N3073" s="69"/>
      <c r="P3073" s="238">
        <f t="shared" si="182"/>
        <v>17.91</v>
      </c>
      <c r="Q3073" s="10"/>
      <c r="R3073" s="10"/>
      <c r="S3073" s="10"/>
      <c r="T3073" s="179">
        <f t="shared" si="183"/>
        <v>35</v>
      </c>
      <c r="U3073" s="10"/>
      <c r="V3073" s="10"/>
      <c r="W3073" s="10"/>
      <c r="Y3073">
        <v>17.91</v>
      </c>
      <c r="Z3073" s="10">
        <f t="shared" si="191"/>
        <v>22.95</v>
      </c>
      <c r="AB3073" s="10">
        <f t="shared" si="192"/>
        <v>20.23</v>
      </c>
      <c r="AC3073" s="10">
        <v>22.92</v>
      </c>
      <c r="AD3073" s="10"/>
      <c r="AE3073" s="3"/>
      <c r="AF3073" s="3"/>
    </row>
    <row r="3074" spans="1:32" ht="15" x14ac:dyDescent="0.25">
      <c r="A3074" s="55"/>
      <c r="B3074" s="198"/>
      <c r="C3074" s="10" t="s">
        <v>252</v>
      </c>
      <c r="D3074" s="10"/>
      <c r="E3074" s="10" t="s">
        <v>235</v>
      </c>
      <c r="F3074" s="350">
        <v>336</v>
      </c>
      <c r="G3074" s="10"/>
      <c r="H3074" s="10">
        <f t="shared" si="190"/>
        <v>1</v>
      </c>
      <c r="I3074" s="10"/>
      <c r="J3074" s="10">
        <v>21.14</v>
      </c>
      <c r="K3074" s="10"/>
      <c r="M3074" s="10">
        <v>1</v>
      </c>
      <c r="N3074" s="69"/>
      <c r="P3074" s="238">
        <f t="shared" si="182"/>
        <v>21.14</v>
      </c>
      <c r="Q3074" s="10"/>
      <c r="R3074" s="10"/>
      <c r="S3074" s="10"/>
      <c r="T3074" s="179">
        <f t="shared" si="183"/>
        <v>336</v>
      </c>
      <c r="U3074" s="10"/>
      <c r="V3074" s="10"/>
      <c r="W3074" s="10"/>
      <c r="Y3074">
        <v>21.14</v>
      </c>
      <c r="Z3074" s="10">
        <f t="shared" si="191"/>
        <v>27.09</v>
      </c>
      <c r="AB3074" s="10">
        <f t="shared" si="192"/>
        <v>23.88</v>
      </c>
      <c r="AC3074" s="10">
        <v>27.05</v>
      </c>
      <c r="AD3074" s="10"/>
      <c r="AE3074" s="3"/>
      <c r="AF3074" s="3"/>
    </row>
    <row r="3075" spans="1:32" ht="15" x14ac:dyDescent="0.25">
      <c r="A3075" s="55"/>
      <c r="B3075" s="198"/>
      <c r="C3075" s="10" t="s">
        <v>252</v>
      </c>
      <c r="D3075" s="10"/>
      <c r="E3075" s="10" t="s">
        <v>70</v>
      </c>
      <c r="F3075" s="350">
        <v>1259478</v>
      </c>
      <c r="G3075" s="10"/>
      <c r="H3075" s="10">
        <f t="shared" si="190"/>
        <v>3823</v>
      </c>
      <c r="I3075" s="10"/>
      <c r="J3075" s="10">
        <v>148436.93999999977</v>
      </c>
      <c r="K3075" s="10"/>
      <c r="M3075" s="10">
        <v>520</v>
      </c>
      <c r="N3075" s="69"/>
      <c r="P3075" s="238">
        <f t="shared" si="182"/>
        <v>285.45565384615338</v>
      </c>
      <c r="Q3075" s="10"/>
      <c r="R3075" s="10"/>
      <c r="S3075" s="10"/>
      <c r="T3075" s="179">
        <f t="shared" si="183"/>
        <v>2422.0730769230768</v>
      </c>
      <c r="U3075" s="10"/>
      <c r="V3075" s="10"/>
      <c r="W3075" s="10"/>
      <c r="Y3075">
        <v>148436.93999999977</v>
      </c>
      <c r="Z3075" s="10">
        <f t="shared" si="191"/>
        <v>190241.44</v>
      </c>
      <c r="AB3075" s="10">
        <f t="shared" si="192"/>
        <v>167693.07999999999</v>
      </c>
      <c r="AC3075" s="10">
        <v>189973.33</v>
      </c>
      <c r="AD3075" s="10"/>
      <c r="AE3075" s="3"/>
      <c r="AF3075" s="3"/>
    </row>
    <row r="3076" spans="1:32" ht="15" x14ac:dyDescent="0.25">
      <c r="A3076" s="55"/>
      <c r="B3076" s="198"/>
      <c r="C3076" s="10" t="s">
        <v>253</v>
      </c>
      <c r="D3076" s="10"/>
      <c r="E3076" s="10" t="s">
        <v>79</v>
      </c>
      <c r="F3076" s="350">
        <v>29</v>
      </c>
      <c r="G3076" s="10"/>
      <c r="H3076" s="10">
        <f t="shared" si="190"/>
        <v>0</v>
      </c>
      <c r="I3076" s="10"/>
      <c r="J3076" s="10">
        <v>13.48</v>
      </c>
      <c r="K3076" s="10"/>
      <c r="M3076" s="10">
        <v>1</v>
      </c>
      <c r="N3076" s="69"/>
      <c r="P3076" s="238">
        <f t="shared" si="182"/>
        <v>13.48</v>
      </c>
      <c r="Q3076" s="10"/>
      <c r="R3076" s="10"/>
      <c r="S3076" s="10"/>
      <c r="T3076" s="179">
        <f t="shared" si="183"/>
        <v>29</v>
      </c>
      <c r="U3076" s="10"/>
      <c r="V3076" s="10"/>
      <c r="W3076" s="10"/>
      <c r="Y3076">
        <v>13.48</v>
      </c>
      <c r="Z3076" s="10">
        <f t="shared" si="191"/>
        <v>17.28</v>
      </c>
      <c r="AB3076" s="10">
        <f t="shared" si="192"/>
        <v>15.23</v>
      </c>
      <c r="AC3076" s="10">
        <v>17.25</v>
      </c>
      <c r="AD3076" s="10"/>
      <c r="AE3076" s="3"/>
      <c r="AF3076" s="3"/>
    </row>
    <row r="3077" spans="1:32" ht="15" x14ac:dyDescent="0.25">
      <c r="A3077" s="55"/>
      <c r="B3077" s="198"/>
      <c r="C3077" s="10" t="s">
        <v>254</v>
      </c>
      <c r="D3077" s="10"/>
      <c r="E3077" s="10" t="s">
        <v>164</v>
      </c>
      <c r="F3077" s="350">
        <v>738</v>
      </c>
      <c r="G3077" s="10"/>
      <c r="H3077" s="10">
        <f t="shared" si="190"/>
        <v>2</v>
      </c>
      <c r="I3077" s="10"/>
      <c r="J3077" s="10">
        <v>151.36000000000004</v>
      </c>
      <c r="K3077" s="10"/>
      <c r="M3077" s="10">
        <v>8</v>
      </c>
      <c r="N3077" s="69"/>
      <c r="P3077" s="238">
        <f t="shared" si="182"/>
        <v>18.920000000000005</v>
      </c>
      <c r="Q3077" s="10"/>
      <c r="R3077" s="10"/>
      <c r="S3077" s="10"/>
      <c r="T3077" s="179">
        <f t="shared" si="183"/>
        <v>92.25</v>
      </c>
      <c r="U3077" s="10"/>
      <c r="V3077" s="10"/>
      <c r="W3077" s="10"/>
      <c r="Y3077">
        <v>151.36000000000004</v>
      </c>
      <c r="Z3077" s="10">
        <f t="shared" si="191"/>
        <v>193.99</v>
      </c>
      <c r="AB3077" s="10">
        <f t="shared" si="192"/>
        <v>171</v>
      </c>
      <c r="AC3077" s="10">
        <v>193.72</v>
      </c>
      <c r="AD3077" s="10"/>
      <c r="AE3077" s="3"/>
      <c r="AF3077" s="3"/>
    </row>
    <row r="3078" spans="1:32" ht="15" x14ac:dyDescent="0.25">
      <c r="A3078" s="55"/>
      <c r="B3078" s="198"/>
      <c r="C3078" s="10" t="s">
        <v>255</v>
      </c>
      <c r="D3078" s="10"/>
      <c r="E3078" s="10" t="s">
        <v>256</v>
      </c>
      <c r="F3078" s="350">
        <v>275076</v>
      </c>
      <c r="G3078" s="10"/>
      <c r="H3078" s="10">
        <f t="shared" si="190"/>
        <v>835</v>
      </c>
      <c r="I3078" s="10"/>
      <c r="J3078" s="10">
        <v>32636.499999999985</v>
      </c>
      <c r="K3078" s="10"/>
      <c r="M3078" s="10">
        <v>121</v>
      </c>
      <c r="N3078" s="69"/>
      <c r="P3078" s="238">
        <f t="shared" si="182"/>
        <v>269.72314049586765</v>
      </c>
      <c r="Q3078" s="10"/>
      <c r="R3078" s="10"/>
      <c r="S3078" s="10"/>
      <c r="T3078" s="179">
        <f t="shared" si="183"/>
        <v>2273.3553719008264</v>
      </c>
      <c r="U3078" s="10"/>
      <c r="V3078" s="10"/>
      <c r="W3078" s="10"/>
      <c r="Y3078">
        <v>32636.499999999985</v>
      </c>
      <c r="Z3078" s="10">
        <f t="shared" si="191"/>
        <v>41827.96</v>
      </c>
      <c r="AB3078" s="10">
        <f t="shared" si="192"/>
        <v>36870.300000000003</v>
      </c>
      <c r="AC3078" s="10">
        <v>41769.01</v>
      </c>
      <c r="AD3078" s="10"/>
      <c r="AE3078" s="3"/>
      <c r="AF3078" s="3"/>
    </row>
    <row r="3079" spans="1:32" ht="15" x14ac:dyDescent="0.25">
      <c r="A3079" s="55"/>
      <c r="B3079" s="198"/>
      <c r="C3079" s="10" t="s">
        <v>601</v>
      </c>
      <c r="D3079" s="10"/>
      <c r="E3079" s="10" t="s">
        <v>120</v>
      </c>
      <c r="F3079" s="350">
        <v>652</v>
      </c>
      <c r="G3079" s="10"/>
      <c r="H3079" s="10">
        <f t="shared" si="190"/>
        <v>2</v>
      </c>
      <c r="I3079" s="10"/>
      <c r="J3079" s="10">
        <v>127.5</v>
      </c>
      <c r="K3079" s="10"/>
      <c r="M3079" s="10">
        <v>2</v>
      </c>
      <c r="N3079" s="69"/>
      <c r="P3079" s="238">
        <f t="shared" si="182"/>
        <v>63.75</v>
      </c>
      <c r="Q3079" s="10"/>
      <c r="R3079" s="10"/>
      <c r="S3079" s="10"/>
      <c r="T3079" s="179">
        <f t="shared" si="183"/>
        <v>326</v>
      </c>
      <c r="U3079" s="10"/>
      <c r="V3079" s="10"/>
      <c r="W3079" s="10"/>
      <c r="Y3079">
        <v>127.5</v>
      </c>
      <c r="Z3079" s="10">
        <f t="shared" si="191"/>
        <v>163.41</v>
      </c>
      <c r="AB3079" s="10">
        <f t="shared" si="192"/>
        <v>144.04</v>
      </c>
      <c r="AC3079" s="10">
        <v>163.18</v>
      </c>
      <c r="AD3079" s="10"/>
      <c r="AE3079" s="3"/>
      <c r="AF3079" s="3"/>
    </row>
    <row r="3080" spans="1:32" ht="15" x14ac:dyDescent="0.25">
      <c r="A3080" s="55"/>
      <c r="B3080" s="198"/>
      <c r="C3080" s="10" t="s">
        <v>260</v>
      </c>
      <c r="D3080" s="10"/>
      <c r="E3080" s="10" t="s">
        <v>100</v>
      </c>
      <c r="F3080" s="350">
        <v>820</v>
      </c>
      <c r="G3080" s="10"/>
      <c r="H3080" s="10">
        <f t="shared" si="190"/>
        <v>2</v>
      </c>
      <c r="I3080" s="10"/>
      <c r="J3080" s="10">
        <v>76.89</v>
      </c>
      <c r="K3080" s="10"/>
      <c r="M3080" s="10">
        <v>1</v>
      </c>
      <c r="N3080" s="69"/>
      <c r="P3080" s="238">
        <f t="shared" si="182"/>
        <v>76.89</v>
      </c>
      <c r="Q3080" s="10"/>
      <c r="R3080" s="10"/>
      <c r="S3080" s="10"/>
      <c r="T3080" s="179">
        <f t="shared" si="183"/>
        <v>820</v>
      </c>
      <c r="U3080" s="10"/>
      <c r="V3080" s="10"/>
      <c r="W3080" s="10"/>
      <c r="Y3080">
        <v>76.89</v>
      </c>
      <c r="Z3080" s="10">
        <f t="shared" si="191"/>
        <v>98.54</v>
      </c>
      <c r="AB3080" s="10">
        <f t="shared" si="192"/>
        <v>86.86</v>
      </c>
      <c r="AC3080" s="10">
        <v>98.4</v>
      </c>
      <c r="AD3080" s="10"/>
      <c r="AE3080" s="3"/>
      <c r="AF3080" s="3"/>
    </row>
    <row r="3081" spans="1:32" ht="15" x14ac:dyDescent="0.25">
      <c r="A3081" s="55"/>
      <c r="B3081" s="198"/>
      <c r="C3081" s="10" t="s">
        <v>260</v>
      </c>
      <c r="D3081" s="10"/>
      <c r="E3081" s="10" t="s">
        <v>77</v>
      </c>
      <c r="F3081" s="350">
        <v>147776</v>
      </c>
      <c r="G3081" s="10"/>
      <c r="H3081" s="10">
        <f t="shared" si="190"/>
        <v>449</v>
      </c>
      <c r="I3081" s="10"/>
      <c r="J3081" s="10">
        <v>20045.18</v>
      </c>
      <c r="K3081" s="10"/>
      <c r="M3081" s="10">
        <v>33</v>
      </c>
      <c r="N3081" s="69"/>
      <c r="P3081" s="238">
        <f t="shared" si="182"/>
        <v>607.42969696969703</v>
      </c>
      <c r="Q3081" s="10"/>
      <c r="R3081" s="10"/>
      <c r="S3081" s="10"/>
      <c r="T3081" s="179">
        <f t="shared" si="183"/>
        <v>4478.060606060606</v>
      </c>
      <c r="U3081" s="10"/>
      <c r="V3081" s="10"/>
      <c r="W3081" s="10"/>
      <c r="Y3081">
        <v>20045.18</v>
      </c>
      <c r="Z3081" s="10">
        <f t="shared" si="191"/>
        <v>25690.53</v>
      </c>
      <c r="AB3081" s="10">
        <f t="shared" si="192"/>
        <v>22645.56</v>
      </c>
      <c r="AC3081" s="10">
        <v>25654.32</v>
      </c>
      <c r="AD3081" s="10"/>
      <c r="AE3081" s="3"/>
      <c r="AF3081" s="3"/>
    </row>
    <row r="3082" spans="1:32" ht="15" x14ac:dyDescent="0.25">
      <c r="A3082" s="55"/>
      <c r="B3082" s="198"/>
      <c r="C3082" s="10" t="s">
        <v>260</v>
      </c>
      <c r="D3082" s="10"/>
      <c r="E3082" s="10" t="s">
        <v>120</v>
      </c>
      <c r="F3082" s="350">
        <v>179715</v>
      </c>
      <c r="G3082" s="10"/>
      <c r="H3082" s="10">
        <f t="shared" si="190"/>
        <v>546</v>
      </c>
      <c r="I3082" s="10"/>
      <c r="J3082" s="10">
        <v>15936.27</v>
      </c>
      <c r="K3082" s="10"/>
      <c r="M3082" s="10">
        <v>25</v>
      </c>
      <c r="N3082" s="69"/>
      <c r="P3082" s="238">
        <f t="shared" si="182"/>
        <v>637.45080000000007</v>
      </c>
      <c r="Q3082" s="10"/>
      <c r="R3082" s="10"/>
      <c r="S3082" s="10"/>
      <c r="T3082" s="179">
        <f t="shared" si="183"/>
        <v>7188.6</v>
      </c>
      <c r="U3082" s="10"/>
      <c r="V3082" s="10"/>
      <c r="W3082" s="10"/>
      <c r="Y3082">
        <v>15936.27</v>
      </c>
      <c r="Z3082" s="10">
        <f t="shared" si="191"/>
        <v>20424.419999999998</v>
      </c>
      <c r="AB3082" s="10">
        <f t="shared" si="192"/>
        <v>18003.62</v>
      </c>
      <c r="AC3082" s="10">
        <v>20395.64</v>
      </c>
      <c r="AD3082" s="10"/>
      <c r="AE3082" s="3"/>
      <c r="AF3082" s="3"/>
    </row>
    <row r="3083" spans="1:32" ht="15" x14ac:dyDescent="0.25">
      <c r="A3083" s="55"/>
      <c r="B3083" s="198"/>
      <c r="C3083" s="10" t="s">
        <v>261</v>
      </c>
      <c r="D3083" s="10"/>
      <c r="E3083" s="10" t="s">
        <v>203</v>
      </c>
      <c r="F3083" s="350">
        <v>855</v>
      </c>
      <c r="G3083" s="10"/>
      <c r="H3083" s="10">
        <f t="shared" si="190"/>
        <v>3</v>
      </c>
      <c r="I3083" s="10"/>
      <c r="J3083" s="10">
        <v>156.80000000000001</v>
      </c>
      <c r="K3083" s="10"/>
      <c r="M3083" s="10">
        <v>1</v>
      </c>
      <c r="N3083" s="69"/>
      <c r="P3083" s="238">
        <f t="shared" si="182"/>
        <v>156.80000000000001</v>
      </c>
      <c r="Q3083" s="10"/>
      <c r="R3083" s="10"/>
      <c r="S3083" s="10"/>
      <c r="T3083" s="179">
        <f t="shared" si="183"/>
        <v>855</v>
      </c>
      <c r="U3083" s="10"/>
      <c r="V3083" s="10"/>
      <c r="W3083" s="10"/>
      <c r="Y3083">
        <v>156.80000000000001</v>
      </c>
      <c r="Z3083" s="10">
        <f t="shared" si="191"/>
        <v>200.96</v>
      </c>
      <c r="AB3083" s="10">
        <f t="shared" si="192"/>
        <v>177.14</v>
      </c>
      <c r="AC3083" s="10">
        <v>200.68</v>
      </c>
      <c r="AD3083" s="10"/>
      <c r="AE3083" s="3"/>
      <c r="AF3083" s="3"/>
    </row>
    <row r="3084" spans="1:32" ht="15" x14ac:dyDescent="0.25">
      <c r="A3084" s="55"/>
      <c r="B3084" s="198"/>
      <c r="C3084" s="10" t="s">
        <v>261</v>
      </c>
      <c r="D3084" s="10"/>
      <c r="E3084" s="10" t="s">
        <v>73</v>
      </c>
      <c r="F3084" s="350">
        <v>1076301</v>
      </c>
      <c r="G3084" s="10"/>
      <c r="H3084" s="10">
        <f t="shared" si="190"/>
        <v>3267</v>
      </c>
      <c r="I3084" s="10"/>
      <c r="J3084" s="10">
        <v>111555.61999999992</v>
      </c>
      <c r="K3084" s="10"/>
      <c r="M3084" s="10">
        <v>285</v>
      </c>
      <c r="N3084" s="69"/>
      <c r="P3084" s="238">
        <f t="shared" si="182"/>
        <v>391.42322807017518</v>
      </c>
      <c r="Q3084" s="10"/>
      <c r="R3084" s="10"/>
      <c r="S3084" s="10"/>
      <c r="T3084" s="179">
        <f t="shared" si="183"/>
        <v>3776.4947368421053</v>
      </c>
      <c r="U3084" s="10"/>
      <c r="V3084" s="10"/>
      <c r="W3084" s="10"/>
      <c r="Y3084">
        <v>111555.61999999992</v>
      </c>
      <c r="Z3084" s="10">
        <f t="shared" si="191"/>
        <v>142973.19</v>
      </c>
      <c r="AB3084" s="10">
        <f t="shared" si="192"/>
        <v>126027.29</v>
      </c>
      <c r="AC3084" s="10">
        <v>142771.69</v>
      </c>
      <c r="AD3084" s="10"/>
      <c r="AE3084" s="3"/>
      <c r="AF3084" s="3"/>
    </row>
    <row r="3085" spans="1:32" ht="15" x14ac:dyDescent="0.25">
      <c r="A3085" s="55"/>
      <c r="B3085" s="198"/>
      <c r="C3085" s="10" t="s">
        <v>264</v>
      </c>
      <c r="D3085" s="10"/>
      <c r="E3085" s="10" t="s">
        <v>64</v>
      </c>
      <c r="F3085" s="350">
        <v>1377949</v>
      </c>
      <c r="G3085" s="10"/>
      <c r="H3085" s="10">
        <f t="shared" si="190"/>
        <v>4183</v>
      </c>
      <c r="I3085" s="10"/>
      <c r="J3085" s="10">
        <v>132262.5799999999</v>
      </c>
      <c r="K3085" s="10"/>
      <c r="M3085" s="10">
        <v>315</v>
      </c>
      <c r="N3085" s="69"/>
      <c r="P3085" s="238">
        <f t="shared" si="182"/>
        <v>419.88120634920602</v>
      </c>
      <c r="Q3085" s="10"/>
      <c r="R3085" s="10"/>
      <c r="S3085" s="10"/>
      <c r="T3085" s="179">
        <f t="shared" si="183"/>
        <v>4374.4412698412698</v>
      </c>
      <c r="U3085" s="10"/>
      <c r="V3085" s="10"/>
      <c r="W3085" s="10"/>
      <c r="Y3085">
        <v>132262.5799999999</v>
      </c>
      <c r="Z3085" s="10">
        <f t="shared" si="191"/>
        <v>169511.88</v>
      </c>
      <c r="AB3085" s="10">
        <f t="shared" si="192"/>
        <v>149420.48000000001</v>
      </c>
      <c r="AC3085" s="10">
        <v>169272.98</v>
      </c>
      <c r="AD3085" s="10"/>
      <c r="AE3085" s="3"/>
      <c r="AF3085" s="3"/>
    </row>
    <row r="3086" spans="1:32" ht="15" x14ac:dyDescent="0.25">
      <c r="A3086" s="55"/>
      <c r="B3086" s="198"/>
      <c r="C3086" s="10" t="s">
        <v>264</v>
      </c>
      <c r="D3086" s="10"/>
      <c r="E3086" s="10" t="s">
        <v>167</v>
      </c>
      <c r="F3086" s="350">
        <v>636</v>
      </c>
      <c r="G3086" s="10"/>
      <c r="H3086" s="10">
        <f t="shared" si="190"/>
        <v>2</v>
      </c>
      <c r="I3086" s="10"/>
      <c r="J3086" s="10">
        <v>36.86</v>
      </c>
      <c r="K3086" s="10"/>
      <c r="M3086" s="10">
        <v>1</v>
      </c>
      <c r="N3086" s="69"/>
      <c r="P3086" s="238">
        <f t="shared" si="182"/>
        <v>36.86</v>
      </c>
      <c r="Q3086" s="10"/>
      <c r="R3086" s="10"/>
      <c r="S3086" s="10"/>
      <c r="T3086" s="179">
        <f t="shared" si="183"/>
        <v>636</v>
      </c>
      <c r="U3086" s="10"/>
      <c r="V3086" s="10"/>
      <c r="W3086" s="10"/>
      <c r="Y3086">
        <v>36.86</v>
      </c>
      <c r="Z3086" s="10">
        <f t="shared" si="191"/>
        <v>47.24</v>
      </c>
      <c r="AB3086" s="10">
        <f t="shared" si="192"/>
        <v>41.64</v>
      </c>
      <c r="AC3086" s="10">
        <v>47.17</v>
      </c>
      <c r="AD3086" s="10"/>
      <c r="AE3086" s="3"/>
      <c r="AF3086" s="3"/>
    </row>
    <row r="3087" spans="1:32" ht="15" x14ac:dyDescent="0.25">
      <c r="A3087" s="55"/>
      <c r="B3087" s="198"/>
      <c r="C3087" s="10" t="s">
        <v>266</v>
      </c>
      <c r="D3087" s="10"/>
      <c r="E3087" s="10" t="s">
        <v>127</v>
      </c>
      <c r="F3087" s="350">
        <v>2656</v>
      </c>
      <c r="G3087" s="10"/>
      <c r="H3087" s="10">
        <f t="shared" si="190"/>
        <v>8</v>
      </c>
      <c r="I3087" s="10"/>
      <c r="J3087" s="10">
        <v>728.18999999999983</v>
      </c>
      <c r="K3087" s="10"/>
      <c r="M3087" s="10">
        <v>7</v>
      </c>
      <c r="N3087" s="69"/>
      <c r="P3087" s="238">
        <f t="shared" si="182"/>
        <v>104.02714285714283</v>
      </c>
      <c r="Q3087" s="10"/>
      <c r="R3087" s="10"/>
      <c r="S3087" s="10"/>
      <c r="T3087" s="179">
        <f t="shared" si="183"/>
        <v>379.42857142857144</v>
      </c>
      <c r="U3087" s="10"/>
      <c r="V3087" s="10"/>
      <c r="W3087" s="10"/>
      <c r="Y3087">
        <v>728.18999999999983</v>
      </c>
      <c r="Z3087" s="10">
        <f t="shared" si="191"/>
        <v>933.27</v>
      </c>
      <c r="AB3087" s="10">
        <f t="shared" si="192"/>
        <v>822.66</v>
      </c>
      <c r="AC3087" s="10">
        <v>931.96</v>
      </c>
      <c r="AD3087" s="10"/>
      <c r="AE3087" s="3"/>
      <c r="AF3087" s="3"/>
    </row>
    <row r="3088" spans="1:32" ht="15" x14ac:dyDescent="0.25">
      <c r="A3088" s="55"/>
      <c r="B3088" s="198"/>
      <c r="C3088" s="10" t="s">
        <v>266</v>
      </c>
      <c r="D3088" s="10"/>
      <c r="E3088" s="10" t="s">
        <v>267</v>
      </c>
      <c r="F3088" s="350">
        <v>156637</v>
      </c>
      <c r="G3088" s="10"/>
      <c r="H3088" s="10">
        <f t="shared" si="190"/>
        <v>476</v>
      </c>
      <c r="I3088" s="10"/>
      <c r="J3088" s="10">
        <v>24348.339999999993</v>
      </c>
      <c r="K3088" s="10"/>
      <c r="M3088" s="10">
        <v>124</v>
      </c>
      <c r="N3088" s="69"/>
      <c r="P3088" s="238">
        <f t="shared" si="182"/>
        <v>196.35758064516122</v>
      </c>
      <c r="Q3088" s="10"/>
      <c r="R3088" s="10"/>
      <c r="S3088" s="10"/>
      <c r="T3088" s="179">
        <f t="shared" si="183"/>
        <v>1263.2016129032259</v>
      </c>
      <c r="U3088" s="10"/>
      <c r="V3088" s="10"/>
      <c r="W3088" s="10"/>
      <c r="Y3088">
        <v>24348.339999999993</v>
      </c>
      <c r="Z3088" s="10">
        <f t="shared" si="191"/>
        <v>31205.599999999999</v>
      </c>
      <c r="AB3088" s="10">
        <f t="shared" si="192"/>
        <v>27506.95</v>
      </c>
      <c r="AC3088" s="10">
        <v>31161.61</v>
      </c>
      <c r="AD3088" s="10"/>
      <c r="AE3088" s="3"/>
      <c r="AF3088" s="3"/>
    </row>
    <row r="3089" spans="1:32" ht="15" x14ac:dyDescent="0.25">
      <c r="A3089" s="55"/>
      <c r="B3089" s="198"/>
      <c r="C3089" s="10" t="s">
        <v>266</v>
      </c>
      <c r="D3089" s="10"/>
      <c r="E3089" s="10" t="s">
        <v>120</v>
      </c>
      <c r="F3089" s="350">
        <v>3000</v>
      </c>
      <c r="G3089" s="10"/>
      <c r="H3089" s="10">
        <f t="shared" si="190"/>
        <v>9</v>
      </c>
      <c r="I3089" s="10"/>
      <c r="J3089" s="10">
        <v>761.85</v>
      </c>
      <c r="K3089" s="10"/>
      <c r="M3089" s="10">
        <v>1</v>
      </c>
      <c r="N3089" s="69"/>
      <c r="P3089" s="238">
        <f t="shared" si="182"/>
        <v>761.85</v>
      </c>
      <c r="Q3089" s="10"/>
      <c r="R3089" s="10"/>
      <c r="S3089" s="10"/>
      <c r="T3089" s="179">
        <f t="shared" si="183"/>
        <v>3000</v>
      </c>
      <c r="U3089" s="10"/>
      <c r="V3089" s="10"/>
      <c r="W3089" s="10"/>
      <c r="Y3089">
        <v>761.85</v>
      </c>
      <c r="Z3089" s="10">
        <f t="shared" si="191"/>
        <v>976.41</v>
      </c>
      <c r="AB3089" s="10">
        <f t="shared" si="192"/>
        <v>860.68</v>
      </c>
      <c r="AC3089" s="10">
        <v>975.03</v>
      </c>
      <c r="AD3089" s="10"/>
      <c r="AE3089" s="3"/>
      <c r="AF3089" s="3"/>
    </row>
    <row r="3090" spans="1:32" ht="15" x14ac:dyDescent="0.25">
      <c r="A3090" s="55"/>
      <c r="B3090" s="198"/>
      <c r="C3090" s="10" t="s">
        <v>268</v>
      </c>
      <c r="D3090" s="10"/>
      <c r="E3090" s="10" t="s">
        <v>269</v>
      </c>
      <c r="F3090" s="350">
        <v>28806</v>
      </c>
      <c r="G3090" s="10"/>
      <c r="H3090" s="10">
        <f t="shared" si="190"/>
        <v>87</v>
      </c>
      <c r="I3090" s="10"/>
      <c r="J3090" s="10">
        <v>5072.0300000000007</v>
      </c>
      <c r="K3090" s="10"/>
      <c r="M3090" s="10">
        <v>23</v>
      </c>
      <c r="N3090" s="69"/>
      <c r="P3090" s="238">
        <f t="shared" si="182"/>
        <v>220.52304347826089</v>
      </c>
      <c r="Q3090" s="10"/>
      <c r="R3090" s="10"/>
      <c r="S3090" s="10"/>
      <c r="T3090" s="179">
        <f t="shared" si="183"/>
        <v>1252.4347826086957</v>
      </c>
      <c r="U3090" s="10"/>
      <c r="V3090" s="10"/>
      <c r="W3090" s="10"/>
      <c r="Y3090">
        <v>5072.0300000000007</v>
      </c>
      <c r="Z3090" s="10">
        <f t="shared" si="191"/>
        <v>6500.47</v>
      </c>
      <c r="AB3090" s="10">
        <f t="shared" si="192"/>
        <v>5730</v>
      </c>
      <c r="AC3090" s="10">
        <v>6491.31</v>
      </c>
      <c r="AD3090" s="10"/>
      <c r="AE3090" s="3"/>
      <c r="AF3090" s="3"/>
    </row>
    <row r="3091" spans="1:32" ht="15" x14ac:dyDescent="0.25">
      <c r="A3091" s="55"/>
      <c r="B3091" s="198"/>
      <c r="C3091" s="10" t="s">
        <v>268</v>
      </c>
      <c r="D3091" s="10"/>
      <c r="E3091" s="10" t="s">
        <v>451</v>
      </c>
      <c r="F3091" s="350">
        <v>167</v>
      </c>
      <c r="G3091" s="10"/>
      <c r="H3091" s="10">
        <f t="shared" si="190"/>
        <v>1</v>
      </c>
      <c r="I3091" s="10"/>
      <c r="J3091" s="10">
        <v>43.48</v>
      </c>
      <c r="K3091" s="10"/>
      <c r="M3091" s="10">
        <v>1</v>
      </c>
      <c r="N3091" s="69"/>
      <c r="P3091" s="238">
        <f t="shared" si="182"/>
        <v>43.48</v>
      </c>
      <c r="Q3091" s="10"/>
      <c r="R3091" s="10"/>
      <c r="S3091" s="10"/>
      <c r="T3091" s="179">
        <f t="shared" si="183"/>
        <v>167</v>
      </c>
      <c r="U3091" s="10"/>
      <c r="V3091" s="10"/>
      <c r="W3091" s="10"/>
      <c r="Y3091">
        <v>43.48</v>
      </c>
      <c r="Z3091" s="10">
        <f t="shared" si="191"/>
        <v>55.73</v>
      </c>
      <c r="AB3091" s="10">
        <f t="shared" si="192"/>
        <v>49.12</v>
      </c>
      <c r="AC3091" s="10">
        <v>55.65</v>
      </c>
      <c r="AD3091" s="10"/>
      <c r="AE3091" s="3"/>
      <c r="AF3091" s="3"/>
    </row>
    <row r="3092" spans="1:32" ht="15" x14ac:dyDescent="0.25">
      <c r="A3092" s="55"/>
      <c r="B3092" s="198"/>
      <c r="C3092" s="10" t="s">
        <v>270</v>
      </c>
      <c r="D3092" s="10"/>
      <c r="E3092" s="10" t="s">
        <v>145</v>
      </c>
      <c r="F3092" s="350">
        <v>825456</v>
      </c>
      <c r="G3092" s="10"/>
      <c r="H3092" s="10">
        <f t="shared" si="190"/>
        <v>2506</v>
      </c>
      <c r="I3092" s="10"/>
      <c r="J3092" s="10">
        <v>36379.08</v>
      </c>
      <c r="K3092" s="10"/>
      <c r="M3092" s="10">
        <v>53</v>
      </c>
      <c r="N3092" s="69"/>
      <c r="P3092" s="238">
        <f t="shared" si="182"/>
        <v>686.39773584905663</v>
      </c>
      <c r="Q3092" s="10"/>
      <c r="R3092" s="10"/>
      <c r="S3092" s="10"/>
      <c r="T3092" s="179">
        <f t="shared" si="183"/>
        <v>15574.641509433963</v>
      </c>
      <c r="U3092" s="10"/>
      <c r="V3092" s="10"/>
      <c r="W3092" s="10"/>
      <c r="Y3092">
        <v>36379.08</v>
      </c>
      <c r="Z3092" s="10">
        <f t="shared" si="191"/>
        <v>46624.57</v>
      </c>
      <c r="AB3092" s="10">
        <f t="shared" si="192"/>
        <v>41098.39</v>
      </c>
      <c r="AC3092" s="10">
        <v>46558.86</v>
      </c>
      <c r="AD3092" s="10"/>
      <c r="AE3092" s="3"/>
      <c r="AF3092" s="3"/>
    </row>
    <row r="3093" spans="1:32" ht="15" x14ac:dyDescent="0.25">
      <c r="A3093" s="55"/>
      <c r="B3093" s="198"/>
      <c r="C3093" s="10" t="s">
        <v>270</v>
      </c>
      <c r="D3093" s="10"/>
      <c r="E3093" s="10" t="s">
        <v>272</v>
      </c>
      <c r="F3093" s="350">
        <v>1956</v>
      </c>
      <c r="G3093" s="10"/>
      <c r="H3093" s="10">
        <f t="shared" si="190"/>
        <v>6</v>
      </c>
      <c r="I3093" s="10"/>
      <c r="J3093" s="10">
        <v>401.58</v>
      </c>
      <c r="K3093" s="10"/>
      <c r="M3093" s="10">
        <v>5</v>
      </c>
      <c r="N3093" s="69"/>
      <c r="P3093" s="238">
        <f t="shared" si="182"/>
        <v>80.316000000000003</v>
      </c>
      <c r="Q3093" s="10"/>
      <c r="R3093" s="10"/>
      <c r="S3093" s="10"/>
      <c r="T3093" s="179">
        <f t="shared" si="183"/>
        <v>391.2</v>
      </c>
      <c r="U3093" s="10"/>
      <c r="V3093" s="10"/>
      <c r="W3093" s="10"/>
      <c r="Y3093">
        <v>401.58</v>
      </c>
      <c r="Z3093" s="10">
        <f t="shared" si="191"/>
        <v>514.67999999999995</v>
      </c>
      <c r="AB3093" s="10">
        <f t="shared" si="192"/>
        <v>453.68</v>
      </c>
      <c r="AC3093" s="10">
        <v>513.96</v>
      </c>
      <c r="AD3093" s="10"/>
      <c r="AE3093" s="3"/>
      <c r="AF3093" s="3"/>
    </row>
    <row r="3094" spans="1:32" ht="15" x14ac:dyDescent="0.25">
      <c r="A3094" s="55"/>
      <c r="B3094" s="198"/>
      <c r="C3094" s="10" t="s">
        <v>270</v>
      </c>
      <c r="D3094" s="10"/>
      <c r="E3094" s="10" t="s">
        <v>175</v>
      </c>
      <c r="F3094" s="350">
        <v>5400</v>
      </c>
      <c r="G3094" s="10"/>
      <c r="H3094" s="10">
        <f t="shared" si="190"/>
        <v>16</v>
      </c>
      <c r="I3094" s="10"/>
      <c r="J3094" s="10">
        <v>912.43</v>
      </c>
      <c r="K3094" s="10"/>
      <c r="M3094" s="10">
        <v>1</v>
      </c>
      <c r="N3094" s="69"/>
      <c r="P3094" s="238">
        <f t="shared" si="182"/>
        <v>912.43</v>
      </c>
      <c r="Q3094" s="10"/>
      <c r="R3094" s="10"/>
      <c r="S3094" s="10"/>
      <c r="T3094" s="179">
        <f t="shared" si="183"/>
        <v>5400</v>
      </c>
      <c r="U3094" s="10"/>
      <c r="V3094" s="10"/>
      <c r="W3094" s="10"/>
      <c r="Y3094">
        <v>912.43</v>
      </c>
      <c r="Z3094" s="10">
        <f t="shared" si="191"/>
        <v>1169.4000000000001</v>
      </c>
      <c r="AB3094" s="10">
        <f t="shared" si="192"/>
        <v>1030.8</v>
      </c>
      <c r="AC3094" s="10">
        <v>1167.76</v>
      </c>
      <c r="AD3094" s="10"/>
      <c r="AE3094" s="3"/>
      <c r="AF3094" s="3"/>
    </row>
    <row r="3095" spans="1:32" ht="15" x14ac:dyDescent="0.25">
      <c r="A3095" s="55"/>
      <c r="B3095" s="198"/>
      <c r="C3095" s="10" t="s">
        <v>273</v>
      </c>
      <c r="D3095" s="10"/>
      <c r="E3095" s="10" t="s">
        <v>272</v>
      </c>
      <c r="F3095" s="350">
        <v>166704</v>
      </c>
      <c r="G3095" s="10"/>
      <c r="H3095" s="10">
        <f t="shared" si="190"/>
        <v>506</v>
      </c>
      <c r="I3095" s="10"/>
      <c r="J3095" s="10">
        <v>25119.009999999995</v>
      </c>
      <c r="K3095" s="10"/>
      <c r="M3095" s="10">
        <v>95</v>
      </c>
      <c r="N3095" s="69"/>
      <c r="P3095" s="238">
        <f t="shared" si="182"/>
        <v>264.41063157894729</v>
      </c>
      <c r="Q3095" s="10"/>
      <c r="R3095" s="10"/>
      <c r="S3095" s="10"/>
      <c r="T3095" s="179">
        <f t="shared" si="183"/>
        <v>1754.7789473684211</v>
      </c>
      <c r="U3095" s="10"/>
      <c r="V3095" s="10"/>
      <c r="W3095" s="10"/>
      <c r="Y3095">
        <v>25119.009999999995</v>
      </c>
      <c r="Z3095" s="10">
        <f t="shared" si="191"/>
        <v>32193.31</v>
      </c>
      <c r="AB3095" s="10">
        <f t="shared" si="192"/>
        <v>28377.599999999999</v>
      </c>
      <c r="AC3095" s="10">
        <v>32147.94</v>
      </c>
      <c r="AD3095" s="10"/>
      <c r="AE3095" s="3"/>
      <c r="AF3095" s="3"/>
    </row>
    <row r="3096" spans="1:32" ht="15" x14ac:dyDescent="0.25">
      <c r="A3096" s="55"/>
      <c r="B3096" s="198"/>
      <c r="C3096" s="10" t="s">
        <v>274</v>
      </c>
      <c r="D3096" s="10"/>
      <c r="E3096" s="10" t="s">
        <v>107</v>
      </c>
      <c r="F3096" s="350">
        <v>97654</v>
      </c>
      <c r="G3096" s="10"/>
      <c r="H3096" s="10">
        <f t="shared" si="190"/>
        <v>296</v>
      </c>
      <c r="I3096" s="10"/>
      <c r="J3096" s="10">
        <v>14026.59</v>
      </c>
      <c r="K3096" s="10"/>
      <c r="M3096" s="10">
        <v>29</v>
      </c>
      <c r="N3096" s="69"/>
      <c r="P3096" s="238">
        <f t="shared" si="182"/>
        <v>483.67551724137934</v>
      </c>
      <c r="Q3096" s="10"/>
      <c r="R3096" s="10"/>
      <c r="S3096" s="10"/>
      <c r="T3096" s="179">
        <f t="shared" si="183"/>
        <v>3367.3793103448274</v>
      </c>
      <c r="U3096" s="10"/>
      <c r="V3096" s="10"/>
      <c r="W3096" s="10"/>
      <c r="Y3096">
        <v>14026.59</v>
      </c>
      <c r="Z3096" s="10">
        <f t="shared" si="191"/>
        <v>17976.919999999998</v>
      </c>
      <c r="AB3096" s="10">
        <f t="shared" si="192"/>
        <v>15846.2</v>
      </c>
      <c r="AC3096" s="10">
        <v>17951.580000000002</v>
      </c>
      <c r="AD3096" s="10"/>
      <c r="AE3096" s="3"/>
      <c r="AF3096" s="3"/>
    </row>
    <row r="3097" spans="1:32" ht="15" x14ac:dyDescent="0.25">
      <c r="A3097" s="55"/>
      <c r="B3097" s="198"/>
      <c r="C3097" s="10" t="s">
        <v>275</v>
      </c>
      <c r="D3097" s="10"/>
      <c r="E3097" s="10" t="s">
        <v>100</v>
      </c>
      <c r="F3097" s="350">
        <v>83025</v>
      </c>
      <c r="G3097" s="10"/>
      <c r="H3097" s="10">
        <f t="shared" si="190"/>
        <v>252</v>
      </c>
      <c r="I3097" s="10"/>
      <c r="J3097" s="10">
        <v>11681.050000000001</v>
      </c>
      <c r="K3097" s="10"/>
      <c r="M3097" s="10">
        <v>23</v>
      </c>
      <c r="N3097" s="69"/>
      <c r="P3097" s="238">
        <f t="shared" si="182"/>
        <v>507.87173913043483</v>
      </c>
      <c r="Q3097" s="10"/>
      <c r="R3097" s="10"/>
      <c r="S3097" s="10"/>
      <c r="T3097" s="179">
        <f t="shared" si="183"/>
        <v>3609.782608695652</v>
      </c>
      <c r="U3097" s="10"/>
      <c r="V3097" s="10"/>
      <c r="W3097" s="10"/>
      <c r="Y3097">
        <v>11681.050000000001</v>
      </c>
      <c r="Z3097" s="10">
        <f t="shared" si="191"/>
        <v>14970.8</v>
      </c>
      <c r="AB3097" s="10">
        <f t="shared" si="192"/>
        <v>13196.39</v>
      </c>
      <c r="AC3097" s="10">
        <v>14949.71</v>
      </c>
      <c r="AD3097" s="10"/>
      <c r="AE3097" s="3"/>
      <c r="AF3097" s="3"/>
    </row>
    <row r="3098" spans="1:32" ht="15" x14ac:dyDescent="0.25">
      <c r="A3098" s="55"/>
      <c r="B3098" s="198"/>
      <c r="C3098" s="10" t="s">
        <v>275</v>
      </c>
      <c r="D3098" s="10"/>
      <c r="E3098" s="10" t="s">
        <v>77</v>
      </c>
      <c r="F3098" s="350">
        <v>484620</v>
      </c>
      <c r="G3098" s="10"/>
      <c r="H3098" s="10">
        <f t="shared" si="190"/>
        <v>1471</v>
      </c>
      <c r="I3098" s="10"/>
      <c r="J3098" s="10">
        <v>34758.570000000007</v>
      </c>
      <c r="K3098" s="10"/>
      <c r="M3098" s="10">
        <v>31</v>
      </c>
      <c r="N3098" s="69"/>
      <c r="P3098" s="238">
        <f t="shared" si="182"/>
        <v>1121.2441935483873</v>
      </c>
      <c r="Q3098" s="10"/>
      <c r="R3098" s="10"/>
      <c r="S3098" s="10"/>
      <c r="T3098" s="179">
        <f t="shared" si="183"/>
        <v>15632.903225806451</v>
      </c>
      <c r="U3098" s="10"/>
      <c r="V3098" s="10"/>
      <c r="W3098" s="10"/>
      <c r="Y3098">
        <v>34758.570000000007</v>
      </c>
      <c r="Z3098" s="10">
        <f t="shared" si="191"/>
        <v>44547.68</v>
      </c>
      <c r="AB3098" s="10">
        <f t="shared" si="192"/>
        <v>39267.660000000003</v>
      </c>
      <c r="AC3098" s="10">
        <v>44484.89</v>
      </c>
      <c r="AD3098" s="10"/>
      <c r="AE3098" s="3"/>
      <c r="AF3098" s="3"/>
    </row>
    <row r="3099" spans="1:32" ht="15" x14ac:dyDescent="0.25">
      <c r="A3099" s="55"/>
      <c r="B3099" s="198"/>
      <c r="C3099" s="10" t="s">
        <v>276</v>
      </c>
      <c r="D3099" s="10"/>
      <c r="E3099" s="10" t="s">
        <v>105</v>
      </c>
      <c r="F3099" s="350">
        <v>5902</v>
      </c>
      <c r="G3099" s="10"/>
      <c r="H3099" s="10">
        <f t="shared" si="190"/>
        <v>18</v>
      </c>
      <c r="I3099" s="10"/>
      <c r="J3099" s="10">
        <v>638.13999999999987</v>
      </c>
      <c r="K3099" s="10"/>
      <c r="M3099" s="10">
        <v>4</v>
      </c>
      <c r="N3099" s="69"/>
      <c r="P3099" s="238">
        <f t="shared" si="182"/>
        <v>159.53499999999997</v>
      </c>
      <c r="Q3099" s="10"/>
      <c r="R3099" s="10"/>
      <c r="S3099" s="10"/>
      <c r="T3099" s="179">
        <f t="shared" si="183"/>
        <v>1475.5</v>
      </c>
      <c r="U3099" s="10"/>
      <c r="V3099" s="10"/>
      <c r="W3099" s="10"/>
      <c r="Y3099">
        <v>638.13999999999987</v>
      </c>
      <c r="Z3099" s="10">
        <f t="shared" si="191"/>
        <v>817.86</v>
      </c>
      <c r="AB3099" s="10">
        <f t="shared" si="192"/>
        <v>720.92</v>
      </c>
      <c r="AC3099" s="10">
        <v>816.7</v>
      </c>
      <c r="AD3099" s="10"/>
      <c r="AE3099" s="3"/>
      <c r="AF3099" s="3"/>
    </row>
    <row r="3100" spans="1:32" ht="15" x14ac:dyDescent="0.25">
      <c r="A3100" s="55"/>
      <c r="B3100" s="198"/>
      <c r="C3100" s="10" t="s">
        <v>279</v>
      </c>
      <c r="D3100" s="10"/>
      <c r="E3100" s="10" t="s">
        <v>227</v>
      </c>
      <c r="F3100" s="350">
        <v>378</v>
      </c>
      <c r="G3100" s="10"/>
      <c r="H3100" s="10">
        <f t="shared" si="190"/>
        <v>1</v>
      </c>
      <c r="I3100" s="10"/>
      <c r="J3100" s="10">
        <v>86.09</v>
      </c>
      <c r="K3100" s="10"/>
      <c r="M3100" s="10">
        <v>1</v>
      </c>
      <c r="N3100" s="69"/>
      <c r="P3100" s="238">
        <f t="shared" si="182"/>
        <v>86.09</v>
      </c>
      <c r="Q3100" s="10"/>
      <c r="R3100" s="10"/>
      <c r="S3100" s="10"/>
      <c r="T3100" s="179">
        <f t="shared" si="183"/>
        <v>378</v>
      </c>
      <c r="U3100" s="10"/>
      <c r="V3100" s="10"/>
      <c r="W3100" s="10"/>
      <c r="Y3100">
        <v>86.09</v>
      </c>
      <c r="Z3100" s="10">
        <f t="shared" si="191"/>
        <v>110.34</v>
      </c>
      <c r="AB3100" s="10">
        <f t="shared" si="192"/>
        <v>97.26</v>
      </c>
      <c r="AC3100" s="10">
        <v>110.18</v>
      </c>
      <c r="AD3100" s="10"/>
      <c r="AE3100" s="3"/>
      <c r="AF3100" s="3"/>
    </row>
    <row r="3101" spans="1:32" ht="15" x14ac:dyDescent="0.25">
      <c r="A3101" s="55"/>
      <c r="B3101" s="198"/>
      <c r="C3101" s="10" t="s">
        <v>279</v>
      </c>
      <c r="D3101" s="10"/>
      <c r="E3101" s="10" t="s">
        <v>93</v>
      </c>
      <c r="F3101" s="350">
        <v>38020</v>
      </c>
      <c r="G3101" s="10"/>
      <c r="H3101" s="10">
        <f t="shared" si="190"/>
        <v>115</v>
      </c>
      <c r="I3101" s="10"/>
      <c r="J3101" s="10">
        <v>4473.63</v>
      </c>
      <c r="K3101" s="10"/>
      <c r="M3101" s="10">
        <v>23</v>
      </c>
      <c r="N3101" s="69"/>
      <c r="P3101" s="238">
        <f t="shared" si="182"/>
        <v>194.50565217391303</v>
      </c>
      <c r="Q3101" s="10"/>
      <c r="R3101" s="10"/>
      <c r="S3101" s="10"/>
      <c r="T3101" s="179">
        <f t="shared" si="183"/>
        <v>1653.0434782608695</v>
      </c>
      <c r="U3101" s="10"/>
      <c r="V3101" s="10"/>
      <c r="W3101" s="10"/>
      <c r="Y3101">
        <v>4473.63</v>
      </c>
      <c r="Z3101" s="10">
        <f t="shared" si="191"/>
        <v>5733.54</v>
      </c>
      <c r="AB3101" s="10">
        <f t="shared" si="192"/>
        <v>5053.9799999999996</v>
      </c>
      <c r="AC3101" s="10">
        <v>5725.47</v>
      </c>
      <c r="AD3101" s="10"/>
      <c r="AE3101" s="3"/>
      <c r="AF3101" s="3"/>
    </row>
    <row r="3102" spans="1:32" ht="15" x14ac:dyDescent="0.25">
      <c r="A3102" s="55"/>
      <c r="B3102" s="198"/>
      <c r="C3102" s="10" t="s">
        <v>280</v>
      </c>
      <c r="D3102" s="10"/>
      <c r="E3102" s="10" t="s">
        <v>64</v>
      </c>
      <c r="F3102" s="350">
        <v>21847</v>
      </c>
      <c r="G3102" s="10"/>
      <c r="H3102" s="10">
        <f t="shared" si="190"/>
        <v>66</v>
      </c>
      <c r="I3102" s="10"/>
      <c r="J3102" s="10">
        <v>3692.0099999999998</v>
      </c>
      <c r="K3102" s="10"/>
      <c r="M3102" s="10">
        <v>18</v>
      </c>
      <c r="N3102" s="69"/>
      <c r="P3102" s="238">
        <f t="shared" si="182"/>
        <v>205.11166666666665</v>
      </c>
      <c r="Q3102" s="10"/>
      <c r="R3102" s="10"/>
      <c r="S3102" s="10"/>
      <c r="T3102" s="179">
        <f t="shared" si="183"/>
        <v>1213.7222222222222</v>
      </c>
      <c r="U3102" s="10"/>
      <c r="V3102" s="10"/>
      <c r="W3102" s="10"/>
      <c r="Y3102">
        <v>3692.0099999999998</v>
      </c>
      <c r="Z3102" s="10">
        <f t="shared" si="191"/>
        <v>4731.8</v>
      </c>
      <c r="AB3102" s="10">
        <f t="shared" si="192"/>
        <v>4170.96</v>
      </c>
      <c r="AC3102" s="10">
        <v>4725.13</v>
      </c>
      <c r="AD3102" s="10"/>
      <c r="AE3102" s="3"/>
      <c r="AF3102" s="3"/>
    </row>
    <row r="3103" spans="1:32" ht="15" x14ac:dyDescent="0.25">
      <c r="A3103" s="55"/>
      <c r="B3103" s="198"/>
      <c r="C3103" s="10" t="s">
        <v>280</v>
      </c>
      <c r="D3103" s="10"/>
      <c r="E3103" s="10" t="s">
        <v>170</v>
      </c>
      <c r="F3103" s="350">
        <v>37769</v>
      </c>
      <c r="G3103" s="10"/>
      <c r="H3103" s="10">
        <f t="shared" si="190"/>
        <v>115</v>
      </c>
      <c r="I3103" s="10"/>
      <c r="J3103" s="10">
        <v>7695.0400000000009</v>
      </c>
      <c r="K3103" s="10"/>
      <c r="M3103" s="10">
        <v>19</v>
      </c>
      <c r="N3103" s="69"/>
      <c r="P3103" s="238">
        <f t="shared" si="182"/>
        <v>405.00210526315794</v>
      </c>
      <c r="Q3103" s="10"/>
      <c r="R3103" s="10"/>
      <c r="S3103" s="10"/>
      <c r="T3103" s="179">
        <f t="shared" si="183"/>
        <v>1987.8421052631579</v>
      </c>
      <c r="U3103" s="10"/>
      <c r="V3103" s="10"/>
      <c r="W3103" s="10"/>
      <c r="Y3103">
        <v>7695.0400000000009</v>
      </c>
      <c r="Z3103" s="10">
        <f t="shared" si="191"/>
        <v>9862.2000000000007</v>
      </c>
      <c r="AB3103" s="10">
        <f t="shared" si="192"/>
        <v>8693.2900000000009</v>
      </c>
      <c r="AC3103" s="10">
        <v>9848.31</v>
      </c>
      <c r="AD3103" s="10"/>
      <c r="AE3103" s="3"/>
      <c r="AF3103" s="3"/>
    </row>
    <row r="3104" spans="1:32" ht="15" x14ac:dyDescent="0.25">
      <c r="A3104" s="55"/>
      <c r="B3104" s="198"/>
      <c r="C3104" s="10" t="s">
        <v>281</v>
      </c>
      <c r="D3104" s="10"/>
      <c r="E3104" s="10" t="s">
        <v>68</v>
      </c>
      <c r="F3104" s="350">
        <v>10882</v>
      </c>
      <c r="G3104" s="10"/>
      <c r="H3104" s="10">
        <f t="shared" si="190"/>
        <v>33</v>
      </c>
      <c r="I3104" s="10"/>
      <c r="J3104" s="10">
        <v>964.04</v>
      </c>
      <c r="K3104" s="10"/>
      <c r="M3104" s="10">
        <v>4</v>
      </c>
      <c r="N3104" s="69"/>
      <c r="P3104" s="238">
        <f t="shared" si="182"/>
        <v>241.01</v>
      </c>
      <c r="Q3104" s="10"/>
      <c r="R3104" s="10"/>
      <c r="S3104" s="10"/>
      <c r="T3104" s="179">
        <f t="shared" si="183"/>
        <v>2720.5</v>
      </c>
      <c r="U3104" s="10"/>
      <c r="V3104" s="10"/>
      <c r="W3104" s="10"/>
      <c r="Y3104">
        <v>964.04</v>
      </c>
      <c r="Z3104" s="10">
        <f t="shared" si="191"/>
        <v>1235.54</v>
      </c>
      <c r="AB3104" s="10">
        <f t="shared" si="192"/>
        <v>1089.0999999999999</v>
      </c>
      <c r="AC3104" s="10">
        <v>1233.8</v>
      </c>
      <c r="AD3104" s="10"/>
      <c r="AE3104" s="3"/>
      <c r="AF3104" s="3"/>
    </row>
    <row r="3105" spans="1:32" ht="15" x14ac:dyDescent="0.25">
      <c r="A3105" s="55"/>
      <c r="B3105" s="198"/>
      <c r="C3105" s="10" t="s">
        <v>282</v>
      </c>
      <c r="D3105" s="10"/>
      <c r="E3105" s="10" t="s">
        <v>79</v>
      </c>
      <c r="F3105" s="350">
        <v>320671</v>
      </c>
      <c r="G3105" s="10"/>
      <c r="H3105" s="10">
        <f t="shared" si="190"/>
        <v>973</v>
      </c>
      <c r="I3105" s="10"/>
      <c r="J3105" s="10">
        <v>37997.390000000007</v>
      </c>
      <c r="K3105" s="10"/>
      <c r="M3105" s="10">
        <v>145</v>
      </c>
      <c r="N3105" s="69"/>
      <c r="P3105" s="238">
        <f t="shared" si="182"/>
        <v>262.05096551724142</v>
      </c>
      <c r="Q3105" s="10"/>
      <c r="R3105" s="10"/>
      <c r="S3105" s="10"/>
      <c r="T3105" s="179">
        <f t="shared" si="183"/>
        <v>2211.5241379310346</v>
      </c>
      <c r="U3105" s="10"/>
      <c r="V3105" s="10"/>
      <c r="W3105" s="10"/>
      <c r="Y3105">
        <v>37997.390000000007</v>
      </c>
      <c r="Z3105" s="10">
        <f t="shared" si="191"/>
        <v>48698.65</v>
      </c>
      <c r="AB3105" s="10">
        <f t="shared" si="192"/>
        <v>42926.64</v>
      </c>
      <c r="AC3105" s="10">
        <v>48630.01</v>
      </c>
      <c r="AD3105" s="10"/>
      <c r="AE3105" s="3"/>
      <c r="AF3105" s="3"/>
    </row>
    <row r="3106" spans="1:32" ht="15" x14ac:dyDescent="0.25">
      <c r="A3106" s="55"/>
      <c r="B3106" s="198"/>
      <c r="C3106" s="10" t="s">
        <v>283</v>
      </c>
      <c r="D3106" s="10"/>
      <c r="E3106" s="10" t="s">
        <v>157</v>
      </c>
      <c r="F3106" s="350">
        <v>1431</v>
      </c>
      <c r="G3106" s="10"/>
      <c r="H3106" s="10">
        <f t="shared" si="190"/>
        <v>4</v>
      </c>
      <c r="I3106" s="10"/>
      <c r="J3106" s="10">
        <v>291.18</v>
      </c>
      <c r="K3106" s="10"/>
      <c r="M3106" s="10">
        <v>3</v>
      </c>
      <c r="N3106" s="69"/>
      <c r="P3106" s="238">
        <f t="shared" si="182"/>
        <v>97.06</v>
      </c>
      <c r="Q3106" s="10"/>
      <c r="R3106" s="10"/>
      <c r="S3106" s="10"/>
      <c r="T3106" s="179">
        <f t="shared" si="183"/>
        <v>477</v>
      </c>
      <c r="U3106" s="10"/>
      <c r="V3106" s="10"/>
      <c r="W3106" s="10"/>
      <c r="Y3106">
        <v>291.18</v>
      </c>
      <c r="Z3106" s="10">
        <f t="shared" si="191"/>
        <v>373.19</v>
      </c>
      <c r="AB3106" s="10">
        <f t="shared" si="192"/>
        <v>328.95</v>
      </c>
      <c r="AC3106" s="10">
        <v>372.66</v>
      </c>
      <c r="AD3106" s="10"/>
      <c r="AE3106" s="3"/>
      <c r="AF3106" s="3"/>
    </row>
    <row r="3107" spans="1:32" ht="15" x14ac:dyDescent="0.25">
      <c r="A3107" s="55"/>
      <c r="B3107" s="198"/>
      <c r="C3107" s="10" t="s">
        <v>284</v>
      </c>
      <c r="D3107" s="10"/>
      <c r="E3107" s="10" t="s">
        <v>234</v>
      </c>
      <c r="F3107" s="350">
        <v>1080</v>
      </c>
      <c r="G3107" s="10"/>
      <c r="H3107" s="10">
        <f t="shared" si="190"/>
        <v>3</v>
      </c>
      <c r="I3107" s="10"/>
      <c r="J3107" s="10">
        <v>180.52</v>
      </c>
      <c r="K3107" s="10"/>
      <c r="M3107" s="10">
        <v>1</v>
      </c>
      <c r="N3107" s="69"/>
      <c r="P3107" s="238">
        <f t="shared" si="182"/>
        <v>180.52</v>
      </c>
      <c r="Q3107" s="10"/>
      <c r="R3107" s="10"/>
      <c r="S3107" s="10"/>
      <c r="T3107" s="179">
        <f t="shared" si="183"/>
        <v>1080</v>
      </c>
      <c r="U3107" s="10"/>
      <c r="V3107" s="10"/>
      <c r="W3107" s="10"/>
      <c r="Y3107">
        <v>180.52</v>
      </c>
      <c r="Z3107" s="10">
        <f t="shared" si="191"/>
        <v>231.36</v>
      </c>
      <c r="AB3107" s="10">
        <f t="shared" si="192"/>
        <v>203.94</v>
      </c>
      <c r="AC3107" s="10">
        <v>231.04</v>
      </c>
      <c r="AD3107" s="10"/>
      <c r="AE3107" s="3"/>
      <c r="AF3107" s="3"/>
    </row>
    <row r="3108" spans="1:32" ht="15" x14ac:dyDescent="0.25">
      <c r="A3108" s="55"/>
      <c r="B3108" s="198"/>
      <c r="C3108" s="10" t="s">
        <v>284</v>
      </c>
      <c r="D3108" s="10"/>
      <c r="E3108" s="10" t="s">
        <v>285</v>
      </c>
      <c r="F3108" s="350">
        <v>33822</v>
      </c>
      <c r="G3108" s="10"/>
      <c r="H3108" s="10">
        <f t="shared" si="190"/>
        <v>103</v>
      </c>
      <c r="I3108" s="10"/>
      <c r="J3108" s="10">
        <v>8880.3099999999959</v>
      </c>
      <c r="K3108" s="10"/>
      <c r="M3108" s="10">
        <v>31</v>
      </c>
      <c r="N3108" s="69"/>
      <c r="P3108" s="238">
        <f t="shared" si="182"/>
        <v>286.46161290322567</v>
      </c>
      <c r="Q3108" s="10"/>
      <c r="R3108" s="10"/>
      <c r="S3108" s="10"/>
      <c r="T3108" s="179">
        <f t="shared" si="183"/>
        <v>1091.0322580645161</v>
      </c>
      <c r="U3108" s="10"/>
      <c r="V3108" s="10"/>
      <c r="W3108" s="10"/>
      <c r="Y3108">
        <v>8880.3099999999959</v>
      </c>
      <c r="Z3108" s="10">
        <f t="shared" si="191"/>
        <v>11381.28</v>
      </c>
      <c r="AB3108" s="10">
        <f t="shared" si="192"/>
        <v>10032.32</v>
      </c>
      <c r="AC3108" s="10">
        <v>11365.25</v>
      </c>
      <c r="AD3108" s="10"/>
      <c r="AE3108" s="3"/>
      <c r="AF3108" s="3"/>
    </row>
    <row r="3109" spans="1:32" ht="15" x14ac:dyDescent="0.25">
      <c r="A3109" s="55"/>
      <c r="B3109" s="198"/>
      <c r="C3109" s="10" t="s">
        <v>286</v>
      </c>
      <c r="D3109" s="10"/>
      <c r="E3109" s="10" t="s">
        <v>201</v>
      </c>
      <c r="F3109" s="350">
        <v>4794</v>
      </c>
      <c r="G3109" s="10"/>
      <c r="H3109" s="10">
        <f t="shared" si="190"/>
        <v>15</v>
      </c>
      <c r="I3109" s="10"/>
      <c r="J3109" s="10">
        <v>595.29</v>
      </c>
      <c r="K3109" s="10"/>
      <c r="M3109" s="10">
        <v>7</v>
      </c>
      <c r="N3109" s="69"/>
      <c r="P3109" s="238">
        <f t="shared" si="182"/>
        <v>85.041428571428568</v>
      </c>
      <c r="Q3109" s="10"/>
      <c r="R3109" s="10"/>
      <c r="S3109" s="10"/>
      <c r="T3109" s="179">
        <f t="shared" si="183"/>
        <v>684.85714285714289</v>
      </c>
      <c r="U3109" s="10"/>
      <c r="V3109" s="10"/>
      <c r="W3109" s="10"/>
      <c r="Y3109">
        <v>595.29</v>
      </c>
      <c r="Z3109" s="10">
        <f t="shared" si="191"/>
        <v>762.94</v>
      </c>
      <c r="AB3109" s="10">
        <f t="shared" si="192"/>
        <v>672.51</v>
      </c>
      <c r="AC3109" s="10">
        <v>761.86</v>
      </c>
      <c r="AD3109" s="10"/>
      <c r="AE3109" s="3"/>
      <c r="AF3109" s="3"/>
    </row>
    <row r="3110" spans="1:32" ht="15" x14ac:dyDescent="0.25">
      <c r="A3110" s="55"/>
      <c r="B3110" s="198"/>
      <c r="C3110" s="10" t="s">
        <v>286</v>
      </c>
      <c r="D3110" s="10"/>
      <c r="E3110" s="10" t="s">
        <v>287</v>
      </c>
      <c r="F3110" s="350">
        <v>186568</v>
      </c>
      <c r="G3110" s="10"/>
      <c r="H3110" s="10">
        <f t="shared" si="190"/>
        <v>566</v>
      </c>
      <c r="I3110" s="10"/>
      <c r="J3110" s="10">
        <v>29425.18</v>
      </c>
      <c r="K3110" s="10"/>
      <c r="M3110" s="10">
        <v>34</v>
      </c>
      <c r="N3110" s="69"/>
      <c r="P3110" s="238">
        <f t="shared" si="182"/>
        <v>865.44647058823534</v>
      </c>
      <c r="Q3110" s="10"/>
      <c r="R3110" s="10"/>
      <c r="S3110" s="10"/>
      <c r="T3110" s="179">
        <f t="shared" si="183"/>
        <v>5487.2941176470586</v>
      </c>
      <c r="U3110" s="10"/>
      <c r="V3110" s="10"/>
      <c r="W3110" s="10"/>
      <c r="Y3110">
        <v>29425.18</v>
      </c>
      <c r="Z3110" s="10">
        <f t="shared" si="191"/>
        <v>37712.230000000003</v>
      </c>
      <c r="AB3110" s="10">
        <f t="shared" si="192"/>
        <v>33242.39</v>
      </c>
      <c r="AC3110" s="10">
        <v>37659.08</v>
      </c>
      <c r="AD3110" s="10"/>
      <c r="AE3110" s="3"/>
      <c r="AF3110" s="3"/>
    </row>
    <row r="3111" spans="1:32" ht="15" x14ac:dyDescent="0.25">
      <c r="A3111" s="55"/>
      <c r="B3111" s="198"/>
      <c r="C3111" s="10" t="s">
        <v>286</v>
      </c>
      <c r="D3111" s="10"/>
      <c r="E3111" s="10" t="s">
        <v>288</v>
      </c>
      <c r="F3111" s="350">
        <v>18127</v>
      </c>
      <c r="G3111" s="10"/>
      <c r="H3111" s="10">
        <f t="shared" si="190"/>
        <v>55</v>
      </c>
      <c r="I3111" s="10"/>
      <c r="J3111" s="10">
        <v>1610.3400000000001</v>
      </c>
      <c r="K3111" s="10"/>
      <c r="M3111" s="10">
        <v>2</v>
      </c>
      <c r="N3111" s="69"/>
      <c r="P3111" s="238">
        <f t="shared" si="182"/>
        <v>805.17000000000007</v>
      </c>
      <c r="Q3111" s="10"/>
      <c r="R3111" s="10"/>
      <c r="S3111" s="10"/>
      <c r="T3111" s="179">
        <f t="shared" si="183"/>
        <v>9063.5</v>
      </c>
      <c r="U3111" s="10"/>
      <c r="V3111" s="10"/>
      <c r="W3111" s="10"/>
      <c r="Y3111">
        <v>1610.3400000000001</v>
      </c>
      <c r="Z3111" s="10">
        <f t="shared" si="191"/>
        <v>2063.86</v>
      </c>
      <c r="AB3111" s="10">
        <f t="shared" si="192"/>
        <v>1819.24</v>
      </c>
      <c r="AC3111" s="10">
        <v>2060.9499999999998</v>
      </c>
      <c r="AD3111" s="10"/>
      <c r="AE3111" s="3"/>
      <c r="AF3111" s="3"/>
    </row>
    <row r="3112" spans="1:32" ht="15" x14ac:dyDescent="0.25">
      <c r="A3112" s="55"/>
      <c r="B3112" s="198"/>
      <c r="C3112" s="10" t="s">
        <v>289</v>
      </c>
      <c r="D3112" s="10"/>
      <c r="E3112" s="10" t="s">
        <v>201</v>
      </c>
      <c r="F3112" s="350">
        <v>1317686</v>
      </c>
      <c r="G3112" s="10"/>
      <c r="H3112" s="10">
        <f t="shared" si="190"/>
        <v>4000</v>
      </c>
      <c r="I3112" s="10"/>
      <c r="J3112" s="10">
        <v>170700.95999999993</v>
      </c>
      <c r="K3112" s="10"/>
      <c r="M3112" s="10">
        <v>499</v>
      </c>
      <c r="N3112" s="69"/>
      <c r="P3112" s="238">
        <f t="shared" si="182"/>
        <v>342.08609218436862</v>
      </c>
      <c r="Q3112" s="10"/>
      <c r="R3112" s="10"/>
      <c r="S3112" s="10"/>
      <c r="T3112" s="179">
        <f t="shared" si="183"/>
        <v>2640.6533066132265</v>
      </c>
      <c r="U3112" s="10"/>
      <c r="V3112" s="10"/>
      <c r="W3112" s="10"/>
      <c r="Y3112">
        <v>170700.95999999993</v>
      </c>
      <c r="Z3112" s="10">
        <f t="shared" si="191"/>
        <v>218775.71</v>
      </c>
      <c r="AB3112" s="10">
        <f t="shared" si="192"/>
        <v>192845.32</v>
      </c>
      <c r="AC3112" s="10">
        <v>218467.38</v>
      </c>
      <c r="AD3112" s="10"/>
      <c r="AE3112" s="3"/>
      <c r="AF3112" s="3"/>
    </row>
    <row r="3113" spans="1:32" ht="15" x14ac:dyDescent="0.25">
      <c r="A3113" s="55"/>
      <c r="B3113" s="198"/>
      <c r="C3113" s="10" t="s">
        <v>289</v>
      </c>
      <c r="D3113" s="10"/>
      <c r="E3113" s="10" t="s">
        <v>175</v>
      </c>
      <c r="F3113" s="350"/>
      <c r="G3113" s="10"/>
      <c r="H3113" s="10">
        <f t="shared" si="190"/>
        <v>0</v>
      </c>
      <c r="I3113" s="10"/>
      <c r="J3113" s="10">
        <v>9.0299999999999994</v>
      </c>
      <c r="K3113" s="10"/>
      <c r="M3113" s="10">
        <v>1</v>
      </c>
      <c r="N3113" s="69"/>
      <c r="P3113" s="238">
        <f t="shared" si="182"/>
        <v>9.0299999999999994</v>
      </c>
      <c r="Q3113" s="10"/>
      <c r="R3113" s="10"/>
      <c r="S3113" s="10"/>
      <c r="T3113" s="179">
        <f t="shared" si="183"/>
        <v>0</v>
      </c>
      <c r="U3113" s="10"/>
      <c r="V3113" s="10"/>
      <c r="W3113" s="10"/>
      <c r="Y3113">
        <v>9.0299999999999994</v>
      </c>
      <c r="Z3113" s="10">
        <f t="shared" si="191"/>
        <v>11.57</v>
      </c>
      <c r="AB3113" s="10">
        <f t="shared" si="192"/>
        <v>10.199999999999999</v>
      </c>
      <c r="AC3113" s="10">
        <v>11.56</v>
      </c>
      <c r="AD3113" s="10"/>
      <c r="AE3113" s="3"/>
      <c r="AF3113" s="3"/>
    </row>
    <row r="3114" spans="1:32" ht="15" x14ac:dyDescent="0.25">
      <c r="A3114" s="55"/>
      <c r="B3114" s="198"/>
      <c r="C3114" s="10" t="s">
        <v>289</v>
      </c>
      <c r="D3114" s="10"/>
      <c r="E3114" s="10" t="s">
        <v>287</v>
      </c>
      <c r="F3114" s="350">
        <v>497</v>
      </c>
      <c r="G3114" s="10"/>
      <c r="H3114" s="10">
        <f t="shared" si="190"/>
        <v>2</v>
      </c>
      <c r="I3114" s="10"/>
      <c r="J3114" s="10">
        <v>109.46</v>
      </c>
      <c r="K3114" s="10"/>
      <c r="M3114" s="10">
        <v>2</v>
      </c>
      <c r="N3114" s="69"/>
      <c r="P3114" s="238">
        <f t="shared" si="182"/>
        <v>54.73</v>
      </c>
      <c r="Q3114" s="10"/>
      <c r="R3114" s="10"/>
      <c r="S3114" s="10"/>
      <c r="T3114" s="179">
        <f t="shared" si="183"/>
        <v>248.5</v>
      </c>
      <c r="U3114" s="10"/>
      <c r="V3114" s="10"/>
      <c r="W3114" s="10"/>
      <c r="Y3114">
        <v>109.46</v>
      </c>
      <c r="Z3114" s="10">
        <f t="shared" si="191"/>
        <v>140.29</v>
      </c>
      <c r="AB3114" s="10">
        <f t="shared" si="192"/>
        <v>123.66</v>
      </c>
      <c r="AC3114" s="10">
        <v>140.09</v>
      </c>
      <c r="AD3114" s="10"/>
      <c r="AE3114" s="3"/>
      <c r="AF3114" s="3"/>
    </row>
    <row r="3115" spans="1:32" ht="15" x14ac:dyDescent="0.25">
      <c r="A3115" s="55"/>
      <c r="B3115" s="198"/>
      <c r="C3115" s="10" t="s">
        <v>290</v>
      </c>
      <c r="D3115" s="10"/>
      <c r="E3115" s="10" t="s">
        <v>201</v>
      </c>
      <c r="F3115" s="350">
        <v>1269</v>
      </c>
      <c r="G3115" s="10"/>
      <c r="H3115" s="10">
        <f t="shared" si="190"/>
        <v>4</v>
      </c>
      <c r="I3115" s="10"/>
      <c r="J3115" s="10">
        <v>143.6</v>
      </c>
      <c r="K3115" s="10"/>
      <c r="M3115" s="10">
        <v>2</v>
      </c>
      <c r="N3115" s="69"/>
      <c r="P3115" s="238">
        <f t="shared" si="182"/>
        <v>71.8</v>
      </c>
      <c r="Q3115" s="10"/>
      <c r="R3115" s="10"/>
      <c r="S3115" s="10"/>
      <c r="T3115" s="179">
        <f t="shared" si="183"/>
        <v>634.5</v>
      </c>
      <c r="U3115" s="10"/>
      <c r="V3115" s="10"/>
      <c r="W3115" s="10"/>
      <c r="Y3115">
        <v>143.6</v>
      </c>
      <c r="Z3115" s="10">
        <f t="shared" si="191"/>
        <v>184.04</v>
      </c>
      <c r="AB3115" s="10">
        <f t="shared" si="192"/>
        <v>162.22999999999999</v>
      </c>
      <c r="AC3115" s="10">
        <v>183.78</v>
      </c>
      <c r="AD3115" s="10"/>
      <c r="AE3115" s="3"/>
      <c r="AF3115" s="3"/>
    </row>
    <row r="3116" spans="1:32" ht="15" x14ac:dyDescent="0.25">
      <c r="A3116" s="55"/>
      <c r="B3116" s="198"/>
      <c r="C3116" s="10" t="s">
        <v>291</v>
      </c>
      <c r="D3116" s="10"/>
      <c r="E3116" s="10" t="s">
        <v>63</v>
      </c>
      <c r="F3116" s="350">
        <v>7771</v>
      </c>
      <c r="G3116" s="10"/>
      <c r="H3116" s="10">
        <f t="shared" si="190"/>
        <v>24</v>
      </c>
      <c r="I3116" s="10"/>
      <c r="J3116" s="10">
        <v>1275.8599999999999</v>
      </c>
      <c r="K3116" s="10"/>
      <c r="M3116" s="10">
        <v>2</v>
      </c>
      <c r="N3116" s="69"/>
      <c r="P3116" s="238">
        <f t="shared" si="182"/>
        <v>637.92999999999995</v>
      </c>
      <c r="Q3116" s="10"/>
      <c r="R3116" s="10"/>
      <c r="S3116" s="10"/>
      <c r="T3116" s="179">
        <f t="shared" si="183"/>
        <v>3885.5</v>
      </c>
      <c r="U3116" s="10"/>
      <c r="V3116" s="10"/>
      <c r="W3116" s="10"/>
      <c r="Y3116">
        <v>1275.8599999999999</v>
      </c>
      <c r="Z3116" s="10">
        <f t="shared" si="191"/>
        <v>1635.18</v>
      </c>
      <c r="AB3116" s="10">
        <f t="shared" si="192"/>
        <v>1441.37</v>
      </c>
      <c r="AC3116" s="10">
        <v>1632.88</v>
      </c>
      <c r="AD3116" s="10"/>
      <c r="AE3116" s="3"/>
      <c r="AF3116" s="3"/>
    </row>
    <row r="3117" spans="1:32" ht="15" x14ac:dyDescent="0.25">
      <c r="A3117" s="55"/>
      <c r="B3117" s="198"/>
      <c r="C3117" s="10" t="s">
        <v>291</v>
      </c>
      <c r="D3117" s="10"/>
      <c r="E3117" s="10" t="s">
        <v>65</v>
      </c>
      <c r="F3117" s="350">
        <v>1814225</v>
      </c>
      <c r="G3117" s="10"/>
      <c r="H3117" s="10">
        <f t="shared" ref="H3117:H3180" si="193">ROUND($H$3449*F3117/$F$3449,0)</f>
        <v>5507</v>
      </c>
      <c r="I3117" s="10"/>
      <c r="J3117" s="10">
        <v>164757.00999999989</v>
      </c>
      <c r="K3117" s="10"/>
      <c r="M3117" s="10">
        <v>351</v>
      </c>
      <c r="N3117" s="69"/>
      <c r="P3117" s="238">
        <f t="shared" si="182"/>
        <v>469.39319088319058</v>
      </c>
      <c r="Q3117" s="10"/>
      <c r="R3117" s="10"/>
      <c r="S3117" s="10"/>
      <c r="T3117" s="179">
        <f t="shared" si="183"/>
        <v>5168.732193732194</v>
      </c>
      <c r="U3117" s="10"/>
      <c r="V3117" s="10"/>
      <c r="W3117" s="10"/>
      <c r="Y3117">
        <v>164757.00999999989</v>
      </c>
      <c r="Z3117" s="10">
        <f t="shared" ref="Z3117:Z3180" si="194">ROUND($Z$3449*Y3117/$Y$3449,2)</f>
        <v>211157.76000000001</v>
      </c>
      <c r="AB3117" s="10">
        <f t="shared" ref="AB3117:AB3180" si="195">ROUND($AB$3449*Y3117/$Y$3449,2)</f>
        <v>186130.28</v>
      </c>
      <c r="AC3117" s="10">
        <v>210860.16</v>
      </c>
      <c r="AD3117" s="10"/>
      <c r="AE3117" s="3"/>
      <c r="AF3117" s="3"/>
    </row>
    <row r="3118" spans="1:32" ht="15" x14ac:dyDescent="0.25">
      <c r="A3118" s="55"/>
      <c r="B3118" s="198"/>
      <c r="C3118" s="10" t="s">
        <v>291</v>
      </c>
      <c r="D3118" s="10"/>
      <c r="E3118" s="10" t="s">
        <v>170</v>
      </c>
      <c r="F3118" s="350">
        <v>2439</v>
      </c>
      <c r="G3118" s="10"/>
      <c r="H3118" s="10">
        <f t="shared" si="193"/>
        <v>7</v>
      </c>
      <c r="I3118" s="10"/>
      <c r="J3118" s="10">
        <v>406.08</v>
      </c>
      <c r="K3118" s="10"/>
      <c r="M3118" s="10">
        <v>1</v>
      </c>
      <c r="N3118" s="69"/>
      <c r="P3118" s="238">
        <f t="shared" si="182"/>
        <v>406.08</v>
      </c>
      <c r="Q3118" s="10"/>
      <c r="R3118" s="10"/>
      <c r="S3118" s="10"/>
      <c r="T3118" s="179">
        <f t="shared" si="183"/>
        <v>2439</v>
      </c>
      <c r="U3118" s="10"/>
      <c r="V3118" s="10"/>
      <c r="W3118" s="10"/>
      <c r="Y3118">
        <v>406.08</v>
      </c>
      <c r="Z3118" s="10">
        <f t="shared" si="194"/>
        <v>520.44000000000005</v>
      </c>
      <c r="AB3118" s="10">
        <f t="shared" si="195"/>
        <v>458.76</v>
      </c>
      <c r="AC3118" s="10">
        <v>519.71</v>
      </c>
      <c r="AD3118" s="10"/>
      <c r="AE3118" s="3"/>
      <c r="AF3118" s="3"/>
    </row>
    <row r="3119" spans="1:32" ht="15" x14ac:dyDescent="0.25">
      <c r="A3119" s="55"/>
      <c r="B3119" s="198"/>
      <c r="C3119" s="10" t="s">
        <v>294</v>
      </c>
      <c r="D3119" s="10"/>
      <c r="E3119" s="10" t="s">
        <v>295</v>
      </c>
      <c r="F3119" s="350">
        <v>1580</v>
      </c>
      <c r="G3119" s="10"/>
      <c r="H3119" s="10">
        <f t="shared" si="193"/>
        <v>5</v>
      </c>
      <c r="I3119" s="10"/>
      <c r="J3119" s="10">
        <v>421.71</v>
      </c>
      <c r="K3119" s="10"/>
      <c r="M3119" s="10">
        <v>9</v>
      </c>
      <c r="N3119" s="69"/>
      <c r="P3119" s="238">
        <f t="shared" si="182"/>
        <v>46.856666666666662</v>
      </c>
      <c r="Q3119" s="10"/>
      <c r="R3119" s="10"/>
      <c r="S3119" s="10"/>
      <c r="T3119" s="179">
        <f t="shared" si="183"/>
        <v>175.55555555555554</v>
      </c>
      <c r="U3119" s="10"/>
      <c r="V3119" s="10"/>
      <c r="W3119" s="10"/>
      <c r="Y3119">
        <v>421.71</v>
      </c>
      <c r="Z3119" s="10">
        <f t="shared" si="194"/>
        <v>540.48</v>
      </c>
      <c r="AB3119" s="10">
        <f t="shared" si="195"/>
        <v>476.42</v>
      </c>
      <c r="AC3119" s="10">
        <v>539.72</v>
      </c>
      <c r="AD3119" s="10"/>
      <c r="AE3119" s="3"/>
      <c r="AF3119" s="3"/>
    </row>
    <row r="3120" spans="1:32" ht="15" x14ac:dyDescent="0.25">
      <c r="A3120" s="55"/>
      <c r="B3120" s="198"/>
      <c r="C3120" s="10" t="s">
        <v>296</v>
      </c>
      <c r="D3120" s="10"/>
      <c r="E3120" s="10" t="s">
        <v>211</v>
      </c>
      <c r="F3120" s="350">
        <v>195657</v>
      </c>
      <c r="G3120" s="10"/>
      <c r="H3120" s="10">
        <f t="shared" si="193"/>
        <v>594</v>
      </c>
      <c r="I3120" s="10"/>
      <c r="J3120" s="10">
        <v>25426.050000000007</v>
      </c>
      <c r="K3120" s="10"/>
      <c r="M3120" s="10">
        <v>144</v>
      </c>
      <c r="N3120" s="69"/>
      <c r="P3120" s="238">
        <f t="shared" si="182"/>
        <v>176.5697916666667</v>
      </c>
      <c r="Q3120" s="10"/>
      <c r="R3120" s="10"/>
      <c r="S3120" s="10"/>
      <c r="T3120" s="179">
        <f t="shared" si="183"/>
        <v>1358.7291666666667</v>
      </c>
      <c r="U3120" s="10"/>
      <c r="V3120" s="10"/>
      <c r="W3120" s="10"/>
      <c r="Y3120">
        <v>25426.050000000007</v>
      </c>
      <c r="Z3120" s="10">
        <f t="shared" si="194"/>
        <v>32586.82</v>
      </c>
      <c r="AB3120" s="10">
        <f t="shared" si="195"/>
        <v>28724.47</v>
      </c>
      <c r="AC3120" s="10">
        <v>32540.9</v>
      </c>
      <c r="AD3120" s="10"/>
      <c r="AE3120" s="3"/>
      <c r="AF3120" s="3"/>
    </row>
    <row r="3121" spans="1:32" ht="15" x14ac:dyDescent="0.25">
      <c r="A3121" s="55"/>
      <c r="B3121" s="198"/>
      <c r="C3121" s="10" t="s">
        <v>297</v>
      </c>
      <c r="D3121" s="10"/>
      <c r="E3121" s="10" t="s">
        <v>298</v>
      </c>
      <c r="F3121" s="350">
        <v>1266953</v>
      </c>
      <c r="G3121" s="10"/>
      <c r="H3121" s="10">
        <f t="shared" si="193"/>
        <v>3846</v>
      </c>
      <c r="I3121" s="10"/>
      <c r="J3121" s="10">
        <v>147695.16000000006</v>
      </c>
      <c r="K3121" s="10"/>
      <c r="M3121" s="10">
        <v>249</v>
      </c>
      <c r="N3121" s="69"/>
      <c r="P3121" s="238">
        <f t="shared" si="182"/>
        <v>593.15325301204848</v>
      </c>
      <c r="Q3121" s="10"/>
      <c r="R3121" s="10"/>
      <c r="S3121" s="10"/>
      <c r="T3121" s="179">
        <f t="shared" si="183"/>
        <v>5088.1646586345378</v>
      </c>
      <c r="U3121" s="10"/>
      <c r="V3121" s="10"/>
      <c r="W3121" s="10"/>
      <c r="Y3121">
        <v>147695.16000000006</v>
      </c>
      <c r="Z3121" s="10">
        <f t="shared" si="194"/>
        <v>189290.76</v>
      </c>
      <c r="AB3121" s="10">
        <f t="shared" si="195"/>
        <v>166855.07</v>
      </c>
      <c r="AC3121" s="10">
        <v>189023.98</v>
      </c>
      <c r="AD3121" s="10"/>
      <c r="AE3121" s="3"/>
      <c r="AF3121" s="3"/>
    </row>
    <row r="3122" spans="1:32" ht="15" x14ac:dyDescent="0.25">
      <c r="A3122" s="55"/>
      <c r="B3122" s="198"/>
      <c r="C3122" s="10" t="s">
        <v>299</v>
      </c>
      <c r="D3122" s="10"/>
      <c r="E3122" s="10" t="s">
        <v>300</v>
      </c>
      <c r="F3122" s="350">
        <v>1806569</v>
      </c>
      <c r="G3122" s="10"/>
      <c r="H3122" s="10">
        <f t="shared" si="193"/>
        <v>5484</v>
      </c>
      <c r="I3122" s="10"/>
      <c r="J3122" s="10">
        <v>135966.53999999998</v>
      </c>
      <c r="K3122" s="10"/>
      <c r="M3122" s="10">
        <v>234</v>
      </c>
      <c r="N3122" s="69"/>
      <c r="P3122" s="238">
        <f t="shared" si="182"/>
        <v>581.05358974358967</v>
      </c>
      <c r="Q3122" s="10"/>
      <c r="R3122" s="10"/>
      <c r="S3122" s="10"/>
      <c r="T3122" s="179">
        <f t="shared" si="183"/>
        <v>7720.3803418803418</v>
      </c>
      <c r="U3122" s="10"/>
      <c r="V3122" s="10"/>
      <c r="W3122" s="10"/>
      <c r="Y3122">
        <v>135966.53999999998</v>
      </c>
      <c r="Z3122" s="10">
        <f t="shared" si="194"/>
        <v>174258.99</v>
      </c>
      <c r="AB3122" s="10">
        <f t="shared" si="195"/>
        <v>153604.94</v>
      </c>
      <c r="AC3122" s="10">
        <v>174013.4</v>
      </c>
      <c r="AD3122" s="10"/>
      <c r="AE3122" s="3"/>
      <c r="AF3122" s="3"/>
    </row>
    <row r="3123" spans="1:32" ht="15" x14ac:dyDescent="0.25">
      <c r="A3123" s="55"/>
      <c r="B3123" s="198"/>
      <c r="C3123" s="10" t="s">
        <v>301</v>
      </c>
      <c r="D3123" s="10"/>
      <c r="E3123" s="10" t="s">
        <v>603</v>
      </c>
      <c r="F3123" s="350">
        <v>590</v>
      </c>
      <c r="G3123" s="10"/>
      <c r="H3123" s="10">
        <f t="shared" si="193"/>
        <v>2</v>
      </c>
      <c r="I3123" s="10"/>
      <c r="J3123" s="10">
        <v>99.04</v>
      </c>
      <c r="K3123" s="10"/>
      <c r="M3123" s="10">
        <v>1</v>
      </c>
      <c r="N3123" s="69"/>
      <c r="P3123" s="238">
        <f t="shared" si="182"/>
        <v>99.04</v>
      </c>
      <c r="Q3123" s="10"/>
      <c r="R3123" s="10"/>
      <c r="S3123" s="10"/>
      <c r="T3123" s="179">
        <f t="shared" si="183"/>
        <v>590</v>
      </c>
      <c r="U3123" s="10"/>
      <c r="V3123" s="10"/>
      <c r="W3123" s="10"/>
      <c r="Y3123">
        <v>99.04</v>
      </c>
      <c r="Z3123" s="10">
        <f t="shared" si="194"/>
        <v>126.93</v>
      </c>
      <c r="AB3123" s="10">
        <f t="shared" si="195"/>
        <v>111.89</v>
      </c>
      <c r="AC3123" s="10">
        <v>126.76</v>
      </c>
      <c r="AD3123" s="10"/>
      <c r="AE3123" s="3"/>
      <c r="AF3123" s="3"/>
    </row>
    <row r="3124" spans="1:32" ht="15" x14ac:dyDescent="0.25">
      <c r="A3124" s="55"/>
      <c r="B3124" s="198"/>
      <c r="C3124" s="10" t="s">
        <v>301</v>
      </c>
      <c r="D3124" s="10"/>
      <c r="E3124" s="10" t="s">
        <v>92</v>
      </c>
      <c r="F3124" s="350">
        <v>9213545</v>
      </c>
      <c r="G3124" s="10"/>
      <c r="H3124" s="10">
        <f t="shared" si="193"/>
        <v>27970</v>
      </c>
      <c r="I3124" s="10"/>
      <c r="J3124" s="10">
        <v>886987.74999999977</v>
      </c>
      <c r="K3124" s="10"/>
      <c r="M3124" s="10">
        <v>1162</v>
      </c>
      <c r="N3124" s="69"/>
      <c r="P3124" s="238">
        <f t="shared" si="182"/>
        <v>763.32852839931138</v>
      </c>
      <c r="Q3124" s="10"/>
      <c r="R3124" s="10"/>
      <c r="S3124" s="10"/>
      <c r="T3124" s="179">
        <f t="shared" si="183"/>
        <v>7929.0404475043033</v>
      </c>
      <c r="U3124" s="10"/>
      <c r="V3124" s="10"/>
      <c r="W3124" s="10"/>
      <c r="Y3124">
        <v>886987.74999999977</v>
      </c>
      <c r="Z3124" s="10">
        <f t="shared" si="194"/>
        <v>1136791.3600000001</v>
      </c>
      <c r="AB3124" s="10">
        <f t="shared" si="195"/>
        <v>1002053.15</v>
      </c>
      <c r="AC3124" s="10">
        <v>1135189.22</v>
      </c>
      <c r="AD3124" s="10"/>
      <c r="AE3124" s="3"/>
      <c r="AF3124" s="3"/>
    </row>
    <row r="3125" spans="1:32" ht="15" x14ac:dyDescent="0.25">
      <c r="A3125" s="55"/>
      <c r="B3125" s="198"/>
      <c r="C3125" s="10" t="s">
        <v>604</v>
      </c>
      <c r="D3125" s="10"/>
      <c r="E3125" s="10" t="s">
        <v>131</v>
      </c>
      <c r="F3125" s="350">
        <v>1109</v>
      </c>
      <c r="G3125" s="10"/>
      <c r="H3125" s="10">
        <f t="shared" si="193"/>
        <v>3</v>
      </c>
      <c r="I3125" s="10"/>
      <c r="J3125" s="10">
        <v>244.95</v>
      </c>
      <c r="K3125" s="10"/>
      <c r="M3125" s="10">
        <v>1</v>
      </c>
      <c r="N3125" s="69"/>
      <c r="P3125" s="238">
        <f t="shared" si="182"/>
        <v>244.95</v>
      </c>
      <c r="Q3125" s="10"/>
      <c r="R3125" s="10"/>
      <c r="S3125" s="10"/>
      <c r="T3125" s="179">
        <f t="shared" si="183"/>
        <v>1109</v>
      </c>
      <c r="U3125" s="10"/>
      <c r="V3125" s="10"/>
      <c r="W3125" s="10"/>
      <c r="Y3125">
        <v>244.95</v>
      </c>
      <c r="Z3125" s="10">
        <f t="shared" si="194"/>
        <v>313.94</v>
      </c>
      <c r="AB3125" s="10">
        <f t="shared" si="195"/>
        <v>276.73</v>
      </c>
      <c r="AC3125" s="10">
        <v>313.5</v>
      </c>
      <c r="AD3125" s="10"/>
      <c r="AE3125" s="3"/>
      <c r="AF3125" s="3"/>
    </row>
    <row r="3126" spans="1:32" ht="15" x14ac:dyDescent="0.25">
      <c r="A3126" s="55"/>
      <c r="B3126" s="198"/>
      <c r="C3126" s="10" t="s">
        <v>604</v>
      </c>
      <c r="D3126" s="10"/>
      <c r="E3126" s="10" t="s">
        <v>203</v>
      </c>
      <c r="F3126" s="350">
        <v>12800</v>
      </c>
      <c r="G3126" s="10"/>
      <c r="H3126" s="10">
        <f t="shared" si="193"/>
        <v>39</v>
      </c>
      <c r="I3126" s="10"/>
      <c r="J3126" s="10">
        <v>2018.64</v>
      </c>
      <c r="K3126" s="10"/>
      <c r="M3126" s="10">
        <v>1</v>
      </c>
      <c r="N3126" s="69"/>
      <c r="P3126" s="238">
        <f t="shared" si="182"/>
        <v>2018.64</v>
      </c>
      <c r="Q3126" s="10"/>
      <c r="R3126" s="10"/>
      <c r="S3126" s="10"/>
      <c r="T3126" s="179">
        <f t="shared" si="183"/>
        <v>12800</v>
      </c>
      <c r="U3126" s="10"/>
      <c r="V3126" s="10"/>
      <c r="W3126" s="10"/>
      <c r="Y3126">
        <v>2018.64</v>
      </c>
      <c r="Z3126" s="10">
        <f t="shared" si="194"/>
        <v>2587.15</v>
      </c>
      <c r="AB3126" s="10">
        <f t="shared" si="195"/>
        <v>2280.5100000000002</v>
      </c>
      <c r="AC3126" s="10">
        <v>2583.5100000000002</v>
      </c>
      <c r="AD3126" s="10"/>
      <c r="AE3126" s="3"/>
      <c r="AF3126" s="3"/>
    </row>
    <row r="3127" spans="1:32" ht="15" x14ac:dyDescent="0.25">
      <c r="A3127" s="55"/>
      <c r="B3127" s="198"/>
      <c r="C3127" s="10" t="s">
        <v>303</v>
      </c>
      <c r="D3127" s="10"/>
      <c r="E3127" s="10" t="s">
        <v>97</v>
      </c>
      <c r="F3127" s="350">
        <v>715</v>
      </c>
      <c r="G3127" s="10"/>
      <c r="H3127" s="10">
        <f t="shared" si="193"/>
        <v>2</v>
      </c>
      <c r="I3127" s="10"/>
      <c r="J3127" s="10">
        <v>157.10999999999999</v>
      </c>
      <c r="K3127" s="10"/>
      <c r="M3127" s="10">
        <v>4</v>
      </c>
      <c r="N3127" s="69"/>
      <c r="P3127" s="238">
        <f t="shared" si="182"/>
        <v>39.277499999999996</v>
      </c>
      <c r="Q3127" s="10"/>
      <c r="R3127" s="10"/>
      <c r="S3127" s="10"/>
      <c r="T3127" s="179">
        <f t="shared" si="183"/>
        <v>178.75</v>
      </c>
      <c r="U3127" s="10"/>
      <c r="V3127" s="10"/>
      <c r="W3127" s="10"/>
      <c r="Y3127">
        <v>157.10999999999999</v>
      </c>
      <c r="Z3127" s="10">
        <f t="shared" si="194"/>
        <v>201.36</v>
      </c>
      <c r="AB3127" s="10">
        <f t="shared" si="195"/>
        <v>177.49</v>
      </c>
      <c r="AC3127" s="10">
        <v>201.07</v>
      </c>
      <c r="AD3127" s="10"/>
      <c r="AE3127" s="3"/>
      <c r="AF3127" s="3"/>
    </row>
    <row r="3128" spans="1:32" ht="15" x14ac:dyDescent="0.25">
      <c r="A3128" s="55"/>
      <c r="B3128" s="198"/>
      <c r="C3128" s="10" t="s">
        <v>303</v>
      </c>
      <c r="D3128" s="10"/>
      <c r="E3128" s="10" t="s">
        <v>304</v>
      </c>
      <c r="F3128" s="350">
        <v>142559</v>
      </c>
      <c r="G3128" s="10"/>
      <c r="H3128" s="10">
        <f t="shared" si="193"/>
        <v>433</v>
      </c>
      <c r="I3128" s="10"/>
      <c r="J3128" s="10">
        <v>22653.539999999997</v>
      </c>
      <c r="K3128" s="10"/>
      <c r="M3128" s="10">
        <v>64</v>
      </c>
      <c r="N3128" s="69"/>
      <c r="P3128" s="238">
        <f t="shared" si="182"/>
        <v>353.96156249999996</v>
      </c>
      <c r="Q3128" s="10"/>
      <c r="R3128" s="10"/>
      <c r="S3128" s="10"/>
      <c r="T3128" s="179">
        <f t="shared" si="183"/>
        <v>2227.484375</v>
      </c>
      <c r="U3128" s="10"/>
      <c r="V3128" s="10"/>
      <c r="W3128" s="10"/>
      <c r="Y3128">
        <v>22653.539999999997</v>
      </c>
      <c r="Z3128" s="10">
        <f t="shared" si="194"/>
        <v>29033.49</v>
      </c>
      <c r="AB3128" s="10">
        <f t="shared" si="195"/>
        <v>25592.29</v>
      </c>
      <c r="AC3128" s="10">
        <v>28992.57</v>
      </c>
      <c r="AD3128" s="10"/>
      <c r="AE3128" s="3"/>
      <c r="AF3128" s="3"/>
    </row>
    <row r="3129" spans="1:32" ht="15" x14ac:dyDescent="0.25">
      <c r="A3129" s="55"/>
      <c r="B3129" s="198"/>
      <c r="C3129" s="10" t="s">
        <v>305</v>
      </c>
      <c r="D3129" s="10"/>
      <c r="E3129" s="10" t="s">
        <v>145</v>
      </c>
      <c r="F3129" s="350">
        <v>2383</v>
      </c>
      <c r="G3129" s="10"/>
      <c r="H3129" s="10">
        <f t="shared" si="193"/>
        <v>7</v>
      </c>
      <c r="I3129" s="10"/>
      <c r="J3129" s="10">
        <v>620.33000000000004</v>
      </c>
      <c r="K3129" s="10"/>
      <c r="M3129" s="10">
        <v>11</v>
      </c>
      <c r="N3129" s="69"/>
      <c r="P3129" s="238">
        <f t="shared" si="182"/>
        <v>56.393636363636368</v>
      </c>
      <c r="Q3129" s="10"/>
      <c r="R3129" s="10"/>
      <c r="S3129" s="10"/>
      <c r="T3129" s="179">
        <f t="shared" si="183"/>
        <v>216.63636363636363</v>
      </c>
      <c r="U3129" s="10"/>
      <c r="V3129" s="10"/>
      <c r="W3129" s="10"/>
      <c r="Y3129">
        <v>620.33000000000004</v>
      </c>
      <c r="Z3129" s="10">
        <f t="shared" si="194"/>
        <v>795.03</v>
      </c>
      <c r="AB3129" s="10">
        <f t="shared" si="195"/>
        <v>700.8</v>
      </c>
      <c r="AC3129" s="10">
        <v>793.91</v>
      </c>
      <c r="AD3129" s="10"/>
      <c r="AE3129" s="3"/>
      <c r="AF3129" s="3"/>
    </row>
    <row r="3130" spans="1:32" ht="15" x14ac:dyDescent="0.25">
      <c r="A3130" s="55"/>
      <c r="B3130" s="198"/>
      <c r="C3130" s="10" t="s">
        <v>306</v>
      </c>
      <c r="D3130" s="10"/>
      <c r="E3130" s="10" t="s">
        <v>167</v>
      </c>
      <c r="F3130" s="350">
        <v>10410</v>
      </c>
      <c r="G3130" s="10"/>
      <c r="H3130" s="10">
        <f t="shared" si="193"/>
        <v>32</v>
      </c>
      <c r="I3130" s="10"/>
      <c r="J3130" s="10">
        <v>1502.8000000000002</v>
      </c>
      <c r="K3130" s="10"/>
      <c r="M3130" s="10">
        <v>17</v>
      </c>
      <c r="N3130" s="69"/>
      <c r="P3130" s="238">
        <f t="shared" si="182"/>
        <v>88.4</v>
      </c>
      <c r="Q3130" s="10"/>
      <c r="R3130" s="10"/>
      <c r="S3130" s="10"/>
      <c r="T3130" s="179">
        <f t="shared" si="183"/>
        <v>612.35294117647061</v>
      </c>
      <c r="U3130" s="10"/>
      <c r="V3130" s="10"/>
      <c r="W3130" s="10"/>
      <c r="Y3130">
        <v>1502.8000000000002</v>
      </c>
      <c r="Z3130" s="10">
        <f t="shared" si="194"/>
        <v>1926.04</v>
      </c>
      <c r="AB3130" s="10">
        <f t="shared" si="195"/>
        <v>1697.75</v>
      </c>
      <c r="AC3130" s="10">
        <v>1923.32</v>
      </c>
      <c r="AD3130" s="10"/>
      <c r="AE3130" s="3"/>
      <c r="AF3130" s="3"/>
    </row>
    <row r="3131" spans="1:32" ht="15" x14ac:dyDescent="0.25">
      <c r="A3131" s="55"/>
      <c r="B3131" s="198"/>
      <c r="C3131" s="10" t="s">
        <v>307</v>
      </c>
      <c r="D3131" s="10"/>
      <c r="E3131" s="10" t="s">
        <v>211</v>
      </c>
      <c r="F3131" s="350">
        <v>45956</v>
      </c>
      <c r="G3131" s="10"/>
      <c r="H3131" s="10">
        <f t="shared" si="193"/>
        <v>140</v>
      </c>
      <c r="I3131" s="10"/>
      <c r="J3131" s="10">
        <v>5512.78</v>
      </c>
      <c r="K3131" s="10"/>
      <c r="M3131" s="10">
        <v>47</v>
      </c>
      <c r="N3131" s="69"/>
      <c r="P3131" s="238">
        <f t="shared" si="182"/>
        <v>117.2931914893617</v>
      </c>
      <c r="Q3131" s="10"/>
      <c r="R3131" s="10"/>
      <c r="S3131" s="10"/>
      <c r="T3131" s="179">
        <f t="shared" si="183"/>
        <v>977.78723404255322</v>
      </c>
      <c r="U3131" s="10"/>
      <c r="V3131" s="10"/>
      <c r="W3131" s="10"/>
      <c r="Y3131">
        <v>5512.78</v>
      </c>
      <c r="Z3131" s="10">
        <f t="shared" si="194"/>
        <v>7065.35</v>
      </c>
      <c r="AB3131" s="10">
        <f t="shared" si="195"/>
        <v>6227.93</v>
      </c>
      <c r="AC3131" s="10">
        <v>7055.39</v>
      </c>
      <c r="AD3131" s="10"/>
      <c r="AE3131" s="3"/>
      <c r="AF3131" s="3"/>
    </row>
    <row r="3132" spans="1:32" ht="15" x14ac:dyDescent="0.25">
      <c r="A3132" s="55"/>
      <c r="B3132" s="198"/>
      <c r="C3132" s="10" t="s">
        <v>308</v>
      </c>
      <c r="D3132" s="10"/>
      <c r="E3132" s="10" t="s">
        <v>97</v>
      </c>
      <c r="F3132" s="350">
        <v>449</v>
      </c>
      <c r="G3132" s="10"/>
      <c r="H3132" s="10">
        <f t="shared" si="193"/>
        <v>1</v>
      </c>
      <c r="I3132" s="10"/>
      <c r="J3132" s="10">
        <v>129.37</v>
      </c>
      <c r="K3132" s="10"/>
      <c r="M3132" s="10">
        <v>1</v>
      </c>
      <c r="N3132" s="69"/>
      <c r="P3132" s="238">
        <f t="shared" si="182"/>
        <v>129.37</v>
      </c>
      <c r="Q3132" s="10"/>
      <c r="R3132" s="10"/>
      <c r="S3132" s="10"/>
      <c r="T3132" s="179">
        <f t="shared" si="183"/>
        <v>449</v>
      </c>
      <c r="U3132" s="10"/>
      <c r="V3132" s="10"/>
      <c r="W3132" s="10"/>
      <c r="Y3132">
        <v>129.37</v>
      </c>
      <c r="Z3132" s="10">
        <f t="shared" si="194"/>
        <v>165.8</v>
      </c>
      <c r="AB3132" s="10">
        <f t="shared" si="195"/>
        <v>146.15</v>
      </c>
      <c r="AC3132" s="10">
        <v>165.57</v>
      </c>
      <c r="AD3132" s="10"/>
      <c r="AE3132" s="3"/>
      <c r="AF3132" s="3"/>
    </row>
    <row r="3133" spans="1:32" ht="15" x14ac:dyDescent="0.25">
      <c r="A3133" s="55"/>
      <c r="B3133" s="198"/>
      <c r="C3133" s="10" t="s">
        <v>308</v>
      </c>
      <c r="D3133" s="10"/>
      <c r="E3133" s="10" t="s">
        <v>309</v>
      </c>
      <c r="F3133" s="350">
        <v>221939</v>
      </c>
      <c r="G3133" s="10"/>
      <c r="H3133" s="10">
        <f t="shared" si="193"/>
        <v>674</v>
      </c>
      <c r="I3133" s="10"/>
      <c r="J3133" s="10">
        <v>25373.499999999993</v>
      </c>
      <c r="K3133" s="10"/>
      <c r="M3133" s="10">
        <v>98</v>
      </c>
      <c r="N3133" s="69"/>
      <c r="P3133" s="238">
        <f t="shared" si="182"/>
        <v>258.91326530612236</v>
      </c>
      <c r="Q3133" s="10"/>
      <c r="R3133" s="10"/>
      <c r="S3133" s="10"/>
      <c r="T3133" s="179">
        <f t="shared" si="183"/>
        <v>2264.6836734693879</v>
      </c>
      <c r="U3133" s="10"/>
      <c r="V3133" s="10"/>
      <c r="W3133" s="10"/>
      <c r="Y3133">
        <v>25373.499999999993</v>
      </c>
      <c r="Z3133" s="10">
        <f t="shared" si="194"/>
        <v>32519.47</v>
      </c>
      <c r="AB3133" s="10">
        <f t="shared" si="195"/>
        <v>28665.1</v>
      </c>
      <c r="AC3133" s="10">
        <v>32473.64</v>
      </c>
      <c r="AD3133" s="10"/>
      <c r="AE3133" s="3"/>
      <c r="AF3133" s="3"/>
    </row>
    <row r="3134" spans="1:32" ht="15" x14ac:dyDescent="0.25">
      <c r="A3134" s="55"/>
      <c r="B3134" s="198"/>
      <c r="C3134" s="10" t="s">
        <v>308</v>
      </c>
      <c r="D3134" s="10"/>
      <c r="E3134" s="10" t="s">
        <v>246</v>
      </c>
      <c r="F3134" s="350">
        <v>1603</v>
      </c>
      <c r="G3134" s="10"/>
      <c r="H3134" s="10">
        <f t="shared" si="193"/>
        <v>5</v>
      </c>
      <c r="I3134" s="10"/>
      <c r="J3134" s="10">
        <v>142.79</v>
      </c>
      <c r="K3134" s="10"/>
      <c r="M3134" s="10">
        <v>1</v>
      </c>
      <c r="N3134" s="69"/>
      <c r="P3134" s="238">
        <f t="shared" si="182"/>
        <v>142.79</v>
      </c>
      <c r="Q3134" s="10"/>
      <c r="R3134" s="10"/>
      <c r="S3134" s="10"/>
      <c r="T3134" s="179">
        <f t="shared" si="183"/>
        <v>1603</v>
      </c>
      <c r="U3134" s="10"/>
      <c r="V3134" s="10"/>
      <c r="W3134" s="10"/>
      <c r="Y3134">
        <v>142.79</v>
      </c>
      <c r="Z3134" s="10">
        <f t="shared" si="194"/>
        <v>183</v>
      </c>
      <c r="AB3134" s="10">
        <f t="shared" si="195"/>
        <v>161.31</v>
      </c>
      <c r="AC3134" s="10">
        <v>182.74</v>
      </c>
      <c r="AD3134" s="10"/>
      <c r="AE3134" s="3"/>
      <c r="AF3134" s="3"/>
    </row>
    <row r="3135" spans="1:32" ht="15" x14ac:dyDescent="0.25">
      <c r="A3135" s="55"/>
      <c r="B3135" s="198"/>
      <c r="C3135" s="10" t="s">
        <v>310</v>
      </c>
      <c r="D3135" s="10"/>
      <c r="E3135" s="10" t="s">
        <v>224</v>
      </c>
      <c r="F3135" s="350">
        <v>16441</v>
      </c>
      <c r="G3135" s="10"/>
      <c r="H3135" s="10">
        <f t="shared" si="193"/>
        <v>50</v>
      </c>
      <c r="I3135" s="10"/>
      <c r="J3135" s="10">
        <v>1891.42</v>
      </c>
      <c r="K3135" s="10"/>
      <c r="M3135" s="10">
        <v>18</v>
      </c>
      <c r="N3135" s="69"/>
      <c r="P3135" s="238">
        <f t="shared" si="182"/>
        <v>105.0788888888889</v>
      </c>
      <c r="Q3135" s="10"/>
      <c r="R3135" s="10"/>
      <c r="S3135" s="10"/>
      <c r="T3135" s="179">
        <f t="shared" si="183"/>
        <v>913.38888888888891</v>
      </c>
      <c r="U3135" s="10"/>
      <c r="V3135" s="10"/>
      <c r="W3135" s="10"/>
      <c r="Y3135">
        <v>1891.42</v>
      </c>
      <c r="Z3135" s="10">
        <f t="shared" si="194"/>
        <v>2424.1</v>
      </c>
      <c r="AB3135" s="10">
        <f t="shared" si="195"/>
        <v>2136.79</v>
      </c>
      <c r="AC3135" s="10">
        <v>2420.69</v>
      </c>
      <c r="AD3135" s="10"/>
      <c r="AE3135" s="3"/>
      <c r="AF3135" s="3"/>
    </row>
    <row r="3136" spans="1:32" ht="15" x14ac:dyDescent="0.25">
      <c r="A3136" s="55"/>
      <c r="B3136" s="198"/>
      <c r="C3136" s="10" t="s">
        <v>311</v>
      </c>
      <c r="D3136" s="10"/>
      <c r="E3136" s="10" t="s">
        <v>312</v>
      </c>
      <c r="F3136" s="350">
        <v>55153</v>
      </c>
      <c r="G3136" s="10"/>
      <c r="H3136" s="10">
        <f t="shared" si="193"/>
        <v>167</v>
      </c>
      <c r="I3136" s="10"/>
      <c r="J3136" s="10">
        <v>9222.659999999998</v>
      </c>
      <c r="K3136" s="10"/>
      <c r="M3136" s="10">
        <v>63</v>
      </c>
      <c r="N3136" s="69"/>
      <c r="P3136" s="238">
        <f t="shared" si="182"/>
        <v>146.39142857142855</v>
      </c>
      <c r="Q3136" s="10"/>
      <c r="R3136" s="10"/>
      <c r="S3136" s="10"/>
      <c r="T3136" s="179">
        <f t="shared" si="183"/>
        <v>875.44444444444446</v>
      </c>
      <c r="U3136" s="10"/>
      <c r="V3136" s="10"/>
      <c r="W3136" s="10"/>
      <c r="Y3136">
        <v>9222.659999999998</v>
      </c>
      <c r="Z3136" s="10">
        <f t="shared" si="194"/>
        <v>11820.05</v>
      </c>
      <c r="AB3136" s="10">
        <f t="shared" si="195"/>
        <v>10419.08</v>
      </c>
      <c r="AC3136" s="10">
        <v>11803.39</v>
      </c>
      <c r="AD3136" s="10"/>
      <c r="AE3136" s="3"/>
      <c r="AF3136" s="3"/>
    </row>
    <row r="3137" spans="1:32" ht="15" x14ac:dyDescent="0.25">
      <c r="A3137" s="55"/>
      <c r="B3137" s="198"/>
      <c r="C3137" s="10" t="s">
        <v>313</v>
      </c>
      <c r="D3137" s="10"/>
      <c r="E3137" s="10" t="s">
        <v>314</v>
      </c>
      <c r="F3137" s="350">
        <v>46111</v>
      </c>
      <c r="G3137" s="10"/>
      <c r="H3137" s="10">
        <f t="shared" si="193"/>
        <v>140</v>
      </c>
      <c r="I3137" s="10"/>
      <c r="J3137" s="10">
        <v>6444.63</v>
      </c>
      <c r="K3137" s="10"/>
      <c r="M3137" s="10">
        <v>23</v>
      </c>
      <c r="N3137" s="69"/>
      <c r="P3137" s="238">
        <f t="shared" si="182"/>
        <v>280.20130434782607</v>
      </c>
      <c r="Q3137" s="10"/>
      <c r="R3137" s="10"/>
      <c r="S3137" s="10"/>
      <c r="T3137" s="179">
        <f t="shared" si="183"/>
        <v>2004.8260869565217</v>
      </c>
      <c r="U3137" s="10"/>
      <c r="V3137" s="10"/>
      <c r="W3137" s="10"/>
      <c r="Y3137">
        <v>6444.63</v>
      </c>
      <c r="Z3137" s="10">
        <f t="shared" si="194"/>
        <v>8259.64</v>
      </c>
      <c r="AB3137" s="10">
        <f t="shared" si="195"/>
        <v>7280.67</v>
      </c>
      <c r="AC3137" s="10">
        <v>8248</v>
      </c>
      <c r="AD3137" s="10"/>
      <c r="AE3137" s="3"/>
      <c r="AF3137" s="3"/>
    </row>
    <row r="3138" spans="1:32" ht="15" x14ac:dyDescent="0.25">
      <c r="A3138" s="55"/>
      <c r="B3138" s="198"/>
      <c r="C3138" s="10" t="s">
        <v>315</v>
      </c>
      <c r="D3138" s="10"/>
      <c r="E3138" s="10" t="s">
        <v>134</v>
      </c>
      <c r="F3138" s="350">
        <v>31729</v>
      </c>
      <c r="G3138" s="10"/>
      <c r="H3138" s="10">
        <f t="shared" si="193"/>
        <v>96</v>
      </c>
      <c r="I3138" s="10"/>
      <c r="J3138" s="10">
        <v>2843.91</v>
      </c>
      <c r="K3138" s="10"/>
      <c r="M3138" s="10">
        <v>12</v>
      </c>
      <c r="N3138" s="69"/>
      <c r="P3138" s="238">
        <f t="shared" si="182"/>
        <v>236.99249999999998</v>
      </c>
      <c r="Q3138" s="10"/>
      <c r="R3138" s="10"/>
      <c r="S3138" s="10"/>
      <c r="T3138" s="179">
        <f t="shared" si="183"/>
        <v>2644.0833333333335</v>
      </c>
      <c r="U3138" s="10"/>
      <c r="V3138" s="10"/>
      <c r="W3138" s="10"/>
      <c r="Y3138">
        <v>2843.91</v>
      </c>
      <c r="Z3138" s="10">
        <f t="shared" si="194"/>
        <v>3644.84</v>
      </c>
      <c r="AB3138" s="10">
        <f t="shared" si="195"/>
        <v>3212.84</v>
      </c>
      <c r="AC3138" s="10">
        <v>3639.71</v>
      </c>
      <c r="AD3138" s="10"/>
      <c r="AE3138" s="3"/>
      <c r="AF3138" s="3"/>
    </row>
    <row r="3139" spans="1:32" ht="15" x14ac:dyDescent="0.25">
      <c r="A3139" s="55"/>
      <c r="B3139" s="198"/>
      <c r="C3139" s="10" t="s">
        <v>316</v>
      </c>
      <c r="D3139" s="10"/>
      <c r="E3139" s="10" t="s">
        <v>120</v>
      </c>
      <c r="F3139" s="350">
        <v>1457</v>
      </c>
      <c r="G3139" s="10"/>
      <c r="H3139" s="10">
        <f t="shared" si="193"/>
        <v>4</v>
      </c>
      <c r="I3139" s="10"/>
      <c r="J3139" s="10">
        <v>375.64</v>
      </c>
      <c r="K3139" s="10"/>
      <c r="M3139" s="10">
        <v>1</v>
      </c>
      <c r="N3139" s="69"/>
      <c r="P3139" s="238">
        <f t="shared" si="182"/>
        <v>375.64</v>
      </c>
      <c r="Q3139" s="10"/>
      <c r="R3139" s="10"/>
      <c r="S3139" s="10"/>
      <c r="T3139" s="179">
        <f t="shared" si="183"/>
        <v>1457</v>
      </c>
      <c r="U3139" s="10"/>
      <c r="V3139" s="10"/>
      <c r="W3139" s="10"/>
      <c r="Y3139">
        <v>375.64</v>
      </c>
      <c r="Z3139" s="10">
        <f t="shared" si="194"/>
        <v>481.43</v>
      </c>
      <c r="AB3139" s="10">
        <f t="shared" si="195"/>
        <v>424.37</v>
      </c>
      <c r="AC3139" s="10">
        <v>480.75</v>
      </c>
      <c r="AD3139" s="10"/>
      <c r="AE3139" s="3"/>
      <c r="AF3139" s="3"/>
    </row>
    <row r="3140" spans="1:32" ht="15" x14ac:dyDescent="0.25">
      <c r="A3140" s="55"/>
      <c r="B3140" s="198"/>
      <c r="C3140" s="10" t="s">
        <v>317</v>
      </c>
      <c r="D3140" s="10"/>
      <c r="E3140" s="10" t="s">
        <v>81</v>
      </c>
      <c r="F3140" s="350">
        <v>552</v>
      </c>
      <c r="G3140" s="10"/>
      <c r="H3140" s="10">
        <f t="shared" si="193"/>
        <v>2</v>
      </c>
      <c r="I3140" s="10"/>
      <c r="J3140" s="10">
        <v>104.28</v>
      </c>
      <c r="K3140" s="10"/>
      <c r="M3140" s="10">
        <v>1</v>
      </c>
      <c r="N3140" s="69"/>
      <c r="P3140" s="238">
        <f t="shared" si="182"/>
        <v>104.28</v>
      </c>
      <c r="Q3140" s="10"/>
      <c r="R3140" s="10"/>
      <c r="S3140" s="10"/>
      <c r="T3140" s="179">
        <f t="shared" si="183"/>
        <v>552</v>
      </c>
      <c r="U3140" s="10"/>
      <c r="V3140" s="10"/>
      <c r="W3140" s="10"/>
      <c r="Y3140">
        <v>104.28</v>
      </c>
      <c r="Z3140" s="10">
        <f t="shared" si="194"/>
        <v>133.65</v>
      </c>
      <c r="AB3140" s="10">
        <f t="shared" si="195"/>
        <v>117.81</v>
      </c>
      <c r="AC3140" s="10">
        <v>133.46</v>
      </c>
      <c r="AD3140" s="10"/>
      <c r="AE3140" s="3"/>
      <c r="AF3140" s="3"/>
    </row>
    <row r="3141" spans="1:32" ht="15" x14ac:dyDescent="0.25">
      <c r="A3141" s="55"/>
      <c r="B3141" s="198"/>
      <c r="C3141" s="10" t="s">
        <v>317</v>
      </c>
      <c r="D3141" s="10"/>
      <c r="E3141" s="10" t="s">
        <v>79</v>
      </c>
      <c r="F3141" s="350">
        <v>6734206</v>
      </c>
      <c r="G3141" s="10"/>
      <c r="H3141" s="10">
        <f t="shared" si="193"/>
        <v>20443</v>
      </c>
      <c r="I3141" s="10"/>
      <c r="J3141" s="10">
        <v>668162.19000000076</v>
      </c>
      <c r="K3141" s="10"/>
      <c r="M3141" s="10">
        <v>1534</v>
      </c>
      <c r="N3141" s="69"/>
      <c r="P3141" s="238">
        <f t="shared" si="182"/>
        <v>435.56857235984404</v>
      </c>
      <c r="Q3141" s="10"/>
      <c r="R3141" s="10"/>
      <c r="S3141" s="10"/>
      <c r="T3141" s="179">
        <f t="shared" si="183"/>
        <v>4389.9647979139509</v>
      </c>
      <c r="U3141" s="10"/>
      <c r="V3141" s="10"/>
      <c r="W3141" s="10"/>
      <c r="Y3141">
        <v>668162.19000000076</v>
      </c>
      <c r="Z3141" s="10">
        <f t="shared" si="194"/>
        <v>856337.65</v>
      </c>
      <c r="AB3141" s="10">
        <f t="shared" si="195"/>
        <v>754840.22</v>
      </c>
      <c r="AC3141" s="10">
        <v>855130.77</v>
      </c>
      <c r="AD3141" s="10"/>
      <c r="AE3141" s="3"/>
      <c r="AF3141" s="3"/>
    </row>
    <row r="3142" spans="1:32" ht="15" x14ac:dyDescent="0.25">
      <c r="A3142" s="55"/>
      <c r="B3142" s="198"/>
      <c r="C3142" s="10" t="s">
        <v>317</v>
      </c>
      <c r="D3142" s="10"/>
      <c r="E3142" s="10" t="s">
        <v>319</v>
      </c>
      <c r="F3142" s="350">
        <v>336</v>
      </c>
      <c r="G3142" s="10"/>
      <c r="H3142" s="10">
        <f t="shared" si="193"/>
        <v>1</v>
      </c>
      <c r="I3142" s="10"/>
      <c r="J3142" s="10">
        <v>238.47</v>
      </c>
      <c r="K3142" s="10"/>
      <c r="M3142" s="10">
        <v>1</v>
      </c>
      <c r="N3142" s="69"/>
      <c r="P3142" s="238">
        <f t="shared" si="182"/>
        <v>238.47</v>
      </c>
      <c r="Q3142" s="10"/>
      <c r="R3142" s="10"/>
      <c r="S3142" s="10"/>
      <c r="T3142" s="179">
        <f t="shared" si="183"/>
        <v>336</v>
      </c>
      <c r="U3142" s="10"/>
      <c r="V3142" s="10"/>
      <c r="W3142" s="10"/>
      <c r="Y3142">
        <v>238.47</v>
      </c>
      <c r="Z3142" s="10">
        <f t="shared" si="194"/>
        <v>305.63</v>
      </c>
      <c r="AB3142" s="10">
        <f t="shared" si="195"/>
        <v>269.41000000000003</v>
      </c>
      <c r="AC3142" s="10">
        <v>305.2</v>
      </c>
      <c r="AD3142" s="10"/>
      <c r="AE3142" s="3"/>
      <c r="AF3142" s="3"/>
    </row>
    <row r="3143" spans="1:32" ht="15" x14ac:dyDescent="0.25">
      <c r="A3143" s="55"/>
      <c r="B3143" s="198"/>
      <c r="C3143" s="10" t="s">
        <v>318</v>
      </c>
      <c r="D3143" s="10"/>
      <c r="E3143" s="10" t="s">
        <v>319</v>
      </c>
      <c r="F3143" s="350">
        <v>25311</v>
      </c>
      <c r="G3143" s="10"/>
      <c r="H3143" s="10">
        <f t="shared" si="193"/>
        <v>77</v>
      </c>
      <c r="I3143" s="10"/>
      <c r="J3143" s="10">
        <v>6124.1399999999994</v>
      </c>
      <c r="K3143" s="10"/>
      <c r="M3143" s="10">
        <v>43</v>
      </c>
      <c r="N3143" s="69"/>
      <c r="P3143" s="238">
        <f t="shared" si="182"/>
        <v>142.42186046511625</v>
      </c>
      <c r="Q3143" s="10"/>
      <c r="R3143" s="10"/>
      <c r="S3143" s="10"/>
      <c r="T3143" s="179">
        <f t="shared" si="183"/>
        <v>588.62790697674416</v>
      </c>
      <c r="U3143" s="10"/>
      <c r="V3143" s="10"/>
      <c r="W3143" s="10"/>
      <c r="Y3143">
        <v>6124.1399999999994</v>
      </c>
      <c r="Z3143" s="10">
        <f t="shared" si="194"/>
        <v>7848.89</v>
      </c>
      <c r="AB3143" s="10">
        <f t="shared" si="195"/>
        <v>6918.6</v>
      </c>
      <c r="AC3143" s="10">
        <v>7837.83</v>
      </c>
      <c r="AD3143" s="10"/>
      <c r="AE3143" s="3"/>
      <c r="AF3143" s="3"/>
    </row>
    <row r="3144" spans="1:32" ht="15" x14ac:dyDescent="0.25">
      <c r="A3144" s="55"/>
      <c r="B3144" s="198"/>
      <c r="C3144" s="10" t="s">
        <v>320</v>
      </c>
      <c r="D3144" s="10"/>
      <c r="E3144" s="10" t="s">
        <v>287</v>
      </c>
      <c r="F3144" s="350">
        <v>26046</v>
      </c>
      <c r="G3144" s="10"/>
      <c r="H3144" s="10">
        <f t="shared" si="193"/>
        <v>79</v>
      </c>
      <c r="I3144" s="10"/>
      <c r="J3144" s="10">
        <v>4598.3100000000004</v>
      </c>
      <c r="K3144" s="10"/>
      <c r="M3144" s="10">
        <v>7</v>
      </c>
      <c r="N3144" s="69"/>
      <c r="P3144" s="238">
        <f t="shared" si="182"/>
        <v>656.9014285714286</v>
      </c>
      <c r="Q3144" s="10"/>
      <c r="R3144" s="10"/>
      <c r="S3144" s="10"/>
      <c r="T3144" s="179">
        <f t="shared" si="183"/>
        <v>3720.8571428571427</v>
      </c>
      <c r="U3144" s="10"/>
      <c r="V3144" s="10"/>
      <c r="W3144" s="10"/>
      <c r="Y3144">
        <v>4598.3100000000004</v>
      </c>
      <c r="Z3144" s="10">
        <f t="shared" si="194"/>
        <v>5893.34</v>
      </c>
      <c r="AB3144" s="10">
        <f t="shared" si="195"/>
        <v>5194.83</v>
      </c>
      <c r="AC3144" s="10">
        <v>5885.03</v>
      </c>
      <c r="AD3144" s="10"/>
      <c r="AE3144" s="3"/>
      <c r="AF3144" s="3"/>
    </row>
    <row r="3145" spans="1:32" ht="15" x14ac:dyDescent="0.25">
      <c r="A3145" s="55"/>
      <c r="B3145" s="198"/>
      <c r="C3145" s="10" t="s">
        <v>321</v>
      </c>
      <c r="D3145" s="10"/>
      <c r="E3145" s="10" t="s">
        <v>93</v>
      </c>
      <c r="F3145" s="350">
        <v>32777</v>
      </c>
      <c r="G3145" s="10"/>
      <c r="H3145" s="10">
        <f t="shared" si="193"/>
        <v>100</v>
      </c>
      <c r="I3145" s="10"/>
      <c r="J3145" s="10">
        <v>6181.3500000000013</v>
      </c>
      <c r="K3145" s="10"/>
      <c r="M3145" s="10">
        <v>9</v>
      </c>
      <c r="N3145" s="69"/>
      <c r="P3145" s="238">
        <f t="shared" si="182"/>
        <v>686.81666666666683</v>
      </c>
      <c r="Q3145" s="10"/>
      <c r="R3145" s="10"/>
      <c r="S3145" s="10"/>
      <c r="T3145" s="179">
        <f t="shared" si="183"/>
        <v>3641.8888888888887</v>
      </c>
      <c r="U3145" s="10"/>
      <c r="V3145" s="10"/>
      <c r="W3145" s="10"/>
      <c r="Y3145">
        <v>6181.3500000000013</v>
      </c>
      <c r="Z3145" s="10">
        <f t="shared" si="194"/>
        <v>7922.21</v>
      </c>
      <c r="AB3145" s="10">
        <f t="shared" si="195"/>
        <v>6983.23</v>
      </c>
      <c r="AC3145" s="10">
        <v>7911.04</v>
      </c>
      <c r="AD3145" s="10"/>
      <c r="AE3145" s="3"/>
      <c r="AF3145" s="3"/>
    </row>
    <row r="3146" spans="1:32" ht="15" x14ac:dyDescent="0.25">
      <c r="A3146" s="55"/>
      <c r="B3146" s="198"/>
      <c r="C3146" s="10" t="s">
        <v>322</v>
      </c>
      <c r="D3146" s="10"/>
      <c r="E3146" s="10" t="s">
        <v>164</v>
      </c>
      <c r="F3146" s="350">
        <v>2107</v>
      </c>
      <c r="G3146" s="10"/>
      <c r="H3146" s="10">
        <f t="shared" si="193"/>
        <v>6</v>
      </c>
      <c r="I3146" s="10"/>
      <c r="J3146" s="10">
        <v>532.93999999999994</v>
      </c>
      <c r="K3146" s="10"/>
      <c r="M3146" s="10">
        <v>16</v>
      </c>
      <c r="N3146" s="69"/>
      <c r="P3146" s="238">
        <f t="shared" si="182"/>
        <v>33.308749999999996</v>
      </c>
      <c r="Q3146" s="10"/>
      <c r="R3146" s="10"/>
      <c r="S3146" s="10"/>
      <c r="T3146" s="179">
        <f t="shared" si="183"/>
        <v>131.6875</v>
      </c>
      <c r="U3146" s="10"/>
      <c r="V3146" s="10"/>
      <c r="W3146" s="10"/>
      <c r="Y3146">
        <v>532.93999999999994</v>
      </c>
      <c r="Z3146" s="10">
        <f t="shared" si="194"/>
        <v>683.03</v>
      </c>
      <c r="AB3146" s="10">
        <f t="shared" si="195"/>
        <v>602.08000000000004</v>
      </c>
      <c r="AC3146" s="10">
        <v>682.07</v>
      </c>
      <c r="AD3146" s="10"/>
      <c r="AE3146" s="3"/>
      <c r="AF3146" s="3"/>
    </row>
    <row r="3147" spans="1:32" ht="15" x14ac:dyDescent="0.25">
      <c r="A3147" s="55"/>
      <c r="B3147" s="198"/>
      <c r="C3147" s="10" t="s">
        <v>325</v>
      </c>
      <c r="D3147" s="10"/>
      <c r="E3147" s="10" t="s">
        <v>326</v>
      </c>
      <c r="F3147" s="350">
        <v>135483</v>
      </c>
      <c r="G3147" s="10"/>
      <c r="H3147" s="10">
        <f t="shared" si="193"/>
        <v>411</v>
      </c>
      <c r="I3147" s="10"/>
      <c r="J3147" s="10">
        <v>13900.18</v>
      </c>
      <c r="K3147" s="10"/>
      <c r="M3147" s="10">
        <v>54</v>
      </c>
      <c r="N3147" s="69"/>
      <c r="P3147" s="238">
        <f t="shared" si="182"/>
        <v>257.41074074074072</v>
      </c>
      <c r="Q3147" s="10"/>
      <c r="R3147" s="10"/>
      <c r="S3147" s="10"/>
      <c r="T3147" s="179">
        <f t="shared" si="183"/>
        <v>2508.9444444444443</v>
      </c>
      <c r="U3147" s="10"/>
      <c r="V3147" s="10"/>
      <c r="W3147" s="10"/>
      <c r="Y3147">
        <v>13900.18</v>
      </c>
      <c r="Z3147" s="10">
        <f t="shared" si="194"/>
        <v>17814.91</v>
      </c>
      <c r="AB3147" s="10">
        <f t="shared" si="195"/>
        <v>15703.4</v>
      </c>
      <c r="AC3147" s="10">
        <v>17789.810000000001</v>
      </c>
      <c r="AD3147" s="10"/>
      <c r="AE3147" s="3"/>
      <c r="AF3147" s="3"/>
    </row>
    <row r="3148" spans="1:32" ht="15" x14ac:dyDescent="0.25">
      <c r="A3148" s="55"/>
      <c r="B3148" s="198"/>
      <c r="C3148" s="10" t="s">
        <v>605</v>
      </c>
      <c r="D3148" s="10"/>
      <c r="E3148" s="10" t="s">
        <v>110</v>
      </c>
      <c r="F3148" s="350">
        <v>217</v>
      </c>
      <c r="G3148" s="10"/>
      <c r="H3148" s="10">
        <f t="shared" si="193"/>
        <v>1</v>
      </c>
      <c r="I3148" s="10"/>
      <c r="J3148" s="10">
        <v>35.94</v>
      </c>
      <c r="K3148" s="10"/>
      <c r="M3148" s="10">
        <v>2</v>
      </c>
      <c r="N3148" s="69"/>
      <c r="P3148" s="238">
        <f t="shared" si="182"/>
        <v>17.97</v>
      </c>
      <c r="Q3148" s="10"/>
      <c r="R3148" s="10"/>
      <c r="S3148" s="10"/>
      <c r="T3148" s="179">
        <f t="shared" si="183"/>
        <v>108.5</v>
      </c>
      <c r="U3148" s="10"/>
      <c r="V3148" s="10"/>
      <c r="W3148" s="10"/>
      <c r="Y3148">
        <v>35.94</v>
      </c>
      <c r="Z3148" s="10">
        <f t="shared" si="194"/>
        <v>46.06</v>
      </c>
      <c r="AB3148" s="10">
        <f t="shared" si="195"/>
        <v>40.6</v>
      </c>
      <c r="AC3148" s="10">
        <v>45.99</v>
      </c>
      <c r="AD3148" s="10"/>
      <c r="AE3148" s="3"/>
      <c r="AF3148" s="3"/>
    </row>
    <row r="3149" spans="1:32" ht="15" x14ac:dyDescent="0.25">
      <c r="A3149" s="55"/>
      <c r="B3149" s="198"/>
      <c r="C3149" s="10" t="s">
        <v>327</v>
      </c>
      <c r="D3149" s="10"/>
      <c r="E3149" s="10" t="s">
        <v>104</v>
      </c>
      <c r="F3149" s="350">
        <v>200230</v>
      </c>
      <c r="G3149" s="10"/>
      <c r="H3149" s="10">
        <f t="shared" si="193"/>
        <v>608</v>
      </c>
      <c r="I3149" s="10"/>
      <c r="J3149" s="10">
        <v>27627.21</v>
      </c>
      <c r="K3149" s="10"/>
      <c r="M3149" s="10">
        <v>81</v>
      </c>
      <c r="N3149" s="69"/>
      <c r="P3149" s="238">
        <f t="shared" si="182"/>
        <v>341.07666666666665</v>
      </c>
      <c r="Q3149" s="10"/>
      <c r="R3149" s="10"/>
      <c r="S3149" s="10"/>
      <c r="T3149" s="179">
        <f t="shared" si="183"/>
        <v>2471.9753086419755</v>
      </c>
      <c r="U3149" s="10"/>
      <c r="V3149" s="10"/>
      <c r="W3149" s="10"/>
      <c r="Y3149">
        <v>27627.21</v>
      </c>
      <c r="Z3149" s="10">
        <f t="shared" si="194"/>
        <v>35407.9</v>
      </c>
      <c r="AB3149" s="10">
        <f t="shared" si="195"/>
        <v>31211.18</v>
      </c>
      <c r="AC3149" s="10">
        <v>35358</v>
      </c>
      <c r="AD3149" s="10"/>
      <c r="AE3149" s="3"/>
      <c r="AF3149" s="3"/>
    </row>
    <row r="3150" spans="1:32" ht="15" x14ac:dyDescent="0.25">
      <c r="A3150" s="55"/>
      <c r="B3150" s="198"/>
      <c r="C3150" s="10" t="s">
        <v>328</v>
      </c>
      <c r="D3150" s="10"/>
      <c r="E3150" s="10" t="s">
        <v>104</v>
      </c>
      <c r="F3150" s="350">
        <v>13820</v>
      </c>
      <c r="G3150" s="10"/>
      <c r="H3150" s="10">
        <f t="shared" si="193"/>
        <v>42</v>
      </c>
      <c r="I3150" s="10"/>
      <c r="J3150" s="10">
        <v>2274.08</v>
      </c>
      <c r="K3150" s="10"/>
      <c r="M3150" s="10">
        <v>8</v>
      </c>
      <c r="N3150" s="69"/>
      <c r="P3150" s="238">
        <f t="shared" si="182"/>
        <v>284.26</v>
      </c>
      <c r="Q3150" s="10"/>
      <c r="R3150" s="10"/>
      <c r="S3150" s="10"/>
      <c r="T3150" s="179">
        <f t="shared" si="183"/>
        <v>1727.5</v>
      </c>
      <c r="U3150" s="10"/>
      <c r="V3150" s="10"/>
      <c r="W3150" s="10"/>
      <c r="Y3150">
        <v>2274.08</v>
      </c>
      <c r="Z3150" s="10">
        <f t="shared" si="194"/>
        <v>2914.53</v>
      </c>
      <c r="AB3150" s="10">
        <f t="shared" si="195"/>
        <v>2569.09</v>
      </c>
      <c r="AC3150" s="10">
        <v>2910.43</v>
      </c>
      <c r="AD3150" s="10"/>
      <c r="AE3150" s="3"/>
      <c r="AF3150" s="3"/>
    </row>
    <row r="3151" spans="1:32" ht="15" x14ac:dyDescent="0.25">
      <c r="A3151" s="55"/>
      <c r="B3151" s="198"/>
      <c r="C3151" s="10" t="s">
        <v>330</v>
      </c>
      <c r="D3151" s="10"/>
      <c r="E3151" s="10" t="s">
        <v>331</v>
      </c>
      <c r="F3151" s="350">
        <v>20959</v>
      </c>
      <c r="G3151" s="10"/>
      <c r="H3151" s="10">
        <f t="shared" si="193"/>
        <v>64</v>
      </c>
      <c r="I3151" s="10"/>
      <c r="J3151" s="10">
        <v>3500.32</v>
      </c>
      <c r="K3151" s="10"/>
      <c r="M3151" s="10">
        <v>25</v>
      </c>
      <c r="N3151" s="69"/>
      <c r="P3151" s="238">
        <f t="shared" si="182"/>
        <v>140.0128</v>
      </c>
      <c r="Q3151" s="10"/>
      <c r="R3151" s="10"/>
      <c r="S3151" s="10"/>
      <c r="T3151" s="179">
        <f t="shared" si="183"/>
        <v>838.36</v>
      </c>
      <c r="U3151" s="10"/>
      <c r="V3151" s="10"/>
      <c r="W3151" s="10"/>
      <c r="Y3151">
        <v>3500.32</v>
      </c>
      <c r="Z3151" s="10">
        <f t="shared" si="194"/>
        <v>4486.12</v>
      </c>
      <c r="AB3151" s="10">
        <f t="shared" si="195"/>
        <v>3954.4</v>
      </c>
      <c r="AC3151" s="10">
        <v>4479.79</v>
      </c>
      <c r="AD3151" s="10"/>
      <c r="AE3151" s="3"/>
      <c r="AF3151" s="3"/>
    </row>
    <row r="3152" spans="1:32" ht="15" x14ac:dyDescent="0.25">
      <c r="A3152" s="55"/>
      <c r="B3152" s="198"/>
      <c r="C3152" s="10" t="s">
        <v>332</v>
      </c>
      <c r="D3152" s="10"/>
      <c r="E3152" s="10" t="s">
        <v>333</v>
      </c>
      <c r="F3152" s="350">
        <v>18608</v>
      </c>
      <c r="G3152" s="10"/>
      <c r="H3152" s="10">
        <f t="shared" si="193"/>
        <v>56</v>
      </c>
      <c r="I3152" s="10"/>
      <c r="J3152" s="10">
        <v>2402.94</v>
      </c>
      <c r="K3152" s="10"/>
      <c r="M3152" s="10">
        <v>18</v>
      </c>
      <c r="N3152" s="69"/>
      <c r="P3152" s="238">
        <f t="shared" si="182"/>
        <v>133.49666666666667</v>
      </c>
      <c r="Q3152" s="10"/>
      <c r="R3152" s="10"/>
      <c r="S3152" s="10"/>
      <c r="T3152" s="179">
        <f t="shared" si="183"/>
        <v>1033.7777777777778</v>
      </c>
      <c r="U3152" s="10"/>
      <c r="V3152" s="10"/>
      <c r="W3152" s="10"/>
      <c r="Y3152">
        <v>2402.94</v>
      </c>
      <c r="Z3152" s="10">
        <f t="shared" si="194"/>
        <v>3079.68</v>
      </c>
      <c r="AB3152" s="10">
        <f t="shared" si="195"/>
        <v>2714.66</v>
      </c>
      <c r="AC3152" s="10">
        <v>3075.34</v>
      </c>
      <c r="AD3152" s="10"/>
      <c r="AE3152" s="3"/>
      <c r="AF3152" s="3"/>
    </row>
    <row r="3153" spans="1:32" ht="15" x14ac:dyDescent="0.25">
      <c r="A3153" s="55"/>
      <c r="B3153" s="198"/>
      <c r="C3153" s="10" t="s">
        <v>334</v>
      </c>
      <c r="D3153" s="10"/>
      <c r="E3153" s="10" t="s">
        <v>103</v>
      </c>
      <c r="F3153" s="350">
        <v>2908</v>
      </c>
      <c r="G3153" s="10"/>
      <c r="H3153" s="10">
        <f t="shared" si="193"/>
        <v>9</v>
      </c>
      <c r="I3153" s="10"/>
      <c r="J3153" s="10">
        <v>240.21</v>
      </c>
      <c r="K3153" s="10"/>
      <c r="M3153" s="10">
        <v>1</v>
      </c>
      <c r="N3153" s="69"/>
      <c r="P3153" s="238">
        <f t="shared" si="182"/>
        <v>240.21</v>
      </c>
      <c r="Q3153" s="10"/>
      <c r="R3153" s="10"/>
      <c r="S3153" s="10"/>
      <c r="T3153" s="179">
        <f t="shared" si="183"/>
        <v>2908</v>
      </c>
      <c r="U3153" s="10"/>
      <c r="V3153" s="10"/>
      <c r="W3153" s="10"/>
      <c r="Y3153">
        <v>240.21</v>
      </c>
      <c r="Z3153" s="10">
        <f t="shared" si="194"/>
        <v>307.86</v>
      </c>
      <c r="AB3153" s="10">
        <f t="shared" si="195"/>
        <v>271.37</v>
      </c>
      <c r="AC3153" s="10">
        <v>307.43</v>
      </c>
      <c r="AD3153" s="10"/>
      <c r="AE3153" s="3"/>
      <c r="AF3153" s="3"/>
    </row>
    <row r="3154" spans="1:32" ht="15" x14ac:dyDescent="0.25">
      <c r="A3154" s="55"/>
      <c r="B3154" s="198"/>
      <c r="C3154" s="10" t="s">
        <v>334</v>
      </c>
      <c r="D3154" s="10"/>
      <c r="E3154" s="10" t="s">
        <v>104</v>
      </c>
      <c r="F3154" s="350">
        <v>21400</v>
      </c>
      <c r="G3154" s="10"/>
      <c r="H3154" s="10">
        <f t="shared" si="193"/>
        <v>65</v>
      </c>
      <c r="I3154" s="10"/>
      <c r="J3154" s="10">
        <v>3598.8</v>
      </c>
      <c r="K3154" s="10"/>
      <c r="M3154" s="10">
        <v>5</v>
      </c>
      <c r="N3154" s="69"/>
      <c r="P3154" s="238">
        <f t="shared" si="182"/>
        <v>719.76</v>
      </c>
      <c r="Q3154" s="10"/>
      <c r="R3154" s="10"/>
      <c r="S3154" s="10"/>
      <c r="T3154" s="179">
        <f t="shared" si="183"/>
        <v>4280</v>
      </c>
      <c r="U3154" s="10"/>
      <c r="V3154" s="10"/>
      <c r="W3154" s="10"/>
      <c r="Y3154">
        <v>3598.8</v>
      </c>
      <c r="Z3154" s="10">
        <f t="shared" si="194"/>
        <v>4612.34</v>
      </c>
      <c r="AB3154" s="10">
        <f t="shared" si="195"/>
        <v>4065.66</v>
      </c>
      <c r="AC3154" s="10">
        <v>4605.84</v>
      </c>
      <c r="AD3154" s="10"/>
      <c r="AE3154" s="3"/>
      <c r="AF3154" s="3"/>
    </row>
    <row r="3155" spans="1:32" ht="15" x14ac:dyDescent="0.25">
      <c r="A3155" s="55"/>
      <c r="B3155" s="198"/>
      <c r="C3155" s="10" t="s">
        <v>336</v>
      </c>
      <c r="D3155" s="10"/>
      <c r="E3155" s="10" t="s">
        <v>109</v>
      </c>
      <c r="F3155" s="350">
        <v>11837</v>
      </c>
      <c r="G3155" s="10"/>
      <c r="H3155" s="10">
        <f t="shared" si="193"/>
        <v>36</v>
      </c>
      <c r="I3155" s="10"/>
      <c r="J3155" s="10">
        <v>1040.4000000000001</v>
      </c>
      <c r="K3155" s="10"/>
      <c r="M3155" s="10">
        <v>9</v>
      </c>
      <c r="N3155" s="69"/>
      <c r="P3155" s="238">
        <f t="shared" si="182"/>
        <v>115.60000000000001</v>
      </c>
      <c r="Q3155" s="10"/>
      <c r="R3155" s="10"/>
      <c r="S3155" s="10"/>
      <c r="T3155" s="179">
        <f t="shared" si="183"/>
        <v>1315.2222222222222</v>
      </c>
      <c r="U3155" s="10"/>
      <c r="V3155" s="10"/>
      <c r="W3155" s="10"/>
      <c r="Y3155">
        <v>1040.4000000000001</v>
      </c>
      <c r="Z3155" s="10">
        <f t="shared" si="194"/>
        <v>1333.41</v>
      </c>
      <c r="AB3155" s="10">
        <f t="shared" si="195"/>
        <v>1175.3699999999999</v>
      </c>
      <c r="AC3155" s="10">
        <v>1331.53</v>
      </c>
      <c r="AD3155" s="10"/>
      <c r="AE3155" s="3"/>
      <c r="AF3155" s="3"/>
    </row>
    <row r="3156" spans="1:32" ht="15" x14ac:dyDescent="0.25">
      <c r="A3156" s="55"/>
      <c r="B3156" s="198"/>
      <c r="C3156" s="10" t="s">
        <v>337</v>
      </c>
      <c r="D3156" s="10"/>
      <c r="E3156" s="10" t="s">
        <v>145</v>
      </c>
      <c r="F3156" s="350">
        <v>113782</v>
      </c>
      <c r="G3156" s="10"/>
      <c r="H3156" s="10">
        <f t="shared" si="193"/>
        <v>345</v>
      </c>
      <c r="I3156" s="10"/>
      <c r="J3156" s="10">
        <v>16398.210000000003</v>
      </c>
      <c r="K3156" s="10"/>
      <c r="M3156" s="10">
        <v>38</v>
      </c>
      <c r="N3156" s="69"/>
      <c r="P3156" s="238">
        <f t="shared" si="182"/>
        <v>431.53184210526325</v>
      </c>
      <c r="Q3156" s="10"/>
      <c r="R3156" s="10"/>
      <c r="S3156" s="10"/>
      <c r="T3156" s="179">
        <f t="shared" si="183"/>
        <v>2994.2631578947367</v>
      </c>
      <c r="U3156" s="10"/>
      <c r="V3156" s="10"/>
      <c r="W3156" s="10"/>
      <c r="Y3156">
        <v>16398.210000000003</v>
      </c>
      <c r="Z3156" s="10">
        <f t="shared" si="194"/>
        <v>21016.46</v>
      </c>
      <c r="AB3156" s="10">
        <f t="shared" si="195"/>
        <v>18525.48</v>
      </c>
      <c r="AC3156" s="10">
        <v>20986.84</v>
      </c>
      <c r="AD3156" s="10"/>
      <c r="AE3156" s="3"/>
      <c r="AF3156" s="3"/>
    </row>
    <row r="3157" spans="1:32" ht="15" x14ac:dyDescent="0.25">
      <c r="A3157" s="55"/>
      <c r="B3157" s="198"/>
      <c r="C3157" s="10" t="s">
        <v>340</v>
      </c>
      <c r="D3157" s="10"/>
      <c r="E3157" s="10" t="s">
        <v>107</v>
      </c>
      <c r="F3157" s="350">
        <v>1094553</v>
      </c>
      <c r="G3157" s="10"/>
      <c r="H3157" s="10">
        <f t="shared" si="193"/>
        <v>3323</v>
      </c>
      <c r="I3157" s="10"/>
      <c r="J3157" s="10">
        <v>129939.23000000003</v>
      </c>
      <c r="K3157" s="10"/>
      <c r="M3157" s="10">
        <v>235</v>
      </c>
      <c r="N3157" s="69"/>
      <c r="P3157" s="238">
        <f t="shared" si="182"/>
        <v>552.93289361702136</v>
      </c>
      <c r="Q3157" s="10"/>
      <c r="R3157" s="10"/>
      <c r="S3157" s="10"/>
      <c r="T3157" s="179">
        <f t="shared" si="183"/>
        <v>4657.6723404255317</v>
      </c>
      <c r="U3157" s="10"/>
      <c r="V3157" s="10"/>
      <c r="W3157" s="10"/>
      <c r="Y3157">
        <v>129939.23000000003</v>
      </c>
      <c r="Z3157" s="10">
        <f t="shared" si="194"/>
        <v>166534.20000000001</v>
      </c>
      <c r="AB3157" s="10">
        <f t="shared" si="195"/>
        <v>146795.73000000001</v>
      </c>
      <c r="AC3157" s="10">
        <v>166299.49</v>
      </c>
      <c r="AD3157" s="10"/>
      <c r="AE3157" s="3"/>
      <c r="AF3157" s="3"/>
    </row>
    <row r="3158" spans="1:32" ht="15" x14ac:dyDescent="0.25">
      <c r="A3158" s="55"/>
      <c r="B3158" s="198"/>
      <c r="C3158" s="10" t="s">
        <v>341</v>
      </c>
      <c r="D3158" s="10"/>
      <c r="E3158" s="10" t="s">
        <v>88</v>
      </c>
      <c r="F3158" s="350">
        <v>430156</v>
      </c>
      <c r="G3158" s="10"/>
      <c r="H3158" s="10">
        <f t="shared" si="193"/>
        <v>1306</v>
      </c>
      <c r="I3158" s="10"/>
      <c r="J3158" s="10">
        <v>44748.230000000018</v>
      </c>
      <c r="K3158" s="10"/>
      <c r="M3158" s="10">
        <v>191</v>
      </c>
      <c r="N3158" s="69"/>
      <c r="P3158" s="238">
        <f t="shared" si="182"/>
        <v>234.28392670157078</v>
      </c>
      <c r="Q3158" s="10"/>
      <c r="R3158" s="10"/>
      <c r="S3158" s="10"/>
      <c r="T3158" s="179">
        <f t="shared" si="183"/>
        <v>2252.1256544502617</v>
      </c>
      <c r="U3158" s="10"/>
      <c r="V3158" s="10"/>
      <c r="W3158" s="10"/>
      <c r="Y3158">
        <v>44748.230000000018</v>
      </c>
      <c r="Z3158" s="10">
        <f t="shared" si="194"/>
        <v>57350.74</v>
      </c>
      <c r="AB3158" s="10">
        <f t="shared" si="195"/>
        <v>50553.24</v>
      </c>
      <c r="AC3158" s="10">
        <v>57269.91</v>
      </c>
      <c r="AD3158" s="10"/>
      <c r="AE3158" s="3"/>
      <c r="AF3158" s="3"/>
    </row>
    <row r="3159" spans="1:32" ht="15" x14ac:dyDescent="0.25">
      <c r="A3159" s="55"/>
      <c r="B3159" s="198"/>
      <c r="C3159" s="10" t="s">
        <v>342</v>
      </c>
      <c r="D3159" s="10"/>
      <c r="E3159" s="10" t="s">
        <v>201</v>
      </c>
      <c r="F3159" s="350">
        <v>6112</v>
      </c>
      <c r="G3159" s="10"/>
      <c r="H3159" s="10">
        <f t="shared" si="193"/>
        <v>19</v>
      </c>
      <c r="I3159" s="10"/>
      <c r="J3159" s="10">
        <v>1258.7300000000002</v>
      </c>
      <c r="K3159" s="10"/>
      <c r="M3159" s="10">
        <v>13</v>
      </c>
      <c r="N3159" s="69"/>
      <c r="P3159" s="238">
        <f t="shared" si="182"/>
        <v>96.825384615384635</v>
      </c>
      <c r="Q3159" s="10"/>
      <c r="R3159" s="10"/>
      <c r="S3159" s="10"/>
      <c r="T3159" s="179">
        <f t="shared" si="183"/>
        <v>470.15384615384613</v>
      </c>
      <c r="U3159" s="10"/>
      <c r="V3159" s="10"/>
      <c r="W3159" s="10"/>
      <c r="Y3159">
        <v>1258.7300000000002</v>
      </c>
      <c r="Z3159" s="10">
        <f t="shared" si="194"/>
        <v>1613.23</v>
      </c>
      <c r="AB3159" s="10">
        <f t="shared" si="195"/>
        <v>1422.02</v>
      </c>
      <c r="AC3159" s="10">
        <v>1610.95</v>
      </c>
      <c r="AD3159" s="10"/>
      <c r="AE3159" s="3"/>
      <c r="AF3159" s="3"/>
    </row>
    <row r="3160" spans="1:32" ht="15" x14ac:dyDescent="0.25">
      <c r="A3160" s="55"/>
      <c r="B3160" s="198"/>
      <c r="C3160" s="10" t="s">
        <v>343</v>
      </c>
      <c r="D3160" s="10"/>
      <c r="E3160" s="10" t="s">
        <v>201</v>
      </c>
      <c r="F3160" s="350">
        <v>31739</v>
      </c>
      <c r="G3160" s="10"/>
      <c r="H3160" s="10">
        <f t="shared" si="193"/>
        <v>96</v>
      </c>
      <c r="I3160" s="10"/>
      <c r="J3160" s="10">
        <v>3649.8200000000006</v>
      </c>
      <c r="K3160" s="10"/>
      <c r="M3160" s="10">
        <v>16</v>
      </c>
      <c r="N3160" s="69"/>
      <c r="P3160" s="238">
        <f t="shared" si="182"/>
        <v>228.11375000000004</v>
      </c>
      <c r="Q3160" s="10"/>
      <c r="R3160" s="10"/>
      <c r="S3160" s="10"/>
      <c r="T3160" s="179">
        <f t="shared" si="183"/>
        <v>1983.6875</v>
      </c>
      <c r="U3160" s="10"/>
      <c r="V3160" s="10"/>
      <c r="W3160" s="10"/>
      <c r="Y3160">
        <v>3649.8200000000006</v>
      </c>
      <c r="Z3160" s="10">
        <f t="shared" si="194"/>
        <v>4677.72</v>
      </c>
      <c r="AB3160" s="10">
        <f t="shared" si="195"/>
        <v>4123.3</v>
      </c>
      <c r="AC3160" s="10">
        <v>4671.1400000000003</v>
      </c>
      <c r="AD3160" s="10"/>
      <c r="AE3160" s="3"/>
      <c r="AF3160" s="3"/>
    </row>
    <row r="3161" spans="1:32" ht="15" x14ac:dyDescent="0.25">
      <c r="A3161" s="55"/>
      <c r="B3161" s="198"/>
      <c r="C3161" s="10" t="s">
        <v>344</v>
      </c>
      <c r="D3161" s="10"/>
      <c r="E3161" s="10" t="s">
        <v>107</v>
      </c>
      <c r="F3161" s="350">
        <v>1831</v>
      </c>
      <c r="G3161" s="10"/>
      <c r="H3161" s="10">
        <f t="shared" si="193"/>
        <v>6</v>
      </c>
      <c r="I3161" s="10"/>
      <c r="J3161" s="10">
        <v>345.38</v>
      </c>
      <c r="K3161" s="10"/>
      <c r="M3161" s="10">
        <v>6</v>
      </c>
      <c r="N3161" s="69"/>
      <c r="P3161" s="238">
        <f t="shared" si="182"/>
        <v>57.563333333333333</v>
      </c>
      <c r="Q3161" s="10"/>
      <c r="R3161" s="10"/>
      <c r="S3161" s="10"/>
      <c r="T3161" s="179">
        <f t="shared" si="183"/>
        <v>305.16666666666669</v>
      </c>
      <c r="U3161" s="10"/>
      <c r="V3161" s="10"/>
      <c r="W3161" s="10"/>
      <c r="Y3161">
        <v>345.38</v>
      </c>
      <c r="Z3161" s="10">
        <f t="shared" si="194"/>
        <v>442.65</v>
      </c>
      <c r="AB3161" s="10">
        <f t="shared" si="195"/>
        <v>390.18</v>
      </c>
      <c r="AC3161" s="10">
        <v>442.02</v>
      </c>
      <c r="AD3161" s="10"/>
      <c r="AE3161" s="3"/>
      <c r="AF3161" s="3"/>
    </row>
    <row r="3162" spans="1:32" ht="15" x14ac:dyDescent="0.25">
      <c r="A3162" s="55"/>
      <c r="B3162" s="198"/>
      <c r="C3162" s="10" t="s">
        <v>345</v>
      </c>
      <c r="D3162" s="10"/>
      <c r="E3162" s="10" t="s">
        <v>192</v>
      </c>
      <c r="F3162" s="350">
        <v>178595</v>
      </c>
      <c r="G3162" s="10"/>
      <c r="H3162" s="10">
        <f t="shared" si="193"/>
        <v>542</v>
      </c>
      <c r="I3162" s="10"/>
      <c r="J3162" s="10">
        <v>21525.879999999997</v>
      </c>
      <c r="K3162" s="10"/>
      <c r="M3162" s="10">
        <v>30</v>
      </c>
      <c r="N3162" s="69"/>
      <c r="P3162" s="238">
        <f t="shared" si="182"/>
        <v>717.52933333333328</v>
      </c>
      <c r="Q3162" s="10"/>
      <c r="R3162" s="10"/>
      <c r="S3162" s="10"/>
      <c r="T3162" s="179">
        <f t="shared" si="183"/>
        <v>5953.166666666667</v>
      </c>
      <c r="U3162" s="10"/>
      <c r="V3162" s="10"/>
      <c r="W3162" s="10"/>
      <c r="Y3162">
        <v>21525.879999999997</v>
      </c>
      <c r="Z3162" s="10">
        <f t="shared" si="194"/>
        <v>27588.240000000002</v>
      </c>
      <c r="AB3162" s="10">
        <f t="shared" si="195"/>
        <v>24318.35</v>
      </c>
      <c r="AC3162" s="10">
        <v>27549.37</v>
      </c>
      <c r="AD3162" s="10"/>
      <c r="AE3162" s="3"/>
      <c r="AF3162" s="3"/>
    </row>
    <row r="3163" spans="1:32" ht="15" x14ac:dyDescent="0.25">
      <c r="A3163" s="55"/>
      <c r="B3163" s="198"/>
      <c r="C3163" s="10" t="s">
        <v>346</v>
      </c>
      <c r="D3163" s="10"/>
      <c r="E3163" s="10" t="s">
        <v>107</v>
      </c>
      <c r="F3163" s="350">
        <v>34</v>
      </c>
      <c r="G3163" s="10"/>
      <c r="H3163" s="10">
        <f t="shared" si="193"/>
        <v>0</v>
      </c>
      <c r="I3163" s="10"/>
      <c r="J3163" s="10">
        <v>13.72</v>
      </c>
      <c r="K3163" s="10"/>
      <c r="M3163" s="10">
        <v>1</v>
      </c>
      <c r="N3163" s="69"/>
      <c r="P3163" s="238">
        <f t="shared" si="182"/>
        <v>13.72</v>
      </c>
      <c r="Q3163" s="10"/>
      <c r="R3163" s="10"/>
      <c r="S3163" s="10"/>
      <c r="T3163" s="179">
        <f t="shared" si="183"/>
        <v>34</v>
      </c>
      <c r="U3163" s="10"/>
      <c r="V3163" s="10"/>
      <c r="W3163" s="10"/>
      <c r="Y3163">
        <v>13.72</v>
      </c>
      <c r="Z3163" s="10">
        <f t="shared" si="194"/>
        <v>17.579999999999998</v>
      </c>
      <c r="AB3163" s="10">
        <f t="shared" si="195"/>
        <v>15.5</v>
      </c>
      <c r="AC3163" s="10">
        <v>17.559999999999999</v>
      </c>
      <c r="AD3163" s="10"/>
      <c r="AE3163" s="3"/>
      <c r="AF3163" s="3"/>
    </row>
    <row r="3164" spans="1:32" ht="15" x14ac:dyDescent="0.25">
      <c r="A3164" s="55"/>
      <c r="B3164" s="198"/>
      <c r="C3164" s="10" t="s">
        <v>347</v>
      </c>
      <c r="D3164" s="10"/>
      <c r="E3164" s="10" t="s">
        <v>88</v>
      </c>
      <c r="F3164" s="350">
        <v>7</v>
      </c>
      <c r="G3164" s="10"/>
      <c r="H3164" s="10">
        <f t="shared" si="193"/>
        <v>0</v>
      </c>
      <c r="I3164" s="10"/>
      <c r="J3164" s="10">
        <v>15.88</v>
      </c>
      <c r="K3164" s="10"/>
      <c r="M3164" s="10">
        <v>1</v>
      </c>
      <c r="N3164" s="69"/>
      <c r="P3164" s="238">
        <f t="shared" si="182"/>
        <v>15.88</v>
      </c>
      <c r="Q3164" s="10"/>
      <c r="R3164" s="10"/>
      <c r="S3164" s="10"/>
      <c r="T3164" s="179">
        <f t="shared" si="183"/>
        <v>7</v>
      </c>
      <c r="U3164" s="10"/>
      <c r="V3164" s="10"/>
      <c r="W3164" s="10"/>
      <c r="Y3164">
        <v>15.88</v>
      </c>
      <c r="Z3164" s="10">
        <f t="shared" si="194"/>
        <v>20.350000000000001</v>
      </c>
      <c r="AB3164" s="10">
        <f t="shared" si="195"/>
        <v>17.940000000000001</v>
      </c>
      <c r="AC3164" s="10">
        <v>20.32</v>
      </c>
      <c r="AD3164" s="10"/>
      <c r="AE3164" s="3"/>
      <c r="AF3164" s="3"/>
    </row>
    <row r="3165" spans="1:32" ht="15" x14ac:dyDescent="0.25">
      <c r="A3165" s="55"/>
      <c r="B3165" s="198"/>
      <c r="C3165" s="10" t="s">
        <v>606</v>
      </c>
      <c r="D3165" s="10"/>
      <c r="E3165" s="10" t="s">
        <v>234</v>
      </c>
      <c r="F3165" s="350">
        <v>33</v>
      </c>
      <c r="G3165" s="10"/>
      <c r="H3165" s="10">
        <f t="shared" si="193"/>
        <v>0</v>
      </c>
      <c r="I3165" s="10"/>
      <c r="J3165" s="10">
        <v>21.92</v>
      </c>
      <c r="K3165" s="10"/>
      <c r="M3165" s="10">
        <v>1</v>
      </c>
      <c r="N3165" s="69"/>
      <c r="P3165" s="238">
        <f t="shared" si="182"/>
        <v>21.92</v>
      </c>
      <c r="Q3165" s="10"/>
      <c r="R3165" s="10"/>
      <c r="S3165" s="10"/>
      <c r="T3165" s="179">
        <f t="shared" si="183"/>
        <v>33</v>
      </c>
      <c r="U3165" s="10"/>
      <c r="V3165" s="10"/>
      <c r="W3165" s="10"/>
      <c r="Y3165">
        <v>21.92</v>
      </c>
      <c r="Z3165" s="10">
        <f t="shared" si="194"/>
        <v>28.09</v>
      </c>
      <c r="AB3165" s="10">
        <f t="shared" si="195"/>
        <v>24.76</v>
      </c>
      <c r="AC3165" s="10">
        <v>28.05</v>
      </c>
      <c r="AD3165" s="10"/>
      <c r="AE3165" s="3"/>
      <c r="AF3165" s="3"/>
    </row>
    <row r="3166" spans="1:32" ht="15" x14ac:dyDescent="0.25">
      <c r="A3166" s="55"/>
      <c r="B3166" s="198"/>
      <c r="C3166" s="10" t="s">
        <v>606</v>
      </c>
      <c r="D3166" s="10"/>
      <c r="E3166" s="10" t="s">
        <v>187</v>
      </c>
      <c r="F3166" s="350">
        <v>209</v>
      </c>
      <c r="G3166" s="10"/>
      <c r="H3166" s="10">
        <f t="shared" si="193"/>
        <v>1</v>
      </c>
      <c r="I3166" s="10"/>
      <c r="J3166" s="10">
        <v>145.15</v>
      </c>
      <c r="K3166" s="10"/>
      <c r="M3166" s="10">
        <v>4</v>
      </c>
      <c r="N3166" s="69"/>
      <c r="P3166" s="238">
        <f t="shared" si="182"/>
        <v>36.287500000000001</v>
      </c>
      <c r="Q3166" s="10"/>
      <c r="R3166" s="10"/>
      <c r="S3166" s="10"/>
      <c r="T3166" s="179">
        <f t="shared" si="183"/>
        <v>52.25</v>
      </c>
      <c r="U3166" s="10"/>
      <c r="V3166" s="10"/>
      <c r="W3166" s="10"/>
      <c r="Y3166">
        <v>145.15</v>
      </c>
      <c r="Z3166" s="10">
        <f t="shared" si="194"/>
        <v>186.03</v>
      </c>
      <c r="AB3166" s="10">
        <f t="shared" si="195"/>
        <v>163.98</v>
      </c>
      <c r="AC3166" s="10">
        <v>185.77</v>
      </c>
      <c r="AD3166" s="10"/>
      <c r="AE3166" s="3"/>
      <c r="AF3166" s="3"/>
    </row>
    <row r="3167" spans="1:32" ht="15" x14ac:dyDescent="0.25">
      <c r="A3167" s="55"/>
      <c r="B3167" s="198"/>
      <c r="C3167" s="10" t="s">
        <v>348</v>
      </c>
      <c r="D3167" s="10"/>
      <c r="E3167" s="10" t="s">
        <v>349</v>
      </c>
      <c r="F3167" s="350">
        <v>1413676</v>
      </c>
      <c r="G3167" s="10"/>
      <c r="H3167" s="10">
        <f t="shared" si="193"/>
        <v>4292</v>
      </c>
      <c r="I3167" s="10"/>
      <c r="J3167" s="10">
        <v>84757.530000000057</v>
      </c>
      <c r="K3167" s="10"/>
      <c r="M3167" s="10">
        <v>155</v>
      </c>
      <c r="N3167" s="69"/>
      <c r="P3167" s="238">
        <f t="shared" si="182"/>
        <v>546.82277419354875</v>
      </c>
      <c r="Q3167" s="10"/>
      <c r="R3167" s="10"/>
      <c r="S3167" s="10"/>
      <c r="T3167" s="179">
        <f t="shared" si="183"/>
        <v>9120.4903225806447</v>
      </c>
      <c r="U3167" s="10"/>
      <c r="V3167" s="10"/>
      <c r="W3167" s="10"/>
      <c r="Y3167">
        <v>84757.530000000057</v>
      </c>
      <c r="Z3167" s="10">
        <f t="shared" si="194"/>
        <v>108627.91</v>
      </c>
      <c r="AB3167" s="10">
        <f t="shared" si="195"/>
        <v>95752.79</v>
      </c>
      <c r="AC3167" s="10">
        <v>108474.82</v>
      </c>
      <c r="AD3167" s="10"/>
      <c r="AE3167" s="3"/>
      <c r="AF3167" s="3"/>
    </row>
    <row r="3168" spans="1:32" ht="15" x14ac:dyDescent="0.25">
      <c r="A3168" s="55"/>
      <c r="B3168" s="198"/>
      <c r="C3168" s="10" t="s">
        <v>350</v>
      </c>
      <c r="D3168" s="10"/>
      <c r="E3168" s="10" t="s">
        <v>187</v>
      </c>
      <c r="F3168" s="350">
        <v>454008</v>
      </c>
      <c r="G3168" s="10"/>
      <c r="H3168" s="10">
        <f t="shared" si="193"/>
        <v>1378</v>
      </c>
      <c r="I3168" s="10"/>
      <c r="J3168" s="10">
        <v>53818.26</v>
      </c>
      <c r="K3168" s="10"/>
      <c r="M3168" s="10">
        <v>128</v>
      </c>
      <c r="N3168" s="69"/>
      <c r="P3168" s="238">
        <f t="shared" si="182"/>
        <v>420.45515625000002</v>
      </c>
      <c r="Q3168" s="10"/>
      <c r="R3168" s="10"/>
      <c r="S3168" s="10"/>
      <c r="T3168" s="179">
        <f t="shared" si="183"/>
        <v>3546.9375</v>
      </c>
      <c r="U3168" s="10"/>
      <c r="V3168" s="10"/>
      <c r="W3168" s="10"/>
      <c r="Y3168">
        <v>53818.26</v>
      </c>
      <c r="Z3168" s="10">
        <f t="shared" si="194"/>
        <v>68975.17</v>
      </c>
      <c r="AB3168" s="10">
        <f t="shared" si="195"/>
        <v>60799.89</v>
      </c>
      <c r="AC3168" s="10">
        <v>68877.960000000006</v>
      </c>
      <c r="AD3168" s="10"/>
      <c r="AE3168" s="3"/>
      <c r="AF3168" s="3"/>
    </row>
    <row r="3169" spans="1:32" ht="15" x14ac:dyDescent="0.25">
      <c r="A3169" s="55"/>
      <c r="B3169" s="198"/>
      <c r="C3169" s="10" t="s">
        <v>351</v>
      </c>
      <c r="D3169" s="10"/>
      <c r="E3169" s="10" t="s">
        <v>93</v>
      </c>
      <c r="F3169" s="350">
        <v>7003</v>
      </c>
      <c r="G3169" s="10"/>
      <c r="H3169" s="10">
        <f t="shared" si="193"/>
        <v>21</v>
      </c>
      <c r="I3169" s="10"/>
      <c r="J3169" s="10">
        <v>1243.69</v>
      </c>
      <c r="K3169" s="10"/>
      <c r="M3169" s="10">
        <v>8</v>
      </c>
      <c r="N3169" s="69"/>
      <c r="P3169" s="238">
        <f t="shared" si="182"/>
        <v>155.46125000000001</v>
      </c>
      <c r="Q3169" s="10"/>
      <c r="R3169" s="10"/>
      <c r="S3169" s="10"/>
      <c r="T3169" s="179">
        <f t="shared" si="183"/>
        <v>875.375</v>
      </c>
      <c r="U3169" s="10"/>
      <c r="V3169" s="10"/>
      <c r="W3169" s="10"/>
      <c r="Y3169">
        <v>1243.69</v>
      </c>
      <c r="Z3169" s="10">
        <f t="shared" si="194"/>
        <v>1593.95</v>
      </c>
      <c r="AB3169" s="10">
        <f t="shared" si="195"/>
        <v>1405.03</v>
      </c>
      <c r="AC3169" s="10">
        <v>1591.71</v>
      </c>
      <c r="AD3169" s="10"/>
      <c r="AE3169" s="3"/>
      <c r="AF3169" s="3"/>
    </row>
    <row r="3170" spans="1:32" ht="15" x14ac:dyDescent="0.25">
      <c r="A3170" s="55"/>
      <c r="B3170" s="198"/>
      <c r="C3170" s="10" t="s">
        <v>352</v>
      </c>
      <c r="D3170" s="10"/>
      <c r="E3170" s="10" t="s">
        <v>93</v>
      </c>
      <c r="F3170" s="350">
        <v>-916</v>
      </c>
      <c r="G3170" s="10"/>
      <c r="H3170" s="10">
        <f t="shared" si="193"/>
        <v>-3</v>
      </c>
      <c r="I3170" s="10"/>
      <c r="J3170" s="10">
        <v>-94.99</v>
      </c>
      <c r="K3170" s="10"/>
      <c r="M3170" s="10">
        <v>1</v>
      </c>
      <c r="N3170" s="69"/>
      <c r="P3170" s="238">
        <f t="shared" si="182"/>
        <v>-94.99</v>
      </c>
      <c r="Q3170" s="10"/>
      <c r="R3170" s="10"/>
      <c r="S3170" s="10"/>
      <c r="T3170" s="179">
        <f t="shared" si="183"/>
        <v>-916</v>
      </c>
      <c r="U3170" s="10"/>
      <c r="V3170" s="10"/>
      <c r="W3170" s="10"/>
      <c r="Y3170">
        <v>-94.99</v>
      </c>
      <c r="Z3170" s="10">
        <f t="shared" si="194"/>
        <v>-121.74</v>
      </c>
      <c r="AB3170" s="10">
        <f t="shared" si="195"/>
        <v>-107.31</v>
      </c>
      <c r="AC3170" s="10">
        <v>-121.57</v>
      </c>
      <c r="AD3170" s="10"/>
      <c r="AE3170" s="3"/>
      <c r="AF3170" s="3"/>
    </row>
    <row r="3171" spans="1:32" ht="15" x14ac:dyDescent="0.25">
      <c r="A3171" s="55"/>
      <c r="B3171" s="198"/>
      <c r="C3171" s="10" t="s">
        <v>353</v>
      </c>
      <c r="D3171" s="10"/>
      <c r="E3171" s="10" t="s">
        <v>73</v>
      </c>
      <c r="F3171" s="350">
        <v>1359</v>
      </c>
      <c r="G3171" s="10"/>
      <c r="H3171" s="10">
        <f t="shared" si="193"/>
        <v>4</v>
      </c>
      <c r="I3171" s="10"/>
      <c r="J3171" s="10">
        <v>227.57</v>
      </c>
      <c r="K3171" s="10"/>
      <c r="M3171" s="10">
        <v>2</v>
      </c>
      <c r="N3171" s="69"/>
      <c r="P3171" s="238">
        <f t="shared" si="182"/>
        <v>113.785</v>
      </c>
      <c r="Q3171" s="10"/>
      <c r="R3171" s="10"/>
      <c r="S3171" s="10"/>
      <c r="T3171" s="179">
        <f t="shared" si="183"/>
        <v>679.5</v>
      </c>
      <c r="U3171" s="10"/>
      <c r="V3171" s="10"/>
      <c r="W3171" s="10"/>
      <c r="Y3171">
        <v>227.57</v>
      </c>
      <c r="Z3171" s="10">
        <f t="shared" si="194"/>
        <v>291.66000000000003</v>
      </c>
      <c r="AB3171" s="10">
        <f t="shared" si="195"/>
        <v>257.08999999999997</v>
      </c>
      <c r="AC3171" s="10">
        <v>291.25</v>
      </c>
      <c r="AD3171" s="10"/>
      <c r="AE3171" s="3"/>
      <c r="AF3171" s="3"/>
    </row>
    <row r="3172" spans="1:32" ht="15" x14ac:dyDescent="0.25">
      <c r="A3172" s="55"/>
      <c r="B3172" s="198"/>
      <c r="C3172" s="10" t="s">
        <v>354</v>
      </c>
      <c r="D3172" s="10"/>
      <c r="E3172" s="10" t="s">
        <v>154</v>
      </c>
      <c r="F3172" s="350">
        <v>303205</v>
      </c>
      <c r="G3172" s="10"/>
      <c r="H3172" s="10">
        <f t="shared" si="193"/>
        <v>920</v>
      </c>
      <c r="I3172" s="10"/>
      <c r="J3172" s="10">
        <v>37450.839999999997</v>
      </c>
      <c r="K3172" s="10"/>
      <c r="M3172" s="10">
        <v>106</v>
      </c>
      <c r="N3172" s="69"/>
      <c r="P3172" s="238">
        <f t="shared" ref="P3172:P3235" si="196">J3172/M3172</f>
        <v>353.3098113207547</v>
      </c>
      <c r="Q3172" s="10"/>
      <c r="R3172" s="10"/>
      <c r="S3172" s="10"/>
      <c r="T3172" s="179">
        <f t="shared" ref="T3172:T3235" si="197">F3172/M3172</f>
        <v>2860.4245283018868</v>
      </c>
      <c r="U3172" s="10"/>
      <c r="V3172" s="10"/>
      <c r="W3172" s="10"/>
      <c r="Y3172">
        <v>37450.839999999997</v>
      </c>
      <c r="Z3172" s="10">
        <f t="shared" si="194"/>
        <v>47998.17</v>
      </c>
      <c r="AB3172" s="10">
        <f t="shared" si="195"/>
        <v>42309.19</v>
      </c>
      <c r="AC3172" s="10">
        <v>47930.53</v>
      </c>
      <c r="AD3172" s="10"/>
      <c r="AE3172" s="3"/>
      <c r="AF3172" s="3"/>
    </row>
    <row r="3173" spans="1:32" ht="15" x14ac:dyDescent="0.25">
      <c r="A3173" s="55"/>
      <c r="B3173" s="198"/>
      <c r="C3173" s="10" t="s">
        <v>355</v>
      </c>
      <c r="D3173" s="10"/>
      <c r="E3173" s="10" t="s">
        <v>175</v>
      </c>
      <c r="F3173" s="350">
        <v>63763</v>
      </c>
      <c r="G3173" s="10"/>
      <c r="H3173" s="10">
        <f t="shared" si="193"/>
        <v>194</v>
      </c>
      <c r="I3173" s="10"/>
      <c r="J3173" s="10">
        <v>9636.6799999999985</v>
      </c>
      <c r="K3173" s="10"/>
      <c r="M3173" s="10">
        <v>52</v>
      </c>
      <c r="N3173" s="69"/>
      <c r="P3173" s="238">
        <f t="shared" si="196"/>
        <v>185.3207692307692</v>
      </c>
      <c r="Q3173" s="10"/>
      <c r="R3173" s="10"/>
      <c r="S3173" s="10"/>
      <c r="T3173" s="179">
        <f t="shared" si="197"/>
        <v>1226.2115384615386</v>
      </c>
      <c r="U3173" s="10"/>
      <c r="V3173" s="10"/>
      <c r="W3173" s="10"/>
      <c r="Y3173">
        <v>9636.6799999999985</v>
      </c>
      <c r="Z3173" s="10">
        <f t="shared" si="194"/>
        <v>12350.67</v>
      </c>
      <c r="AB3173" s="10">
        <f t="shared" si="195"/>
        <v>10886.81</v>
      </c>
      <c r="AC3173" s="10">
        <v>12333.27</v>
      </c>
      <c r="AD3173" s="10"/>
      <c r="AE3173" s="3"/>
      <c r="AF3173" s="3"/>
    </row>
    <row r="3174" spans="1:32" ht="15" x14ac:dyDescent="0.25">
      <c r="A3174" s="55"/>
      <c r="B3174" s="198"/>
      <c r="C3174" s="10" t="s">
        <v>356</v>
      </c>
      <c r="D3174" s="10"/>
      <c r="E3174" s="10" t="s">
        <v>203</v>
      </c>
      <c r="F3174" s="350">
        <v>916927</v>
      </c>
      <c r="G3174" s="10"/>
      <c r="H3174" s="10">
        <f t="shared" si="193"/>
        <v>2784</v>
      </c>
      <c r="I3174" s="10"/>
      <c r="J3174" s="10">
        <v>67462.830000000016</v>
      </c>
      <c r="K3174" s="10"/>
      <c r="M3174" s="10">
        <v>145</v>
      </c>
      <c r="N3174" s="69"/>
      <c r="P3174" s="238">
        <f t="shared" si="196"/>
        <v>465.26089655172427</v>
      </c>
      <c r="Q3174" s="10"/>
      <c r="R3174" s="10"/>
      <c r="S3174" s="10"/>
      <c r="T3174" s="179">
        <f t="shared" si="197"/>
        <v>6323.6344827586208</v>
      </c>
      <c r="U3174" s="10"/>
      <c r="V3174" s="10"/>
      <c r="W3174" s="10"/>
      <c r="Y3174">
        <v>67462.830000000016</v>
      </c>
      <c r="Z3174" s="10">
        <f t="shared" si="194"/>
        <v>86462.48</v>
      </c>
      <c r="AB3174" s="10">
        <f t="shared" si="195"/>
        <v>76214.52</v>
      </c>
      <c r="AC3174" s="10">
        <v>86340.63</v>
      </c>
      <c r="AD3174" s="10"/>
      <c r="AE3174" s="3"/>
      <c r="AF3174" s="3"/>
    </row>
    <row r="3175" spans="1:32" ht="15" x14ac:dyDescent="0.25">
      <c r="A3175" s="55"/>
      <c r="B3175" s="198"/>
      <c r="C3175" s="10" t="s">
        <v>357</v>
      </c>
      <c r="D3175" s="10"/>
      <c r="E3175" s="10" t="s">
        <v>120</v>
      </c>
      <c r="F3175" s="350">
        <v>48016</v>
      </c>
      <c r="G3175" s="10"/>
      <c r="H3175" s="10">
        <f t="shared" si="193"/>
        <v>146</v>
      </c>
      <c r="I3175" s="10"/>
      <c r="J3175" s="10">
        <v>3953.2299999999996</v>
      </c>
      <c r="K3175" s="10"/>
      <c r="M3175" s="10">
        <v>16</v>
      </c>
      <c r="N3175" s="69"/>
      <c r="P3175" s="238">
        <f t="shared" si="196"/>
        <v>247.07687499999997</v>
      </c>
      <c r="Q3175" s="10"/>
      <c r="R3175" s="10"/>
      <c r="S3175" s="10"/>
      <c r="T3175" s="179">
        <f t="shared" si="197"/>
        <v>3001</v>
      </c>
      <c r="U3175" s="10"/>
      <c r="V3175" s="10"/>
      <c r="W3175" s="10"/>
      <c r="Y3175">
        <v>3953.2299999999996</v>
      </c>
      <c r="Z3175" s="10">
        <f t="shared" si="194"/>
        <v>5066.58</v>
      </c>
      <c r="AB3175" s="10">
        <f t="shared" si="195"/>
        <v>4466.07</v>
      </c>
      <c r="AC3175" s="10">
        <v>5059.45</v>
      </c>
      <c r="AD3175" s="10"/>
      <c r="AE3175" s="3"/>
      <c r="AF3175" s="3"/>
    </row>
    <row r="3176" spans="1:32" ht="15" x14ac:dyDescent="0.25">
      <c r="A3176" s="55"/>
      <c r="B3176" s="198"/>
      <c r="C3176" s="10" t="s">
        <v>358</v>
      </c>
      <c r="D3176" s="10"/>
      <c r="E3176" s="10" t="s">
        <v>359</v>
      </c>
      <c r="F3176" s="350">
        <v>35756</v>
      </c>
      <c r="G3176" s="10"/>
      <c r="H3176" s="10">
        <f t="shared" si="193"/>
        <v>109</v>
      </c>
      <c r="I3176" s="10"/>
      <c r="J3176" s="10">
        <v>5457.5</v>
      </c>
      <c r="K3176" s="10"/>
      <c r="M3176" s="10">
        <v>9</v>
      </c>
      <c r="N3176" s="69"/>
      <c r="P3176" s="238">
        <f t="shared" si="196"/>
        <v>606.38888888888891</v>
      </c>
      <c r="Q3176" s="10"/>
      <c r="R3176" s="10"/>
      <c r="S3176" s="10"/>
      <c r="T3176" s="179">
        <f t="shared" si="197"/>
        <v>3972.8888888888887</v>
      </c>
      <c r="U3176" s="10"/>
      <c r="V3176" s="10"/>
      <c r="W3176" s="10"/>
      <c r="Y3176">
        <v>5457.5</v>
      </c>
      <c r="Z3176" s="10">
        <f t="shared" si="194"/>
        <v>6994.5</v>
      </c>
      <c r="AB3176" s="10">
        <f t="shared" si="195"/>
        <v>6165.48</v>
      </c>
      <c r="AC3176" s="10">
        <v>6984.65</v>
      </c>
      <c r="AD3176" s="10"/>
      <c r="AE3176" s="3"/>
      <c r="AF3176" s="3"/>
    </row>
    <row r="3177" spans="1:32" ht="15" x14ac:dyDescent="0.25">
      <c r="A3177" s="55"/>
      <c r="B3177" s="198"/>
      <c r="C3177" s="10" t="s">
        <v>360</v>
      </c>
      <c r="D3177" s="10"/>
      <c r="E3177" s="10" t="s">
        <v>110</v>
      </c>
      <c r="F3177" s="350">
        <v>3539</v>
      </c>
      <c r="G3177" s="10"/>
      <c r="H3177" s="10">
        <f t="shared" si="193"/>
        <v>11</v>
      </c>
      <c r="I3177" s="10"/>
      <c r="J3177" s="10">
        <v>636.32000000000005</v>
      </c>
      <c r="K3177" s="10"/>
      <c r="M3177" s="10">
        <v>7</v>
      </c>
      <c r="N3177" s="69"/>
      <c r="P3177" s="238">
        <f t="shared" si="196"/>
        <v>90.902857142857144</v>
      </c>
      <c r="Q3177" s="10"/>
      <c r="R3177" s="10"/>
      <c r="S3177" s="10"/>
      <c r="T3177" s="179">
        <f t="shared" si="197"/>
        <v>505.57142857142856</v>
      </c>
      <c r="U3177" s="10"/>
      <c r="V3177" s="10"/>
      <c r="W3177" s="10"/>
      <c r="Y3177">
        <v>636.32000000000005</v>
      </c>
      <c r="Z3177" s="10">
        <f t="shared" si="194"/>
        <v>815.53</v>
      </c>
      <c r="AB3177" s="10">
        <f t="shared" si="195"/>
        <v>718.87</v>
      </c>
      <c r="AC3177" s="10">
        <v>814.38</v>
      </c>
      <c r="AD3177" s="10"/>
      <c r="AE3177" s="3"/>
      <c r="AF3177" s="3"/>
    </row>
    <row r="3178" spans="1:32" ht="15" x14ac:dyDescent="0.25">
      <c r="A3178" s="55"/>
      <c r="B3178" s="198"/>
      <c r="C3178" s="10" t="s">
        <v>361</v>
      </c>
      <c r="D3178" s="10"/>
      <c r="E3178" s="10" t="s">
        <v>362</v>
      </c>
      <c r="F3178" s="350">
        <v>348</v>
      </c>
      <c r="G3178" s="10"/>
      <c r="H3178" s="10">
        <f t="shared" si="193"/>
        <v>1</v>
      </c>
      <c r="I3178" s="10"/>
      <c r="J3178" s="10">
        <v>21.9</v>
      </c>
      <c r="K3178" s="10"/>
      <c r="M3178" s="10">
        <v>1</v>
      </c>
      <c r="N3178" s="69"/>
      <c r="P3178" s="238">
        <f t="shared" si="196"/>
        <v>21.9</v>
      </c>
      <c r="Q3178" s="10"/>
      <c r="R3178" s="10"/>
      <c r="S3178" s="10"/>
      <c r="T3178" s="179">
        <f t="shared" si="197"/>
        <v>348</v>
      </c>
      <c r="U3178" s="10"/>
      <c r="V3178" s="10"/>
      <c r="W3178" s="10"/>
      <c r="Y3178">
        <v>21.9</v>
      </c>
      <c r="Z3178" s="10">
        <f t="shared" si="194"/>
        <v>28.07</v>
      </c>
      <c r="AB3178" s="10">
        <f t="shared" si="195"/>
        <v>24.74</v>
      </c>
      <c r="AC3178" s="10">
        <v>28.03</v>
      </c>
      <c r="AD3178" s="10"/>
      <c r="AE3178" s="3"/>
      <c r="AF3178" s="3"/>
    </row>
    <row r="3179" spans="1:32" ht="15" x14ac:dyDescent="0.25">
      <c r="A3179" s="55"/>
      <c r="B3179" s="198"/>
      <c r="C3179" s="10" t="s">
        <v>361</v>
      </c>
      <c r="D3179" s="10"/>
      <c r="E3179" s="10" t="s">
        <v>127</v>
      </c>
      <c r="F3179" s="350">
        <v>8</v>
      </c>
      <c r="G3179" s="10"/>
      <c r="H3179" s="10">
        <f t="shared" si="193"/>
        <v>0</v>
      </c>
      <c r="I3179" s="10"/>
      <c r="J3179" s="10">
        <v>11.4</v>
      </c>
      <c r="K3179" s="10"/>
      <c r="M3179" s="10">
        <v>1</v>
      </c>
      <c r="N3179" s="69"/>
      <c r="P3179" s="238">
        <f t="shared" si="196"/>
        <v>11.4</v>
      </c>
      <c r="Q3179" s="10"/>
      <c r="R3179" s="10"/>
      <c r="S3179" s="10"/>
      <c r="T3179" s="179">
        <f t="shared" si="197"/>
        <v>8</v>
      </c>
      <c r="U3179" s="10"/>
      <c r="V3179" s="10"/>
      <c r="W3179" s="10"/>
      <c r="Y3179">
        <v>11.4</v>
      </c>
      <c r="Z3179" s="10">
        <f t="shared" si="194"/>
        <v>14.61</v>
      </c>
      <c r="AB3179" s="10">
        <f t="shared" si="195"/>
        <v>12.88</v>
      </c>
      <c r="AC3179" s="10">
        <v>14.59</v>
      </c>
      <c r="AD3179" s="10"/>
      <c r="AE3179" s="3"/>
      <c r="AF3179" s="3"/>
    </row>
    <row r="3180" spans="1:32" ht="15" x14ac:dyDescent="0.25">
      <c r="A3180" s="55"/>
      <c r="B3180" s="198"/>
      <c r="C3180" s="10" t="s">
        <v>361</v>
      </c>
      <c r="D3180" s="10"/>
      <c r="E3180" s="10" t="s">
        <v>363</v>
      </c>
      <c r="F3180" s="350">
        <v>933764</v>
      </c>
      <c r="G3180" s="10"/>
      <c r="H3180" s="10">
        <f t="shared" si="193"/>
        <v>2835</v>
      </c>
      <c r="I3180" s="10"/>
      <c r="J3180" s="10">
        <v>47575.810000000019</v>
      </c>
      <c r="K3180" s="10"/>
      <c r="M3180" s="10">
        <v>61</v>
      </c>
      <c r="N3180" s="69"/>
      <c r="P3180" s="238">
        <f t="shared" si="196"/>
        <v>779.93131147541021</v>
      </c>
      <c r="Q3180" s="10"/>
      <c r="R3180" s="10"/>
      <c r="S3180" s="10"/>
      <c r="T3180" s="179">
        <f t="shared" si="197"/>
        <v>15307.606557377048</v>
      </c>
      <c r="U3180" s="10"/>
      <c r="V3180" s="10"/>
      <c r="W3180" s="10"/>
      <c r="Y3180">
        <v>47575.810000000019</v>
      </c>
      <c r="Z3180" s="10">
        <f t="shared" si="194"/>
        <v>60974.65</v>
      </c>
      <c r="AB3180" s="10">
        <f t="shared" si="195"/>
        <v>53747.63</v>
      </c>
      <c r="AC3180" s="10">
        <v>60888.72</v>
      </c>
      <c r="AD3180" s="10"/>
      <c r="AE3180" s="3"/>
      <c r="AF3180" s="3"/>
    </row>
    <row r="3181" spans="1:32" ht="15" x14ac:dyDescent="0.25">
      <c r="A3181" s="55"/>
      <c r="B3181" s="198"/>
      <c r="C3181" s="10" t="s">
        <v>364</v>
      </c>
      <c r="D3181" s="10"/>
      <c r="E3181" s="10" t="s">
        <v>131</v>
      </c>
      <c r="F3181" s="350">
        <v>3330</v>
      </c>
      <c r="G3181" s="10"/>
      <c r="H3181" s="10">
        <f t="shared" ref="H3181:H3244" si="198">ROUND($H$3449*F3181/$F$3449,0)</f>
        <v>10</v>
      </c>
      <c r="I3181" s="10"/>
      <c r="J3181" s="10">
        <v>255.14</v>
      </c>
      <c r="K3181" s="10"/>
      <c r="M3181" s="10">
        <v>1</v>
      </c>
      <c r="N3181" s="69"/>
      <c r="P3181" s="238">
        <f t="shared" si="196"/>
        <v>255.14</v>
      </c>
      <c r="Q3181" s="10"/>
      <c r="R3181" s="10"/>
      <c r="S3181" s="10"/>
      <c r="T3181" s="179">
        <f t="shared" si="197"/>
        <v>3330</v>
      </c>
      <c r="U3181" s="10"/>
      <c r="V3181" s="10"/>
      <c r="W3181" s="10"/>
      <c r="Y3181">
        <v>255.14</v>
      </c>
      <c r="Z3181" s="10">
        <f t="shared" ref="Z3181:Z3244" si="199">ROUND($Z$3449*Y3181/$Y$3449,2)</f>
        <v>327</v>
      </c>
      <c r="AB3181" s="10">
        <f t="shared" ref="AB3181:AB3244" si="200">ROUND($AB$3449*Y3181/$Y$3449,2)</f>
        <v>288.24</v>
      </c>
      <c r="AC3181" s="10">
        <v>326.54000000000002</v>
      </c>
      <c r="AD3181" s="10"/>
      <c r="AE3181" s="3"/>
      <c r="AF3181" s="3"/>
    </row>
    <row r="3182" spans="1:32" ht="15" x14ac:dyDescent="0.25">
      <c r="A3182" s="55"/>
      <c r="B3182" s="198"/>
      <c r="C3182" s="10" t="s">
        <v>364</v>
      </c>
      <c r="D3182" s="10"/>
      <c r="E3182" s="10" t="s">
        <v>203</v>
      </c>
      <c r="F3182" s="350">
        <v>1836827</v>
      </c>
      <c r="G3182" s="10"/>
      <c r="H3182" s="10">
        <f t="shared" si="198"/>
        <v>5576</v>
      </c>
      <c r="I3182" s="10"/>
      <c r="J3182" s="10">
        <v>209122.80999999976</v>
      </c>
      <c r="K3182" s="10"/>
      <c r="M3182" s="10">
        <v>747</v>
      </c>
      <c r="N3182" s="69"/>
      <c r="P3182" s="238">
        <f t="shared" si="196"/>
        <v>279.95021419009339</v>
      </c>
      <c r="Q3182" s="10"/>
      <c r="R3182" s="10"/>
      <c r="S3182" s="10"/>
      <c r="T3182" s="179">
        <f t="shared" si="197"/>
        <v>2458.938420348059</v>
      </c>
      <c r="U3182" s="10"/>
      <c r="V3182" s="10"/>
      <c r="W3182" s="10"/>
      <c r="Y3182">
        <v>209122.80999999976</v>
      </c>
      <c r="Z3182" s="10">
        <f t="shared" si="199"/>
        <v>268018.36</v>
      </c>
      <c r="AB3182" s="10">
        <f t="shared" si="200"/>
        <v>236251.48</v>
      </c>
      <c r="AC3182" s="10">
        <v>267640.63</v>
      </c>
      <c r="AD3182" s="10"/>
      <c r="AE3182" s="3"/>
      <c r="AF3182" s="3"/>
    </row>
    <row r="3183" spans="1:32" ht="15" x14ac:dyDescent="0.25">
      <c r="A3183" s="55"/>
      <c r="B3183" s="198"/>
      <c r="C3183" s="10" t="s">
        <v>366</v>
      </c>
      <c r="D3183" s="10"/>
      <c r="E3183" s="10" t="s">
        <v>367</v>
      </c>
      <c r="F3183" s="350">
        <v>1727667</v>
      </c>
      <c r="G3183" s="10"/>
      <c r="H3183" s="10">
        <f t="shared" si="198"/>
        <v>5245</v>
      </c>
      <c r="I3183" s="10"/>
      <c r="J3183" s="10">
        <v>189133.21000000014</v>
      </c>
      <c r="K3183" s="10"/>
      <c r="M3183" s="10">
        <v>542</v>
      </c>
      <c r="N3183" s="69"/>
      <c r="P3183" s="238">
        <f t="shared" si="196"/>
        <v>348.95426199262016</v>
      </c>
      <c r="Q3183" s="10"/>
      <c r="R3183" s="10"/>
      <c r="S3183" s="10"/>
      <c r="T3183" s="179">
        <f t="shared" si="197"/>
        <v>3187.5774907749078</v>
      </c>
      <c r="U3183" s="10"/>
      <c r="V3183" s="10"/>
      <c r="W3183" s="10"/>
      <c r="Y3183">
        <v>189133.21000000014</v>
      </c>
      <c r="Z3183" s="10">
        <f t="shared" si="199"/>
        <v>242399.06</v>
      </c>
      <c r="AB3183" s="10">
        <f t="shared" si="200"/>
        <v>213668.71</v>
      </c>
      <c r="AC3183" s="10">
        <v>242057.44</v>
      </c>
      <c r="AD3183" s="10"/>
      <c r="AE3183" s="3"/>
      <c r="AF3183" s="3"/>
    </row>
    <row r="3184" spans="1:32" ht="15" x14ac:dyDescent="0.25">
      <c r="A3184" s="55"/>
      <c r="B3184" s="198"/>
      <c r="C3184" s="10" t="s">
        <v>370</v>
      </c>
      <c r="D3184" s="10"/>
      <c r="E3184" s="10" t="s">
        <v>109</v>
      </c>
      <c r="F3184" s="350">
        <v>580727</v>
      </c>
      <c r="G3184" s="10"/>
      <c r="H3184" s="10">
        <f t="shared" si="198"/>
        <v>1763</v>
      </c>
      <c r="I3184" s="10"/>
      <c r="J3184" s="10">
        <v>31918.969999999998</v>
      </c>
      <c r="K3184" s="10"/>
      <c r="M3184" s="10">
        <v>43</v>
      </c>
      <c r="N3184" s="69"/>
      <c r="P3184" s="238">
        <f t="shared" si="196"/>
        <v>742.30162790697671</v>
      </c>
      <c r="Q3184" s="10"/>
      <c r="R3184" s="10"/>
      <c r="S3184" s="10"/>
      <c r="T3184" s="179">
        <f t="shared" si="197"/>
        <v>13505.279069767443</v>
      </c>
      <c r="U3184" s="10"/>
      <c r="V3184" s="10"/>
      <c r="W3184" s="10"/>
      <c r="Y3184">
        <v>31918.969999999998</v>
      </c>
      <c r="Z3184" s="10">
        <f t="shared" si="199"/>
        <v>40908.35</v>
      </c>
      <c r="AB3184" s="10">
        <f t="shared" si="200"/>
        <v>36059.69</v>
      </c>
      <c r="AC3184" s="10">
        <v>40850.699999999997</v>
      </c>
      <c r="AD3184" s="10"/>
      <c r="AE3184" s="3"/>
      <c r="AF3184" s="3"/>
    </row>
    <row r="3185" spans="1:32" ht="15" x14ac:dyDescent="0.25">
      <c r="A3185" s="55"/>
      <c r="B3185" s="198"/>
      <c r="C3185" s="10" t="s">
        <v>371</v>
      </c>
      <c r="D3185" s="10"/>
      <c r="E3185" s="10" t="s">
        <v>90</v>
      </c>
      <c r="F3185" s="350">
        <v>972</v>
      </c>
      <c r="G3185" s="10"/>
      <c r="H3185" s="10">
        <f t="shared" si="198"/>
        <v>3</v>
      </c>
      <c r="I3185" s="10"/>
      <c r="J3185" s="10">
        <v>182.02</v>
      </c>
      <c r="K3185" s="10"/>
      <c r="M3185" s="10">
        <v>1</v>
      </c>
      <c r="N3185" s="69"/>
      <c r="P3185" s="238">
        <f t="shared" si="196"/>
        <v>182.02</v>
      </c>
      <c r="Q3185" s="10"/>
      <c r="R3185" s="10"/>
      <c r="S3185" s="10"/>
      <c r="T3185" s="179">
        <f t="shared" si="197"/>
        <v>972</v>
      </c>
      <c r="U3185" s="10"/>
      <c r="V3185" s="10"/>
      <c r="W3185" s="10"/>
      <c r="Y3185">
        <v>182.02</v>
      </c>
      <c r="Z3185" s="10">
        <f t="shared" si="199"/>
        <v>233.28</v>
      </c>
      <c r="AB3185" s="10">
        <f t="shared" si="200"/>
        <v>205.63</v>
      </c>
      <c r="AC3185" s="10">
        <v>232.95</v>
      </c>
      <c r="AD3185" s="10"/>
      <c r="AE3185" s="3"/>
      <c r="AF3185" s="3"/>
    </row>
    <row r="3186" spans="1:32" ht="15" x14ac:dyDescent="0.25">
      <c r="A3186" s="55"/>
      <c r="B3186" s="198"/>
      <c r="C3186" s="10" t="s">
        <v>372</v>
      </c>
      <c r="D3186" s="10"/>
      <c r="E3186" s="10" t="s">
        <v>104</v>
      </c>
      <c r="F3186" s="350">
        <v>308608</v>
      </c>
      <c r="G3186" s="10"/>
      <c r="H3186" s="10">
        <f t="shared" si="198"/>
        <v>937</v>
      </c>
      <c r="I3186" s="10"/>
      <c r="J3186" s="10">
        <v>39319.750000000007</v>
      </c>
      <c r="K3186" s="10"/>
      <c r="M3186" s="10">
        <v>100</v>
      </c>
      <c r="N3186" s="69"/>
      <c r="P3186" s="238">
        <f t="shared" si="196"/>
        <v>393.19750000000005</v>
      </c>
      <c r="Q3186" s="10"/>
      <c r="R3186" s="10"/>
      <c r="S3186" s="10"/>
      <c r="T3186" s="179">
        <f t="shared" si="197"/>
        <v>3086.08</v>
      </c>
      <c r="U3186" s="10"/>
      <c r="V3186" s="10"/>
      <c r="W3186" s="10"/>
      <c r="Y3186">
        <v>39319.750000000007</v>
      </c>
      <c r="Z3186" s="10">
        <f t="shared" si="199"/>
        <v>50393.43</v>
      </c>
      <c r="AB3186" s="10">
        <f t="shared" si="200"/>
        <v>44420.55</v>
      </c>
      <c r="AC3186" s="10">
        <v>50322.41</v>
      </c>
      <c r="AD3186" s="10"/>
      <c r="AE3186" s="3"/>
      <c r="AF3186" s="3"/>
    </row>
    <row r="3187" spans="1:32" ht="15" x14ac:dyDescent="0.25">
      <c r="A3187" s="55"/>
      <c r="B3187" s="198"/>
      <c r="C3187" s="10" t="s">
        <v>373</v>
      </c>
      <c r="D3187" s="10"/>
      <c r="E3187" s="10" t="s">
        <v>374</v>
      </c>
      <c r="F3187" s="350">
        <v>560265</v>
      </c>
      <c r="G3187" s="10"/>
      <c r="H3187" s="10">
        <f t="shared" si="198"/>
        <v>1701</v>
      </c>
      <c r="I3187" s="10"/>
      <c r="J3187" s="10">
        <v>55799.909999999989</v>
      </c>
      <c r="K3187" s="10"/>
      <c r="M3187" s="10">
        <v>77</v>
      </c>
      <c r="N3187" s="69"/>
      <c r="P3187" s="238">
        <f t="shared" si="196"/>
        <v>724.67415584415573</v>
      </c>
      <c r="Q3187" s="10"/>
      <c r="R3187" s="10"/>
      <c r="S3187" s="10"/>
      <c r="T3187" s="179">
        <f t="shared" si="197"/>
        <v>7276.1688311688313</v>
      </c>
      <c r="U3187" s="10"/>
      <c r="V3187" s="10"/>
      <c r="W3187" s="10"/>
      <c r="Y3187">
        <v>55799.909999999989</v>
      </c>
      <c r="Z3187" s="10">
        <f t="shared" si="199"/>
        <v>71514.92</v>
      </c>
      <c r="AB3187" s="10">
        <f t="shared" si="200"/>
        <v>63038.61</v>
      </c>
      <c r="AC3187" s="10">
        <v>71414.13</v>
      </c>
      <c r="AD3187" s="10"/>
      <c r="AE3187" s="3"/>
      <c r="AF3187" s="3"/>
    </row>
    <row r="3188" spans="1:32" ht="15" x14ac:dyDescent="0.25">
      <c r="A3188" s="55"/>
      <c r="B3188" s="198"/>
      <c r="C3188" s="10" t="s">
        <v>375</v>
      </c>
      <c r="D3188" s="10"/>
      <c r="E3188" s="10" t="s">
        <v>104</v>
      </c>
      <c r="F3188" s="350">
        <v>20483</v>
      </c>
      <c r="G3188" s="10"/>
      <c r="H3188" s="10">
        <f t="shared" si="198"/>
        <v>62</v>
      </c>
      <c r="I3188" s="10"/>
      <c r="J3188" s="10">
        <v>3351.869999999999</v>
      </c>
      <c r="K3188" s="10"/>
      <c r="M3188" s="10">
        <v>37</v>
      </c>
      <c r="N3188" s="69"/>
      <c r="P3188" s="238">
        <f t="shared" si="196"/>
        <v>90.591081081081057</v>
      </c>
      <c r="Q3188" s="10"/>
      <c r="R3188" s="10"/>
      <c r="S3188" s="10"/>
      <c r="T3188" s="179">
        <f t="shared" si="197"/>
        <v>553.59459459459458</v>
      </c>
      <c r="U3188" s="10"/>
      <c r="V3188" s="10"/>
      <c r="W3188" s="10"/>
      <c r="Y3188">
        <v>3351.869999999999</v>
      </c>
      <c r="Z3188" s="10">
        <f t="shared" si="199"/>
        <v>4295.8599999999997</v>
      </c>
      <c r="AB3188" s="10">
        <f t="shared" si="200"/>
        <v>3786.69</v>
      </c>
      <c r="AC3188" s="10">
        <v>4289.8</v>
      </c>
      <c r="AD3188" s="10"/>
      <c r="AE3188" s="3"/>
      <c r="AF3188" s="3"/>
    </row>
    <row r="3189" spans="1:32" ht="15" x14ac:dyDescent="0.25">
      <c r="A3189" s="55"/>
      <c r="B3189" s="198"/>
      <c r="C3189" s="10" t="s">
        <v>376</v>
      </c>
      <c r="D3189" s="10"/>
      <c r="E3189" s="10" t="s">
        <v>211</v>
      </c>
      <c r="F3189" s="350">
        <v>65100</v>
      </c>
      <c r="G3189" s="10"/>
      <c r="H3189" s="10">
        <f t="shared" si="198"/>
        <v>198</v>
      </c>
      <c r="I3189" s="10"/>
      <c r="J3189" s="10">
        <v>8560.11</v>
      </c>
      <c r="K3189" s="10"/>
      <c r="M3189" s="10">
        <v>26</v>
      </c>
      <c r="N3189" s="69"/>
      <c r="P3189" s="238">
        <f t="shared" si="196"/>
        <v>329.23500000000001</v>
      </c>
      <c r="Q3189" s="10"/>
      <c r="R3189" s="10"/>
      <c r="S3189" s="10"/>
      <c r="T3189" s="179">
        <f t="shared" si="197"/>
        <v>2503.8461538461538</v>
      </c>
      <c r="U3189" s="10"/>
      <c r="V3189" s="10"/>
      <c r="W3189" s="10"/>
      <c r="Y3189">
        <v>8560.11</v>
      </c>
      <c r="Z3189" s="10">
        <f t="shared" si="199"/>
        <v>10970.91</v>
      </c>
      <c r="AB3189" s="10">
        <f t="shared" si="200"/>
        <v>9670.58</v>
      </c>
      <c r="AC3189" s="10">
        <v>10955.45</v>
      </c>
      <c r="AD3189" s="10"/>
      <c r="AE3189" s="3"/>
      <c r="AF3189" s="3"/>
    </row>
    <row r="3190" spans="1:32" ht="15" x14ac:dyDescent="0.25">
      <c r="A3190" s="55"/>
      <c r="B3190" s="198"/>
      <c r="C3190" s="10" t="s">
        <v>377</v>
      </c>
      <c r="D3190" s="10"/>
      <c r="E3190" s="10" t="s">
        <v>92</v>
      </c>
      <c r="F3190" s="350">
        <v>3537</v>
      </c>
      <c r="G3190" s="10"/>
      <c r="H3190" s="10">
        <f t="shared" si="198"/>
        <v>11</v>
      </c>
      <c r="I3190" s="10"/>
      <c r="J3190" s="10">
        <v>282.56</v>
      </c>
      <c r="K3190" s="10"/>
      <c r="M3190" s="10">
        <v>1</v>
      </c>
      <c r="N3190" s="69"/>
      <c r="P3190" s="238">
        <f t="shared" si="196"/>
        <v>282.56</v>
      </c>
      <c r="Q3190" s="10"/>
      <c r="R3190" s="10"/>
      <c r="S3190" s="10"/>
      <c r="T3190" s="179">
        <f t="shared" si="197"/>
        <v>3537</v>
      </c>
      <c r="U3190" s="10"/>
      <c r="V3190" s="10"/>
      <c r="W3190" s="10"/>
      <c r="Y3190">
        <v>282.56</v>
      </c>
      <c r="Z3190" s="10">
        <f t="shared" si="199"/>
        <v>362.14</v>
      </c>
      <c r="AB3190" s="10">
        <f t="shared" si="200"/>
        <v>319.22000000000003</v>
      </c>
      <c r="AC3190" s="10">
        <v>361.63</v>
      </c>
      <c r="AD3190" s="10"/>
      <c r="AE3190" s="3"/>
      <c r="AF3190" s="3"/>
    </row>
    <row r="3191" spans="1:32" ht="15" x14ac:dyDescent="0.25">
      <c r="A3191" s="55"/>
      <c r="B3191" s="198"/>
      <c r="C3191" s="10" t="s">
        <v>377</v>
      </c>
      <c r="D3191" s="10"/>
      <c r="E3191" s="10" t="s">
        <v>200</v>
      </c>
      <c r="F3191" s="350">
        <v>1248</v>
      </c>
      <c r="G3191" s="10"/>
      <c r="H3191" s="10">
        <f t="shared" si="198"/>
        <v>4</v>
      </c>
      <c r="I3191" s="10"/>
      <c r="J3191" s="10">
        <v>205.97</v>
      </c>
      <c r="K3191" s="10"/>
      <c r="M3191" s="10">
        <v>1</v>
      </c>
      <c r="N3191" s="69"/>
      <c r="P3191" s="238">
        <f t="shared" si="196"/>
        <v>205.97</v>
      </c>
      <c r="Q3191" s="10"/>
      <c r="R3191" s="10"/>
      <c r="S3191" s="10"/>
      <c r="T3191" s="179">
        <f t="shared" si="197"/>
        <v>1248</v>
      </c>
      <c r="U3191" s="10"/>
      <c r="V3191" s="10"/>
      <c r="W3191" s="10"/>
      <c r="Y3191">
        <v>205.97</v>
      </c>
      <c r="Z3191" s="10">
        <f t="shared" si="199"/>
        <v>263.98</v>
      </c>
      <c r="AB3191" s="10">
        <f t="shared" si="200"/>
        <v>232.69</v>
      </c>
      <c r="AC3191" s="10">
        <v>263.61</v>
      </c>
      <c r="AD3191" s="10"/>
      <c r="AE3191" s="3"/>
      <c r="AF3191" s="3"/>
    </row>
    <row r="3192" spans="1:32" ht="15" x14ac:dyDescent="0.25">
      <c r="A3192" s="55"/>
      <c r="B3192" s="198"/>
      <c r="C3192" s="10" t="s">
        <v>377</v>
      </c>
      <c r="D3192" s="10"/>
      <c r="E3192" s="10" t="s">
        <v>302</v>
      </c>
      <c r="F3192" s="350">
        <v>331877</v>
      </c>
      <c r="G3192" s="10"/>
      <c r="H3192" s="10">
        <f t="shared" si="198"/>
        <v>1007</v>
      </c>
      <c r="I3192" s="10"/>
      <c r="J3192" s="10">
        <v>42154.62000000001</v>
      </c>
      <c r="K3192" s="10"/>
      <c r="M3192" s="10">
        <v>156</v>
      </c>
      <c r="N3192" s="69"/>
      <c r="P3192" s="238">
        <f t="shared" si="196"/>
        <v>270.22192307692313</v>
      </c>
      <c r="Q3192" s="10"/>
      <c r="R3192" s="10"/>
      <c r="S3192" s="10"/>
      <c r="T3192" s="179">
        <f t="shared" si="197"/>
        <v>2127.4166666666665</v>
      </c>
      <c r="U3192" s="10"/>
      <c r="V3192" s="10"/>
      <c r="W3192" s="10"/>
      <c r="Y3192">
        <v>42154.62000000001</v>
      </c>
      <c r="Z3192" s="10">
        <f t="shared" si="199"/>
        <v>54026.68</v>
      </c>
      <c r="AB3192" s="10">
        <f t="shared" si="200"/>
        <v>47623.17</v>
      </c>
      <c r="AC3192" s="10">
        <v>53950.54</v>
      </c>
      <c r="AD3192" s="10"/>
      <c r="AE3192" s="3"/>
      <c r="AF3192" s="3"/>
    </row>
    <row r="3193" spans="1:32" ht="15" x14ac:dyDescent="0.25">
      <c r="A3193" s="55"/>
      <c r="B3193" s="198"/>
      <c r="C3193" s="10" t="s">
        <v>607</v>
      </c>
      <c r="D3193" s="10"/>
      <c r="E3193" s="10" t="s">
        <v>105</v>
      </c>
      <c r="F3193" s="350">
        <v>-379</v>
      </c>
      <c r="G3193" s="10"/>
      <c r="H3193" s="10">
        <f t="shared" si="198"/>
        <v>-1</v>
      </c>
      <c r="I3193" s="10"/>
      <c r="J3193" s="10">
        <v>-1.0599999999999952</v>
      </c>
      <c r="K3193" s="10"/>
      <c r="M3193" s="10">
        <v>3</v>
      </c>
      <c r="N3193" s="69"/>
      <c r="P3193" s="238">
        <f t="shared" si="196"/>
        <v>-0.35333333333333172</v>
      </c>
      <c r="Q3193" s="10"/>
      <c r="R3193" s="10"/>
      <c r="S3193" s="10"/>
      <c r="T3193" s="179">
        <f t="shared" si="197"/>
        <v>-126.33333333333333</v>
      </c>
      <c r="U3193" s="10"/>
      <c r="V3193" s="10"/>
      <c r="W3193" s="10"/>
      <c r="Y3193">
        <v>-1.0599999999999952</v>
      </c>
      <c r="Z3193" s="10">
        <f t="shared" si="199"/>
        <v>-1.36</v>
      </c>
      <c r="AB3193" s="10">
        <f t="shared" si="200"/>
        <v>-1.2</v>
      </c>
      <c r="AC3193" s="10">
        <v>-1.36</v>
      </c>
      <c r="AD3193" s="10"/>
      <c r="AE3193" s="3"/>
      <c r="AF3193" s="3"/>
    </row>
    <row r="3194" spans="1:32" ht="15" x14ac:dyDescent="0.25">
      <c r="A3194" s="55"/>
      <c r="B3194" s="198"/>
      <c r="C3194" s="10" t="s">
        <v>378</v>
      </c>
      <c r="D3194" s="10"/>
      <c r="E3194" s="10" t="s">
        <v>102</v>
      </c>
      <c r="F3194" s="350">
        <v>1816</v>
      </c>
      <c r="G3194" s="10"/>
      <c r="H3194" s="10">
        <f t="shared" si="198"/>
        <v>6</v>
      </c>
      <c r="I3194" s="10"/>
      <c r="J3194" s="10">
        <v>313.01</v>
      </c>
      <c r="K3194" s="10"/>
      <c r="M3194" s="10">
        <v>3</v>
      </c>
      <c r="N3194" s="69"/>
      <c r="P3194" s="238">
        <f t="shared" si="196"/>
        <v>104.33666666666666</v>
      </c>
      <c r="Q3194" s="10"/>
      <c r="R3194" s="10"/>
      <c r="S3194" s="10"/>
      <c r="T3194" s="179">
        <f t="shared" si="197"/>
        <v>605.33333333333337</v>
      </c>
      <c r="U3194" s="10"/>
      <c r="V3194" s="10"/>
      <c r="W3194" s="10"/>
      <c r="Y3194">
        <v>313.01</v>
      </c>
      <c r="Z3194" s="10">
        <f t="shared" si="199"/>
        <v>401.16</v>
      </c>
      <c r="AB3194" s="10">
        <f t="shared" si="200"/>
        <v>353.62</v>
      </c>
      <c r="AC3194" s="10">
        <v>400.6</v>
      </c>
      <c r="AD3194" s="10"/>
      <c r="AE3194" s="3"/>
      <c r="AF3194" s="3"/>
    </row>
    <row r="3195" spans="1:32" ht="15" x14ac:dyDescent="0.25">
      <c r="A3195" s="55"/>
      <c r="B3195" s="198"/>
      <c r="C3195" s="10" t="s">
        <v>378</v>
      </c>
      <c r="D3195" s="10"/>
      <c r="E3195" s="10" t="s">
        <v>105</v>
      </c>
      <c r="F3195" s="350">
        <v>9643465</v>
      </c>
      <c r="G3195" s="10"/>
      <c r="H3195" s="10">
        <f t="shared" si="198"/>
        <v>29275</v>
      </c>
      <c r="I3195" s="10"/>
      <c r="J3195" s="10">
        <v>831284.74999999953</v>
      </c>
      <c r="K3195" s="10"/>
      <c r="M3195" s="10">
        <v>1331</v>
      </c>
      <c r="N3195" s="69"/>
      <c r="P3195" s="238">
        <f t="shared" si="196"/>
        <v>624.55653643876747</v>
      </c>
      <c r="Q3195" s="10"/>
      <c r="R3195" s="10"/>
      <c r="S3195" s="10"/>
      <c r="T3195" s="179">
        <f t="shared" si="197"/>
        <v>7245.2779864763334</v>
      </c>
      <c r="U3195" s="10"/>
      <c r="V3195" s="10"/>
      <c r="W3195" s="10"/>
      <c r="Y3195">
        <v>831284.74999999953</v>
      </c>
      <c r="Z3195" s="10">
        <f t="shared" si="199"/>
        <v>1065400.6399999999</v>
      </c>
      <c r="AB3195" s="10">
        <f t="shared" si="200"/>
        <v>939124.02</v>
      </c>
      <c r="AC3195" s="10">
        <v>1063899.1200000001</v>
      </c>
      <c r="AD3195" s="10"/>
      <c r="AE3195" s="3"/>
      <c r="AF3195" s="3"/>
    </row>
    <row r="3196" spans="1:32" ht="15" x14ac:dyDescent="0.25">
      <c r="A3196" s="55"/>
      <c r="B3196" s="198"/>
      <c r="C3196" s="10" t="s">
        <v>380</v>
      </c>
      <c r="D3196" s="10"/>
      <c r="E3196" s="10" t="s">
        <v>164</v>
      </c>
      <c r="F3196" s="350">
        <v>611776</v>
      </c>
      <c r="G3196" s="10"/>
      <c r="H3196" s="10">
        <f t="shared" si="198"/>
        <v>1857</v>
      </c>
      <c r="I3196" s="10"/>
      <c r="J3196" s="10">
        <v>67120.81</v>
      </c>
      <c r="K3196" s="10"/>
      <c r="M3196" s="10">
        <v>158</v>
      </c>
      <c r="N3196" s="69"/>
      <c r="P3196" s="238">
        <f t="shared" si="196"/>
        <v>424.81525316455696</v>
      </c>
      <c r="Q3196" s="10"/>
      <c r="R3196" s="10"/>
      <c r="S3196" s="10"/>
      <c r="T3196" s="179">
        <f t="shared" si="197"/>
        <v>3872</v>
      </c>
      <c r="U3196" s="10"/>
      <c r="V3196" s="10"/>
      <c r="W3196" s="10"/>
      <c r="Y3196">
        <v>67120.81</v>
      </c>
      <c r="Z3196" s="10">
        <f t="shared" si="199"/>
        <v>86024.14</v>
      </c>
      <c r="AB3196" s="10">
        <f t="shared" si="200"/>
        <v>75828.13</v>
      </c>
      <c r="AC3196" s="10">
        <v>85902.9</v>
      </c>
      <c r="AD3196" s="10"/>
      <c r="AE3196" s="3"/>
      <c r="AF3196" s="3"/>
    </row>
    <row r="3197" spans="1:32" ht="15" x14ac:dyDescent="0.25">
      <c r="A3197" s="55"/>
      <c r="B3197" s="198"/>
      <c r="C3197" s="10" t="s">
        <v>381</v>
      </c>
      <c r="D3197" s="10"/>
      <c r="E3197" s="10" t="s">
        <v>92</v>
      </c>
      <c r="F3197" s="350">
        <v>13813</v>
      </c>
      <c r="G3197" s="10"/>
      <c r="H3197" s="10">
        <f t="shared" si="198"/>
        <v>42</v>
      </c>
      <c r="I3197" s="10"/>
      <c r="J3197" s="10">
        <v>2225.0299999999997</v>
      </c>
      <c r="K3197" s="10"/>
      <c r="M3197" s="10">
        <v>2</v>
      </c>
      <c r="N3197" s="69"/>
      <c r="P3197" s="238">
        <f t="shared" si="196"/>
        <v>1112.5149999999999</v>
      </c>
      <c r="Q3197" s="10"/>
      <c r="R3197" s="10"/>
      <c r="S3197" s="10"/>
      <c r="T3197" s="179">
        <f t="shared" si="197"/>
        <v>6906.5</v>
      </c>
      <c r="U3197" s="10"/>
      <c r="V3197" s="10"/>
      <c r="W3197" s="10"/>
      <c r="Y3197">
        <v>2225.0299999999997</v>
      </c>
      <c r="Z3197" s="10">
        <f t="shared" si="199"/>
        <v>2851.67</v>
      </c>
      <c r="AB3197" s="10">
        <f t="shared" si="200"/>
        <v>2513.67</v>
      </c>
      <c r="AC3197" s="10">
        <v>2847.64</v>
      </c>
      <c r="AD3197" s="10"/>
      <c r="AE3197" s="3"/>
      <c r="AF3197" s="3"/>
    </row>
    <row r="3198" spans="1:32" ht="15" x14ac:dyDescent="0.25">
      <c r="A3198" s="55"/>
      <c r="B3198" s="198"/>
      <c r="C3198" s="10" t="s">
        <v>381</v>
      </c>
      <c r="D3198" s="10"/>
      <c r="E3198" s="10" t="s">
        <v>382</v>
      </c>
      <c r="F3198" s="350">
        <v>2280782</v>
      </c>
      <c r="G3198" s="10"/>
      <c r="H3198" s="10">
        <f t="shared" si="198"/>
        <v>6924</v>
      </c>
      <c r="I3198" s="10"/>
      <c r="J3198" s="10">
        <v>219263.26999999996</v>
      </c>
      <c r="K3198" s="10"/>
      <c r="M3198" s="10">
        <v>544</v>
      </c>
      <c r="N3198" s="69"/>
      <c r="P3198" s="238">
        <f t="shared" si="196"/>
        <v>403.057481617647</v>
      </c>
      <c r="Q3198" s="10"/>
      <c r="R3198" s="10"/>
      <c r="S3198" s="10"/>
      <c r="T3198" s="179">
        <f t="shared" si="197"/>
        <v>4192.6139705882351</v>
      </c>
      <c r="U3198" s="10"/>
      <c r="V3198" s="10"/>
      <c r="W3198" s="10"/>
      <c r="Y3198">
        <v>219263.26999999996</v>
      </c>
      <c r="Z3198" s="10">
        <f t="shared" si="199"/>
        <v>281014.69</v>
      </c>
      <c r="AB3198" s="10">
        <f t="shared" si="200"/>
        <v>247707.42</v>
      </c>
      <c r="AC3198" s="10">
        <v>280618.64</v>
      </c>
      <c r="AD3198" s="10"/>
      <c r="AE3198" s="3"/>
      <c r="AF3198" s="3"/>
    </row>
    <row r="3199" spans="1:32" ht="15" x14ac:dyDescent="0.25">
      <c r="A3199" s="55"/>
      <c r="B3199" s="198"/>
      <c r="C3199" s="10" t="s">
        <v>381</v>
      </c>
      <c r="D3199" s="10"/>
      <c r="E3199" s="10" t="s">
        <v>383</v>
      </c>
      <c r="F3199" s="350">
        <v>1051</v>
      </c>
      <c r="G3199" s="10"/>
      <c r="H3199" s="10">
        <f t="shared" si="198"/>
        <v>3</v>
      </c>
      <c r="I3199" s="10"/>
      <c r="J3199" s="10">
        <v>150.35000000000002</v>
      </c>
      <c r="K3199" s="10"/>
      <c r="M3199" s="10">
        <v>7</v>
      </c>
      <c r="N3199" s="69"/>
      <c r="P3199" s="238">
        <f t="shared" si="196"/>
        <v>21.478571428571431</v>
      </c>
      <c r="Q3199" s="10"/>
      <c r="R3199" s="10"/>
      <c r="S3199" s="10"/>
      <c r="T3199" s="179">
        <f t="shared" si="197"/>
        <v>150.14285714285714</v>
      </c>
      <c r="U3199" s="10"/>
      <c r="V3199" s="10"/>
      <c r="W3199" s="10"/>
      <c r="Y3199">
        <v>150.35000000000002</v>
      </c>
      <c r="Z3199" s="10">
        <f t="shared" si="199"/>
        <v>192.69</v>
      </c>
      <c r="AB3199" s="10">
        <f t="shared" si="200"/>
        <v>169.85</v>
      </c>
      <c r="AC3199" s="10">
        <v>192.42</v>
      </c>
      <c r="AD3199" s="10"/>
      <c r="AE3199" s="3"/>
      <c r="AF3199" s="3"/>
    </row>
    <row r="3200" spans="1:32" ht="15" x14ac:dyDescent="0.25">
      <c r="A3200" s="55"/>
      <c r="B3200" s="198"/>
      <c r="C3200" s="10" t="s">
        <v>381</v>
      </c>
      <c r="D3200" s="10"/>
      <c r="E3200" s="10" t="s">
        <v>485</v>
      </c>
      <c r="F3200" s="350">
        <v>3902</v>
      </c>
      <c r="G3200" s="10"/>
      <c r="H3200" s="10">
        <f t="shared" si="198"/>
        <v>12</v>
      </c>
      <c r="I3200" s="10"/>
      <c r="J3200" s="10">
        <v>313.44</v>
      </c>
      <c r="K3200" s="10"/>
      <c r="M3200" s="10">
        <v>1</v>
      </c>
      <c r="N3200" s="69"/>
      <c r="P3200" s="238">
        <f t="shared" si="196"/>
        <v>313.44</v>
      </c>
      <c r="Q3200" s="10"/>
      <c r="R3200" s="10"/>
      <c r="S3200" s="10"/>
      <c r="T3200" s="179">
        <f t="shared" si="197"/>
        <v>3902</v>
      </c>
      <c r="U3200" s="10"/>
      <c r="V3200" s="10"/>
      <c r="W3200" s="10"/>
      <c r="Y3200">
        <v>313.44</v>
      </c>
      <c r="Z3200" s="10">
        <f t="shared" si="199"/>
        <v>401.71</v>
      </c>
      <c r="AB3200" s="10">
        <f t="shared" si="200"/>
        <v>354.1</v>
      </c>
      <c r="AC3200" s="10">
        <v>401.15</v>
      </c>
      <c r="AD3200" s="10"/>
      <c r="AE3200" s="3"/>
      <c r="AF3200" s="3"/>
    </row>
    <row r="3201" spans="1:32" ht="15" x14ac:dyDescent="0.25">
      <c r="A3201" s="55"/>
      <c r="B3201" s="198"/>
      <c r="C3201" s="10" t="s">
        <v>381</v>
      </c>
      <c r="D3201" s="10"/>
      <c r="E3201" s="10" t="s">
        <v>107</v>
      </c>
      <c r="F3201" s="350">
        <v>2239</v>
      </c>
      <c r="G3201" s="10"/>
      <c r="H3201" s="10">
        <f t="shared" si="198"/>
        <v>7</v>
      </c>
      <c r="I3201" s="10"/>
      <c r="J3201" s="10">
        <v>193.04</v>
      </c>
      <c r="K3201" s="10"/>
      <c r="M3201" s="10">
        <v>1</v>
      </c>
      <c r="N3201" s="69"/>
      <c r="P3201" s="238">
        <f t="shared" si="196"/>
        <v>193.04</v>
      </c>
      <c r="Q3201" s="10"/>
      <c r="R3201" s="10"/>
      <c r="S3201" s="10"/>
      <c r="T3201" s="179">
        <f t="shared" si="197"/>
        <v>2239</v>
      </c>
      <c r="U3201" s="10"/>
      <c r="V3201" s="10"/>
      <c r="W3201" s="10"/>
      <c r="Y3201">
        <v>193.04</v>
      </c>
      <c r="Z3201" s="10">
        <f t="shared" si="199"/>
        <v>247.41</v>
      </c>
      <c r="AB3201" s="10">
        <f t="shared" si="200"/>
        <v>218.08</v>
      </c>
      <c r="AC3201" s="10">
        <v>247.05</v>
      </c>
      <c r="AD3201" s="10"/>
      <c r="AE3201" s="3"/>
      <c r="AF3201" s="3"/>
    </row>
    <row r="3202" spans="1:32" ht="15" x14ac:dyDescent="0.25">
      <c r="A3202" s="55"/>
      <c r="B3202" s="198"/>
      <c r="C3202" s="10" t="s">
        <v>621</v>
      </c>
      <c r="D3202" s="10"/>
      <c r="E3202" s="10" t="s">
        <v>175</v>
      </c>
      <c r="F3202" s="350">
        <v>66016</v>
      </c>
      <c r="G3202" s="10"/>
      <c r="H3202" s="10">
        <f t="shared" si="198"/>
        <v>200</v>
      </c>
      <c r="I3202" s="10"/>
      <c r="J3202" s="10">
        <v>14441.01</v>
      </c>
      <c r="K3202" s="10"/>
      <c r="M3202" s="10">
        <v>1</v>
      </c>
      <c r="N3202" s="69"/>
      <c r="P3202" s="238">
        <f t="shared" si="196"/>
        <v>14441.01</v>
      </c>
      <c r="Q3202" s="10"/>
      <c r="R3202" s="10"/>
      <c r="S3202" s="10"/>
      <c r="T3202" s="179">
        <f t="shared" si="197"/>
        <v>66016</v>
      </c>
      <c r="U3202" s="10"/>
      <c r="V3202" s="10"/>
      <c r="W3202" s="10"/>
      <c r="Y3202">
        <v>14441.01</v>
      </c>
      <c r="Z3202" s="10">
        <f t="shared" si="199"/>
        <v>18508.05</v>
      </c>
      <c r="AB3202" s="10">
        <f t="shared" si="200"/>
        <v>16314.38</v>
      </c>
      <c r="AC3202" s="10">
        <v>18481.96</v>
      </c>
      <c r="AD3202" s="10"/>
      <c r="AE3202" s="3"/>
      <c r="AF3202" s="3"/>
    </row>
    <row r="3203" spans="1:32" ht="15" x14ac:dyDescent="0.25">
      <c r="A3203" s="55"/>
      <c r="B3203" s="198"/>
      <c r="C3203" s="10" t="s">
        <v>384</v>
      </c>
      <c r="D3203" s="10"/>
      <c r="E3203" s="10" t="s">
        <v>83</v>
      </c>
      <c r="F3203" s="350">
        <v>248</v>
      </c>
      <c r="G3203" s="10"/>
      <c r="H3203" s="10">
        <f t="shared" si="198"/>
        <v>1</v>
      </c>
      <c r="I3203" s="10"/>
      <c r="J3203" s="10">
        <v>47.68</v>
      </c>
      <c r="K3203" s="10"/>
      <c r="M3203" s="10">
        <v>1</v>
      </c>
      <c r="N3203" s="69"/>
      <c r="P3203" s="238">
        <f t="shared" si="196"/>
        <v>47.68</v>
      </c>
      <c r="Q3203" s="10"/>
      <c r="R3203" s="10"/>
      <c r="S3203" s="10"/>
      <c r="T3203" s="179">
        <f t="shared" si="197"/>
        <v>248</v>
      </c>
      <c r="U3203" s="10"/>
      <c r="V3203" s="10"/>
      <c r="W3203" s="10"/>
      <c r="Y3203">
        <v>47.68</v>
      </c>
      <c r="Z3203" s="10">
        <f t="shared" si="199"/>
        <v>61.11</v>
      </c>
      <c r="AB3203" s="10">
        <f t="shared" si="200"/>
        <v>53.87</v>
      </c>
      <c r="AC3203" s="10">
        <v>61.03</v>
      </c>
      <c r="AD3203" s="10"/>
      <c r="AE3203" s="3"/>
      <c r="AF3203" s="3"/>
    </row>
    <row r="3204" spans="1:32" ht="15" x14ac:dyDescent="0.25">
      <c r="A3204" s="55"/>
      <c r="B3204" s="198"/>
      <c r="C3204" s="10" t="s">
        <v>384</v>
      </c>
      <c r="D3204" s="10"/>
      <c r="E3204" s="10" t="s">
        <v>84</v>
      </c>
      <c r="F3204" s="350">
        <v>1747623</v>
      </c>
      <c r="G3204" s="10"/>
      <c r="H3204" s="10">
        <f t="shared" si="198"/>
        <v>5305</v>
      </c>
      <c r="I3204" s="10"/>
      <c r="J3204" s="10">
        <v>191137.27999999994</v>
      </c>
      <c r="K3204" s="10"/>
      <c r="M3204" s="10">
        <v>565</v>
      </c>
      <c r="N3204" s="69"/>
      <c r="P3204" s="238">
        <f t="shared" si="196"/>
        <v>338.29607079646007</v>
      </c>
      <c r="Q3204" s="10"/>
      <c r="R3204" s="10"/>
      <c r="S3204" s="10"/>
      <c r="T3204" s="179">
        <f t="shared" si="197"/>
        <v>3093.1380530973452</v>
      </c>
      <c r="U3204" s="10"/>
      <c r="V3204" s="10"/>
      <c r="W3204" s="10"/>
      <c r="Y3204">
        <v>191137.27999999994</v>
      </c>
      <c r="Z3204" s="10">
        <f t="shared" si="199"/>
        <v>244967.54</v>
      </c>
      <c r="AB3204" s="10">
        <f t="shared" si="200"/>
        <v>215932.76</v>
      </c>
      <c r="AC3204" s="10">
        <v>244622.3</v>
      </c>
      <c r="AD3204" s="10"/>
      <c r="AE3204" s="3"/>
      <c r="AF3204" s="3"/>
    </row>
    <row r="3205" spans="1:32" ht="15" x14ac:dyDescent="0.25">
      <c r="A3205" s="55"/>
      <c r="B3205" s="198"/>
      <c r="C3205" s="10" t="s">
        <v>387</v>
      </c>
      <c r="D3205" s="10"/>
      <c r="E3205" s="10" t="s">
        <v>105</v>
      </c>
      <c r="F3205" s="350">
        <v>844</v>
      </c>
      <c r="G3205" s="10"/>
      <c r="H3205" s="10">
        <f t="shared" si="198"/>
        <v>3</v>
      </c>
      <c r="I3205" s="10"/>
      <c r="J3205" s="10">
        <v>71.31</v>
      </c>
      <c r="K3205" s="10"/>
      <c r="M3205" s="10">
        <v>1</v>
      </c>
      <c r="N3205" s="69"/>
      <c r="P3205" s="238">
        <f t="shared" si="196"/>
        <v>71.31</v>
      </c>
      <c r="Q3205" s="10"/>
      <c r="R3205" s="10"/>
      <c r="S3205" s="10"/>
      <c r="T3205" s="179">
        <f t="shared" si="197"/>
        <v>844</v>
      </c>
      <c r="U3205" s="10"/>
      <c r="V3205" s="10"/>
      <c r="W3205" s="10"/>
      <c r="Y3205">
        <v>71.31</v>
      </c>
      <c r="Z3205" s="10">
        <f t="shared" si="199"/>
        <v>91.39</v>
      </c>
      <c r="AB3205" s="10">
        <f t="shared" si="200"/>
        <v>80.56</v>
      </c>
      <c r="AC3205" s="10">
        <v>91.26</v>
      </c>
      <c r="AD3205" s="10"/>
      <c r="AE3205" s="3"/>
      <c r="AF3205" s="3"/>
    </row>
    <row r="3206" spans="1:32" ht="15" x14ac:dyDescent="0.25">
      <c r="A3206" s="55"/>
      <c r="B3206" s="198"/>
      <c r="C3206" s="10" t="s">
        <v>387</v>
      </c>
      <c r="D3206" s="10"/>
      <c r="E3206" s="10" t="s">
        <v>187</v>
      </c>
      <c r="F3206" s="350">
        <v>335659</v>
      </c>
      <c r="G3206" s="10"/>
      <c r="H3206" s="10">
        <f t="shared" si="198"/>
        <v>1019</v>
      </c>
      <c r="I3206" s="10"/>
      <c r="J3206" s="10">
        <v>46257.150000000038</v>
      </c>
      <c r="K3206" s="10"/>
      <c r="M3206" s="10">
        <v>175</v>
      </c>
      <c r="N3206" s="69"/>
      <c r="P3206" s="238">
        <f t="shared" si="196"/>
        <v>264.32657142857164</v>
      </c>
      <c r="Q3206" s="10"/>
      <c r="R3206" s="10"/>
      <c r="S3206" s="10"/>
      <c r="T3206" s="179">
        <f t="shared" si="197"/>
        <v>1918.0514285714285</v>
      </c>
      <c r="U3206" s="10"/>
      <c r="V3206" s="10"/>
      <c r="W3206" s="10"/>
      <c r="Y3206">
        <v>46257.150000000038</v>
      </c>
      <c r="Z3206" s="10">
        <f t="shared" si="199"/>
        <v>59284.62</v>
      </c>
      <c r="AB3206" s="10">
        <f t="shared" si="200"/>
        <v>52257.91</v>
      </c>
      <c r="AC3206" s="10">
        <v>59201.07</v>
      </c>
      <c r="AD3206" s="10"/>
      <c r="AE3206" s="3"/>
      <c r="AF3206" s="3"/>
    </row>
    <row r="3207" spans="1:32" ht="15" x14ac:dyDescent="0.25">
      <c r="A3207" s="55"/>
      <c r="B3207" s="198"/>
      <c r="C3207" s="10" t="s">
        <v>387</v>
      </c>
      <c r="D3207" s="10"/>
      <c r="E3207" s="10" t="s">
        <v>388</v>
      </c>
      <c r="F3207" s="350">
        <v>3</v>
      </c>
      <c r="G3207" s="10"/>
      <c r="H3207" s="10">
        <f t="shared" si="198"/>
        <v>0</v>
      </c>
      <c r="I3207" s="10"/>
      <c r="J3207" s="10">
        <v>10.92</v>
      </c>
      <c r="K3207" s="10"/>
      <c r="M3207" s="10">
        <v>1</v>
      </c>
      <c r="N3207" s="69"/>
      <c r="P3207" s="238">
        <f t="shared" si="196"/>
        <v>10.92</v>
      </c>
      <c r="Q3207" s="10"/>
      <c r="R3207" s="10"/>
      <c r="S3207" s="10"/>
      <c r="T3207" s="179">
        <f t="shared" si="197"/>
        <v>3</v>
      </c>
      <c r="U3207" s="10"/>
      <c r="V3207" s="10"/>
      <c r="W3207" s="10"/>
      <c r="Y3207">
        <v>10.92</v>
      </c>
      <c r="Z3207" s="10">
        <f t="shared" si="199"/>
        <v>14</v>
      </c>
      <c r="AB3207" s="10">
        <f t="shared" si="200"/>
        <v>12.34</v>
      </c>
      <c r="AC3207" s="10">
        <v>13.98</v>
      </c>
      <c r="AD3207" s="10"/>
      <c r="AE3207" s="3"/>
      <c r="AF3207" s="3"/>
    </row>
    <row r="3208" spans="1:32" ht="15" x14ac:dyDescent="0.25">
      <c r="A3208" s="55"/>
      <c r="B3208" s="198"/>
      <c r="C3208" s="10" t="s">
        <v>389</v>
      </c>
      <c r="D3208" s="10"/>
      <c r="E3208" s="10" t="s">
        <v>124</v>
      </c>
      <c r="F3208" s="350">
        <v>1741218</v>
      </c>
      <c r="G3208" s="10"/>
      <c r="H3208" s="10">
        <f t="shared" si="198"/>
        <v>5286</v>
      </c>
      <c r="I3208" s="10"/>
      <c r="J3208" s="10">
        <v>195424.56000000003</v>
      </c>
      <c r="K3208" s="10"/>
      <c r="M3208" s="10">
        <v>379</v>
      </c>
      <c r="N3208" s="69"/>
      <c r="P3208" s="238">
        <f t="shared" si="196"/>
        <v>515.63208443271776</v>
      </c>
      <c r="Q3208" s="10"/>
      <c r="R3208" s="10"/>
      <c r="S3208" s="10"/>
      <c r="T3208" s="179">
        <f t="shared" si="197"/>
        <v>4594.2427440633246</v>
      </c>
      <c r="U3208" s="10"/>
      <c r="V3208" s="10"/>
      <c r="W3208" s="10"/>
      <c r="Y3208">
        <v>195424.56000000003</v>
      </c>
      <c r="Z3208" s="10">
        <f t="shared" si="199"/>
        <v>250462.25</v>
      </c>
      <c r="AB3208" s="10">
        <f t="shared" si="200"/>
        <v>220776.21</v>
      </c>
      <c r="AC3208" s="10">
        <v>250109.26</v>
      </c>
      <c r="AD3208" s="10"/>
      <c r="AE3208" s="3"/>
      <c r="AF3208" s="3"/>
    </row>
    <row r="3209" spans="1:32" ht="15" x14ac:dyDescent="0.25">
      <c r="A3209" s="55"/>
      <c r="B3209" s="198"/>
      <c r="C3209" s="10" t="s">
        <v>391</v>
      </c>
      <c r="D3209" s="10"/>
      <c r="E3209" s="10" t="s">
        <v>110</v>
      </c>
      <c r="F3209" s="350">
        <v>20198</v>
      </c>
      <c r="G3209" s="10"/>
      <c r="H3209" s="10">
        <f t="shared" si="198"/>
        <v>61</v>
      </c>
      <c r="I3209" s="10"/>
      <c r="J3209" s="10">
        <v>2769.94</v>
      </c>
      <c r="K3209" s="10"/>
      <c r="M3209" s="10">
        <v>4</v>
      </c>
      <c r="N3209" s="69"/>
      <c r="P3209" s="238">
        <f t="shared" si="196"/>
        <v>692.48500000000001</v>
      </c>
      <c r="Q3209" s="10"/>
      <c r="R3209" s="10"/>
      <c r="S3209" s="10"/>
      <c r="T3209" s="179">
        <f t="shared" si="197"/>
        <v>5049.5</v>
      </c>
      <c r="U3209" s="10"/>
      <c r="V3209" s="10"/>
      <c r="W3209" s="10"/>
      <c r="Y3209">
        <v>2769.94</v>
      </c>
      <c r="Z3209" s="10">
        <f t="shared" si="199"/>
        <v>3550.04</v>
      </c>
      <c r="AB3209" s="10">
        <f t="shared" si="200"/>
        <v>3129.27</v>
      </c>
      <c r="AC3209" s="10">
        <v>3545.04</v>
      </c>
      <c r="AD3209" s="10"/>
      <c r="AE3209" s="3"/>
      <c r="AF3209" s="3"/>
    </row>
    <row r="3210" spans="1:32" ht="15" x14ac:dyDescent="0.25">
      <c r="A3210" s="55"/>
      <c r="B3210" s="198"/>
      <c r="C3210" s="10" t="s">
        <v>394</v>
      </c>
      <c r="D3210" s="10"/>
      <c r="E3210" s="10" t="s">
        <v>395</v>
      </c>
      <c r="F3210" s="350">
        <v>396730</v>
      </c>
      <c r="G3210" s="10"/>
      <c r="H3210" s="10">
        <f t="shared" si="198"/>
        <v>1204</v>
      </c>
      <c r="I3210" s="10"/>
      <c r="J3210" s="10">
        <v>23809.500000000007</v>
      </c>
      <c r="K3210" s="10"/>
      <c r="M3210" s="10">
        <v>32</v>
      </c>
      <c r="N3210" s="69"/>
      <c r="P3210" s="238">
        <f t="shared" si="196"/>
        <v>744.04687500000023</v>
      </c>
      <c r="Q3210" s="10"/>
      <c r="R3210" s="10"/>
      <c r="S3210" s="10"/>
      <c r="T3210" s="179">
        <f t="shared" si="197"/>
        <v>12397.8125</v>
      </c>
      <c r="U3210" s="10"/>
      <c r="V3210" s="10"/>
      <c r="W3210" s="10"/>
      <c r="Y3210">
        <v>23809.500000000007</v>
      </c>
      <c r="Z3210" s="10">
        <f t="shared" si="199"/>
        <v>30515</v>
      </c>
      <c r="AB3210" s="10">
        <f t="shared" si="200"/>
        <v>26898.21</v>
      </c>
      <c r="AC3210" s="10">
        <v>30471.99</v>
      </c>
      <c r="AD3210" s="10"/>
      <c r="AE3210" s="3"/>
      <c r="AF3210" s="3"/>
    </row>
    <row r="3211" spans="1:32" ht="15" x14ac:dyDescent="0.25">
      <c r="A3211" s="55"/>
      <c r="B3211" s="198"/>
      <c r="C3211" s="10" t="s">
        <v>396</v>
      </c>
      <c r="D3211" s="10"/>
      <c r="E3211" s="10" t="s">
        <v>105</v>
      </c>
      <c r="F3211" s="350">
        <v>111</v>
      </c>
      <c r="G3211" s="10"/>
      <c r="H3211" s="10">
        <f t="shared" si="198"/>
        <v>0</v>
      </c>
      <c r="I3211" s="10"/>
      <c r="J3211" s="10">
        <v>27.35</v>
      </c>
      <c r="K3211" s="10"/>
      <c r="M3211" s="10">
        <v>1</v>
      </c>
      <c r="N3211" s="69"/>
      <c r="P3211" s="238">
        <f t="shared" si="196"/>
        <v>27.35</v>
      </c>
      <c r="Q3211" s="10"/>
      <c r="R3211" s="10"/>
      <c r="S3211" s="10"/>
      <c r="T3211" s="179">
        <f t="shared" si="197"/>
        <v>111</v>
      </c>
      <c r="U3211" s="10"/>
      <c r="V3211" s="10"/>
      <c r="W3211" s="10"/>
      <c r="Y3211">
        <v>27.35</v>
      </c>
      <c r="Z3211" s="10">
        <f t="shared" si="199"/>
        <v>35.049999999999997</v>
      </c>
      <c r="AB3211" s="10">
        <f t="shared" si="200"/>
        <v>30.9</v>
      </c>
      <c r="AC3211" s="10">
        <v>35.01</v>
      </c>
      <c r="AD3211" s="10"/>
      <c r="AE3211" s="3"/>
      <c r="AF3211" s="3"/>
    </row>
    <row r="3212" spans="1:32" ht="15" x14ac:dyDescent="0.25">
      <c r="A3212" s="55"/>
      <c r="B3212" s="198"/>
      <c r="C3212" s="10" t="s">
        <v>396</v>
      </c>
      <c r="D3212" s="10"/>
      <c r="E3212" s="10" t="s">
        <v>86</v>
      </c>
      <c r="F3212" s="350">
        <v>120763</v>
      </c>
      <c r="G3212" s="10"/>
      <c r="H3212" s="10">
        <f t="shared" si="198"/>
        <v>367</v>
      </c>
      <c r="I3212" s="10"/>
      <c r="J3212" s="10">
        <v>11011.600000000004</v>
      </c>
      <c r="K3212" s="10"/>
      <c r="M3212" s="10">
        <v>47</v>
      </c>
      <c r="N3212" s="69"/>
      <c r="P3212" s="238">
        <f t="shared" si="196"/>
        <v>234.28936170212774</v>
      </c>
      <c r="Q3212" s="10"/>
      <c r="R3212" s="10"/>
      <c r="S3212" s="10"/>
      <c r="T3212" s="179">
        <f t="shared" si="197"/>
        <v>2569.4255319148938</v>
      </c>
      <c r="U3212" s="10"/>
      <c r="V3212" s="10"/>
      <c r="W3212" s="10"/>
      <c r="Y3212">
        <v>11011.600000000004</v>
      </c>
      <c r="Z3212" s="10">
        <f t="shared" si="199"/>
        <v>14112.81</v>
      </c>
      <c r="AB3212" s="10">
        <f t="shared" si="200"/>
        <v>12440.09</v>
      </c>
      <c r="AC3212" s="10">
        <v>14092.92</v>
      </c>
      <c r="AD3212" s="10"/>
      <c r="AE3212" s="3"/>
      <c r="AF3212" s="3"/>
    </row>
    <row r="3213" spans="1:32" ht="15" x14ac:dyDescent="0.25">
      <c r="A3213" s="55"/>
      <c r="B3213" s="198"/>
      <c r="C3213" s="10" t="s">
        <v>397</v>
      </c>
      <c r="D3213" s="10"/>
      <c r="E3213" s="10" t="s">
        <v>187</v>
      </c>
      <c r="F3213" s="350">
        <v>249</v>
      </c>
      <c r="G3213" s="10"/>
      <c r="H3213" s="10">
        <f t="shared" si="198"/>
        <v>1</v>
      </c>
      <c r="I3213" s="10"/>
      <c r="J3213" s="10">
        <v>45.75</v>
      </c>
      <c r="K3213" s="10"/>
      <c r="M3213" s="10">
        <v>1</v>
      </c>
      <c r="N3213" s="69"/>
      <c r="P3213" s="238">
        <f t="shared" si="196"/>
        <v>45.75</v>
      </c>
      <c r="Q3213" s="10"/>
      <c r="R3213" s="10"/>
      <c r="S3213" s="10"/>
      <c r="T3213" s="179">
        <f t="shared" si="197"/>
        <v>249</v>
      </c>
      <c r="U3213" s="10"/>
      <c r="V3213" s="10"/>
      <c r="W3213" s="10"/>
      <c r="Y3213">
        <v>45.75</v>
      </c>
      <c r="Z3213" s="10">
        <f t="shared" si="199"/>
        <v>58.63</v>
      </c>
      <c r="AB3213" s="10">
        <f t="shared" si="200"/>
        <v>51.68</v>
      </c>
      <c r="AC3213" s="10">
        <v>58.55</v>
      </c>
      <c r="AD3213" s="10"/>
      <c r="AE3213" s="3"/>
      <c r="AF3213" s="3"/>
    </row>
    <row r="3214" spans="1:32" ht="15" x14ac:dyDescent="0.25">
      <c r="A3214" s="55"/>
      <c r="B3214" s="198"/>
      <c r="C3214" s="10" t="s">
        <v>397</v>
      </c>
      <c r="D3214" s="10"/>
      <c r="E3214" s="10" t="s">
        <v>211</v>
      </c>
      <c r="F3214" s="350">
        <v>1118</v>
      </c>
      <c r="G3214" s="10"/>
      <c r="H3214" s="10">
        <f t="shared" si="198"/>
        <v>3</v>
      </c>
      <c r="I3214" s="10"/>
      <c r="J3214" s="10">
        <v>197.56</v>
      </c>
      <c r="K3214" s="10"/>
      <c r="M3214" s="10">
        <v>1</v>
      </c>
      <c r="N3214" s="69"/>
      <c r="P3214" s="238">
        <f t="shared" si="196"/>
        <v>197.56</v>
      </c>
      <c r="Q3214" s="10"/>
      <c r="R3214" s="10"/>
      <c r="S3214" s="10"/>
      <c r="T3214" s="179">
        <f t="shared" si="197"/>
        <v>1118</v>
      </c>
      <c r="U3214" s="10"/>
      <c r="V3214" s="10"/>
      <c r="W3214" s="10"/>
      <c r="Y3214">
        <v>197.56</v>
      </c>
      <c r="Z3214" s="10">
        <f t="shared" si="199"/>
        <v>253.2</v>
      </c>
      <c r="AB3214" s="10">
        <f t="shared" si="200"/>
        <v>223.19</v>
      </c>
      <c r="AC3214" s="10">
        <v>252.84</v>
      </c>
      <c r="AD3214" s="10"/>
      <c r="AE3214" s="3"/>
      <c r="AF3214" s="3"/>
    </row>
    <row r="3215" spans="1:32" ht="15" x14ac:dyDescent="0.25">
      <c r="A3215" s="55"/>
      <c r="B3215" s="198"/>
      <c r="C3215" s="10" t="s">
        <v>397</v>
      </c>
      <c r="D3215" s="10"/>
      <c r="E3215" s="10" t="s">
        <v>120</v>
      </c>
      <c r="F3215" s="350">
        <v>9574149</v>
      </c>
      <c r="G3215" s="10"/>
      <c r="H3215" s="10">
        <f t="shared" si="198"/>
        <v>29064</v>
      </c>
      <c r="I3215" s="10"/>
      <c r="J3215" s="10">
        <v>802167.65000000061</v>
      </c>
      <c r="K3215" s="10"/>
      <c r="M3215" s="10">
        <v>1139</v>
      </c>
      <c r="N3215" s="69"/>
      <c r="P3215" s="238">
        <f t="shared" si="196"/>
        <v>704.27361720807778</v>
      </c>
      <c r="Q3215" s="10"/>
      <c r="R3215" s="10"/>
      <c r="S3215" s="10"/>
      <c r="T3215" s="179">
        <f t="shared" si="197"/>
        <v>8405.7497805092189</v>
      </c>
      <c r="U3215" s="10"/>
      <c r="V3215" s="10"/>
      <c r="W3215" s="10"/>
      <c r="Y3215">
        <v>802167.65000000061</v>
      </c>
      <c r="Z3215" s="10">
        <f t="shared" si="199"/>
        <v>1028083.25</v>
      </c>
      <c r="AB3215" s="10">
        <f t="shared" si="200"/>
        <v>906229.68</v>
      </c>
      <c r="AC3215" s="10">
        <v>1026634.33</v>
      </c>
      <c r="AD3215" s="10"/>
      <c r="AE3215" s="3"/>
      <c r="AF3215" s="3"/>
    </row>
    <row r="3216" spans="1:32" ht="15" x14ac:dyDescent="0.25">
      <c r="A3216" s="55"/>
      <c r="B3216" s="198"/>
      <c r="C3216" s="10" t="s">
        <v>398</v>
      </c>
      <c r="D3216" s="10"/>
      <c r="E3216" s="10" t="s">
        <v>97</v>
      </c>
      <c r="F3216" s="350">
        <v>150023</v>
      </c>
      <c r="G3216" s="10"/>
      <c r="H3216" s="10">
        <f t="shared" si="198"/>
        <v>455</v>
      </c>
      <c r="I3216" s="10"/>
      <c r="J3216" s="10">
        <v>22953.700000000004</v>
      </c>
      <c r="K3216" s="10"/>
      <c r="M3216" s="10">
        <v>59</v>
      </c>
      <c r="N3216" s="69"/>
      <c r="P3216" s="238">
        <f t="shared" si="196"/>
        <v>389.04576271186448</v>
      </c>
      <c r="Q3216" s="10"/>
      <c r="R3216" s="10"/>
      <c r="S3216" s="10"/>
      <c r="T3216" s="179">
        <f t="shared" si="197"/>
        <v>2542.7627118644068</v>
      </c>
      <c r="U3216" s="10"/>
      <c r="V3216" s="10"/>
      <c r="W3216" s="10"/>
      <c r="Y3216">
        <v>22953.700000000004</v>
      </c>
      <c r="Z3216" s="10">
        <f t="shared" si="199"/>
        <v>29418.18</v>
      </c>
      <c r="AB3216" s="10">
        <f t="shared" si="200"/>
        <v>25931.39</v>
      </c>
      <c r="AC3216" s="10">
        <v>29376.720000000001</v>
      </c>
      <c r="AD3216" s="10"/>
      <c r="AE3216" s="3"/>
      <c r="AF3216" s="3"/>
    </row>
    <row r="3217" spans="1:32" ht="15" x14ac:dyDescent="0.25">
      <c r="A3217" s="55"/>
      <c r="B3217" s="198"/>
      <c r="C3217" s="10" t="s">
        <v>399</v>
      </c>
      <c r="D3217" s="10"/>
      <c r="E3217" s="10" t="s">
        <v>100</v>
      </c>
      <c r="F3217" s="350">
        <v>146146</v>
      </c>
      <c r="G3217" s="10"/>
      <c r="H3217" s="10">
        <f t="shared" si="198"/>
        <v>444</v>
      </c>
      <c r="I3217" s="10"/>
      <c r="J3217" s="10">
        <v>10374.199999999997</v>
      </c>
      <c r="K3217" s="10"/>
      <c r="M3217" s="10">
        <v>42</v>
      </c>
      <c r="N3217" s="69"/>
      <c r="P3217" s="238">
        <f t="shared" si="196"/>
        <v>247.00476190476184</v>
      </c>
      <c r="Q3217" s="10"/>
      <c r="R3217" s="10"/>
      <c r="S3217" s="10"/>
      <c r="T3217" s="179">
        <f t="shared" si="197"/>
        <v>3479.6666666666665</v>
      </c>
      <c r="U3217" s="10"/>
      <c r="V3217" s="10"/>
      <c r="W3217" s="10"/>
      <c r="Y3217">
        <v>10374.199999999997</v>
      </c>
      <c r="Z3217" s="10">
        <f t="shared" si="199"/>
        <v>13295.9</v>
      </c>
      <c r="AB3217" s="10">
        <f t="shared" si="200"/>
        <v>11720</v>
      </c>
      <c r="AC3217" s="10">
        <v>13277.16</v>
      </c>
      <c r="AD3217" s="10"/>
      <c r="AE3217" s="3"/>
      <c r="AF3217" s="3"/>
    </row>
    <row r="3218" spans="1:32" ht="15" x14ac:dyDescent="0.25">
      <c r="A3218" s="55"/>
      <c r="B3218" s="198"/>
      <c r="C3218" s="10" t="s">
        <v>399</v>
      </c>
      <c r="D3218" s="10"/>
      <c r="E3218" s="10" t="s">
        <v>77</v>
      </c>
      <c r="F3218" s="350">
        <v>2651716</v>
      </c>
      <c r="G3218" s="10"/>
      <c r="H3218" s="10">
        <f t="shared" si="198"/>
        <v>8050</v>
      </c>
      <c r="I3218" s="10"/>
      <c r="J3218" s="10">
        <v>241384.69999999984</v>
      </c>
      <c r="K3218" s="10"/>
      <c r="M3218" s="10">
        <v>334</v>
      </c>
      <c r="N3218" s="69"/>
      <c r="P3218" s="238">
        <f t="shared" si="196"/>
        <v>722.70868263473005</v>
      </c>
      <c r="Q3218" s="10"/>
      <c r="R3218" s="10"/>
      <c r="S3218" s="10"/>
      <c r="T3218" s="179">
        <f t="shared" si="197"/>
        <v>7939.2694610778444</v>
      </c>
      <c r="U3218" s="10"/>
      <c r="V3218" s="10"/>
      <c r="W3218" s="10"/>
      <c r="Y3218">
        <v>241384.69999999984</v>
      </c>
      <c r="Z3218" s="10">
        <f t="shared" si="199"/>
        <v>309366.21000000002</v>
      </c>
      <c r="AB3218" s="10">
        <f t="shared" si="200"/>
        <v>272698.58</v>
      </c>
      <c r="AC3218" s="10">
        <v>308930.21000000002</v>
      </c>
      <c r="AD3218" s="10"/>
      <c r="AE3218" s="3"/>
      <c r="AF3218" s="3"/>
    </row>
    <row r="3219" spans="1:32" ht="15" x14ac:dyDescent="0.25">
      <c r="A3219" s="55"/>
      <c r="B3219" s="198"/>
      <c r="C3219" s="10" t="s">
        <v>400</v>
      </c>
      <c r="D3219" s="10"/>
      <c r="E3219" s="10" t="s">
        <v>388</v>
      </c>
      <c r="F3219" s="350">
        <v>548769</v>
      </c>
      <c r="G3219" s="10"/>
      <c r="H3219" s="10">
        <f t="shared" si="198"/>
        <v>1666</v>
      </c>
      <c r="I3219" s="10"/>
      <c r="J3219" s="10">
        <v>49673.750000000007</v>
      </c>
      <c r="K3219" s="10"/>
      <c r="M3219" s="10">
        <v>143</v>
      </c>
      <c r="N3219" s="69"/>
      <c r="P3219" s="238">
        <f t="shared" si="196"/>
        <v>347.36888111888118</v>
      </c>
      <c r="Q3219" s="10"/>
      <c r="R3219" s="10"/>
      <c r="S3219" s="10"/>
      <c r="T3219" s="179">
        <f t="shared" si="197"/>
        <v>3837.5454545454545</v>
      </c>
      <c r="U3219" s="10"/>
      <c r="V3219" s="10"/>
      <c r="W3219" s="10"/>
      <c r="Y3219">
        <v>49673.750000000007</v>
      </c>
      <c r="Z3219" s="10">
        <f t="shared" si="199"/>
        <v>63663.44</v>
      </c>
      <c r="AB3219" s="10">
        <f t="shared" si="200"/>
        <v>56117.73</v>
      </c>
      <c r="AC3219" s="10">
        <v>63573.72</v>
      </c>
      <c r="AD3219" s="10"/>
      <c r="AE3219" s="3"/>
      <c r="AF3219" s="3"/>
    </row>
    <row r="3220" spans="1:32" ht="15" x14ac:dyDescent="0.25">
      <c r="A3220" s="55"/>
      <c r="B3220" s="198"/>
      <c r="C3220" s="10" t="s">
        <v>400</v>
      </c>
      <c r="D3220" s="10"/>
      <c r="E3220" s="10" t="s">
        <v>88</v>
      </c>
      <c r="F3220" s="350">
        <v>13158</v>
      </c>
      <c r="G3220" s="10"/>
      <c r="H3220" s="10">
        <f t="shared" si="198"/>
        <v>40</v>
      </c>
      <c r="I3220" s="10"/>
      <c r="J3220" s="10">
        <v>1463.0600000000002</v>
      </c>
      <c r="K3220" s="10"/>
      <c r="M3220" s="10">
        <v>7</v>
      </c>
      <c r="N3220" s="69"/>
      <c r="P3220" s="238">
        <f t="shared" si="196"/>
        <v>209.00857142857146</v>
      </c>
      <c r="Q3220" s="10"/>
      <c r="R3220" s="10"/>
      <c r="S3220" s="10"/>
      <c r="T3220" s="179">
        <f t="shared" si="197"/>
        <v>1879.7142857142858</v>
      </c>
      <c r="U3220" s="10"/>
      <c r="V3220" s="10"/>
      <c r="W3220" s="10"/>
      <c r="Y3220">
        <v>1463.0600000000002</v>
      </c>
      <c r="Z3220" s="10">
        <f t="shared" si="199"/>
        <v>1875.1</v>
      </c>
      <c r="AB3220" s="10">
        <f t="shared" si="200"/>
        <v>1652.86</v>
      </c>
      <c r="AC3220" s="10">
        <v>1872.46</v>
      </c>
      <c r="AD3220" s="10"/>
      <c r="AE3220" s="3"/>
      <c r="AF3220" s="3"/>
    </row>
    <row r="3221" spans="1:32" ht="15" x14ac:dyDescent="0.25">
      <c r="A3221" s="55"/>
      <c r="B3221" s="198"/>
      <c r="C3221" s="10" t="s">
        <v>608</v>
      </c>
      <c r="D3221" s="10"/>
      <c r="E3221" s="10" t="s">
        <v>175</v>
      </c>
      <c r="F3221" s="350">
        <v>979</v>
      </c>
      <c r="G3221" s="10"/>
      <c r="H3221" s="10">
        <f t="shared" si="198"/>
        <v>3</v>
      </c>
      <c r="I3221" s="10"/>
      <c r="J3221" s="10">
        <v>404.23</v>
      </c>
      <c r="K3221" s="10"/>
      <c r="M3221" s="10">
        <v>3</v>
      </c>
      <c r="N3221" s="69"/>
      <c r="P3221" s="238">
        <f t="shared" si="196"/>
        <v>134.74333333333334</v>
      </c>
      <c r="Q3221" s="10"/>
      <c r="R3221" s="10"/>
      <c r="S3221" s="10"/>
      <c r="T3221" s="179">
        <f t="shared" si="197"/>
        <v>326.33333333333331</v>
      </c>
      <c r="U3221" s="10"/>
      <c r="V3221" s="10"/>
      <c r="W3221" s="10"/>
      <c r="Y3221">
        <v>404.23</v>
      </c>
      <c r="Z3221" s="10">
        <f t="shared" si="199"/>
        <v>518.07000000000005</v>
      </c>
      <c r="AB3221" s="10">
        <f t="shared" si="200"/>
        <v>456.67</v>
      </c>
      <c r="AC3221" s="10">
        <v>517.34</v>
      </c>
      <c r="AD3221" s="10"/>
      <c r="AE3221" s="3"/>
      <c r="AF3221" s="3"/>
    </row>
    <row r="3222" spans="1:32" ht="15" x14ac:dyDescent="0.25">
      <c r="A3222" s="55"/>
      <c r="B3222" s="198"/>
      <c r="C3222" s="10" t="s">
        <v>402</v>
      </c>
      <c r="D3222" s="10"/>
      <c r="E3222" s="10" t="s">
        <v>383</v>
      </c>
      <c r="F3222" s="350">
        <v>1446981</v>
      </c>
      <c r="G3222" s="10"/>
      <c r="H3222" s="10">
        <f t="shared" si="198"/>
        <v>4393</v>
      </c>
      <c r="I3222" s="10"/>
      <c r="J3222" s="10">
        <v>57289.65</v>
      </c>
      <c r="K3222" s="10"/>
      <c r="M3222" s="10">
        <v>173</v>
      </c>
      <c r="N3222" s="69"/>
      <c r="P3222" s="238">
        <f t="shared" si="196"/>
        <v>331.1540462427746</v>
      </c>
      <c r="Q3222" s="10"/>
      <c r="R3222" s="10"/>
      <c r="S3222" s="10"/>
      <c r="T3222" s="179">
        <f t="shared" si="197"/>
        <v>8364.0520231213868</v>
      </c>
      <c r="U3222" s="10"/>
      <c r="V3222" s="10"/>
      <c r="W3222" s="10"/>
      <c r="Y3222">
        <v>57289.65</v>
      </c>
      <c r="Z3222" s="10">
        <f t="shared" si="199"/>
        <v>73424.210000000006</v>
      </c>
      <c r="AB3222" s="10">
        <f t="shared" si="200"/>
        <v>64721.61</v>
      </c>
      <c r="AC3222" s="10">
        <v>73320.740000000005</v>
      </c>
      <c r="AD3222" s="10"/>
      <c r="AE3222" s="3"/>
      <c r="AF3222" s="3"/>
    </row>
    <row r="3223" spans="1:32" ht="15" x14ac:dyDescent="0.25">
      <c r="A3223" s="55"/>
      <c r="B3223" s="198"/>
      <c r="C3223" s="10" t="s">
        <v>403</v>
      </c>
      <c r="D3223" s="10"/>
      <c r="E3223" s="10" t="s">
        <v>100</v>
      </c>
      <c r="F3223" s="350">
        <v>360</v>
      </c>
      <c r="G3223" s="10"/>
      <c r="H3223" s="10">
        <f t="shared" si="198"/>
        <v>1</v>
      </c>
      <c r="I3223" s="10"/>
      <c r="J3223" s="10">
        <v>22.65</v>
      </c>
      <c r="K3223" s="10"/>
      <c r="M3223" s="10">
        <v>1</v>
      </c>
      <c r="N3223" s="69"/>
      <c r="P3223" s="238">
        <f t="shared" si="196"/>
        <v>22.65</v>
      </c>
      <c r="Q3223" s="10"/>
      <c r="R3223" s="10"/>
      <c r="S3223" s="10"/>
      <c r="T3223" s="179">
        <f t="shared" si="197"/>
        <v>360</v>
      </c>
      <c r="U3223" s="10"/>
      <c r="V3223" s="10"/>
      <c r="W3223" s="10"/>
      <c r="Y3223">
        <v>22.65</v>
      </c>
      <c r="Z3223" s="10">
        <f t="shared" si="199"/>
        <v>29.03</v>
      </c>
      <c r="AB3223" s="10">
        <f t="shared" si="200"/>
        <v>25.59</v>
      </c>
      <c r="AC3223" s="10">
        <v>28.99</v>
      </c>
      <c r="AD3223" s="10"/>
      <c r="AE3223" s="3"/>
      <c r="AF3223" s="3"/>
    </row>
    <row r="3224" spans="1:32" ht="15" x14ac:dyDescent="0.25">
      <c r="A3224" s="55"/>
      <c r="B3224" s="198"/>
      <c r="C3224" s="10" t="s">
        <v>403</v>
      </c>
      <c r="D3224" s="10"/>
      <c r="E3224" s="10" t="s">
        <v>175</v>
      </c>
      <c r="F3224" s="350">
        <v>19484042</v>
      </c>
      <c r="G3224" s="10"/>
      <c r="H3224" s="10">
        <f t="shared" si="198"/>
        <v>59148</v>
      </c>
      <c r="I3224" s="10"/>
      <c r="J3224" s="10">
        <v>1478110.1299999966</v>
      </c>
      <c r="K3224" s="10"/>
      <c r="M3224" s="10">
        <v>1795</v>
      </c>
      <c r="N3224" s="69"/>
      <c r="P3224" s="238">
        <f t="shared" si="196"/>
        <v>823.45968245125164</v>
      </c>
      <c r="Q3224" s="10"/>
      <c r="R3224" s="10"/>
      <c r="S3224" s="10"/>
      <c r="T3224" s="179">
        <f t="shared" si="197"/>
        <v>10854.619498607242</v>
      </c>
      <c r="U3224" s="10"/>
      <c r="V3224" s="10"/>
      <c r="W3224" s="10"/>
      <c r="Y3224">
        <v>1478110.1299999966</v>
      </c>
      <c r="Z3224" s="10">
        <f t="shared" si="199"/>
        <v>1894392.37</v>
      </c>
      <c r="AB3224" s="10">
        <f t="shared" si="200"/>
        <v>1669859.49</v>
      </c>
      <c r="AC3224" s="10">
        <v>1891722.51</v>
      </c>
      <c r="AD3224" s="10"/>
      <c r="AE3224" s="3"/>
      <c r="AF3224" s="3"/>
    </row>
    <row r="3225" spans="1:32" ht="15" x14ac:dyDescent="0.25">
      <c r="A3225" s="55"/>
      <c r="B3225" s="198"/>
      <c r="C3225" s="10" t="s">
        <v>403</v>
      </c>
      <c r="D3225" s="10"/>
      <c r="E3225" s="10" t="s">
        <v>157</v>
      </c>
      <c r="F3225" s="350">
        <v>1126</v>
      </c>
      <c r="G3225" s="10"/>
      <c r="H3225" s="10">
        <f t="shared" si="198"/>
        <v>3</v>
      </c>
      <c r="I3225" s="10"/>
      <c r="J3225" s="10">
        <v>113.31</v>
      </c>
      <c r="K3225" s="10"/>
      <c r="M3225" s="10">
        <v>1</v>
      </c>
      <c r="N3225" s="69"/>
      <c r="P3225" s="238">
        <f t="shared" si="196"/>
        <v>113.31</v>
      </c>
      <c r="Q3225" s="10"/>
      <c r="R3225" s="10"/>
      <c r="S3225" s="10"/>
      <c r="T3225" s="179">
        <f t="shared" si="197"/>
        <v>1126</v>
      </c>
      <c r="U3225" s="10"/>
      <c r="V3225" s="10"/>
      <c r="W3225" s="10"/>
      <c r="Y3225">
        <v>113.31</v>
      </c>
      <c r="Z3225" s="10">
        <f t="shared" si="199"/>
        <v>145.22</v>
      </c>
      <c r="AB3225" s="10">
        <f t="shared" si="200"/>
        <v>128.01</v>
      </c>
      <c r="AC3225" s="10">
        <v>145.02000000000001</v>
      </c>
      <c r="AD3225" s="10"/>
      <c r="AE3225" s="3"/>
      <c r="AF3225" s="3"/>
    </row>
    <row r="3226" spans="1:32" ht="15" x14ac:dyDescent="0.25">
      <c r="A3226" s="55"/>
      <c r="B3226" s="198"/>
      <c r="C3226" s="10" t="s">
        <v>405</v>
      </c>
      <c r="D3226" s="10"/>
      <c r="E3226" s="10" t="s">
        <v>393</v>
      </c>
      <c r="F3226" s="350">
        <v>46461</v>
      </c>
      <c r="G3226" s="10"/>
      <c r="H3226" s="10">
        <f t="shared" si="198"/>
        <v>141</v>
      </c>
      <c r="I3226" s="10"/>
      <c r="J3226" s="10">
        <v>7292.3300000000008</v>
      </c>
      <c r="K3226" s="10"/>
      <c r="M3226" s="10">
        <v>62</v>
      </c>
      <c r="N3226" s="69"/>
      <c r="P3226" s="238">
        <f t="shared" si="196"/>
        <v>117.61822580645163</v>
      </c>
      <c r="Q3226" s="10"/>
      <c r="R3226" s="10"/>
      <c r="S3226" s="10"/>
      <c r="T3226" s="179">
        <f t="shared" si="197"/>
        <v>749.37096774193549</v>
      </c>
      <c r="U3226" s="10"/>
      <c r="V3226" s="10"/>
      <c r="W3226" s="10"/>
      <c r="Y3226">
        <v>7292.3300000000008</v>
      </c>
      <c r="Z3226" s="10">
        <f t="shared" si="199"/>
        <v>9346.08</v>
      </c>
      <c r="AB3226" s="10">
        <f t="shared" si="200"/>
        <v>8238.34</v>
      </c>
      <c r="AC3226" s="10">
        <v>9332.91</v>
      </c>
      <c r="AD3226" s="10"/>
      <c r="AE3226" s="3"/>
      <c r="AF3226" s="3"/>
    </row>
    <row r="3227" spans="1:32" ht="15" x14ac:dyDescent="0.25">
      <c r="A3227" s="55"/>
      <c r="B3227" s="198"/>
      <c r="C3227" s="10" t="s">
        <v>407</v>
      </c>
      <c r="D3227" s="10"/>
      <c r="E3227" s="10" t="s">
        <v>155</v>
      </c>
      <c r="F3227" s="350">
        <v>252824</v>
      </c>
      <c r="G3227" s="10"/>
      <c r="H3227" s="10">
        <f t="shared" si="198"/>
        <v>768</v>
      </c>
      <c r="I3227" s="10"/>
      <c r="J3227" s="10">
        <v>30115.32</v>
      </c>
      <c r="K3227" s="10"/>
      <c r="M3227" s="10">
        <v>114</v>
      </c>
      <c r="N3227" s="69"/>
      <c r="P3227" s="238">
        <f t="shared" si="196"/>
        <v>264.16947368421052</v>
      </c>
      <c r="Q3227" s="10"/>
      <c r="R3227" s="10"/>
      <c r="S3227" s="10"/>
      <c r="T3227" s="179">
        <f t="shared" si="197"/>
        <v>2217.7543859649122</v>
      </c>
      <c r="U3227" s="10"/>
      <c r="V3227" s="10"/>
      <c r="W3227" s="10"/>
      <c r="Y3227">
        <v>30115.32</v>
      </c>
      <c r="Z3227" s="10">
        <f t="shared" si="199"/>
        <v>38596.74</v>
      </c>
      <c r="AB3227" s="10">
        <f t="shared" si="200"/>
        <v>34022.06</v>
      </c>
      <c r="AC3227" s="10">
        <v>38542.339999999997</v>
      </c>
      <c r="AD3227" s="10"/>
      <c r="AE3227" s="3"/>
      <c r="AF3227" s="3"/>
    </row>
    <row r="3228" spans="1:32" ht="15" x14ac:dyDescent="0.25">
      <c r="A3228" s="55"/>
      <c r="B3228" s="198"/>
      <c r="C3228" s="10" t="s">
        <v>408</v>
      </c>
      <c r="D3228" s="10"/>
      <c r="E3228" s="10" t="s">
        <v>120</v>
      </c>
      <c r="F3228" s="350">
        <v>15</v>
      </c>
      <c r="G3228" s="10"/>
      <c r="H3228" s="10">
        <f t="shared" si="198"/>
        <v>0</v>
      </c>
      <c r="I3228" s="10"/>
      <c r="J3228" s="10">
        <v>15.35</v>
      </c>
      <c r="K3228" s="10"/>
      <c r="M3228" s="10">
        <v>1</v>
      </c>
      <c r="N3228" s="69"/>
      <c r="P3228" s="238">
        <f t="shared" si="196"/>
        <v>15.35</v>
      </c>
      <c r="Q3228" s="10"/>
      <c r="R3228" s="10"/>
      <c r="S3228" s="10"/>
      <c r="T3228" s="179">
        <f t="shared" si="197"/>
        <v>15</v>
      </c>
      <c r="U3228" s="10"/>
      <c r="V3228" s="10"/>
      <c r="W3228" s="10"/>
      <c r="Y3228">
        <v>15.35</v>
      </c>
      <c r="Z3228" s="10">
        <f t="shared" si="199"/>
        <v>19.670000000000002</v>
      </c>
      <c r="AB3228" s="10">
        <f t="shared" si="200"/>
        <v>17.34</v>
      </c>
      <c r="AC3228" s="10">
        <v>19.64</v>
      </c>
      <c r="AD3228" s="10"/>
      <c r="AE3228" s="3"/>
      <c r="AF3228" s="3"/>
    </row>
    <row r="3229" spans="1:32" ht="15" x14ac:dyDescent="0.25">
      <c r="A3229" s="55"/>
      <c r="B3229" s="198"/>
      <c r="C3229" s="10" t="s">
        <v>408</v>
      </c>
      <c r="D3229" s="10"/>
      <c r="E3229" s="10" t="s">
        <v>409</v>
      </c>
      <c r="F3229" s="350">
        <v>78046</v>
      </c>
      <c r="G3229" s="10"/>
      <c r="H3229" s="10">
        <f t="shared" si="198"/>
        <v>237</v>
      </c>
      <c r="I3229" s="10"/>
      <c r="J3229" s="10">
        <v>11836.389999999996</v>
      </c>
      <c r="K3229" s="10"/>
      <c r="M3229" s="10">
        <v>53</v>
      </c>
      <c r="N3229" s="69"/>
      <c r="P3229" s="238">
        <f t="shared" si="196"/>
        <v>223.32811320754709</v>
      </c>
      <c r="Q3229" s="10"/>
      <c r="R3229" s="10"/>
      <c r="S3229" s="10"/>
      <c r="T3229" s="179">
        <f t="shared" si="197"/>
        <v>1472.566037735849</v>
      </c>
      <c r="U3229" s="10"/>
      <c r="V3229" s="10"/>
      <c r="W3229" s="10"/>
      <c r="Y3229">
        <v>11836.389999999996</v>
      </c>
      <c r="Z3229" s="10">
        <f t="shared" si="199"/>
        <v>15169.89</v>
      </c>
      <c r="AB3229" s="10">
        <f t="shared" si="200"/>
        <v>13371.88</v>
      </c>
      <c r="AC3229" s="10">
        <v>15148.51</v>
      </c>
      <c r="AD3229" s="10"/>
      <c r="AE3229" s="3"/>
      <c r="AF3229" s="3"/>
    </row>
    <row r="3230" spans="1:32" ht="15" x14ac:dyDescent="0.25">
      <c r="A3230" s="55"/>
      <c r="B3230" s="198"/>
      <c r="C3230" s="10" t="s">
        <v>591</v>
      </c>
      <c r="D3230" s="10"/>
      <c r="E3230" s="10" t="s">
        <v>295</v>
      </c>
      <c r="F3230" s="350">
        <v>825</v>
      </c>
      <c r="G3230" s="10"/>
      <c r="H3230" s="10">
        <f t="shared" si="198"/>
        <v>3</v>
      </c>
      <c r="I3230" s="10"/>
      <c r="J3230" s="10">
        <v>269.85000000000002</v>
      </c>
      <c r="K3230" s="10"/>
      <c r="M3230" s="10">
        <v>8</v>
      </c>
      <c r="N3230" s="69"/>
      <c r="P3230" s="238">
        <f t="shared" si="196"/>
        <v>33.731250000000003</v>
      </c>
      <c r="Q3230" s="10"/>
      <c r="R3230" s="10"/>
      <c r="S3230" s="10"/>
      <c r="T3230" s="179">
        <f t="shared" si="197"/>
        <v>103.125</v>
      </c>
      <c r="U3230" s="10"/>
      <c r="V3230" s="10"/>
      <c r="W3230" s="10"/>
      <c r="Y3230">
        <v>269.85000000000002</v>
      </c>
      <c r="Z3230" s="10">
        <f t="shared" si="199"/>
        <v>345.85</v>
      </c>
      <c r="AB3230" s="10">
        <f t="shared" si="200"/>
        <v>304.86</v>
      </c>
      <c r="AC3230" s="10">
        <v>345.36</v>
      </c>
      <c r="AD3230" s="10"/>
      <c r="AE3230" s="3"/>
      <c r="AF3230" s="3"/>
    </row>
    <row r="3231" spans="1:32" ht="15" x14ac:dyDescent="0.25">
      <c r="A3231" s="55"/>
      <c r="B3231" s="198"/>
      <c r="C3231" s="10" t="s">
        <v>591</v>
      </c>
      <c r="D3231" s="10"/>
      <c r="E3231" s="10" t="s">
        <v>134</v>
      </c>
      <c r="F3231" s="350">
        <v>164</v>
      </c>
      <c r="G3231" s="10"/>
      <c r="H3231" s="10">
        <f t="shared" si="198"/>
        <v>0</v>
      </c>
      <c r="I3231" s="10"/>
      <c r="J3231" s="10">
        <v>46.51</v>
      </c>
      <c r="K3231" s="10"/>
      <c r="M3231" s="10">
        <v>1</v>
      </c>
      <c r="N3231" s="69"/>
      <c r="P3231" s="238">
        <f t="shared" si="196"/>
        <v>46.51</v>
      </c>
      <c r="Q3231" s="10"/>
      <c r="R3231" s="10"/>
      <c r="S3231" s="10"/>
      <c r="T3231" s="179">
        <f t="shared" si="197"/>
        <v>164</v>
      </c>
      <c r="U3231" s="10"/>
      <c r="V3231" s="10"/>
      <c r="W3231" s="10"/>
      <c r="Y3231">
        <v>46.51</v>
      </c>
      <c r="Z3231" s="10">
        <f t="shared" si="199"/>
        <v>59.61</v>
      </c>
      <c r="AB3231" s="10">
        <f t="shared" si="200"/>
        <v>52.54</v>
      </c>
      <c r="AC3231" s="10">
        <v>59.52</v>
      </c>
      <c r="AD3231" s="10"/>
      <c r="AE3231" s="3"/>
      <c r="AF3231" s="3"/>
    </row>
    <row r="3232" spans="1:32" ht="15" x14ac:dyDescent="0.25">
      <c r="A3232" s="55"/>
      <c r="B3232" s="198"/>
      <c r="C3232" s="10" t="s">
        <v>411</v>
      </c>
      <c r="D3232" s="10"/>
      <c r="E3232" s="10" t="s">
        <v>93</v>
      </c>
      <c r="F3232" s="350">
        <v>706927</v>
      </c>
      <c r="G3232" s="10"/>
      <c r="H3232" s="10">
        <f t="shared" si="198"/>
        <v>2146</v>
      </c>
      <c r="I3232" s="10"/>
      <c r="J3232" s="10">
        <v>76014.129999999961</v>
      </c>
      <c r="K3232" s="10"/>
      <c r="M3232" s="10">
        <v>277</v>
      </c>
      <c r="N3232" s="69"/>
      <c r="P3232" s="238">
        <f t="shared" si="196"/>
        <v>274.41924187725618</v>
      </c>
      <c r="Q3232" s="10"/>
      <c r="R3232" s="10"/>
      <c r="S3232" s="10"/>
      <c r="T3232" s="179">
        <f t="shared" si="197"/>
        <v>2552.0830324909748</v>
      </c>
      <c r="U3232" s="10"/>
      <c r="V3232" s="10"/>
      <c r="W3232" s="10"/>
      <c r="Y3232">
        <v>76014.129999999961</v>
      </c>
      <c r="Z3232" s="10">
        <f t="shared" si="199"/>
        <v>97422.1</v>
      </c>
      <c r="AB3232" s="10">
        <f t="shared" si="200"/>
        <v>85875.14</v>
      </c>
      <c r="AC3232" s="10">
        <v>97284.79</v>
      </c>
      <c r="AD3232" s="10"/>
      <c r="AE3232" s="3"/>
      <c r="AF3232" s="3"/>
    </row>
    <row r="3233" spans="1:32" ht="15" x14ac:dyDescent="0.25">
      <c r="A3233" s="55"/>
      <c r="B3233" s="198"/>
      <c r="C3233" s="10" t="s">
        <v>412</v>
      </c>
      <c r="D3233" s="10"/>
      <c r="E3233" s="10" t="s">
        <v>63</v>
      </c>
      <c r="F3233" s="350">
        <v>29300</v>
      </c>
      <c r="G3233" s="10"/>
      <c r="H3233" s="10">
        <f t="shared" si="198"/>
        <v>89</v>
      </c>
      <c r="I3233" s="10"/>
      <c r="J3233" s="10">
        <v>2541.3699999999994</v>
      </c>
      <c r="K3233" s="10"/>
      <c r="M3233" s="10">
        <v>6</v>
      </c>
      <c r="N3233" s="69"/>
      <c r="P3233" s="238">
        <f t="shared" si="196"/>
        <v>423.56166666666655</v>
      </c>
      <c r="Q3233" s="10"/>
      <c r="R3233" s="10"/>
      <c r="S3233" s="10"/>
      <c r="T3233" s="179">
        <f t="shared" si="197"/>
        <v>4883.333333333333</v>
      </c>
      <c r="U3233" s="10"/>
      <c r="V3233" s="10"/>
      <c r="W3233" s="10"/>
      <c r="Y3233">
        <v>2541.3699999999994</v>
      </c>
      <c r="Z3233" s="10">
        <f t="shared" si="199"/>
        <v>3257.1</v>
      </c>
      <c r="AB3233" s="10">
        <f t="shared" si="200"/>
        <v>2871.05</v>
      </c>
      <c r="AC3233" s="10">
        <v>3252.51</v>
      </c>
      <c r="AD3233" s="10"/>
      <c r="AE3233" s="3"/>
      <c r="AF3233" s="3"/>
    </row>
    <row r="3234" spans="1:32" ht="15" x14ac:dyDescent="0.25">
      <c r="A3234" s="55"/>
      <c r="B3234" s="198"/>
      <c r="C3234" s="10" t="s">
        <v>412</v>
      </c>
      <c r="D3234" s="10"/>
      <c r="E3234" s="10" t="s">
        <v>65</v>
      </c>
      <c r="F3234" s="350">
        <v>282</v>
      </c>
      <c r="G3234" s="10"/>
      <c r="H3234" s="10">
        <f t="shared" si="198"/>
        <v>1</v>
      </c>
      <c r="I3234" s="10"/>
      <c r="J3234" s="10">
        <v>65.55</v>
      </c>
      <c r="K3234" s="10"/>
      <c r="M3234" s="10">
        <v>1</v>
      </c>
      <c r="N3234" s="69"/>
      <c r="P3234" s="238">
        <f t="shared" si="196"/>
        <v>65.55</v>
      </c>
      <c r="Q3234" s="10"/>
      <c r="R3234" s="10"/>
      <c r="S3234" s="10"/>
      <c r="T3234" s="179">
        <f t="shared" si="197"/>
        <v>282</v>
      </c>
      <c r="U3234" s="10"/>
      <c r="V3234" s="10"/>
      <c r="W3234" s="10"/>
      <c r="Y3234">
        <v>65.55</v>
      </c>
      <c r="Z3234" s="10">
        <f t="shared" si="199"/>
        <v>84.01</v>
      </c>
      <c r="AB3234" s="10">
        <f t="shared" si="200"/>
        <v>74.05</v>
      </c>
      <c r="AC3234" s="10">
        <v>83.89</v>
      </c>
      <c r="AD3234" s="10"/>
      <c r="AE3234" s="3"/>
      <c r="AF3234" s="3"/>
    </row>
    <row r="3235" spans="1:32" ht="15" x14ac:dyDescent="0.25">
      <c r="A3235" s="55"/>
      <c r="B3235" s="198"/>
      <c r="C3235" s="10" t="s">
        <v>610</v>
      </c>
      <c r="D3235" s="10"/>
      <c r="E3235" s="10" t="s">
        <v>611</v>
      </c>
      <c r="F3235" s="350">
        <v>9600</v>
      </c>
      <c r="G3235" s="10"/>
      <c r="H3235" s="10">
        <f t="shared" si="198"/>
        <v>29</v>
      </c>
      <c r="I3235" s="10"/>
      <c r="J3235" s="10">
        <v>1737.4</v>
      </c>
      <c r="K3235" s="10"/>
      <c r="M3235" s="10">
        <v>1</v>
      </c>
      <c r="N3235" s="69"/>
      <c r="P3235" s="238">
        <f t="shared" si="196"/>
        <v>1737.4</v>
      </c>
      <c r="Q3235" s="10"/>
      <c r="R3235" s="10"/>
      <c r="S3235" s="10"/>
      <c r="T3235" s="179">
        <f t="shared" si="197"/>
        <v>9600</v>
      </c>
      <c r="U3235" s="10"/>
      <c r="V3235" s="10"/>
      <c r="W3235" s="10"/>
      <c r="Y3235">
        <v>1737.4</v>
      </c>
      <c r="Z3235" s="10">
        <f t="shared" si="199"/>
        <v>2226.71</v>
      </c>
      <c r="AB3235" s="10">
        <f t="shared" si="200"/>
        <v>1962.79</v>
      </c>
      <c r="AC3235" s="10">
        <v>2223.5700000000002</v>
      </c>
      <c r="AD3235" s="10"/>
      <c r="AE3235" s="3"/>
      <c r="AF3235" s="3"/>
    </row>
    <row r="3236" spans="1:32" ht="15" x14ac:dyDescent="0.25">
      <c r="A3236" s="55"/>
      <c r="B3236" s="198"/>
      <c r="C3236" s="10" t="s">
        <v>413</v>
      </c>
      <c r="D3236" s="10"/>
      <c r="E3236" s="10" t="s">
        <v>349</v>
      </c>
      <c r="F3236" s="350">
        <v>122</v>
      </c>
      <c r="G3236" s="10"/>
      <c r="H3236" s="10">
        <f t="shared" si="198"/>
        <v>0</v>
      </c>
      <c r="I3236" s="10"/>
      <c r="J3236" s="10">
        <v>148.55000000000001</v>
      </c>
      <c r="K3236" s="10"/>
      <c r="M3236" s="10">
        <v>1</v>
      </c>
      <c r="N3236" s="69"/>
      <c r="P3236" s="238">
        <f t="shared" ref="P3236:P3299" si="201">J3236/M3236</f>
        <v>148.55000000000001</v>
      </c>
      <c r="Q3236" s="10"/>
      <c r="R3236" s="10"/>
      <c r="S3236" s="10"/>
      <c r="T3236" s="179">
        <f t="shared" ref="T3236:T3299" si="202">F3236/M3236</f>
        <v>122</v>
      </c>
      <c r="U3236" s="10"/>
      <c r="V3236" s="10"/>
      <c r="W3236" s="10"/>
      <c r="Y3236">
        <v>148.55000000000001</v>
      </c>
      <c r="Z3236" s="10">
        <f t="shared" si="199"/>
        <v>190.39</v>
      </c>
      <c r="AB3236" s="10">
        <f t="shared" si="200"/>
        <v>167.82</v>
      </c>
      <c r="AC3236" s="10">
        <v>190.12</v>
      </c>
      <c r="AD3236" s="10"/>
      <c r="AE3236" s="3"/>
      <c r="AF3236" s="3"/>
    </row>
    <row r="3237" spans="1:32" ht="15" x14ac:dyDescent="0.25">
      <c r="A3237" s="55"/>
      <c r="B3237" s="198"/>
      <c r="C3237" s="10" t="s">
        <v>413</v>
      </c>
      <c r="D3237" s="10"/>
      <c r="E3237" s="10" t="s">
        <v>414</v>
      </c>
      <c r="F3237" s="350">
        <v>355240</v>
      </c>
      <c r="G3237" s="10"/>
      <c r="H3237" s="10">
        <f t="shared" si="198"/>
        <v>1078</v>
      </c>
      <c r="I3237" s="10"/>
      <c r="J3237" s="10">
        <v>27925.789999999986</v>
      </c>
      <c r="K3237" s="10"/>
      <c r="M3237" s="10">
        <v>61</v>
      </c>
      <c r="N3237" s="69"/>
      <c r="P3237" s="238">
        <f t="shared" si="201"/>
        <v>457.79983606557357</v>
      </c>
      <c r="Q3237" s="10"/>
      <c r="R3237" s="10"/>
      <c r="S3237" s="10"/>
      <c r="T3237" s="179">
        <f t="shared" si="202"/>
        <v>5823.6065573770493</v>
      </c>
      <c r="U3237" s="10"/>
      <c r="V3237" s="10"/>
      <c r="W3237" s="10"/>
      <c r="Y3237">
        <v>27925.789999999986</v>
      </c>
      <c r="Z3237" s="10">
        <f t="shared" si="199"/>
        <v>35790.57</v>
      </c>
      <c r="AB3237" s="10">
        <f t="shared" si="200"/>
        <v>31548.49</v>
      </c>
      <c r="AC3237" s="10">
        <v>35740.129999999997</v>
      </c>
      <c r="AD3237" s="10"/>
      <c r="AE3237" s="3"/>
      <c r="AF3237" s="3"/>
    </row>
    <row r="3238" spans="1:32" ht="15" x14ac:dyDescent="0.25">
      <c r="A3238" s="55"/>
      <c r="B3238" s="198"/>
      <c r="C3238" s="10" t="s">
        <v>413</v>
      </c>
      <c r="D3238" s="10"/>
      <c r="E3238" s="10" t="s">
        <v>324</v>
      </c>
      <c r="F3238" s="350">
        <v>7424</v>
      </c>
      <c r="G3238" s="10"/>
      <c r="H3238" s="10">
        <f t="shared" si="198"/>
        <v>23</v>
      </c>
      <c r="I3238" s="10"/>
      <c r="J3238" s="10">
        <v>1375.64</v>
      </c>
      <c r="K3238" s="10"/>
      <c r="M3238" s="10">
        <v>1</v>
      </c>
      <c r="N3238" s="69"/>
      <c r="P3238" s="238">
        <f t="shared" si="201"/>
        <v>1375.64</v>
      </c>
      <c r="Q3238" s="10"/>
      <c r="R3238" s="10"/>
      <c r="S3238" s="10"/>
      <c r="T3238" s="179">
        <f t="shared" si="202"/>
        <v>7424</v>
      </c>
      <c r="U3238" s="10"/>
      <c r="V3238" s="10"/>
      <c r="W3238" s="10"/>
      <c r="Y3238">
        <v>1375.64</v>
      </c>
      <c r="Z3238" s="10">
        <f t="shared" si="199"/>
        <v>1763.06</v>
      </c>
      <c r="AB3238" s="10">
        <f t="shared" si="200"/>
        <v>1554.1</v>
      </c>
      <c r="AC3238" s="10">
        <v>1760.58</v>
      </c>
      <c r="AD3238" s="10"/>
      <c r="AE3238" s="3"/>
      <c r="AF3238" s="3"/>
    </row>
    <row r="3239" spans="1:32" ht="15" x14ac:dyDescent="0.25">
      <c r="A3239" s="55"/>
      <c r="B3239" s="198"/>
      <c r="C3239" s="10" t="s">
        <v>415</v>
      </c>
      <c r="D3239" s="10"/>
      <c r="E3239" s="10" t="s">
        <v>326</v>
      </c>
      <c r="F3239" s="350">
        <v>628</v>
      </c>
      <c r="G3239" s="10"/>
      <c r="H3239" s="10">
        <f t="shared" si="198"/>
        <v>2</v>
      </c>
      <c r="I3239" s="10"/>
      <c r="J3239" s="10">
        <v>134.9</v>
      </c>
      <c r="K3239" s="10"/>
      <c r="M3239" s="10">
        <v>2</v>
      </c>
      <c r="N3239" s="69"/>
      <c r="P3239" s="238">
        <f t="shared" si="201"/>
        <v>67.45</v>
      </c>
      <c r="Q3239" s="10"/>
      <c r="R3239" s="10"/>
      <c r="S3239" s="10"/>
      <c r="T3239" s="179">
        <f t="shared" si="202"/>
        <v>314</v>
      </c>
      <c r="U3239" s="10"/>
      <c r="V3239" s="10"/>
      <c r="W3239" s="10"/>
      <c r="Y3239">
        <v>134.9</v>
      </c>
      <c r="Z3239" s="10">
        <f t="shared" si="199"/>
        <v>172.89</v>
      </c>
      <c r="AB3239" s="10">
        <f t="shared" si="200"/>
        <v>152.4</v>
      </c>
      <c r="AC3239" s="10">
        <v>172.65</v>
      </c>
      <c r="AD3239" s="10"/>
      <c r="AE3239" s="3"/>
      <c r="AF3239" s="3"/>
    </row>
    <row r="3240" spans="1:32" ht="15" x14ac:dyDescent="0.25">
      <c r="A3240" s="55"/>
      <c r="B3240" s="198"/>
      <c r="C3240" s="10" t="s">
        <v>415</v>
      </c>
      <c r="D3240" s="10"/>
      <c r="E3240" s="10" t="s">
        <v>324</v>
      </c>
      <c r="F3240" s="350">
        <v>2983491</v>
      </c>
      <c r="G3240" s="10"/>
      <c r="H3240" s="10">
        <f t="shared" si="198"/>
        <v>9057</v>
      </c>
      <c r="I3240" s="10"/>
      <c r="J3240" s="10">
        <v>285733.90999999992</v>
      </c>
      <c r="K3240" s="10"/>
      <c r="M3240" s="10">
        <v>522</v>
      </c>
      <c r="N3240" s="69"/>
      <c r="P3240" s="238">
        <f t="shared" si="201"/>
        <v>547.38296934865889</v>
      </c>
      <c r="Q3240" s="10"/>
      <c r="R3240" s="10"/>
      <c r="S3240" s="10"/>
      <c r="T3240" s="179">
        <f t="shared" si="202"/>
        <v>5715.5</v>
      </c>
      <c r="U3240" s="10"/>
      <c r="V3240" s="10"/>
      <c r="W3240" s="10"/>
      <c r="Y3240">
        <v>285733.90999999992</v>
      </c>
      <c r="Z3240" s="10">
        <f t="shared" si="199"/>
        <v>366205.55</v>
      </c>
      <c r="AB3240" s="10">
        <f t="shared" si="200"/>
        <v>322801.03999999998</v>
      </c>
      <c r="AC3240" s="10">
        <v>365689.45</v>
      </c>
      <c r="AD3240" s="10"/>
      <c r="AE3240" s="3"/>
      <c r="AF3240" s="3"/>
    </row>
    <row r="3241" spans="1:32" ht="15" x14ac:dyDescent="0.25">
      <c r="A3241" s="55"/>
      <c r="B3241" s="198"/>
      <c r="C3241" s="10" t="s">
        <v>612</v>
      </c>
      <c r="D3241" s="10"/>
      <c r="E3241" s="10" t="s">
        <v>256</v>
      </c>
      <c r="F3241" s="350">
        <v>491</v>
      </c>
      <c r="G3241" s="10"/>
      <c r="H3241" s="10">
        <f t="shared" si="198"/>
        <v>1</v>
      </c>
      <c r="I3241" s="10"/>
      <c r="J3241" s="10">
        <v>63.76</v>
      </c>
      <c r="K3241" s="10"/>
      <c r="M3241" s="10">
        <v>1</v>
      </c>
      <c r="N3241" s="69"/>
      <c r="P3241" s="238">
        <f t="shared" si="201"/>
        <v>63.76</v>
      </c>
      <c r="Q3241" s="10"/>
      <c r="R3241" s="10"/>
      <c r="S3241" s="10"/>
      <c r="T3241" s="179">
        <f t="shared" si="202"/>
        <v>491</v>
      </c>
      <c r="U3241" s="10"/>
      <c r="V3241" s="10"/>
      <c r="W3241" s="10"/>
      <c r="Y3241">
        <v>63.76</v>
      </c>
      <c r="Z3241" s="10">
        <f t="shared" si="199"/>
        <v>81.72</v>
      </c>
      <c r="AB3241" s="10">
        <f t="shared" si="200"/>
        <v>72.03</v>
      </c>
      <c r="AC3241" s="10">
        <v>81.599999999999994</v>
      </c>
      <c r="AD3241" s="10"/>
      <c r="AE3241" s="3"/>
      <c r="AF3241" s="3"/>
    </row>
    <row r="3242" spans="1:32" ht="15" x14ac:dyDescent="0.25">
      <c r="A3242" s="55"/>
      <c r="B3242" s="198"/>
      <c r="C3242" s="10" t="s">
        <v>416</v>
      </c>
      <c r="D3242" s="10"/>
      <c r="E3242" s="10" t="s">
        <v>109</v>
      </c>
      <c r="F3242" s="350">
        <v>849347</v>
      </c>
      <c r="G3242" s="10"/>
      <c r="H3242" s="10">
        <f t="shared" si="198"/>
        <v>2578</v>
      </c>
      <c r="I3242" s="10"/>
      <c r="J3242" s="10">
        <v>90846.010000000038</v>
      </c>
      <c r="K3242" s="10"/>
      <c r="M3242" s="10">
        <v>239</v>
      </c>
      <c r="N3242" s="69"/>
      <c r="P3242" s="238">
        <f t="shared" si="201"/>
        <v>380.10882845188303</v>
      </c>
      <c r="Q3242" s="10"/>
      <c r="R3242" s="10"/>
      <c r="S3242" s="10"/>
      <c r="T3242" s="179">
        <f t="shared" si="202"/>
        <v>3553.7531380753139</v>
      </c>
      <c r="U3242" s="10"/>
      <c r="V3242" s="10"/>
      <c r="W3242" s="10"/>
      <c r="Y3242">
        <v>90846.010000000038</v>
      </c>
      <c r="Z3242" s="10">
        <f t="shared" si="199"/>
        <v>116431.1</v>
      </c>
      <c r="AB3242" s="10">
        <f t="shared" si="200"/>
        <v>102631.1</v>
      </c>
      <c r="AC3242" s="10">
        <v>116267</v>
      </c>
      <c r="AD3242" s="10"/>
      <c r="AE3242" s="3"/>
      <c r="AF3242" s="3"/>
    </row>
    <row r="3243" spans="1:32" ht="15" x14ac:dyDescent="0.25">
      <c r="A3243" s="55"/>
      <c r="B3243" s="198"/>
      <c r="C3243" s="10" t="s">
        <v>417</v>
      </c>
      <c r="D3243" s="10"/>
      <c r="E3243" s="10" t="s">
        <v>79</v>
      </c>
      <c r="F3243" s="350">
        <v>163058</v>
      </c>
      <c r="G3243" s="10"/>
      <c r="H3243" s="10">
        <f t="shared" si="198"/>
        <v>495</v>
      </c>
      <c r="I3243" s="10"/>
      <c r="J3243" s="10">
        <v>25236.219999999998</v>
      </c>
      <c r="K3243" s="10"/>
      <c r="M3243" s="10">
        <v>60</v>
      </c>
      <c r="N3243" s="69"/>
      <c r="P3243" s="238">
        <f t="shared" si="201"/>
        <v>420.60366666666664</v>
      </c>
      <c r="Q3243" s="10"/>
      <c r="R3243" s="10"/>
      <c r="S3243" s="10"/>
      <c r="T3243" s="179">
        <f t="shared" si="202"/>
        <v>2717.6333333333332</v>
      </c>
      <c r="U3243" s="10"/>
      <c r="V3243" s="10"/>
      <c r="W3243" s="10"/>
      <c r="Y3243">
        <v>25236.219999999998</v>
      </c>
      <c r="Z3243" s="10">
        <f t="shared" si="199"/>
        <v>32343.53</v>
      </c>
      <c r="AB3243" s="10">
        <f t="shared" si="200"/>
        <v>28510.01</v>
      </c>
      <c r="AC3243" s="10">
        <v>32297.94</v>
      </c>
      <c r="AD3243" s="10"/>
      <c r="AE3243" s="3"/>
      <c r="AF3243" s="3"/>
    </row>
    <row r="3244" spans="1:32" ht="15" x14ac:dyDescent="0.25">
      <c r="A3244" s="55"/>
      <c r="B3244" s="198"/>
      <c r="C3244" s="10" t="s">
        <v>419</v>
      </c>
      <c r="D3244" s="10"/>
      <c r="E3244" s="10" t="s">
        <v>234</v>
      </c>
      <c r="F3244" s="350">
        <v>639</v>
      </c>
      <c r="G3244" s="10"/>
      <c r="H3244" s="10">
        <f t="shared" si="198"/>
        <v>2</v>
      </c>
      <c r="I3244" s="10"/>
      <c r="J3244" s="10">
        <v>177.99</v>
      </c>
      <c r="K3244" s="10"/>
      <c r="M3244" s="10">
        <v>1</v>
      </c>
      <c r="N3244" s="69"/>
      <c r="P3244" s="238">
        <f t="shared" si="201"/>
        <v>177.99</v>
      </c>
      <c r="Q3244" s="10"/>
      <c r="R3244" s="10"/>
      <c r="S3244" s="10"/>
      <c r="T3244" s="179">
        <f t="shared" si="202"/>
        <v>639</v>
      </c>
      <c r="U3244" s="10"/>
      <c r="V3244" s="10"/>
      <c r="W3244" s="10"/>
      <c r="Y3244">
        <v>177.99</v>
      </c>
      <c r="Z3244" s="10">
        <f t="shared" si="199"/>
        <v>228.12</v>
      </c>
      <c r="AB3244" s="10">
        <f t="shared" si="200"/>
        <v>201.08</v>
      </c>
      <c r="AC3244" s="10">
        <v>227.8</v>
      </c>
      <c r="AD3244" s="10"/>
      <c r="AE3244" s="3"/>
      <c r="AF3244" s="3"/>
    </row>
    <row r="3245" spans="1:32" ht="15" x14ac:dyDescent="0.25">
      <c r="A3245" s="55"/>
      <c r="B3245" s="198"/>
      <c r="C3245" s="10" t="s">
        <v>419</v>
      </c>
      <c r="D3245" s="10"/>
      <c r="E3245" s="10" t="s">
        <v>86</v>
      </c>
      <c r="F3245" s="350"/>
      <c r="G3245" s="10"/>
      <c r="H3245" s="10">
        <f t="shared" ref="H3245:H3308" si="203">ROUND($H$3449*F3245/$F$3449,0)</f>
        <v>0</v>
      </c>
      <c r="I3245" s="10"/>
      <c r="J3245" s="10">
        <v>9.65</v>
      </c>
      <c r="K3245" s="10"/>
      <c r="M3245" s="10">
        <v>1</v>
      </c>
      <c r="N3245" s="69"/>
      <c r="P3245" s="238">
        <f t="shared" si="201"/>
        <v>9.65</v>
      </c>
      <c r="Q3245" s="10"/>
      <c r="R3245" s="10"/>
      <c r="S3245" s="10"/>
      <c r="T3245" s="179">
        <f t="shared" si="202"/>
        <v>0</v>
      </c>
      <c r="U3245" s="10"/>
      <c r="V3245" s="10"/>
      <c r="W3245" s="10"/>
      <c r="Y3245">
        <v>9.65</v>
      </c>
      <c r="Z3245" s="10">
        <f t="shared" ref="Z3245:Z3308" si="204">ROUND($Z$3449*Y3245/$Y$3449,2)</f>
        <v>12.37</v>
      </c>
      <c r="AB3245" s="10">
        <f t="shared" ref="AB3245:AB3308" si="205">ROUND($AB$3449*Y3245/$Y$3449,2)</f>
        <v>10.9</v>
      </c>
      <c r="AC3245" s="10">
        <v>12.35</v>
      </c>
      <c r="AD3245" s="10"/>
      <c r="AE3245" s="3"/>
      <c r="AF3245" s="3"/>
    </row>
    <row r="3246" spans="1:32" ht="15" x14ac:dyDescent="0.25">
      <c r="A3246" s="55"/>
      <c r="B3246" s="198"/>
      <c r="C3246" s="10" t="s">
        <v>419</v>
      </c>
      <c r="D3246" s="10"/>
      <c r="E3246" s="10" t="s">
        <v>110</v>
      </c>
      <c r="F3246" s="350">
        <v>696612</v>
      </c>
      <c r="G3246" s="10"/>
      <c r="H3246" s="10">
        <f t="shared" si="203"/>
        <v>2115</v>
      </c>
      <c r="I3246" s="10"/>
      <c r="J3246" s="10">
        <v>63794.110000000022</v>
      </c>
      <c r="K3246" s="10"/>
      <c r="M3246" s="10">
        <v>163</v>
      </c>
      <c r="N3246" s="69"/>
      <c r="P3246" s="238">
        <f t="shared" si="201"/>
        <v>391.37490797546025</v>
      </c>
      <c r="Q3246" s="10"/>
      <c r="R3246" s="10"/>
      <c r="S3246" s="10"/>
      <c r="T3246" s="179">
        <f t="shared" si="202"/>
        <v>4273.6932515337421</v>
      </c>
      <c r="U3246" s="10"/>
      <c r="V3246" s="10"/>
      <c r="W3246" s="10"/>
      <c r="Y3246">
        <v>63794.110000000022</v>
      </c>
      <c r="Z3246" s="10">
        <f t="shared" si="204"/>
        <v>81760.539999999994</v>
      </c>
      <c r="AB3246" s="10">
        <f t="shared" si="205"/>
        <v>72069.87</v>
      </c>
      <c r="AC3246" s="10">
        <v>81645.31</v>
      </c>
      <c r="AD3246" s="10"/>
      <c r="AE3246" s="3"/>
      <c r="AF3246" s="3"/>
    </row>
    <row r="3247" spans="1:32" ht="15" x14ac:dyDescent="0.25">
      <c r="A3247" s="55"/>
      <c r="B3247" s="198"/>
      <c r="C3247" s="10" t="s">
        <v>613</v>
      </c>
      <c r="D3247" s="10"/>
      <c r="E3247" s="10" t="s">
        <v>107</v>
      </c>
      <c r="F3247" s="350">
        <v>348</v>
      </c>
      <c r="G3247" s="10"/>
      <c r="H3247" s="10">
        <f t="shared" si="203"/>
        <v>1</v>
      </c>
      <c r="I3247" s="10"/>
      <c r="J3247" s="10">
        <v>34.299999999999997</v>
      </c>
      <c r="K3247" s="10"/>
      <c r="M3247" s="10">
        <v>1</v>
      </c>
      <c r="N3247" s="69"/>
      <c r="P3247" s="238">
        <f t="shared" si="201"/>
        <v>34.299999999999997</v>
      </c>
      <c r="Q3247" s="10"/>
      <c r="R3247" s="10"/>
      <c r="S3247" s="10"/>
      <c r="T3247" s="179">
        <f t="shared" si="202"/>
        <v>348</v>
      </c>
      <c r="U3247" s="10"/>
      <c r="V3247" s="10"/>
      <c r="W3247" s="10"/>
      <c r="Y3247">
        <v>34.299999999999997</v>
      </c>
      <c r="Z3247" s="10">
        <f t="shared" si="204"/>
        <v>43.96</v>
      </c>
      <c r="AB3247" s="10">
        <f t="shared" si="205"/>
        <v>38.75</v>
      </c>
      <c r="AC3247" s="10">
        <v>43.9</v>
      </c>
      <c r="AD3247" s="10"/>
      <c r="AE3247" s="3"/>
      <c r="AF3247" s="3"/>
    </row>
    <row r="3248" spans="1:32" ht="15" x14ac:dyDescent="0.25">
      <c r="A3248" s="55"/>
      <c r="B3248" s="198"/>
      <c r="C3248" s="10" t="s">
        <v>420</v>
      </c>
      <c r="D3248" s="10"/>
      <c r="E3248" s="10" t="s">
        <v>287</v>
      </c>
      <c r="F3248" s="350">
        <v>852156</v>
      </c>
      <c r="G3248" s="10"/>
      <c r="H3248" s="10">
        <f t="shared" si="203"/>
        <v>2587</v>
      </c>
      <c r="I3248" s="10"/>
      <c r="J3248" s="10">
        <v>105657.22999999995</v>
      </c>
      <c r="K3248" s="10"/>
      <c r="M3248" s="10">
        <v>312</v>
      </c>
      <c r="N3248" s="69"/>
      <c r="P3248" s="238">
        <f t="shared" si="201"/>
        <v>338.64496794871781</v>
      </c>
      <c r="Q3248" s="10"/>
      <c r="R3248" s="10"/>
      <c r="S3248" s="10"/>
      <c r="T3248" s="179">
        <f t="shared" si="202"/>
        <v>2731.2692307692309</v>
      </c>
      <c r="U3248" s="10"/>
      <c r="V3248" s="10"/>
      <c r="W3248" s="10"/>
      <c r="Y3248">
        <v>105657.22999999995</v>
      </c>
      <c r="Z3248" s="10">
        <f t="shared" si="204"/>
        <v>135413.62</v>
      </c>
      <c r="AB3248" s="10">
        <f t="shared" si="205"/>
        <v>119363.72</v>
      </c>
      <c r="AC3248" s="10">
        <v>135222.78</v>
      </c>
      <c r="AD3248" s="10"/>
      <c r="AE3248" s="3"/>
      <c r="AF3248" s="3"/>
    </row>
    <row r="3249" spans="1:32" ht="15" x14ac:dyDescent="0.25">
      <c r="A3249" s="55"/>
      <c r="B3249" s="198"/>
      <c r="C3249" s="10" t="s">
        <v>421</v>
      </c>
      <c r="D3249" s="10"/>
      <c r="E3249" s="10" t="s">
        <v>295</v>
      </c>
      <c r="F3249" s="350">
        <v>232800</v>
      </c>
      <c r="G3249" s="10"/>
      <c r="H3249" s="10">
        <f t="shared" si="203"/>
        <v>707</v>
      </c>
      <c r="I3249" s="10"/>
      <c r="J3249" s="10">
        <v>24522.790000000005</v>
      </c>
      <c r="K3249" s="10"/>
      <c r="M3249" s="10">
        <v>61</v>
      </c>
      <c r="N3249" s="69"/>
      <c r="P3249" s="238">
        <f t="shared" si="201"/>
        <v>402.0129508196722</v>
      </c>
      <c r="Q3249" s="10"/>
      <c r="R3249" s="10"/>
      <c r="S3249" s="10"/>
      <c r="T3249" s="179">
        <f t="shared" si="202"/>
        <v>3816.3934426229507</v>
      </c>
      <c r="U3249" s="10"/>
      <c r="V3249" s="10"/>
      <c r="W3249" s="10"/>
      <c r="Y3249">
        <v>24522.790000000005</v>
      </c>
      <c r="Z3249" s="10">
        <f t="shared" si="204"/>
        <v>31429.18</v>
      </c>
      <c r="AB3249" s="10">
        <f t="shared" si="205"/>
        <v>27704.03</v>
      </c>
      <c r="AC3249" s="10">
        <v>31384.880000000001</v>
      </c>
      <c r="AD3249" s="10"/>
      <c r="AE3249" s="3"/>
      <c r="AF3249" s="3"/>
    </row>
    <row r="3250" spans="1:32" ht="15" x14ac:dyDescent="0.25">
      <c r="A3250" s="55"/>
      <c r="B3250" s="198"/>
      <c r="C3250" s="10" t="s">
        <v>422</v>
      </c>
      <c r="D3250" s="10"/>
      <c r="E3250" s="10" t="s">
        <v>153</v>
      </c>
      <c r="F3250" s="350"/>
      <c r="G3250" s="10"/>
      <c r="H3250" s="10">
        <f t="shared" si="203"/>
        <v>0</v>
      </c>
      <c r="I3250" s="10"/>
      <c r="J3250" s="10">
        <v>9.65</v>
      </c>
      <c r="K3250" s="10"/>
      <c r="M3250" s="10">
        <v>1</v>
      </c>
      <c r="N3250" s="69"/>
      <c r="P3250" s="238">
        <f t="shared" si="201"/>
        <v>9.65</v>
      </c>
      <c r="Q3250" s="10"/>
      <c r="R3250" s="10"/>
      <c r="S3250" s="10"/>
      <c r="T3250" s="179">
        <f t="shared" si="202"/>
        <v>0</v>
      </c>
      <c r="U3250" s="10"/>
      <c r="V3250" s="10"/>
      <c r="W3250" s="10"/>
      <c r="Y3250">
        <v>9.65</v>
      </c>
      <c r="Z3250" s="10">
        <f t="shared" si="204"/>
        <v>12.37</v>
      </c>
      <c r="AB3250" s="10">
        <f t="shared" si="205"/>
        <v>10.9</v>
      </c>
      <c r="AC3250" s="10">
        <v>12.35</v>
      </c>
      <c r="AD3250" s="10"/>
      <c r="AE3250" s="3"/>
      <c r="AF3250" s="3"/>
    </row>
    <row r="3251" spans="1:32" ht="15" x14ac:dyDescent="0.25">
      <c r="A3251" s="55"/>
      <c r="B3251" s="198"/>
      <c r="C3251" s="10" t="s">
        <v>422</v>
      </c>
      <c r="D3251" s="10"/>
      <c r="E3251" s="10" t="s">
        <v>410</v>
      </c>
      <c r="F3251" s="350">
        <v>211862</v>
      </c>
      <c r="G3251" s="10"/>
      <c r="H3251" s="10">
        <f t="shared" si="203"/>
        <v>643</v>
      </c>
      <c r="I3251" s="10"/>
      <c r="J3251" s="10">
        <v>15807.499999999993</v>
      </c>
      <c r="K3251" s="10"/>
      <c r="M3251" s="10">
        <v>69</v>
      </c>
      <c r="N3251" s="69"/>
      <c r="P3251" s="238">
        <f t="shared" si="201"/>
        <v>229.09420289855061</v>
      </c>
      <c r="Q3251" s="10"/>
      <c r="R3251" s="10"/>
      <c r="S3251" s="10"/>
      <c r="T3251" s="179">
        <f t="shared" si="202"/>
        <v>3070.463768115942</v>
      </c>
      <c r="U3251" s="10"/>
      <c r="V3251" s="10"/>
      <c r="W3251" s="10"/>
      <c r="Y3251">
        <v>15807.499999999993</v>
      </c>
      <c r="Z3251" s="10">
        <f t="shared" si="204"/>
        <v>20259.39</v>
      </c>
      <c r="AB3251" s="10">
        <f t="shared" si="205"/>
        <v>17858.14</v>
      </c>
      <c r="AC3251" s="10">
        <v>20230.830000000002</v>
      </c>
      <c r="AD3251" s="10"/>
      <c r="AE3251" s="3"/>
      <c r="AF3251" s="3"/>
    </row>
    <row r="3252" spans="1:32" ht="15" x14ac:dyDescent="0.25">
      <c r="A3252" s="55"/>
      <c r="B3252" s="198"/>
      <c r="C3252" s="10" t="s">
        <v>424</v>
      </c>
      <c r="D3252" s="10"/>
      <c r="E3252" s="10" t="s">
        <v>425</v>
      </c>
      <c r="F3252" s="350">
        <v>858550</v>
      </c>
      <c r="G3252" s="10"/>
      <c r="H3252" s="10">
        <f t="shared" si="203"/>
        <v>2606</v>
      </c>
      <c r="I3252" s="10"/>
      <c r="J3252" s="10">
        <v>46425.580000000016</v>
      </c>
      <c r="K3252" s="10"/>
      <c r="M3252" s="10">
        <v>78</v>
      </c>
      <c r="N3252" s="69"/>
      <c r="P3252" s="238">
        <f t="shared" si="201"/>
        <v>595.19974358974378</v>
      </c>
      <c r="Q3252" s="10"/>
      <c r="R3252" s="10"/>
      <c r="S3252" s="10"/>
      <c r="T3252" s="179">
        <f t="shared" si="202"/>
        <v>11007.051282051281</v>
      </c>
      <c r="U3252" s="10"/>
      <c r="V3252" s="10"/>
      <c r="W3252" s="10"/>
      <c r="Y3252">
        <v>46425.580000000016</v>
      </c>
      <c r="Z3252" s="10">
        <f t="shared" si="204"/>
        <v>59500.480000000003</v>
      </c>
      <c r="AB3252" s="10">
        <f t="shared" si="205"/>
        <v>52448.19</v>
      </c>
      <c r="AC3252" s="10">
        <v>59416.63</v>
      </c>
      <c r="AD3252" s="10"/>
      <c r="AE3252" s="3"/>
      <c r="AF3252" s="3"/>
    </row>
    <row r="3253" spans="1:32" ht="15" x14ac:dyDescent="0.25">
      <c r="A3253" s="55"/>
      <c r="B3253" s="198"/>
      <c r="C3253" s="10" t="s">
        <v>426</v>
      </c>
      <c r="D3253" s="10"/>
      <c r="E3253" s="10" t="s">
        <v>104</v>
      </c>
      <c r="F3253" s="350">
        <v>54390</v>
      </c>
      <c r="G3253" s="10"/>
      <c r="H3253" s="10">
        <f t="shared" si="203"/>
        <v>165</v>
      </c>
      <c r="I3253" s="10"/>
      <c r="J3253" s="10">
        <v>7684.5200000000023</v>
      </c>
      <c r="K3253" s="10"/>
      <c r="M3253" s="10">
        <v>34</v>
      </c>
      <c r="N3253" s="69"/>
      <c r="P3253" s="238">
        <f t="shared" si="201"/>
        <v>226.01529411764713</v>
      </c>
      <c r="Q3253" s="10"/>
      <c r="R3253" s="10"/>
      <c r="S3253" s="10"/>
      <c r="T3253" s="179">
        <f t="shared" si="202"/>
        <v>1599.7058823529412</v>
      </c>
      <c r="U3253" s="10"/>
      <c r="V3253" s="10"/>
      <c r="W3253" s="10"/>
      <c r="Y3253">
        <v>7684.5200000000023</v>
      </c>
      <c r="Z3253" s="10">
        <f t="shared" si="204"/>
        <v>9848.7199999999993</v>
      </c>
      <c r="AB3253" s="10">
        <f t="shared" si="205"/>
        <v>8681.4</v>
      </c>
      <c r="AC3253" s="10">
        <v>9834.84</v>
      </c>
      <c r="AD3253" s="10"/>
      <c r="AE3253" s="3"/>
      <c r="AF3253" s="3"/>
    </row>
    <row r="3254" spans="1:32" ht="15" x14ac:dyDescent="0.25">
      <c r="A3254" s="55"/>
      <c r="B3254" s="198"/>
      <c r="C3254" s="10" t="s">
        <v>427</v>
      </c>
      <c r="D3254" s="10"/>
      <c r="E3254" s="10" t="s">
        <v>104</v>
      </c>
      <c r="F3254" s="350">
        <v>72688</v>
      </c>
      <c r="G3254" s="10"/>
      <c r="H3254" s="10">
        <f t="shared" si="203"/>
        <v>221</v>
      </c>
      <c r="I3254" s="10"/>
      <c r="J3254" s="10">
        <v>6665.2099999999991</v>
      </c>
      <c r="K3254" s="10"/>
      <c r="M3254" s="10">
        <v>14</v>
      </c>
      <c r="N3254" s="69"/>
      <c r="P3254" s="238">
        <f t="shared" si="201"/>
        <v>476.08642857142848</v>
      </c>
      <c r="Q3254" s="10"/>
      <c r="R3254" s="10"/>
      <c r="S3254" s="10"/>
      <c r="T3254" s="179">
        <f t="shared" si="202"/>
        <v>5192</v>
      </c>
      <c r="U3254" s="10"/>
      <c r="V3254" s="10"/>
      <c r="W3254" s="10"/>
      <c r="Y3254">
        <v>6665.2099999999991</v>
      </c>
      <c r="Z3254" s="10">
        <f t="shared" si="204"/>
        <v>8542.34</v>
      </c>
      <c r="AB3254" s="10">
        <f t="shared" si="205"/>
        <v>7529.86</v>
      </c>
      <c r="AC3254" s="10">
        <v>8530.2999999999993</v>
      </c>
      <c r="AD3254" s="10"/>
      <c r="AE3254" s="3"/>
      <c r="AF3254" s="3"/>
    </row>
    <row r="3255" spans="1:32" ht="15" x14ac:dyDescent="0.25">
      <c r="A3255" s="55"/>
      <c r="B3255" s="198"/>
      <c r="C3255" s="10" t="s">
        <v>428</v>
      </c>
      <c r="D3255" s="10"/>
      <c r="E3255" s="10" t="s">
        <v>64</v>
      </c>
      <c r="F3255" s="350">
        <v>1787419</v>
      </c>
      <c r="G3255" s="10"/>
      <c r="H3255" s="10">
        <f t="shared" si="203"/>
        <v>5426</v>
      </c>
      <c r="I3255" s="10"/>
      <c r="J3255" s="10">
        <v>171124.96999999988</v>
      </c>
      <c r="K3255" s="10"/>
      <c r="M3255" s="10">
        <v>192</v>
      </c>
      <c r="N3255" s="69"/>
      <c r="P3255" s="238">
        <f t="shared" si="201"/>
        <v>891.27588541666603</v>
      </c>
      <c r="Q3255" s="10"/>
      <c r="R3255" s="10"/>
      <c r="S3255" s="10"/>
      <c r="T3255" s="179">
        <f t="shared" si="202"/>
        <v>9309.4739583333339</v>
      </c>
      <c r="U3255" s="10"/>
      <c r="V3255" s="10"/>
      <c r="W3255" s="10"/>
      <c r="Y3255">
        <v>171124.96999999988</v>
      </c>
      <c r="Z3255" s="10">
        <f t="shared" si="204"/>
        <v>219319.14</v>
      </c>
      <c r="AB3255" s="10">
        <f t="shared" si="205"/>
        <v>193324.33</v>
      </c>
      <c r="AC3255" s="10">
        <v>219010.04</v>
      </c>
      <c r="AD3255" s="10"/>
      <c r="AE3255" s="3"/>
      <c r="AF3255" s="3"/>
    </row>
    <row r="3256" spans="1:32" ht="15" x14ac:dyDescent="0.25">
      <c r="A3256" s="55"/>
      <c r="B3256" s="198"/>
      <c r="C3256" s="10" t="s">
        <v>428</v>
      </c>
      <c r="D3256" s="10"/>
      <c r="E3256" s="10" t="s">
        <v>167</v>
      </c>
      <c r="F3256" s="350">
        <v>636</v>
      </c>
      <c r="G3256" s="10"/>
      <c r="H3256" s="10">
        <f t="shared" si="203"/>
        <v>2</v>
      </c>
      <c r="I3256" s="10"/>
      <c r="J3256" s="10">
        <v>63.5</v>
      </c>
      <c r="K3256" s="10"/>
      <c r="M3256" s="10">
        <v>1</v>
      </c>
      <c r="N3256" s="69"/>
      <c r="P3256" s="238">
        <f t="shared" si="201"/>
        <v>63.5</v>
      </c>
      <c r="Q3256" s="10"/>
      <c r="R3256" s="10"/>
      <c r="S3256" s="10"/>
      <c r="T3256" s="179">
        <f t="shared" si="202"/>
        <v>636</v>
      </c>
      <c r="U3256" s="10"/>
      <c r="V3256" s="10"/>
      <c r="W3256" s="10"/>
      <c r="Y3256">
        <v>63.5</v>
      </c>
      <c r="Z3256" s="10">
        <f t="shared" si="204"/>
        <v>81.38</v>
      </c>
      <c r="AB3256" s="10">
        <f t="shared" si="205"/>
        <v>71.739999999999995</v>
      </c>
      <c r="AC3256" s="10">
        <v>81.27</v>
      </c>
      <c r="AD3256" s="10"/>
      <c r="AE3256" s="3"/>
      <c r="AF3256" s="3"/>
    </row>
    <row r="3257" spans="1:32" ht="15" x14ac:dyDescent="0.25">
      <c r="A3257" s="55"/>
      <c r="B3257" s="198"/>
      <c r="C3257" s="10" t="s">
        <v>430</v>
      </c>
      <c r="D3257" s="10"/>
      <c r="E3257" s="10" t="s">
        <v>167</v>
      </c>
      <c r="F3257" s="350">
        <v>3068441</v>
      </c>
      <c r="G3257" s="10"/>
      <c r="H3257" s="10">
        <f t="shared" si="203"/>
        <v>9315</v>
      </c>
      <c r="I3257" s="10"/>
      <c r="J3257" s="10">
        <v>358723.87</v>
      </c>
      <c r="K3257" s="10"/>
      <c r="M3257" s="10">
        <v>958</v>
      </c>
      <c r="N3257" s="69"/>
      <c r="P3257" s="238">
        <f t="shared" si="201"/>
        <v>374.45080375782879</v>
      </c>
      <c r="Q3257" s="10"/>
      <c r="R3257" s="10"/>
      <c r="S3257" s="10"/>
      <c r="T3257" s="179">
        <f t="shared" si="202"/>
        <v>3202.9655532359079</v>
      </c>
      <c r="U3257" s="10"/>
      <c r="V3257" s="10"/>
      <c r="W3257" s="10"/>
      <c r="Y3257">
        <v>358723.87</v>
      </c>
      <c r="Z3257" s="10">
        <f t="shared" si="204"/>
        <v>459751.78</v>
      </c>
      <c r="AB3257" s="10">
        <f t="shared" si="205"/>
        <v>405259.69</v>
      </c>
      <c r="AC3257" s="10">
        <v>459103.82</v>
      </c>
      <c r="AD3257" s="10"/>
      <c r="AE3257" s="3"/>
      <c r="AF3257" s="3"/>
    </row>
    <row r="3258" spans="1:32" ht="15" x14ac:dyDescent="0.25">
      <c r="A3258" s="55"/>
      <c r="B3258" s="198"/>
      <c r="C3258" s="10" t="s">
        <v>432</v>
      </c>
      <c r="D3258" s="10"/>
      <c r="E3258" s="10" t="s">
        <v>368</v>
      </c>
      <c r="F3258" s="350">
        <v>2859857</v>
      </c>
      <c r="G3258" s="10"/>
      <c r="H3258" s="10">
        <f t="shared" si="203"/>
        <v>8682</v>
      </c>
      <c r="I3258" s="10"/>
      <c r="J3258" s="10">
        <v>318834.12000000011</v>
      </c>
      <c r="K3258" s="10"/>
      <c r="M3258" s="10">
        <v>788</v>
      </c>
      <c r="N3258" s="69"/>
      <c r="P3258" s="238">
        <f t="shared" si="201"/>
        <v>404.61182741116767</v>
      </c>
      <c r="Q3258" s="10"/>
      <c r="R3258" s="10"/>
      <c r="S3258" s="10"/>
      <c r="T3258" s="179">
        <f t="shared" si="202"/>
        <v>3629.2601522842638</v>
      </c>
      <c r="U3258" s="10"/>
      <c r="V3258" s="10"/>
      <c r="W3258" s="10"/>
      <c r="Y3258">
        <v>318834.12000000011</v>
      </c>
      <c r="Z3258" s="10">
        <f t="shared" si="204"/>
        <v>408627.82</v>
      </c>
      <c r="AB3258" s="10">
        <f t="shared" si="205"/>
        <v>360195.21</v>
      </c>
      <c r="AC3258" s="10">
        <v>408051.93</v>
      </c>
      <c r="AD3258" s="10"/>
      <c r="AE3258" s="3"/>
      <c r="AF3258" s="3"/>
    </row>
    <row r="3259" spans="1:32" ht="15" x14ac:dyDescent="0.25">
      <c r="A3259" s="55"/>
      <c r="B3259" s="198"/>
      <c r="C3259" s="10" t="s">
        <v>433</v>
      </c>
      <c r="D3259" s="10"/>
      <c r="E3259" s="10" t="s">
        <v>90</v>
      </c>
      <c r="F3259" s="350">
        <v>212902</v>
      </c>
      <c r="G3259" s="10"/>
      <c r="H3259" s="10">
        <f t="shared" si="203"/>
        <v>646</v>
      </c>
      <c r="I3259" s="10"/>
      <c r="J3259" s="10">
        <v>9487.2099999999991</v>
      </c>
      <c r="K3259" s="10"/>
      <c r="M3259" s="10">
        <v>7</v>
      </c>
      <c r="N3259" s="69"/>
      <c r="P3259" s="238">
        <f t="shared" si="201"/>
        <v>1355.3157142857142</v>
      </c>
      <c r="Q3259" s="10"/>
      <c r="R3259" s="10"/>
      <c r="S3259" s="10"/>
      <c r="T3259" s="179">
        <f t="shared" si="202"/>
        <v>30414.571428571428</v>
      </c>
      <c r="U3259" s="10"/>
      <c r="V3259" s="10"/>
      <c r="W3259" s="10"/>
      <c r="Y3259">
        <v>9487.2099999999991</v>
      </c>
      <c r="Z3259" s="10">
        <f t="shared" si="204"/>
        <v>12159.11</v>
      </c>
      <c r="AB3259" s="10">
        <f t="shared" si="205"/>
        <v>10717.95</v>
      </c>
      <c r="AC3259" s="10">
        <v>12141.97</v>
      </c>
      <c r="AD3259" s="10"/>
      <c r="AE3259" s="3"/>
      <c r="AF3259" s="3"/>
    </row>
    <row r="3260" spans="1:32" ht="15" x14ac:dyDescent="0.25">
      <c r="A3260" s="55"/>
      <c r="B3260" s="198"/>
      <c r="C3260" s="10" t="s">
        <v>434</v>
      </c>
      <c r="D3260" s="10"/>
      <c r="E3260" s="10" t="s">
        <v>164</v>
      </c>
      <c r="F3260" s="350">
        <v>1816</v>
      </c>
      <c r="G3260" s="10"/>
      <c r="H3260" s="10">
        <f t="shared" si="203"/>
        <v>6</v>
      </c>
      <c r="I3260" s="10"/>
      <c r="J3260" s="10">
        <v>1409.55</v>
      </c>
      <c r="K3260" s="10"/>
      <c r="M3260" s="10">
        <v>3</v>
      </c>
      <c r="N3260" s="69"/>
      <c r="P3260" s="238">
        <f t="shared" si="201"/>
        <v>469.84999999999997</v>
      </c>
      <c r="Q3260" s="10"/>
      <c r="R3260" s="10"/>
      <c r="S3260" s="10"/>
      <c r="T3260" s="179">
        <f t="shared" si="202"/>
        <v>605.33333333333337</v>
      </c>
      <c r="U3260" s="10"/>
      <c r="V3260" s="10"/>
      <c r="W3260" s="10"/>
      <c r="Y3260">
        <v>1409.55</v>
      </c>
      <c r="Z3260" s="10">
        <f t="shared" si="204"/>
        <v>1806.52</v>
      </c>
      <c r="AB3260" s="10">
        <f t="shared" si="205"/>
        <v>1592.41</v>
      </c>
      <c r="AC3260" s="10">
        <v>1803.98</v>
      </c>
      <c r="AD3260" s="10"/>
      <c r="AE3260" s="3"/>
      <c r="AF3260" s="3"/>
    </row>
    <row r="3261" spans="1:32" ht="15" x14ac:dyDescent="0.25">
      <c r="A3261" s="55"/>
      <c r="B3261" s="198"/>
      <c r="C3261" s="10" t="s">
        <v>435</v>
      </c>
      <c r="D3261" s="10"/>
      <c r="E3261" s="10" t="s">
        <v>105</v>
      </c>
      <c r="F3261" s="350">
        <v>95149</v>
      </c>
      <c r="G3261" s="10"/>
      <c r="H3261" s="10">
        <f t="shared" si="203"/>
        <v>289</v>
      </c>
      <c r="I3261" s="10"/>
      <c r="J3261" s="10">
        <v>8735.3500000000022</v>
      </c>
      <c r="K3261" s="10"/>
      <c r="M3261" s="10">
        <v>19</v>
      </c>
      <c r="N3261" s="69"/>
      <c r="P3261" s="238">
        <f t="shared" si="201"/>
        <v>459.75526315789483</v>
      </c>
      <c r="Q3261" s="10"/>
      <c r="R3261" s="10"/>
      <c r="S3261" s="10"/>
      <c r="T3261" s="179">
        <f t="shared" si="202"/>
        <v>5007.8421052631575</v>
      </c>
      <c r="U3261" s="10"/>
      <c r="V3261" s="10"/>
      <c r="W3261" s="10"/>
      <c r="Y3261">
        <v>8735.3500000000022</v>
      </c>
      <c r="Z3261" s="10">
        <f t="shared" si="204"/>
        <v>11195.5</v>
      </c>
      <c r="AB3261" s="10">
        <f t="shared" si="205"/>
        <v>9868.5499999999993</v>
      </c>
      <c r="AC3261" s="10">
        <v>11179.72</v>
      </c>
      <c r="AD3261" s="10"/>
      <c r="AE3261" s="3"/>
      <c r="AF3261" s="3"/>
    </row>
    <row r="3262" spans="1:32" ht="15" x14ac:dyDescent="0.25">
      <c r="A3262" s="55"/>
      <c r="B3262" s="198"/>
      <c r="C3262" s="10" t="s">
        <v>436</v>
      </c>
      <c r="D3262" s="10"/>
      <c r="E3262" s="10" t="s">
        <v>390</v>
      </c>
      <c r="F3262" s="350">
        <v>7867627</v>
      </c>
      <c r="G3262" s="10"/>
      <c r="H3262" s="10">
        <f t="shared" si="203"/>
        <v>23884</v>
      </c>
      <c r="I3262" s="10"/>
      <c r="J3262" s="10">
        <v>829170.32999999949</v>
      </c>
      <c r="K3262" s="10"/>
      <c r="M3262" s="10">
        <v>1821</v>
      </c>
      <c r="N3262" s="69"/>
      <c r="P3262" s="238">
        <f t="shared" si="201"/>
        <v>455.33790774299808</v>
      </c>
      <c r="Q3262" s="10"/>
      <c r="R3262" s="10"/>
      <c r="S3262" s="10"/>
      <c r="T3262" s="179">
        <f t="shared" si="202"/>
        <v>4320.4980779791322</v>
      </c>
      <c r="U3262" s="10"/>
      <c r="V3262" s="10"/>
      <c r="W3262" s="10"/>
      <c r="Y3262">
        <v>829170.32999999949</v>
      </c>
      <c r="Z3262" s="10">
        <f t="shared" si="204"/>
        <v>1062690.74</v>
      </c>
      <c r="AB3262" s="10">
        <f t="shared" si="205"/>
        <v>936735.31</v>
      </c>
      <c r="AC3262" s="10">
        <v>1061193.04</v>
      </c>
      <c r="AD3262" s="10"/>
      <c r="AE3262" s="3"/>
      <c r="AF3262" s="3"/>
    </row>
    <row r="3263" spans="1:32" ht="15" x14ac:dyDescent="0.25">
      <c r="A3263" s="55"/>
      <c r="B3263" s="198"/>
      <c r="C3263" s="10" t="s">
        <v>438</v>
      </c>
      <c r="D3263" s="10"/>
      <c r="E3263" s="10" t="s">
        <v>97</v>
      </c>
      <c r="F3263" s="350">
        <v>11875</v>
      </c>
      <c r="G3263" s="10"/>
      <c r="H3263" s="10">
        <f t="shared" si="203"/>
        <v>36</v>
      </c>
      <c r="I3263" s="10"/>
      <c r="J3263" s="10">
        <v>2056.73</v>
      </c>
      <c r="K3263" s="10"/>
      <c r="M3263" s="10">
        <v>1</v>
      </c>
      <c r="N3263" s="69"/>
      <c r="P3263" s="238">
        <f t="shared" si="201"/>
        <v>2056.73</v>
      </c>
      <c r="Q3263" s="10"/>
      <c r="R3263" s="10"/>
      <c r="S3263" s="10"/>
      <c r="T3263" s="179">
        <f t="shared" si="202"/>
        <v>11875</v>
      </c>
      <c r="U3263" s="10"/>
      <c r="V3263" s="10"/>
      <c r="W3263" s="10"/>
      <c r="Y3263">
        <v>2056.73</v>
      </c>
      <c r="Z3263" s="10">
        <f t="shared" si="204"/>
        <v>2635.97</v>
      </c>
      <c r="AB3263" s="10">
        <f t="shared" si="205"/>
        <v>2323.54</v>
      </c>
      <c r="AC3263" s="10">
        <v>2632.25</v>
      </c>
      <c r="AD3263" s="10"/>
      <c r="AE3263" s="3"/>
      <c r="AF3263" s="3"/>
    </row>
    <row r="3264" spans="1:32" ht="15" x14ac:dyDescent="0.25">
      <c r="A3264" s="55"/>
      <c r="B3264" s="198"/>
      <c r="C3264" s="10" t="s">
        <v>438</v>
      </c>
      <c r="D3264" s="10"/>
      <c r="E3264" s="10" t="s">
        <v>224</v>
      </c>
      <c r="F3264" s="350">
        <v>1860346</v>
      </c>
      <c r="G3264" s="10"/>
      <c r="H3264" s="10">
        <f t="shared" si="203"/>
        <v>5647</v>
      </c>
      <c r="I3264" s="10"/>
      <c r="J3264" s="10">
        <v>283276.87000000034</v>
      </c>
      <c r="K3264" s="10"/>
      <c r="M3264" s="10">
        <v>584</v>
      </c>
      <c r="N3264" s="69"/>
      <c r="P3264" s="238">
        <f t="shared" si="201"/>
        <v>485.06313356164441</v>
      </c>
      <c r="Q3264" s="10"/>
      <c r="R3264" s="10"/>
      <c r="S3264" s="10"/>
      <c r="T3264" s="179">
        <f t="shared" si="202"/>
        <v>3185.5239726027398</v>
      </c>
      <c r="U3264" s="10"/>
      <c r="V3264" s="10"/>
      <c r="W3264" s="10"/>
      <c r="Y3264">
        <v>283276.87000000034</v>
      </c>
      <c r="Z3264" s="10">
        <f t="shared" si="204"/>
        <v>363056.53</v>
      </c>
      <c r="AB3264" s="10">
        <f t="shared" si="205"/>
        <v>320025.25</v>
      </c>
      <c r="AC3264" s="10">
        <v>362544.86</v>
      </c>
      <c r="AD3264" s="10"/>
      <c r="AE3264" s="3"/>
      <c r="AF3264" s="3"/>
    </row>
    <row r="3265" spans="1:32" ht="15" x14ac:dyDescent="0.25">
      <c r="A3265" s="55"/>
      <c r="B3265" s="198"/>
      <c r="C3265" s="10" t="s">
        <v>440</v>
      </c>
      <c r="D3265" s="10"/>
      <c r="E3265" s="10" t="s">
        <v>292</v>
      </c>
      <c r="F3265" s="350">
        <v>100230</v>
      </c>
      <c r="G3265" s="10"/>
      <c r="H3265" s="10">
        <f t="shared" si="203"/>
        <v>304</v>
      </c>
      <c r="I3265" s="10"/>
      <c r="J3265" s="10">
        <v>13575.21</v>
      </c>
      <c r="K3265" s="10"/>
      <c r="M3265" s="10">
        <v>59</v>
      </c>
      <c r="N3265" s="69"/>
      <c r="P3265" s="238">
        <f t="shared" si="201"/>
        <v>230.08830508474574</v>
      </c>
      <c r="Q3265" s="10"/>
      <c r="R3265" s="10"/>
      <c r="S3265" s="10"/>
      <c r="T3265" s="179">
        <f t="shared" si="202"/>
        <v>1698.8135593220338</v>
      </c>
      <c r="U3265" s="10"/>
      <c r="V3265" s="10"/>
      <c r="W3265" s="10"/>
      <c r="Y3265">
        <v>13575.21</v>
      </c>
      <c r="Z3265" s="10">
        <f t="shared" si="204"/>
        <v>17398.419999999998</v>
      </c>
      <c r="AB3265" s="10">
        <f t="shared" si="205"/>
        <v>15336.27</v>
      </c>
      <c r="AC3265" s="10">
        <v>17373.900000000001</v>
      </c>
      <c r="AD3265" s="10"/>
      <c r="AE3265" s="3"/>
      <c r="AF3265" s="3"/>
    </row>
    <row r="3266" spans="1:32" ht="15" x14ac:dyDescent="0.25">
      <c r="A3266" s="55"/>
      <c r="B3266" s="198"/>
      <c r="C3266" s="10" t="s">
        <v>441</v>
      </c>
      <c r="D3266" s="10"/>
      <c r="E3266" s="10" t="s">
        <v>70</v>
      </c>
      <c r="F3266" s="350">
        <v>8933</v>
      </c>
      <c r="G3266" s="10"/>
      <c r="H3266" s="10">
        <f t="shared" si="203"/>
        <v>27</v>
      </c>
      <c r="I3266" s="10"/>
      <c r="J3266" s="10">
        <v>2403.02</v>
      </c>
      <c r="K3266" s="10"/>
      <c r="M3266" s="10">
        <v>10</v>
      </c>
      <c r="N3266" s="69"/>
      <c r="P3266" s="238">
        <f t="shared" si="201"/>
        <v>240.30199999999999</v>
      </c>
      <c r="Q3266" s="10"/>
      <c r="R3266" s="10"/>
      <c r="S3266" s="10"/>
      <c r="T3266" s="179">
        <f t="shared" si="202"/>
        <v>893.3</v>
      </c>
      <c r="U3266" s="10"/>
      <c r="V3266" s="10"/>
      <c r="W3266" s="10"/>
      <c r="Y3266">
        <v>2403.02</v>
      </c>
      <c r="Z3266" s="10">
        <f t="shared" si="204"/>
        <v>3079.79</v>
      </c>
      <c r="AB3266" s="10">
        <f t="shared" si="205"/>
        <v>2714.75</v>
      </c>
      <c r="AC3266" s="10">
        <v>3075.44</v>
      </c>
      <c r="AD3266" s="10"/>
      <c r="AE3266" s="3"/>
      <c r="AF3266" s="3"/>
    </row>
    <row r="3267" spans="1:32" ht="15" x14ac:dyDescent="0.25">
      <c r="A3267" s="55"/>
      <c r="B3267" s="198"/>
      <c r="C3267" s="10" t="s">
        <v>443</v>
      </c>
      <c r="D3267" s="10"/>
      <c r="E3267" s="10" t="s">
        <v>63</v>
      </c>
      <c r="F3267" s="350">
        <v>1678</v>
      </c>
      <c r="G3267" s="10"/>
      <c r="H3267" s="10">
        <f t="shared" si="203"/>
        <v>5</v>
      </c>
      <c r="I3267" s="10"/>
      <c r="J3267" s="10">
        <v>283.57</v>
      </c>
      <c r="K3267" s="10"/>
      <c r="M3267" s="10">
        <v>1</v>
      </c>
      <c r="N3267" s="69"/>
      <c r="P3267" s="238">
        <f t="shared" si="201"/>
        <v>283.57</v>
      </c>
      <c r="Q3267" s="10"/>
      <c r="R3267" s="10"/>
      <c r="S3267" s="10"/>
      <c r="T3267" s="179">
        <f t="shared" si="202"/>
        <v>1678</v>
      </c>
      <c r="U3267" s="10"/>
      <c r="V3267" s="10"/>
      <c r="W3267" s="10"/>
      <c r="Y3267">
        <v>283.57</v>
      </c>
      <c r="Z3267" s="10">
        <f t="shared" si="204"/>
        <v>363.43</v>
      </c>
      <c r="AB3267" s="10">
        <f t="shared" si="205"/>
        <v>320.36</v>
      </c>
      <c r="AC3267" s="10">
        <v>362.92</v>
      </c>
      <c r="AD3267" s="10"/>
      <c r="AE3267" s="3"/>
      <c r="AF3267" s="3"/>
    </row>
    <row r="3268" spans="1:32" ht="15" x14ac:dyDescent="0.25">
      <c r="A3268" s="55"/>
      <c r="B3268" s="198"/>
      <c r="C3268" s="10" t="s">
        <v>444</v>
      </c>
      <c r="D3268" s="10"/>
      <c r="E3268" s="10" t="s">
        <v>70</v>
      </c>
      <c r="F3268" s="350">
        <v>1011</v>
      </c>
      <c r="G3268" s="10"/>
      <c r="H3268" s="10">
        <f t="shared" si="203"/>
        <v>3</v>
      </c>
      <c r="I3268" s="10"/>
      <c r="J3268" s="10">
        <v>225.87</v>
      </c>
      <c r="K3268" s="10"/>
      <c r="M3268" s="10">
        <v>4</v>
      </c>
      <c r="N3268" s="69"/>
      <c r="P3268" s="238">
        <f t="shared" si="201"/>
        <v>56.467500000000001</v>
      </c>
      <c r="Q3268" s="10"/>
      <c r="R3268" s="10"/>
      <c r="S3268" s="10"/>
      <c r="T3268" s="179">
        <f t="shared" si="202"/>
        <v>252.75</v>
      </c>
      <c r="U3268" s="10"/>
      <c r="V3268" s="10"/>
      <c r="W3268" s="10"/>
      <c r="Y3268">
        <v>225.87</v>
      </c>
      <c r="Z3268" s="10">
        <f t="shared" si="204"/>
        <v>289.48</v>
      </c>
      <c r="AB3268" s="10">
        <f t="shared" si="205"/>
        <v>255.17</v>
      </c>
      <c r="AC3268" s="10">
        <v>289.07</v>
      </c>
      <c r="AD3268" s="10"/>
      <c r="AE3268" s="3"/>
      <c r="AF3268" s="3"/>
    </row>
    <row r="3269" spans="1:32" ht="15" x14ac:dyDescent="0.25">
      <c r="A3269" s="55"/>
      <c r="B3269" s="198"/>
      <c r="C3269" s="10" t="s">
        <v>445</v>
      </c>
      <c r="D3269" s="10"/>
      <c r="E3269" s="10" t="s">
        <v>124</v>
      </c>
      <c r="F3269" s="350">
        <v>224270</v>
      </c>
      <c r="G3269" s="10"/>
      <c r="H3269" s="10">
        <f t="shared" si="203"/>
        <v>681</v>
      </c>
      <c r="I3269" s="10"/>
      <c r="J3269" s="10">
        <v>25048.550000000003</v>
      </c>
      <c r="K3269" s="10"/>
      <c r="M3269" s="10">
        <v>113</v>
      </c>
      <c r="N3269" s="69"/>
      <c r="P3269" s="238">
        <f t="shared" si="201"/>
        <v>221.6685840707965</v>
      </c>
      <c r="Q3269" s="10"/>
      <c r="R3269" s="10"/>
      <c r="S3269" s="10"/>
      <c r="T3269" s="179">
        <f t="shared" si="202"/>
        <v>1984.6902654867256</v>
      </c>
      <c r="U3269" s="10"/>
      <c r="V3269" s="10"/>
      <c r="W3269" s="10"/>
      <c r="Y3269">
        <v>25048.550000000003</v>
      </c>
      <c r="Z3269" s="10">
        <f t="shared" si="204"/>
        <v>32103.01</v>
      </c>
      <c r="AB3269" s="10">
        <f t="shared" si="205"/>
        <v>28298</v>
      </c>
      <c r="AC3269" s="10">
        <v>32057.77</v>
      </c>
      <c r="AD3269" s="10"/>
      <c r="AE3269" s="3"/>
      <c r="AF3269" s="3"/>
    </row>
    <row r="3270" spans="1:32" ht="15" x14ac:dyDescent="0.25">
      <c r="A3270" s="55"/>
      <c r="B3270" s="198"/>
      <c r="C3270" s="10" t="s">
        <v>445</v>
      </c>
      <c r="D3270" s="10"/>
      <c r="E3270" s="10" t="s">
        <v>224</v>
      </c>
      <c r="F3270" s="350">
        <v>11989</v>
      </c>
      <c r="G3270" s="10"/>
      <c r="H3270" s="10">
        <f t="shared" si="203"/>
        <v>36</v>
      </c>
      <c r="I3270" s="10"/>
      <c r="J3270" s="10">
        <v>698.09</v>
      </c>
      <c r="K3270" s="10"/>
      <c r="M3270" s="10">
        <v>2</v>
      </c>
      <c r="N3270" s="69"/>
      <c r="P3270" s="238">
        <f t="shared" si="201"/>
        <v>349.04500000000002</v>
      </c>
      <c r="Q3270" s="10"/>
      <c r="R3270" s="10"/>
      <c r="S3270" s="10"/>
      <c r="T3270" s="179">
        <f t="shared" si="202"/>
        <v>5994.5</v>
      </c>
      <c r="U3270" s="10"/>
      <c r="V3270" s="10"/>
      <c r="W3270" s="10"/>
      <c r="Y3270">
        <v>698.09</v>
      </c>
      <c r="Z3270" s="10">
        <f t="shared" si="204"/>
        <v>894.69</v>
      </c>
      <c r="AB3270" s="10">
        <f t="shared" si="205"/>
        <v>788.65</v>
      </c>
      <c r="AC3270" s="10">
        <v>893.43</v>
      </c>
      <c r="AD3270" s="10"/>
      <c r="AE3270" s="3"/>
      <c r="AF3270" s="3"/>
    </row>
    <row r="3271" spans="1:32" ht="15" x14ac:dyDescent="0.25">
      <c r="A3271" s="55"/>
      <c r="B3271" s="198"/>
      <c r="C3271" s="10" t="s">
        <v>446</v>
      </c>
      <c r="D3271" s="10"/>
      <c r="E3271" s="10" t="s">
        <v>109</v>
      </c>
      <c r="F3271" s="350">
        <v>889194</v>
      </c>
      <c r="G3271" s="10"/>
      <c r="H3271" s="10">
        <f t="shared" si="203"/>
        <v>2699</v>
      </c>
      <c r="I3271" s="10"/>
      <c r="J3271" s="10">
        <v>78356.95</v>
      </c>
      <c r="K3271" s="10"/>
      <c r="M3271" s="10">
        <v>182</v>
      </c>
      <c r="N3271" s="69"/>
      <c r="P3271" s="238">
        <f t="shared" si="201"/>
        <v>430.53269230769229</v>
      </c>
      <c r="Q3271" s="10"/>
      <c r="R3271" s="10"/>
      <c r="S3271" s="10"/>
      <c r="T3271" s="179">
        <f t="shared" si="202"/>
        <v>4885.6813186813188</v>
      </c>
      <c r="U3271" s="10"/>
      <c r="V3271" s="10"/>
      <c r="W3271" s="10"/>
      <c r="Y3271">
        <v>78356.95</v>
      </c>
      <c r="Z3271" s="10">
        <f t="shared" si="204"/>
        <v>100424.73</v>
      </c>
      <c r="AB3271" s="10">
        <f t="shared" si="205"/>
        <v>88521.89</v>
      </c>
      <c r="AC3271" s="10">
        <v>100283.2</v>
      </c>
      <c r="AD3271" s="10"/>
      <c r="AE3271" s="3"/>
      <c r="AF3271" s="3"/>
    </row>
    <row r="3272" spans="1:32" ht="15" x14ac:dyDescent="0.25">
      <c r="A3272" s="55"/>
      <c r="B3272" s="198"/>
      <c r="C3272" s="10" t="s">
        <v>446</v>
      </c>
      <c r="D3272" s="10"/>
      <c r="E3272" s="10" t="s">
        <v>86</v>
      </c>
      <c r="F3272" s="350">
        <v>2160</v>
      </c>
      <c r="G3272" s="10"/>
      <c r="H3272" s="10">
        <f t="shared" si="203"/>
        <v>7</v>
      </c>
      <c r="I3272" s="10"/>
      <c r="J3272" s="10">
        <v>795.97</v>
      </c>
      <c r="K3272" s="10"/>
      <c r="M3272" s="10">
        <v>1</v>
      </c>
      <c r="N3272" s="69"/>
      <c r="P3272" s="238">
        <f t="shared" si="201"/>
        <v>795.97</v>
      </c>
      <c r="Q3272" s="10"/>
      <c r="R3272" s="10"/>
      <c r="S3272" s="10"/>
      <c r="T3272" s="179">
        <f t="shared" si="202"/>
        <v>2160</v>
      </c>
      <c r="U3272" s="10"/>
      <c r="V3272" s="10"/>
      <c r="W3272" s="10"/>
      <c r="Y3272">
        <v>795.97</v>
      </c>
      <c r="Z3272" s="10">
        <f t="shared" si="204"/>
        <v>1020.14</v>
      </c>
      <c r="AB3272" s="10">
        <f t="shared" si="205"/>
        <v>899.23</v>
      </c>
      <c r="AC3272" s="10">
        <v>1018.7</v>
      </c>
      <c r="AD3272" s="10"/>
      <c r="AE3272" s="3"/>
      <c r="AF3272" s="3"/>
    </row>
    <row r="3273" spans="1:32" ht="15" x14ac:dyDescent="0.25">
      <c r="A3273" s="55"/>
      <c r="B3273" s="198"/>
      <c r="C3273" s="10" t="s">
        <v>447</v>
      </c>
      <c r="D3273" s="10"/>
      <c r="E3273" s="10" t="s">
        <v>70</v>
      </c>
      <c r="F3273" s="350">
        <v>4243</v>
      </c>
      <c r="G3273" s="10"/>
      <c r="H3273" s="10">
        <f t="shared" si="203"/>
        <v>13</v>
      </c>
      <c r="I3273" s="10"/>
      <c r="J3273" s="10">
        <v>623.52</v>
      </c>
      <c r="K3273" s="10"/>
      <c r="M3273" s="10">
        <v>12</v>
      </c>
      <c r="N3273" s="69"/>
      <c r="P3273" s="238">
        <f t="shared" si="201"/>
        <v>51.96</v>
      </c>
      <c r="Q3273" s="10"/>
      <c r="R3273" s="10"/>
      <c r="S3273" s="10"/>
      <c r="T3273" s="179">
        <f t="shared" si="202"/>
        <v>353.58333333333331</v>
      </c>
      <c r="U3273" s="10"/>
      <c r="V3273" s="10"/>
      <c r="W3273" s="10"/>
      <c r="Y3273">
        <v>623.52</v>
      </c>
      <c r="Z3273" s="10">
        <f t="shared" si="204"/>
        <v>799.12</v>
      </c>
      <c r="AB3273" s="10">
        <f t="shared" si="205"/>
        <v>704.41</v>
      </c>
      <c r="AC3273" s="10">
        <v>798</v>
      </c>
      <c r="AD3273" s="10"/>
      <c r="AE3273" s="3"/>
      <c r="AF3273" s="3"/>
    </row>
    <row r="3274" spans="1:32" ht="15" x14ac:dyDescent="0.25">
      <c r="A3274" s="55"/>
      <c r="B3274" s="198"/>
      <c r="C3274" s="10" t="s">
        <v>448</v>
      </c>
      <c r="D3274" s="10"/>
      <c r="E3274" s="10" t="s">
        <v>449</v>
      </c>
      <c r="F3274" s="350">
        <v>7701273</v>
      </c>
      <c r="G3274" s="10"/>
      <c r="H3274" s="10">
        <f t="shared" si="203"/>
        <v>23379</v>
      </c>
      <c r="I3274" s="10"/>
      <c r="J3274" s="10">
        <v>364473.84000000049</v>
      </c>
      <c r="K3274" s="10"/>
      <c r="M3274" s="10">
        <v>381</v>
      </c>
      <c r="N3274" s="69"/>
      <c r="P3274" s="238">
        <f t="shared" si="201"/>
        <v>956.62425196850518</v>
      </c>
      <c r="Q3274" s="10"/>
      <c r="R3274" s="10"/>
      <c r="S3274" s="10"/>
      <c r="T3274" s="179">
        <f t="shared" si="202"/>
        <v>20213.314960629923</v>
      </c>
      <c r="U3274" s="10"/>
      <c r="V3274" s="10"/>
      <c r="W3274" s="10"/>
      <c r="Y3274">
        <v>364473.84000000049</v>
      </c>
      <c r="Z3274" s="10">
        <f t="shared" si="204"/>
        <v>467121.12</v>
      </c>
      <c r="AB3274" s="10">
        <f t="shared" si="205"/>
        <v>411755.58</v>
      </c>
      <c r="AC3274" s="10">
        <v>466462.78</v>
      </c>
      <c r="AD3274" s="10"/>
      <c r="AE3274" s="3"/>
      <c r="AF3274" s="3"/>
    </row>
    <row r="3275" spans="1:32" ht="15" x14ac:dyDescent="0.25">
      <c r="A3275" s="55"/>
      <c r="B3275" s="198"/>
      <c r="C3275" s="10" t="s">
        <v>450</v>
      </c>
      <c r="D3275" s="10"/>
      <c r="E3275" s="10" t="s">
        <v>451</v>
      </c>
      <c r="F3275" s="350">
        <v>9106044</v>
      </c>
      <c r="G3275" s="10"/>
      <c r="H3275" s="10">
        <f t="shared" si="203"/>
        <v>27643</v>
      </c>
      <c r="I3275" s="10"/>
      <c r="J3275" s="10">
        <v>354718.42999999993</v>
      </c>
      <c r="K3275" s="10"/>
      <c r="M3275" s="10">
        <v>196</v>
      </c>
      <c r="N3275" s="69"/>
      <c r="P3275" s="238">
        <f t="shared" si="201"/>
        <v>1809.787908163265</v>
      </c>
      <c r="Q3275" s="10"/>
      <c r="R3275" s="10"/>
      <c r="S3275" s="10"/>
      <c r="T3275" s="179">
        <f t="shared" si="202"/>
        <v>46459.408163265303</v>
      </c>
      <c r="U3275" s="10"/>
      <c r="V3275" s="10"/>
      <c r="W3275" s="10"/>
      <c r="Y3275">
        <v>354718.42999999993</v>
      </c>
      <c r="Z3275" s="10">
        <f t="shared" si="204"/>
        <v>454618.28</v>
      </c>
      <c r="AB3275" s="10">
        <f t="shared" si="205"/>
        <v>400734.64</v>
      </c>
      <c r="AC3275" s="10">
        <v>453977.56</v>
      </c>
      <c r="AD3275" s="10"/>
      <c r="AE3275" s="3"/>
      <c r="AF3275" s="3"/>
    </row>
    <row r="3276" spans="1:32" ht="15" x14ac:dyDescent="0.25">
      <c r="A3276" s="55"/>
      <c r="B3276" s="198"/>
      <c r="C3276" s="10" t="s">
        <v>452</v>
      </c>
      <c r="D3276" s="10"/>
      <c r="E3276" s="10" t="s">
        <v>68</v>
      </c>
      <c r="F3276" s="350">
        <v>2776</v>
      </c>
      <c r="G3276" s="10"/>
      <c r="H3276" s="10">
        <f t="shared" si="203"/>
        <v>8</v>
      </c>
      <c r="I3276" s="10"/>
      <c r="J3276" s="10">
        <v>254.33999999999997</v>
      </c>
      <c r="K3276" s="10"/>
      <c r="M3276" s="10">
        <v>2</v>
      </c>
      <c r="N3276" s="69"/>
      <c r="P3276" s="238">
        <f t="shared" si="201"/>
        <v>127.16999999999999</v>
      </c>
      <c r="Q3276" s="10"/>
      <c r="R3276" s="10"/>
      <c r="S3276" s="10"/>
      <c r="T3276" s="179">
        <f t="shared" si="202"/>
        <v>1388</v>
      </c>
      <c r="U3276" s="10"/>
      <c r="V3276" s="10"/>
      <c r="W3276" s="10"/>
      <c r="Y3276">
        <v>254.33999999999997</v>
      </c>
      <c r="Z3276" s="10">
        <f t="shared" si="204"/>
        <v>325.97000000000003</v>
      </c>
      <c r="AB3276" s="10">
        <f t="shared" si="205"/>
        <v>287.33</v>
      </c>
      <c r="AC3276" s="10">
        <v>325.51</v>
      </c>
      <c r="AD3276" s="10"/>
      <c r="AE3276" s="3"/>
      <c r="AF3276" s="3"/>
    </row>
    <row r="3277" spans="1:32" ht="15" x14ac:dyDescent="0.25">
      <c r="A3277" s="55"/>
      <c r="B3277" s="198"/>
      <c r="C3277" s="10" t="s">
        <v>453</v>
      </c>
      <c r="D3277" s="10"/>
      <c r="E3277" s="10" t="s">
        <v>177</v>
      </c>
      <c r="F3277" s="350">
        <v>1556406</v>
      </c>
      <c r="G3277" s="10"/>
      <c r="H3277" s="10">
        <f t="shared" si="203"/>
        <v>4725</v>
      </c>
      <c r="I3277" s="10"/>
      <c r="J3277" s="10">
        <v>153622.11000000019</v>
      </c>
      <c r="K3277" s="10"/>
      <c r="M3277" s="10">
        <v>427</v>
      </c>
      <c r="N3277" s="69"/>
      <c r="P3277" s="238">
        <f t="shared" si="201"/>
        <v>359.77074941452037</v>
      </c>
      <c r="Q3277" s="10"/>
      <c r="R3277" s="10"/>
      <c r="S3277" s="10"/>
      <c r="T3277" s="179">
        <f t="shared" si="202"/>
        <v>3644.9789227166275</v>
      </c>
      <c r="U3277" s="10"/>
      <c r="V3277" s="10"/>
      <c r="W3277" s="10"/>
      <c r="Y3277">
        <v>153622.11000000019</v>
      </c>
      <c r="Z3277" s="10">
        <f t="shared" si="204"/>
        <v>196886.92</v>
      </c>
      <c r="AB3277" s="10">
        <f t="shared" si="205"/>
        <v>173550.9</v>
      </c>
      <c r="AC3277" s="10">
        <v>196609.44</v>
      </c>
      <c r="AD3277" s="10"/>
      <c r="AE3277" s="3"/>
      <c r="AF3277" s="3"/>
    </row>
    <row r="3278" spans="1:32" ht="15" x14ac:dyDescent="0.25">
      <c r="A3278" s="55"/>
      <c r="B3278" s="198"/>
      <c r="C3278" s="10" t="s">
        <v>454</v>
      </c>
      <c r="D3278" s="10"/>
      <c r="E3278" s="10" t="s">
        <v>455</v>
      </c>
      <c r="F3278" s="350">
        <v>4041381</v>
      </c>
      <c r="G3278" s="10"/>
      <c r="H3278" s="10">
        <f t="shared" si="203"/>
        <v>12268</v>
      </c>
      <c r="I3278" s="10"/>
      <c r="J3278" s="10">
        <v>338960.54000000015</v>
      </c>
      <c r="K3278" s="10"/>
      <c r="M3278" s="10">
        <v>683</v>
      </c>
      <c r="N3278" s="69"/>
      <c r="P3278" s="238">
        <f t="shared" si="201"/>
        <v>496.28190336749657</v>
      </c>
      <c r="Q3278" s="10"/>
      <c r="R3278" s="10"/>
      <c r="S3278" s="10"/>
      <c r="T3278" s="179">
        <f t="shared" si="202"/>
        <v>5917.1024890190338</v>
      </c>
      <c r="U3278" s="10"/>
      <c r="V3278" s="10"/>
      <c r="W3278" s="10"/>
      <c r="Y3278">
        <v>338960.54000000015</v>
      </c>
      <c r="Z3278" s="10">
        <f t="shared" si="204"/>
        <v>434422.47</v>
      </c>
      <c r="AB3278" s="10">
        <f t="shared" si="205"/>
        <v>382932.55</v>
      </c>
      <c r="AC3278" s="10">
        <v>433810.23</v>
      </c>
      <c r="AD3278" s="10"/>
      <c r="AE3278" s="3"/>
      <c r="AF3278" s="3"/>
    </row>
    <row r="3279" spans="1:32" ht="15" x14ac:dyDescent="0.25">
      <c r="A3279" s="55"/>
      <c r="B3279" s="198"/>
      <c r="C3279" s="10" t="s">
        <v>454</v>
      </c>
      <c r="D3279" s="10"/>
      <c r="E3279" s="10" t="s">
        <v>164</v>
      </c>
      <c r="F3279" s="350">
        <v>239</v>
      </c>
      <c r="G3279" s="10"/>
      <c r="H3279" s="10">
        <f t="shared" si="203"/>
        <v>1</v>
      </c>
      <c r="I3279" s="10"/>
      <c r="J3279" s="10">
        <v>62.73</v>
      </c>
      <c r="K3279" s="10"/>
      <c r="M3279" s="10">
        <v>1</v>
      </c>
      <c r="N3279" s="69"/>
      <c r="P3279" s="238">
        <f t="shared" si="201"/>
        <v>62.73</v>
      </c>
      <c r="Q3279" s="10"/>
      <c r="R3279" s="10"/>
      <c r="S3279" s="10"/>
      <c r="T3279" s="179">
        <f t="shared" si="202"/>
        <v>239</v>
      </c>
      <c r="U3279" s="10"/>
      <c r="V3279" s="10"/>
      <c r="W3279" s="10"/>
      <c r="Y3279">
        <v>62.73</v>
      </c>
      <c r="Z3279" s="10">
        <f t="shared" si="204"/>
        <v>80.400000000000006</v>
      </c>
      <c r="AB3279" s="10">
        <f t="shared" si="205"/>
        <v>70.87</v>
      </c>
      <c r="AC3279" s="10">
        <v>80.290000000000006</v>
      </c>
      <c r="AD3279" s="10"/>
      <c r="AE3279" s="3"/>
      <c r="AF3279" s="3"/>
    </row>
    <row r="3280" spans="1:32" ht="15" x14ac:dyDescent="0.25">
      <c r="A3280" s="55"/>
      <c r="B3280" s="198"/>
      <c r="C3280" s="10" t="s">
        <v>456</v>
      </c>
      <c r="D3280" s="10"/>
      <c r="E3280" s="10" t="s">
        <v>79</v>
      </c>
      <c r="F3280" s="350">
        <v>4070</v>
      </c>
      <c r="G3280" s="10"/>
      <c r="H3280" s="10">
        <f t="shared" si="203"/>
        <v>12</v>
      </c>
      <c r="I3280" s="10"/>
      <c r="J3280" s="10">
        <v>755.93000000000006</v>
      </c>
      <c r="K3280" s="10"/>
      <c r="M3280" s="10">
        <v>5</v>
      </c>
      <c r="N3280" s="69"/>
      <c r="P3280" s="238">
        <f t="shared" si="201"/>
        <v>151.18600000000001</v>
      </c>
      <c r="Q3280" s="10"/>
      <c r="R3280" s="10"/>
      <c r="S3280" s="10"/>
      <c r="T3280" s="179">
        <f t="shared" si="202"/>
        <v>814</v>
      </c>
      <c r="U3280" s="10"/>
      <c r="V3280" s="10"/>
      <c r="W3280" s="10"/>
      <c r="Y3280">
        <v>755.93000000000006</v>
      </c>
      <c r="Z3280" s="10">
        <f t="shared" si="204"/>
        <v>968.82</v>
      </c>
      <c r="AB3280" s="10">
        <f t="shared" si="205"/>
        <v>853.99</v>
      </c>
      <c r="AC3280" s="10">
        <v>967.45</v>
      </c>
      <c r="AD3280" s="10"/>
      <c r="AE3280" s="3"/>
      <c r="AF3280" s="3"/>
    </row>
    <row r="3281" spans="1:32" ht="15" x14ac:dyDescent="0.25">
      <c r="A3281" s="55"/>
      <c r="B3281" s="198"/>
      <c r="C3281" s="10" t="s">
        <v>588</v>
      </c>
      <c r="D3281" s="10"/>
      <c r="E3281" s="10" t="s">
        <v>164</v>
      </c>
      <c r="F3281" s="350">
        <v>982</v>
      </c>
      <c r="G3281" s="10"/>
      <c r="H3281" s="10">
        <f t="shared" si="203"/>
        <v>3</v>
      </c>
      <c r="I3281" s="10"/>
      <c r="J3281" s="10">
        <v>356.60000000000008</v>
      </c>
      <c r="K3281" s="10"/>
      <c r="M3281" s="10">
        <v>8</v>
      </c>
      <c r="N3281" s="69"/>
      <c r="P3281" s="238">
        <f t="shared" si="201"/>
        <v>44.57500000000001</v>
      </c>
      <c r="Q3281" s="10"/>
      <c r="R3281" s="10"/>
      <c r="S3281" s="10"/>
      <c r="T3281" s="179">
        <f t="shared" si="202"/>
        <v>122.75</v>
      </c>
      <c r="U3281" s="10"/>
      <c r="V3281" s="10"/>
      <c r="W3281" s="10"/>
      <c r="Y3281">
        <v>356.60000000000008</v>
      </c>
      <c r="Z3281" s="10">
        <f t="shared" si="204"/>
        <v>457.03</v>
      </c>
      <c r="AB3281" s="10">
        <f t="shared" si="205"/>
        <v>402.86</v>
      </c>
      <c r="AC3281" s="10">
        <v>456.39</v>
      </c>
      <c r="AD3281" s="10"/>
      <c r="AE3281" s="3"/>
      <c r="AF3281" s="3"/>
    </row>
    <row r="3282" spans="1:32" ht="15" x14ac:dyDescent="0.25">
      <c r="A3282" s="55"/>
      <c r="B3282" s="198"/>
      <c r="C3282" s="10" t="s">
        <v>457</v>
      </c>
      <c r="D3282" s="10"/>
      <c r="E3282" s="10" t="s">
        <v>127</v>
      </c>
      <c r="F3282" s="350">
        <v>303971</v>
      </c>
      <c r="G3282" s="10"/>
      <c r="H3282" s="10">
        <f t="shared" si="203"/>
        <v>923</v>
      </c>
      <c r="I3282" s="10"/>
      <c r="J3282" s="10">
        <v>35242.609999999993</v>
      </c>
      <c r="K3282" s="10"/>
      <c r="M3282" s="10">
        <v>80</v>
      </c>
      <c r="N3282" s="69"/>
      <c r="P3282" s="238">
        <f t="shared" si="201"/>
        <v>440.53262499999994</v>
      </c>
      <c r="Q3282" s="10"/>
      <c r="R3282" s="10"/>
      <c r="S3282" s="10"/>
      <c r="T3282" s="179">
        <f t="shared" si="202"/>
        <v>3799.6374999999998</v>
      </c>
      <c r="U3282" s="10"/>
      <c r="V3282" s="10"/>
      <c r="W3282" s="10"/>
      <c r="Y3282">
        <v>35242.609999999993</v>
      </c>
      <c r="Z3282" s="10">
        <f t="shared" si="204"/>
        <v>45168.04</v>
      </c>
      <c r="AB3282" s="10">
        <f t="shared" si="205"/>
        <v>39814.49</v>
      </c>
      <c r="AC3282" s="10">
        <v>45104.37</v>
      </c>
      <c r="AD3282" s="10"/>
      <c r="AE3282" s="3"/>
      <c r="AF3282" s="3"/>
    </row>
    <row r="3283" spans="1:32" ht="15" x14ac:dyDescent="0.25">
      <c r="A3283" s="55"/>
      <c r="B3283" s="198"/>
      <c r="C3283" s="10" t="s">
        <v>459</v>
      </c>
      <c r="D3283" s="10"/>
      <c r="E3283" s="10" t="s">
        <v>451</v>
      </c>
      <c r="F3283" s="350">
        <v>3120</v>
      </c>
      <c r="G3283" s="10"/>
      <c r="H3283" s="10">
        <f t="shared" si="203"/>
        <v>9</v>
      </c>
      <c r="I3283" s="10"/>
      <c r="J3283" s="10">
        <v>592.78</v>
      </c>
      <c r="K3283" s="10"/>
      <c r="M3283" s="10">
        <v>1</v>
      </c>
      <c r="N3283" s="69"/>
      <c r="P3283" s="238">
        <f t="shared" si="201"/>
        <v>592.78</v>
      </c>
      <c r="Q3283" s="10"/>
      <c r="R3283" s="10"/>
      <c r="S3283" s="10"/>
      <c r="T3283" s="179">
        <f t="shared" si="202"/>
        <v>3120</v>
      </c>
      <c r="U3283" s="10"/>
      <c r="V3283" s="10"/>
      <c r="W3283" s="10"/>
      <c r="Y3283">
        <v>592.78</v>
      </c>
      <c r="Z3283" s="10">
        <f t="shared" si="204"/>
        <v>759.73</v>
      </c>
      <c r="AB3283" s="10">
        <f t="shared" si="205"/>
        <v>669.68</v>
      </c>
      <c r="AC3283" s="10">
        <v>758.66</v>
      </c>
      <c r="AD3283" s="10"/>
      <c r="AE3283" s="3"/>
      <c r="AF3283" s="3"/>
    </row>
    <row r="3284" spans="1:32" ht="15" x14ac:dyDescent="0.25">
      <c r="A3284" s="55"/>
      <c r="B3284" s="198"/>
      <c r="C3284" s="10" t="s">
        <v>459</v>
      </c>
      <c r="D3284" s="10"/>
      <c r="E3284" s="10" t="s">
        <v>460</v>
      </c>
      <c r="F3284" s="350">
        <v>33553</v>
      </c>
      <c r="G3284" s="10"/>
      <c r="H3284" s="10">
        <f t="shared" si="203"/>
        <v>102</v>
      </c>
      <c r="I3284" s="10"/>
      <c r="J3284" s="10">
        <v>5031.8400000000011</v>
      </c>
      <c r="K3284" s="10"/>
      <c r="M3284" s="10">
        <v>38</v>
      </c>
      <c r="N3284" s="69"/>
      <c r="P3284" s="238">
        <f t="shared" si="201"/>
        <v>132.41684210526319</v>
      </c>
      <c r="Q3284" s="10"/>
      <c r="R3284" s="10"/>
      <c r="S3284" s="10"/>
      <c r="T3284" s="179">
        <f t="shared" si="202"/>
        <v>882.97368421052636</v>
      </c>
      <c r="U3284" s="10"/>
      <c r="V3284" s="10"/>
      <c r="W3284" s="10"/>
      <c r="Y3284">
        <v>5031.8400000000011</v>
      </c>
      <c r="Z3284" s="10">
        <f t="shared" si="204"/>
        <v>6448.96</v>
      </c>
      <c r="AB3284" s="10">
        <f t="shared" si="205"/>
        <v>5684.6</v>
      </c>
      <c r="AC3284" s="10">
        <v>6439.87</v>
      </c>
      <c r="AD3284" s="10"/>
      <c r="AE3284" s="3"/>
      <c r="AF3284" s="3"/>
    </row>
    <row r="3285" spans="1:32" ht="15" x14ac:dyDescent="0.25">
      <c r="A3285" s="55"/>
      <c r="B3285" s="198"/>
      <c r="C3285" s="10" t="s">
        <v>461</v>
      </c>
      <c r="D3285" s="10"/>
      <c r="E3285" s="10" t="s">
        <v>68</v>
      </c>
      <c r="F3285" s="350">
        <v>1144</v>
      </c>
      <c r="G3285" s="10"/>
      <c r="H3285" s="10">
        <f t="shared" si="203"/>
        <v>3</v>
      </c>
      <c r="I3285" s="10"/>
      <c r="J3285" s="10">
        <v>204.26</v>
      </c>
      <c r="K3285" s="10"/>
      <c r="M3285" s="10">
        <v>1</v>
      </c>
      <c r="N3285" s="69"/>
      <c r="P3285" s="238">
        <f t="shared" si="201"/>
        <v>204.26</v>
      </c>
      <c r="Q3285" s="10"/>
      <c r="R3285" s="10"/>
      <c r="S3285" s="10"/>
      <c r="T3285" s="179">
        <f t="shared" si="202"/>
        <v>1144</v>
      </c>
      <c r="U3285" s="10"/>
      <c r="V3285" s="10"/>
      <c r="W3285" s="10"/>
      <c r="Y3285">
        <v>204.26</v>
      </c>
      <c r="Z3285" s="10">
        <f t="shared" si="204"/>
        <v>261.79000000000002</v>
      </c>
      <c r="AB3285" s="10">
        <f t="shared" si="205"/>
        <v>230.76</v>
      </c>
      <c r="AC3285" s="10">
        <v>261.42</v>
      </c>
      <c r="AD3285" s="10"/>
      <c r="AE3285" s="3"/>
      <c r="AF3285" s="3"/>
    </row>
    <row r="3286" spans="1:32" ht="15" x14ac:dyDescent="0.25">
      <c r="A3286" s="55"/>
      <c r="B3286" s="198"/>
      <c r="C3286" s="10" t="s">
        <v>461</v>
      </c>
      <c r="D3286" s="10"/>
      <c r="E3286" s="10" t="s">
        <v>203</v>
      </c>
      <c r="F3286" s="350">
        <v>943537</v>
      </c>
      <c r="G3286" s="10"/>
      <c r="H3286" s="10">
        <f t="shared" si="203"/>
        <v>2864</v>
      </c>
      <c r="I3286" s="10"/>
      <c r="J3286" s="10">
        <v>92958.080000000031</v>
      </c>
      <c r="K3286" s="10"/>
      <c r="M3286" s="10">
        <v>357</v>
      </c>
      <c r="N3286" s="69"/>
      <c r="P3286" s="238">
        <f t="shared" si="201"/>
        <v>260.38677871148468</v>
      </c>
      <c r="Q3286" s="10"/>
      <c r="R3286" s="10"/>
      <c r="S3286" s="10"/>
      <c r="T3286" s="179">
        <f t="shared" si="202"/>
        <v>2642.9607843137255</v>
      </c>
      <c r="U3286" s="10"/>
      <c r="V3286" s="10"/>
      <c r="W3286" s="10"/>
      <c r="Y3286">
        <v>92958.080000000031</v>
      </c>
      <c r="Z3286" s="10">
        <f t="shared" si="204"/>
        <v>119137.99</v>
      </c>
      <c r="AB3286" s="10">
        <f t="shared" si="205"/>
        <v>105017.16</v>
      </c>
      <c r="AC3286" s="10">
        <v>118970.08</v>
      </c>
      <c r="AD3286" s="10"/>
      <c r="AE3286" s="3"/>
      <c r="AF3286" s="3"/>
    </row>
    <row r="3287" spans="1:32" ht="15" x14ac:dyDescent="0.25">
      <c r="A3287" s="55"/>
      <c r="B3287" s="198"/>
      <c r="C3287" s="10" t="s">
        <v>463</v>
      </c>
      <c r="D3287" s="10"/>
      <c r="E3287" s="10" t="s">
        <v>203</v>
      </c>
      <c r="F3287" s="350">
        <v>188946</v>
      </c>
      <c r="G3287" s="10"/>
      <c r="H3287" s="10">
        <f t="shared" si="203"/>
        <v>574</v>
      </c>
      <c r="I3287" s="10"/>
      <c r="J3287" s="10">
        <v>15674.970000000001</v>
      </c>
      <c r="K3287" s="10"/>
      <c r="M3287" s="10">
        <v>26</v>
      </c>
      <c r="N3287" s="69"/>
      <c r="P3287" s="238">
        <f t="shared" si="201"/>
        <v>602.88346153846157</v>
      </c>
      <c r="Q3287" s="10"/>
      <c r="R3287" s="10"/>
      <c r="S3287" s="10"/>
      <c r="T3287" s="179">
        <f t="shared" si="202"/>
        <v>7267.1538461538457</v>
      </c>
      <c r="U3287" s="10"/>
      <c r="V3287" s="10"/>
      <c r="W3287" s="10"/>
      <c r="Y3287">
        <v>15674.970000000001</v>
      </c>
      <c r="Z3287" s="10">
        <f t="shared" si="204"/>
        <v>20089.53</v>
      </c>
      <c r="AB3287" s="10">
        <f t="shared" si="205"/>
        <v>17708.419999999998</v>
      </c>
      <c r="AC3287" s="10">
        <v>20061.22</v>
      </c>
      <c r="AD3287" s="10"/>
      <c r="AE3287" s="3"/>
      <c r="AF3287" s="3"/>
    </row>
    <row r="3288" spans="1:32" ht="15" x14ac:dyDescent="0.25">
      <c r="A3288" s="55"/>
      <c r="B3288" s="198"/>
      <c r="C3288" s="10" t="s">
        <v>464</v>
      </c>
      <c r="D3288" s="10"/>
      <c r="E3288" s="10" t="s">
        <v>63</v>
      </c>
      <c r="F3288" s="350">
        <v>201116</v>
      </c>
      <c r="G3288" s="10"/>
      <c r="H3288" s="10">
        <f t="shared" si="203"/>
        <v>611</v>
      </c>
      <c r="I3288" s="10"/>
      <c r="J3288" s="10">
        <v>27328.28</v>
      </c>
      <c r="K3288" s="10"/>
      <c r="M3288" s="10">
        <v>26</v>
      </c>
      <c r="N3288" s="69"/>
      <c r="P3288" s="238">
        <f t="shared" si="201"/>
        <v>1051.0876923076924</v>
      </c>
      <c r="Q3288" s="10"/>
      <c r="R3288" s="10"/>
      <c r="S3288" s="10"/>
      <c r="T3288" s="179">
        <f t="shared" si="202"/>
        <v>7735.2307692307695</v>
      </c>
      <c r="U3288" s="10"/>
      <c r="V3288" s="10"/>
      <c r="W3288" s="10"/>
      <c r="Y3288">
        <v>27328.28</v>
      </c>
      <c r="Z3288" s="10">
        <f t="shared" si="204"/>
        <v>35024.78</v>
      </c>
      <c r="AB3288" s="10">
        <f t="shared" si="205"/>
        <v>30873.47</v>
      </c>
      <c r="AC3288" s="10">
        <v>34975.42</v>
      </c>
      <c r="AD3288" s="10"/>
      <c r="AE3288" s="3"/>
      <c r="AF3288" s="3"/>
    </row>
    <row r="3289" spans="1:32" ht="15" x14ac:dyDescent="0.25">
      <c r="A3289" s="55"/>
      <c r="B3289" s="198"/>
      <c r="C3289" s="10" t="s">
        <v>465</v>
      </c>
      <c r="D3289" s="10"/>
      <c r="E3289" s="10" t="s">
        <v>179</v>
      </c>
      <c r="F3289" s="350">
        <v>6898</v>
      </c>
      <c r="G3289" s="10"/>
      <c r="H3289" s="10">
        <f t="shared" si="203"/>
        <v>21</v>
      </c>
      <c r="I3289" s="10"/>
      <c r="J3289" s="10">
        <v>1290.1500000000001</v>
      </c>
      <c r="K3289" s="10"/>
      <c r="M3289" s="10">
        <v>8</v>
      </c>
      <c r="N3289" s="69"/>
      <c r="P3289" s="238">
        <f t="shared" si="201"/>
        <v>161.26875000000001</v>
      </c>
      <c r="Q3289" s="10"/>
      <c r="R3289" s="10"/>
      <c r="S3289" s="10"/>
      <c r="T3289" s="179">
        <f t="shared" si="202"/>
        <v>862.25</v>
      </c>
      <c r="U3289" s="10"/>
      <c r="V3289" s="10"/>
      <c r="W3289" s="10"/>
      <c r="Y3289">
        <v>1290.1500000000001</v>
      </c>
      <c r="Z3289" s="10">
        <f t="shared" si="204"/>
        <v>1653.5</v>
      </c>
      <c r="AB3289" s="10">
        <f t="shared" si="205"/>
        <v>1457.52</v>
      </c>
      <c r="AC3289" s="10">
        <v>1651.17</v>
      </c>
      <c r="AD3289" s="10"/>
      <c r="AE3289" s="3"/>
      <c r="AF3289" s="3"/>
    </row>
    <row r="3290" spans="1:32" ht="15" x14ac:dyDescent="0.25">
      <c r="A3290" s="55"/>
      <c r="B3290" s="198"/>
      <c r="C3290" s="10" t="s">
        <v>465</v>
      </c>
      <c r="D3290" s="10"/>
      <c r="E3290" s="10" t="s">
        <v>201</v>
      </c>
      <c r="F3290" s="350">
        <v>2380</v>
      </c>
      <c r="G3290" s="10"/>
      <c r="H3290" s="10">
        <f t="shared" si="203"/>
        <v>7</v>
      </c>
      <c r="I3290" s="10"/>
      <c r="J3290" s="10">
        <v>258.68</v>
      </c>
      <c r="K3290" s="10"/>
      <c r="M3290" s="10">
        <v>1</v>
      </c>
      <c r="N3290" s="69"/>
      <c r="P3290" s="238">
        <f t="shared" si="201"/>
        <v>258.68</v>
      </c>
      <c r="Q3290" s="10"/>
      <c r="R3290" s="10"/>
      <c r="S3290" s="10"/>
      <c r="T3290" s="179">
        <f t="shared" si="202"/>
        <v>2380</v>
      </c>
      <c r="U3290" s="10"/>
      <c r="V3290" s="10"/>
      <c r="W3290" s="10"/>
      <c r="Y3290">
        <v>258.68</v>
      </c>
      <c r="Z3290" s="10">
        <f t="shared" si="204"/>
        <v>331.53</v>
      </c>
      <c r="AB3290" s="10">
        <f t="shared" si="205"/>
        <v>292.24</v>
      </c>
      <c r="AC3290" s="10">
        <v>331.07</v>
      </c>
      <c r="AD3290" s="10"/>
      <c r="AE3290" s="3"/>
      <c r="AF3290" s="3"/>
    </row>
    <row r="3291" spans="1:32" ht="15" x14ac:dyDescent="0.25">
      <c r="A3291" s="55"/>
      <c r="B3291" s="198"/>
      <c r="C3291" s="10" t="s">
        <v>466</v>
      </c>
      <c r="D3291" s="10"/>
      <c r="E3291" s="10" t="s">
        <v>467</v>
      </c>
      <c r="F3291" s="350">
        <v>1656092</v>
      </c>
      <c r="G3291" s="10"/>
      <c r="H3291" s="10">
        <f t="shared" si="203"/>
        <v>5027</v>
      </c>
      <c r="I3291" s="10"/>
      <c r="J3291" s="10">
        <v>187808.76999999993</v>
      </c>
      <c r="K3291" s="10"/>
      <c r="M3291" s="10">
        <v>473</v>
      </c>
      <c r="N3291" s="69"/>
      <c r="P3291" s="238">
        <f t="shared" si="201"/>
        <v>397.05871035940788</v>
      </c>
      <c r="Q3291" s="10"/>
      <c r="R3291" s="10"/>
      <c r="S3291" s="10"/>
      <c r="T3291" s="179">
        <f t="shared" si="202"/>
        <v>3501.2515856236787</v>
      </c>
      <c r="U3291" s="10"/>
      <c r="V3291" s="10"/>
      <c r="W3291" s="10"/>
      <c r="Y3291">
        <v>187808.76999999993</v>
      </c>
      <c r="Z3291" s="10">
        <f t="shared" si="204"/>
        <v>240701.62</v>
      </c>
      <c r="AB3291" s="10">
        <f t="shared" si="205"/>
        <v>212172.46</v>
      </c>
      <c r="AC3291" s="10">
        <v>240362.39</v>
      </c>
      <c r="AD3291" s="10"/>
      <c r="AE3291" s="3"/>
      <c r="AF3291" s="3"/>
    </row>
    <row r="3292" spans="1:32" ht="15" x14ac:dyDescent="0.25">
      <c r="A3292" s="55"/>
      <c r="B3292" s="198"/>
      <c r="C3292" s="10" t="s">
        <v>468</v>
      </c>
      <c r="D3292" s="10"/>
      <c r="E3292" s="10" t="s">
        <v>145</v>
      </c>
      <c r="F3292" s="350">
        <v>929</v>
      </c>
      <c r="G3292" s="10"/>
      <c r="H3292" s="10">
        <f t="shared" si="203"/>
        <v>3</v>
      </c>
      <c r="I3292" s="10"/>
      <c r="J3292" s="10">
        <v>438.86</v>
      </c>
      <c r="K3292" s="10"/>
      <c r="M3292" s="10">
        <v>7</v>
      </c>
      <c r="N3292" s="69"/>
      <c r="P3292" s="238">
        <f t="shared" si="201"/>
        <v>62.694285714285719</v>
      </c>
      <c r="Q3292" s="10"/>
      <c r="R3292" s="10"/>
      <c r="S3292" s="10"/>
      <c r="T3292" s="179">
        <f t="shared" si="202"/>
        <v>132.71428571428572</v>
      </c>
      <c r="U3292" s="10"/>
      <c r="V3292" s="10"/>
      <c r="W3292" s="10"/>
      <c r="Y3292">
        <v>438.86</v>
      </c>
      <c r="Z3292" s="10">
        <f t="shared" si="204"/>
        <v>562.46</v>
      </c>
      <c r="AB3292" s="10">
        <f t="shared" si="205"/>
        <v>495.79</v>
      </c>
      <c r="AC3292" s="10">
        <v>561.66</v>
      </c>
      <c r="AD3292" s="10"/>
      <c r="AE3292" s="3"/>
      <c r="AF3292" s="3"/>
    </row>
    <row r="3293" spans="1:32" ht="15" x14ac:dyDescent="0.25">
      <c r="A3293" s="55"/>
      <c r="B3293" s="198"/>
      <c r="C3293" s="10" t="s">
        <v>468</v>
      </c>
      <c r="D3293" s="10"/>
      <c r="E3293" s="10" t="s">
        <v>70</v>
      </c>
      <c r="F3293" s="350">
        <v>357968</v>
      </c>
      <c r="G3293" s="10"/>
      <c r="H3293" s="10">
        <f t="shared" si="203"/>
        <v>1087</v>
      </c>
      <c r="I3293" s="10"/>
      <c r="J3293" s="10">
        <v>17437.060000000001</v>
      </c>
      <c r="K3293" s="10"/>
      <c r="M3293" s="10">
        <v>33</v>
      </c>
      <c r="N3293" s="69"/>
      <c r="P3293" s="238">
        <f t="shared" si="201"/>
        <v>528.39575757575767</v>
      </c>
      <c r="Q3293" s="10"/>
      <c r="R3293" s="10"/>
      <c r="S3293" s="10"/>
      <c r="T3293" s="179">
        <f t="shared" si="202"/>
        <v>10847.515151515152</v>
      </c>
      <c r="U3293" s="10"/>
      <c r="V3293" s="10"/>
      <c r="W3293" s="10"/>
      <c r="Y3293">
        <v>17437.060000000001</v>
      </c>
      <c r="Z3293" s="10">
        <f t="shared" si="204"/>
        <v>22347.88</v>
      </c>
      <c r="AB3293" s="10">
        <f t="shared" si="205"/>
        <v>19699.099999999999</v>
      </c>
      <c r="AC3293" s="10">
        <v>22316.39</v>
      </c>
      <c r="AD3293" s="10"/>
      <c r="AE3293" s="3"/>
      <c r="AF3293" s="3"/>
    </row>
    <row r="3294" spans="1:32" ht="15" x14ac:dyDescent="0.25">
      <c r="A3294" s="55"/>
      <c r="B3294" s="198"/>
      <c r="C3294" s="10" t="s">
        <v>469</v>
      </c>
      <c r="D3294" s="10"/>
      <c r="E3294" s="10" t="s">
        <v>201</v>
      </c>
      <c r="F3294" s="350">
        <v>12428</v>
      </c>
      <c r="G3294" s="10"/>
      <c r="H3294" s="10">
        <f t="shared" si="203"/>
        <v>38</v>
      </c>
      <c r="I3294" s="10"/>
      <c r="J3294" s="10">
        <v>839.80000000000007</v>
      </c>
      <c r="K3294" s="10"/>
      <c r="M3294" s="10">
        <v>3</v>
      </c>
      <c r="N3294" s="69"/>
      <c r="P3294" s="238">
        <f t="shared" si="201"/>
        <v>279.93333333333334</v>
      </c>
      <c r="Q3294" s="10"/>
      <c r="R3294" s="10"/>
      <c r="S3294" s="10"/>
      <c r="T3294" s="179">
        <f t="shared" si="202"/>
        <v>4142.666666666667</v>
      </c>
      <c r="U3294" s="10"/>
      <c r="V3294" s="10"/>
      <c r="W3294" s="10"/>
      <c r="Y3294">
        <v>839.80000000000007</v>
      </c>
      <c r="Z3294" s="10">
        <f t="shared" si="204"/>
        <v>1076.31</v>
      </c>
      <c r="AB3294" s="10">
        <f t="shared" si="205"/>
        <v>948.74</v>
      </c>
      <c r="AC3294" s="10">
        <v>1074.79</v>
      </c>
      <c r="AD3294" s="10"/>
      <c r="AE3294" s="3"/>
      <c r="AF3294" s="3"/>
    </row>
    <row r="3295" spans="1:32" ht="15" x14ac:dyDescent="0.25">
      <c r="A3295" s="55"/>
      <c r="B3295" s="198"/>
      <c r="C3295" s="10" t="s">
        <v>470</v>
      </c>
      <c r="D3295" s="10"/>
      <c r="E3295" s="10" t="s">
        <v>124</v>
      </c>
      <c r="F3295" s="350">
        <v>12</v>
      </c>
      <c r="G3295" s="10"/>
      <c r="H3295" s="10">
        <f t="shared" si="203"/>
        <v>0</v>
      </c>
      <c r="I3295" s="10"/>
      <c r="J3295" s="10">
        <v>14.24</v>
      </c>
      <c r="K3295" s="10"/>
      <c r="M3295" s="10">
        <v>1</v>
      </c>
      <c r="N3295" s="69"/>
      <c r="P3295" s="238">
        <f t="shared" si="201"/>
        <v>14.24</v>
      </c>
      <c r="Q3295" s="10"/>
      <c r="R3295" s="10"/>
      <c r="S3295" s="10"/>
      <c r="T3295" s="179">
        <f t="shared" si="202"/>
        <v>12</v>
      </c>
      <c r="U3295" s="10"/>
      <c r="V3295" s="10"/>
      <c r="W3295" s="10"/>
      <c r="Y3295">
        <v>14.24</v>
      </c>
      <c r="Z3295" s="10">
        <f t="shared" si="204"/>
        <v>18.25</v>
      </c>
      <c r="AB3295" s="10">
        <f t="shared" si="205"/>
        <v>16.09</v>
      </c>
      <c r="AC3295" s="10">
        <v>18.23</v>
      </c>
      <c r="AD3295" s="10"/>
      <c r="AE3295" s="3"/>
      <c r="AF3295" s="3"/>
    </row>
    <row r="3296" spans="1:32" ht="15" x14ac:dyDescent="0.25">
      <c r="A3296" s="55"/>
      <c r="B3296" s="198"/>
      <c r="C3296" s="10" t="s">
        <v>470</v>
      </c>
      <c r="D3296" s="10"/>
      <c r="E3296" s="10" t="s">
        <v>100</v>
      </c>
      <c r="F3296" s="350">
        <v>6141182</v>
      </c>
      <c r="G3296" s="10"/>
      <c r="H3296" s="10">
        <f t="shared" si="203"/>
        <v>18643</v>
      </c>
      <c r="I3296" s="10"/>
      <c r="J3296" s="10">
        <v>633107.26999999967</v>
      </c>
      <c r="K3296" s="10"/>
      <c r="M3296" s="10">
        <v>1162</v>
      </c>
      <c r="N3296" s="69"/>
      <c r="P3296" s="238">
        <f t="shared" si="201"/>
        <v>544.84274526678109</v>
      </c>
      <c r="Q3296" s="10"/>
      <c r="R3296" s="10"/>
      <c r="S3296" s="10"/>
      <c r="T3296" s="179">
        <f t="shared" si="202"/>
        <v>5285.0103270223753</v>
      </c>
      <c r="U3296" s="10"/>
      <c r="V3296" s="10"/>
      <c r="W3296" s="10"/>
      <c r="Y3296">
        <v>633107.26999999967</v>
      </c>
      <c r="Z3296" s="10">
        <f t="shared" si="204"/>
        <v>811410.16</v>
      </c>
      <c r="AB3296" s="10">
        <f t="shared" si="205"/>
        <v>715237.76</v>
      </c>
      <c r="AC3296" s="10">
        <v>810266.6</v>
      </c>
      <c r="AD3296" s="10"/>
      <c r="AE3296" s="3"/>
      <c r="AF3296" s="3"/>
    </row>
    <row r="3297" spans="1:32" ht="15" x14ac:dyDescent="0.25">
      <c r="A3297" s="55"/>
      <c r="B3297" s="198"/>
      <c r="C3297" s="10" t="s">
        <v>471</v>
      </c>
      <c r="D3297" s="10"/>
      <c r="E3297" s="10" t="s">
        <v>70</v>
      </c>
      <c r="F3297" s="350">
        <v>95543</v>
      </c>
      <c r="G3297" s="10"/>
      <c r="H3297" s="10">
        <f t="shared" si="203"/>
        <v>290</v>
      </c>
      <c r="I3297" s="10"/>
      <c r="J3297" s="10">
        <v>14088.99</v>
      </c>
      <c r="K3297" s="10"/>
      <c r="M3297" s="10">
        <v>30</v>
      </c>
      <c r="N3297" s="69"/>
      <c r="P3297" s="238">
        <f t="shared" si="201"/>
        <v>469.63299999999998</v>
      </c>
      <c r="Q3297" s="10"/>
      <c r="R3297" s="10"/>
      <c r="S3297" s="10"/>
      <c r="T3297" s="179">
        <f t="shared" si="202"/>
        <v>3184.7666666666669</v>
      </c>
      <c r="U3297" s="10"/>
      <c r="V3297" s="10"/>
      <c r="W3297" s="10"/>
      <c r="Y3297">
        <v>14088.99</v>
      </c>
      <c r="Z3297" s="10">
        <f t="shared" si="204"/>
        <v>18056.89</v>
      </c>
      <c r="AB3297" s="10">
        <f t="shared" si="205"/>
        <v>15916.7</v>
      </c>
      <c r="AC3297" s="10">
        <v>18031.45</v>
      </c>
      <c r="AD3297" s="10"/>
      <c r="AE3297" s="3"/>
      <c r="AF3297" s="3"/>
    </row>
    <row r="3298" spans="1:32" ht="15" x14ac:dyDescent="0.25">
      <c r="A3298" s="55"/>
      <c r="B3298" s="198"/>
      <c r="C3298" s="10" t="s">
        <v>472</v>
      </c>
      <c r="D3298" s="10"/>
      <c r="E3298" s="10" t="s">
        <v>63</v>
      </c>
      <c r="F3298" s="350">
        <v>436</v>
      </c>
      <c r="G3298" s="10"/>
      <c r="H3298" s="10">
        <f t="shared" si="203"/>
        <v>1</v>
      </c>
      <c r="I3298" s="10"/>
      <c r="J3298" s="10">
        <v>50.43</v>
      </c>
      <c r="K3298" s="10"/>
      <c r="M3298" s="10">
        <v>1</v>
      </c>
      <c r="N3298" s="69"/>
      <c r="P3298" s="238">
        <f t="shared" si="201"/>
        <v>50.43</v>
      </c>
      <c r="Q3298" s="10"/>
      <c r="R3298" s="10"/>
      <c r="S3298" s="10"/>
      <c r="T3298" s="179">
        <f t="shared" si="202"/>
        <v>436</v>
      </c>
      <c r="U3298" s="10"/>
      <c r="V3298" s="10"/>
      <c r="W3298" s="10"/>
      <c r="Y3298">
        <v>50.43</v>
      </c>
      <c r="Z3298" s="10">
        <f t="shared" si="204"/>
        <v>64.63</v>
      </c>
      <c r="AB3298" s="10">
        <f t="shared" si="205"/>
        <v>56.97</v>
      </c>
      <c r="AC3298" s="10">
        <v>64.540000000000006</v>
      </c>
      <c r="AD3298" s="10"/>
      <c r="AE3298" s="3"/>
      <c r="AF3298" s="3"/>
    </row>
    <row r="3299" spans="1:32" ht="15" x14ac:dyDescent="0.25">
      <c r="A3299" s="55"/>
      <c r="B3299" s="198"/>
      <c r="C3299" s="10" t="s">
        <v>472</v>
      </c>
      <c r="D3299" s="10"/>
      <c r="E3299" s="10" t="s">
        <v>65</v>
      </c>
      <c r="F3299" s="350">
        <v>66128</v>
      </c>
      <c r="G3299" s="10"/>
      <c r="H3299" s="10">
        <f t="shared" si="203"/>
        <v>201</v>
      </c>
      <c r="I3299" s="10"/>
      <c r="J3299" s="10">
        <v>10299.25</v>
      </c>
      <c r="K3299" s="10"/>
      <c r="M3299" s="10">
        <v>3</v>
      </c>
      <c r="N3299" s="69"/>
      <c r="P3299" s="238">
        <f t="shared" si="201"/>
        <v>3433.0833333333335</v>
      </c>
      <c r="Q3299" s="10"/>
      <c r="R3299" s="10"/>
      <c r="S3299" s="10"/>
      <c r="T3299" s="179">
        <f t="shared" si="202"/>
        <v>22042.666666666668</v>
      </c>
      <c r="U3299" s="10"/>
      <c r="V3299" s="10"/>
      <c r="W3299" s="10"/>
      <c r="Y3299">
        <v>10299.25</v>
      </c>
      <c r="Z3299" s="10">
        <f t="shared" si="204"/>
        <v>13199.84</v>
      </c>
      <c r="AB3299" s="10">
        <f t="shared" si="205"/>
        <v>11635.33</v>
      </c>
      <c r="AC3299" s="10">
        <v>13181.24</v>
      </c>
      <c r="AD3299" s="10"/>
      <c r="AE3299" s="3"/>
      <c r="AF3299" s="3"/>
    </row>
    <row r="3300" spans="1:32" ht="15" x14ac:dyDescent="0.25">
      <c r="A3300" s="55"/>
      <c r="B3300" s="198"/>
      <c r="C3300" s="10" t="s">
        <v>472</v>
      </c>
      <c r="D3300" s="10"/>
      <c r="E3300" s="10" t="s">
        <v>211</v>
      </c>
      <c r="F3300" s="350">
        <v>75760</v>
      </c>
      <c r="G3300" s="10"/>
      <c r="H3300" s="10">
        <f t="shared" si="203"/>
        <v>230</v>
      </c>
      <c r="I3300" s="10"/>
      <c r="J3300" s="10">
        <v>12136.12</v>
      </c>
      <c r="K3300" s="10"/>
      <c r="M3300" s="10">
        <v>1</v>
      </c>
      <c r="N3300" s="69"/>
      <c r="P3300" s="238">
        <f t="shared" ref="P3300:P3363" si="206">J3300/M3300</f>
        <v>12136.12</v>
      </c>
      <c r="Q3300" s="10"/>
      <c r="R3300" s="10"/>
      <c r="S3300" s="10"/>
      <c r="T3300" s="179">
        <f t="shared" ref="T3300:T3363" si="207">F3300/M3300</f>
        <v>75760</v>
      </c>
      <c r="U3300" s="10"/>
      <c r="V3300" s="10"/>
      <c r="W3300" s="10"/>
      <c r="Y3300">
        <v>12136.12</v>
      </c>
      <c r="Z3300" s="10">
        <f t="shared" si="204"/>
        <v>15554.03</v>
      </c>
      <c r="AB3300" s="10">
        <f t="shared" si="205"/>
        <v>13710.49</v>
      </c>
      <c r="AC3300" s="10">
        <v>15532.11</v>
      </c>
      <c r="AD3300" s="10"/>
      <c r="AE3300" s="3"/>
      <c r="AF3300" s="3"/>
    </row>
    <row r="3301" spans="1:32" ht="15" x14ac:dyDescent="0.25">
      <c r="A3301" s="55"/>
      <c r="B3301" s="198"/>
      <c r="C3301" s="10" t="s">
        <v>472</v>
      </c>
      <c r="D3301" s="10"/>
      <c r="E3301" s="10" t="s">
        <v>224</v>
      </c>
      <c r="F3301" s="350">
        <v>123</v>
      </c>
      <c r="G3301" s="10"/>
      <c r="H3301" s="10">
        <f t="shared" si="203"/>
        <v>0</v>
      </c>
      <c r="I3301" s="10"/>
      <c r="J3301" s="10">
        <v>31.14</v>
      </c>
      <c r="K3301" s="10"/>
      <c r="M3301" s="10">
        <v>1</v>
      </c>
      <c r="N3301" s="69"/>
      <c r="P3301" s="238">
        <f t="shared" si="206"/>
        <v>31.14</v>
      </c>
      <c r="Q3301" s="10"/>
      <c r="R3301" s="10"/>
      <c r="S3301" s="10"/>
      <c r="T3301" s="179">
        <f t="shared" si="207"/>
        <v>123</v>
      </c>
      <c r="U3301" s="10"/>
      <c r="V3301" s="10"/>
      <c r="W3301" s="10"/>
      <c r="Y3301">
        <v>31.14</v>
      </c>
      <c r="Z3301" s="10">
        <f t="shared" si="204"/>
        <v>39.909999999999997</v>
      </c>
      <c r="AB3301" s="10">
        <f t="shared" si="205"/>
        <v>35.18</v>
      </c>
      <c r="AC3301" s="10">
        <v>39.85</v>
      </c>
      <c r="AD3301" s="10"/>
      <c r="AE3301" s="3"/>
      <c r="AF3301" s="3"/>
    </row>
    <row r="3302" spans="1:32" ht="15" x14ac:dyDescent="0.25">
      <c r="A3302" s="55"/>
      <c r="B3302" s="198"/>
      <c r="C3302" s="10" t="s">
        <v>472</v>
      </c>
      <c r="D3302" s="10"/>
      <c r="E3302" s="10" t="s">
        <v>77</v>
      </c>
      <c r="F3302" s="350">
        <v>3155</v>
      </c>
      <c r="G3302" s="10"/>
      <c r="H3302" s="10">
        <f t="shared" si="203"/>
        <v>10</v>
      </c>
      <c r="I3302" s="10"/>
      <c r="J3302" s="10">
        <v>269.95999999999998</v>
      </c>
      <c r="K3302" s="10"/>
      <c r="M3302" s="10">
        <v>1</v>
      </c>
      <c r="N3302" s="69"/>
      <c r="P3302" s="238">
        <f t="shared" si="206"/>
        <v>269.95999999999998</v>
      </c>
      <c r="Q3302" s="10"/>
      <c r="R3302" s="10"/>
      <c r="S3302" s="10"/>
      <c r="T3302" s="179">
        <f t="shared" si="207"/>
        <v>3155</v>
      </c>
      <c r="U3302" s="10"/>
      <c r="V3302" s="10"/>
      <c r="W3302" s="10"/>
      <c r="Y3302">
        <v>269.95999999999998</v>
      </c>
      <c r="Z3302" s="10">
        <f t="shared" si="204"/>
        <v>345.99</v>
      </c>
      <c r="AB3302" s="10">
        <f t="shared" si="205"/>
        <v>304.98</v>
      </c>
      <c r="AC3302" s="10">
        <v>345.5</v>
      </c>
      <c r="AD3302" s="10"/>
      <c r="AE3302" s="3"/>
      <c r="AF3302" s="3"/>
    </row>
    <row r="3303" spans="1:32" ht="15" x14ac:dyDescent="0.25">
      <c r="A3303" s="55"/>
      <c r="B3303" s="198"/>
      <c r="C3303" s="10" t="s">
        <v>472</v>
      </c>
      <c r="D3303" s="10"/>
      <c r="E3303" s="10" t="s">
        <v>293</v>
      </c>
      <c r="F3303" s="350">
        <v>5305245</v>
      </c>
      <c r="G3303" s="10"/>
      <c r="H3303" s="10">
        <f t="shared" si="203"/>
        <v>16105</v>
      </c>
      <c r="I3303" s="10"/>
      <c r="J3303" s="10">
        <v>291759.42999999976</v>
      </c>
      <c r="K3303" s="10"/>
      <c r="M3303" s="10">
        <v>261</v>
      </c>
      <c r="N3303" s="69"/>
      <c r="P3303" s="238">
        <f t="shared" si="206"/>
        <v>1117.8522222222214</v>
      </c>
      <c r="Q3303" s="10"/>
      <c r="R3303" s="10"/>
      <c r="S3303" s="10"/>
      <c r="T3303" s="179">
        <f t="shared" si="207"/>
        <v>20326.6091954023</v>
      </c>
      <c r="U3303" s="10"/>
      <c r="V3303" s="10"/>
      <c r="W3303" s="10"/>
      <c r="Y3303">
        <v>291759.42999999976</v>
      </c>
      <c r="Z3303" s="10">
        <f t="shared" si="204"/>
        <v>373928.05</v>
      </c>
      <c r="AB3303" s="10">
        <f t="shared" si="205"/>
        <v>329608.21999999997</v>
      </c>
      <c r="AC3303" s="10">
        <v>373401.05</v>
      </c>
      <c r="AD3303" s="10"/>
      <c r="AE3303" s="3"/>
      <c r="AF3303" s="3"/>
    </row>
    <row r="3304" spans="1:32" ht="15" x14ac:dyDescent="0.25">
      <c r="A3304" s="55"/>
      <c r="B3304" s="198"/>
      <c r="C3304" s="10" t="s">
        <v>473</v>
      </c>
      <c r="D3304" s="10"/>
      <c r="E3304" s="10" t="s">
        <v>287</v>
      </c>
      <c r="F3304" s="350">
        <v>25056</v>
      </c>
      <c r="G3304" s="10"/>
      <c r="H3304" s="10">
        <f t="shared" si="203"/>
        <v>76</v>
      </c>
      <c r="I3304" s="10"/>
      <c r="J3304" s="10">
        <v>4820.4000000000005</v>
      </c>
      <c r="K3304" s="10"/>
      <c r="M3304" s="10">
        <v>30</v>
      </c>
      <c r="N3304" s="69"/>
      <c r="P3304" s="238">
        <f t="shared" si="206"/>
        <v>160.68</v>
      </c>
      <c r="Q3304" s="10"/>
      <c r="R3304" s="10"/>
      <c r="S3304" s="10"/>
      <c r="T3304" s="179">
        <f t="shared" si="207"/>
        <v>835.2</v>
      </c>
      <c r="U3304" s="10"/>
      <c r="V3304" s="10"/>
      <c r="W3304" s="10"/>
      <c r="Y3304">
        <v>4820.4000000000005</v>
      </c>
      <c r="Z3304" s="10">
        <f t="shared" si="204"/>
        <v>6177.98</v>
      </c>
      <c r="AB3304" s="10">
        <f t="shared" si="205"/>
        <v>5445.73</v>
      </c>
      <c r="AC3304" s="10">
        <v>6169.27</v>
      </c>
      <c r="AD3304" s="10"/>
      <c r="AE3304" s="3"/>
      <c r="AF3304" s="3"/>
    </row>
    <row r="3305" spans="1:32" ht="15" x14ac:dyDescent="0.25">
      <c r="A3305" s="55"/>
      <c r="B3305" s="198"/>
      <c r="C3305" s="10" t="s">
        <v>474</v>
      </c>
      <c r="D3305" s="10"/>
      <c r="E3305" s="10" t="s">
        <v>475</v>
      </c>
      <c r="F3305" s="350">
        <v>198052</v>
      </c>
      <c r="G3305" s="10"/>
      <c r="H3305" s="10">
        <f t="shared" si="203"/>
        <v>601</v>
      </c>
      <c r="I3305" s="10"/>
      <c r="J3305" s="10">
        <v>20805.129999999997</v>
      </c>
      <c r="K3305" s="10"/>
      <c r="M3305" s="10">
        <v>51</v>
      </c>
      <c r="N3305" s="69"/>
      <c r="P3305" s="238">
        <f t="shared" si="206"/>
        <v>407.94372549019602</v>
      </c>
      <c r="Q3305" s="10"/>
      <c r="R3305" s="10"/>
      <c r="S3305" s="10"/>
      <c r="T3305" s="179">
        <f t="shared" si="207"/>
        <v>3883.372549019608</v>
      </c>
      <c r="U3305" s="10"/>
      <c r="V3305" s="10"/>
      <c r="W3305" s="10"/>
      <c r="Y3305">
        <v>20805.129999999997</v>
      </c>
      <c r="Z3305" s="10">
        <f t="shared" si="204"/>
        <v>26664.51</v>
      </c>
      <c r="AB3305" s="10">
        <f t="shared" si="205"/>
        <v>23504.1</v>
      </c>
      <c r="AC3305" s="10">
        <v>26626.93</v>
      </c>
      <c r="AD3305" s="10"/>
      <c r="AE3305" s="3"/>
      <c r="AF3305" s="3"/>
    </row>
    <row r="3306" spans="1:32" ht="15" x14ac:dyDescent="0.25">
      <c r="A3306" s="55"/>
      <c r="B3306" s="198"/>
      <c r="C3306" s="10" t="s">
        <v>474</v>
      </c>
      <c r="D3306" s="10"/>
      <c r="E3306" s="10" t="s">
        <v>134</v>
      </c>
      <c r="F3306" s="350">
        <v>487</v>
      </c>
      <c r="G3306" s="10"/>
      <c r="H3306" s="10">
        <f t="shared" si="203"/>
        <v>1</v>
      </c>
      <c r="I3306" s="10"/>
      <c r="J3306" s="10">
        <v>107.05</v>
      </c>
      <c r="K3306" s="10"/>
      <c r="M3306" s="10">
        <v>1</v>
      </c>
      <c r="N3306" s="69"/>
      <c r="P3306" s="238">
        <f t="shared" si="206"/>
        <v>107.05</v>
      </c>
      <c r="Q3306" s="10"/>
      <c r="R3306" s="10"/>
      <c r="S3306" s="10"/>
      <c r="T3306" s="179">
        <f t="shared" si="207"/>
        <v>487</v>
      </c>
      <c r="U3306" s="10"/>
      <c r="V3306" s="10"/>
      <c r="W3306" s="10"/>
      <c r="Y3306">
        <v>107.05</v>
      </c>
      <c r="Z3306" s="10">
        <f t="shared" si="204"/>
        <v>137.19999999999999</v>
      </c>
      <c r="AB3306" s="10">
        <f t="shared" si="205"/>
        <v>120.94</v>
      </c>
      <c r="AC3306" s="10">
        <v>137.01</v>
      </c>
      <c r="AD3306" s="10"/>
      <c r="AE3306" s="3"/>
      <c r="AF3306" s="3"/>
    </row>
    <row r="3307" spans="1:32" ht="15" x14ac:dyDescent="0.25">
      <c r="A3307" s="55"/>
      <c r="B3307" s="198"/>
      <c r="C3307" s="10" t="s">
        <v>476</v>
      </c>
      <c r="D3307" s="10"/>
      <c r="E3307" s="10" t="s">
        <v>134</v>
      </c>
      <c r="F3307" s="350">
        <v>255340</v>
      </c>
      <c r="G3307" s="10"/>
      <c r="H3307" s="10">
        <f t="shared" si="203"/>
        <v>775</v>
      </c>
      <c r="I3307" s="10"/>
      <c r="J3307" s="10">
        <v>30325.659999999996</v>
      </c>
      <c r="K3307" s="10"/>
      <c r="M3307" s="10">
        <v>136</v>
      </c>
      <c r="N3307" s="69"/>
      <c r="P3307" s="238">
        <f t="shared" si="206"/>
        <v>222.98279411764702</v>
      </c>
      <c r="Q3307" s="10"/>
      <c r="R3307" s="10"/>
      <c r="S3307" s="10"/>
      <c r="T3307" s="179">
        <f t="shared" si="207"/>
        <v>1877.5</v>
      </c>
      <c r="U3307" s="10"/>
      <c r="V3307" s="10"/>
      <c r="W3307" s="10"/>
      <c r="Y3307">
        <v>30325.659999999996</v>
      </c>
      <c r="Z3307" s="10">
        <f t="shared" si="204"/>
        <v>38866.32</v>
      </c>
      <c r="AB3307" s="10">
        <f t="shared" si="205"/>
        <v>34259.69</v>
      </c>
      <c r="AC3307" s="10">
        <v>38811.54</v>
      </c>
      <c r="AD3307" s="10"/>
      <c r="AE3307" s="3"/>
      <c r="AF3307" s="3"/>
    </row>
    <row r="3308" spans="1:32" ht="15" x14ac:dyDescent="0.25">
      <c r="A3308" s="55"/>
      <c r="B3308" s="198"/>
      <c r="C3308" s="10" t="s">
        <v>477</v>
      </c>
      <c r="D3308" s="10"/>
      <c r="E3308" s="10" t="s">
        <v>73</v>
      </c>
      <c r="F3308" s="350">
        <v>862</v>
      </c>
      <c r="G3308" s="10"/>
      <c r="H3308" s="10">
        <f t="shared" si="203"/>
        <v>3</v>
      </c>
      <c r="I3308" s="10"/>
      <c r="J3308" s="10">
        <v>173.9</v>
      </c>
      <c r="K3308" s="10"/>
      <c r="M3308" s="10">
        <v>1</v>
      </c>
      <c r="N3308" s="69"/>
      <c r="P3308" s="238">
        <f t="shared" si="206"/>
        <v>173.9</v>
      </c>
      <c r="Q3308" s="10"/>
      <c r="R3308" s="10"/>
      <c r="S3308" s="10"/>
      <c r="T3308" s="179">
        <f t="shared" si="207"/>
        <v>862</v>
      </c>
      <c r="U3308" s="10"/>
      <c r="V3308" s="10"/>
      <c r="W3308" s="10"/>
      <c r="Y3308">
        <v>173.9</v>
      </c>
      <c r="Z3308" s="10">
        <f t="shared" si="204"/>
        <v>222.88</v>
      </c>
      <c r="AB3308" s="10">
        <f t="shared" si="205"/>
        <v>196.46</v>
      </c>
      <c r="AC3308" s="10">
        <v>222.56</v>
      </c>
      <c r="AD3308" s="10"/>
      <c r="AE3308" s="3"/>
      <c r="AF3308" s="3"/>
    </row>
    <row r="3309" spans="1:32" ht="15" x14ac:dyDescent="0.25">
      <c r="A3309" s="55"/>
      <c r="B3309" s="198"/>
      <c r="C3309" s="10" t="s">
        <v>477</v>
      </c>
      <c r="D3309" s="10"/>
      <c r="E3309" s="10" t="s">
        <v>196</v>
      </c>
      <c r="F3309" s="350">
        <v>339805</v>
      </c>
      <c r="G3309" s="10"/>
      <c r="H3309" s="10">
        <f t="shared" ref="H3309:H3372" si="208">ROUND($H$3449*F3309/$F$3449,0)</f>
        <v>1032</v>
      </c>
      <c r="I3309" s="10"/>
      <c r="J3309" s="10">
        <v>43022.16</v>
      </c>
      <c r="K3309" s="10"/>
      <c r="M3309" s="10">
        <v>121</v>
      </c>
      <c r="N3309" s="69"/>
      <c r="P3309" s="238">
        <f t="shared" si="206"/>
        <v>355.55504132231408</v>
      </c>
      <c r="Q3309" s="10"/>
      <c r="R3309" s="10"/>
      <c r="S3309" s="10"/>
      <c r="T3309" s="179">
        <f t="shared" si="207"/>
        <v>2808.3057851239669</v>
      </c>
      <c r="U3309" s="10"/>
      <c r="V3309" s="10"/>
      <c r="W3309" s="10"/>
      <c r="Y3309">
        <v>43022.16</v>
      </c>
      <c r="Z3309" s="10">
        <f t="shared" ref="Z3309:Z3372" si="209">ROUND($Z$3449*Y3309/$Y$3449,2)</f>
        <v>55138.55</v>
      </c>
      <c r="AB3309" s="10">
        <f t="shared" ref="AB3309:AB3372" si="210">ROUND($AB$3449*Y3309/$Y$3449,2)</f>
        <v>48603.25</v>
      </c>
      <c r="AC3309" s="10">
        <v>55060.84</v>
      </c>
      <c r="AD3309" s="10"/>
      <c r="AE3309" s="3"/>
      <c r="AF3309" s="3"/>
    </row>
    <row r="3310" spans="1:32" ht="15" x14ac:dyDescent="0.25">
      <c r="A3310" s="55"/>
      <c r="B3310" s="198"/>
      <c r="C3310" s="10" t="s">
        <v>478</v>
      </c>
      <c r="D3310" s="10"/>
      <c r="E3310" s="10" t="s">
        <v>72</v>
      </c>
      <c r="F3310" s="350">
        <v>113</v>
      </c>
      <c r="G3310" s="10"/>
      <c r="H3310" s="10">
        <f t="shared" si="208"/>
        <v>0</v>
      </c>
      <c r="I3310" s="10"/>
      <c r="J3310" s="10">
        <v>31</v>
      </c>
      <c r="K3310" s="10"/>
      <c r="M3310" s="10">
        <v>1</v>
      </c>
      <c r="N3310" s="69"/>
      <c r="P3310" s="238">
        <f t="shared" si="206"/>
        <v>31</v>
      </c>
      <c r="Q3310" s="10"/>
      <c r="R3310" s="10"/>
      <c r="S3310" s="10"/>
      <c r="T3310" s="179">
        <f t="shared" si="207"/>
        <v>113</v>
      </c>
      <c r="U3310" s="10"/>
      <c r="V3310" s="10"/>
      <c r="W3310" s="10"/>
      <c r="Y3310">
        <v>31</v>
      </c>
      <c r="Z3310" s="10">
        <f t="shared" si="209"/>
        <v>39.729999999999997</v>
      </c>
      <c r="AB3310" s="10">
        <f t="shared" si="210"/>
        <v>35.020000000000003</v>
      </c>
      <c r="AC3310" s="10">
        <v>39.67</v>
      </c>
      <c r="AD3310" s="10"/>
      <c r="AE3310" s="3"/>
      <c r="AF3310" s="3"/>
    </row>
    <row r="3311" spans="1:32" ht="15" x14ac:dyDescent="0.25">
      <c r="A3311" s="55"/>
      <c r="B3311" s="198"/>
      <c r="C3311" s="10" t="s">
        <v>478</v>
      </c>
      <c r="D3311" s="10"/>
      <c r="E3311" s="10" t="s">
        <v>455</v>
      </c>
      <c r="F3311" s="350">
        <v>198</v>
      </c>
      <c r="G3311" s="10"/>
      <c r="H3311" s="10">
        <f t="shared" si="208"/>
        <v>1</v>
      </c>
      <c r="I3311" s="10"/>
      <c r="J3311" s="10">
        <v>42.43</v>
      </c>
      <c r="K3311" s="10"/>
      <c r="M3311" s="10">
        <v>1</v>
      </c>
      <c r="N3311" s="69"/>
      <c r="P3311" s="238">
        <f t="shared" si="206"/>
        <v>42.43</v>
      </c>
      <c r="Q3311" s="10"/>
      <c r="R3311" s="10"/>
      <c r="S3311" s="10"/>
      <c r="T3311" s="179">
        <f t="shared" si="207"/>
        <v>198</v>
      </c>
      <c r="U3311" s="10"/>
      <c r="V3311" s="10"/>
      <c r="W3311" s="10"/>
      <c r="Y3311">
        <v>42.43</v>
      </c>
      <c r="Z3311" s="10">
        <f t="shared" si="209"/>
        <v>54.38</v>
      </c>
      <c r="AB3311" s="10">
        <f t="shared" si="210"/>
        <v>47.93</v>
      </c>
      <c r="AC3311" s="10">
        <v>54.3</v>
      </c>
      <c r="AD3311" s="10"/>
      <c r="AE3311" s="3"/>
      <c r="AF3311" s="3"/>
    </row>
    <row r="3312" spans="1:32" ht="15" x14ac:dyDescent="0.25">
      <c r="A3312" s="55"/>
      <c r="B3312" s="198"/>
      <c r="C3312" s="10" t="s">
        <v>478</v>
      </c>
      <c r="D3312" s="10"/>
      <c r="E3312" s="10" t="s">
        <v>479</v>
      </c>
      <c r="F3312" s="350">
        <v>234965</v>
      </c>
      <c r="G3312" s="10"/>
      <c r="H3312" s="10">
        <f t="shared" si="208"/>
        <v>713</v>
      </c>
      <c r="I3312" s="10"/>
      <c r="J3312" s="10">
        <v>34112.869999999981</v>
      </c>
      <c r="K3312" s="10"/>
      <c r="M3312" s="10">
        <v>164</v>
      </c>
      <c r="N3312" s="69"/>
      <c r="P3312" s="238">
        <f t="shared" si="206"/>
        <v>208.00530487804866</v>
      </c>
      <c r="Q3312" s="10"/>
      <c r="R3312" s="10"/>
      <c r="S3312" s="10"/>
      <c r="T3312" s="179">
        <f t="shared" si="207"/>
        <v>1432.7134146341464</v>
      </c>
      <c r="U3312" s="10"/>
      <c r="V3312" s="10"/>
      <c r="W3312" s="10"/>
      <c r="Y3312">
        <v>34112.869999999981</v>
      </c>
      <c r="Z3312" s="10">
        <f t="shared" si="209"/>
        <v>43720.13</v>
      </c>
      <c r="AB3312" s="10">
        <f t="shared" si="210"/>
        <v>38538.199999999997</v>
      </c>
      <c r="AC3312" s="10">
        <v>43658.51</v>
      </c>
      <c r="AD3312" s="10"/>
      <c r="AE3312" s="3"/>
      <c r="AF3312" s="3"/>
    </row>
    <row r="3313" spans="1:32" ht="15" x14ac:dyDescent="0.25">
      <c r="A3313" s="55"/>
      <c r="B3313" s="198"/>
      <c r="C3313" s="10" t="s">
        <v>478</v>
      </c>
      <c r="D3313" s="10"/>
      <c r="E3313" s="10" t="s">
        <v>164</v>
      </c>
      <c r="F3313" s="350">
        <v>1937</v>
      </c>
      <c r="G3313" s="10"/>
      <c r="H3313" s="10">
        <f t="shared" si="208"/>
        <v>6</v>
      </c>
      <c r="I3313" s="10"/>
      <c r="J3313" s="10">
        <v>159.59</v>
      </c>
      <c r="K3313" s="10"/>
      <c r="M3313" s="10">
        <v>1</v>
      </c>
      <c r="N3313" s="69"/>
      <c r="P3313" s="238">
        <f t="shared" si="206"/>
        <v>159.59</v>
      </c>
      <c r="Q3313" s="10"/>
      <c r="R3313" s="10"/>
      <c r="S3313" s="10"/>
      <c r="T3313" s="179">
        <f t="shared" si="207"/>
        <v>1937</v>
      </c>
      <c r="U3313" s="10"/>
      <c r="V3313" s="10"/>
      <c r="W3313" s="10"/>
      <c r="Y3313">
        <v>159.59</v>
      </c>
      <c r="Z3313" s="10">
        <f t="shared" si="209"/>
        <v>204.54</v>
      </c>
      <c r="AB3313" s="10">
        <f t="shared" si="210"/>
        <v>180.29</v>
      </c>
      <c r="AC3313" s="10">
        <v>204.24</v>
      </c>
      <c r="AD3313" s="10"/>
      <c r="AE3313" s="3"/>
      <c r="AF3313" s="3"/>
    </row>
    <row r="3314" spans="1:32" ht="15" x14ac:dyDescent="0.25">
      <c r="A3314" s="55"/>
      <c r="B3314" s="198"/>
      <c r="C3314" s="10" t="s">
        <v>478</v>
      </c>
      <c r="D3314" s="10"/>
      <c r="E3314" s="10" t="s">
        <v>145</v>
      </c>
      <c r="F3314" s="350">
        <v>118</v>
      </c>
      <c r="G3314" s="10"/>
      <c r="H3314" s="10">
        <f t="shared" si="208"/>
        <v>0</v>
      </c>
      <c r="I3314" s="10"/>
      <c r="J3314" s="10">
        <v>27.11</v>
      </c>
      <c r="K3314" s="10"/>
      <c r="M3314" s="10">
        <v>1</v>
      </c>
      <c r="N3314" s="69"/>
      <c r="P3314" s="238">
        <f t="shared" si="206"/>
        <v>27.11</v>
      </c>
      <c r="Q3314" s="10"/>
      <c r="R3314" s="10"/>
      <c r="S3314" s="10"/>
      <c r="T3314" s="179">
        <f t="shared" si="207"/>
        <v>118</v>
      </c>
      <c r="U3314" s="10"/>
      <c r="V3314" s="10"/>
      <c r="W3314" s="10"/>
      <c r="Y3314">
        <v>27.11</v>
      </c>
      <c r="Z3314" s="10">
        <f t="shared" si="209"/>
        <v>34.75</v>
      </c>
      <c r="AB3314" s="10">
        <f t="shared" si="210"/>
        <v>30.63</v>
      </c>
      <c r="AC3314" s="10">
        <v>34.700000000000003</v>
      </c>
      <c r="AD3314" s="10"/>
      <c r="AE3314" s="3"/>
      <c r="AF3314" s="3"/>
    </row>
    <row r="3315" spans="1:32" ht="15" x14ac:dyDescent="0.25">
      <c r="A3315" s="55"/>
      <c r="B3315" s="198"/>
      <c r="C3315" s="10" t="s">
        <v>480</v>
      </c>
      <c r="D3315" s="10"/>
      <c r="E3315" s="10" t="s">
        <v>145</v>
      </c>
      <c r="F3315" s="350">
        <v>59776</v>
      </c>
      <c r="G3315" s="10"/>
      <c r="H3315" s="10">
        <f t="shared" si="208"/>
        <v>181</v>
      </c>
      <c r="I3315" s="10"/>
      <c r="J3315" s="10">
        <v>7703.27</v>
      </c>
      <c r="K3315" s="10"/>
      <c r="M3315" s="10">
        <v>7</v>
      </c>
      <c r="N3315" s="69"/>
      <c r="P3315" s="238">
        <f t="shared" si="206"/>
        <v>1100.467142857143</v>
      </c>
      <c r="Q3315" s="10"/>
      <c r="R3315" s="10"/>
      <c r="S3315" s="10"/>
      <c r="T3315" s="179">
        <f t="shared" si="207"/>
        <v>8539.4285714285706</v>
      </c>
      <c r="U3315" s="10"/>
      <c r="V3315" s="10"/>
      <c r="W3315" s="10"/>
      <c r="Y3315">
        <v>7703.27</v>
      </c>
      <c r="Z3315" s="10">
        <f t="shared" si="209"/>
        <v>9872.75</v>
      </c>
      <c r="AB3315" s="10">
        <f t="shared" si="210"/>
        <v>8702.58</v>
      </c>
      <c r="AC3315" s="10">
        <v>9858.83</v>
      </c>
      <c r="AD3315" s="10"/>
      <c r="AE3315" s="3"/>
      <c r="AF3315" s="3"/>
    </row>
    <row r="3316" spans="1:32" ht="15" x14ac:dyDescent="0.25">
      <c r="A3316" s="55"/>
      <c r="B3316" s="198"/>
      <c r="C3316" s="10" t="s">
        <v>481</v>
      </c>
      <c r="D3316" s="10"/>
      <c r="E3316" s="10" t="s">
        <v>97</v>
      </c>
      <c r="F3316" s="350">
        <v>43</v>
      </c>
      <c r="G3316" s="10"/>
      <c r="H3316" s="10">
        <f t="shared" si="208"/>
        <v>0</v>
      </c>
      <c r="I3316" s="10"/>
      <c r="J3316" s="10">
        <v>38.299999999999997</v>
      </c>
      <c r="K3316" s="10"/>
      <c r="M3316" s="10">
        <v>3</v>
      </c>
      <c r="N3316" s="69"/>
      <c r="P3316" s="238">
        <f t="shared" si="206"/>
        <v>12.766666666666666</v>
      </c>
      <c r="Q3316" s="10"/>
      <c r="R3316" s="10"/>
      <c r="S3316" s="10"/>
      <c r="T3316" s="179">
        <f t="shared" si="207"/>
        <v>14.333333333333334</v>
      </c>
      <c r="U3316" s="10"/>
      <c r="V3316" s="10"/>
      <c r="W3316" s="10"/>
      <c r="Y3316">
        <v>38.299999999999997</v>
      </c>
      <c r="Z3316" s="10">
        <f t="shared" si="209"/>
        <v>49.09</v>
      </c>
      <c r="AB3316" s="10">
        <f t="shared" si="210"/>
        <v>43.27</v>
      </c>
      <c r="AC3316" s="10">
        <v>49.02</v>
      </c>
      <c r="AD3316" s="10"/>
      <c r="AE3316" s="3"/>
      <c r="AF3316" s="3"/>
    </row>
    <row r="3317" spans="1:32" ht="15" x14ac:dyDescent="0.25">
      <c r="A3317" s="55"/>
      <c r="B3317" s="198"/>
      <c r="C3317" s="10" t="s">
        <v>482</v>
      </c>
      <c r="D3317" s="10"/>
      <c r="E3317" s="10" t="s">
        <v>449</v>
      </c>
      <c r="F3317" s="350">
        <v>34918</v>
      </c>
      <c r="G3317" s="10"/>
      <c r="H3317" s="10">
        <f t="shared" si="208"/>
        <v>106</v>
      </c>
      <c r="I3317" s="10"/>
      <c r="J3317" s="10">
        <v>6328.2199999999993</v>
      </c>
      <c r="K3317" s="10"/>
      <c r="M3317" s="10">
        <v>28</v>
      </c>
      <c r="N3317" s="69"/>
      <c r="P3317" s="238">
        <f t="shared" si="206"/>
        <v>226.00785714285712</v>
      </c>
      <c r="Q3317" s="10"/>
      <c r="R3317" s="10"/>
      <c r="S3317" s="10"/>
      <c r="T3317" s="179">
        <f t="shared" si="207"/>
        <v>1247.0714285714287</v>
      </c>
      <c r="U3317" s="10"/>
      <c r="V3317" s="10"/>
      <c r="W3317" s="10"/>
      <c r="Y3317">
        <v>6328.2199999999993</v>
      </c>
      <c r="Z3317" s="10">
        <f t="shared" si="209"/>
        <v>8110.45</v>
      </c>
      <c r="AB3317" s="10">
        <f t="shared" si="210"/>
        <v>7149.15</v>
      </c>
      <c r="AC3317" s="10">
        <v>8099.01</v>
      </c>
      <c r="AD3317" s="10"/>
      <c r="AE3317" s="3"/>
      <c r="AF3317" s="3"/>
    </row>
    <row r="3318" spans="1:32" ht="15" x14ac:dyDescent="0.25">
      <c r="A3318" s="55"/>
      <c r="B3318" s="198"/>
      <c r="C3318" s="10" t="s">
        <v>483</v>
      </c>
      <c r="D3318" s="10"/>
      <c r="E3318" s="10" t="s">
        <v>156</v>
      </c>
      <c r="F3318" s="350">
        <v>104934</v>
      </c>
      <c r="G3318" s="10"/>
      <c r="H3318" s="10">
        <f t="shared" si="208"/>
        <v>319</v>
      </c>
      <c r="I3318" s="10"/>
      <c r="J3318" s="10">
        <v>21861.599999999999</v>
      </c>
      <c r="K3318" s="10"/>
      <c r="M3318" s="10">
        <v>97</v>
      </c>
      <c r="N3318" s="69"/>
      <c r="P3318" s="238">
        <f t="shared" si="206"/>
        <v>225.37731958762885</v>
      </c>
      <c r="Q3318" s="10"/>
      <c r="R3318" s="10"/>
      <c r="S3318" s="10"/>
      <c r="T3318" s="179">
        <f t="shared" si="207"/>
        <v>1081.7938144329896</v>
      </c>
      <c r="U3318" s="10"/>
      <c r="V3318" s="10"/>
      <c r="W3318" s="10"/>
      <c r="Y3318">
        <v>21861.599999999999</v>
      </c>
      <c r="Z3318" s="10">
        <f t="shared" si="209"/>
        <v>28018.51</v>
      </c>
      <c r="AB3318" s="10">
        <f t="shared" si="210"/>
        <v>24697.62</v>
      </c>
      <c r="AC3318" s="10">
        <v>27979.03</v>
      </c>
      <c r="AD3318" s="10"/>
      <c r="AE3318" s="3"/>
      <c r="AF3318" s="3"/>
    </row>
    <row r="3319" spans="1:32" ht="15" x14ac:dyDescent="0.25">
      <c r="A3319" s="55"/>
      <c r="B3319" s="198"/>
      <c r="C3319" s="10" t="s">
        <v>483</v>
      </c>
      <c r="D3319" s="10"/>
      <c r="E3319" s="10" t="s">
        <v>157</v>
      </c>
      <c r="F3319" s="350">
        <v>223</v>
      </c>
      <c r="G3319" s="10"/>
      <c r="H3319" s="10">
        <f t="shared" si="208"/>
        <v>1</v>
      </c>
      <c r="I3319" s="10"/>
      <c r="J3319" s="10">
        <v>42.45</v>
      </c>
      <c r="K3319" s="10"/>
      <c r="M3319" s="10">
        <v>1</v>
      </c>
      <c r="N3319" s="69"/>
      <c r="P3319" s="238">
        <f t="shared" si="206"/>
        <v>42.45</v>
      </c>
      <c r="Q3319" s="10"/>
      <c r="R3319" s="10"/>
      <c r="S3319" s="10"/>
      <c r="T3319" s="179">
        <f t="shared" si="207"/>
        <v>223</v>
      </c>
      <c r="U3319" s="10"/>
      <c r="V3319" s="10"/>
      <c r="W3319" s="10"/>
      <c r="Y3319">
        <v>42.45</v>
      </c>
      <c r="Z3319" s="10">
        <f t="shared" si="209"/>
        <v>54.41</v>
      </c>
      <c r="AB3319" s="10">
        <f t="shared" si="210"/>
        <v>47.96</v>
      </c>
      <c r="AC3319" s="10">
        <v>54.33</v>
      </c>
      <c r="AD3319" s="10"/>
      <c r="AE3319" s="3"/>
      <c r="AF3319" s="3"/>
    </row>
    <row r="3320" spans="1:32" ht="15" x14ac:dyDescent="0.25">
      <c r="A3320" s="55"/>
      <c r="B3320" s="198"/>
      <c r="C3320" s="10" t="s">
        <v>484</v>
      </c>
      <c r="D3320" s="10"/>
      <c r="E3320" s="10" t="s">
        <v>485</v>
      </c>
      <c r="F3320" s="350">
        <v>235250</v>
      </c>
      <c r="G3320" s="10"/>
      <c r="H3320" s="10">
        <f t="shared" si="208"/>
        <v>714</v>
      </c>
      <c r="I3320" s="10"/>
      <c r="J3320" s="10">
        <v>26614.210000000003</v>
      </c>
      <c r="K3320" s="10"/>
      <c r="M3320" s="10">
        <v>45</v>
      </c>
      <c r="N3320" s="69"/>
      <c r="P3320" s="238">
        <f t="shared" si="206"/>
        <v>591.42688888888893</v>
      </c>
      <c r="Q3320" s="10"/>
      <c r="R3320" s="10"/>
      <c r="S3320" s="10"/>
      <c r="T3320" s="179">
        <f t="shared" si="207"/>
        <v>5227.7777777777774</v>
      </c>
      <c r="U3320" s="10"/>
      <c r="V3320" s="10"/>
      <c r="W3320" s="10"/>
      <c r="Y3320">
        <v>26614.210000000003</v>
      </c>
      <c r="Z3320" s="10">
        <f t="shared" si="209"/>
        <v>34109.61</v>
      </c>
      <c r="AB3320" s="10">
        <f t="shared" si="210"/>
        <v>30066.77</v>
      </c>
      <c r="AC3320" s="10">
        <v>34061.54</v>
      </c>
      <c r="AD3320" s="10"/>
      <c r="AE3320" s="3"/>
      <c r="AF3320" s="3"/>
    </row>
    <row r="3321" spans="1:32" ht="15" x14ac:dyDescent="0.25">
      <c r="A3321" s="55"/>
      <c r="B3321" s="198"/>
      <c r="C3321" s="10" t="s">
        <v>486</v>
      </c>
      <c r="D3321" s="10"/>
      <c r="E3321" s="10" t="s">
        <v>246</v>
      </c>
      <c r="F3321" s="350">
        <v>3176551</v>
      </c>
      <c r="G3321" s="10"/>
      <c r="H3321" s="10">
        <f t="shared" si="208"/>
        <v>9643</v>
      </c>
      <c r="I3321" s="10"/>
      <c r="J3321" s="10">
        <v>309284.83999999968</v>
      </c>
      <c r="K3321" s="10"/>
      <c r="M3321" s="10">
        <v>499</v>
      </c>
      <c r="N3321" s="69"/>
      <c r="P3321" s="238">
        <f t="shared" si="206"/>
        <v>619.80929859719379</v>
      </c>
      <c r="Q3321" s="10"/>
      <c r="R3321" s="10"/>
      <c r="S3321" s="10"/>
      <c r="T3321" s="179">
        <f t="shared" si="207"/>
        <v>6365.8336673346694</v>
      </c>
      <c r="U3321" s="10"/>
      <c r="V3321" s="10"/>
      <c r="W3321" s="10"/>
      <c r="Y3321">
        <v>309284.83999999968</v>
      </c>
      <c r="Z3321" s="10">
        <f t="shared" si="209"/>
        <v>396389.16</v>
      </c>
      <c r="AB3321" s="10">
        <f t="shared" si="210"/>
        <v>349407.13</v>
      </c>
      <c r="AC3321" s="10">
        <v>395830.51</v>
      </c>
      <c r="AD3321" s="10"/>
      <c r="AE3321" s="3"/>
      <c r="AF3321" s="3"/>
    </row>
    <row r="3322" spans="1:32" ht="15" x14ac:dyDescent="0.25">
      <c r="A3322" s="55"/>
      <c r="B3322" s="198"/>
      <c r="C3322" s="10" t="s">
        <v>486</v>
      </c>
      <c r="D3322" s="10"/>
      <c r="E3322" s="10" t="s">
        <v>527</v>
      </c>
      <c r="F3322" s="350">
        <v>2663</v>
      </c>
      <c r="G3322" s="10"/>
      <c r="H3322" s="10">
        <f t="shared" si="208"/>
        <v>8</v>
      </c>
      <c r="I3322" s="10"/>
      <c r="J3322" s="10">
        <v>354.27000000000004</v>
      </c>
      <c r="K3322" s="10"/>
      <c r="M3322" s="10">
        <v>2</v>
      </c>
      <c r="N3322" s="69"/>
      <c r="P3322" s="238">
        <f t="shared" si="206"/>
        <v>177.13500000000002</v>
      </c>
      <c r="Q3322" s="10"/>
      <c r="R3322" s="10"/>
      <c r="S3322" s="10"/>
      <c r="T3322" s="179">
        <f t="shared" si="207"/>
        <v>1331.5</v>
      </c>
      <c r="U3322" s="10"/>
      <c r="V3322" s="10"/>
      <c r="W3322" s="10"/>
      <c r="Y3322">
        <v>354.27000000000004</v>
      </c>
      <c r="Z3322" s="10">
        <f t="shared" si="209"/>
        <v>454.04</v>
      </c>
      <c r="AB3322" s="10">
        <f t="shared" si="210"/>
        <v>400.23</v>
      </c>
      <c r="AC3322" s="10">
        <v>453.41</v>
      </c>
      <c r="AD3322" s="10"/>
      <c r="AE3322" s="3"/>
      <c r="AF3322" s="3"/>
    </row>
    <row r="3323" spans="1:32" ht="15" x14ac:dyDescent="0.25">
      <c r="A3323" s="55"/>
      <c r="B3323" s="198"/>
      <c r="C3323" s="10" t="s">
        <v>487</v>
      </c>
      <c r="D3323" s="10"/>
      <c r="E3323" s="10" t="s">
        <v>488</v>
      </c>
      <c r="F3323" s="350">
        <v>6812</v>
      </c>
      <c r="G3323" s="10"/>
      <c r="H3323" s="10">
        <f t="shared" si="208"/>
        <v>21</v>
      </c>
      <c r="I3323" s="10"/>
      <c r="J3323" s="10">
        <v>915.24999999999989</v>
      </c>
      <c r="K3323" s="10"/>
      <c r="M3323" s="10">
        <v>7</v>
      </c>
      <c r="N3323" s="69"/>
      <c r="P3323" s="238">
        <f t="shared" si="206"/>
        <v>130.74999999999997</v>
      </c>
      <c r="Q3323" s="10"/>
      <c r="R3323" s="10"/>
      <c r="S3323" s="10"/>
      <c r="T3323" s="179">
        <f t="shared" si="207"/>
        <v>973.14285714285711</v>
      </c>
      <c r="U3323" s="10"/>
      <c r="V3323" s="10"/>
      <c r="W3323" s="10"/>
      <c r="Y3323">
        <v>915.24999999999989</v>
      </c>
      <c r="Z3323" s="10">
        <f t="shared" si="209"/>
        <v>1173.01</v>
      </c>
      <c r="AB3323" s="10">
        <f t="shared" si="210"/>
        <v>1033.98</v>
      </c>
      <c r="AC3323" s="10">
        <v>1171.3599999999999</v>
      </c>
      <c r="AD3323" s="10"/>
      <c r="AE3323" s="3"/>
      <c r="AF3323" s="3"/>
    </row>
    <row r="3324" spans="1:32" ht="15" x14ac:dyDescent="0.25">
      <c r="A3324" s="55"/>
      <c r="B3324" s="198"/>
      <c r="C3324" s="10" t="s">
        <v>489</v>
      </c>
      <c r="D3324" s="10"/>
      <c r="E3324" s="10" t="s">
        <v>79</v>
      </c>
      <c r="F3324" s="350">
        <v>431136</v>
      </c>
      <c r="G3324" s="10"/>
      <c r="H3324" s="10">
        <f t="shared" si="208"/>
        <v>1309</v>
      </c>
      <c r="I3324" s="10"/>
      <c r="J3324" s="10">
        <v>22495.100000000006</v>
      </c>
      <c r="K3324" s="10"/>
      <c r="M3324" s="10">
        <v>23</v>
      </c>
      <c r="N3324" s="69"/>
      <c r="P3324" s="238">
        <f t="shared" si="206"/>
        <v>978.04782608695677</v>
      </c>
      <c r="Q3324" s="10"/>
      <c r="R3324" s="10"/>
      <c r="S3324" s="10"/>
      <c r="T3324" s="179">
        <f t="shared" si="207"/>
        <v>18745.043478260868</v>
      </c>
      <c r="U3324" s="10"/>
      <c r="V3324" s="10"/>
      <c r="W3324" s="10"/>
      <c r="Y3324">
        <v>22495.100000000006</v>
      </c>
      <c r="Z3324" s="10">
        <f t="shared" si="209"/>
        <v>28830.43</v>
      </c>
      <c r="AB3324" s="10">
        <f t="shared" si="210"/>
        <v>25413.3</v>
      </c>
      <c r="AC3324" s="10">
        <v>28789.79</v>
      </c>
      <c r="AD3324" s="10"/>
      <c r="AE3324" s="3"/>
      <c r="AF3324" s="3"/>
    </row>
    <row r="3325" spans="1:32" ht="15" x14ac:dyDescent="0.25">
      <c r="A3325" s="55"/>
      <c r="B3325" s="198"/>
      <c r="C3325" s="10" t="s">
        <v>490</v>
      </c>
      <c r="D3325" s="10"/>
      <c r="E3325" s="10" t="s">
        <v>219</v>
      </c>
      <c r="F3325" s="350">
        <v>1897934</v>
      </c>
      <c r="G3325" s="10"/>
      <c r="H3325" s="10">
        <f t="shared" si="208"/>
        <v>5762</v>
      </c>
      <c r="I3325" s="10"/>
      <c r="J3325" s="10">
        <v>133152.19000000003</v>
      </c>
      <c r="K3325" s="10"/>
      <c r="M3325" s="10">
        <v>184</v>
      </c>
      <c r="N3325" s="69"/>
      <c r="P3325" s="238">
        <f t="shared" si="206"/>
        <v>723.65320652173932</v>
      </c>
      <c r="Q3325" s="10"/>
      <c r="R3325" s="10"/>
      <c r="S3325" s="10"/>
      <c r="T3325" s="179">
        <f t="shared" si="207"/>
        <v>10314.858695652174</v>
      </c>
      <c r="U3325" s="10"/>
      <c r="V3325" s="10"/>
      <c r="W3325" s="10"/>
      <c r="Y3325">
        <v>133152.19000000003</v>
      </c>
      <c r="Z3325" s="10">
        <f t="shared" si="209"/>
        <v>170652.03</v>
      </c>
      <c r="AB3325" s="10">
        <f t="shared" si="210"/>
        <v>150425.5</v>
      </c>
      <c r="AC3325" s="10">
        <v>170411.53</v>
      </c>
      <c r="AD3325" s="10"/>
      <c r="AE3325" s="3"/>
      <c r="AF3325" s="3"/>
    </row>
    <row r="3326" spans="1:32" ht="15" x14ac:dyDescent="0.25">
      <c r="A3326" s="55"/>
      <c r="B3326" s="198"/>
      <c r="C3326" s="10" t="s">
        <v>491</v>
      </c>
      <c r="D3326" s="10"/>
      <c r="E3326" s="10" t="s">
        <v>164</v>
      </c>
      <c r="F3326" s="350">
        <v>4701799</v>
      </c>
      <c r="G3326" s="10"/>
      <c r="H3326" s="10">
        <f t="shared" si="208"/>
        <v>14273</v>
      </c>
      <c r="I3326" s="10"/>
      <c r="J3326" s="10">
        <v>324753.15999999963</v>
      </c>
      <c r="K3326" s="10"/>
      <c r="M3326" s="10">
        <v>646</v>
      </c>
      <c r="N3326" s="69"/>
      <c r="P3326" s="238">
        <f t="shared" si="206"/>
        <v>502.71386996903965</v>
      </c>
      <c r="Q3326" s="10"/>
      <c r="R3326" s="10"/>
      <c r="S3326" s="10"/>
      <c r="T3326" s="179">
        <f t="shared" si="207"/>
        <v>7278.326625386997</v>
      </c>
      <c r="U3326" s="10"/>
      <c r="V3326" s="10"/>
      <c r="W3326" s="10"/>
      <c r="Y3326">
        <v>324753.15999999963</v>
      </c>
      <c r="Z3326" s="10">
        <f t="shared" si="209"/>
        <v>416213.85</v>
      </c>
      <c r="AB3326" s="10">
        <f t="shared" si="210"/>
        <v>366882.1</v>
      </c>
      <c r="AC3326" s="10">
        <v>415627.26</v>
      </c>
      <c r="AD3326" s="10"/>
      <c r="AE3326" s="3"/>
      <c r="AF3326" s="3"/>
    </row>
    <row r="3327" spans="1:32" ht="15" x14ac:dyDescent="0.25">
      <c r="A3327" s="55"/>
      <c r="B3327" s="198"/>
      <c r="C3327" s="10" t="s">
        <v>492</v>
      </c>
      <c r="D3327" s="10"/>
      <c r="E3327" s="10" t="s">
        <v>97</v>
      </c>
      <c r="F3327" s="350">
        <v>252</v>
      </c>
      <c r="G3327" s="10"/>
      <c r="H3327" s="10">
        <f t="shared" si="208"/>
        <v>1</v>
      </c>
      <c r="I3327" s="10"/>
      <c r="J3327" s="10">
        <v>95.72</v>
      </c>
      <c r="K3327" s="10"/>
      <c r="M3327" s="10">
        <v>4</v>
      </c>
      <c r="N3327" s="69"/>
      <c r="P3327" s="238">
        <f t="shared" si="206"/>
        <v>23.93</v>
      </c>
      <c r="Q3327" s="10"/>
      <c r="R3327" s="10"/>
      <c r="S3327" s="10"/>
      <c r="T3327" s="179">
        <f t="shared" si="207"/>
        <v>63</v>
      </c>
      <c r="U3327" s="10"/>
      <c r="V3327" s="10"/>
      <c r="W3327" s="10"/>
      <c r="Y3327">
        <v>95.72</v>
      </c>
      <c r="Z3327" s="10">
        <f t="shared" si="209"/>
        <v>122.68</v>
      </c>
      <c r="AB3327" s="10">
        <f t="shared" si="210"/>
        <v>108.14</v>
      </c>
      <c r="AC3327" s="10">
        <v>122.51</v>
      </c>
      <c r="AD3327" s="10"/>
      <c r="AE3327" s="3"/>
      <c r="AF3327" s="3"/>
    </row>
    <row r="3328" spans="1:32" ht="15" x14ac:dyDescent="0.25">
      <c r="A3328" s="55"/>
      <c r="B3328" s="198"/>
      <c r="C3328" s="10" t="s">
        <v>493</v>
      </c>
      <c r="D3328" s="10"/>
      <c r="E3328" s="10" t="s">
        <v>77</v>
      </c>
      <c r="F3328" s="350">
        <v>10306</v>
      </c>
      <c r="G3328" s="10"/>
      <c r="H3328" s="10">
        <f t="shared" si="208"/>
        <v>31</v>
      </c>
      <c r="I3328" s="10"/>
      <c r="J3328" s="10">
        <v>1224.45</v>
      </c>
      <c r="K3328" s="10"/>
      <c r="M3328" s="10">
        <v>12</v>
      </c>
      <c r="N3328" s="69"/>
      <c r="P3328" s="238">
        <f t="shared" si="206"/>
        <v>102.03750000000001</v>
      </c>
      <c r="Q3328" s="10"/>
      <c r="R3328" s="10"/>
      <c r="S3328" s="10"/>
      <c r="T3328" s="179">
        <f t="shared" si="207"/>
        <v>858.83333333333337</v>
      </c>
      <c r="U3328" s="10"/>
      <c r="V3328" s="10"/>
      <c r="W3328" s="10"/>
      <c r="Y3328">
        <v>1224.45</v>
      </c>
      <c r="Z3328" s="10">
        <f t="shared" si="209"/>
        <v>1569.29</v>
      </c>
      <c r="AB3328" s="10">
        <f t="shared" si="210"/>
        <v>1383.29</v>
      </c>
      <c r="AC3328" s="10">
        <v>1567.08</v>
      </c>
      <c r="AD3328" s="10"/>
      <c r="AE3328" s="3"/>
      <c r="AF3328" s="3"/>
    </row>
    <row r="3329" spans="1:32" ht="15" x14ac:dyDescent="0.25">
      <c r="A3329" s="55"/>
      <c r="B3329" s="198"/>
      <c r="C3329" s="10" t="s">
        <v>493</v>
      </c>
      <c r="D3329" s="10"/>
      <c r="E3329" s="10" t="s">
        <v>494</v>
      </c>
      <c r="F3329" s="350">
        <v>25486</v>
      </c>
      <c r="G3329" s="10"/>
      <c r="H3329" s="10">
        <f t="shared" si="208"/>
        <v>77</v>
      </c>
      <c r="I3329" s="10"/>
      <c r="J3329" s="10">
        <v>4261.75</v>
      </c>
      <c r="K3329" s="10"/>
      <c r="M3329" s="10">
        <v>9</v>
      </c>
      <c r="N3329" s="69"/>
      <c r="P3329" s="238">
        <f t="shared" si="206"/>
        <v>473.52777777777777</v>
      </c>
      <c r="Q3329" s="10"/>
      <c r="R3329" s="10"/>
      <c r="S3329" s="10"/>
      <c r="T3329" s="179">
        <f t="shared" si="207"/>
        <v>2831.7777777777778</v>
      </c>
      <c r="U3329" s="10"/>
      <c r="V3329" s="10"/>
      <c r="W3329" s="10"/>
      <c r="Y3329">
        <v>4261.75</v>
      </c>
      <c r="Z3329" s="10">
        <f t="shared" si="209"/>
        <v>5461.99</v>
      </c>
      <c r="AB3329" s="10">
        <f t="shared" si="210"/>
        <v>4814.6099999999997</v>
      </c>
      <c r="AC3329" s="10">
        <v>5454.29</v>
      </c>
      <c r="AD3329" s="10"/>
      <c r="AE3329" s="3"/>
      <c r="AF3329" s="3"/>
    </row>
    <row r="3330" spans="1:32" ht="15" x14ac:dyDescent="0.25">
      <c r="A3330" s="55"/>
      <c r="B3330" s="198"/>
      <c r="C3330" s="10" t="s">
        <v>493</v>
      </c>
      <c r="D3330" s="10"/>
      <c r="E3330" s="10" t="s">
        <v>120</v>
      </c>
      <c r="F3330" s="350">
        <v>2629</v>
      </c>
      <c r="G3330" s="10"/>
      <c r="H3330" s="10">
        <f t="shared" si="208"/>
        <v>8</v>
      </c>
      <c r="I3330" s="10"/>
      <c r="J3330" s="10">
        <v>544.34</v>
      </c>
      <c r="K3330" s="10"/>
      <c r="M3330" s="10">
        <v>9</v>
      </c>
      <c r="N3330" s="69"/>
      <c r="P3330" s="238">
        <f t="shared" si="206"/>
        <v>60.482222222222227</v>
      </c>
      <c r="Q3330" s="10"/>
      <c r="R3330" s="10"/>
      <c r="S3330" s="10"/>
      <c r="T3330" s="179">
        <f t="shared" si="207"/>
        <v>292.11111111111109</v>
      </c>
      <c r="U3330" s="10"/>
      <c r="V3330" s="10"/>
      <c r="W3330" s="10"/>
      <c r="Y3330">
        <v>544.34</v>
      </c>
      <c r="Z3330" s="10">
        <f t="shared" si="209"/>
        <v>697.64</v>
      </c>
      <c r="AB3330" s="10">
        <f t="shared" si="210"/>
        <v>614.96</v>
      </c>
      <c r="AC3330" s="10">
        <v>696.67</v>
      </c>
      <c r="AD3330" s="10"/>
      <c r="AE3330" s="3"/>
      <c r="AF3330" s="3"/>
    </row>
    <row r="3331" spans="1:32" ht="15" x14ac:dyDescent="0.25">
      <c r="A3331" s="55"/>
      <c r="B3331" s="198"/>
      <c r="C3331" s="10" t="s">
        <v>496</v>
      </c>
      <c r="D3331" s="10"/>
      <c r="E3331" s="10" t="s">
        <v>148</v>
      </c>
      <c r="F3331" s="350">
        <v>8564</v>
      </c>
      <c r="G3331" s="10"/>
      <c r="H3331" s="10">
        <f t="shared" si="208"/>
        <v>26</v>
      </c>
      <c r="I3331" s="10"/>
      <c r="J3331" s="10">
        <v>1472.46</v>
      </c>
      <c r="K3331" s="10"/>
      <c r="M3331" s="10">
        <v>3</v>
      </c>
      <c r="N3331" s="69"/>
      <c r="P3331" s="238">
        <f t="shared" si="206"/>
        <v>490.82</v>
      </c>
      <c r="Q3331" s="10"/>
      <c r="R3331" s="10"/>
      <c r="S3331" s="10"/>
      <c r="T3331" s="179">
        <f t="shared" si="207"/>
        <v>2854.6666666666665</v>
      </c>
      <c r="U3331" s="10"/>
      <c r="V3331" s="10"/>
      <c r="W3331" s="10"/>
      <c r="Y3331">
        <v>1472.46</v>
      </c>
      <c r="Z3331" s="10">
        <f t="shared" si="209"/>
        <v>1887.15</v>
      </c>
      <c r="AB3331" s="10">
        <f t="shared" si="210"/>
        <v>1663.48</v>
      </c>
      <c r="AC3331" s="10">
        <v>1884.5</v>
      </c>
      <c r="AD3331" s="10"/>
      <c r="AE3331" s="3"/>
      <c r="AF3331" s="3"/>
    </row>
    <row r="3332" spans="1:32" ht="15" x14ac:dyDescent="0.25">
      <c r="A3332" s="55"/>
      <c r="B3332" s="198"/>
      <c r="C3332" s="10" t="s">
        <v>496</v>
      </c>
      <c r="D3332" s="10"/>
      <c r="E3332" s="10" t="s">
        <v>439</v>
      </c>
      <c r="F3332" s="350">
        <v>1749141</v>
      </c>
      <c r="G3332" s="10"/>
      <c r="H3332" s="10">
        <f t="shared" si="208"/>
        <v>5310</v>
      </c>
      <c r="I3332" s="10"/>
      <c r="J3332" s="10">
        <v>221067.57999999975</v>
      </c>
      <c r="K3332" s="10"/>
      <c r="M3332" s="10">
        <v>534</v>
      </c>
      <c r="N3332" s="69"/>
      <c r="P3332" s="238">
        <f t="shared" si="206"/>
        <v>413.98423220973734</v>
      </c>
      <c r="Q3332" s="10"/>
      <c r="R3332" s="10"/>
      <c r="S3332" s="10"/>
      <c r="T3332" s="179">
        <f t="shared" si="207"/>
        <v>3275.5449438202249</v>
      </c>
      <c r="U3332" s="10"/>
      <c r="V3332" s="10"/>
      <c r="W3332" s="10"/>
      <c r="Y3332">
        <v>221067.57999999975</v>
      </c>
      <c r="Z3332" s="10">
        <f t="shared" si="209"/>
        <v>283327.15000000002</v>
      </c>
      <c r="AB3332" s="10">
        <f t="shared" si="210"/>
        <v>249745.8</v>
      </c>
      <c r="AC3332" s="10">
        <v>282927.84999999998</v>
      </c>
      <c r="AD3332" s="10"/>
      <c r="AE3332" s="3"/>
      <c r="AF3332" s="3"/>
    </row>
    <row r="3333" spans="1:32" ht="15" x14ac:dyDescent="0.25">
      <c r="A3333" s="55"/>
      <c r="B3333" s="198"/>
      <c r="C3333" s="10" t="s">
        <v>497</v>
      </c>
      <c r="D3333" s="10"/>
      <c r="E3333" s="10" t="s">
        <v>145</v>
      </c>
      <c r="F3333" s="350">
        <v>689068</v>
      </c>
      <c r="G3333" s="10"/>
      <c r="H3333" s="10">
        <f t="shared" si="208"/>
        <v>2092</v>
      </c>
      <c r="I3333" s="10"/>
      <c r="J3333" s="10">
        <v>39121.219999999987</v>
      </c>
      <c r="K3333" s="10"/>
      <c r="M3333" s="10">
        <v>45</v>
      </c>
      <c r="N3333" s="69"/>
      <c r="P3333" s="238">
        <f t="shared" si="206"/>
        <v>869.36044444444417</v>
      </c>
      <c r="Q3333" s="10"/>
      <c r="R3333" s="10"/>
      <c r="S3333" s="10"/>
      <c r="T3333" s="179">
        <f t="shared" si="207"/>
        <v>15312.622222222222</v>
      </c>
      <c r="U3333" s="10"/>
      <c r="V3333" s="10"/>
      <c r="W3333" s="10"/>
      <c r="Y3333">
        <v>39121.219999999987</v>
      </c>
      <c r="Z3333" s="10">
        <f t="shared" si="209"/>
        <v>50138.98</v>
      </c>
      <c r="AB3333" s="10">
        <f t="shared" si="210"/>
        <v>44196.26</v>
      </c>
      <c r="AC3333" s="10">
        <v>50068.32</v>
      </c>
      <c r="AD3333" s="10"/>
      <c r="AE3333" s="3"/>
      <c r="AF3333" s="3"/>
    </row>
    <row r="3334" spans="1:32" ht="15" x14ac:dyDescent="0.25">
      <c r="A3334" s="55"/>
      <c r="B3334" s="198"/>
      <c r="C3334" s="10" t="s">
        <v>498</v>
      </c>
      <c r="D3334" s="10"/>
      <c r="E3334" s="10" t="s">
        <v>63</v>
      </c>
      <c r="F3334" s="350">
        <v>413223</v>
      </c>
      <c r="G3334" s="10"/>
      <c r="H3334" s="10">
        <f t="shared" si="208"/>
        <v>1254</v>
      </c>
      <c r="I3334" s="10"/>
      <c r="J3334" s="10">
        <v>25492.43</v>
      </c>
      <c r="K3334" s="10"/>
      <c r="M3334" s="10">
        <v>40</v>
      </c>
      <c r="N3334" s="69"/>
      <c r="P3334" s="238">
        <f t="shared" si="206"/>
        <v>637.31074999999998</v>
      </c>
      <c r="Q3334" s="10"/>
      <c r="R3334" s="10"/>
      <c r="S3334" s="10"/>
      <c r="T3334" s="179">
        <f t="shared" si="207"/>
        <v>10330.575000000001</v>
      </c>
      <c r="U3334" s="10"/>
      <c r="V3334" s="10"/>
      <c r="W3334" s="10"/>
      <c r="Y3334">
        <v>25492.43</v>
      </c>
      <c r="Z3334" s="10">
        <f t="shared" si="209"/>
        <v>32671.9</v>
      </c>
      <c r="AB3334" s="10">
        <f t="shared" si="210"/>
        <v>28799.46</v>
      </c>
      <c r="AC3334" s="10">
        <v>32625.85</v>
      </c>
      <c r="AD3334" s="10"/>
      <c r="AE3334" s="3"/>
      <c r="AF3334" s="3"/>
    </row>
    <row r="3335" spans="1:32" ht="15" x14ac:dyDescent="0.25">
      <c r="A3335" s="55"/>
      <c r="B3335" s="198"/>
      <c r="C3335" s="10" t="s">
        <v>498</v>
      </c>
      <c r="D3335" s="10"/>
      <c r="E3335" s="10" t="s">
        <v>374</v>
      </c>
      <c r="F3335" s="350">
        <v>1663</v>
      </c>
      <c r="G3335" s="10"/>
      <c r="H3335" s="10">
        <f t="shared" si="208"/>
        <v>5</v>
      </c>
      <c r="I3335" s="10"/>
      <c r="J3335" s="10">
        <v>255.24</v>
      </c>
      <c r="K3335" s="10"/>
      <c r="M3335" s="10">
        <v>4</v>
      </c>
      <c r="N3335" s="69"/>
      <c r="P3335" s="238">
        <f t="shared" si="206"/>
        <v>63.81</v>
      </c>
      <c r="Q3335" s="10"/>
      <c r="R3335" s="10"/>
      <c r="S3335" s="10"/>
      <c r="T3335" s="179">
        <f t="shared" si="207"/>
        <v>415.75</v>
      </c>
      <c r="U3335" s="10"/>
      <c r="V3335" s="10"/>
      <c r="W3335" s="10"/>
      <c r="Y3335">
        <v>255.24</v>
      </c>
      <c r="Z3335" s="10">
        <f t="shared" si="209"/>
        <v>327.12</v>
      </c>
      <c r="AB3335" s="10">
        <f t="shared" si="210"/>
        <v>288.35000000000002</v>
      </c>
      <c r="AC3335" s="10">
        <v>326.66000000000003</v>
      </c>
      <c r="AD3335" s="10"/>
      <c r="AE3335" s="3"/>
      <c r="AF3335" s="3"/>
    </row>
    <row r="3336" spans="1:32" ht="15" x14ac:dyDescent="0.25">
      <c r="A3336" s="55"/>
      <c r="B3336" s="198"/>
      <c r="C3336" s="10" t="s">
        <v>499</v>
      </c>
      <c r="D3336" s="10"/>
      <c r="E3336" s="10" t="s">
        <v>224</v>
      </c>
      <c r="F3336" s="350">
        <v>830748</v>
      </c>
      <c r="G3336" s="10"/>
      <c r="H3336" s="10">
        <f t="shared" si="208"/>
        <v>2522</v>
      </c>
      <c r="I3336" s="10"/>
      <c r="J3336" s="10">
        <v>83193.09</v>
      </c>
      <c r="K3336" s="10"/>
      <c r="M3336" s="10">
        <v>207</v>
      </c>
      <c r="N3336" s="69"/>
      <c r="P3336" s="238">
        <f t="shared" si="206"/>
        <v>401.89898550724638</v>
      </c>
      <c r="Q3336" s="10"/>
      <c r="R3336" s="10"/>
      <c r="S3336" s="10"/>
      <c r="T3336" s="179">
        <f t="shared" si="207"/>
        <v>4013.2753623188405</v>
      </c>
      <c r="U3336" s="10"/>
      <c r="V3336" s="10"/>
      <c r="W3336" s="10"/>
      <c r="Y3336">
        <v>83193.09</v>
      </c>
      <c r="Z3336" s="10">
        <f t="shared" si="209"/>
        <v>106622.88</v>
      </c>
      <c r="AB3336" s="10">
        <f t="shared" si="210"/>
        <v>93985.4</v>
      </c>
      <c r="AC3336" s="10">
        <v>106472.61</v>
      </c>
      <c r="AD3336" s="10"/>
      <c r="AE3336" s="3"/>
      <c r="AF3336" s="3"/>
    </row>
    <row r="3337" spans="1:32" ht="15" x14ac:dyDescent="0.25">
      <c r="A3337" s="55"/>
      <c r="B3337" s="198"/>
      <c r="C3337" s="10" t="s">
        <v>499</v>
      </c>
      <c r="D3337" s="10"/>
      <c r="E3337" s="10" t="s">
        <v>225</v>
      </c>
      <c r="F3337" s="350">
        <v>6240</v>
      </c>
      <c r="G3337" s="10"/>
      <c r="H3337" s="10">
        <f t="shared" si="208"/>
        <v>19</v>
      </c>
      <c r="I3337" s="10"/>
      <c r="J3337" s="10">
        <v>547.52</v>
      </c>
      <c r="K3337" s="10"/>
      <c r="M3337" s="10">
        <v>1</v>
      </c>
      <c r="N3337" s="69"/>
      <c r="P3337" s="238">
        <f t="shared" si="206"/>
        <v>547.52</v>
      </c>
      <c r="Q3337" s="10"/>
      <c r="R3337" s="10"/>
      <c r="S3337" s="10"/>
      <c r="T3337" s="179">
        <f t="shared" si="207"/>
        <v>6240</v>
      </c>
      <c r="U3337" s="10"/>
      <c r="V3337" s="10"/>
      <c r="W3337" s="10"/>
      <c r="Y3337">
        <v>547.52</v>
      </c>
      <c r="Z3337" s="10">
        <f t="shared" si="209"/>
        <v>701.72</v>
      </c>
      <c r="AB3337" s="10">
        <f t="shared" si="210"/>
        <v>618.54999999999995</v>
      </c>
      <c r="AC3337" s="10">
        <v>700.73</v>
      </c>
      <c r="AD3337" s="10"/>
      <c r="AE3337" s="3"/>
      <c r="AF3337" s="3"/>
    </row>
    <row r="3338" spans="1:32" ht="15" x14ac:dyDescent="0.25">
      <c r="A3338" s="55"/>
      <c r="B3338" s="198"/>
      <c r="C3338" s="10" t="s">
        <v>499</v>
      </c>
      <c r="D3338" s="10"/>
      <c r="E3338" s="10" t="s">
        <v>127</v>
      </c>
      <c r="F3338" s="350">
        <v>6530</v>
      </c>
      <c r="G3338" s="10"/>
      <c r="H3338" s="10">
        <f t="shared" si="208"/>
        <v>20</v>
      </c>
      <c r="I3338" s="10"/>
      <c r="J3338" s="10">
        <v>1152.33</v>
      </c>
      <c r="K3338" s="10"/>
      <c r="M3338" s="10">
        <v>2</v>
      </c>
      <c r="N3338" s="69"/>
      <c r="P3338" s="238">
        <f t="shared" si="206"/>
        <v>576.16499999999996</v>
      </c>
      <c r="Q3338" s="10"/>
      <c r="R3338" s="10"/>
      <c r="S3338" s="10"/>
      <c r="T3338" s="179">
        <f t="shared" si="207"/>
        <v>3265</v>
      </c>
      <c r="U3338" s="10"/>
      <c r="V3338" s="10"/>
      <c r="W3338" s="10"/>
      <c r="Y3338">
        <v>1152.33</v>
      </c>
      <c r="Z3338" s="10">
        <f t="shared" si="209"/>
        <v>1476.86</v>
      </c>
      <c r="AB3338" s="10">
        <f t="shared" si="210"/>
        <v>1301.82</v>
      </c>
      <c r="AC3338" s="10">
        <v>1474.78</v>
      </c>
      <c r="AD3338" s="10"/>
      <c r="AE3338" s="3"/>
      <c r="AF3338" s="3"/>
    </row>
    <row r="3339" spans="1:32" ht="15" x14ac:dyDescent="0.25">
      <c r="A3339" s="55"/>
      <c r="B3339" s="198"/>
      <c r="C3339" s="10" t="s">
        <v>500</v>
      </c>
      <c r="D3339" s="10"/>
      <c r="E3339" s="10" t="s">
        <v>382</v>
      </c>
      <c r="F3339" s="350">
        <v>724</v>
      </c>
      <c r="G3339" s="10"/>
      <c r="H3339" s="10">
        <f t="shared" si="208"/>
        <v>2</v>
      </c>
      <c r="I3339" s="10"/>
      <c r="J3339" s="10">
        <v>145.13</v>
      </c>
      <c r="K3339" s="10"/>
      <c r="M3339" s="10">
        <v>1</v>
      </c>
      <c r="N3339" s="69"/>
      <c r="P3339" s="238">
        <f t="shared" si="206"/>
        <v>145.13</v>
      </c>
      <c r="Q3339" s="10"/>
      <c r="R3339" s="10"/>
      <c r="S3339" s="10"/>
      <c r="T3339" s="179">
        <f t="shared" si="207"/>
        <v>724</v>
      </c>
      <c r="U3339" s="10"/>
      <c r="V3339" s="10"/>
      <c r="W3339" s="10"/>
      <c r="Y3339">
        <v>145.13</v>
      </c>
      <c r="Z3339" s="10">
        <f t="shared" si="209"/>
        <v>186</v>
      </c>
      <c r="AB3339" s="10">
        <f t="shared" si="210"/>
        <v>163.96</v>
      </c>
      <c r="AC3339" s="10">
        <v>185.74</v>
      </c>
      <c r="AD3339" s="10"/>
      <c r="AE3339" s="3"/>
      <c r="AF3339" s="3"/>
    </row>
    <row r="3340" spans="1:32" ht="15" x14ac:dyDescent="0.25">
      <c r="A3340" s="55"/>
      <c r="B3340" s="198"/>
      <c r="C3340" s="10" t="s">
        <v>500</v>
      </c>
      <c r="D3340" s="10"/>
      <c r="E3340" s="10" t="s">
        <v>107</v>
      </c>
      <c r="F3340" s="350">
        <v>3518541</v>
      </c>
      <c r="G3340" s="10"/>
      <c r="H3340" s="10">
        <f t="shared" si="208"/>
        <v>10681</v>
      </c>
      <c r="I3340" s="10"/>
      <c r="J3340" s="10">
        <v>381917.29000000074</v>
      </c>
      <c r="K3340" s="10"/>
      <c r="M3340" s="10">
        <v>638</v>
      </c>
      <c r="N3340" s="69"/>
      <c r="P3340" s="238">
        <f t="shared" si="206"/>
        <v>598.61644200627074</v>
      </c>
      <c r="Q3340" s="10"/>
      <c r="R3340" s="10"/>
      <c r="S3340" s="10"/>
      <c r="T3340" s="179">
        <f t="shared" si="207"/>
        <v>5514.954545454545</v>
      </c>
      <c r="U3340" s="10"/>
      <c r="V3340" s="10"/>
      <c r="W3340" s="10"/>
      <c r="Y3340">
        <v>381917.29000000074</v>
      </c>
      <c r="Z3340" s="10">
        <f t="shared" si="209"/>
        <v>489477.19</v>
      </c>
      <c r="AB3340" s="10">
        <f t="shared" si="210"/>
        <v>431461.9</v>
      </c>
      <c r="AC3340" s="10">
        <v>488787.34</v>
      </c>
      <c r="AD3340" s="10"/>
      <c r="AE3340" s="3"/>
      <c r="AF3340" s="3"/>
    </row>
    <row r="3341" spans="1:32" ht="15" x14ac:dyDescent="0.25">
      <c r="A3341" s="55"/>
      <c r="B3341" s="198"/>
      <c r="C3341" s="10" t="s">
        <v>500</v>
      </c>
      <c r="D3341" s="10"/>
      <c r="E3341" s="10" t="s">
        <v>90</v>
      </c>
      <c r="F3341" s="350">
        <v>270</v>
      </c>
      <c r="G3341" s="10"/>
      <c r="H3341" s="10">
        <f t="shared" si="208"/>
        <v>1</v>
      </c>
      <c r="I3341" s="10"/>
      <c r="J3341" s="10">
        <v>40.090000000000003</v>
      </c>
      <c r="K3341" s="10"/>
      <c r="M3341" s="10">
        <v>1</v>
      </c>
      <c r="N3341" s="69"/>
      <c r="P3341" s="238">
        <f t="shared" si="206"/>
        <v>40.090000000000003</v>
      </c>
      <c r="Q3341" s="10"/>
      <c r="R3341" s="10"/>
      <c r="S3341" s="10"/>
      <c r="T3341" s="179">
        <f t="shared" si="207"/>
        <v>270</v>
      </c>
      <c r="U3341" s="10"/>
      <c r="V3341" s="10"/>
      <c r="W3341" s="10"/>
      <c r="Y3341">
        <v>40.090000000000003</v>
      </c>
      <c r="Z3341" s="10">
        <f t="shared" si="209"/>
        <v>51.38</v>
      </c>
      <c r="AB3341" s="10">
        <f t="shared" si="210"/>
        <v>45.29</v>
      </c>
      <c r="AC3341" s="10">
        <v>51.31</v>
      </c>
      <c r="AD3341" s="10"/>
      <c r="AE3341" s="3"/>
      <c r="AF3341" s="3"/>
    </row>
    <row r="3342" spans="1:32" ht="15" x14ac:dyDescent="0.25">
      <c r="A3342" s="55"/>
      <c r="B3342" s="198"/>
      <c r="C3342" s="10" t="s">
        <v>502</v>
      </c>
      <c r="D3342" s="10"/>
      <c r="E3342" s="10" t="s">
        <v>192</v>
      </c>
      <c r="F3342" s="350"/>
      <c r="G3342" s="10"/>
      <c r="H3342" s="10">
        <f t="shared" si="208"/>
        <v>0</v>
      </c>
      <c r="I3342" s="10"/>
      <c r="J3342" s="10">
        <v>9.91</v>
      </c>
      <c r="K3342" s="10"/>
      <c r="M3342" s="10">
        <v>1</v>
      </c>
      <c r="N3342" s="69"/>
      <c r="P3342" s="238">
        <f t="shared" si="206"/>
        <v>9.91</v>
      </c>
      <c r="Q3342" s="10"/>
      <c r="R3342" s="10"/>
      <c r="S3342" s="10"/>
      <c r="T3342" s="179">
        <f t="shared" si="207"/>
        <v>0</v>
      </c>
      <c r="U3342" s="10"/>
      <c r="V3342" s="10"/>
      <c r="W3342" s="10"/>
      <c r="Y3342">
        <v>9.91</v>
      </c>
      <c r="Z3342" s="10">
        <f t="shared" si="209"/>
        <v>12.7</v>
      </c>
      <c r="AB3342" s="10">
        <f t="shared" si="210"/>
        <v>11.2</v>
      </c>
      <c r="AC3342" s="10">
        <v>12.69</v>
      </c>
      <c r="AD3342" s="10"/>
      <c r="AE3342" s="3"/>
      <c r="AF3342" s="3"/>
    </row>
    <row r="3343" spans="1:32" ht="15" x14ac:dyDescent="0.25">
      <c r="A3343" s="55"/>
      <c r="B3343" s="198"/>
      <c r="C3343" s="10" t="s">
        <v>502</v>
      </c>
      <c r="D3343" s="10"/>
      <c r="E3343" s="10" t="s">
        <v>88</v>
      </c>
      <c r="F3343" s="350">
        <v>31483</v>
      </c>
      <c r="G3343" s="10"/>
      <c r="H3343" s="10">
        <f t="shared" si="208"/>
        <v>96</v>
      </c>
      <c r="I3343" s="10"/>
      <c r="J3343" s="10">
        <v>3020.0300000000007</v>
      </c>
      <c r="K3343" s="10"/>
      <c r="M3343" s="10">
        <v>17</v>
      </c>
      <c r="N3343" s="69"/>
      <c r="P3343" s="238">
        <f t="shared" si="206"/>
        <v>177.6488235294118</v>
      </c>
      <c r="Q3343" s="10"/>
      <c r="R3343" s="10"/>
      <c r="S3343" s="10"/>
      <c r="T3343" s="179">
        <f t="shared" si="207"/>
        <v>1851.9411764705883</v>
      </c>
      <c r="U3343" s="10"/>
      <c r="V3343" s="10"/>
      <c r="W3343" s="10"/>
      <c r="Y3343">
        <v>3020.0300000000007</v>
      </c>
      <c r="Z3343" s="10">
        <f t="shared" si="209"/>
        <v>3870.57</v>
      </c>
      <c r="AB3343" s="10">
        <f t="shared" si="210"/>
        <v>3411.81</v>
      </c>
      <c r="AC3343" s="10">
        <v>3865.11</v>
      </c>
      <c r="AD3343" s="10"/>
      <c r="AE3343" s="3"/>
      <c r="AF3343" s="3"/>
    </row>
    <row r="3344" spans="1:32" ht="15" x14ac:dyDescent="0.25">
      <c r="A3344" s="55"/>
      <c r="B3344" s="198"/>
      <c r="C3344" s="10" t="s">
        <v>503</v>
      </c>
      <c r="D3344" s="10"/>
      <c r="E3344" s="10" t="s">
        <v>460</v>
      </c>
      <c r="F3344" s="350">
        <v>118547</v>
      </c>
      <c r="G3344" s="10"/>
      <c r="H3344" s="10">
        <f t="shared" si="208"/>
        <v>360</v>
      </c>
      <c r="I3344" s="10"/>
      <c r="J3344" s="10">
        <v>16941.289999999997</v>
      </c>
      <c r="K3344" s="10"/>
      <c r="M3344" s="10">
        <v>57</v>
      </c>
      <c r="N3344" s="69"/>
      <c r="P3344" s="238">
        <f t="shared" si="206"/>
        <v>297.2156140350877</v>
      </c>
      <c r="Q3344" s="10"/>
      <c r="R3344" s="10"/>
      <c r="S3344" s="10"/>
      <c r="T3344" s="179">
        <f t="shared" si="207"/>
        <v>2079.7719298245615</v>
      </c>
      <c r="U3344" s="10"/>
      <c r="V3344" s="10"/>
      <c r="W3344" s="10"/>
      <c r="Y3344">
        <v>16941.289999999997</v>
      </c>
      <c r="Z3344" s="10">
        <f t="shared" si="209"/>
        <v>21712.49</v>
      </c>
      <c r="AB3344" s="10">
        <f t="shared" si="210"/>
        <v>19139.02</v>
      </c>
      <c r="AC3344" s="10">
        <v>21681.89</v>
      </c>
      <c r="AD3344" s="10"/>
      <c r="AE3344" s="3"/>
      <c r="AF3344" s="3"/>
    </row>
    <row r="3345" spans="1:32" ht="15" x14ac:dyDescent="0.25">
      <c r="A3345" s="55"/>
      <c r="B3345" s="198"/>
      <c r="C3345" s="10" t="s">
        <v>504</v>
      </c>
      <c r="D3345" s="10"/>
      <c r="E3345" s="10" t="s">
        <v>167</v>
      </c>
      <c r="F3345" s="350">
        <v>2223</v>
      </c>
      <c r="G3345" s="10"/>
      <c r="H3345" s="10">
        <f t="shared" si="208"/>
        <v>7</v>
      </c>
      <c r="I3345" s="10"/>
      <c r="J3345" s="10">
        <v>437.67</v>
      </c>
      <c r="K3345" s="10"/>
      <c r="M3345" s="10">
        <v>5</v>
      </c>
      <c r="N3345" s="69"/>
      <c r="P3345" s="238">
        <f t="shared" si="206"/>
        <v>87.534000000000006</v>
      </c>
      <c r="Q3345" s="10"/>
      <c r="R3345" s="10"/>
      <c r="S3345" s="10"/>
      <c r="T3345" s="179">
        <f t="shared" si="207"/>
        <v>444.6</v>
      </c>
      <c r="U3345" s="10"/>
      <c r="V3345" s="10"/>
      <c r="W3345" s="10"/>
      <c r="Y3345">
        <v>437.67</v>
      </c>
      <c r="Z3345" s="10">
        <f t="shared" si="209"/>
        <v>560.92999999999995</v>
      </c>
      <c r="AB3345" s="10">
        <f t="shared" si="210"/>
        <v>494.45</v>
      </c>
      <c r="AC3345" s="10">
        <v>560.14</v>
      </c>
      <c r="AD3345" s="10"/>
      <c r="AE3345" s="3"/>
      <c r="AF3345" s="3"/>
    </row>
    <row r="3346" spans="1:32" ht="15" x14ac:dyDescent="0.25">
      <c r="A3346" s="55"/>
      <c r="B3346" s="198"/>
      <c r="C3346" s="10" t="s">
        <v>505</v>
      </c>
      <c r="D3346" s="10"/>
      <c r="E3346" s="10" t="s">
        <v>506</v>
      </c>
      <c r="F3346" s="350">
        <v>117328</v>
      </c>
      <c r="G3346" s="10"/>
      <c r="H3346" s="10">
        <f t="shared" si="208"/>
        <v>356</v>
      </c>
      <c r="I3346" s="10"/>
      <c r="J3346" s="10">
        <v>17798.989999999998</v>
      </c>
      <c r="K3346" s="10"/>
      <c r="M3346" s="10">
        <v>49</v>
      </c>
      <c r="N3346" s="69"/>
      <c r="P3346" s="238">
        <f t="shared" si="206"/>
        <v>363.24469387755096</v>
      </c>
      <c r="Q3346" s="10"/>
      <c r="R3346" s="10"/>
      <c r="S3346" s="10"/>
      <c r="T3346" s="179">
        <f t="shared" si="207"/>
        <v>2394.4489795918366</v>
      </c>
      <c r="U3346" s="10"/>
      <c r="V3346" s="10"/>
      <c r="W3346" s="10"/>
      <c r="Y3346">
        <v>17798.989999999998</v>
      </c>
      <c r="Z3346" s="10">
        <f t="shared" si="209"/>
        <v>22811.74</v>
      </c>
      <c r="AB3346" s="10">
        <f t="shared" si="210"/>
        <v>20107.98</v>
      </c>
      <c r="AC3346" s="10">
        <v>22779.59</v>
      </c>
      <c r="AD3346" s="10"/>
      <c r="AE3346" s="3"/>
      <c r="AF3346" s="3"/>
    </row>
    <row r="3347" spans="1:32" ht="15" x14ac:dyDescent="0.25">
      <c r="A3347" s="55"/>
      <c r="B3347" s="198"/>
      <c r="C3347" s="10" t="s">
        <v>507</v>
      </c>
      <c r="D3347" s="10"/>
      <c r="E3347" s="10" t="s">
        <v>104</v>
      </c>
      <c r="F3347" s="350">
        <v>1020974</v>
      </c>
      <c r="G3347" s="10"/>
      <c r="H3347" s="10">
        <f t="shared" si="208"/>
        <v>3099</v>
      </c>
      <c r="I3347" s="10"/>
      <c r="J3347" s="10">
        <v>137499.12000000005</v>
      </c>
      <c r="K3347" s="10"/>
      <c r="M3347" s="10">
        <v>294</v>
      </c>
      <c r="N3347" s="69"/>
      <c r="P3347" s="238">
        <f t="shared" si="206"/>
        <v>467.68408163265326</v>
      </c>
      <c r="Q3347" s="10"/>
      <c r="R3347" s="10"/>
      <c r="S3347" s="10"/>
      <c r="T3347" s="179">
        <f t="shared" si="207"/>
        <v>3472.7006802721089</v>
      </c>
      <c r="U3347" s="10"/>
      <c r="V3347" s="10"/>
      <c r="W3347" s="10"/>
      <c r="Y3347">
        <v>137499.12000000005</v>
      </c>
      <c r="Z3347" s="10">
        <f t="shared" si="209"/>
        <v>176223.19</v>
      </c>
      <c r="AB3347" s="10">
        <f t="shared" si="210"/>
        <v>155336.34</v>
      </c>
      <c r="AC3347" s="10">
        <v>175974.84</v>
      </c>
      <c r="AD3347" s="10"/>
      <c r="AE3347" s="3"/>
      <c r="AF3347" s="3"/>
    </row>
    <row r="3348" spans="1:32" ht="15" x14ac:dyDescent="0.25">
      <c r="A3348" s="55"/>
      <c r="B3348" s="198"/>
      <c r="C3348" s="10" t="s">
        <v>507</v>
      </c>
      <c r="D3348" s="10"/>
      <c r="E3348" s="10" t="s">
        <v>105</v>
      </c>
      <c r="F3348" s="350">
        <v>46</v>
      </c>
      <c r="G3348" s="10"/>
      <c r="H3348" s="10">
        <f t="shared" si="208"/>
        <v>0</v>
      </c>
      <c r="I3348" s="10"/>
      <c r="J3348" s="10">
        <v>15.76</v>
      </c>
      <c r="K3348" s="10"/>
      <c r="M3348" s="10">
        <v>1</v>
      </c>
      <c r="N3348" s="69"/>
      <c r="P3348" s="238">
        <f t="shared" si="206"/>
        <v>15.76</v>
      </c>
      <c r="Q3348" s="10"/>
      <c r="R3348" s="10"/>
      <c r="S3348" s="10"/>
      <c r="T3348" s="179">
        <f t="shared" si="207"/>
        <v>46</v>
      </c>
      <c r="U3348" s="10"/>
      <c r="V3348" s="10"/>
      <c r="W3348" s="10"/>
      <c r="Y3348">
        <v>15.76</v>
      </c>
      <c r="Z3348" s="10">
        <f t="shared" si="209"/>
        <v>20.2</v>
      </c>
      <c r="AB3348" s="10">
        <f t="shared" si="210"/>
        <v>17.8</v>
      </c>
      <c r="AC3348" s="10">
        <v>20.16</v>
      </c>
      <c r="AD3348" s="10"/>
      <c r="AE3348" s="3"/>
      <c r="AF3348" s="3"/>
    </row>
    <row r="3349" spans="1:32" ht="15" x14ac:dyDescent="0.25">
      <c r="A3349" s="55"/>
      <c r="B3349" s="198"/>
      <c r="C3349" s="10" t="s">
        <v>508</v>
      </c>
      <c r="D3349" s="10"/>
      <c r="E3349" s="10" t="s">
        <v>70</v>
      </c>
      <c r="F3349" s="350">
        <v>23394</v>
      </c>
      <c r="G3349" s="10"/>
      <c r="H3349" s="10">
        <f t="shared" si="208"/>
        <v>71</v>
      </c>
      <c r="I3349" s="10"/>
      <c r="J3349" s="10">
        <v>5339.73</v>
      </c>
      <c r="K3349" s="10"/>
      <c r="M3349" s="10">
        <v>8</v>
      </c>
      <c r="N3349" s="69"/>
      <c r="P3349" s="238">
        <f t="shared" si="206"/>
        <v>667.46624999999995</v>
      </c>
      <c r="Q3349" s="10"/>
      <c r="R3349" s="10"/>
      <c r="S3349" s="10"/>
      <c r="T3349" s="179">
        <f t="shared" si="207"/>
        <v>2924.25</v>
      </c>
      <c r="U3349" s="10"/>
      <c r="V3349" s="10"/>
      <c r="W3349" s="10"/>
      <c r="Y3349">
        <v>5339.73</v>
      </c>
      <c r="Z3349" s="10">
        <f t="shared" si="209"/>
        <v>6843.57</v>
      </c>
      <c r="AB3349" s="10">
        <f t="shared" si="210"/>
        <v>6032.43</v>
      </c>
      <c r="AC3349" s="10">
        <v>6833.92</v>
      </c>
      <c r="AD3349" s="10"/>
      <c r="AE3349" s="3"/>
      <c r="AF3349" s="3"/>
    </row>
    <row r="3350" spans="1:32" ht="15" x14ac:dyDescent="0.25">
      <c r="A3350" s="55"/>
      <c r="B3350" s="198"/>
      <c r="C3350" s="10" t="s">
        <v>509</v>
      </c>
      <c r="D3350" s="10"/>
      <c r="E3350" s="10" t="s">
        <v>73</v>
      </c>
      <c r="F3350" s="350">
        <v>4467015</v>
      </c>
      <c r="G3350" s="10"/>
      <c r="H3350" s="10">
        <f t="shared" si="208"/>
        <v>13561</v>
      </c>
      <c r="I3350" s="10"/>
      <c r="J3350" s="10">
        <v>412023.31000000017</v>
      </c>
      <c r="K3350" s="10"/>
      <c r="M3350" s="10">
        <v>709</v>
      </c>
      <c r="N3350" s="69"/>
      <c r="P3350" s="238">
        <f t="shared" si="206"/>
        <v>581.13301833568426</v>
      </c>
      <c r="Q3350" s="10"/>
      <c r="R3350" s="10"/>
      <c r="S3350" s="10"/>
      <c r="T3350" s="179">
        <f t="shared" si="207"/>
        <v>6300.4442877291958</v>
      </c>
      <c r="U3350" s="10"/>
      <c r="V3350" s="10"/>
      <c r="W3350" s="10"/>
      <c r="Y3350">
        <v>412023.31000000017</v>
      </c>
      <c r="Z3350" s="10">
        <f t="shared" si="209"/>
        <v>528062.01</v>
      </c>
      <c r="AB3350" s="10">
        <f t="shared" si="210"/>
        <v>465473.46</v>
      </c>
      <c r="AC3350" s="10">
        <v>527317.79</v>
      </c>
      <c r="AD3350" s="10"/>
      <c r="AE3350" s="3"/>
      <c r="AF3350" s="3"/>
    </row>
    <row r="3351" spans="1:32" ht="15" x14ac:dyDescent="0.25">
      <c r="A3351" s="55"/>
      <c r="B3351" s="198"/>
      <c r="C3351" s="10" t="s">
        <v>509</v>
      </c>
      <c r="D3351" s="10"/>
      <c r="E3351" s="10" t="s">
        <v>88</v>
      </c>
      <c r="F3351" s="350">
        <v>104</v>
      </c>
      <c r="G3351" s="10"/>
      <c r="H3351" s="10">
        <f t="shared" si="208"/>
        <v>0</v>
      </c>
      <c r="I3351" s="10"/>
      <c r="J3351" s="10">
        <v>26.96</v>
      </c>
      <c r="K3351" s="10"/>
      <c r="M3351" s="10">
        <v>1</v>
      </c>
      <c r="N3351" s="69"/>
      <c r="P3351" s="238">
        <f t="shared" si="206"/>
        <v>26.96</v>
      </c>
      <c r="Q3351" s="10"/>
      <c r="R3351" s="10"/>
      <c r="S3351" s="10"/>
      <c r="T3351" s="179">
        <f t="shared" si="207"/>
        <v>104</v>
      </c>
      <c r="U3351" s="10"/>
      <c r="V3351" s="10"/>
      <c r="W3351" s="10"/>
      <c r="Y3351">
        <v>26.96</v>
      </c>
      <c r="Z3351" s="10">
        <f t="shared" si="209"/>
        <v>34.549999999999997</v>
      </c>
      <c r="AB3351" s="10">
        <f t="shared" si="210"/>
        <v>30.46</v>
      </c>
      <c r="AC3351" s="10">
        <v>34.51</v>
      </c>
      <c r="AD3351" s="10"/>
      <c r="AE3351" s="3"/>
      <c r="AF3351" s="3"/>
    </row>
    <row r="3352" spans="1:32" ht="15" x14ac:dyDescent="0.25">
      <c r="A3352" s="55"/>
      <c r="B3352" s="198"/>
      <c r="C3352" s="10" t="s">
        <v>511</v>
      </c>
      <c r="D3352" s="10"/>
      <c r="E3352" s="10" t="s">
        <v>63</v>
      </c>
      <c r="F3352" s="350">
        <v>138941</v>
      </c>
      <c r="G3352" s="10"/>
      <c r="H3352" s="10">
        <f t="shared" si="208"/>
        <v>422</v>
      </c>
      <c r="I3352" s="10"/>
      <c r="J3352" s="10">
        <v>18195.73</v>
      </c>
      <c r="K3352" s="10"/>
      <c r="M3352" s="10">
        <v>91</v>
      </c>
      <c r="N3352" s="69"/>
      <c r="P3352" s="238">
        <f t="shared" si="206"/>
        <v>199.95307692307691</v>
      </c>
      <c r="Q3352" s="10"/>
      <c r="R3352" s="10"/>
      <c r="S3352" s="10"/>
      <c r="T3352" s="179">
        <f t="shared" si="207"/>
        <v>1526.8241758241759</v>
      </c>
      <c r="U3352" s="10"/>
      <c r="V3352" s="10"/>
      <c r="W3352" s="10"/>
      <c r="Y3352">
        <v>18195.73</v>
      </c>
      <c r="Z3352" s="10">
        <f t="shared" si="209"/>
        <v>23320.22</v>
      </c>
      <c r="AB3352" s="10">
        <f t="shared" si="210"/>
        <v>20556.189999999999</v>
      </c>
      <c r="AC3352" s="10">
        <v>23287.35</v>
      </c>
      <c r="AD3352" s="10"/>
      <c r="AE3352" s="3"/>
      <c r="AF3352" s="3"/>
    </row>
    <row r="3353" spans="1:32" ht="15" x14ac:dyDescent="0.25">
      <c r="A3353" s="55"/>
      <c r="B3353" s="198"/>
      <c r="C3353" s="10" t="s">
        <v>511</v>
      </c>
      <c r="D3353" s="10"/>
      <c r="E3353" s="10" t="s">
        <v>65</v>
      </c>
      <c r="F3353" s="350">
        <v>508993</v>
      </c>
      <c r="G3353" s="10"/>
      <c r="H3353" s="10">
        <f t="shared" si="208"/>
        <v>1545</v>
      </c>
      <c r="I3353" s="10"/>
      <c r="J3353" s="10">
        <v>49216.20999999997</v>
      </c>
      <c r="K3353" s="10"/>
      <c r="M3353" s="10">
        <v>129</v>
      </c>
      <c r="N3353" s="69"/>
      <c r="P3353" s="238">
        <f t="shared" si="206"/>
        <v>381.52100775193776</v>
      </c>
      <c r="Q3353" s="10"/>
      <c r="R3353" s="10"/>
      <c r="S3353" s="10"/>
      <c r="T3353" s="179">
        <f t="shared" si="207"/>
        <v>3945.6821705426355</v>
      </c>
      <c r="U3353" s="10"/>
      <c r="V3353" s="10"/>
      <c r="W3353" s="10"/>
      <c r="Y3353">
        <v>49216.20999999997</v>
      </c>
      <c r="Z3353" s="10">
        <f t="shared" si="209"/>
        <v>63077.04</v>
      </c>
      <c r="AB3353" s="10">
        <f t="shared" si="210"/>
        <v>55600.83</v>
      </c>
      <c r="AC3353" s="10">
        <v>62988.14</v>
      </c>
      <c r="AD3353" s="10"/>
      <c r="AE3353" s="3"/>
      <c r="AF3353" s="3"/>
    </row>
    <row r="3354" spans="1:32" ht="15" x14ac:dyDescent="0.25">
      <c r="A3354" s="55"/>
      <c r="B3354" s="198"/>
      <c r="C3354" s="10" t="s">
        <v>512</v>
      </c>
      <c r="D3354" s="10"/>
      <c r="E3354" s="10" t="s">
        <v>333</v>
      </c>
      <c r="F3354" s="350">
        <v>133135</v>
      </c>
      <c r="G3354" s="10"/>
      <c r="H3354" s="10">
        <f t="shared" si="208"/>
        <v>404</v>
      </c>
      <c r="I3354" s="10"/>
      <c r="J3354" s="10">
        <v>16267.189999999999</v>
      </c>
      <c r="K3354" s="10"/>
      <c r="M3354" s="10">
        <v>57</v>
      </c>
      <c r="N3354" s="69"/>
      <c r="P3354" s="238">
        <f t="shared" si="206"/>
        <v>285.38929824561399</v>
      </c>
      <c r="Q3354" s="10"/>
      <c r="R3354" s="10"/>
      <c r="S3354" s="10"/>
      <c r="T3354" s="179">
        <f t="shared" si="207"/>
        <v>2335.7017543859647</v>
      </c>
      <c r="U3354" s="10"/>
      <c r="V3354" s="10"/>
      <c r="W3354" s="10"/>
      <c r="Y3354">
        <v>16267.189999999999</v>
      </c>
      <c r="Z3354" s="10">
        <f t="shared" si="209"/>
        <v>20848.54</v>
      </c>
      <c r="AB3354" s="10">
        <f t="shared" si="210"/>
        <v>18377.47</v>
      </c>
      <c r="AC3354" s="10">
        <v>20819.16</v>
      </c>
      <c r="AD3354" s="10"/>
      <c r="AE3354" s="3"/>
      <c r="AF3354" s="3"/>
    </row>
    <row r="3355" spans="1:32" ht="15" x14ac:dyDescent="0.25">
      <c r="A3355" s="55"/>
      <c r="B3355" s="198"/>
      <c r="C3355" s="10" t="s">
        <v>513</v>
      </c>
      <c r="D3355" s="10"/>
      <c r="E3355" s="10" t="s">
        <v>368</v>
      </c>
      <c r="F3355" s="350">
        <v>85</v>
      </c>
      <c r="G3355" s="10"/>
      <c r="H3355" s="10">
        <f t="shared" si="208"/>
        <v>0</v>
      </c>
      <c r="I3355" s="10"/>
      <c r="J3355" s="10">
        <v>22.21</v>
      </c>
      <c r="K3355" s="10"/>
      <c r="M3355" s="10">
        <v>1</v>
      </c>
      <c r="N3355" s="69"/>
      <c r="P3355" s="238">
        <f t="shared" si="206"/>
        <v>22.21</v>
      </c>
      <c r="Q3355" s="10"/>
      <c r="R3355" s="10"/>
      <c r="S3355" s="10"/>
      <c r="T3355" s="179">
        <f t="shared" si="207"/>
        <v>85</v>
      </c>
      <c r="U3355" s="10"/>
      <c r="V3355" s="10"/>
      <c r="W3355" s="10"/>
      <c r="Y3355">
        <v>22.21</v>
      </c>
      <c r="Z3355" s="10">
        <f t="shared" si="209"/>
        <v>28.47</v>
      </c>
      <c r="AB3355" s="10">
        <f t="shared" si="210"/>
        <v>25.09</v>
      </c>
      <c r="AC3355" s="10">
        <v>28.42</v>
      </c>
      <c r="AD3355" s="10"/>
      <c r="AE3355" s="3"/>
      <c r="AF3355" s="3"/>
    </row>
    <row r="3356" spans="1:32" ht="15" x14ac:dyDescent="0.25">
      <c r="A3356" s="55"/>
      <c r="B3356" s="198"/>
      <c r="C3356" s="10" t="s">
        <v>513</v>
      </c>
      <c r="D3356" s="10"/>
      <c r="E3356" s="10" t="s">
        <v>369</v>
      </c>
      <c r="F3356" s="350">
        <v>5257546</v>
      </c>
      <c r="G3356" s="10"/>
      <c r="H3356" s="10">
        <f t="shared" si="208"/>
        <v>15960</v>
      </c>
      <c r="I3356" s="10"/>
      <c r="J3356" s="10">
        <v>393902.51999999932</v>
      </c>
      <c r="K3356" s="10"/>
      <c r="M3356" s="10">
        <v>934</v>
      </c>
      <c r="N3356" s="69"/>
      <c r="P3356" s="238">
        <f t="shared" si="206"/>
        <v>421.73717344753675</v>
      </c>
      <c r="Q3356" s="10"/>
      <c r="R3356" s="10"/>
      <c r="S3356" s="10"/>
      <c r="T3356" s="179">
        <f t="shared" si="207"/>
        <v>5629.0642398286936</v>
      </c>
      <c r="U3356" s="10"/>
      <c r="V3356" s="10"/>
      <c r="W3356" s="10"/>
      <c r="Y3356">
        <v>393902.51999999932</v>
      </c>
      <c r="Z3356" s="10">
        <f t="shared" si="209"/>
        <v>504837.84</v>
      </c>
      <c r="AB3356" s="10">
        <f t="shared" si="210"/>
        <v>445001.93</v>
      </c>
      <c r="AC3356" s="10">
        <v>504126.35</v>
      </c>
      <c r="AD3356" s="10"/>
      <c r="AE3356" s="3"/>
      <c r="AF3356" s="3"/>
    </row>
    <row r="3357" spans="1:32" ht="15" x14ac:dyDescent="0.25">
      <c r="A3357" s="55"/>
      <c r="B3357" s="198"/>
      <c r="C3357" s="10" t="s">
        <v>514</v>
      </c>
      <c r="D3357" s="10"/>
      <c r="E3357" s="10" t="s">
        <v>88</v>
      </c>
      <c r="F3357" s="350">
        <v>9717</v>
      </c>
      <c r="G3357" s="10"/>
      <c r="H3357" s="10">
        <f t="shared" si="208"/>
        <v>29</v>
      </c>
      <c r="I3357" s="10"/>
      <c r="J3357" s="10">
        <v>1140.1299999999999</v>
      </c>
      <c r="K3357" s="10"/>
      <c r="M3357" s="10">
        <v>15</v>
      </c>
      <c r="N3357" s="69"/>
      <c r="P3357" s="238">
        <f t="shared" si="206"/>
        <v>76.008666666666656</v>
      </c>
      <c r="Q3357" s="10"/>
      <c r="R3357" s="10"/>
      <c r="S3357" s="10"/>
      <c r="T3357" s="179">
        <f t="shared" si="207"/>
        <v>647.79999999999995</v>
      </c>
      <c r="U3357" s="10"/>
      <c r="V3357" s="10"/>
      <c r="W3357" s="10"/>
      <c r="Y3357">
        <v>1140.1299999999999</v>
      </c>
      <c r="Z3357" s="10">
        <f t="shared" si="209"/>
        <v>1461.23</v>
      </c>
      <c r="AB3357" s="10">
        <f t="shared" si="210"/>
        <v>1288.03</v>
      </c>
      <c r="AC3357" s="10">
        <v>1459.16</v>
      </c>
      <c r="AD3357" s="10"/>
      <c r="AE3357" s="3"/>
      <c r="AF3357" s="3"/>
    </row>
    <row r="3358" spans="1:32" ht="15" x14ac:dyDescent="0.25">
      <c r="A3358" s="55"/>
      <c r="B3358" s="198"/>
      <c r="C3358" s="10" t="s">
        <v>515</v>
      </c>
      <c r="D3358" s="10"/>
      <c r="E3358" s="10" t="s">
        <v>516</v>
      </c>
      <c r="F3358" s="350">
        <v>139873</v>
      </c>
      <c r="G3358" s="10"/>
      <c r="H3358" s="10">
        <f t="shared" si="208"/>
        <v>425</v>
      </c>
      <c r="I3358" s="10"/>
      <c r="J3358" s="10">
        <v>12170.140000000001</v>
      </c>
      <c r="K3358" s="10"/>
      <c r="M3358" s="10">
        <v>54</v>
      </c>
      <c r="N3358" s="69"/>
      <c r="P3358" s="238">
        <f t="shared" si="206"/>
        <v>225.37296296296299</v>
      </c>
      <c r="Q3358" s="10"/>
      <c r="R3358" s="10"/>
      <c r="S3358" s="10"/>
      <c r="T3358" s="179">
        <f t="shared" si="207"/>
        <v>2590.2407407407409</v>
      </c>
      <c r="U3358" s="10"/>
      <c r="V3358" s="10"/>
      <c r="W3358" s="10"/>
      <c r="Y3358">
        <v>12170.140000000001</v>
      </c>
      <c r="Z3358" s="10">
        <f t="shared" si="209"/>
        <v>15597.63</v>
      </c>
      <c r="AB3358" s="10">
        <f t="shared" si="210"/>
        <v>13748.92</v>
      </c>
      <c r="AC3358" s="10">
        <v>15575.65</v>
      </c>
      <c r="AD3358" s="10"/>
      <c r="AE3358" s="3"/>
      <c r="AF3358" s="3"/>
    </row>
    <row r="3359" spans="1:32" ht="15" x14ac:dyDescent="0.25">
      <c r="A3359" s="55"/>
      <c r="B3359" s="198"/>
      <c r="C3359" s="10" t="s">
        <v>517</v>
      </c>
      <c r="D3359" s="10"/>
      <c r="E3359" s="10" t="s">
        <v>211</v>
      </c>
      <c r="F3359" s="350">
        <v>47572</v>
      </c>
      <c r="G3359" s="10"/>
      <c r="H3359" s="10">
        <f t="shared" si="208"/>
        <v>144</v>
      </c>
      <c r="I3359" s="10"/>
      <c r="J3359" s="10">
        <v>9187.7099999999991</v>
      </c>
      <c r="K3359" s="10"/>
      <c r="M3359" s="10">
        <v>52</v>
      </c>
      <c r="N3359" s="69"/>
      <c r="P3359" s="238">
        <f t="shared" si="206"/>
        <v>176.68673076923076</v>
      </c>
      <c r="Q3359" s="10"/>
      <c r="R3359" s="10"/>
      <c r="S3359" s="10"/>
      <c r="T3359" s="179">
        <f t="shared" si="207"/>
        <v>914.84615384615381</v>
      </c>
      <c r="U3359" s="10"/>
      <c r="V3359" s="10"/>
      <c r="W3359" s="10"/>
      <c r="Y3359">
        <v>9187.7099999999991</v>
      </c>
      <c r="Z3359" s="10">
        <f t="shared" si="209"/>
        <v>11775.26</v>
      </c>
      <c r="AB3359" s="10">
        <f t="shared" si="210"/>
        <v>10379.6</v>
      </c>
      <c r="AC3359" s="10">
        <v>11758.67</v>
      </c>
      <c r="AD3359" s="10"/>
      <c r="AE3359" s="3"/>
      <c r="AF3359" s="3"/>
    </row>
    <row r="3360" spans="1:32" ht="15" x14ac:dyDescent="0.25">
      <c r="A3360" s="55"/>
      <c r="B3360" s="198"/>
      <c r="C3360" s="10" t="s">
        <v>520</v>
      </c>
      <c r="D3360" s="10"/>
      <c r="E3360" s="10" t="s">
        <v>225</v>
      </c>
      <c r="F3360" s="350">
        <v>126837</v>
      </c>
      <c r="G3360" s="10"/>
      <c r="H3360" s="10">
        <f t="shared" si="208"/>
        <v>385</v>
      </c>
      <c r="I3360" s="10"/>
      <c r="J3360" s="10">
        <v>18589.820000000003</v>
      </c>
      <c r="K3360" s="10"/>
      <c r="M3360" s="10">
        <v>66</v>
      </c>
      <c r="N3360" s="69"/>
      <c r="P3360" s="238">
        <f t="shared" si="206"/>
        <v>281.66393939393947</v>
      </c>
      <c r="Q3360" s="10"/>
      <c r="R3360" s="10"/>
      <c r="S3360" s="10"/>
      <c r="T3360" s="179">
        <f t="shared" si="207"/>
        <v>1921.7727272727273</v>
      </c>
      <c r="U3360" s="10"/>
      <c r="V3360" s="10"/>
      <c r="W3360" s="10"/>
      <c r="Y3360">
        <v>18589.820000000003</v>
      </c>
      <c r="Z3360" s="10">
        <f t="shared" si="209"/>
        <v>23825.3</v>
      </c>
      <c r="AB3360" s="10">
        <f t="shared" si="210"/>
        <v>21001.4</v>
      </c>
      <c r="AC3360" s="10">
        <v>23791.71</v>
      </c>
      <c r="AD3360" s="10"/>
      <c r="AE3360" s="3"/>
      <c r="AF3360" s="3"/>
    </row>
    <row r="3361" spans="1:32" ht="15" x14ac:dyDescent="0.25">
      <c r="A3361" s="55"/>
      <c r="B3361" s="198"/>
      <c r="C3361" s="10" t="s">
        <v>521</v>
      </c>
      <c r="D3361" s="10"/>
      <c r="E3361" s="10" t="s">
        <v>88</v>
      </c>
      <c r="F3361" s="350">
        <v>7457</v>
      </c>
      <c r="G3361" s="10"/>
      <c r="H3361" s="10">
        <f t="shared" si="208"/>
        <v>23</v>
      </c>
      <c r="I3361" s="10"/>
      <c r="J3361" s="10">
        <v>1314.83</v>
      </c>
      <c r="K3361" s="10"/>
      <c r="M3361" s="10">
        <v>13</v>
      </c>
      <c r="N3361" s="69"/>
      <c r="P3361" s="238">
        <f t="shared" si="206"/>
        <v>101.14076923076922</v>
      </c>
      <c r="Q3361" s="10"/>
      <c r="R3361" s="10"/>
      <c r="S3361" s="10"/>
      <c r="T3361" s="179">
        <f t="shared" si="207"/>
        <v>573.61538461538464</v>
      </c>
      <c r="U3361" s="10"/>
      <c r="V3361" s="10"/>
      <c r="W3361" s="10"/>
      <c r="Y3361">
        <v>1314.83</v>
      </c>
      <c r="Z3361" s="10">
        <f t="shared" si="209"/>
        <v>1685.13</v>
      </c>
      <c r="AB3361" s="10">
        <f t="shared" si="210"/>
        <v>1485.4</v>
      </c>
      <c r="AC3361" s="10">
        <v>1682.76</v>
      </c>
      <c r="AD3361" s="10"/>
      <c r="AE3361" s="3"/>
      <c r="AF3361" s="3"/>
    </row>
    <row r="3362" spans="1:32" ht="15" x14ac:dyDescent="0.25">
      <c r="A3362" s="55"/>
      <c r="B3362" s="198"/>
      <c r="C3362" s="10" t="s">
        <v>522</v>
      </c>
      <c r="D3362" s="10"/>
      <c r="E3362" s="10" t="s">
        <v>104</v>
      </c>
      <c r="F3362" s="350">
        <v>13633</v>
      </c>
      <c r="G3362" s="10"/>
      <c r="H3362" s="10">
        <f t="shared" si="208"/>
        <v>41</v>
      </c>
      <c r="I3362" s="10"/>
      <c r="J3362" s="10">
        <v>1438.57</v>
      </c>
      <c r="K3362" s="10"/>
      <c r="M3362" s="10">
        <v>6</v>
      </c>
      <c r="N3362" s="69"/>
      <c r="P3362" s="238">
        <f t="shared" si="206"/>
        <v>239.76166666666666</v>
      </c>
      <c r="Q3362" s="10"/>
      <c r="R3362" s="10"/>
      <c r="S3362" s="10"/>
      <c r="T3362" s="179">
        <f t="shared" si="207"/>
        <v>2272.1666666666665</v>
      </c>
      <c r="U3362" s="10"/>
      <c r="V3362" s="10"/>
      <c r="W3362" s="10"/>
      <c r="Y3362">
        <v>1438.57</v>
      </c>
      <c r="Z3362" s="10">
        <f t="shared" si="209"/>
        <v>1843.72</v>
      </c>
      <c r="AB3362" s="10">
        <f t="shared" si="210"/>
        <v>1625.19</v>
      </c>
      <c r="AC3362" s="10">
        <v>1841.12</v>
      </c>
      <c r="AD3362" s="10"/>
      <c r="AE3362" s="3"/>
      <c r="AF3362" s="3"/>
    </row>
    <row r="3363" spans="1:32" ht="15" x14ac:dyDescent="0.25">
      <c r="A3363" s="55"/>
      <c r="B3363" s="198"/>
      <c r="C3363" s="10" t="s">
        <v>523</v>
      </c>
      <c r="D3363" s="10"/>
      <c r="E3363" s="10" t="s">
        <v>86</v>
      </c>
      <c r="F3363" s="350">
        <v>332134</v>
      </c>
      <c r="G3363" s="10"/>
      <c r="H3363" s="10">
        <f t="shared" si="208"/>
        <v>1008</v>
      </c>
      <c r="I3363" s="10"/>
      <c r="J3363" s="10">
        <v>47985.06</v>
      </c>
      <c r="K3363" s="10"/>
      <c r="M3363" s="10">
        <v>20</v>
      </c>
      <c r="N3363" s="69"/>
      <c r="P3363" s="238">
        <f t="shared" si="206"/>
        <v>2399.2529999999997</v>
      </c>
      <c r="Q3363" s="10"/>
      <c r="R3363" s="10"/>
      <c r="S3363" s="10"/>
      <c r="T3363" s="179">
        <f t="shared" si="207"/>
        <v>16606.7</v>
      </c>
      <c r="U3363" s="10"/>
      <c r="V3363" s="10"/>
      <c r="W3363" s="10"/>
      <c r="Y3363">
        <v>47985.06</v>
      </c>
      <c r="Z3363" s="10">
        <f t="shared" si="209"/>
        <v>61499.16</v>
      </c>
      <c r="AB3363" s="10">
        <f t="shared" si="210"/>
        <v>54209.97</v>
      </c>
      <c r="AC3363" s="10">
        <v>61412.480000000003</v>
      </c>
      <c r="AD3363" s="10"/>
      <c r="AE3363" s="3"/>
      <c r="AF3363" s="3"/>
    </row>
    <row r="3364" spans="1:32" ht="15" x14ac:dyDescent="0.25">
      <c r="A3364" s="55"/>
      <c r="B3364" s="198"/>
      <c r="C3364" s="10" t="s">
        <v>524</v>
      </c>
      <c r="D3364" s="10"/>
      <c r="E3364" s="10" t="s">
        <v>127</v>
      </c>
      <c r="F3364" s="350">
        <v>1015</v>
      </c>
      <c r="G3364" s="10"/>
      <c r="H3364" s="10">
        <f t="shared" si="208"/>
        <v>3</v>
      </c>
      <c r="I3364" s="10"/>
      <c r="J3364" s="10">
        <v>255.72</v>
      </c>
      <c r="K3364" s="10"/>
      <c r="M3364" s="10">
        <v>10</v>
      </c>
      <c r="N3364" s="69"/>
      <c r="P3364" s="238">
        <f t="shared" ref="P3364:P3427" si="211">J3364/M3364</f>
        <v>25.571999999999999</v>
      </c>
      <c r="Q3364" s="10"/>
      <c r="R3364" s="10"/>
      <c r="S3364" s="10"/>
      <c r="T3364" s="179">
        <f t="shared" ref="T3364:T3427" si="212">F3364/M3364</f>
        <v>101.5</v>
      </c>
      <c r="U3364" s="10"/>
      <c r="V3364" s="10"/>
      <c r="W3364" s="10"/>
      <c r="Y3364">
        <v>255.72</v>
      </c>
      <c r="Z3364" s="10">
        <f t="shared" si="209"/>
        <v>327.74</v>
      </c>
      <c r="AB3364" s="10">
        <f t="shared" si="210"/>
        <v>288.89</v>
      </c>
      <c r="AC3364" s="10">
        <v>327.27</v>
      </c>
      <c r="AD3364" s="10"/>
      <c r="AE3364" s="3"/>
      <c r="AF3364" s="3"/>
    </row>
    <row r="3365" spans="1:32" ht="15" x14ac:dyDescent="0.25">
      <c r="A3365" s="55"/>
      <c r="B3365" s="198"/>
      <c r="C3365" s="10" t="s">
        <v>525</v>
      </c>
      <c r="D3365" s="10"/>
      <c r="E3365" s="10" t="s">
        <v>367</v>
      </c>
      <c r="F3365" s="350">
        <v>15710</v>
      </c>
      <c r="G3365" s="10"/>
      <c r="H3365" s="10">
        <f t="shared" si="208"/>
        <v>48</v>
      </c>
      <c r="I3365" s="10"/>
      <c r="J3365" s="10">
        <v>1445.69</v>
      </c>
      <c r="K3365" s="10"/>
      <c r="M3365" s="10">
        <v>3</v>
      </c>
      <c r="N3365" s="69"/>
      <c r="P3365" s="238">
        <f t="shared" si="211"/>
        <v>481.8966666666667</v>
      </c>
      <c r="Q3365" s="10"/>
      <c r="R3365" s="10"/>
      <c r="S3365" s="10"/>
      <c r="T3365" s="179">
        <f t="shared" si="212"/>
        <v>5236.666666666667</v>
      </c>
      <c r="U3365" s="10"/>
      <c r="V3365" s="10"/>
      <c r="W3365" s="10"/>
      <c r="Y3365">
        <v>1445.69</v>
      </c>
      <c r="Z3365" s="10">
        <f t="shared" si="209"/>
        <v>1852.84</v>
      </c>
      <c r="AB3365" s="10">
        <f t="shared" si="210"/>
        <v>1633.23</v>
      </c>
      <c r="AC3365" s="10">
        <v>1850.23</v>
      </c>
      <c r="AD3365" s="10"/>
      <c r="AE3365" s="3"/>
      <c r="AF3365" s="3"/>
    </row>
    <row r="3366" spans="1:32" ht="15" x14ac:dyDescent="0.25">
      <c r="A3366" s="55"/>
      <c r="B3366" s="198"/>
      <c r="C3366" s="10" t="s">
        <v>525</v>
      </c>
      <c r="D3366" s="10"/>
      <c r="E3366" s="10" t="s">
        <v>77</v>
      </c>
      <c r="F3366" s="350">
        <v>134073</v>
      </c>
      <c r="G3366" s="10"/>
      <c r="H3366" s="10">
        <f t="shared" si="208"/>
        <v>407</v>
      </c>
      <c r="I3366" s="10"/>
      <c r="J3366" s="10">
        <v>14277.479999999998</v>
      </c>
      <c r="K3366" s="10"/>
      <c r="M3366" s="10">
        <v>45</v>
      </c>
      <c r="N3366" s="69"/>
      <c r="P3366" s="238">
        <f t="shared" si="211"/>
        <v>317.27733333333327</v>
      </c>
      <c r="Q3366" s="10"/>
      <c r="R3366" s="10"/>
      <c r="S3366" s="10"/>
      <c r="T3366" s="179">
        <f t="shared" si="212"/>
        <v>2979.4</v>
      </c>
      <c r="U3366" s="10"/>
      <c r="V3366" s="10"/>
      <c r="W3366" s="10"/>
      <c r="Y3366">
        <v>14277.479999999998</v>
      </c>
      <c r="Z3366" s="10">
        <f t="shared" si="209"/>
        <v>18298.47</v>
      </c>
      <c r="AB3366" s="10">
        <f t="shared" si="210"/>
        <v>16129.64</v>
      </c>
      <c r="AC3366" s="10">
        <v>18272.68</v>
      </c>
      <c r="AD3366" s="10"/>
      <c r="AE3366" s="3"/>
      <c r="AF3366" s="3"/>
    </row>
    <row r="3367" spans="1:32" ht="15" x14ac:dyDescent="0.25">
      <c r="A3367" s="55"/>
      <c r="B3367" s="198"/>
      <c r="C3367" s="10" t="s">
        <v>526</v>
      </c>
      <c r="D3367" s="10"/>
      <c r="E3367" s="10" t="s">
        <v>527</v>
      </c>
      <c r="F3367" s="350">
        <v>1145016</v>
      </c>
      <c r="G3367" s="10"/>
      <c r="H3367" s="10">
        <f t="shared" si="208"/>
        <v>3476</v>
      </c>
      <c r="I3367" s="10"/>
      <c r="J3367" s="10">
        <v>146625.79999999996</v>
      </c>
      <c r="K3367" s="10"/>
      <c r="M3367" s="10">
        <v>421</v>
      </c>
      <c r="N3367" s="69"/>
      <c r="P3367" s="238">
        <f t="shared" si="211"/>
        <v>348.27980997624695</v>
      </c>
      <c r="Q3367" s="10"/>
      <c r="R3367" s="10"/>
      <c r="S3367" s="10"/>
      <c r="T3367" s="179">
        <f t="shared" si="212"/>
        <v>2719.7529691211403</v>
      </c>
      <c r="U3367" s="10"/>
      <c r="V3367" s="10"/>
      <c r="W3367" s="10"/>
      <c r="Y3367">
        <v>146625.79999999996</v>
      </c>
      <c r="Z3367" s="10">
        <f t="shared" si="209"/>
        <v>187920.23</v>
      </c>
      <c r="AB3367" s="10">
        <f t="shared" si="210"/>
        <v>165646.98000000001</v>
      </c>
      <c r="AC3367" s="10">
        <v>187655.38</v>
      </c>
      <c r="AD3367" s="10"/>
      <c r="AE3367" s="3"/>
      <c r="AF3367" s="3"/>
    </row>
    <row r="3368" spans="1:32" ht="15" x14ac:dyDescent="0.25">
      <c r="A3368" s="55"/>
      <c r="B3368" s="198"/>
      <c r="C3368" s="10" t="s">
        <v>528</v>
      </c>
      <c r="D3368" s="10"/>
      <c r="E3368" s="10" t="s">
        <v>145</v>
      </c>
      <c r="F3368" s="350">
        <v>53836</v>
      </c>
      <c r="G3368" s="10"/>
      <c r="H3368" s="10">
        <f t="shared" si="208"/>
        <v>163</v>
      </c>
      <c r="I3368" s="10"/>
      <c r="J3368" s="10">
        <v>7014.9800000000023</v>
      </c>
      <c r="K3368" s="10"/>
      <c r="M3368" s="10">
        <v>61</v>
      </c>
      <c r="N3368" s="69"/>
      <c r="P3368" s="238">
        <f t="shared" si="211"/>
        <v>114.99967213114758</v>
      </c>
      <c r="Q3368" s="10"/>
      <c r="R3368" s="10"/>
      <c r="S3368" s="10"/>
      <c r="T3368" s="179">
        <f t="shared" si="212"/>
        <v>882.55737704918033</v>
      </c>
      <c r="U3368" s="10"/>
      <c r="V3368" s="10"/>
      <c r="W3368" s="10"/>
      <c r="Y3368">
        <v>7014.9800000000023</v>
      </c>
      <c r="Z3368" s="10">
        <f t="shared" si="209"/>
        <v>8990.6200000000008</v>
      </c>
      <c r="AB3368" s="10">
        <f t="shared" si="210"/>
        <v>7925.01</v>
      </c>
      <c r="AC3368" s="10">
        <v>8977.9500000000007</v>
      </c>
      <c r="AD3368" s="10"/>
      <c r="AE3368" s="3"/>
      <c r="AF3368" s="3"/>
    </row>
    <row r="3369" spans="1:32" ht="15" x14ac:dyDescent="0.25">
      <c r="A3369" s="55"/>
      <c r="B3369" s="198"/>
      <c r="C3369" s="10" t="s">
        <v>529</v>
      </c>
      <c r="D3369" s="10"/>
      <c r="E3369" s="10" t="s">
        <v>501</v>
      </c>
      <c r="F3369" s="350">
        <v>3048071</v>
      </c>
      <c r="G3369" s="10"/>
      <c r="H3369" s="10">
        <f t="shared" si="208"/>
        <v>9253</v>
      </c>
      <c r="I3369" s="10"/>
      <c r="J3369" s="10">
        <v>188189.43000000014</v>
      </c>
      <c r="K3369" s="10"/>
      <c r="M3369" s="10">
        <v>271</v>
      </c>
      <c r="N3369" s="69"/>
      <c r="P3369" s="238">
        <f t="shared" si="211"/>
        <v>694.42594095941013</v>
      </c>
      <c r="Q3369" s="10"/>
      <c r="R3369" s="10"/>
      <c r="S3369" s="10"/>
      <c r="T3369" s="179">
        <f t="shared" si="212"/>
        <v>11247.49446494465</v>
      </c>
      <c r="U3369" s="10"/>
      <c r="V3369" s="10"/>
      <c r="W3369" s="10"/>
      <c r="Y3369">
        <v>188189.43000000014</v>
      </c>
      <c r="Z3369" s="10">
        <f t="shared" si="209"/>
        <v>241189.48</v>
      </c>
      <c r="AB3369" s="10">
        <f t="shared" si="210"/>
        <v>212602.5</v>
      </c>
      <c r="AC3369" s="10">
        <v>240849.57</v>
      </c>
      <c r="AD3369" s="10"/>
      <c r="AE3369" s="3"/>
      <c r="AF3369" s="3"/>
    </row>
    <row r="3370" spans="1:32" ht="15" x14ac:dyDescent="0.25">
      <c r="A3370" s="55"/>
      <c r="B3370" s="198"/>
      <c r="C3370" s="10" t="s">
        <v>530</v>
      </c>
      <c r="D3370" s="10"/>
      <c r="E3370" s="10" t="s">
        <v>439</v>
      </c>
      <c r="F3370" s="350">
        <v>2365</v>
      </c>
      <c r="G3370" s="10"/>
      <c r="H3370" s="10">
        <f t="shared" si="208"/>
        <v>7</v>
      </c>
      <c r="I3370" s="10"/>
      <c r="J3370" s="10">
        <v>424.89000000000004</v>
      </c>
      <c r="K3370" s="10"/>
      <c r="M3370" s="10">
        <v>3</v>
      </c>
      <c r="N3370" s="69"/>
      <c r="P3370" s="238">
        <f t="shared" si="211"/>
        <v>141.63000000000002</v>
      </c>
      <c r="Q3370" s="10"/>
      <c r="R3370" s="10"/>
      <c r="S3370" s="10"/>
      <c r="T3370" s="179">
        <f t="shared" si="212"/>
        <v>788.33333333333337</v>
      </c>
      <c r="U3370" s="10"/>
      <c r="V3370" s="10"/>
      <c r="W3370" s="10"/>
      <c r="Y3370">
        <v>424.89000000000004</v>
      </c>
      <c r="Z3370" s="10">
        <f t="shared" si="209"/>
        <v>544.54999999999995</v>
      </c>
      <c r="AB3370" s="10">
        <f t="shared" si="210"/>
        <v>480.01</v>
      </c>
      <c r="AC3370" s="10">
        <v>543.79</v>
      </c>
      <c r="AD3370" s="10"/>
      <c r="AE3370" s="3"/>
      <c r="AF3370" s="3"/>
    </row>
    <row r="3371" spans="1:32" ht="15" x14ac:dyDescent="0.25">
      <c r="A3371" s="55"/>
      <c r="B3371" s="198"/>
      <c r="C3371" s="10" t="s">
        <v>530</v>
      </c>
      <c r="D3371" s="10"/>
      <c r="E3371" s="10" t="s">
        <v>531</v>
      </c>
      <c r="F3371" s="350">
        <v>143763</v>
      </c>
      <c r="G3371" s="10"/>
      <c r="H3371" s="10">
        <f t="shared" si="208"/>
        <v>436</v>
      </c>
      <c r="I3371" s="10"/>
      <c r="J3371" s="10">
        <v>18961.82</v>
      </c>
      <c r="K3371" s="10"/>
      <c r="M3371" s="10">
        <v>41</v>
      </c>
      <c r="N3371" s="69"/>
      <c r="P3371" s="238">
        <f t="shared" si="211"/>
        <v>462.48341463414636</v>
      </c>
      <c r="Q3371" s="10"/>
      <c r="R3371" s="10"/>
      <c r="S3371" s="10"/>
      <c r="T3371" s="179">
        <f t="shared" si="212"/>
        <v>3506.4146341463415</v>
      </c>
      <c r="U3371" s="10"/>
      <c r="V3371" s="10"/>
      <c r="W3371" s="10"/>
      <c r="Y3371">
        <v>18961.82</v>
      </c>
      <c r="Z3371" s="10">
        <f t="shared" si="209"/>
        <v>24302.06</v>
      </c>
      <c r="AB3371" s="10">
        <f t="shared" si="210"/>
        <v>21421.66</v>
      </c>
      <c r="AC3371" s="10">
        <v>24267.81</v>
      </c>
      <c r="AD3371" s="10"/>
      <c r="AE3371" s="3"/>
      <c r="AF3371" s="3"/>
    </row>
    <row r="3372" spans="1:32" ht="15" x14ac:dyDescent="0.25">
      <c r="A3372" s="55"/>
      <c r="B3372" s="198"/>
      <c r="C3372" s="10" t="s">
        <v>532</v>
      </c>
      <c r="D3372" s="10"/>
      <c r="E3372" s="10" t="s">
        <v>104</v>
      </c>
      <c r="F3372" s="350">
        <v>507422</v>
      </c>
      <c r="G3372" s="10"/>
      <c r="H3372" s="10">
        <f t="shared" si="208"/>
        <v>1540</v>
      </c>
      <c r="I3372" s="10"/>
      <c r="J3372" s="10">
        <v>61971.699999999968</v>
      </c>
      <c r="K3372" s="10"/>
      <c r="M3372" s="10">
        <v>187</v>
      </c>
      <c r="N3372" s="69"/>
      <c r="P3372" s="238">
        <f t="shared" si="211"/>
        <v>331.39946524064152</v>
      </c>
      <c r="Q3372" s="10"/>
      <c r="R3372" s="10"/>
      <c r="S3372" s="10"/>
      <c r="T3372" s="179">
        <f t="shared" si="212"/>
        <v>2713.4866310160428</v>
      </c>
      <c r="U3372" s="10"/>
      <c r="V3372" s="10"/>
      <c r="W3372" s="10"/>
      <c r="Y3372">
        <v>61971.699999999968</v>
      </c>
      <c r="Z3372" s="10">
        <f t="shared" si="209"/>
        <v>79424.88</v>
      </c>
      <c r="AB3372" s="10">
        <f t="shared" si="210"/>
        <v>70011.039999999994</v>
      </c>
      <c r="AC3372" s="10">
        <v>79312.94</v>
      </c>
      <c r="AD3372" s="10"/>
      <c r="AE3372" s="3"/>
      <c r="AF3372" s="3"/>
    </row>
    <row r="3373" spans="1:32" ht="15" x14ac:dyDescent="0.25">
      <c r="A3373" s="55"/>
      <c r="B3373" s="198"/>
      <c r="C3373" s="10" t="s">
        <v>533</v>
      </c>
      <c r="D3373" s="10"/>
      <c r="E3373" s="10" t="s">
        <v>97</v>
      </c>
      <c r="F3373" s="350">
        <v>1983894</v>
      </c>
      <c r="G3373" s="10"/>
      <c r="H3373" s="10">
        <f t="shared" ref="H3373:H3436" si="213">ROUND($H$3449*F3373/$F$3449,0)</f>
        <v>6023</v>
      </c>
      <c r="I3373" s="10"/>
      <c r="J3373" s="10">
        <v>199961.73000000007</v>
      </c>
      <c r="K3373" s="10"/>
      <c r="M3373" s="10">
        <v>174</v>
      </c>
      <c r="N3373" s="69"/>
      <c r="P3373" s="238">
        <f t="shared" si="211"/>
        <v>1149.2053448275867</v>
      </c>
      <c r="Q3373" s="10"/>
      <c r="R3373" s="10"/>
      <c r="S3373" s="10"/>
      <c r="T3373" s="179">
        <f t="shared" si="212"/>
        <v>11401.689655172413</v>
      </c>
      <c r="U3373" s="10"/>
      <c r="V3373" s="10"/>
      <c r="W3373" s="10"/>
      <c r="Y3373">
        <v>199961.73000000007</v>
      </c>
      <c r="Z3373" s="10">
        <f t="shared" ref="Z3373:Z3436" si="214">ROUND($Z$3449*Y3373/$Y$3449,2)</f>
        <v>256277.23</v>
      </c>
      <c r="AB3373" s="10">
        <f t="shared" ref="AB3373:AB3436" si="215">ROUND($AB$3449*Y3373/$Y$3449,2)</f>
        <v>225901.97</v>
      </c>
      <c r="AC3373" s="10">
        <v>255916.05</v>
      </c>
      <c r="AD3373" s="10"/>
      <c r="AE3373" s="3"/>
      <c r="AF3373" s="3"/>
    </row>
    <row r="3374" spans="1:32" ht="15" x14ac:dyDescent="0.25">
      <c r="A3374" s="55"/>
      <c r="B3374" s="198"/>
      <c r="C3374" s="10" t="s">
        <v>534</v>
      </c>
      <c r="D3374" s="10"/>
      <c r="E3374" s="10" t="s">
        <v>90</v>
      </c>
      <c r="F3374" s="350">
        <v>15989799</v>
      </c>
      <c r="G3374" s="10"/>
      <c r="H3374" s="10">
        <f t="shared" si="213"/>
        <v>48540</v>
      </c>
      <c r="I3374" s="10"/>
      <c r="J3374" s="10">
        <v>1156203.6599999997</v>
      </c>
      <c r="K3374" s="10"/>
      <c r="M3374" s="10">
        <v>937</v>
      </c>
      <c r="N3374" s="69"/>
      <c r="P3374" s="238">
        <f t="shared" si="211"/>
        <v>1233.9420064034148</v>
      </c>
      <c r="Q3374" s="10"/>
      <c r="R3374" s="10"/>
      <c r="S3374" s="10"/>
      <c r="T3374" s="179">
        <f t="shared" si="212"/>
        <v>17064.886872998934</v>
      </c>
      <c r="U3374" s="10"/>
      <c r="V3374" s="10"/>
      <c r="W3374" s="10"/>
      <c r="Y3374">
        <v>1156203.6599999997</v>
      </c>
      <c r="Z3374" s="10">
        <f t="shared" si="214"/>
        <v>1481826.92</v>
      </c>
      <c r="AB3374" s="10">
        <f t="shared" si="215"/>
        <v>1306193.3700000001</v>
      </c>
      <c r="AC3374" s="10">
        <v>1479738.51</v>
      </c>
      <c r="AD3374" s="10"/>
      <c r="AE3374" s="3"/>
      <c r="AF3374" s="3"/>
    </row>
    <row r="3375" spans="1:32" ht="15" x14ac:dyDescent="0.25">
      <c r="A3375" s="55"/>
      <c r="B3375" s="198"/>
      <c r="C3375" s="10" t="s">
        <v>534</v>
      </c>
      <c r="D3375" s="10"/>
      <c r="E3375" s="10" t="s">
        <v>460</v>
      </c>
      <c r="F3375" s="350">
        <v>13254</v>
      </c>
      <c r="G3375" s="10"/>
      <c r="H3375" s="10">
        <f t="shared" si="213"/>
        <v>40</v>
      </c>
      <c r="I3375" s="10"/>
      <c r="J3375" s="10">
        <v>1080.21</v>
      </c>
      <c r="K3375" s="10"/>
      <c r="M3375" s="10">
        <v>1</v>
      </c>
      <c r="N3375" s="69"/>
      <c r="P3375" s="238">
        <f t="shared" si="211"/>
        <v>1080.21</v>
      </c>
      <c r="Q3375" s="10"/>
      <c r="R3375" s="10"/>
      <c r="S3375" s="10"/>
      <c r="T3375" s="179">
        <f t="shared" si="212"/>
        <v>13254</v>
      </c>
      <c r="U3375" s="10"/>
      <c r="V3375" s="10"/>
      <c r="W3375" s="10"/>
      <c r="Y3375">
        <v>1080.21</v>
      </c>
      <c r="Z3375" s="10">
        <f t="shared" si="214"/>
        <v>1384.43</v>
      </c>
      <c r="AB3375" s="10">
        <f t="shared" si="215"/>
        <v>1220.3399999999999</v>
      </c>
      <c r="AC3375" s="10">
        <v>1382.48</v>
      </c>
      <c r="AD3375" s="10"/>
      <c r="AE3375" s="3"/>
      <c r="AF3375" s="3"/>
    </row>
    <row r="3376" spans="1:32" ht="15" x14ac:dyDescent="0.25">
      <c r="A3376" s="55"/>
      <c r="B3376" s="198"/>
      <c r="C3376" s="10" t="s">
        <v>535</v>
      </c>
      <c r="D3376" s="10"/>
      <c r="E3376" s="10" t="s">
        <v>79</v>
      </c>
      <c r="F3376" s="350">
        <v>42526</v>
      </c>
      <c r="G3376" s="10"/>
      <c r="H3376" s="10">
        <f t="shared" si="213"/>
        <v>129</v>
      </c>
      <c r="I3376" s="10"/>
      <c r="J3376" s="10">
        <v>5184.3700000000008</v>
      </c>
      <c r="K3376" s="10"/>
      <c r="M3376" s="10">
        <v>50</v>
      </c>
      <c r="N3376" s="69"/>
      <c r="P3376" s="238">
        <f t="shared" si="211"/>
        <v>103.68740000000001</v>
      </c>
      <c r="Q3376" s="10"/>
      <c r="R3376" s="10"/>
      <c r="S3376" s="10"/>
      <c r="T3376" s="179">
        <f t="shared" si="212"/>
        <v>850.52</v>
      </c>
      <c r="U3376" s="10"/>
      <c r="V3376" s="10"/>
      <c r="W3376" s="10"/>
      <c r="Y3376">
        <v>5184.3700000000008</v>
      </c>
      <c r="Z3376" s="10">
        <f t="shared" si="214"/>
        <v>6644.45</v>
      </c>
      <c r="AB3376" s="10">
        <f t="shared" si="215"/>
        <v>5856.92</v>
      </c>
      <c r="AC3376" s="10">
        <v>6635.09</v>
      </c>
      <c r="AD3376" s="10"/>
      <c r="AE3376" s="3"/>
      <c r="AF3376" s="3"/>
    </row>
    <row r="3377" spans="1:32" ht="15" x14ac:dyDescent="0.25">
      <c r="A3377" s="55"/>
      <c r="B3377" s="198"/>
      <c r="C3377" s="10" t="s">
        <v>536</v>
      </c>
      <c r="D3377" s="10"/>
      <c r="E3377" s="10" t="s">
        <v>88</v>
      </c>
      <c r="F3377" s="350">
        <v>1083629</v>
      </c>
      <c r="G3377" s="10"/>
      <c r="H3377" s="10">
        <f t="shared" si="213"/>
        <v>3290</v>
      </c>
      <c r="I3377" s="10"/>
      <c r="J3377" s="10">
        <v>94613.909999999974</v>
      </c>
      <c r="K3377" s="10"/>
      <c r="M3377" s="10">
        <v>313</v>
      </c>
      <c r="N3377" s="69"/>
      <c r="P3377" s="238">
        <f t="shared" si="211"/>
        <v>302.2808626198082</v>
      </c>
      <c r="Q3377" s="10"/>
      <c r="R3377" s="10"/>
      <c r="S3377" s="10"/>
      <c r="T3377" s="179">
        <f t="shared" si="212"/>
        <v>3462.0734824281149</v>
      </c>
      <c r="U3377" s="10"/>
      <c r="V3377" s="10"/>
      <c r="W3377" s="10"/>
      <c r="Y3377">
        <v>94613.909999999974</v>
      </c>
      <c r="Z3377" s="10">
        <f t="shared" si="214"/>
        <v>121260.16</v>
      </c>
      <c r="AB3377" s="10">
        <f t="shared" si="215"/>
        <v>106887.8</v>
      </c>
      <c r="AC3377" s="10">
        <v>121089.26</v>
      </c>
      <c r="AD3377" s="10"/>
      <c r="AE3377" s="3"/>
      <c r="AF3377" s="3"/>
    </row>
    <row r="3378" spans="1:32" ht="15" x14ac:dyDescent="0.25">
      <c r="A3378" s="55"/>
      <c r="B3378" s="198"/>
      <c r="C3378" s="10" t="s">
        <v>537</v>
      </c>
      <c r="D3378" s="10"/>
      <c r="E3378" s="10" t="s">
        <v>81</v>
      </c>
      <c r="F3378" s="350">
        <v>1060</v>
      </c>
      <c r="G3378" s="10"/>
      <c r="H3378" s="10">
        <f t="shared" si="213"/>
        <v>3</v>
      </c>
      <c r="I3378" s="10"/>
      <c r="J3378" s="10">
        <v>193.28</v>
      </c>
      <c r="K3378" s="10"/>
      <c r="M3378" s="10">
        <v>1</v>
      </c>
      <c r="N3378" s="69"/>
      <c r="P3378" s="238">
        <f t="shared" si="211"/>
        <v>193.28</v>
      </c>
      <c r="Q3378" s="10"/>
      <c r="R3378" s="10"/>
      <c r="S3378" s="10"/>
      <c r="T3378" s="179">
        <f t="shared" si="212"/>
        <v>1060</v>
      </c>
      <c r="U3378" s="10"/>
      <c r="V3378" s="10"/>
      <c r="W3378" s="10"/>
      <c r="Y3378">
        <v>193.28</v>
      </c>
      <c r="Z3378" s="10">
        <f t="shared" si="214"/>
        <v>247.71</v>
      </c>
      <c r="AB3378" s="10">
        <f t="shared" si="215"/>
        <v>218.35</v>
      </c>
      <c r="AC3378" s="10">
        <v>247.36</v>
      </c>
      <c r="AD3378" s="10"/>
      <c r="AE3378" s="3"/>
      <c r="AF3378" s="3"/>
    </row>
    <row r="3379" spans="1:32" ht="15" x14ac:dyDescent="0.25">
      <c r="A3379" s="55"/>
      <c r="B3379" s="198"/>
      <c r="C3379" s="10" t="s">
        <v>537</v>
      </c>
      <c r="D3379" s="10"/>
      <c r="E3379" s="10" t="s">
        <v>68</v>
      </c>
      <c r="F3379" s="350">
        <v>506654</v>
      </c>
      <c r="G3379" s="10"/>
      <c r="H3379" s="10">
        <f t="shared" si="213"/>
        <v>1538</v>
      </c>
      <c r="I3379" s="10"/>
      <c r="J3379" s="10">
        <v>51875.439999999995</v>
      </c>
      <c r="K3379" s="10"/>
      <c r="M3379" s="10">
        <v>109</v>
      </c>
      <c r="N3379" s="69"/>
      <c r="P3379" s="238">
        <f t="shared" si="211"/>
        <v>475.92146788990823</v>
      </c>
      <c r="Q3379" s="10"/>
      <c r="R3379" s="10"/>
      <c r="S3379" s="10"/>
      <c r="T3379" s="179">
        <f t="shared" si="212"/>
        <v>4648.2018348623851</v>
      </c>
      <c r="U3379" s="10"/>
      <c r="V3379" s="10"/>
      <c r="W3379" s="10"/>
      <c r="Y3379">
        <v>51875.439999999995</v>
      </c>
      <c r="Z3379" s="10">
        <f t="shared" si="214"/>
        <v>66485.19</v>
      </c>
      <c r="AB3379" s="10">
        <f t="shared" si="215"/>
        <v>58605.03</v>
      </c>
      <c r="AC3379" s="10">
        <v>66391.490000000005</v>
      </c>
      <c r="AD3379" s="10"/>
      <c r="AE3379" s="3"/>
      <c r="AF3379" s="3"/>
    </row>
    <row r="3380" spans="1:32" ht="15" x14ac:dyDescent="0.25">
      <c r="A3380" s="55"/>
      <c r="B3380" s="198"/>
      <c r="C3380" s="10" t="s">
        <v>537</v>
      </c>
      <c r="D3380" s="10"/>
      <c r="E3380" s="10" t="s">
        <v>79</v>
      </c>
      <c r="F3380" s="350">
        <v>115</v>
      </c>
      <c r="G3380" s="10"/>
      <c r="H3380" s="10">
        <f t="shared" si="213"/>
        <v>0</v>
      </c>
      <c r="I3380" s="10"/>
      <c r="J3380" s="10">
        <v>74.009999999999991</v>
      </c>
      <c r="K3380" s="10"/>
      <c r="M3380" s="10">
        <v>2</v>
      </c>
      <c r="N3380" s="69"/>
      <c r="P3380" s="238">
        <f t="shared" si="211"/>
        <v>37.004999999999995</v>
      </c>
      <c r="Q3380" s="10"/>
      <c r="R3380" s="10"/>
      <c r="S3380" s="10"/>
      <c r="T3380" s="179">
        <f t="shared" si="212"/>
        <v>57.5</v>
      </c>
      <c r="U3380" s="10"/>
      <c r="V3380" s="10"/>
      <c r="W3380" s="10"/>
      <c r="Y3380">
        <v>74.009999999999991</v>
      </c>
      <c r="Z3380" s="10">
        <f t="shared" si="214"/>
        <v>94.85</v>
      </c>
      <c r="AB3380" s="10">
        <f t="shared" si="215"/>
        <v>83.61</v>
      </c>
      <c r="AC3380" s="10">
        <v>94.72</v>
      </c>
      <c r="AD3380" s="10"/>
      <c r="AE3380" s="3"/>
      <c r="AF3380" s="3"/>
    </row>
    <row r="3381" spans="1:32" ht="15" x14ac:dyDescent="0.25">
      <c r="A3381" s="55"/>
      <c r="B3381" s="198"/>
      <c r="C3381" s="10" t="s">
        <v>539</v>
      </c>
      <c r="D3381" s="10"/>
      <c r="E3381" s="10" t="s">
        <v>64</v>
      </c>
      <c r="F3381" s="350">
        <v>8124</v>
      </c>
      <c r="G3381" s="10"/>
      <c r="H3381" s="10">
        <f t="shared" si="213"/>
        <v>25</v>
      </c>
      <c r="I3381" s="10"/>
      <c r="J3381" s="10">
        <v>1136.48</v>
      </c>
      <c r="K3381" s="10"/>
      <c r="M3381" s="10">
        <v>13</v>
      </c>
      <c r="N3381" s="69"/>
      <c r="P3381" s="238">
        <f t="shared" si="211"/>
        <v>87.421538461538461</v>
      </c>
      <c r="Q3381" s="10"/>
      <c r="R3381" s="10"/>
      <c r="S3381" s="10"/>
      <c r="T3381" s="179">
        <f t="shared" si="212"/>
        <v>624.92307692307691</v>
      </c>
      <c r="U3381" s="10"/>
      <c r="V3381" s="10"/>
      <c r="W3381" s="10"/>
      <c r="Y3381">
        <v>1136.48</v>
      </c>
      <c r="Z3381" s="10">
        <f t="shared" si="214"/>
        <v>1456.55</v>
      </c>
      <c r="AB3381" s="10">
        <f t="shared" si="215"/>
        <v>1283.9100000000001</v>
      </c>
      <c r="AC3381" s="10">
        <v>1454.49</v>
      </c>
      <c r="AD3381" s="10"/>
      <c r="AE3381" s="3"/>
      <c r="AF3381" s="3"/>
    </row>
    <row r="3382" spans="1:32" ht="15" x14ac:dyDescent="0.25">
      <c r="A3382" s="55"/>
      <c r="B3382" s="198"/>
      <c r="C3382" s="10" t="s">
        <v>540</v>
      </c>
      <c r="D3382" s="10"/>
      <c r="E3382" s="10" t="s">
        <v>616</v>
      </c>
      <c r="F3382" s="350">
        <v>137</v>
      </c>
      <c r="G3382" s="10"/>
      <c r="H3382" s="10">
        <f t="shared" si="213"/>
        <v>0</v>
      </c>
      <c r="I3382" s="10"/>
      <c r="J3382" s="10">
        <v>30.71</v>
      </c>
      <c r="K3382" s="10"/>
      <c r="M3382" s="10">
        <v>1</v>
      </c>
      <c r="N3382" s="69"/>
      <c r="P3382" s="238">
        <f t="shared" si="211"/>
        <v>30.71</v>
      </c>
      <c r="Q3382" s="10"/>
      <c r="R3382" s="10"/>
      <c r="S3382" s="10"/>
      <c r="T3382" s="179">
        <f t="shared" si="212"/>
        <v>137</v>
      </c>
      <c r="U3382" s="10"/>
      <c r="V3382" s="10"/>
      <c r="W3382" s="10"/>
      <c r="Y3382">
        <v>30.71</v>
      </c>
      <c r="Z3382" s="10">
        <f t="shared" si="214"/>
        <v>39.36</v>
      </c>
      <c r="AB3382" s="10">
        <f t="shared" si="215"/>
        <v>34.69</v>
      </c>
      <c r="AC3382" s="10">
        <v>39.299999999999997</v>
      </c>
      <c r="AD3382" s="10"/>
      <c r="AE3382" s="3"/>
      <c r="AF3382" s="3"/>
    </row>
    <row r="3383" spans="1:32" ht="15" x14ac:dyDescent="0.25">
      <c r="A3383" s="55"/>
      <c r="B3383" s="198"/>
      <c r="C3383" s="10" t="s">
        <v>541</v>
      </c>
      <c r="D3383" s="10"/>
      <c r="E3383" s="10" t="s">
        <v>542</v>
      </c>
      <c r="F3383" s="350">
        <v>125136</v>
      </c>
      <c r="G3383" s="10"/>
      <c r="H3383" s="10">
        <f t="shared" si="213"/>
        <v>380</v>
      </c>
      <c r="I3383" s="10"/>
      <c r="J3383" s="10">
        <v>28985.850000000009</v>
      </c>
      <c r="K3383" s="10"/>
      <c r="M3383" s="10">
        <v>78</v>
      </c>
      <c r="N3383" s="69"/>
      <c r="P3383" s="238">
        <f t="shared" si="211"/>
        <v>371.61346153846165</v>
      </c>
      <c r="Q3383" s="10"/>
      <c r="R3383" s="10"/>
      <c r="S3383" s="10"/>
      <c r="T3383" s="179">
        <f t="shared" si="212"/>
        <v>1604.3076923076924</v>
      </c>
      <c r="U3383" s="10"/>
      <c r="V3383" s="10"/>
      <c r="W3383" s="10"/>
      <c r="Y3383">
        <v>28985.850000000009</v>
      </c>
      <c r="Z3383" s="10">
        <f t="shared" si="214"/>
        <v>37149.18</v>
      </c>
      <c r="AB3383" s="10">
        <f t="shared" si="215"/>
        <v>32746.07</v>
      </c>
      <c r="AC3383" s="10">
        <v>37096.82</v>
      </c>
      <c r="AD3383" s="10"/>
      <c r="AE3383" s="3"/>
      <c r="AF3383" s="3"/>
    </row>
    <row r="3384" spans="1:32" ht="15" x14ac:dyDescent="0.25">
      <c r="A3384" s="55"/>
      <c r="B3384" s="198"/>
      <c r="C3384" s="10" t="s">
        <v>541</v>
      </c>
      <c r="D3384" s="10"/>
      <c r="E3384" s="10" t="s">
        <v>127</v>
      </c>
      <c r="F3384" s="350">
        <v>8875</v>
      </c>
      <c r="G3384" s="10"/>
      <c r="H3384" s="10">
        <f t="shared" si="213"/>
        <v>27</v>
      </c>
      <c r="I3384" s="10"/>
      <c r="J3384" s="10">
        <v>1485.3500000000004</v>
      </c>
      <c r="K3384" s="10"/>
      <c r="M3384" s="10">
        <v>5</v>
      </c>
      <c r="N3384" s="69"/>
      <c r="P3384" s="238">
        <f t="shared" si="211"/>
        <v>297.07000000000005</v>
      </c>
      <c r="Q3384" s="10"/>
      <c r="R3384" s="10"/>
      <c r="S3384" s="10"/>
      <c r="T3384" s="179">
        <f t="shared" si="212"/>
        <v>1775</v>
      </c>
      <c r="U3384" s="10"/>
      <c r="V3384" s="10"/>
      <c r="W3384" s="10"/>
      <c r="Y3384">
        <v>1485.3500000000004</v>
      </c>
      <c r="Z3384" s="10">
        <f t="shared" si="214"/>
        <v>1903.67</v>
      </c>
      <c r="AB3384" s="10">
        <f t="shared" si="215"/>
        <v>1678.04</v>
      </c>
      <c r="AC3384" s="10">
        <v>1900.99</v>
      </c>
      <c r="AD3384" s="10"/>
      <c r="AE3384" s="3"/>
      <c r="AF3384" s="3"/>
    </row>
    <row r="3385" spans="1:32" ht="15" x14ac:dyDescent="0.25">
      <c r="A3385" s="55"/>
      <c r="B3385" s="198"/>
      <c r="C3385" s="10" t="s">
        <v>543</v>
      </c>
      <c r="D3385" s="10"/>
      <c r="E3385" s="10" t="s">
        <v>109</v>
      </c>
      <c r="F3385" s="350">
        <v>2287988</v>
      </c>
      <c r="G3385" s="10"/>
      <c r="H3385" s="10">
        <f t="shared" si="213"/>
        <v>6946</v>
      </c>
      <c r="I3385" s="10"/>
      <c r="J3385" s="10">
        <v>242607.10999999972</v>
      </c>
      <c r="K3385" s="10"/>
      <c r="M3385" s="10">
        <v>544</v>
      </c>
      <c r="N3385" s="69"/>
      <c r="P3385" s="238">
        <f t="shared" si="211"/>
        <v>445.96895220588186</v>
      </c>
      <c r="Q3385" s="10"/>
      <c r="R3385" s="10"/>
      <c r="S3385" s="10"/>
      <c r="T3385" s="179">
        <f t="shared" si="212"/>
        <v>4205.8602941176468</v>
      </c>
      <c r="U3385" s="10"/>
      <c r="V3385" s="10"/>
      <c r="W3385" s="10"/>
      <c r="Y3385">
        <v>242607.10999999972</v>
      </c>
      <c r="Z3385" s="10">
        <f t="shared" si="214"/>
        <v>310932.89</v>
      </c>
      <c r="AB3385" s="10">
        <f t="shared" si="215"/>
        <v>274079.57</v>
      </c>
      <c r="AC3385" s="10">
        <v>310494.68</v>
      </c>
      <c r="AD3385" s="10"/>
      <c r="AE3385" s="3"/>
      <c r="AF3385" s="3"/>
    </row>
    <row r="3386" spans="1:32" ht="15" x14ac:dyDescent="0.25">
      <c r="A3386" s="55"/>
      <c r="B3386" s="198"/>
      <c r="C3386" s="10" t="s">
        <v>544</v>
      </c>
      <c r="D3386" s="10"/>
      <c r="E3386" s="10" t="s">
        <v>131</v>
      </c>
      <c r="F3386" s="350">
        <v>12884510</v>
      </c>
      <c r="G3386" s="10"/>
      <c r="H3386" s="10">
        <f t="shared" si="213"/>
        <v>39114</v>
      </c>
      <c r="I3386" s="10"/>
      <c r="J3386" s="10">
        <v>1218776.4900000009</v>
      </c>
      <c r="K3386" s="10"/>
      <c r="M3386" s="10">
        <v>1654</v>
      </c>
      <c r="N3386" s="69"/>
      <c r="P3386" s="238">
        <f t="shared" si="211"/>
        <v>736.86607617896061</v>
      </c>
      <c r="Q3386" s="10"/>
      <c r="R3386" s="10"/>
      <c r="S3386" s="10"/>
      <c r="T3386" s="179">
        <f t="shared" si="212"/>
        <v>7789.90931076179</v>
      </c>
      <c r="U3386" s="10"/>
      <c r="V3386" s="10"/>
      <c r="W3386" s="10"/>
      <c r="Y3386">
        <v>1218776.4900000009</v>
      </c>
      <c r="Z3386" s="10">
        <f t="shared" si="214"/>
        <v>1562022.23</v>
      </c>
      <c r="AB3386" s="10">
        <f t="shared" si="215"/>
        <v>1376883.53</v>
      </c>
      <c r="AC3386" s="10">
        <v>1559820.8</v>
      </c>
      <c r="AD3386" s="10"/>
      <c r="AE3386" s="3"/>
      <c r="AF3386" s="3"/>
    </row>
    <row r="3387" spans="1:32" ht="15" x14ac:dyDescent="0.25">
      <c r="A3387" s="55"/>
      <c r="B3387" s="198"/>
      <c r="C3387" s="10" t="s">
        <v>544</v>
      </c>
      <c r="D3387" s="10"/>
      <c r="E3387" s="10" t="s">
        <v>314</v>
      </c>
      <c r="F3387" s="350">
        <v>384</v>
      </c>
      <c r="G3387" s="10"/>
      <c r="H3387" s="10">
        <f t="shared" si="213"/>
        <v>1</v>
      </c>
      <c r="I3387" s="10"/>
      <c r="J3387" s="10">
        <v>24.17</v>
      </c>
      <c r="K3387" s="10"/>
      <c r="M3387" s="10">
        <v>1</v>
      </c>
      <c r="N3387" s="69"/>
      <c r="P3387" s="238">
        <f t="shared" si="211"/>
        <v>24.17</v>
      </c>
      <c r="Q3387" s="10"/>
      <c r="R3387" s="10"/>
      <c r="S3387" s="10"/>
      <c r="T3387" s="179">
        <f t="shared" si="212"/>
        <v>384</v>
      </c>
      <c r="U3387" s="10"/>
      <c r="V3387" s="10"/>
      <c r="W3387" s="10"/>
      <c r="Y3387">
        <v>24.17</v>
      </c>
      <c r="Z3387" s="10">
        <f t="shared" si="214"/>
        <v>30.98</v>
      </c>
      <c r="AB3387" s="10">
        <f t="shared" si="215"/>
        <v>27.31</v>
      </c>
      <c r="AC3387" s="10">
        <v>30.94</v>
      </c>
      <c r="AD3387" s="10"/>
      <c r="AE3387" s="3"/>
      <c r="AF3387" s="3"/>
    </row>
    <row r="3388" spans="1:32" ht="15" x14ac:dyDescent="0.25">
      <c r="A3388" s="55"/>
      <c r="B3388" s="198"/>
      <c r="C3388" s="10" t="s">
        <v>544</v>
      </c>
      <c r="D3388" s="10"/>
      <c r="E3388" s="10" t="s">
        <v>107</v>
      </c>
      <c r="F3388" s="350">
        <v>473087</v>
      </c>
      <c r="G3388" s="10"/>
      <c r="H3388" s="10">
        <f t="shared" si="213"/>
        <v>1436</v>
      </c>
      <c r="I3388" s="10"/>
      <c r="J3388" s="10">
        <v>27156.23</v>
      </c>
      <c r="K3388" s="10"/>
      <c r="M3388" s="10">
        <v>12</v>
      </c>
      <c r="N3388" s="69"/>
      <c r="P3388" s="238">
        <f t="shared" si="211"/>
        <v>2263.0191666666665</v>
      </c>
      <c r="Q3388" s="10"/>
      <c r="R3388" s="10"/>
      <c r="S3388" s="10"/>
      <c r="T3388" s="179">
        <f t="shared" si="212"/>
        <v>39423.916666666664</v>
      </c>
      <c r="U3388" s="10"/>
      <c r="V3388" s="10"/>
      <c r="W3388" s="10"/>
      <c r="Y3388">
        <v>27156.23</v>
      </c>
      <c r="Z3388" s="10">
        <f t="shared" si="214"/>
        <v>34804.28</v>
      </c>
      <c r="AB3388" s="10">
        <f t="shared" si="215"/>
        <v>30679.1</v>
      </c>
      <c r="AC3388" s="10">
        <v>34755.230000000003</v>
      </c>
      <c r="AD3388" s="10"/>
      <c r="AE3388" s="3"/>
      <c r="AF3388" s="3"/>
    </row>
    <row r="3389" spans="1:32" ht="15" x14ac:dyDescent="0.25">
      <c r="A3389" s="55"/>
      <c r="B3389" s="198"/>
      <c r="C3389" s="10" t="s">
        <v>544</v>
      </c>
      <c r="D3389" s="10"/>
      <c r="E3389" s="10" t="s">
        <v>617</v>
      </c>
      <c r="F3389" s="350">
        <v>348</v>
      </c>
      <c r="G3389" s="10"/>
      <c r="H3389" s="10">
        <f t="shared" si="213"/>
        <v>1</v>
      </c>
      <c r="I3389" s="10"/>
      <c r="J3389" s="10">
        <v>34.299999999999997</v>
      </c>
      <c r="K3389" s="10"/>
      <c r="M3389" s="10">
        <v>1</v>
      </c>
      <c r="N3389" s="69"/>
      <c r="P3389" s="238">
        <f t="shared" si="211"/>
        <v>34.299999999999997</v>
      </c>
      <c r="Q3389" s="10"/>
      <c r="R3389" s="10"/>
      <c r="S3389" s="10"/>
      <c r="T3389" s="179">
        <f t="shared" si="212"/>
        <v>348</v>
      </c>
      <c r="U3389" s="10"/>
      <c r="V3389" s="10"/>
      <c r="W3389" s="10"/>
      <c r="Y3389">
        <v>34.299999999999997</v>
      </c>
      <c r="Z3389" s="10">
        <f t="shared" si="214"/>
        <v>43.96</v>
      </c>
      <c r="AB3389" s="10">
        <f t="shared" si="215"/>
        <v>38.75</v>
      </c>
      <c r="AC3389" s="10">
        <v>43.9</v>
      </c>
      <c r="AD3389" s="10"/>
      <c r="AE3389" s="3"/>
      <c r="AF3389" s="3"/>
    </row>
    <row r="3390" spans="1:32" ht="15" x14ac:dyDescent="0.25">
      <c r="A3390" s="55"/>
      <c r="B3390" s="198"/>
      <c r="C3390" s="10" t="s">
        <v>545</v>
      </c>
      <c r="D3390" s="10"/>
      <c r="E3390" s="10" t="s">
        <v>145</v>
      </c>
      <c r="F3390" s="350">
        <v>2528979</v>
      </c>
      <c r="G3390" s="10"/>
      <c r="H3390" s="10">
        <f t="shared" si="213"/>
        <v>7677</v>
      </c>
      <c r="I3390" s="10"/>
      <c r="J3390" s="10">
        <v>137206.6700000001</v>
      </c>
      <c r="K3390" s="10"/>
      <c r="M3390" s="10">
        <v>148</v>
      </c>
      <c r="N3390" s="69"/>
      <c r="P3390" s="238">
        <f t="shared" si="211"/>
        <v>927.07209459459523</v>
      </c>
      <c r="Q3390" s="10"/>
      <c r="R3390" s="10"/>
      <c r="S3390" s="10"/>
      <c r="T3390" s="179">
        <f t="shared" si="212"/>
        <v>17087.695945945947</v>
      </c>
      <c r="U3390" s="10"/>
      <c r="V3390" s="10"/>
      <c r="W3390" s="10"/>
      <c r="Y3390">
        <v>137206.6700000001</v>
      </c>
      <c r="Z3390" s="10">
        <f t="shared" si="214"/>
        <v>175848.38</v>
      </c>
      <c r="AB3390" s="10">
        <f t="shared" si="215"/>
        <v>155005.95000000001</v>
      </c>
      <c r="AC3390" s="10">
        <v>175600.55</v>
      </c>
      <c r="AD3390" s="10"/>
      <c r="AE3390" s="3"/>
      <c r="AF3390" s="3"/>
    </row>
    <row r="3391" spans="1:32" ht="15" x14ac:dyDescent="0.25">
      <c r="A3391" s="55"/>
      <c r="B3391" s="198"/>
      <c r="C3391" s="10" t="s">
        <v>548</v>
      </c>
      <c r="D3391" s="10"/>
      <c r="E3391" s="10" t="s">
        <v>385</v>
      </c>
      <c r="F3391" s="350">
        <v>1787600</v>
      </c>
      <c r="G3391" s="10"/>
      <c r="H3391" s="10">
        <f t="shared" si="213"/>
        <v>5427</v>
      </c>
      <c r="I3391" s="10"/>
      <c r="J3391" s="10">
        <v>191220.28999999978</v>
      </c>
      <c r="K3391" s="10"/>
      <c r="M3391" s="10">
        <v>629</v>
      </c>
      <c r="N3391" s="69"/>
      <c r="P3391" s="238">
        <f t="shared" si="211"/>
        <v>304.00682034976114</v>
      </c>
      <c r="Q3391" s="10"/>
      <c r="R3391" s="10"/>
      <c r="S3391" s="10"/>
      <c r="T3391" s="179">
        <f t="shared" si="212"/>
        <v>2841.9713831478539</v>
      </c>
      <c r="U3391" s="10"/>
      <c r="V3391" s="10"/>
      <c r="W3391" s="10"/>
      <c r="Y3391">
        <v>191220.28999999978</v>
      </c>
      <c r="Z3391" s="10">
        <f t="shared" si="214"/>
        <v>245073.93</v>
      </c>
      <c r="AB3391" s="10">
        <f t="shared" si="215"/>
        <v>216026.54</v>
      </c>
      <c r="AC3391" s="10">
        <v>244728.54</v>
      </c>
      <c r="AD3391" s="10"/>
      <c r="AE3391" s="3"/>
      <c r="AF3391" s="3"/>
    </row>
    <row r="3392" spans="1:32" ht="15" x14ac:dyDescent="0.25">
      <c r="A3392" s="55"/>
      <c r="B3392" s="198"/>
      <c r="C3392" s="10" t="s">
        <v>549</v>
      </c>
      <c r="D3392" s="10"/>
      <c r="E3392" s="10" t="s">
        <v>170</v>
      </c>
      <c r="F3392" s="350">
        <v>680007</v>
      </c>
      <c r="G3392" s="10"/>
      <c r="H3392" s="10">
        <f t="shared" si="213"/>
        <v>2064</v>
      </c>
      <c r="I3392" s="10"/>
      <c r="J3392" s="10">
        <v>77516.739999999918</v>
      </c>
      <c r="K3392" s="10"/>
      <c r="M3392" s="10">
        <v>244</v>
      </c>
      <c r="N3392" s="69"/>
      <c r="P3392" s="238">
        <f t="shared" si="211"/>
        <v>317.69155737704887</v>
      </c>
      <c r="Q3392" s="10"/>
      <c r="R3392" s="10"/>
      <c r="S3392" s="10"/>
      <c r="T3392" s="179">
        <f t="shared" si="212"/>
        <v>2786.9139344262294</v>
      </c>
      <c r="U3392" s="10"/>
      <c r="V3392" s="10"/>
      <c r="W3392" s="10"/>
      <c r="Y3392">
        <v>77516.739999999918</v>
      </c>
      <c r="Z3392" s="10">
        <f t="shared" si="214"/>
        <v>99347.89</v>
      </c>
      <c r="AB3392" s="10">
        <f t="shared" si="215"/>
        <v>87572.68</v>
      </c>
      <c r="AC3392" s="10">
        <v>99207.87</v>
      </c>
      <c r="AD3392" s="10"/>
      <c r="AE3392" s="3"/>
      <c r="AF3392" s="3"/>
    </row>
    <row r="3393" spans="1:32" ht="15" x14ac:dyDescent="0.25">
      <c r="A3393" s="55"/>
      <c r="B3393" s="198"/>
      <c r="C3393" s="10" t="s">
        <v>550</v>
      </c>
      <c r="D3393" s="10"/>
      <c r="E3393" s="10" t="s">
        <v>88</v>
      </c>
      <c r="F3393" s="350">
        <v>3687</v>
      </c>
      <c r="G3393" s="10"/>
      <c r="H3393" s="10">
        <f t="shared" si="213"/>
        <v>11</v>
      </c>
      <c r="I3393" s="10"/>
      <c r="J3393" s="10">
        <v>663.86</v>
      </c>
      <c r="K3393" s="10"/>
      <c r="M3393" s="10">
        <v>3</v>
      </c>
      <c r="N3393" s="69"/>
      <c r="P3393" s="238">
        <f t="shared" si="211"/>
        <v>221.28666666666666</v>
      </c>
      <c r="Q3393" s="10"/>
      <c r="R3393" s="10"/>
      <c r="S3393" s="10"/>
      <c r="T3393" s="179">
        <f t="shared" si="212"/>
        <v>1229</v>
      </c>
      <c r="U3393" s="10"/>
      <c r="V3393" s="10"/>
      <c r="W3393" s="10"/>
      <c r="Y3393">
        <v>663.86</v>
      </c>
      <c r="Z3393" s="10">
        <f t="shared" si="214"/>
        <v>850.82</v>
      </c>
      <c r="AB3393" s="10">
        <f t="shared" si="215"/>
        <v>749.98</v>
      </c>
      <c r="AC3393" s="10">
        <v>849.62</v>
      </c>
      <c r="AD3393" s="10"/>
      <c r="AE3393" s="3"/>
      <c r="AF3393" s="3"/>
    </row>
    <row r="3394" spans="1:32" ht="15" x14ac:dyDescent="0.25">
      <c r="A3394" s="55"/>
      <c r="B3394" s="198"/>
      <c r="C3394" s="10" t="s">
        <v>551</v>
      </c>
      <c r="D3394" s="10"/>
      <c r="E3394" s="10" t="s">
        <v>157</v>
      </c>
      <c r="F3394" s="350">
        <v>719896</v>
      </c>
      <c r="G3394" s="10"/>
      <c r="H3394" s="10">
        <f t="shared" si="213"/>
        <v>2185</v>
      </c>
      <c r="I3394" s="10"/>
      <c r="J3394" s="10">
        <v>53479.949999999975</v>
      </c>
      <c r="K3394" s="10"/>
      <c r="M3394" s="10">
        <v>124</v>
      </c>
      <c r="N3394" s="69"/>
      <c r="P3394" s="238">
        <f t="shared" si="211"/>
        <v>431.2899193548385</v>
      </c>
      <c r="Q3394" s="10"/>
      <c r="R3394" s="10"/>
      <c r="S3394" s="10"/>
      <c r="T3394" s="179">
        <f t="shared" si="212"/>
        <v>5805.6129032258068</v>
      </c>
      <c r="U3394" s="10"/>
      <c r="V3394" s="10"/>
      <c r="W3394" s="10"/>
      <c r="Y3394">
        <v>53479.949999999975</v>
      </c>
      <c r="Z3394" s="10">
        <f t="shared" si="214"/>
        <v>68541.58</v>
      </c>
      <c r="AB3394" s="10">
        <f t="shared" si="215"/>
        <v>60417.69</v>
      </c>
      <c r="AC3394" s="10">
        <v>68444.98</v>
      </c>
      <c r="AD3394" s="10"/>
      <c r="AE3394" s="3"/>
      <c r="AF3394" s="3"/>
    </row>
    <row r="3395" spans="1:32" ht="15" x14ac:dyDescent="0.25">
      <c r="A3395" s="55"/>
      <c r="B3395" s="198"/>
      <c r="C3395" s="10" t="s">
        <v>551</v>
      </c>
      <c r="D3395" s="10"/>
      <c r="E3395" s="10" t="s">
        <v>98</v>
      </c>
      <c r="F3395" s="350">
        <v>14576</v>
      </c>
      <c r="G3395" s="10"/>
      <c r="H3395" s="10">
        <f t="shared" si="213"/>
        <v>44</v>
      </c>
      <c r="I3395" s="10"/>
      <c r="J3395" s="10">
        <v>1423.12</v>
      </c>
      <c r="K3395" s="10"/>
      <c r="M3395" s="10">
        <v>4</v>
      </c>
      <c r="N3395" s="69"/>
      <c r="P3395" s="238">
        <f t="shared" si="211"/>
        <v>355.78</v>
      </c>
      <c r="Q3395" s="10"/>
      <c r="R3395" s="10"/>
      <c r="S3395" s="10"/>
      <c r="T3395" s="179">
        <f t="shared" si="212"/>
        <v>3644</v>
      </c>
      <c r="U3395" s="10"/>
      <c r="V3395" s="10"/>
      <c r="W3395" s="10"/>
      <c r="Y3395">
        <v>1423.12</v>
      </c>
      <c r="Z3395" s="10">
        <f t="shared" si="214"/>
        <v>1823.92</v>
      </c>
      <c r="AB3395" s="10">
        <f t="shared" si="215"/>
        <v>1607.74</v>
      </c>
      <c r="AC3395" s="10">
        <v>1821.35</v>
      </c>
      <c r="AD3395" s="10"/>
      <c r="AE3395" s="3"/>
      <c r="AF3395" s="3"/>
    </row>
    <row r="3396" spans="1:32" ht="15" x14ac:dyDescent="0.25">
      <c r="A3396" s="55"/>
      <c r="B3396" s="198"/>
      <c r="C3396" s="10" t="s">
        <v>551</v>
      </c>
      <c r="D3396" s="10"/>
      <c r="E3396" s="10" t="s">
        <v>618</v>
      </c>
      <c r="F3396" s="350">
        <v>200</v>
      </c>
      <c r="G3396" s="10"/>
      <c r="H3396" s="10">
        <f t="shared" si="213"/>
        <v>1</v>
      </c>
      <c r="I3396" s="10"/>
      <c r="J3396" s="10">
        <v>130.72999999999999</v>
      </c>
      <c r="K3396" s="10"/>
      <c r="M3396" s="10">
        <v>1</v>
      </c>
      <c r="N3396" s="69"/>
      <c r="P3396" s="238">
        <f t="shared" si="211"/>
        <v>130.72999999999999</v>
      </c>
      <c r="Q3396" s="10"/>
      <c r="R3396" s="10"/>
      <c r="S3396" s="10"/>
      <c r="T3396" s="179">
        <f t="shared" si="212"/>
        <v>200</v>
      </c>
      <c r="U3396" s="10"/>
      <c r="V3396" s="10"/>
      <c r="W3396" s="10"/>
      <c r="Y3396">
        <v>130.72999999999999</v>
      </c>
      <c r="Z3396" s="10">
        <f t="shared" si="214"/>
        <v>167.55</v>
      </c>
      <c r="AB3396" s="10">
        <f t="shared" si="215"/>
        <v>147.69</v>
      </c>
      <c r="AC3396" s="10">
        <v>167.31</v>
      </c>
      <c r="AD3396" s="10"/>
      <c r="AE3396" s="3"/>
      <c r="AF3396" s="3"/>
    </row>
    <row r="3397" spans="1:32" ht="15" x14ac:dyDescent="0.25">
      <c r="A3397" s="55"/>
      <c r="B3397" s="198"/>
      <c r="C3397" s="10" t="s">
        <v>552</v>
      </c>
      <c r="D3397" s="10"/>
      <c r="E3397" s="10" t="s">
        <v>553</v>
      </c>
      <c r="F3397" s="350">
        <v>647</v>
      </c>
      <c r="G3397" s="10"/>
      <c r="H3397" s="10">
        <f t="shared" si="213"/>
        <v>2</v>
      </c>
      <c r="I3397" s="10"/>
      <c r="J3397" s="10">
        <v>138.59</v>
      </c>
      <c r="K3397" s="10"/>
      <c r="M3397" s="10">
        <v>3</v>
      </c>
      <c r="N3397" s="69"/>
      <c r="P3397" s="238">
        <f t="shared" si="211"/>
        <v>46.196666666666665</v>
      </c>
      <c r="Q3397" s="10"/>
      <c r="R3397" s="10"/>
      <c r="S3397" s="10"/>
      <c r="T3397" s="179">
        <f t="shared" si="212"/>
        <v>215.66666666666666</v>
      </c>
      <c r="U3397" s="10"/>
      <c r="V3397" s="10"/>
      <c r="W3397" s="10"/>
      <c r="Y3397">
        <v>138.59</v>
      </c>
      <c r="Z3397" s="10">
        <f t="shared" si="214"/>
        <v>177.62</v>
      </c>
      <c r="AB3397" s="10">
        <f t="shared" si="215"/>
        <v>156.57</v>
      </c>
      <c r="AC3397" s="10">
        <v>177.37</v>
      </c>
      <c r="AD3397" s="10"/>
      <c r="AE3397" s="3"/>
      <c r="AF3397" s="3"/>
    </row>
    <row r="3398" spans="1:32" ht="15" x14ac:dyDescent="0.25">
      <c r="A3398" s="55"/>
      <c r="B3398" s="198"/>
      <c r="C3398" s="10" t="s">
        <v>552</v>
      </c>
      <c r="D3398" s="10"/>
      <c r="E3398" s="10" t="s">
        <v>349</v>
      </c>
      <c r="F3398" s="350">
        <v>9779159</v>
      </c>
      <c r="G3398" s="10"/>
      <c r="H3398" s="10">
        <f t="shared" si="213"/>
        <v>29687</v>
      </c>
      <c r="I3398" s="10"/>
      <c r="J3398" s="10">
        <v>570050.25000000023</v>
      </c>
      <c r="K3398" s="10"/>
      <c r="M3398" s="10">
        <v>325</v>
      </c>
      <c r="N3398" s="69"/>
      <c r="P3398" s="238">
        <f t="shared" si="211"/>
        <v>1754.0007692307699</v>
      </c>
      <c r="Q3398" s="10"/>
      <c r="R3398" s="10"/>
      <c r="S3398" s="10"/>
      <c r="T3398" s="179">
        <f t="shared" si="212"/>
        <v>30089.72</v>
      </c>
      <c r="U3398" s="10"/>
      <c r="V3398" s="10"/>
      <c r="W3398" s="10"/>
      <c r="Y3398">
        <v>570050.25000000023</v>
      </c>
      <c r="Z3398" s="10">
        <f t="shared" si="214"/>
        <v>730594.3</v>
      </c>
      <c r="AB3398" s="10">
        <f t="shared" si="215"/>
        <v>644000.61</v>
      </c>
      <c r="AC3398" s="10">
        <v>729564.65</v>
      </c>
      <c r="AD3398" s="10"/>
      <c r="AE3398" s="3"/>
      <c r="AF3398" s="3"/>
    </row>
    <row r="3399" spans="1:32" ht="15" x14ac:dyDescent="0.25">
      <c r="A3399" s="55"/>
      <c r="B3399" s="198"/>
      <c r="C3399" s="10" t="s">
        <v>552</v>
      </c>
      <c r="D3399" s="10"/>
      <c r="E3399" s="10" t="s">
        <v>187</v>
      </c>
      <c r="F3399" s="350">
        <v>746</v>
      </c>
      <c r="G3399" s="10"/>
      <c r="H3399" s="10">
        <f t="shared" si="213"/>
        <v>2</v>
      </c>
      <c r="I3399" s="10"/>
      <c r="J3399" s="10">
        <v>107.51</v>
      </c>
      <c r="K3399" s="10"/>
      <c r="M3399" s="10">
        <v>2</v>
      </c>
      <c r="N3399" s="69"/>
      <c r="P3399" s="238">
        <f t="shared" si="211"/>
        <v>53.755000000000003</v>
      </c>
      <c r="Q3399" s="10"/>
      <c r="R3399" s="10"/>
      <c r="S3399" s="10"/>
      <c r="T3399" s="179">
        <f t="shared" si="212"/>
        <v>373</v>
      </c>
      <c r="U3399" s="10"/>
      <c r="V3399" s="10"/>
      <c r="W3399" s="10"/>
      <c r="Y3399">
        <v>107.51</v>
      </c>
      <c r="Z3399" s="10">
        <f t="shared" si="214"/>
        <v>137.79</v>
      </c>
      <c r="AB3399" s="10">
        <f t="shared" si="215"/>
        <v>121.46</v>
      </c>
      <c r="AC3399" s="10">
        <v>137.6</v>
      </c>
      <c r="AD3399" s="10"/>
      <c r="AE3399" s="3"/>
      <c r="AF3399" s="3"/>
    </row>
    <row r="3400" spans="1:32" ht="15" x14ac:dyDescent="0.25">
      <c r="A3400" s="55"/>
      <c r="B3400" s="198"/>
      <c r="C3400" s="10" t="s">
        <v>552</v>
      </c>
      <c r="D3400" s="10"/>
      <c r="E3400" s="10" t="s">
        <v>501</v>
      </c>
      <c r="F3400" s="350">
        <v>658</v>
      </c>
      <c r="G3400" s="10"/>
      <c r="H3400" s="10">
        <f t="shared" si="213"/>
        <v>2</v>
      </c>
      <c r="I3400" s="10"/>
      <c r="J3400" s="10">
        <v>99.99</v>
      </c>
      <c r="K3400" s="10"/>
      <c r="M3400" s="10">
        <v>1</v>
      </c>
      <c r="N3400" s="69"/>
      <c r="P3400" s="238">
        <f t="shared" si="211"/>
        <v>99.99</v>
      </c>
      <c r="Q3400" s="10"/>
      <c r="R3400" s="10"/>
      <c r="S3400" s="10"/>
      <c r="T3400" s="179">
        <f t="shared" si="212"/>
        <v>658</v>
      </c>
      <c r="U3400" s="10"/>
      <c r="V3400" s="10"/>
      <c r="W3400" s="10"/>
      <c r="Y3400">
        <v>99.99</v>
      </c>
      <c r="Z3400" s="10">
        <f t="shared" si="214"/>
        <v>128.15</v>
      </c>
      <c r="AB3400" s="10">
        <f t="shared" si="215"/>
        <v>112.96</v>
      </c>
      <c r="AC3400" s="10">
        <v>127.97</v>
      </c>
      <c r="AD3400" s="10"/>
      <c r="AE3400" s="3"/>
      <c r="AF3400" s="3"/>
    </row>
    <row r="3401" spans="1:32" ht="15" x14ac:dyDescent="0.25">
      <c r="A3401" s="55"/>
      <c r="B3401" s="198"/>
      <c r="C3401" s="10" t="s">
        <v>552</v>
      </c>
      <c r="D3401" s="10"/>
      <c r="E3401" s="10" t="s">
        <v>75</v>
      </c>
      <c r="F3401" s="350">
        <v>1838</v>
      </c>
      <c r="G3401" s="10"/>
      <c r="H3401" s="10">
        <f t="shared" si="213"/>
        <v>6</v>
      </c>
      <c r="I3401" s="10"/>
      <c r="J3401" s="10">
        <v>312.74</v>
      </c>
      <c r="K3401" s="10"/>
      <c r="M3401" s="10">
        <v>1</v>
      </c>
      <c r="N3401" s="69"/>
      <c r="P3401" s="238">
        <f t="shared" si="211"/>
        <v>312.74</v>
      </c>
      <c r="Q3401" s="10"/>
      <c r="R3401" s="10"/>
      <c r="S3401" s="10"/>
      <c r="T3401" s="179">
        <f t="shared" si="212"/>
        <v>1838</v>
      </c>
      <c r="U3401" s="10"/>
      <c r="V3401" s="10"/>
      <c r="W3401" s="10"/>
      <c r="Y3401">
        <v>312.74</v>
      </c>
      <c r="Z3401" s="10">
        <f t="shared" si="214"/>
        <v>400.82</v>
      </c>
      <c r="AB3401" s="10">
        <f t="shared" si="215"/>
        <v>353.31</v>
      </c>
      <c r="AC3401" s="10">
        <v>400.25</v>
      </c>
      <c r="AD3401" s="10"/>
      <c r="AE3401" s="3"/>
      <c r="AF3401" s="3"/>
    </row>
    <row r="3402" spans="1:32" ht="15" x14ac:dyDescent="0.25">
      <c r="A3402" s="55"/>
      <c r="B3402" s="198"/>
      <c r="C3402" s="10" t="s">
        <v>555</v>
      </c>
      <c r="D3402" s="10"/>
      <c r="E3402" s="10" t="s">
        <v>211</v>
      </c>
      <c r="F3402" s="350">
        <v>27678</v>
      </c>
      <c r="G3402" s="10"/>
      <c r="H3402" s="10">
        <f t="shared" si="213"/>
        <v>84</v>
      </c>
      <c r="I3402" s="10"/>
      <c r="J3402" s="10">
        <v>4287.42</v>
      </c>
      <c r="K3402" s="10"/>
      <c r="M3402" s="10">
        <v>8</v>
      </c>
      <c r="N3402" s="69"/>
      <c r="P3402" s="238">
        <f t="shared" si="211"/>
        <v>535.92750000000001</v>
      </c>
      <c r="Q3402" s="10"/>
      <c r="R3402" s="10"/>
      <c r="S3402" s="10"/>
      <c r="T3402" s="179">
        <f t="shared" si="212"/>
        <v>3459.75</v>
      </c>
      <c r="U3402" s="10"/>
      <c r="V3402" s="10"/>
      <c r="W3402" s="10"/>
      <c r="Y3402">
        <v>4287.42</v>
      </c>
      <c r="Z3402" s="10">
        <f t="shared" si="214"/>
        <v>5494.89</v>
      </c>
      <c r="AB3402" s="10">
        <f t="shared" si="215"/>
        <v>4843.6099999999997</v>
      </c>
      <c r="AC3402" s="10">
        <v>5487.15</v>
      </c>
      <c r="AD3402" s="10"/>
      <c r="AE3402" s="3"/>
      <c r="AF3402" s="3"/>
    </row>
    <row r="3403" spans="1:32" ht="15" x14ac:dyDescent="0.25">
      <c r="A3403" s="55"/>
      <c r="B3403" s="198"/>
      <c r="C3403" s="10" t="s">
        <v>556</v>
      </c>
      <c r="D3403" s="10"/>
      <c r="E3403" s="10" t="s">
        <v>102</v>
      </c>
      <c r="F3403" s="350">
        <v>245255</v>
      </c>
      <c r="G3403" s="10"/>
      <c r="H3403" s="10">
        <f t="shared" si="213"/>
        <v>745</v>
      </c>
      <c r="I3403" s="10"/>
      <c r="J3403" s="10">
        <v>46401.299999999996</v>
      </c>
      <c r="K3403" s="10"/>
      <c r="M3403" s="10">
        <v>49</v>
      </c>
      <c r="N3403" s="69"/>
      <c r="P3403" s="238">
        <f t="shared" si="211"/>
        <v>946.96530612244885</v>
      </c>
      <c r="Q3403" s="10"/>
      <c r="R3403" s="10"/>
      <c r="S3403" s="10"/>
      <c r="T3403" s="179">
        <f t="shared" si="212"/>
        <v>5005.2040816326535</v>
      </c>
      <c r="U3403" s="10"/>
      <c r="V3403" s="10"/>
      <c r="W3403" s="10"/>
      <c r="Y3403">
        <v>46401.299999999996</v>
      </c>
      <c r="Z3403" s="10">
        <f t="shared" si="214"/>
        <v>59469.36</v>
      </c>
      <c r="AB3403" s="10">
        <f t="shared" si="215"/>
        <v>52420.76</v>
      </c>
      <c r="AC3403" s="10">
        <v>59385.55</v>
      </c>
      <c r="AD3403" s="10"/>
      <c r="AE3403" s="3"/>
      <c r="AF3403" s="3"/>
    </row>
    <row r="3404" spans="1:32" ht="15" x14ac:dyDescent="0.25">
      <c r="A3404" s="55"/>
      <c r="B3404" s="198"/>
      <c r="C3404" s="10" t="s">
        <v>557</v>
      </c>
      <c r="D3404" s="10"/>
      <c r="E3404" s="10" t="s">
        <v>107</v>
      </c>
      <c r="F3404" s="350">
        <v>5191</v>
      </c>
      <c r="G3404" s="10"/>
      <c r="H3404" s="10">
        <f t="shared" si="213"/>
        <v>16</v>
      </c>
      <c r="I3404" s="10"/>
      <c r="J3404" s="10">
        <v>943.98</v>
      </c>
      <c r="K3404" s="10"/>
      <c r="M3404" s="10">
        <v>11</v>
      </c>
      <c r="N3404" s="69"/>
      <c r="P3404" s="238">
        <f t="shared" si="211"/>
        <v>85.816363636363633</v>
      </c>
      <c r="Q3404" s="10"/>
      <c r="R3404" s="10"/>
      <c r="S3404" s="10"/>
      <c r="T3404" s="179">
        <f t="shared" si="212"/>
        <v>471.90909090909093</v>
      </c>
      <c r="U3404" s="10"/>
      <c r="V3404" s="10"/>
      <c r="W3404" s="10"/>
      <c r="Y3404">
        <v>943.98</v>
      </c>
      <c r="Z3404" s="10">
        <f t="shared" si="214"/>
        <v>1209.83</v>
      </c>
      <c r="AB3404" s="10">
        <f t="shared" si="215"/>
        <v>1066.44</v>
      </c>
      <c r="AC3404" s="10">
        <v>1208.1300000000001</v>
      </c>
      <c r="AD3404" s="10"/>
      <c r="AE3404" s="3"/>
      <c r="AF3404" s="3"/>
    </row>
    <row r="3405" spans="1:32" ht="15" x14ac:dyDescent="0.25">
      <c r="A3405" s="55"/>
      <c r="B3405" s="198"/>
      <c r="C3405" s="10" t="s">
        <v>558</v>
      </c>
      <c r="D3405" s="10"/>
      <c r="E3405" s="10" t="s">
        <v>194</v>
      </c>
      <c r="F3405" s="350">
        <v>399893</v>
      </c>
      <c r="G3405" s="10"/>
      <c r="H3405" s="10">
        <f t="shared" si="213"/>
        <v>1214</v>
      </c>
      <c r="I3405" s="10"/>
      <c r="J3405" s="10">
        <v>34179.99000000002</v>
      </c>
      <c r="K3405" s="10"/>
      <c r="M3405" s="10">
        <v>131</v>
      </c>
      <c r="N3405" s="69"/>
      <c r="P3405" s="238">
        <f t="shared" si="211"/>
        <v>260.91595419847346</v>
      </c>
      <c r="Q3405" s="10"/>
      <c r="R3405" s="10"/>
      <c r="S3405" s="10"/>
      <c r="T3405" s="179">
        <f t="shared" si="212"/>
        <v>3052.6183206106871</v>
      </c>
      <c r="U3405" s="10"/>
      <c r="V3405" s="10"/>
      <c r="W3405" s="10"/>
      <c r="Y3405">
        <v>34179.99000000002</v>
      </c>
      <c r="Z3405" s="10">
        <f t="shared" si="214"/>
        <v>43806.15</v>
      </c>
      <c r="AB3405" s="10">
        <f t="shared" si="215"/>
        <v>38614.019999999997</v>
      </c>
      <c r="AC3405" s="10">
        <v>43744.41</v>
      </c>
      <c r="AD3405" s="10"/>
      <c r="AE3405" s="3"/>
      <c r="AF3405" s="3"/>
    </row>
    <row r="3406" spans="1:32" ht="15" x14ac:dyDescent="0.25">
      <c r="A3406" s="55"/>
      <c r="B3406" s="198"/>
      <c r="C3406" s="10" t="s">
        <v>558</v>
      </c>
      <c r="D3406" s="10"/>
      <c r="E3406" s="10" t="s">
        <v>578</v>
      </c>
      <c r="F3406" s="350">
        <v>87</v>
      </c>
      <c r="G3406" s="10"/>
      <c r="H3406" s="10">
        <f t="shared" si="213"/>
        <v>0</v>
      </c>
      <c r="I3406" s="10"/>
      <c r="J3406" s="10">
        <v>30.33</v>
      </c>
      <c r="K3406" s="10"/>
      <c r="M3406" s="10">
        <v>1</v>
      </c>
      <c r="N3406" s="69"/>
      <c r="P3406" s="238">
        <f t="shared" si="211"/>
        <v>30.33</v>
      </c>
      <c r="Q3406" s="10"/>
      <c r="R3406" s="10"/>
      <c r="S3406" s="10"/>
      <c r="T3406" s="179">
        <f t="shared" si="212"/>
        <v>87</v>
      </c>
      <c r="U3406" s="10"/>
      <c r="V3406" s="10"/>
      <c r="W3406" s="10"/>
      <c r="Y3406">
        <v>30.33</v>
      </c>
      <c r="Z3406" s="10">
        <f t="shared" si="214"/>
        <v>38.869999999999997</v>
      </c>
      <c r="AB3406" s="10">
        <f t="shared" si="215"/>
        <v>34.26</v>
      </c>
      <c r="AC3406" s="10">
        <v>38.81</v>
      </c>
      <c r="AD3406" s="10"/>
      <c r="AE3406" s="3"/>
      <c r="AF3406" s="3"/>
    </row>
    <row r="3407" spans="1:32" ht="15" x14ac:dyDescent="0.25">
      <c r="A3407" s="55"/>
      <c r="B3407" s="198"/>
      <c r="C3407" s="10" t="s">
        <v>559</v>
      </c>
      <c r="D3407" s="10"/>
      <c r="E3407" s="10" t="s">
        <v>107</v>
      </c>
      <c r="F3407" s="350">
        <v>1879</v>
      </c>
      <c r="G3407" s="10"/>
      <c r="H3407" s="10">
        <f t="shared" si="213"/>
        <v>6</v>
      </c>
      <c r="I3407" s="10"/>
      <c r="J3407" s="10">
        <v>167.61</v>
      </c>
      <c r="K3407" s="10"/>
      <c r="M3407" s="10">
        <v>1</v>
      </c>
      <c r="N3407" s="69"/>
      <c r="P3407" s="238">
        <f t="shared" si="211"/>
        <v>167.61</v>
      </c>
      <c r="Q3407" s="10"/>
      <c r="R3407" s="10"/>
      <c r="S3407" s="10"/>
      <c r="T3407" s="179">
        <f t="shared" si="212"/>
        <v>1879</v>
      </c>
      <c r="U3407" s="10"/>
      <c r="V3407" s="10"/>
      <c r="W3407" s="10"/>
      <c r="Y3407">
        <v>167.61</v>
      </c>
      <c r="Z3407" s="10">
        <f t="shared" si="214"/>
        <v>214.81</v>
      </c>
      <c r="AB3407" s="10">
        <f t="shared" si="215"/>
        <v>189.35</v>
      </c>
      <c r="AC3407" s="10">
        <v>214.51</v>
      </c>
      <c r="AD3407" s="10"/>
      <c r="AE3407" s="3"/>
      <c r="AF3407" s="3"/>
    </row>
    <row r="3408" spans="1:32" ht="15" x14ac:dyDescent="0.25">
      <c r="A3408" s="55"/>
      <c r="B3408" s="198"/>
      <c r="C3408" s="10" t="s">
        <v>560</v>
      </c>
      <c r="D3408" s="10"/>
      <c r="E3408" s="10" t="s">
        <v>79</v>
      </c>
      <c r="F3408" s="350">
        <v>56566</v>
      </c>
      <c r="G3408" s="10"/>
      <c r="H3408" s="10">
        <f t="shared" si="213"/>
        <v>172</v>
      </c>
      <c r="I3408" s="10"/>
      <c r="J3408" s="10">
        <v>4645.88</v>
      </c>
      <c r="K3408" s="10"/>
      <c r="M3408" s="10">
        <v>6</v>
      </c>
      <c r="N3408" s="69"/>
      <c r="P3408" s="238">
        <f t="shared" si="211"/>
        <v>774.31333333333339</v>
      </c>
      <c r="Q3408" s="10"/>
      <c r="R3408" s="10"/>
      <c r="S3408" s="10"/>
      <c r="T3408" s="179">
        <f t="shared" si="212"/>
        <v>9427.6666666666661</v>
      </c>
      <c r="U3408" s="10"/>
      <c r="V3408" s="10"/>
      <c r="W3408" s="10"/>
      <c r="Y3408">
        <v>4645.88</v>
      </c>
      <c r="Z3408" s="10">
        <f t="shared" si="214"/>
        <v>5954.31</v>
      </c>
      <c r="AB3408" s="10">
        <f t="shared" si="215"/>
        <v>5248.57</v>
      </c>
      <c r="AC3408" s="10">
        <v>5945.91</v>
      </c>
      <c r="AD3408" s="10"/>
      <c r="AE3408" s="3"/>
      <c r="AF3408" s="3"/>
    </row>
    <row r="3409" spans="1:32" ht="15" x14ac:dyDescent="0.25">
      <c r="A3409" s="55"/>
      <c r="B3409" s="198"/>
      <c r="C3409" s="10" t="s">
        <v>560</v>
      </c>
      <c r="D3409" s="10"/>
      <c r="E3409" s="10" t="s">
        <v>211</v>
      </c>
      <c r="F3409" s="350">
        <v>3159</v>
      </c>
      <c r="G3409" s="10"/>
      <c r="H3409" s="10">
        <f t="shared" si="213"/>
        <v>10</v>
      </c>
      <c r="I3409" s="10"/>
      <c r="J3409" s="10">
        <v>631.54</v>
      </c>
      <c r="K3409" s="10"/>
      <c r="M3409" s="10">
        <v>10</v>
      </c>
      <c r="N3409" s="69"/>
      <c r="P3409" s="238">
        <f t="shared" si="211"/>
        <v>63.153999999999996</v>
      </c>
      <c r="Q3409" s="10"/>
      <c r="R3409" s="10"/>
      <c r="S3409" s="10"/>
      <c r="T3409" s="179">
        <f t="shared" si="212"/>
        <v>315.89999999999998</v>
      </c>
      <c r="U3409" s="10"/>
      <c r="V3409" s="10"/>
      <c r="W3409" s="10"/>
      <c r="Y3409">
        <v>631.54</v>
      </c>
      <c r="Z3409" s="10">
        <f t="shared" si="214"/>
        <v>809.4</v>
      </c>
      <c r="AB3409" s="10">
        <f t="shared" si="215"/>
        <v>713.47</v>
      </c>
      <c r="AC3409" s="10">
        <v>808.26</v>
      </c>
      <c r="AD3409" s="10"/>
      <c r="AE3409" s="3"/>
      <c r="AF3409" s="3"/>
    </row>
    <row r="3410" spans="1:32" ht="15" x14ac:dyDescent="0.25">
      <c r="A3410" s="55"/>
      <c r="B3410" s="198"/>
      <c r="C3410" s="10" t="s">
        <v>561</v>
      </c>
      <c r="D3410" s="10"/>
      <c r="E3410" s="10" t="s">
        <v>227</v>
      </c>
      <c r="F3410" s="350">
        <v>493672</v>
      </c>
      <c r="G3410" s="10"/>
      <c r="H3410" s="10">
        <f t="shared" si="213"/>
        <v>1499</v>
      </c>
      <c r="I3410" s="10"/>
      <c r="J3410" s="10">
        <v>52585.05</v>
      </c>
      <c r="K3410" s="10"/>
      <c r="M3410" s="10">
        <v>161</v>
      </c>
      <c r="N3410" s="69"/>
      <c r="P3410" s="238">
        <f t="shared" si="211"/>
        <v>326.61521739130438</v>
      </c>
      <c r="Q3410" s="10"/>
      <c r="R3410" s="10"/>
      <c r="S3410" s="10"/>
      <c r="T3410" s="179">
        <f t="shared" si="212"/>
        <v>3066.2857142857142</v>
      </c>
      <c r="U3410" s="10"/>
      <c r="V3410" s="10"/>
      <c r="W3410" s="10"/>
      <c r="Y3410">
        <v>52585.05</v>
      </c>
      <c r="Z3410" s="10">
        <f t="shared" si="214"/>
        <v>67394.649999999994</v>
      </c>
      <c r="AB3410" s="10">
        <f t="shared" si="215"/>
        <v>59406.7</v>
      </c>
      <c r="AC3410" s="10">
        <v>67299.67</v>
      </c>
      <c r="AD3410" s="10"/>
      <c r="AE3410" s="3"/>
      <c r="AF3410" s="3"/>
    </row>
    <row r="3411" spans="1:32" ht="15" x14ac:dyDescent="0.25">
      <c r="A3411" s="55"/>
      <c r="B3411" s="198"/>
      <c r="C3411" s="10" t="s">
        <v>562</v>
      </c>
      <c r="D3411" s="10"/>
      <c r="E3411" s="10" t="s">
        <v>81</v>
      </c>
      <c r="F3411" s="350">
        <v>11716</v>
      </c>
      <c r="G3411" s="10"/>
      <c r="H3411" s="10">
        <f t="shared" si="213"/>
        <v>36</v>
      </c>
      <c r="I3411" s="10"/>
      <c r="J3411" s="10">
        <v>1394.93</v>
      </c>
      <c r="K3411" s="10"/>
      <c r="M3411" s="10">
        <v>16</v>
      </c>
      <c r="N3411" s="69"/>
      <c r="P3411" s="238">
        <f t="shared" si="211"/>
        <v>87.183125000000004</v>
      </c>
      <c r="Q3411" s="10"/>
      <c r="R3411" s="10"/>
      <c r="S3411" s="10"/>
      <c r="T3411" s="179">
        <f t="shared" si="212"/>
        <v>732.25</v>
      </c>
      <c r="U3411" s="10"/>
      <c r="V3411" s="10"/>
      <c r="W3411" s="10"/>
      <c r="Y3411">
        <v>1394.93</v>
      </c>
      <c r="Z3411" s="10">
        <f t="shared" si="214"/>
        <v>1787.79</v>
      </c>
      <c r="AB3411" s="10">
        <f t="shared" si="215"/>
        <v>1575.89</v>
      </c>
      <c r="AC3411" s="10">
        <v>1785.27</v>
      </c>
      <c r="AD3411" s="10"/>
      <c r="AE3411" s="3"/>
      <c r="AF3411" s="3"/>
    </row>
    <row r="3412" spans="1:32" ht="15" x14ac:dyDescent="0.25">
      <c r="A3412" s="55"/>
      <c r="B3412" s="198"/>
      <c r="C3412" s="10" t="s">
        <v>563</v>
      </c>
      <c r="D3412" s="10"/>
      <c r="E3412" s="10" t="s">
        <v>100</v>
      </c>
      <c r="F3412" s="350">
        <v>545415</v>
      </c>
      <c r="G3412" s="10"/>
      <c r="H3412" s="10">
        <f t="shared" si="213"/>
        <v>1656</v>
      </c>
      <c r="I3412" s="10"/>
      <c r="J3412" s="10">
        <v>53440.700000000004</v>
      </c>
      <c r="K3412" s="10"/>
      <c r="M3412" s="10">
        <v>91</v>
      </c>
      <c r="N3412" s="69"/>
      <c r="P3412" s="238">
        <f t="shared" si="211"/>
        <v>587.26043956043964</v>
      </c>
      <c r="Q3412" s="10"/>
      <c r="R3412" s="10"/>
      <c r="S3412" s="10"/>
      <c r="T3412" s="179">
        <f t="shared" si="212"/>
        <v>5993.5714285714284</v>
      </c>
      <c r="U3412" s="10"/>
      <c r="V3412" s="10"/>
      <c r="W3412" s="10"/>
      <c r="Y3412">
        <v>53440.700000000004</v>
      </c>
      <c r="Z3412" s="10">
        <f t="shared" si="214"/>
        <v>68491.28</v>
      </c>
      <c r="AB3412" s="10">
        <f t="shared" si="215"/>
        <v>60373.35</v>
      </c>
      <c r="AC3412" s="10">
        <v>68394.75</v>
      </c>
      <c r="AD3412" s="10"/>
      <c r="AE3412" s="3"/>
      <c r="AF3412" s="3"/>
    </row>
    <row r="3413" spans="1:32" ht="15" x14ac:dyDescent="0.25">
      <c r="A3413" s="55"/>
      <c r="B3413" s="198"/>
      <c r="C3413" s="10" t="s">
        <v>563</v>
      </c>
      <c r="D3413" s="10"/>
      <c r="E3413" s="10" t="s">
        <v>77</v>
      </c>
      <c r="F3413" s="350">
        <v>6</v>
      </c>
      <c r="G3413" s="10"/>
      <c r="H3413" s="10">
        <f t="shared" si="213"/>
        <v>0</v>
      </c>
      <c r="I3413" s="10"/>
      <c r="J3413" s="10">
        <v>10.71</v>
      </c>
      <c r="K3413" s="10"/>
      <c r="M3413" s="10">
        <v>1</v>
      </c>
      <c r="N3413" s="69"/>
      <c r="P3413" s="238">
        <f t="shared" si="211"/>
        <v>10.71</v>
      </c>
      <c r="Q3413" s="10"/>
      <c r="R3413" s="10"/>
      <c r="S3413" s="10"/>
      <c r="T3413" s="179">
        <f t="shared" si="212"/>
        <v>6</v>
      </c>
      <c r="U3413" s="10"/>
      <c r="V3413" s="10"/>
      <c r="W3413" s="10"/>
      <c r="Y3413">
        <v>10.71</v>
      </c>
      <c r="Z3413" s="10">
        <f t="shared" si="214"/>
        <v>13.73</v>
      </c>
      <c r="AB3413" s="10">
        <f t="shared" si="215"/>
        <v>12.1</v>
      </c>
      <c r="AC3413" s="10">
        <v>13.71</v>
      </c>
      <c r="AD3413" s="10"/>
      <c r="AE3413" s="3"/>
      <c r="AF3413" s="3"/>
    </row>
    <row r="3414" spans="1:32" ht="15" x14ac:dyDescent="0.25">
      <c r="A3414" s="55"/>
      <c r="B3414" s="198"/>
      <c r="C3414" s="10" t="s">
        <v>564</v>
      </c>
      <c r="D3414" s="10"/>
      <c r="E3414" s="10" t="s">
        <v>68</v>
      </c>
      <c r="F3414" s="350">
        <v>886</v>
      </c>
      <c r="G3414" s="10"/>
      <c r="H3414" s="10">
        <f t="shared" si="213"/>
        <v>3</v>
      </c>
      <c r="I3414" s="10"/>
      <c r="J3414" s="10">
        <v>112.43</v>
      </c>
      <c r="K3414" s="10"/>
      <c r="M3414" s="10">
        <v>3</v>
      </c>
      <c r="N3414" s="69"/>
      <c r="P3414" s="238">
        <f t="shared" si="211"/>
        <v>37.476666666666667</v>
      </c>
      <c r="Q3414" s="10"/>
      <c r="R3414" s="10"/>
      <c r="S3414" s="10"/>
      <c r="T3414" s="179">
        <f t="shared" si="212"/>
        <v>295.33333333333331</v>
      </c>
      <c r="U3414" s="10"/>
      <c r="V3414" s="10"/>
      <c r="W3414" s="10"/>
      <c r="Y3414">
        <v>112.43</v>
      </c>
      <c r="Z3414" s="10">
        <f t="shared" si="214"/>
        <v>144.09</v>
      </c>
      <c r="AB3414" s="10">
        <f t="shared" si="215"/>
        <v>127.02</v>
      </c>
      <c r="AC3414" s="10">
        <v>143.9</v>
      </c>
      <c r="AD3414" s="10"/>
      <c r="AE3414" s="3"/>
      <c r="AF3414" s="3"/>
    </row>
    <row r="3415" spans="1:32" ht="15" x14ac:dyDescent="0.25">
      <c r="A3415" s="55"/>
      <c r="B3415" s="198"/>
      <c r="C3415" s="10" t="s">
        <v>564</v>
      </c>
      <c r="D3415" s="10"/>
      <c r="E3415" s="10" t="s">
        <v>73</v>
      </c>
      <c r="F3415" s="350">
        <v>759</v>
      </c>
      <c r="G3415" s="10"/>
      <c r="H3415" s="10">
        <f t="shared" si="213"/>
        <v>2</v>
      </c>
      <c r="I3415" s="10"/>
      <c r="J3415" s="10">
        <v>130.27000000000001</v>
      </c>
      <c r="K3415" s="10"/>
      <c r="M3415" s="10">
        <v>1</v>
      </c>
      <c r="N3415" s="69"/>
      <c r="P3415" s="238">
        <f t="shared" si="211"/>
        <v>130.27000000000001</v>
      </c>
      <c r="Q3415" s="10"/>
      <c r="R3415" s="10"/>
      <c r="S3415" s="10"/>
      <c r="T3415" s="179">
        <f t="shared" si="212"/>
        <v>759</v>
      </c>
      <c r="U3415" s="10"/>
      <c r="V3415" s="10"/>
      <c r="W3415" s="10"/>
      <c r="Y3415">
        <v>130.27000000000001</v>
      </c>
      <c r="Z3415" s="10">
        <f t="shared" si="214"/>
        <v>166.96</v>
      </c>
      <c r="AB3415" s="10">
        <f t="shared" si="215"/>
        <v>147.16999999999999</v>
      </c>
      <c r="AC3415" s="10">
        <v>166.72</v>
      </c>
      <c r="AD3415" s="10"/>
      <c r="AE3415" s="3"/>
      <c r="AF3415" s="3"/>
    </row>
    <row r="3416" spans="1:32" ht="15" x14ac:dyDescent="0.25">
      <c r="A3416" s="55"/>
      <c r="B3416" s="198"/>
      <c r="C3416" s="10" t="s">
        <v>564</v>
      </c>
      <c r="D3416" s="10"/>
      <c r="E3416" s="10" t="s">
        <v>75</v>
      </c>
      <c r="F3416" s="350">
        <v>2227751</v>
      </c>
      <c r="G3416" s="10"/>
      <c r="H3416" s="10">
        <f t="shared" si="213"/>
        <v>6763</v>
      </c>
      <c r="I3416" s="10"/>
      <c r="J3416" s="10">
        <v>238775.44999999984</v>
      </c>
      <c r="K3416" s="10"/>
      <c r="M3416" s="10">
        <v>613</v>
      </c>
      <c r="N3416" s="69"/>
      <c r="P3416" s="238">
        <f t="shared" si="211"/>
        <v>389.51949429037495</v>
      </c>
      <c r="Q3416" s="10"/>
      <c r="R3416" s="10"/>
      <c r="S3416" s="10"/>
      <c r="T3416" s="179">
        <f t="shared" si="212"/>
        <v>3634.1778140293636</v>
      </c>
      <c r="U3416" s="10"/>
      <c r="V3416" s="10"/>
      <c r="W3416" s="10"/>
      <c r="Y3416">
        <v>238775.44999999984</v>
      </c>
      <c r="Z3416" s="10">
        <f t="shared" si="214"/>
        <v>306022.12</v>
      </c>
      <c r="AB3416" s="10">
        <f t="shared" si="215"/>
        <v>269750.84000000003</v>
      </c>
      <c r="AC3416" s="10">
        <v>305590.82</v>
      </c>
      <c r="AD3416" s="10"/>
      <c r="AE3416" s="3"/>
      <c r="AF3416" s="3"/>
    </row>
    <row r="3417" spans="1:32" ht="15" x14ac:dyDescent="0.25">
      <c r="A3417" s="55"/>
      <c r="B3417" s="198"/>
      <c r="C3417" s="10" t="s">
        <v>565</v>
      </c>
      <c r="D3417" s="10"/>
      <c r="E3417" s="10" t="s">
        <v>63</v>
      </c>
      <c r="F3417" s="350">
        <v>9</v>
      </c>
      <c r="G3417" s="10"/>
      <c r="H3417" s="10">
        <f t="shared" si="213"/>
        <v>0</v>
      </c>
      <c r="I3417" s="10"/>
      <c r="J3417" s="10">
        <v>13.91</v>
      </c>
      <c r="K3417" s="10"/>
      <c r="M3417" s="10">
        <v>1</v>
      </c>
      <c r="N3417" s="69"/>
      <c r="P3417" s="238">
        <f t="shared" si="211"/>
        <v>13.91</v>
      </c>
      <c r="Q3417" s="10"/>
      <c r="R3417" s="10"/>
      <c r="S3417" s="10"/>
      <c r="T3417" s="179">
        <f t="shared" si="212"/>
        <v>9</v>
      </c>
      <c r="U3417" s="10"/>
      <c r="V3417" s="10"/>
      <c r="W3417" s="10"/>
      <c r="Y3417">
        <v>13.91</v>
      </c>
      <c r="Z3417" s="10">
        <f t="shared" si="214"/>
        <v>17.829999999999998</v>
      </c>
      <c r="AB3417" s="10">
        <f t="shared" si="215"/>
        <v>15.71</v>
      </c>
      <c r="AC3417" s="10">
        <v>17.8</v>
      </c>
      <c r="AD3417" s="10"/>
      <c r="AE3417" s="3"/>
      <c r="AF3417" s="3"/>
    </row>
    <row r="3418" spans="1:32" ht="15" x14ac:dyDescent="0.25">
      <c r="A3418" s="55"/>
      <c r="B3418" s="198"/>
      <c r="C3418" s="10" t="s">
        <v>565</v>
      </c>
      <c r="D3418" s="10"/>
      <c r="E3418" s="10" t="s">
        <v>64</v>
      </c>
      <c r="F3418" s="350">
        <v>459375</v>
      </c>
      <c r="G3418" s="10"/>
      <c r="H3418" s="10">
        <f t="shared" si="213"/>
        <v>1395</v>
      </c>
      <c r="I3418" s="10"/>
      <c r="J3418" s="10">
        <v>64542.36</v>
      </c>
      <c r="K3418" s="10"/>
      <c r="M3418" s="10">
        <v>193</v>
      </c>
      <c r="N3418" s="69"/>
      <c r="P3418" s="238">
        <f t="shared" si="211"/>
        <v>334.41637305699481</v>
      </c>
      <c r="Q3418" s="10"/>
      <c r="R3418" s="10"/>
      <c r="S3418" s="10"/>
      <c r="T3418" s="179">
        <f t="shared" si="212"/>
        <v>2380.1813471502592</v>
      </c>
      <c r="U3418" s="10"/>
      <c r="V3418" s="10"/>
      <c r="W3418" s="10"/>
      <c r="Y3418">
        <v>64542.36</v>
      </c>
      <c r="Z3418" s="10">
        <f t="shared" si="214"/>
        <v>82719.520000000004</v>
      </c>
      <c r="AB3418" s="10">
        <f t="shared" si="215"/>
        <v>72915.179999999993</v>
      </c>
      <c r="AC3418" s="10">
        <v>82602.929999999993</v>
      </c>
      <c r="AD3418" s="10"/>
      <c r="AE3418" s="3"/>
      <c r="AF3418" s="3"/>
    </row>
    <row r="3419" spans="1:32" ht="15" x14ac:dyDescent="0.25">
      <c r="A3419" s="55"/>
      <c r="B3419" s="198"/>
      <c r="C3419" s="10" t="s">
        <v>566</v>
      </c>
      <c r="D3419" s="10"/>
      <c r="E3419" s="10" t="s">
        <v>86</v>
      </c>
      <c r="F3419" s="350">
        <v>327149</v>
      </c>
      <c r="G3419" s="10"/>
      <c r="H3419" s="10">
        <f t="shared" si="213"/>
        <v>993</v>
      </c>
      <c r="I3419" s="10"/>
      <c r="J3419" s="10">
        <v>42478.03</v>
      </c>
      <c r="K3419" s="10"/>
      <c r="M3419" s="10">
        <v>243</v>
      </c>
      <c r="N3419" s="69"/>
      <c r="P3419" s="238">
        <f t="shared" si="211"/>
        <v>174.80670781893005</v>
      </c>
      <c r="Q3419" s="10"/>
      <c r="R3419" s="10"/>
      <c r="S3419" s="10"/>
      <c r="T3419" s="179">
        <f t="shared" si="212"/>
        <v>1346.2921810699588</v>
      </c>
      <c r="U3419" s="10"/>
      <c r="V3419" s="10"/>
      <c r="W3419" s="10"/>
      <c r="Y3419">
        <v>42478.03</v>
      </c>
      <c r="Z3419" s="10">
        <f t="shared" si="214"/>
        <v>54441.18</v>
      </c>
      <c r="AB3419" s="10">
        <f t="shared" si="215"/>
        <v>47988.54</v>
      </c>
      <c r="AC3419" s="10">
        <v>54364.46</v>
      </c>
      <c r="AD3419" s="10"/>
      <c r="AE3419" s="3"/>
      <c r="AF3419" s="3"/>
    </row>
    <row r="3420" spans="1:32" ht="15" x14ac:dyDescent="0.25">
      <c r="A3420" s="55"/>
      <c r="B3420" s="198"/>
      <c r="C3420" s="10" t="s">
        <v>568</v>
      </c>
      <c r="D3420" s="10"/>
      <c r="E3420" s="10" t="s">
        <v>109</v>
      </c>
      <c r="F3420" s="350">
        <v>105709</v>
      </c>
      <c r="G3420" s="10"/>
      <c r="H3420" s="10">
        <f t="shared" si="213"/>
        <v>321</v>
      </c>
      <c r="I3420" s="10"/>
      <c r="J3420" s="10">
        <v>12841.95</v>
      </c>
      <c r="K3420" s="10"/>
      <c r="M3420" s="10">
        <v>36</v>
      </c>
      <c r="N3420" s="69"/>
      <c r="P3420" s="238">
        <f t="shared" si="211"/>
        <v>356.72083333333336</v>
      </c>
      <c r="Q3420" s="10"/>
      <c r="R3420" s="10"/>
      <c r="S3420" s="10"/>
      <c r="T3420" s="179">
        <f t="shared" si="212"/>
        <v>2936.3611111111113</v>
      </c>
      <c r="U3420" s="10"/>
      <c r="V3420" s="10"/>
      <c r="W3420" s="10"/>
      <c r="Y3420">
        <v>12841.95</v>
      </c>
      <c r="Z3420" s="10">
        <f t="shared" si="214"/>
        <v>16458.650000000001</v>
      </c>
      <c r="AB3420" s="10">
        <f t="shared" si="215"/>
        <v>14507.89</v>
      </c>
      <c r="AC3420" s="10">
        <v>16435.46</v>
      </c>
      <c r="AD3420" s="10"/>
      <c r="AE3420" s="3"/>
      <c r="AF3420" s="3"/>
    </row>
    <row r="3421" spans="1:32" ht="15" x14ac:dyDescent="0.25">
      <c r="A3421" s="55"/>
      <c r="B3421" s="198"/>
      <c r="C3421" s="10" t="s">
        <v>569</v>
      </c>
      <c r="D3421" s="10"/>
      <c r="E3421" s="10" t="s">
        <v>167</v>
      </c>
      <c r="F3421" s="350">
        <v>48915</v>
      </c>
      <c r="G3421" s="10"/>
      <c r="H3421" s="10">
        <f t="shared" si="213"/>
        <v>148</v>
      </c>
      <c r="I3421" s="10"/>
      <c r="J3421" s="10">
        <v>9353.6099999999951</v>
      </c>
      <c r="K3421" s="10"/>
      <c r="M3421" s="10">
        <v>41</v>
      </c>
      <c r="N3421" s="69"/>
      <c r="P3421" s="238">
        <f t="shared" si="211"/>
        <v>228.13682926829256</v>
      </c>
      <c r="Q3421" s="10"/>
      <c r="R3421" s="10"/>
      <c r="S3421" s="10"/>
      <c r="T3421" s="179">
        <f t="shared" si="212"/>
        <v>1193.0487804878048</v>
      </c>
      <c r="U3421" s="10"/>
      <c r="V3421" s="10"/>
      <c r="W3421" s="10"/>
      <c r="Y3421">
        <v>9353.6099999999951</v>
      </c>
      <c r="Z3421" s="10">
        <f t="shared" si="214"/>
        <v>11987.88</v>
      </c>
      <c r="AB3421" s="10">
        <f t="shared" si="215"/>
        <v>10567.02</v>
      </c>
      <c r="AC3421" s="10">
        <v>11970.99</v>
      </c>
      <c r="AD3421" s="10"/>
      <c r="AE3421" s="3"/>
      <c r="AF3421" s="3"/>
    </row>
    <row r="3422" spans="1:32" ht="15" x14ac:dyDescent="0.25">
      <c r="A3422" s="55"/>
      <c r="B3422" s="198"/>
      <c r="C3422" s="10" t="s">
        <v>570</v>
      </c>
      <c r="D3422" s="10"/>
      <c r="E3422" s="10" t="s">
        <v>120</v>
      </c>
      <c r="F3422" s="350">
        <v>218514</v>
      </c>
      <c r="G3422" s="10"/>
      <c r="H3422" s="10">
        <f t="shared" si="213"/>
        <v>663</v>
      </c>
      <c r="I3422" s="10"/>
      <c r="J3422" s="10">
        <v>34837.409999999996</v>
      </c>
      <c r="K3422" s="10"/>
      <c r="M3422" s="10">
        <v>102</v>
      </c>
      <c r="N3422" s="69"/>
      <c r="P3422" s="238">
        <f t="shared" si="211"/>
        <v>341.54323529411761</v>
      </c>
      <c r="Q3422" s="10"/>
      <c r="R3422" s="10"/>
      <c r="S3422" s="10"/>
      <c r="T3422" s="179">
        <f t="shared" si="212"/>
        <v>2142.294117647059</v>
      </c>
      <c r="U3422" s="10"/>
      <c r="V3422" s="10"/>
      <c r="W3422" s="10"/>
      <c r="Y3422">
        <v>34837.409999999996</v>
      </c>
      <c r="Z3422" s="10">
        <f t="shared" si="214"/>
        <v>44648.72</v>
      </c>
      <c r="AB3422" s="10">
        <f t="shared" si="215"/>
        <v>39356.730000000003</v>
      </c>
      <c r="AC3422" s="10">
        <v>44585.79</v>
      </c>
      <c r="AD3422" s="10"/>
      <c r="AE3422" s="3"/>
      <c r="AF3422" s="3"/>
    </row>
    <row r="3423" spans="1:32" ht="15" x14ac:dyDescent="0.25">
      <c r="A3423" s="55"/>
      <c r="B3423" s="198"/>
      <c r="C3423" s="10" t="s">
        <v>571</v>
      </c>
      <c r="D3423" s="10"/>
      <c r="E3423" s="10" t="s">
        <v>572</v>
      </c>
      <c r="F3423" s="350">
        <v>81269</v>
      </c>
      <c r="G3423" s="10"/>
      <c r="H3423" s="10">
        <f t="shared" si="213"/>
        <v>247</v>
      </c>
      <c r="I3423" s="10"/>
      <c r="J3423" s="10">
        <v>13044.46</v>
      </c>
      <c r="K3423" s="10"/>
      <c r="M3423" s="10">
        <v>29</v>
      </c>
      <c r="N3423" s="69"/>
      <c r="P3423" s="238">
        <f t="shared" si="211"/>
        <v>449.80896551724135</v>
      </c>
      <c r="Q3423" s="10"/>
      <c r="R3423" s="10"/>
      <c r="S3423" s="10"/>
      <c r="T3423" s="179">
        <f t="shared" si="212"/>
        <v>2802.3793103448274</v>
      </c>
      <c r="U3423" s="10"/>
      <c r="V3423" s="10"/>
      <c r="W3423" s="10"/>
      <c r="Y3423">
        <v>13044.46</v>
      </c>
      <c r="Z3423" s="10">
        <f t="shared" si="214"/>
        <v>16718.189999999999</v>
      </c>
      <c r="AB3423" s="10">
        <f t="shared" si="215"/>
        <v>14736.67</v>
      </c>
      <c r="AC3423" s="10">
        <v>16694.63</v>
      </c>
      <c r="AD3423" s="10"/>
      <c r="AE3423" s="3"/>
      <c r="AF3423" s="3"/>
    </row>
    <row r="3424" spans="1:32" ht="15" x14ac:dyDescent="0.25">
      <c r="A3424" s="55"/>
      <c r="B3424" s="198"/>
      <c r="C3424" s="10" t="s">
        <v>573</v>
      </c>
      <c r="D3424" s="10"/>
      <c r="E3424" s="10" t="s">
        <v>167</v>
      </c>
      <c r="F3424" s="350">
        <v>6953204</v>
      </c>
      <c r="G3424" s="10"/>
      <c r="H3424" s="10">
        <f t="shared" si="213"/>
        <v>21108</v>
      </c>
      <c r="I3424" s="10"/>
      <c r="J3424" s="10">
        <v>780686.06000000087</v>
      </c>
      <c r="K3424" s="10"/>
      <c r="M3424" s="10">
        <v>1632</v>
      </c>
      <c r="N3424" s="69"/>
      <c r="P3424" s="238">
        <f t="shared" si="211"/>
        <v>478.36155637254956</v>
      </c>
      <c r="Q3424" s="10"/>
      <c r="R3424" s="10"/>
      <c r="S3424" s="10"/>
      <c r="T3424" s="179">
        <f t="shared" si="212"/>
        <v>4260.541666666667</v>
      </c>
      <c r="U3424" s="10"/>
      <c r="V3424" s="10"/>
      <c r="W3424" s="10"/>
      <c r="Y3424">
        <v>780686.06000000087</v>
      </c>
      <c r="Z3424" s="10">
        <f t="shared" si="214"/>
        <v>1000551.77</v>
      </c>
      <c r="AB3424" s="10">
        <f t="shared" si="215"/>
        <v>881961.36</v>
      </c>
      <c r="AC3424" s="10">
        <v>999141.64</v>
      </c>
      <c r="AD3424" s="10"/>
      <c r="AE3424" s="3"/>
      <c r="AF3424" s="3"/>
    </row>
    <row r="3425" spans="1:32" ht="15" x14ac:dyDescent="0.25">
      <c r="A3425" s="55"/>
      <c r="B3425" s="198"/>
      <c r="C3425" s="10" t="s">
        <v>574</v>
      </c>
      <c r="D3425" s="10"/>
      <c r="E3425" s="10" t="s">
        <v>167</v>
      </c>
      <c r="F3425" s="350">
        <v>3243021</v>
      </c>
      <c r="G3425" s="10"/>
      <c r="H3425" s="10">
        <f t="shared" si="213"/>
        <v>9845</v>
      </c>
      <c r="I3425" s="10"/>
      <c r="J3425" s="10">
        <v>355953.35999999987</v>
      </c>
      <c r="K3425" s="10"/>
      <c r="M3425" s="10">
        <v>559</v>
      </c>
      <c r="N3425" s="69"/>
      <c r="P3425" s="238">
        <f t="shared" si="211"/>
        <v>636.76808586762047</v>
      </c>
      <c r="Q3425" s="10"/>
      <c r="R3425" s="10"/>
      <c r="S3425" s="10"/>
      <c r="T3425" s="179">
        <f t="shared" si="212"/>
        <v>5801.4686940966012</v>
      </c>
      <c r="U3425" s="10"/>
      <c r="V3425" s="10"/>
      <c r="W3425" s="10"/>
      <c r="Y3425">
        <v>355953.35999999987</v>
      </c>
      <c r="Z3425" s="10">
        <f t="shared" si="214"/>
        <v>456201.01</v>
      </c>
      <c r="AB3425" s="10">
        <f t="shared" si="215"/>
        <v>402129.78</v>
      </c>
      <c r="AC3425" s="10">
        <v>455558.06</v>
      </c>
      <c r="AD3425" s="10"/>
      <c r="AE3425" s="3"/>
      <c r="AF3425" s="3"/>
    </row>
    <row r="3426" spans="1:32" ht="15" x14ac:dyDescent="0.25">
      <c r="A3426" s="55"/>
      <c r="B3426" s="198"/>
      <c r="C3426" s="10" t="s">
        <v>575</v>
      </c>
      <c r="D3426" s="10"/>
      <c r="E3426" s="10" t="s">
        <v>68</v>
      </c>
      <c r="F3426" s="350">
        <v>206037</v>
      </c>
      <c r="G3426" s="10"/>
      <c r="H3426" s="10">
        <f t="shared" si="213"/>
        <v>625</v>
      </c>
      <c r="I3426" s="10"/>
      <c r="J3426" s="10">
        <v>9808.7500000000018</v>
      </c>
      <c r="K3426" s="10"/>
      <c r="M3426" s="10">
        <v>12</v>
      </c>
      <c r="N3426" s="69"/>
      <c r="P3426" s="238">
        <f t="shared" si="211"/>
        <v>817.39583333333348</v>
      </c>
      <c r="Q3426" s="10"/>
      <c r="R3426" s="10"/>
      <c r="S3426" s="10"/>
      <c r="T3426" s="179">
        <f t="shared" si="212"/>
        <v>17169.75</v>
      </c>
      <c r="U3426" s="10"/>
      <c r="V3426" s="10"/>
      <c r="W3426" s="10"/>
      <c r="Y3426">
        <v>9808.7500000000018</v>
      </c>
      <c r="Z3426" s="10">
        <f t="shared" si="214"/>
        <v>12571.2</v>
      </c>
      <c r="AB3426" s="10">
        <f t="shared" si="215"/>
        <v>11081.2</v>
      </c>
      <c r="AC3426" s="10">
        <v>12553.48</v>
      </c>
      <c r="AD3426" s="10"/>
      <c r="AE3426" s="3"/>
      <c r="AF3426" s="3"/>
    </row>
    <row r="3427" spans="1:32" ht="15" x14ac:dyDescent="0.25">
      <c r="A3427" s="55"/>
      <c r="B3427" s="198"/>
      <c r="C3427" s="10" t="s">
        <v>575</v>
      </c>
      <c r="D3427" s="10"/>
      <c r="E3427" s="10" t="s">
        <v>107</v>
      </c>
      <c r="F3427" s="350">
        <v>45</v>
      </c>
      <c r="G3427" s="10"/>
      <c r="H3427" s="10">
        <f t="shared" si="213"/>
        <v>0</v>
      </c>
      <c r="I3427" s="10"/>
      <c r="J3427" s="10">
        <v>24.8</v>
      </c>
      <c r="K3427" s="10"/>
      <c r="M3427" s="10">
        <v>1</v>
      </c>
      <c r="N3427" s="69"/>
      <c r="P3427" s="238">
        <f t="shared" si="211"/>
        <v>24.8</v>
      </c>
      <c r="Q3427" s="10"/>
      <c r="R3427" s="10"/>
      <c r="S3427" s="10"/>
      <c r="T3427" s="179">
        <f t="shared" si="212"/>
        <v>45</v>
      </c>
      <c r="U3427" s="10"/>
      <c r="V3427" s="10"/>
      <c r="W3427" s="10"/>
      <c r="Y3427">
        <v>24.8</v>
      </c>
      <c r="Z3427" s="10">
        <f t="shared" si="214"/>
        <v>31.78</v>
      </c>
      <c r="AB3427" s="10">
        <f t="shared" si="215"/>
        <v>28.02</v>
      </c>
      <c r="AC3427" s="10">
        <v>31.74</v>
      </c>
      <c r="AD3427" s="10"/>
      <c r="AE3427" s="3"/>
      <c r="AF3427" s="3"/>
    </row>
    <row r="3428" spans="1:32" ht="15" x14ac:dyDescent="0.25">
      <c r="A3428" s="55"/>
      <c r="B3428" s="198"/>
      <c r="C3428" s="10" t="s">
        <v>575</v>
      </c>
      <c r="D3428" s="10"/>
      <c r="E3428" s="10" t="s">
        <v>179</v>
      </c>
      <c r="F3428" s="350">
        <v>7717108</v>
      </c>
      <c r="G3428" s="10"/>
      <c r="H3428" s="10">
        <f t="shared" si="213"/>
        <v>23427</v>
      </c>
      <c r="I3428" s="10"/>
      <c r="J3428" s="10">
        <v>644663.0199999992</v>
      </c>
      <c r="K3428" s="10"/>
      <c r="M3428" s="10">
        <v>1466</v>
      </c>
      <c r="N3428" s="69"/>
      <c r="P3428" s="238">
        <f t="shared" ref="P3428:P3441" si="216">J3428/M3428</f>
        <v>439.74285129604311</v>
      </c>
      <c r="Q3428" s="10"/>
      <c r="R3428" s="10"/>
      <c r="S3428" s="10"/>
      <c r="T3428" s="179">
        <f t="shared" ref="T3428:T3441" si="217">F3428/M3428</f>
        <v>5264.0572987721689</v>
      </c>
      <c r="U3428" s="10"/>
      <c r="V3428" s="10"/>
      <c r="W3428" s="10"/>
      <c r="Y3428">
        <v>644663.0199999992</v>
      </c>
      <c r="Z3428" s="10">
        <f t="shared" si="214"/>
        <v>826220.37</v>
      </c>
      <c r="AB3428" s="10">
        <f t="shared" si="215"/>
        <v>728292.6</v>
      </c>
      <c r="AC3428" s="10">
        <v>825055.95</v>
      </c>
      <c r="AD3428" s="10"/>
      <c r="AE3428" s="3"/>
      <c r="AF3428" s="3"/>
    </row>
    <row r="3429" spans="1:32" ht="15" x14ac:dyDescent="0.25">
      <c r="A3429" s="55"/>
      <c r="B3429" s="198"/>
      <c r="C3429" s="10" t="s">
        <v>576</v>
      </c>
      <c r="D3429" s="10"/>
      <c r="E3429" s="10" t="s">
        <v>287</v>
      </c>
      <c r="F3429" s="350">
        <v>12733</v>
      </c>
      <c r="G3429" s="10"/>
      <c r="H3429" s="10">
        <f t="shared" si="213"/>
        <v>39</v>
      </c>
      <c r="I3429" s="10"/>
      <c r="J3429" s="10">
        <v>2498.9799999999996</v>
      </c>
      <c r="K3429" s="10"/>
      <c r="M3429" s="10">
        <v>41</v>
      </c>
      <c r="N3429" s="69"/>
      <c r="P3429" s="238">
        <f t="shared" si="216"/>
        <v>60.950731707317061</v>
      </c>
      <c r="Q3429" s="10"/>
      <c r="R3429" s="10"/>
      <c r="S3429" s="10"/>
      <c r="T3429" s="179">
        <f t="shared" si="217"/>
        <v>310.5609756097561</v>
      </c>
      <c r="U3429" s="10"/>
      <c r="V3429" s="10"/>
      <c r="W3429" s="10"/>
      <c r="Y3429">
        <v>2498.9799999999996</v>
      </c>
      <c r="Z3429" s="10">
        <f t="shared" si="214"/>
        <v>3202.77</v>
      </c>
      <c r="AB3429" s="10">
        <f t="shared" si="215"/>
        <v>2823.16</v>
      </c>
      <c r="AC3429" s="10">
        <v>3198.25</v>
      </c>
      <c r="AD3429" s="10"/>
      <c r="AE3429" s="3"/>
      <c r="AF3429" s="3"/>
    </row>
    <row r="3430" spans="1:32" ht="15" x14ac:dyDescent="0.25">
      <c r="A3430" s="55"/>
      <c r="B3430" s="198"/>
      <c r="C3430" s="10" t="s">
        <v>577</v>
      </c>
      <c r="D3430" s="10"/>
      <c r="E3430" s="10" t="s">
        <v>68</v>
      </c>
      <c r="F3430" s="350">
        <v>415</v>
      </c>
      <c r="G3430" s="10"/>
      <c r="H3430" s="10">
        <f t="shared" si="213"/>
        <v>1</v>
      </c>
      <c r="I3430" s="10"/>
      <c r="J3430" s="10">
        <v>36.730000000000004</v>
      </c>
      <c r="K3430" s="10"/>
      <c r="M3430" s="10">
        <v>2</v>
      </c>
      <c r="N3430" s="69"/>
      <c r="P3430" s="238">
        <f t="shared" si="216"/>
        <v>18.365000000000002</v>
      </c>
      <c r="Q3430" s="10"/>
      <c r="R3430" s="10"/>
      <c r="S3430" s="10"/>
      <c r="T3430" s="179">
        <f t="shared" si="217"/>
        <v>207.5</v>
      </c>
      <c r="U3430" s="10"/>
      <c r="V3430" s="10"/>
      <c r="W3430" s="10"/>
      <c r="Y3430">
        <v>36.730000000000004</v>
      </c>
      <c r="Z3430" s="10">
        <f t="shared" si="214"/>
        <v>47.07</v>
      </c>
      <c r="AB3430" s="10">
        <f t="shared" si="215"/>
        <v>41.49</v>
      </c>
      <c r="AC3430" s="10">
        <v>47</v>
      </c>
      <c r="AD3430" s="10"/>
      <c r="AE3430" s="3"/>
      <c r="AF3430" s="3"/>
    </row>
    <row r="3431" spans="1:32" ht="15" x14ac:dyDescent="0.25">
      <c r="A3431" s="55"/>
      <c r="B3431" s="198"/>
      <c r="C3431" s="10" t="s">
        <v>577</v>
      </c>
      <c r="D3431" s="10"/>
      <c r="E3431" s="10" t="s">
        <v>79</v>
      </c>
      <c r="F3431" s="350">
        <v>237</v>
      </c>
      <c r="G3431" s="10"/>
      <c r="H3431" s="10">
        <f t="shared" si="213"/>
        <v>1</v>
      </c>
      <c r="I3431" s="10"/>
      <c r="J3431" s="10">
        <v>64.069999999999993</v>
      </c>
      <c r="K3431" s="10"/>
      <c r="M3431" s="10">
        <v>2</v>
      </c>
      <c r="N3431" s="69"/>
      <c r="P3431" s="238">
        <f t="shared" si="216"/>
        <v>32.034999999999997</v>
      </c>
      <c r="Q3431" s="10"/>
      <c r="R3431" s="10"/>
      <c r="S3431" s="10"/>
      <c r="T3431" s="179">
        <f t="shared" si="217"/>
        <v>118.5</v>
      </c>
      <c r="U3431" s="10"/>
      <c r="V3431" s="10"/>
      <c r="W3431" s="10"/>
      <c r="Y3431">
        <v>64.069999999999993</v>
      </c>
      <c r="Z3431" s="10">
        <f t="shared" si="214"/>
        <v>82.11</v>
      </c>
      <c r="AB3431" s="10">
        <f t="shared" si="215"/>
        <v>72.38</v>
      </c>
      <c r="AC3431" s="10">
        <v>82</v>
      </c>
      <c r="AD3431" s="10"/>
      <c r="AE3431" s="3"/>
      <c r="AF3431" s="3"/>
    </row>
    <row r="3432" spans="1:32" ht="15" x14ac:dyDescent="0.25">
      <c r="A3432" s="55"/>
      <c r="B3432" s="198"/>
      <c r="C3432" s="10" t="s">
        <v>577</v>
      </c>
      <c r="D3432" s="10"/>
      <c r="E3432" s="10" t="s">
        <v>73</v>
      </c>
      <c r="F3432" s="350">
        <v>23200</v>
      </c>
      <c r="G3432" s="10"/>
      <c r="H3432" s="10">
        <f t="shared" si="213"/>
        <v>70</v>
      </c>
      <c r="I3432" s="10"/>
      <c r="J3432" s="10">
        <v>1844.51</v>
      </c>
      <c r="K3432" s="10"/>
      <c r="M3432" s="10">
        <v>1</v>
      </c>
      <c r="N3432" s="69"/>
      <c r="P3432" s="238">
        <f t="shared" si="216"/>
        <v>1844.51</v>
      </c>
      <c r="Q3432" s="10"/>
      <c r="R3432" s="10"/>
      <c r="S3432" s="10"/>
      <c r="T3432" s="179">
        <f t="shared" si="217"/>
        <v>23200</v>
      </c>
      <c r="U3432" s="10"/>
      <c r="V3432" s="10"/>
      <c r="W3432" s="10"/>
      <c r="Y3432">
        <v>1844.51</v>
      </c>
      <c r="Z3432" s="10">
        <f t="shared" si="214"/>
        <v>2363.98</v>
      </c>
      <c r="AB3432" s="10">
        <f t="shared" si="215"/>
        <v>2083.79</v>
      </c>
      <c r="AC3432" s="10">
        <v>2360.65</v>
      </c>
      <c r="AD3432" s="10"/>
      <c r="AE3432" s="3"/>
      <c r="AF3432" s="3"/>
    </row>
    <row r="3433" spans="1:32" ht="15" x14ac:dyDescent="0.25">
      <c r="A3433" s="55"/>
      <c r="B3433" s="198"/>
      <c r="C3433" s="10" t="s">
        <v>577</v>
      </c>
      <c r="D3433" s="10"/>
      <c r="E3433" s="10" t="s">
        <v>578</v>
      </c>
      <c r="F3433" s="350">
        <v>1192136</v>
      </c>
      <c r="G3433" s="10"/>
      <c r="H3433" s="10">
        <f t="shared" si="213"/>
        <v>3619</v>
      </c>
      <c r="I3433" s="10"/>
      <c r="J3433" s="10">
        <v>90384.25999999998</v>
      </c>
      <c r="K3433" s="10"/>
      <c r="M3433" s="10">
        <v>79</v>
      </c>
      <c r="N3433" s="69"/>
      <c r="P3433" s="238">
        <f t="shared" si="216"/>
        <v>1144.1045569620251</v>
      </c>
      <c r="Q3433" s="10"/>
      <c r="R3433" s="10"/>
      <c r="S3433" s="10"/>
      <c r="T3433" s="179">
        <f t="shared" si="217"/>
        <v>15090.32911392405</v>
      </c>
      <c r="U3433" s="10"/>
      <c r="V3433" s="10"/>
      <c r="W3433" s="10"/>
      <c r="Y3433">
        <v>90384.25999999998</v>
      </c>
      <c r="Z3433" s="10">
        <f t="shared" si="214"/>
        <v>115839.31</v>
      </c>
      <c r="AB3433" s="10">
        <f t="shared" si="215"/>
        <v>102109.45</v>
      </c>
      <c r="AC3433" s="10">
        <v>115676.05</v>
      </c>
      <c r="AD3433" s="10"/>
      <c r="AE3433" s="3"/>
      <c r="AF3433" s="3"/>
    </row>
    <row r="3434" spans="1:32" ht="15" x14ac:dyDescent="0.25">
      <c r="A3434" s="55"/>
      <c r="B3434" s="198"/>
      <c r="C3434" s="10" t="s">
        <v>579</v>
      </c>
      <c r="D3434" s="10"/>
      <c r="E3434" s="10" t="s">
        <v>127</v>
      </c>
      <c r="F3434" s="350">
        <v>1846452</v>
      </c>
      <c r="G3434" s="10"/>
      <c r="H3434" s="10">
        <f t="shared" si="213"/>
        <v>5605</v>
      </c>
      <c r="I3434" s="10"/>
      <c r="J3434" s="10">
        <v>136165.53000000009</v>
      </c>
      <c r="K3434" s="10"/>
      <c r="M3434" s="10">
        <v>316</v>
      </c>
      <c r="N3434" s="69"/>
      <c r="P3434" s="238">
        <f t="shared" si="216"/>
        <v>430.90357594936734</v>
      </c>
      <c r="Q3434" s="10"/>
      <c r="R3434" s="10"/>
      <c r="S3434" s="10"/>
      <c r="T3434" s="179">
        <f t="shared" si="217"/>
        <v>5843.2025316455693</v>
      </c>
      <c r="U3434" s="10"/>
      <c r="V3434" s="10"/>
      <c r="W3434" s="10"/>
      <c r="Y3434">
        <v>136165.53000000009</v>
      </c>
      <c r="Z3434" s="10">
        <f t="shared" si="214"/>
        <v>174514.02</v>
      </c>
      <c r="AB3434" s="10">
        <f t="shared" si="215"/>
        <v>153829.74</v>
      </c>
      <c r="AC3434" s="10">
        <v>174268.06</v>
      </c>
      <c r="AD3434" s="10"/>
      <c r="AE3434" s="3"/>
      <c r="AF3434" s="3"/>
    </row>
    <row r="3435" spans="1:32" ht="15" x14ac:dyDescent="0.25">
      <c r="A3435" s="55"/>
      <c r="B3435" s="198"/>
      <c r="C3435" s="10" t="s">
        <v>619</v>
      </c>
      <c r="D3435" s="10"/>
      <c r="E3435" s="10" t="s">
        <v>192</v>
      </c>
      <c r="F3435" s="350">
        <v>355</v>
      </c>
      <c r="G3435" s="10"/>
      <c r="H3435" s="10">
        <f t="shared" si="213"/>
        <v>1</v>
      </c>
      <c r="I3435" s="10"/>
      <c r="J3435" s="10">
        <v>121.19</v>
      </c>
      <c r="K3435" s="10"/>
      <c r="M3435" s="10">
        <v>4</v>
      </c>
      <c r="N3435" s="69"/>
      <c r="P3435" s="238">
        <f t="shared" si="216"/>
        <v>30.297499999999999</v>
      </c>
      <c r="Q3435" s="10"/>
      <c r="R3435" s="10"/>
      <c r="S3435" s="10"/>
      <c r="T3435" s="179">
        <f t="shared" si="217"/>
        <v>88.75</v>
      </c>
      <c r="U3435" s="10"/>
      <c r="V3435" s="10"/>
      <c r="W3435" s="10"/>
      <c r="Y3435">
        <v>121.19</v>
      </c>
      <c r="Z3435" s="10">
        <f t="shared" si="214"/>
        <v>155.32</v>
      </c>
      <c r="AB3435" s="10">
        <f t="shared" si="215"/>
        <v>136.91</v>
      </c>
      <c r="AC3435" s="10">
        <v>155.1</v>
      </c>
      <c r="AD3435" s="10"/>
      <c r="AE3435" s="3"/>
      <c r="AF3435" s="3"/>
    </row>
    <row r="3436" spans="1:32" ht="15" x14ac:dyDescent="0.25">
      <c r="A3436" s="55"/>
      <c r="B3436" s="198"/>
      <c r="C3436" s="10" t="s">
        <v>620</v>
      </c>
      <c r="D3436" s="10"/>
      <c r="E3436" s="10" t="s">
        <v>145</v>
      </c>
      <c r="F3436" s="350">
        <v>753</v>
      </c>
      <c r="G3436" s="10"/>
      <c r="H3436" s="10">
        <f t="shared" si="213"/>
        <v>2</v>
      </c>
      <c r="I3436" s="10"/>
      <c r="J3436" s="10">
        <v>120.72</v>
      </c>
      <c r="K3436" s="10"/>
      <c r="M3436" s="10">
        <v>1</v>
      </c>
      <c r="N3436" s="69"/>
      <c r="P3436" s="238">
        <f t="shared" si="216"/>
        <v>120.72</v>
      </c>
      <c r="Q3436" s="10"/>
      <c r="R3436" s="10"/>
      <c r="S3436" s="10"/>
      <c r="T3436" s="179">
        <f t="shared" si="217"/>
        <v>753</v>
      </c>
      <c r="U3436" s="10"/>
      <c r="V3436" s="10"/>
      <c r="W3436" s="10"/>
      <c r="Y3436">
        <v>120.72</v>
      </c>
      <c r="Z3436" s="10">
        <f t="shared" si="214"/>
        <v>154.72</v>
      </c>
      <c r="AB3436" s="10">
        <f t="shared" si="215"/>
        <v>136.38</v>
      </c>
      <c r="AC3436" s="10">
        <v>154.5</v>
      </c>
      <c r="AD3436" s="10"/>
      <c r="AE3436" s="3"/>
      <c r="AF3436" s="3"/>
    </row>
    <row r="3437" spans="1:32" ht="15" x14ac:dyDescent="0.25">
      <c r="A3437" s="55"/>
      <c r="B3437" s="198"/>
      <c r="C3437" s="10" t="s">
        <v>583</v>
      </c>
      <c r="D3437" s="10"/>
      <c r="E3437" s="10" t="s">
        <v>229</v>
      </c>
      <c r="F3437" s="350">
        <v>199</v>
      </c>
      <c r="G3437" s="10"/>
      <c r="H3437" s="10">
        <f t="shared" ref="H3437:H3439" si="218">ROUND($H$3449*F3437/$F$3449,0)</f>
        <v>1</v>
      </c>
      <c r="I3437" s="10"/>
      <c r="J3437" s="10">
        <v>93.3</v>
      </c>
      <c r="K3437" s="10"/>
      <c r="M3437" s="10">
        <v>1</v>
      </c>
      <c r="N3437" s="69"/>
      <c r="P3437" s="238">
        <f t="shared" si="216"/>
        <v>93.3</v>
      </c>
      <c r="Q3437" s="10"/>
      <c r="R3437" s="10"/>
      <c r="S3437" s="10"/>
      <c r="T3437" s="179">
        <f t="shared" si="217"/>
        <v>199</v>
      </c>
      <c r="U3437" s="10"/>
      <c r="V3437" s="10"/>
      <c r="W3437" s="10"/>
      <c r="Y3437">
        <v>93.3</v>
      </c>
      <c r="Z3437" s="10">
        <f t="shared" ref="Z3437:Z3440" si="219">ROUND($Z$3449*Y3437/$Y$3449,2)</f>
        <v>119.58</v>
      </c>
      <c r="AB3437" s="10">
        <f t="shared" ref="AB3437:AB3440" si="220">ROUND($AB$3449*Y3437/$Y$3449,2)</f>
        <v>105.4</v>
      </c>
      <c r="AC3437" s="10">
        <v>119.4</v>
      </c>
      <c r="AD3437" s="10"/>
      <c r="AE3437" s="3"/>
      <c r="AF3437" s="3"/>
    </row>
    <row r="3438" spans="1:32" ht="15" x14ac:dyDescent="0.25">
      <c r="A3438" s="55"/>
      <c r="B3438" s="198"/>
      <c r="C3438" s="10" t="s">
        <v>583</v>
      </c>
      <c r="D3438" s="10"/>
      <c r="E3438" s="10" t="s">
        <v>460</v>
      </c>
      <c r="F3438" s="350">
        <v>1910215</v>
      </c>
      <c r="G3438" s="10"/>
      <c r="H3438" s="10">
        <f t="shared" si="218"/>
        <v>5799</v>
      </c>
      <c r="I3438" s="10"/>
      <c r="J3438" s="10">
        <v>165927.54999999987</v>
      </c>
      <c r="K3438" s="10"/>
      <c r="M3438" s="10">
        <v>516</v>
      </c>
      <c r="N3438" s="69"/>
      <c r="P3438" s="238">
        <f t="shared" si="216"/>
        <v>321.56501937984473</v>
      </c>
      <c r="Q3438" s="10"/>
      <c r="R3438" s="10"/>
      <c r="S3438" s="10"/>
      <c r="T3438" s="179">
        <f t="shared" si="217"/>
        <v>3701.9670542635658</v>
      </c>
      <c r="U3438" s="10"/>
      <c r="V3438" s="10"/>
      <c r="W3438" s="10"/>
      <c r="Y3438">
        <v>165927.54999999987</v>
      </c>
      <c r="Z3438" s="10">
        <f t="shared" si="219"/>
        <v>212657.96</v>
      </c>
      <c r="AB3438" s="10">
        <f t="shared" si="220"/>
        <v>187452.67</v>
      </c>
      <c r="AC3438" s="10">
        <v>212358.25</v>
      </c>
      <c r="AD3438" s="10"/>
      <c r="AE3438" s="3"/>
      <c r="AF3438" s="3"/>
    </row>
    <row r="3439" spans="1:32" ht="15" x14ac:dyDescent="0.25">
      <c r="A3439" s="55"/>
      <c r="B3439" s="198"/>
      <c r="C3439" s="10" t="s">
        <v>584</v>
      </c>
      <c r="D3439" s="10"/>
      <c r="E3439" s="10" t="s">
        <v>90</v>
      </c>
      <c r="F3439" s="350">
        <v>38941</v>
      </c>
      <c r="G3439" s="10"/>
      <c r="H3439" s="10">
        <f t="shared" si="218"/>
        <v>118</v>
      </c>
      <c r="I3439" s="10"/>
      <c r="J3439" s="10">
        <v>6306.09</v>
      </c>
      <c r="K3439" s="10"/>
      <c r="M3439" s="10">
        <v>5</v>
      </c>
      <c r="N3439" s="69"/>
      <c r="P3439" s="238">
        <f t="shared" si="216"/>
        <v>1261.2180000000001</v>
      </c>
      <c r="Q3439" s="10"/>
      <c r="R3439" s="10"/>
      <c r="S3439" s="10"/>
      <c r="T3439" s="179">
        <f t="shared" si="217"/>
        <v>7788.2</v>
      </c>
      <c r="U3439" s="10"/>
      <c r="V3439" s="10"/>
      <c r="W3439" s="10"/>
      <c r="Y3439">
        <v>6306.09</v>
      </c>
      <c r="Z3439" s="10">
        <f t="shared" si="219"/>
        <v>8082.08</v>
      </c>
      <c r="AB3439" s="10">
        <f t="shared" si="220"/>
        <v>7124.15</v>
      </c>
      <c r="AC3439" s="10">
        <v>8070.69</v>
      </c>
      <c r="AD3439" s="10"/>
      <c r="AE3439" s="3"/>
      <c r="AF3439" s="3"/>
    </row>
    <row r="3440" spans="1:32" ht="15" x14ac:dyDescent="0.25">
      <c r="A3440" s="55"/>
      <c r="B3440" s="198"/>
      <c r="C3440" s="10" t="s">
        <v>585</v>
      </c>
      <c r="D3440" s="10"/>
      <c r="E3440" s="10" t="s">
        <v>460</v>
      </c>
      <c r="F3440" s="350">
        <v>48319</v>
      </c>
      <c r="G3440" s="10"/>
      <c r="H3440" s="10">
        <f>ROUND($H$3449*F3440/$F$3449,0)</f>
        <v>147</v>
      </c>
      <c r="I3440" s="10"/>
      <c r="J3440" s="10">
        <v>7694.65</v>
      </c>
      <c r="K3440" s="10"/>
      <c r="M3440" s="10">
        <v>20</v>
      </c>
      <c r="N3440" s="69"/>
      <c r="P3440" s="238">
        <f t="shared" si="216"/>
        <v>384.73249999999996</v>
      </c>
      <c r="Q3440" s="10"/>
      <c r="R3440" s="10"/>
      <c r="S3440" s="10"/>
      <c r="T3440" s="179">
        <f t="shared" si="217"/>
        <v>2415.9499999999998</v>
      </c>
      <c r="U3440" s="10"/>
      <c r="V3440" s="10"/>
      <c r="W3440" s="10"/>
      <c r="Y3440">
        <v>7694.65</v>
      </c>
      <c r="Z3440" s="10">
        <f t="shared" si="219"/>
        <v>9861.7099999999991</v>
      </c>
      <c r="AB3440" s="10">
        <f t="shared" si="220"/>
        <v>8692.85</v>
      </c>
      <c r="AC3440" s="10">
        <v>9847.81</v>
      </c>
      <c r="AD3440" s="10"/>
      <c r="AE3440" s="3"/>
      <c r="AF3440" s="3"/>
    </row>
    <row r="3441" spans="1:37" ht="15" x14ac:dyDescent="0.25">
      <c r="A3441" s="55"/>
      <c r="B3441" s="198"/>
      <c r="C3441" s="10"/>
      <c r="D3441" s="10"/>
      <c r="E3441" s="10"/>
      <c r="F3441" s="350"/>
      <c r="G3441" s="10"/>
      <c r="H3441" s="10"/>
      <c r="I3441" s="10"/>
      <c r="J3441" s="10"/>
      <c r="K3441" s="10"/>
      <c r="M3441" s="10"/>
      <c r="N3441" s="69"/>
      <c r="P3441" s="238" t="e">
        <f t="shared" si="216"/>
        <v>#DIV/0!</v>
      </c>
      <c r="Q3441" s="10"/>
      <c r="R3441" s="10"/>
      <c r="S3441" s="10"/>
      <c r="T3441" s="179" t="e">
        <f t="shared" si="217"/>
        <v>#DIV/0!</v>
      </c>
      <c r="U3441" s="10"/>
      <c r="V3441" s="10"/>
      <c r="W3441" s="10"/>
      <c r="Y3441"/>
      <c r="Z3441" s="10"/>
      <c r="AB3441" s="10"/>
      <c r="AC3441" s="10"/>
      <c r="AD3441" s="10"/>
      <c r="AE3441" s="3"/>
      <c r="AF3441" s="3"/>
    </row>
    <row r="3442" spans="1:37" x14ac:dyDescent="0.2">
      <c r="A3442" s="55"/>
      <c r="B3442" s="198"/>
      <c r="C3442" s="10"/>
      <c r="D3442" s="10"/>
      <c r="E3442" s="10"/>
      <c r="F3442" s="10"/>
      <c r="G3442" s="10"/>
      <c r="H3442" s="10"/>
      <c r="I3442" s="10"/>
      <c r="J3442" s="10"/>
      <c r="K3442" s="10"/>
      <c r="M3442" s="10"/>
      <c r="N3442" s="69"/>
      <c r="P3442" s="201" t="e">
        <f t="shared" si="182"/>
        <v>#DIV/0!</v>
      </c>
      <c r="Q3442" s="10"/>
      <c r="R3442" s="10"/>
      <c r="S3442" s="10"/>
      <c r="T3442" s="167" t="e">
        <f t="shared" si="183"/>
        <v>#DIV/0!</v>
      </c>
      <c r="U3442" s="10"/>
      <c r="V3442" s="10"/>
      <c r="W3442" s="10"/>
      <c r="Y3442" s="10"/>
      <c r="Z3442" s="10"/>
      <c r="AB3442" s="10"/>
      <c r="AC3442" s="10"/>
      <c r="AD3442" s="10"/>
      <c r="AE3442" s="3"/>
      <c r="AF3442" s="3"/>
    </row>
    <row r="3443" spans="1:37" x14ac:dyDescent="0.2">
      <c r="A3443" s="55"/>
      <c r="B3443" s="198"/>
      <c r="C3443" s="10"/>
      <c r="D3443" s="10"/>
      <c r="E3443" s="10"/>
      <c r="F3443" s="10"/>
      <c r="G3443" s="10"/>
      <c r="H3443" s="10"/>
      <c r="I3443" s="10"/>
      <c r="J3443" s="10"/>
      <c r="K3443" s="10"/>
      <c r="M3443" s="10"/>
      <c r="N3443" s="69"/>
      <c r="P3443" s="201" t="e">
        <f t="shared" si="182"/>
        <v>#DIV/0!</v>
      </c>
      <c r="Q3443" s="10"/>
      <c r="R3443" s="10"/>
      <c r="S3443" s="10"/>
      <c r="T3443" s="167" t="e">
        <f t="shared" si="183"/>
        <v>#DIV/0!</v>
      </c>
      <c r="U3443" s="10"/>
      <c r="V3443" s="10"/>
      <c r="W3443" s="10"/>
      <c r="Y3443" s="10"/>
      <c r="Z3443" s="10"/>
      <c r="AB3443" s="10"/>
      <c r="AC3443" s="10"/>
      <c r="AD3443" s="10"/>
      <c r="AE3443" s="3"/>
      <c r="AF3443" s="3"/>
    </row>
    <row r="3444" spans="1:37" x14ac:dyDescent="0.2">
      <c r="A3444" s="55"/>
      <c r="B3444" s="198"/>
      <c r="C3444" s="10"/>
      <c r="D3444" s="10"/>
      <c r="E3444" s="10"/>
      <c r="F3444" s="10"/>
      <c r="G3444" s="10"/>
      <c r="H3444" s="10"/>
      <c r="I3444" s="10"/>
      <c r="J3444" s="10"/>
      <c r="K3444" s="10"/>
      <c r="M3444" s="10"/>
      <c r="N3444" s="69"/>
      <c r="P3444" s="201" t="e">
        <f t="shared" si="182"/>
        <v>#DIV/0!</v>
      </c>
      <c r="Q3444" s="10"/>
      <c r="R3444" s="10"/>
      <c r="S3444" s="10"/>
      <c r="T3444" s="167" t="e">
        <f t="shared" si="183"/>
        <v>#DIV/0!</v>
      </c>
      <c r="U3444" s="10"/>
      <c r="V3444" s="10"/>
      <c r="W3444" s="10"/>
      <c r="Y3444" s="10"/>
      <c r="Z3444" s="10"/>
      <c r="AB3444" s="10"/>
      <c r="AC3444" s="10"/>
      <c r="AD3444" s="10"/>
      <c r="AE3444" s="3"/>
      <c r="AF3444" s="3"/>
    </row>
    <row r="3445" spans="1:37" x14ac:dyDescent="0.2">
      <c r="A3445" s="55"/>
      <c r="B3445" s="198"/>
      <c r="C3445" s="10"/>
      <c r="D3445" s="10"/>
      <c r="E3445" s="10"/>
      <c r="F3445" s="10"/>
      <c r="G3445" s="10"/>
      <c r="H3445" s="10"/>
      <c r="I3445" s="10"/>
      <c r="J3445" s="10"/>
      <c r="K3445" s="10"/>
      <c r="M3445" s="10"/>
      <c r="N3445" s="69"/>
      <c r="P3445" s="201" t="e">
        <f t="shared" si="182"/>
        <v>#DIV/0!</v>
      </c>
      <c r="Q3445" s="10"/>
      <c r="R3445" s="10"/>
      <c r="S3445" s="10"/>
      <c r="T3445" s="167" t="e">
        <f t="shared" si="183"/>
        <v>#DIV/0!</v>
      </c>
      <c r="U3445" s="10"/>
      <c r="V3445" s="10"/>
      <c r="W3445" s="10"/>
      <c r="Y3445" s="10"/>
      <c r="Z3445" s="10"/>
      <c r="AB3445" s="10"/>
      <c r="AC3445" s="10"/>
      <c r="AD3445" s="10"/>
      <c r="AE3445" s="3"/>
      <c r="AF3445" s="3"/>
    </row>
    <row r="3446" spans="1:37" x14ac:dyDescent="0.2">
      <c r="A3446" s="55"/>
      <c r="B3446" s="198"/>
      <c r="C3446" s="10"/>
      <c r="D3446" s="10"/>
      <c r="E3446" s="10"/>
      <c r="F3446" s="10"/>
      <c r="G3446" s="10"/>
      <c r="H3446" s="10"/>
      <c r="I3446" s="10"/>
      <c r="J3446" s="10"/>
      <c r="K3446" s="10"/>
      <c r="M3446" s="10"/>
      <c r="N3446" s="69"/>
      <c r="P3446" s="201" t="e">
        <f t="shared" si="182"/>
        <v>#DIV/0!</v>
      </c>
      <c r="Q3446" s="10"/>
      <c r="R3446" s="10"/>
      <c r="S3446" s="10"/>
      <c r="T3446" s="167" t="e">
        <f t="shared" si="183"/>
        <v>#DIV/0!</v>
      </c>
      <c r="U3446" s="10"/>
      <c r="V3446" s="10"/>
      <c r="W3446" s="10"/>
      <c r="Y3446" s="10"/>
      <c r="Z3446" s="10"/>
      <c r="AB3446" s="10"/>
      <c r="AC3446" s="10"/>
      <c r="AD3446" s="10"/>
      <c r="AE3446" s="3"/>
      <c r="AF3446" s="3"/>
    </row>
    <row r="3447" spans="1:37" x14ac:dyDescent="0.2">
      <c r="A3447" s="55"/>
      <c r="B3447" s="198"/>
      <c r="C3447" s="10"/>
      <c r="D3447" s="10"/>
      <c r="E3447" s="10"/>
      <c r="F3447" s="10"/>
      <c r="G3447" s="10"/>
      <c r="H3447" s="10"/>
      <c r="I3447" s="10"/>
      <c r="J3447" s="10"/>
      <c r="K3447" s="10"/>
      <c r="M3447" s="10"/>
      <c r="N3447" s="69"/>
      <c r="P3447" s="201" t="e">
        <f t="shared" si="182"/>
        <v>#DIV/0!</v>
      </c>
      <c r="Q3447" s="10"/>
      <c r="R3447" s="10"/>
      <c r="S3447" s="10"/>
      <c r="T3447" s="167" t="e">
        <f t="shared" si="183"/>
        <v>#DIV/0!</v>
      </c>
      <c r="U3447" s="10"/>
      <c r="V3447" s="10"/>
      <c r="W3447" s="10"/>
      <c r="Y3447" s="10"/>
      <c r="Z3447" s="10"/>
      <c r="AB3447" s="10"/>
      <c r="AC3447" s="10"/>
      <c r="AD3447" s="10"/>
      <c r="AE3447" s="3"/>
      <c r="AF3447" s="3"/>
    </row>
    <row r="3448" spans="1:37" x14ac:dyDescent="0.2">
      <c r="A3448" s="55"/>
      <c r="B3448" s="198"/>
      <c r="C3448" s="10"/>
      <c r="D3448" s="10"/>
      <c r="E3448" s="10"/>
      <c r="F3448" s="10"/>
      <c r="G3448" s="10"/>
      <c r="H3448" s="10"/>
      <c r="I3448" s="10"/>
      <c r="J3448" s="10"/>
      <c r="K3448" s="10"/>
      <c r="M3448" s="10"/>
      <c r="N3448" s="69"/>
      <c r="P3448" s="201" t="e">
        <f t="shared" si="182"/>
        <v>#DIV/0!</v>
      </c>
      <c r="Q3448" s="10"/>
      <c r="R3448" s="10"/>
      <c r="S3448" s="10"/>
      <c r="T3448" s="167" t="e">
        <f t="shared" si="183"/>
        <v>#DIV/0!</v>
      </c>
      <c r="U3448" s="10"/>
      <c r="V3448" s="10"/>
      <c r="W3448" s="10"/>
      <c r="Y3448" s="10"/>
      <c r="Z3448" s="10"/>
      <c r="AB3448" s="10"/>
      <c r="AC3448" s="10"/>
      <c r="AD3448" s="10"/>
      <c r="AE3448" s="3"/>
      <c r="AF3448" s="3"/>
    </row>
    <row r="3449" spans="1:37" x14ac:dyDescent="0.2">
      <c r="A3449" s="55"/>
      <c r="B3449" s="93" t="s">
        <v>586</v>
      </c>
      <c r="C3449" s="100"/>
      <c r="D3449" s="100"/>
      <c r="E3449" s="100"/>
      <c r="F3449" s="95">
        <f>SUM(F2924:F3448)</f>
        <v>459236859</v>
      </c>
      <c r="G3449" s="95"/>
      <c r="H3449" s="95">
        <v>1394110</v>
      </c>
      <c r="I3449" s="95"/>
      <c r="J3449" s="95">
        <f>SUM(J2924:J3448)</f>
        <v>37423161.749999978</v>
      </c>
      <c r="K3449" s="96"/>
      <c r="M3449" s="95">
        <f>SUM(M2924:M3448)</f>
        <v>65439</v>
      </c>
      <c r="N3449" s="96"/>
      <c r="P3449" s="242">
        <f t="shared" ref="P3449" si="221">J3449/M3449</f>
        <v>571.87857011873621</v>
      </c>
      <c r="Q3449" s="99" t="s">
        <v>587</v>
      </c>
      <c r="R3449" s="99" t="s">
        <v>587</v>
      </c>
      <c r="S3449" s="99" t="s">
        <v>587</v>
      </c>
      <c r="T3449" s="237">
        <f>F3449/M3449</f>
        <v>7017.7854031999268</v>
      </c>
      <c r="U3449" s="99" t="s">
        <v>587</v>
      </c>
      <c r="V3449" s="99" t="s">
        <v>587</v>
      </c>
      <c r="W3449" s="102" t="s">
        <v>587</v>
      </c>
      <c r="Y3449" s="169">
        <f>SUM(Y2924:Y3448)</f>
        <v>37423161.749999978</v>
      </c>
      <c r="Z3449" s="176">
        <v>47962699.480000004</v>
      </c>
      <c r="AB3449" s="10">
        <v>42277920</v>
      </c>
      <c r="AC3449" s="171">
        <f>SUM(AC2925:AC3440)</f>
        <v>47895103.199999958</v>
      </c>
      <c r="AD3449" s="96"/>
      <c r="AE3449" s="3"/>
      <c r="AF3449" s="3"/>
    </row>
    <row r="3450" spans="1:37" s="3" customFormat="1" x14ac:dyDescent="0.2">
      <c r="A3450" s="55"/>
      <c r="AB3450" s="4"/>
      <c r="AC3450" s="4"/>
      <c r="AD3450" s="4"/>
      <c r="AH3450" s="73"/>
      <c r="AI3450" s="73"/>
      <c r="AJ3450" s="73"/>
      <c r="AK3450" s="73"/>
    </row>
    <row r="3451" spans="1:37" s="3" customFormat="1" hidden="1" x14ac:dyDescent="0.2">
      <c r="A3451" s="55"/>
      <c r="M3451" s="50"/>
      <c r="P3451" s="50"/>
      <c r="Y3451" s="50"/>
      <c r="AB3451" s="50"/>
      <c r="AH3451" s="73"/>
      <c r="AI3451" s="73"/>
      <c r="AJ3451" s="73"/>
      <c r="AK3451" s="73"/>
    </row>
    <row r="3452" spans="1:37" s="3" customFormat="1" hidden="1" x14ac:dyDescent="0.2">
      <c r="M3452" s="50"/>
      <c r="P3452" s="50"/>
      <c r="Y3452" s="50"/>
      <c r="AB3452" s="50"/>
      <c r="AH3452" s="73"/>
      <c r="AI3452" s="73"/>
      <c r="AJ3452" s="73"/>
      <c r="AK3452" s="73"/>
    </row>
    <row r="3453" spans="1:37" s="3" customFormat="1" hidden="1" x14ac:dyDescent="0.2">
      <c r="M3453" s="50"/>
      <c r="P3453" s="50"/>
      <c r="Y3453" s="50"/>
      <c r="AB3453" s="50"/>
      <c r="AH3453" s="73"/>
      <c r="AI3453" s="73"/>
      <c r="AJ3453" s="73"/>
      <c r="AK3453" s="73"/>
    </row>
    <row r="3454" spans="1:37" s="3" customFormat="1" hidden="1" x14ac:dyDescent="0.2">
      <c r="M3454" s="50"/>
      <c r="P3454" s="50"/>
      <c r="Y3454" s="50"/>
      <c r="AB3454" s="50"/>
      <c r="AH3454" s="73"/>
      <c r="AI3454" s="73"/>
      <c r="AJ3454" s="73"/>
      <c r="AK3454" s="73"/>
    </row>
  </sheetData>
  <mergeCells count="8">
    <mergeCell ref="A2:C3"/>
    <mergeCell ref="AB2:AE5"/>
    <mergeCell ref="P2:R5"/>
    <mergeCell ref="M2:N6"/>
    <mergeCell ref="M8:N9"/>
    <mergeCell ref="Y2:Z6"/>
    <mergeCell ref="Y9:Z18"/>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149"/>
  <sheetViews>
    <sheetView zoomScale="70" zoomScaleNormal="70" zoomScalePageLayoutView="40" workbookViewId="0">
      <selection activeCell="A15" sqref="A15"/>
    </sheetView>
  </sheetViews>
  <sheetFormatPr defaultColWidth="0" defaultRowHeight="15" zeroHeight="1" x14ac:dyDescent="0.25"/>
  <cols>
    <col min="1" max="1" width="18" style="3" customWidth="1"/>
    <col min="2" max="3" width="22.42578125" style="4" customWidth="1"/>
    <col min="4" max="4" width="24.5703125" style="4" customWidth="1"/>
    <col min="5" max="5" width="22.42578125" style="4" customWidth="1"/>
    <col min="6" max="7" width="22.42578125" style="227" customWidth="1"/>
    <col min="8" max="9" width="22.42578125" style="264" customWidth="1"/>
    <col min="10" max="10" width="2.5703125" style="3" customWidth="1"/>
    <col min="11" max="11" width="22.42578125" style="58" customWidth="1"/>
    <col min="12" max="13" width="22.42578125" style="4" customWidth="1"/>
    <col min="14" max="14" width="2.5703125" style="3" customWidth="1"/>
    <col min="15" max="15" width="20.5703125" style="58" customWidth="1"/>
    <col min="16" max="17" width="17.42578125" style="3" customWidth="1"/>
    <col min="18" max="18" width="20.7109375" style="3" customWidth="1"/>
    <col min="19" max="19" width="3.28515625" style="3" customWidth="1"/>
    <col min="20" max="20" width="0" style="3" hidden="1" customWidth="1"/>
    <col min="21" max="166" width="0" style="4" hidden="1" customWidth="1"/>
    <col min="167" max="16380" width="3.28515625" style="4" hidden="1"/>
    <col min="16381" max="16383" width="3.28515625" hidden="1"/>
    <col min="16384" max="16384" width="3.7109375" hidden="1"/>
  </cols>
  <sheetData>
    <row r="1" spans="1:20" ht="15.75" thickBot="1" x14ac:dyDescent="0.3">
      <c r="A1" s="85" t="s">
        <v>622</v>
      </c>
      <c r="B1" s="51"/>
      <c r="C1" s="51"/>
      <c r="D1" s="51"/>
      <c r="E1" s="3"/>
      <c r="F1" s="180"/>
      <c r="G1" s="180"/>
      <c r="H1" s="184"/>
      <c r="I1" s="184"/>
      <c r="K1" s="60" t="s">
        <v>623</v>
      </c>
      <c r="L1" s="3"/>
      <c r="M1" s="3"/>
      <c r="O1" s="149" t="s">
        <v>624</v>
      </c>
    </row>
    <row r="2" spans="1:20" ht="13.15" customHeight="1" x14ac:dyDescent="0.25">
      <c r="A2" s="125" t="s">
        <v>625</v>
      </c>
      <c r="B2" s="126"/>
      <c r="C2" s="126"/>
      <c r="D2" s="127"/>
      <c r="E2" s="3"/>
      <c r="F2" s="180"/>
      <c r="G2" s="180"/>
      <c r="H2" s="184"/>
      <c r="I2" s="184"/>
      <c r="K2" s="473" t="s">
        <v>626</v>
      </c>
      <c r="L2" s="474"/>
      <c r="M2" s="8"/>
      <c r="N2" s="8"/>
      <c r="O2" s="473" t="s">
        <v>627</v>
      </c>
      <c r="P2" s="482"/>
      <c r="Q2" s="474"/>
      <c r="R2" s="8"/>
      <c r="S2" s="8"/>
      <c r="T2" s="8"/>
    </row>
    <row r="3" spans="1:20" x14ac:dyDescent="0.25">
      <c r="A3" s="128" t="s">
        <v>628</v>
      </c>
      <c r="B3" s="52"/>
      <c r="C3" s="52"/>
      <c r="D3" s="129"/>
      <c r="E3" s="3"/>
      <c r="F3" s="180"/>
      <c r="G3" s="180"/>
      <c r="H3" s="257"/>
      <c r="I3" s="184"/>
      <c r="K3" s="475"/>
      <c r="L3" s="476"/>
      <c r="M3" s="8"/>
      <c r="N3" s="8"/>
      <c r="O3" s="475"/>
      <c r="P3" s="483"/>
      <c r="Q3" s="476"/>
      <c r="R3" s="8"/>
      <c r="S3" s="8"/>
      <c r="T3" s="8"/>
    </row>
    <row r="4" spans="1:20" x14ac:dyDescent="0.25">
      <c r="A4" s="130" t="s">
        <v>629</v>
      </c>
      <c r="B4" s="53"/>
      <c r="C4" s="53"/>
      <c r="D4" s="131"/>
      <c r="E4" s="3"/>
      <c r="F4" s="180"/>
      <c r="G4" s="180"/>
      <c r="H4" s="257"/>
      <c r="I4" s="184"/>
      <c r="K4" s="475"/>
      <c r="L4" s="476"/>
      <c r="M4" s="8"/>
      <c r="N4" s="8"/>
      <c r="O4" s="475"/>
      <c r="P4" s="483"/>
      <c r="Q4" s="476"/>
      <c r="R4" s="8"/>
      <c r="S4" s="8"/>
      <c r="T4" s="8"/>
    </row>
    <row r="5" spans="1:20" ht="15.75" thickBot="1" x14ac:dyDescent="0.3">
      <c r="A5" s="130" t="s">
        <v>630</v>
      </c>
      <c r="B5" s="53"/>
      <c r="C5" s="53"/>
      <c r="D5" s="131"/>
      <c r="E5" s="3"/>
      <c r="F5" s="314"/>
      <c r="G5" s="180"/>
      <c r="H5" s="257"/>
      <c r="I5" s="184"/>
      <c r="K5" s="477"/>
      <c r="L5" s="478"/>
      <c r="M5" s="8"/>
      <c r="N5" s="8"/>
      <c r="O5" s="475"/>
      <c r="P5" s="483"/>
      <c r="Q5" s="476"/>
      <c r="R5" s="8"/>
      <c r="S5" s="8"/>
      <c r="T5" s="8"/>
    </row>
    <row r="6" spans="1:20" ht="15.75" thickBot="1" x14ac:dyDescent="0.3">
      <c r="A6" s="130" t="s">
        <v>631</v>
      </c>
      <c r="B6" s="53"/>
      <c r="C6" s="53"/>
      <c r="D6" s="131"/>
      <c r="E6" s="3"/>
      <c r="F6" s="314"/>
      <c r="G6" s="180"/>
      <c r="H6" s="257"/>
      <c r="I6" s="257"/>
      <c r="J6" s="8"/>
      <c r="L6" s="8"/>
      <c r="M6" s="8"/>
      <c r="N6" s="8"/>
      <c r="O6" s="477"/>
      <c r="P6" s="484"/>
      <c r="Q6" s="478"/>
      <c r="R6" s="8"/>
    </row>
    <row r="7" spans="1:20" ht="15.75" thickBot="1" x14ac:dyDescent="0.3">
      <c r="A7" s="132" t="s">
        <v>632</v>
      </c>
      <c r="B7" s="133"/>
      <c r="C7" s="133"/>
      <c r="D7" s="134"/>
      <c r="E7" s="3"/>
      <c r="F7" s="314"/>
      <c r="G7" s="180"/>
      <c r="H7" s="184"/>
      <c r="I7" s="184"/>
      <c r="K7" s="50"/>
      <c r="L7" s="3"/>
      <c r="M7" s="3"/>
      <c r="O7" s="151"/>
      <c r="P7" s="8"/>
      <c r="Q7" s="8"/>
      <c r="R7" s="8"/>
    </row>
    <row r="8" spans="1:20" x14ac:dyDescent="0.25">
      <c r="A8" s="53"/>
      <c r="B8" s="53"/>
      <c r="C8" s="53"/>
      <c r="D8" s="53"/>
      <c r="E8" s="3"/>
      <c r="F8" s="314"/>
      <c r="G8" s="180"/>
      <c r="H8" s="184"/>
      <c r="I8" s="184"/>
      <c r="K8" s="50" t="s">
        <v>633</v>
      </c>
      <c r="L8" s="3"/>
      <c r="M8" s="3"/>
      <c r="O8" s="50" t="s">
        <v>633</v>
      </c>
      <c r="P8" s="8"/>
      <c r="Q8" s="8"/>
      <c r="R8" s="8"/>
    </row>
    <row r="9" spans="1:20" x14ac:dyDescent="0.25">
      <c r="A9" s="5" t="s">
        <v>15</v>
      </c>
      <c r="B9" s="54"/>
      <c r="C9" s="54"/>
      <c r="D9" s="54"/>
      <c r="E9" s="5"/>
      <c r="F9" s="315"/>
      <c r="G9" s="224"/>
      <c r="H9" s="258"/>
      <c r="I9" s="184"/>
      <c r="K9" s="50"/>
      <c r="L9" s="3"/>
      <c r="M9" s="3"/>
      <c r="P9" s="8"/>
      <c r="Q9" s="8"/>
      <c r="R9" s="8"/>
    </row>
    <row r="10" spans="1:20" x14ac:dyDescent="0.25">
      <c r="B10" s="53"/>
      <c r="C10" s="53"/>
      <c r="D10" s="53"/>
      <c r="E10" s="3"/>
      <c r="F10" s="314"/>
      <c r="G10" s="180"/>
      <c r="H10" s="184"/>
      <c r="I10" s="184"/>
      <c r="K10" s="50"/>
      <c r="L10" s="3"/>
      <c r="M10" s="3"/>
      <c r="O10" s="50"/>
      <c r="P10" s="8"/>
      <c r="Q10" s="8"/>
      <c r="R10" s="8"/>
    </row>
    <row r="11" spans="1:20" x14ac:dyDescent="0.25">
      <c r="A11" s="3" t="s">
        <v>633</v>
      </c>
      <c r="B11" s="53"/>
      <c r="C11" s="53"/>
      <c r="D11" s="53"/>
      <c r="E11" s="53"/>
      <c r="F11" s="314"/>
      <c r="G11" s="180"/>
      <c r="H11" s="184"/>
      <c r="I11" s="184"/>
      <c r="K11" s="50"/>
      <c r="L11" s="3"/>
      <c r="M11" s="3"/>
      <c r="P11" s="8"/>
      <c r="Q11" s="8"/>
    </row>
    <row r="12" spans="1:20" x14ac:dyDescent="0.25">
      <c r="B12" s="53"/>
      <c r="C12" s="53"/>
      <c r="D12" s="53"/>
      <c r="E12" s="53"/>
      <c r="F12" s="314"/>
      <c r="G12" s="180"/>
      <c r="H12" s="184"/>
      <c r="I12" s="184"/>
      <c r="K12" s="50"/>
      <c r="M12" s="3"/>
      <c r="O12" s="50"/>
    </row>
    <row r="13" spans="1:20" x14ac:dyDescent="0.25">
      <c r="B13" s="53"/>
      <c r="C13" s="53"/>
      <c r="D13" s="53"/>
      <c r="E13" s="53"/>
      <c r="F13" s="314"/>
      <c r="G13" s="180"/>
      <c r="H13" s="184"/>
      <c r="I13" s="184"/>
      <c r="K13" s="50"/>
      <c r="L13" s="3"/>
      <c r="M13" s="3"/>
      <c r="O13" s="50"/>
    </row>
    <row r="14" spans="1:20" x14ac:dyDescent="0.25">
      <c r="B14" s="53"/>
      <c r="C14" s="53"/>
      <c r="D14" s="53"/>
      <c r="E14" s="53"/>
      <c r="F14" s="314"/>
      <c r="G14" s="180"/>
      <c r="H14" s="184"/>
      <c r="I14" s="259" t="s">
        <v>38</v>
      </c>
      <c r="K14" s="50"/>
      <c r="L14" s="3"/>
      <c r="M14" s="124"/>
    </row>
    <row r="15" spans="1:20" x14ac:dyDescent="0.25">
      <c r="A15" s="152" t="s">
        <v>1</v>
      </c>
      <c r="B15" s="3"/>
      <c r="C15" s="3"/>
      <c r="D15" s="3"/>
      <c r="E15" s="3"/>
      <c r="F15" s="180"/>
      <c r="G15" s="180"/>
      <c r="H15" s="184"/>
      <c r="I15" s="184"/>
      <c r="K15" s="50"/>
      <c r="L15" s="3"/>
      <c r="M15" s="3"/>
      <c r="O15" s="50"/>
    </row>
    <row r="16" spans="1:20" ht="63.75" x14ac:dyDescent="0.25">
      <c r="A16" s="55" t="s">
        <v>634</v>
      </c>
      <c r="B16" s="2" t="s">
        <v>43</v>
      </c>
      <c r="C16" s="2" t="s">
        <v>44</v>
      </c>
      <c r="D16" s="2" t="s">
        <v>45</v>
      </c>
      <c r="E16" s="2" t="s">
        <v>46</v>
      </c>
      <c r="F16" s="316" t="s">
        <v>635</v>
      </c>
      <c r="G16" s="316" t="s">
        <v>636</v>
      </c>
      <c r="H16" s="260" t="s">
        <v>637</v>
      </c>
      <c r="I16" s="260" t="s">
        <v>638</v>
      </c>
      <c r="J16" s="70"/>
      <c r="K16" s="49" t="s">
        <v>639</v>
      </c>
      <c r="L16" s="91" t="s">
        <v>640</v>
      </c>
      <c r="M16" s="98" t="s">
        <v>641</v>
      </c>
      <c r="N16" s="70"/>
      <c r="O16" s="479" t="s">
        <v>642</v>
      </c>
      <c r="P16" s="480"/>
      <c r="Q16" s="480"/>
      <c r="R16" s="481"/>
    </row>
    <row r="17" spans="1:22" s="4" customFormat="1" ht="12.75" x14ac:dyDescent="0.2">
      <c r="A17" s="55"/>
      <c r="B17" s="10"/>
      <c r="C17" s="10" t="s">
        <v>643</v>
      </c>
      <c r="D17" s="10"/>
      <c r="E17" s="10" t="s">
        <v>63</v>
      </c>
      <c r="F17" s="179">
        <v>1</v>
      </c>
      <c r="G17" s="179"/>
      <c r="H17" s="261"/>
      <c r="I17" s="261"/>
      <c r="J17" s="3"/>
      <c r="K17" s="10"/>
      <c r="L17" s="10"/>
      <c r="M17" s="10"/>
      <c r="N17" s="3"/>
      <c r="O17" s="463"/>
      <c r="P17" s="464"/>
      <c r="Q17" s="464"/>
      <c r="R17" s="465"/>
      <c r="S17" s="3"/>
      <c r="T17" s="3"/>
      <c r="U17" s="3"/>
      <c r="V17" s="3"/>
    </row>
    <row r="18" spans="1:22" s="4" customFormat="1" ht="12.75" x14ac:dyDescent="0.2">
      <c r="A18" s="55"/>
      <c r="B18" s="10"/>
      <c r="C18" s="10" t="s">
        <v>62</v>
      </c>
      <c r="D18" s="10"/>
      <c r="E18" s="10" t="s">
        <v>63</v>
      </c>
      <c r="F18" s="179">
        <v>203</v>
      </c>
      <c r="G18" s="179">
        <v>3</v>
      </c>
      <c r="H18" s="261">
        <v>3</v>
      </c>
      <c r="I18" s="261">
        <v>0</v>
      </c>
      <c r="J18" s="3"/>
      <c r="K18" s="10"/>
      <c r="L18" s="10"/>
      <c r="M18" s="10"/>
      <c r="N18" s="3"/>
      <c r="O18" s="172"/>
      <c r="P18" s="173"/>
      <c r="Q18" s="173"/>
      <c r="R18" s="174"/>
      <c r="S18" s="3"/>
      <c r="T18" s="3"/>
      <c r="U18" s="3"/>
      <c r="V18" s="3"/>
    </row>
    <row r="19" spans="1:22" s="4" customFormat="1" ht="12.75" x14ac:dyDescent="0.2">
      <c r="A19" s="55"/>
      <c r="B19" s="10"/>
      <c r="C19" s="10" t="s">
        <v>62</v>
      </c>
      <c r="D19" s="10"/>
      <c r="E19" s="10" t="s">
        <v>65</v>
      </c>
      <c r="F19" s="179">
        <v>7</v>
      </c>
      <c r="G19" s="179"/>
      <c r="H19" s="261">
        <v>0</v>
      </c>
      <c r="I19" s="261"/>
      <c r="J19" s="3"/>
      <c r="K19" s="10"/>
      <c r="L19" s="10"/>
      <c r="M19" s="10"/>
      <c r="N19" s="3"/>
      <c r="O19" s="172"/>
      <c r="P19" s="173"/>
      <c r="Q19" s="173"/>
      <c r="R19" s="174"/>
      <c r="S19" s="3"/>
      <c r="T19" s="3"/>
      <c r="U19" s="3"/>
      <c r="V19" s="3"/>
    </row>
    <row r="20" spans="1:22" s="4" customFormat="1" ht="12.75" x14ac:dyDescent="0.2">
      <c r="A20" s="55"/>
      <c r="B20" s="10"/>
      <c r="C20" s="10" t="s">
        <v>66</v>
      </c>
      <c r="D20" s="10"/>
      <c r="E20" s="10" t="s">
        <v>63</v>
      </c>
      <c r="F20" s="179">
        <v>36</v>
      </c>
      <c r="G20" s="179">
        <v>1</v>
      </c>
      <c r="H20" s="261">
        <v>1</v>
      </c>
      <c r="I20" s="261">
        <v>0</v>
      </c>
      <c r="J20" s="3"/>
      <c r="K20" s="10"/>
      <c r="L20" s="10"/>
      <c r="M20" s="10"/>
      <c r="N20" s="3"/>
      <c r="O20" s="172"/>
      <c r="P20" s="173"/>
      <c r="Q20" s="173"/>
      <c r="R20" s="174"/>
      <c r="S20" s="3"/>
      <c r="T20" s="3"/>
      <c r="U20" s="3"/>
      <c r="V20" s="3"/>
    </row>
    <row r="21" spans="1:22" s="4" customFormat="1" ht="12.75" x14ac:dyDescent="0.2">
      <c r="A21" s="55"/>
      <c r="B21" s="10"/>
      <c r="C21" s="10" t="s">
        <v>67</v>
      </c>
      <c r="D21" s="10"/>
      <c r="E21" s="10" t="s">
        <v>68</v>
      </c>
      <c r="F21" s="179">
        <v>22</v>
      </c>
      <c r="G21" s="179"/>
      <c r="H21" s="261"/>
      <c r="I21" s="261"/>
      <c r="J21" s="3"/>
      <c r="K21" s="10"/>
      <c r="L21" s="10"/>
      <c r="M21" s="10"/>
      <c r="N21" s="3"/>
      <c r="O21" s="172"/>
      <c r="P21" s="173"/>
      <c r="Q21" s="173"/>
      <c r="R21" s="174"/>
      <c r="S21" s="3"/>
      <c r="T21" s="3"/>
      <c r="U21" s="3"/>
      <c r="V21" s="3"/>
    </row>
    <row r="22" spans="1:22" s="4" customFormat="1" ht="12.75" x14ac:dyDescent="0.2">
      <c r="A22" s="55"/>
      <c r="B22" s="10"/>
      <c r="C22" s="10" t="s">
        <v>71</v>
      </c>
      <c r="D22" s="10"/>
      <c r="E22" s="10" t="s">
        <v>72</v>
      </c>
      <c r="F22" s="179">
        <v>35</v>
      </c>
      <c r="G22" s="179">
        <v>5</v>
      </c>
      <c r="H22" s="261">
        <v>2</v>
      </c>
      <c r="I22" s="261">
        <v>0</v>
      </c>
      <c r="J22" s="3"/>
      <c r="K22" s="10"/>
      <c r="L22" s="10"/>
      <c r="M22" s="10"/>
      <c r="N22" s="3"/>
      <c r="O22" s="172"/>
      <c r="P22" s="173"/>
      <c r="Q22" s="173"/>
      <c r="R22" s="174"/>
      <c r="S22" s="3"/>
      <c r="T22" s="3"/>
      <c r="U22" s="3"/>
      <c r="V22" s="3"/>
    </row>
    <row r="23" spans="1:22" s="4" customFormat="1" ht="12.75" x14ac:dyDescent="0.2">
      <c r="A23" s="55"/>
      <c r="B23" s="10"/>
      <c r="C23" s="10" t="s">
        <v>74</v>
      </c>
      <c r="D23" s="10"/>
      <c r="E23" s="10" t="s">
        <v>75</v>
      </c>
      <c r="F23" s="179">
        <v>1</v>
      </c>
      <c r="G23" s="179"/>
      <c r="H23" s="261"/>
      <c r="I23" s="261"/>
      <c r="J23" s="3"/>
      <c r="K23" s="10"/>
      <c r="L23" s="10"/>
      <c r="M23" s="10"/>
      <c r="N23" s="3"/>
      <c r="O23" s="172"/>
      <c r="P23" s="173"/>
      <c r="Q23" s="173"/>
      <c r="R23" s="174"/>
      <c r="S23" s="3"/>
      <c r="T23" s="3"/>
      <c r="U23" s="3"/>
      <c r="V23" s="3"/>
    </row>
    <row r="24" spans="1:22" s="4" customFormat="1" ht="12.75" x14ac:dyDescent="0.2">
      <c r="A24" s="55"/>
      <c r="B24" s="10"/>
      <c r="C24" s="10" t="s">
        <v>78</v>
      </c>
      <c r="D24" s="10"/>
      <c r="E24" s="10" t="s">
        <v>79</v>
      </c>
      <c r="F24" s="179">
        <v>1</v>
      </c>
      <c r="G24" s="179">
        <v>1</v>
      </c>
      <c r="H24" s="261">
        <v>0</v>
      </c>
      <c r="I24" s="261"/>
      <c r="J24" s="3"/>
      <c r="K24" s="10"/>
      <c r="L24" s="10"/>
      <c r="M24" s="10"/>
      <c r="N24" s="3"/>
      <c r="O24" s="172"/>
      <c r="P24" s="173"/>
      <c r="Q24" s="173"/>
      <c r="R24" s="174"/>
      <c r="S24" s="3"/>
      <c r="T24" s="3"/>
      <c r="U24" s="3"/>
      <c r="V24" s="3"/>
    </row>
    <row r="25" spans="1:22" s="4" customFormat="1" ht="12.75" x14ac:dyDescent="0.2">
      <c r="A25" s="55"/>
      <c r="B25" s="10"/>
      <c r="C25" s="10" t="s">
        <v>80</v>
      </c>
      <c r="D25" s="10"/>
      <c r="E25" s="10" t="s">
        <v>81</v>
      </c>
      <c r="F25" s="179">
        <v>207</v>
      </c>
      <c r="G25" s="179">
        <v>1</v>
      </c>
      <c r="H25" s="261">
        <v>1</v>
      </c>
      <c r="I25" s="261">
        <v>2</v>
      </c>
      <c r="J25" s="3"/>
      <c r="K25" s="10"/>
      <c r="L25" s="10"/>
      <c r="M25" s="10"/>
      <c r="N25" s="3"/>
      <c r="O25" s="172"/>
      <c r="P25" s="173"/>
      <c r="Q25" s="173"/>
      <c r="R25" s="174"/>
      <c r="S25" s="3"/>
      <c r="T25" s="3"/>
      <c r="U25" s="3"/>
      <c r="V25" s="3"/>
    </row>
    <row r="26" spans="1:22" s="4" customFormat="1" ht="12.75" x14ac:dyDescent="0.2">
      <c r="A26" s="55"/>
      <c r="B26" s="10"/>
      <c r="C26" s="10" t="s">
        <v>82</v>
      </c>
      <c r="D26" s="10"/>
      <c r="E26" s="10" t="s">
        <v>83</v>
      </c>
      <c r="F26" s="179">
        <v>1446</v>
      </c>
      <c r="G26" s="179">
        <v>19</v>
      </c>
      <c r="H26" s="261">
        <v>10</v>
      </c>
      <c r="I26" s="261">
        <v>2.5</v>
      </c>
      <c r="J26" s="3"/>
      <c r="K26" s="10"/>
      <c r="L26" s="10"/>
      <c r="M26" s="10"/>
      <c r="N26" s="3"/>
      <c r="O26" s="172"/>
      <c r="P26" s="173"/>
      <c r="Q26" s="173"/>
      <c r="R26" s="174"/>
      <c r="S26" s="3"/>
      <c r="T26" s="3"/>
      <c r="U26" s="3"/>
      <c r="V26" s="3"/>
    </row>
    <row r="27" spans="1:22" s="4" customFormat="1" ht="12.75" x14ac:dyDescent="0.2">
      <c r="A27" s="55"/>
      <c r="B27" s="10"/>
      <c r="C27" s="10" t="s">
        <v>82</v>
      </c>
      <c r="D27" s="10"/>
      <c r="E27" s="10" t="s">
        <v>644</v>
      </c>
      <c r="F27" s="179">
        <v>1</v>
      </c>
      <c r="G27" s="179"/>
      <c r="H27" s="261"/>
      <c r="I27" s="261"/>
      <c r="J27" s="3"/>
      <c r="K27" s="10"/>
      <c r="L27" s="10"/>
      <c r="M27" s="10"/>
      <c r="N27" s="3"/>
      <c r="O27" s="172"/>
      <c r="P27" s="173"/>
      <c r="Q27" s="173"/>
      <c r="R27" s="174"/>
      <c r="S27" s="3"/>
      <c r="T27" s="3"/>
      <c r="U27" s="3"/>
      <c r="V27" s="3"/>
    </row>
    <row r="28" spans="1:22" s="4" customFormat="1" ht="12.75" x14ac:dyDescent="0.2">
      <c r="A28" s="55"/>
      <c r="B28" s="10"/>
      <c r="C28" s="10" t="s">
        <v>89</v>
      </c>
      <c r="D28" s="10"/>
      <c r="E28" s="10" t="s">
        <v>90</v>
      </c>
      <c r="F28" s="179">
        <v>3</v>
      </c>
      <c r="G28" s="179"/>
      <c r="H28" s="261"/>
      <c r="I28" s="261"/>
      <c r="J28" s="3"/>
      <c r="K28" s="10"/>
      <c r="L28" s="10"/>
      <c r="M28" s="10"/>
      <c r="N28" s="3"/>
      <c r="O28" s="172"/>
      <c r="P28" s="173"/>
      <c r="Q28" s="173"/>
      <c r="R28" s="174"/>
      <c r="S28" s="3"/>
      <c r="T28" s="3"/>
      <c r="U28" s="3"/>
      <c r="V28" s="3"/>
    </row>
    <row r="29" spans="1:22" s="4" customFormat="1" ht="12.75" x14ac:dyDescent="0.2">
      <c r="A29" s="55"/>
      <c r="B29" s="10"/>
      <c r="C29" s="10" t="s">
        <v>91</v>
      </c>
      <c r="D29" s="10"/>
      <c r="E29" s="10" t="s">
        <v>92</v>
      </c>
      <c r="F29" s="179">
        <v>8</v>
      </c>
      <c r="G29" s="179"/>
      <c r="H29" s="261"/>
      <c r="I29" s="261"/>
      <c r="J29" s="3"/>
      <c r="K29" s="10"/>
      <c r="L29" s="10"/>
      <c r="M29" s="10"/>
      <c r="N29" s="3"/>
      <c r="O29" s="172"/>
      <c r="P29" s="173"/>
      <c r="Q29" s="173"/>
      <c r="R29" s="174"/>
      <c r="S29" s="3"/>
      <c r="T29" s="3"/>
      <c r="U29" s="3"/>
      <c r="V29" s="3"/>
    </row>
    <row r="30" spans="1:22" s="4" customFormat="1" ht="12.75" x14ac:dyDescent="0.2">
      <c r="A30" s="55"/>
      <c r="B30" s="10"/>
      <c r="C30" s="10" t="s">
        <v>94</v>
      </c>
      <c r="D30" s="10"/>
      <c r="E30" s="10" t="s">
        <v>96</v>
      </c>
      <c r="F30" s="179">
        <v>24</v>
      </c>
      <c r="G30" s="179">
        <v>3</v>
      </c>
      <c r="H30" s="261">
        <v>2</v>
      </c>
      <c r="I30" s="261">
        <v>0</v>
      </c>
      <c r="J30" s="3"/>
      <c r="K30" s="10"/>
      <c r="L30" s="10"/>
      <c r="M30" s="10"/>
      <c r="N30" s="3"/>
      <c r="O30" s="172"/>
      <c r="P30" s="173"/>
      <c r="Q30" s="173"/>
      <c r="R30" s="174"/>
      <c r="S30" s="3"/>
      <c r="T30" s="3"/>
      <c r="U30" s="3"/>
      <c r="V30" s="3"/>
    </row>
    <row r="31" spans="1:22" s="4" customFormat="1" ht="12.75" x14ac:dyDescent="0.2">
      <c r="A31" s="55"/>
      <c r="B31" s="10"/>
      <c r="C31" s="10" t="s">
        <v>99</v>
      </c>
      <c r="D31" s="10"/>
      <c r="E31" s="10" t="s">
        <v>100</v>
      </c>
      <c r="F31" s="179">
        <v>1</v>
      </c>
      <c r="G31" s="179"/>
      <c r="H31" s="261"/>
      <c r="I31" s="261"/>
      <c r="J31" s="3"/>
      <c r="K31" s="10"/>
      <c r="L31" s="10"/>
      <c r="M31" s="10"/>
      <c r="N31" s="3"/>
      <c r="O31" s="172"/>
      <c r="P31" s="173"/>
      <c r="Q31" s="173"/>
      <c r="R31" s="174"/>
      <c r="S31" s="3"/>
      <c r="T31" s="3"/>
      <c r="U31" s="3"/>
      <c r="V31" s="3"/>
    </row>
    <row r="32" spans="1:22" s="4" customFormat="1" ht="12.75" x14ac:dyDescent="0.2">
      <c r="A32" s="55"/>
      <c r="B32" s="10"/>
      <c r="C32" s="10" t="s">
        <v>99</v>
      </c>
      <c r="D32" s="10"/>
      <c r="E32" s="10" t="s">
        <v>77</v>
      </c>
      <c r="F32" s="179">
        <v>150</v>
      </c>
      <c r="G32" s="179">
        <v>1</v>
      </c>
      <c r="H32" s="261">
        <v>0</v>
      </c>
      <c r="I32" s="261"/>
      <c r="J32" s="3"/>
      <c r="K32" s="10"/>
      <c r="L32" s="10"/>
      <c r="M32" s="10"/>
      <c r="N32" s="3"/>
      <c r="O32" s="172"/>
      <c r="P32" s="173"/>
      <c r="Q32" s="173"/>
      <c r="R32" s="174"/>
      <c r="S32" s="3"/>
      <c r="T32" s="3"/>
      <c r="U32" s="3"/>
      <c r="V32" s="3"/>
    </row>
    <row r="33" spans="1:22" s="4" customFormat="1" ht="12.75" x14ac:dyDescent="0.2">
      <c r="A33" s="55"/>
      <c r="B33" s="10"/>
      <c r="C33" s="10" t="s">
        <v>101</v>
      </c>
      <c r="D33" s="10"/>
      <c r="E33" s="10" t="s">
        <v>102</v>
      </c>
      <c r="F33" s="179">
        <v>45</v>
      </c>
      <c r="G33" s="179">
        <v>4</v>
      </c>
      <c r="H33" s="261">
        <v>2</v>
      </c>
      <c r="I33" s="261">
        <v>0</v>
      </c>
      <c r="J33" s="3"/>
      <c r="K33" s="10"/>
      <c r="L33" s="10"/>
      <c r="M33" s="10"/>
      <c r="N33" s="3"/>
      <c r="O33" s="172"/>
      <c r="P33" s="173"/>
      <c r="Q33" s="173"/>
      <c r="R33" s="174"/>
      <c r="S33" s="3"/>
      <c r="T33" s="3"/>
      <c r="U33" s="3"/>
      <c r="V33" s="3"/>
    </row>
    <row r="34" spans="1:22" s="4" customFormat="1" ht="12.75" x14ac:dyDescent="0.2">
      <c r="A34" s="55"/>
      <c r="B34" s="10"/>
      <c r="C34" s="10" t="s">
        <v>101</v>
      </c>
      <c r="D34" s="10"/>
      <c r="E34" s="10" t="s">
        <v>103</v>
      </c>
      <c r="F34" s="179">
        <v>1</v>
      </c>
      <c r="G34" s="179"/>
      <c r="H34" s="261"/>
      <c r="I34" s="261"/>
      <c r="J34" s="3"/>
      <c r="K34" s="10"/>
      <c r="L34" s="10"/>
      <c r="M34" s="10"/>
      <c r="N34" s="3"/>
      <c r="O34" s="172"/>
      <c r="P34" s="173"/>
      <c r="Q34" s="173"/>
      <c r="R34" s="174"/>
      <c r="S34" s="3"/>
      <c r="T34" s="3"/>
      <c r="U34" s="3"/>
      <c r="V34" s="3"/>
    </row>
    <row r="35" spans="1:22" s="4" customFormat="1" ht="12.75" x14ac:dyDescent="0.2">
      <c r="A35" s="55"/>
      <c r="B35" s="10"/>
      <c r="C35" s="10" t="s">
        <v>645</v>
      </c>
      <c r="D35" s="10"/>
      <c r="E35" s="10" t="s">
        <v>103</v>
      </c>
      <c r="F35" s="179">
        <v>3</v>
      </c>
      <c r="G35" s="179"/>
      <c r="H35" s="261"/>
      <c r="I35" s="261"/>
      <c r="J35" s="3"/>
      <c r="K35" s="10"/>
      <c r="L35" s="10"/>
      <c r="M35" s="10"/>
      <c r="N35" s="3"/>
      <c r="O35" s="172"/>
      <c r="P35" s="173"/>
      <c r="Q35" s="173"/>
      <c r="R35" s="174"/>
      <c r="S35" s="3"/>
      <c r="T35" s="3"/>
      <c r="U35" s="3"/>
      <c r="V35" s="3"/>
    </row>
    <row r="36" spans="1:22" s="4" customFormat="1" ht="12.75" x14ac:dyDescent="0.2">
      <c r="A36" s="55"/>
      <c r="B36" s="10"/>
      <c r="C36" s="10" t="s">
        <v>106</v>
      </c>
      <c r="D36" s="10"/>
      <c r="E36" s="10" t="s">
        <v>107</v>
      </c>
      <c r="F36" s="179">
        <v>18</v>
      </c>
      <c r="G36" s="179">
        <v>3</v>
      </c>
      <c r="H36" s="261">
        <v>3</v>
      </c>
      <c r="I36" s="261">
        <v>0</v>
      </c>
      <c r="J36" s="3"/>
      <c r="K36" s="10"/>
      <c r="L36" s="10"/>
      <c r="M36" s="10"/>
      <c r="N36" s="3"/>
      <c r="O36" s="172"/>
      <c r="P36" s="173"/>
      <c r="Q36" s="173"/>
      <c r="R36" s="174"/>
      <c r="S36" s="3"/>
      <c r="T36" s="3"/>
      <c r="U36" s="3"/>
      <c r="V36" s="3"/>
    </row>
    <row r="37" spans="1:22" s="4" customFormat="1" ht="12.75" x14ac:dyDescent="0.2">
      <c r="A37" s="55"/>
      <c r="B37" s="10"/>
      <c r="C37" s="10" t="s">
        <v>646</v>
      </c>
      <c r="D37" s="10"/>
      <c r="E37" s="10" t="s">
        <v>647</v>
      </c>
      <c r="F37" s="179">
        <v>2</v>
      </c>
      <c r="G37" s="179"/>
      <c r="H37" s="261"/>
      <c r="I37" s="261"/>
      <c r="J37" s="3"/>
      <c r="K37" s="10"/>
      <c r="L37" s="10"/>
      <c r="M37" s="10"/>
      <c r="N37" s="3"/>
      <c r="O37" s="172"/>
      <c r="P37" s="173"/>
      <c r="Q37" s="173"/>
      <c r="R37" s="174"/>
      <c r="S37" s="3"/>
      <c r="T37" s="3"/>
      <c r="U37" s="3"/>
      <c r="V37" s="3"/>
    </row>
    <row r="38" spans="1:22" s="4" customFormat="1" ht="12.75" x14ac:dyDescent="0.2">
      <c r="A38" s="55"/>
      <c r="B38" s="10"/>
      <c r="C38" s="10" t="s">
        <v>648</v>
      </c>
      <c r="D38" s="10"/>
      <c r="E38" s="10" t="s">
        <v>79</v>
      </c>
      <c r="F38" s="179">
        <v>1</v>
      </c>
      <c r="G38" s="179"/>
      <c r="H38" s="261"/>
      <c r="I38" s="261"/>
      <c r="J38" s="3"/>
      <c r="K38" s="10"/>
      <c r="L38" s="10"/>
      <c r="M38" s="10"/>
      <c r="N38" s="3"/>
      <c r="O38" s="172"/>
      <c r="P38" s="173"/>
      <c r="Q38" s="173"/>
      <c r="R38" s="174"/>
      <c r="S38" s="3"/>
      <c r="T38" s="3"/>
      <c r="U38" s="3"/>
      <c r="V38" s="3"/>
    </row>
    <row r="39" spans="1:22" s="4" customFormat="1" ht="12.75" x14ac:dyDescent="0.2">
      <c r="A39" s="55"/>
      <c r="B39" s="10"/>
      <c r="C39" s="10" t="s">
        <v>113</v>
      </c>
      <c r="D39" s="10"/>
      <c r="E39" s="10" t="s">
        <v>104</v>
      </c>
      <c r="F39" s="179">
        <v>27</v>
      </c>
      <c r="G39" s="179">
        <v>1</v>
      </c>
      <c r="H39" s="261">
        <v>0</v>
      </c>
      <c r="I39" s="261"/>
      <c r="J39" s="3"/>
      <c r="K39" s="10"/>
      <c r="L39" s="10"/>
      <c r="M39" s="10"/>
      <c r="N39" s="3"/>
      <c r="O39" s="172"/>
      <c r="P39" s="173"/>
      <c r="Q39" s="173"/>
      <c r="R39" s="174"/>
      <c r="S39" s="3"/>
      <c r="T39" s="3"/>
      <c r="U39" s="3"/>
      <c r="V39" s="3"/>
    </row>
    <row r="40" spans="1:22" s="4" customFormat="1" ht="12.75" x14ac:dyDescent="0.2">
      <c r="A40" s="55"/>
      <c r="B40" s="10"/>
      <c r="C40" s="10" t="s">
        <v>649</v>
      </c>
      <c r="D40" s="10"/>
      <c r="E40" s="10" t="s">
        <v>104</v>
      </c>
      <c r="F40" s="179">
        <v>1</v>
      </c>
      <c r="G40" s="179"/>
      <c r="H40" s="261"/>
      <c r="I40" s="261"/>
      <c r="J40" s="3"/>
      <c r="K40" s="10"/>
      <c r="L40" s="10"/>
      <c r="M40" s="10"/>
      <c r="N40" s="3"/>
      <c r="O40" s="172"/>
      <c r="P40" s="173"/>
      <c r="Q40" s="173"/>
      <c r="R40" s="174"/>
      <c r="S40" s="3"/>
      <c r="T40" s="3"/>
      <c r="U40" s="3"/>
      <c r="V40" s="3"/>
    </row>
    <row r="41" spans="1:22" s="4" customFormat="1" ht="12.75" x14ac:dyDescent="0.2">
      <c r="A41" s="55"/>
      <c r="B41" s="10"/>
      <c r="C41" s="10" t="s">
        <v>117</v>
      </c>
      <c r="D41" s="10"/>
      <c r="E41" s="10" t="s">
        <v>104</v>
      </c>
      <c r="F41" s="179">
        <v>1</v>
      </c>
      <c r="G41" s="179"/>
      <c r="H41" s="261"/>
      <c r="I41" s="261"/>
      <c r="J41" s="3"/>
      <c r="K41" s="10"/>
      <c r="L41" s="10"/>
      <c r="M41" s="10"/>
      <c r="N41" s="3"/>
      <c r="O41" s="172"/>
      <c r="P41" s="173"/>
      <c r="Q41" s="173"/>
      <c r="R41" s="174"/>
      <c r="S41" s="3"/>
      <c r="T41" s="3"/>
      <c r="U41" s="3"/>
      <c r="V41" s="3"/>
    </row>
    <row r="42" spans="1:22" s="4" customFormat="1" ht="12.75" x14ac:dyDescent="0.2">
      <c r="A42" s="55"/>
      <c r="B42" s="10"/>
      <c r="C42" s="10" t="s">
        <v>118</v>
      </c>
      <c r="D42" s="10"/>
      <c r="E42" s="10" t="s">
        <v>105</v>
      </c>
      <c r="F42" s="179">
        <v>26</v>
      </c>
      <c r="G42" s="179">
        <v>2</v>
      </c>
      <c r="H42" s="261">
        <v>1</v>
      </c>
      <c r="I42" s="261">
        <v>0</v>
      </c>
      <c r="J42" s="3"/>
      <c r="K42" s="10"/>
      <c r="L42" s="10"/>
      <c r="M42" s="10"/>
      <c r="N42" s="3"/>
      <c r="O42" s="172"/>
      <c r="P42" s="173"/>
      <c r="Q42" s="173"/>
      <c r="R42" s="174"/>
      <c r="S42" s="3"/>
      <c r="T42" s="3"/>
      <c r="U42" s="3"/>
      <c r="V42" s="3"/>
    </row>
    <row r="43" spans="1:22" s="4" customFormat="1" ht="12.75" x14ac:dyDescent="0.2">
      <c r="A43" s="55"/>
      <c r="B43" s="10"/>
      <c r="C43" s="10" t="s">
        <v>122</v>
      </c>
      <c r="D43" s="10"/>
      <c r="E43" s="10" t="s">
        <v>79</v>
      </c>
      <c r="F43" s="179">
        <v>1</v>
      </c>
      <c r="G43" s="179"/>
      <c r="H43" s="261"/>
      <c r="I43" s="261"/>
      <c r="J43" s="3"/>
      <c r="K43" s="10"/>
      <c r="L43" s="10"/>
      <c r="M43" s="10"/>
      <c r="N43" s="3"/>
      <c r="O43" s="172"/>
      <c r="P43" s="173"/>
      <c r="Q43" s="173"/>
      <c r="R43" s="174"/>
      <c r="S43" s="3"/>
      <c r="T43" s="3"/>
      <c r="U43" s="3"/>
      <c r="V43" s="3"/>
    </row>
    <row r="44" spans="1:22" s="4" customFormat="1" ht="12.75" x14ac:dyDescent="0.2">
      <c r="A44" s="55"/>
      <c r="B44" s="10"/>
      <c r="C44" s="10" t="s">
        <v>123</v>
      </c>
      <c r="D44" s="10"/>
      <c r="E44" s="10" t="s">
        <v>124</v>
      </c>
      <c r="F44" s="179">
        <v>10</v>
      </c>
      <c r="G44" s="179"/>
      <c r="H44" s="261"/>
      <c r="I44" s="261"/>
      <c r="J44" s="3"/>
      <c r="K44" s="10"/>
      <c r="L44" s="10"/>
      <c r="M44" s="10"/>
      <c r="N44" s="3"/>
      <c r="O44" s="172"/>
      <c r="P44" s="173"/>
      <c r="Q44" s="173"/>
      <c r="R44" s="174"/>
      <c r="S44" s="3"/>
      <c r="T44" s="3"/>
      <c r="U44" s="3"/>
      <c r="V44" s="3"/>
    </row>
    <row r="45" spans="1:22" s="4" customFormat="1" ht="12.75" x14ac:dyDescent="0.2">
      <c r="A45" s="55"/>
      <c r="B45" s="10"/>
      <c r="C45" s="10" t="s">
        <v>125</v>
      </c>
      <c r="D45" s="10"/>
      <c r="E45" s="10" t="s">
        <v>120</v>
      </c>
      <c r="F45" s="179">
        <v>20</v>
      </c>
      <c r="G45" s="179"/>
      <c r="H45" s="261"/>
      <c r="I45" s="261"/>
      <c r="J45" s="3"/>
      <c r="K45" s="10"/>
      <c r="L45" s="10"/>
      <c r="M45" s="10"/>
      <c r="N45" s="3"/>
      <c r="O45" s="172"/>
      <c r="P45" s="173"/>
      <c r="Q45" s="173"/>
      <c r="R45" s="174"/>
      <c r="S45" s="3"/>
      <c r="T45" s="3"/>
      <c r="U45" s="3"/>
      <c r="V45" s="3"/>
    </row>
    <row r="46" spans="1:22" s="4" customFormat="1" ht="12.75" x14ac:dyDescent="0.2">
      <c r="A46" s="55"/>
      <c r="B46" s="10"/>
      <c r="C46" s="10" t="s">
        <v>126</v>
      </c>
      <c r="D46" s="10"/>
      <c r="E46" s="10" t="s">
        <v>127</v>
      </c>
      <c r="F46" s="179">
        <v>14</v>
      </c>
      <c r="G46" s="179">
        <v>1</v>
      </c>
      <c r="H46" s="261">
        <v>0</v>
      </c>
      <c r="I46" s="261"/>
      <c r="J46" s="3"/>
      <c r="K46" s="10"/>
      <c r="L46" s="10"/>
      <c r="M46" s="10"/>
      <c r="N46" s="3"/>
      <c r="O46" s="172"/>
      <c r="P46" s="173"/>
      <c r="Q46" s="173"/>
      <c r="R46" s="174"/>
      <c r="S46" s="3"/>
      <c r="T46" s="3"/>
      <c r="U46" s="3"/>
      <c r="V46" s="3"/>
    </row>
    <row r="47" spans="1:22" s="4" customFormat="1" ht="12.75" x14ac:dyDescent="0.2">
      <c r="A47" s="55"/>
      <c r="B47" s="10"/>
      <c r="C47" s="10" t="s">
        <v>128</v>
      </c>
      <c r="D47" s="10"/>
      <c r="E47" s="10" t="s">
        <v>68</v>
      </c>
      <c r="F47" s="179">
        <v>199</v>
      </c>
      <c r="G47" s="179">
        <v>8</v>
      </c>
      <c r="H47" s="261">
        <v>8</v>
      </c>
      <c r="I47" s="261">
        <v>0.14285714285714299</v>
      </c>
      <c r="J47" s="3"/>
      <c r="K47" s="10"/>
      <c r="L47" s="10"/>
      <c r="M47" s="10"/>
      <c r="N47" s="3"/>
      <c r="O47" s="172"/>
      <c r="P47" s="173"/>
      <c r="Q47" s="173"/>
      <c r="R47" s="174"/>
      <c r="S47" s="3"/>
      <c r="T47" s="3"/>
      <c r="U47" s="3"/>
      <c r="V47" s="3"/>
    </row>
    <row r="48" spans="1:22" s="4" customFormat="1" ht="12.75" x14ac:dyDescent="0.2">
      <c r="A48" s="55"/>
      <c r="B48" s="10"/>
      <c r="C48" s="10" t="s">
        <v>130</v>
      </c>
      <c r="D48" s="10"/>
      <c r="E48" s="10" t="s">
        <v>107</v>
      </c>
      <c r="F48" s="179">
        <v>2</v>
      </c>
      <c r="G48" s="179"/>
      <c r="H48" s="261"/>
      <c r="I48" s="261"/>
      <c r="J48" s="3"/>
      <c r="K48" s="10"/>
      <c r="L48" s="10"/>
      <c r="M48" s="10"/>
      <c r="N48" s="3"/>
      <c r="O48" s="172"/>
      <c r="P48" s="173"/>
      <c r="Q48" s="173"/>
      <c r="R48" s="174"/>
      <c r="S48" s="3"/>
      <c r="T48" s="3"/>
      <c r="U48" s="3"/>
      <c r="V48" s="3"/>
    </row>
    <row r="49" spans="1:22" s="4" customFormat="1" ht="12.75" x14ac:dyDescent="0.2">
      <c r="A49" s="55"/>
      <c r="B49" s="10"/>
      <c r="C49" s="10" t="s">
        <v>135</v>
      </c>
      <c r="D49" s="10"/>
      <c r="E49" s="10" t="s">
        <v>131</v>
      </c>
      <c r="F49" s="179">
        <v>119</v>
      </c>
      <c r="G49" s="179">
        <v>9</v>
      </c>
      <c r="H49" s="261">
        <v>6</v>
      </c>
      <c r="I49" s="261">
        <v>0.33333333333333298</v>
      </c>
      <c r="J49" s="3"/>
      <c r="K49" s="10"/>
      <c r="L49" s="10"/>
      <c r="M49" s="10"/>
      <c r="N49" s="3"/>
      <c r="O49" s="172"/>
      <c r="P49" s="173"/>
      <c r="Q49" s="173"/>
      <c r="R49" s="174"/>
      <c r="S49" s="3"/>
      <c r="T49" s="3"/>
      <c r="U49" s="3"/>
      <c r="V49" s="3"/>
    </row>
    <row r="50" spans="1:22" s="4" customFormat="1" ht="12.75" x14ac:dyDescent="0.2">
      <c r="A50" s="55"/>
      <c r="B50" s="10"/>
      <c r="C50" s="10" t="s">
        <v>136</v>
      </c>
      <c r="D50" s="10"/>
      <c r="E50" s="10" t="s">
        <v>79</v>
      </c>
      <c r="F50" s="179">
        <v>24</v>
      </c>
      <c r="G50" s="179"/>
      <c r="H50" s="261"/>
      <c r="I50" s="261"/>
      <c r="J50" s="3"/>
      <c r="K50" s="10"/>
      <c r="L50" s="10"/>
      <c r="M50" s="10"/>
      <c r="N50" s="3"/>
      <c r="O50" s="172"/>
      <c r="P50" s="173"/>
      <c r="Q50" s="173"/>
      <c r="R50" s="174"/>
      <c r="S50" s="3"/>
      <c r="T50" s="3"/>
      <c r="U50" s="3"/>
      <c r="V50" s="3"/>
    </row>
    <row r="51" spans="1:22" s="4" customFormat="1" ht="12.75" x14ac:dyDescent="0.2">
      <c r="A51" s="55"/>
      <c r="B51" s="10"/>
      <c r="C51" s="10" t="s">
        <v>138</v>
      </c>
      <c r="D51" s="10"/>
      <c r="E51" s="10" t="s">
        <v>79</v>
      </c>
      <c r="F51" s="179">
        <v>7</v>
      </c>
      <c r="G51" s="179"/>
      <c r="H51" s="261"/>
      <c r="I51" s="261"/>
      <c r="J51" s="3"/>
      <c r="K51" s="10"/>
      <c r="L51" s="10"/>
      <c r="M51" s="10"/>
      <c r="N51" s="3"/>
      <c r="O51" s="172"/>
      <c r="P51" s="173"/>
      <c r="Q51" s="173"/>
      <c r="R51" s="174"/>
      <c r="S51" s="3"/>
      <c r="T51" s="3"/>
      <c r="U51" s="3"/>
      <c r="V51" s="3"/>
    </row>
    <row r="52" spans="1:22" s="4" customFormat="1" ht="12.75" x14ac:dyDescent="0.2">
      <c r="A52" s="55"/>
      <c r="B52" s="10"/>
      <c r="C52" s="10" t="s">
        <v>141</v>
      </c>
      <c r="D52" s="10"/>
      <c r="E52" s="10" t="s">
        <v>104</v>
      </c>
      <c r="F52" s="179">
        <v>4</v>
      </c>
      <c r="G52" s="179"/>
      <c r="H52" s="261"/>
      <c r="I52" s="261"/>
      <c r="J52" s="3"/>
      <c r="K52" s="10"/>
      <c r="L52" s="10"/>
      <c r="M52" s="10"/>
      <c r="N52" s="3"/>
      <c r="O52" s="172"/>
      <c r="P52" s="173"/>
      <c r="Q52" s="173"/>
      <c r="R52" s="174"/>
      <c r="S52" s="3"/>
      <c r="T52" s="3"/>
      <c r="U52" s="3"/>
      <c r="V52" s="3"/>
    </row>
    <row r="53" spans="1:22" s="4" customFormat="1" ht="12.75" x14ac:dyDescent="0.2">
      <c r="A53" s="55"/>
      <c r="B53" s="10"/>
      <c r="C53" s="10" t="s">
        <v>142</v>
      </c>
      <c r="D53" s="10"/>
      <c r="E53" s="10" t="s">
        <v>143</v>
      </c>
      <c r="F53" s="179">
        <v>8</v>
      </c>
      <c r="G53" s="179"/>
      <c r="H53" s="261"/>
      <c r="I53" s="261"/>
      <c r="J53" s="3"/>
      <c r="K53" s="10"/>
      <c r="L53" s="10"/>
      <c r="M53" s="10"/>
      <c r="N53" s="3"/>
      <c r="O53" s="172"/>
      <c r="P53" s="173"/>
      <c r="Q53" s="173"/>
      <c r="R53" s="174"/>
      <c r="S53" s="3"/>
      <c r="T53" s="3"/>
      <c r="U53" s="3"/>
      <c r="V53" s="3"/>
    </row>
    <row r="54" spans="1:22" s="4" customFormat="1" ht="12.75" x14ac:dyDescent="0.2">
      <c r="A54" s="55"/>
      <c r="B54" s="10"/>
      <c r="C54" s="10" t="s">
        <v>144</v>
      </c>
      <c r="D54" s="10"/>
      <c r="E54" s="10" t="s">
        <v>145</v>
      </c>
      <c r="F54" s="179">
        <v>808</v>
      </c>
      <c r="G54" s="179">
        <v>87</v>
      </c>
      <c r="H54" s="261">
        <v>69</v>
      </c>
      <c r="I54" s="261">
        <v>1.8088235294117601</v>
      </c>
      <c r="J54" s="3"/>
      <c r="K54" s="10"/>
      <c r="L54" s="10"/>
      <c r="M54" s="10"/>
      <c r="N54" s="3"/>
      <c r="O54" s="172"/>
      <c r="P54" s="173"/>
      <c r="Q54" s="173"/>
      <c r="R54" s="174"/>
      <c r="S54" s="3"/>
      <c r="T54" s="3"/>
      <c r="U54" s="3"/>
      <c r="V54" s="3"/>
    </row>
    <row r="55" spans="1:22" s="4" customFormat="1" ht="12.75" x14ac:dyDescent="0.2">
      <c r="A55" s="55"/>
      <c r="B55" s="10"/>
      <c r="C55" s="10" t="s">
        <v>146</v>
      </c>
      <c r="D55" s="10"/>
      <c r="E55" s="10" t="s">
        <v>148</v>
      </c>
      <c r="F55" s="179">
        <v>90</v>
      </c>
      <c r="G55" s="179"/>
      <c r="H55" s="261"/>
      <c r="I55" s="261"/>
      <c r="J55" s="3"/>
      <c r="K55" s="10"/>
      <c r="L55" s="10"/>
      <c r="M55" s="10"/>
      <c r="N55" s="3"/>
      <c r="O55" s="172"/>
      <c r="P55" s="173"/>
      <c r="Q55" s="173"/>
      <c r="R55" s="174"/>
      <c r="S55" s="3"/>
      <c r="T55" s="3"/>
      <c r="U55" s="3"/>
      <c r="V55" s="3"/>
    </row>
    <row r="56" spans="1:22" s="4" customFormat="1" ht="12.75" x14ac:dyDescent="0.2">
      <c r="A56" s="55"/>
      <c r="B56" s="10"/>
      <c r="C56" s="10" t="s">
        <v>150</v>
      </c>
      <c r="D56" s="10"/>
      <c r="E56" s="10" t="s">
        <v>102</v>
      </c>
      <c r="F56" s="179">
        <v>2</v>
      </c>
      <c r="G56" s="179"/>
      <c r="H56" s="261"/>
      <c r="I56" s="261"/>
      <c r="J56" s="3"/>
      <c r="K56" s="10"/>
      <c r="L56" s="10"/>
      <c r="M56" s="10"/>
      <c r="N56" s="3"/>
      <c r="O56" s="172"/>
      <c r="P56" s="173"/>
      <c r="Q56" s="173"/>
      <c r="R56" s="174"/>
      <c r="S56" s="3"/>
      <c r="T56" s="3"/>
      <c r="U56" s="3"/>
      <c r="V56" s="3"/>
    </row>
    <row r="57" spans="1:22" s="4" customFormat="1" ht="12.75" x14ac:dyDescent="0.2">
      <c r="A57" s="55"/>
      <c r="B57" s="10"/>
      <c r="C57" s="10" t="s">
        <v>151</v>
      </c>
      <c r="D57" s="10"/>
      <c r="E57" s="10" t="s">
        <v>145</v>
      </c>
      <c r="F57" s="179">
        <v>8</v>
      </c>
      <c r="G57" s="179">
        <v>1</v>
      </c>
      <c r="H57" s="261">
        <v>0</v>
      </c>
      <c r="I57" s="261"/>
      <c r="J57" s="3"/>
      <c r="K57" s="10"/>
      <c r="L57" s="10"/>
      <c r="M57" s="10"/>
      <c r="N57" s="3"/>
      <c r="O57" s="172"/>
      <c r="P57" s="173"/>
      <c r="Q57" s="173"/>
      <c r="R57" s="174"/>
      <c r="S57" s="3"/>
      <c r="T57" s="3"/>
      <c r="U57" s="3"/>
      <c r="V57" s="3"/>
    </row>
    <row r="58" spans="1:22" s="4" customFormat="1" ht="12.75" x14ac:dyDescent="0.2">
      <c r="A58" s="55"/>
      <c r="B58" s="10"/>
      <c r="C58" s="10" t="s">
        <v>152</v>
      </c>
      <c r="D58" s="10"/>
      <c r="E58" s="10" t="s">
        <v>153</v>
      </c>
      <c r="F58" s="179">
        <v>43</v>
      </c>
      <c r="G58" s="179">
        <v>1</v>
      </c>
      <c r="H58" s="261">
        <v>1</v>
      </c>
      <c r="I58" s="261">
        <v>0</v>
      </c>
      <c r="J58" s="3"/>
      <c r="K58" s="10"/>
      <c r="L58" s="10"/>
      <c r="M58" s="10"/>
      <c r="N58" s="3"/>
      <c r="O58" s="172"/>
      <c r="P58" s="173"/>
      <c r="Q58" s="173"/>
      <c r="R58" s="174"/>
      <c r="S58" s="3"/>
      <c r="T58" s="3"/>
      <c r="U58" s="3"/>
      <c r="V58" s="3"/>
    </row>
    <row r="59" spans="1:22" s="4" customFormat="1" ht="12.75" x14ac:dyDescent="0.2">
      <c r="A59" s="55"/>
      <c r="B59" s="10"/>
      <c r="C59" s="10" t="s">
        <v>152</v>
      </c>
      <c r="D59" s="10"/>
      <c r="E59" s="10" t="s">
        <v>154</v>
      </c>
      <c r="F59" s="179">
        <v>1</v>
      </c>
      <c r="G59" s="179"/>
      <c r="H59" s="261"/>
      <c r="I59" s="261"/>
      <c r="J59" s="3"/>
      <c r="K59" s="10"/>
      <c r="L59" s="10"/>
      <c r="M59" s="10"/>
      <c r="N59" s="3"/>
      <c r="O59" s="172"/>
      <c r="P59" s="173"/>
      <c r="Q59" s="173"/>
      <c r="R59" s="174"/>
      <c r="S59" s="3"/>
      <c r="T59" s="3"/>
      <c r="U59" s="3"/>
      <c r="V59" s="3"/>
    </row>
    <row r="60" spans="1:22" s="4" customFormat="1" ht="12.75" x14ac:dyDescent="0.2">
      <c r="A60" s="55"/>
      <c r="B60" s="10"/>
      <c r="C60" s="10" t="s">
        <v>158</v>
      </c>
      <c r="D60" s="10"/>
      <c r="E60" s="10" t="s">
        <v>153</v>
      </c>
      <c r="F60" s="179">
        <v>3</v>
      </c>
      <c r="G60" s="179"/>
      <c r="H60" s="261"/>
      <c r="I60" s="261"/>
      <c r="J60" s="3"/>
      <c r="K60" s="10"/>
      <c r="L60" s="10"/>
      <c r="M60" s="10"/>
      <c r="N60" s="3"/>
      <c r="O60" s="172"/>
      <c r="P60" s="173"/>
      <c r="Q60" s="173"/>
      <c r="R60" s="174"/>
      <c r="S60" s="3"/>
      <c r="T60" s="3"/>
      <c r="U60" s="3"/>
      <c r="V60" s="3"/>
    </row>
    <row r="61" spans="1:22" s="4" customFormat="1" ht="12.75" x14ac:dyDescent="0.2">
      <c r="A61" s="55"/>
      <c r="B61" s="10"/>
      <c r="C61" s="10" t="s">
        <v>160</v>
      </c>
      <c r="D61" s="10"/>
      <c r="E61" s="10" t="s">
        <v>97</v>
      </c>
      <c r="F61" s="179">
        <v>16</v>
      </c>
      <c r="G61" s="179">
        <v>4</v>
      </c>
      <c r="H61" s="261">
        <v>3</v>
      </c>
      <c r="I61" s="261">
        <v>0.66666666666666696</v>
      </c>
      <c r="J61" s="3"/>
      <c r="K61" s="10"/>
      <c r="L61" s="10"/>
      <c r="M61" s="10"/>
      <c r="N61" s="3"/>
      <c r="O61" s="172"/>
      <c r="P61" s="173"/>
      <c r="Q61" s="173"/>
      <c r="R61" s="174"/>
      <c r="S61" s="3"/>
      <c r="T61" s="3"/>
      <c r="U61" s="3"/>
      <c r="V61" s="3"/>
    </row>
    <row r="62" spans="1:22" s="4" customFormat="1" ht="12.75" x14ac:dyDescent="0.2">
      <c r="A62" s="55"/>
      <c r="B62" s="10"/>
      <c r="C62" s="10" t="s">
        <v>161</v>
      </c>
      <c r="D62" s="10"/>
      <c r="E62" s="10" t="s">
        <v>162</v>
      </c>
      <c r="F62" s="179">
        <v>1</v>
      </c>
      <c r="G62" s="179"/>
      <c r="H62" s="261"/>
      <c r="I62" s="261"/>
      <c r="J62" s="3"/>
      <c r="K62" s="10"/>
      <c r="L62" s="10"/>
      <c r="M62" s="10"/>
      <c r="N62" s="3"/>
      <c r="O62" s="172"/>
      <c r="P62" s="173"/>
      <c r="Q62" s="173"/>
      <c r="R62" s="174"/>
      <c r="S62" s="3"/>
      <c r="T62" s="3"/>
      <c r="U62" s="3"/>
      <c r="V62" s="3"/>
    </row>
    <row r="63" spans="1:22" s="4" customFormat="1" ht="12.75" x14ac:dyDescent="0.2">
      <c r="A63" s="55"/>
      <c r="B63" s="10"/>
      <c r="C63" s="10" t="s">
        <v>165</v>
      </c>
      <c r="D63" s="10"/>
      <c r="E63" s="10" t="s">
        <v>64</v>
      </c>
      <c r="F63" s="179">
        <v>30</v>
      </c>
      <c r="G63" s="179">
        <v>6</v>
      </c>
      <c r="H63" s="261">
        <v>5</v>
      </c>
      <c r="I63" s="261">
        <v>1.6</v>
      </c>
      <c r="J63" s="3"/>
      <c r="K63" s="10"/>
      <c r="L63" s="10"/>
      <c r="M63" s="10"/>
      <c r="N63" s="3"/>
      <c r="O63" s="172"/>
      <c r="P63" s="173"/>
      <c r="Q63" s="173"/>
      <c r="R63" s="174"/>
      <c r="S63" s="3"/>
      <c r="T63" s="3"/>
      <c r="U63" s="3"/>
      <c r="V63" s="3"/>
    </row>
    <row r="64" spans="1:22" s="4" customFormat="1" ht="12.75" x14ac:dyDescent="0.2">
      <c r="A64" s="55"/>
      <c r="B64" s="10"/>
      <c r="C64" s="10" t="s">
        <v>171</v>
      </c>
      <c r="D64" s="10"/>
      <c r="E64" s="10" t="s">
        <v>97</v>
      </c>
      <c r="F64" s="179">
        <v>80</v>
      </c>
      <c r="G64" s="179">
        <v>5</v>
      </c>
      <c r="H64" s="261">
        <v>3</v>
      </c>
      <c r="I64" s="261">
        <v>0</v>
      </c>
      <c r="J64" s="3"/>
      <c r="K64" s="10"/>
      <c r="L64" s="10"/>
      <c r="M64" s="10"/>
      <c r="N64" s="3"/>
      <c r="O64" s="172"/>
      <c r="P64" s="173"/>
      <c r="Q64" s="173"/>
      <c r="R64" s="174"/>
      <c r="S64" s="3"/>
      <c r="T64" s="3"/>
      <c r="U64" s="3"/>
      <c r="V64" s="3"/>
    </row>
    <row r="65" spans="1:22" s="4" customFormat="1" ht="12.75" x14ac:dyDescent="0.2">
      <c r="A65" s="55"/>
      <c r="B65" s="10"/>
      <c r="C65" s="10" t="s">
        <v>172</v>
      </c>
      <c r="D65" s="10"/>
      <c r="E65" s="10" t="s">
        <v>166</v>
      </c>
      <c r="F65" s="179">
        <v>2</v>
      </c>
      <c r="G65" s="179"/>
      <c r="H65" s="261"/>
      <c r="I65" s="261"/>
      <c r="J65" s="3"/>
      <c r="K65" s="10"/>
      <c r="L65" s="10"/>
      <c r="M65" s="10"/>
      <c r="N65" s="3"/>
      <c r="O65" s="172"/>
      <c r="P65" s="173"/>
      <c r="Q65" s="173"/>
      <c r="R65" s="174"/>
      <c r="S65" s="3"/>
      <c r="T65" s="3"/>
      <c r="U65" s="3"/>
      <c r="V65" s="3"/>
    </row>
    <row r="66" spans="1:22" s="4" customFormat="1" ht="12.75" x14ac:dyDescent="0.2">
      <c r="A66" s="55"/>
      <c r="B66" s="10"/>
      <c r="C66" s="10" t="s">
        <v>173</v>
      </c>
      <c r="D66" s="10"/>
      <c r="E66" s="10" t="s">
        <v>100</v>
      </c>
      <c r="F66" s="179">
        <v>4</v>
      </c>
      <c r="G66" s="179"/>
      <c r="H66" s="261">
        <v>0</v>
      </c>
      <c r="I66" s="261"/>
      <c r="J66" s="3"/>
      <c r="K66" s="10"/>
      <c r="L66" s="10"/>
      <c r="M66" s="10"/>
      <c r="N66" s="3"/>
      <c r="O66" s="172"/>
      <c r="P66" s="173"/>
      <c r="Q66" s="173"/>
      <c r="R66" s="174"/>
      <c r="S66" s="3"/>
      <c r="T66" s="3"/>
      <c r="U66" s="3"/>
      <c r="V66" s="3"/>
    </row>
    <row r="67" spans="1:22" s="4" customFormat="1" ht="12.75" x14ac:dyDescent="0.2">
      <c r="A67" s="55"/>
      <c r="B67" s="10"/>
      <c r="C67" s="10" t="s">
        <v>173</v>
      </c>
      <c r="D67" s="10"/>
      <c r="E67" s="10" t="s">
        <v>77</v>
      </c>
      <c r="F67" s="179">
        <v>14</v>
      </c>
      <c r="G67" s="179">
        <v>2</v>
      </c>
      <c r="H67" s="261">
        <v>2</v>
      </c>
      <c r="I67" s="261">
        <v>1</v>
      </c>
      <c r="J67" s="3"/>
      <c r="K67" s="10"/>
      <c r="L67" s="10"/>
      <c r="M67" s="10"/>
      <c r="N67" s="3"/>
      <c r="O67" s="172"/>
      <c r="P67" s="173"/>
      <c r="Q67" s="173"/>
      <c r="R67" s="174"/>
      <c r="S67" s="3"/>
      <c r="T67" s="3"/>
      <c r="U67" s="3"/>
      <c r="V67" s="3"/>
    </row>
    <row r="68" spans="1:22" s="4" customFormat="1" ht="12.75" x14ac:dyDescent="0.2">
      <c r="A68" s="55"/>
      <c r="B68" s="10"/>
      <c r="C68" s="10" t="s">
        <v>174</v>
      </c>
      <c r="D68" s="10"/>
      <c r="E68" s="10" t="s">
        <v>175</v>
      </c>
      <c r="F68" s="179">
        <v>7</v>
      </c>
      <c r="G68" s="179"/>
      <c r="H68" s="261"/>
      <c r="I68" s="261"/>
      <c r="J68" s="3"/>
      <c r="K68" s="10"/>
      <c r="L68" s="10"/>
      <c r="M68" s="10"/>
      <c r="N68" s="3"/>
      <c r="O68" s="172"/>
      <c r="P68" s="173"/>
      <c r="Q68" s="173"/>
      <c r="R68" s="174"/>
      <c r="S68" s="3"/>
      <c r="T68" s="3"/>
      <c r="U68" s="3"/>
      <c r="V68" s="3"/>
    </row>
    <row r="69" spans="1:22" s="4" customFormat="1" ht="12.75" x14ac:dyDescent="0.2">
      <c r="A69" s="55"/>
      <c r="B69" s="10"/>
      <c r="C69" s="10" t="s">
        <v>176</v>
      </c>
      <c r="D69" s="10"/>
      <c r="E69" s="10" t="s">
        <v>177</v>
      </c>
      <c r="F69" s="179">
        <v>138</v>
      </c>
      <c r="G69" s="179">
        <v>17</v>
      </c>
      <c r="H69" s="261">
        <v>7</v>
      </c>
      <c r="I69" s="261">
        <v>0.42857142857142899</v>
      </c>
      <c r="J69" s="3"/>
      <c r="K69" s="10"/>
      <c r="L69" s="10"/>
      <c r="M69" s="10"/>
      <c r="N69" s="3"/>
      <c r="O69" s="172"/>
      <c r="P69" s="173"/>
      <c r="Q69" s="173"/>
      <c r="R69" s="174"/>
      <c r="S69" s="3"/>
      <c r="T69" s="3"/>
      <c r="U69" s="3"/>
      <c r="V69" s="3"/>
    </row>
    <row r="70" spans="1:22" s="4" customFormat="1" ht="12.75" x14ac:dyDescent="0.2">
      <c r="A70" s="55"/>
      <c r="B70" s="10"/>
      <c r="C70" s="10" t="s">
        <v>178</v>
      </c>
      <c r="D70" s="10"/>
      <c r="E70" s="10" t="s">
        <v>179</v>
      </c>
      <c r="F70" s="179">
        <v>29</v>
      </c>
      <c r="G70" s="179">
        <v>1</v>
      </c>
      <c r="H70" s="261">
        <v>1</v>
      </c>
      <c r="I70" s="261">
        <v>1</v>
      </c>
      <c r="J70" s="3"/>
      <c r="K70" s="10"/>
      <c r="L70" s="10"/>
      <c r="M70" s="10"/>
      <c r="N70" s="3"/>
      <c r="O70" s="172"/>
      <c r="P70" s="173"/>
      <c r="Q70" s="173"/>
      <c r="R70" s="174"/>
      <c r="S70" s="3"/>
      <c r="T70" s="3"/>
      <c r="U70" s="3"/>
      <c r="V70" s="3"/>
    </row>
    <row r="71" spans="1:22" s="4" customFormat="1" ht="12.75" x14ac:dyDescent="0.2">
      <c r="A71" s="55"/>
      <c r="B71" s="10"/>
      <c r="C71" s="10" t="s">
        <v>181</v>
      </c>
      <c r="D71" s="10"/>
      <c r="E71" s="10" t="s">
        <v>182</v>
      </c>
      <c r="F71" s="179">
        <v>82</v>
      </c>
      <c r="G71" s="179">
        <v>2</v>
      </c>
      <c r="H71" s="261">
        <v>2</v>
      </c>
      <c r="I71" s="261">
        <v>0</v>
      </c>
      <c r="J71" s="3"/>
      <c r="K71" s="10"/>
      <c r="L71" s="10"/>
      <c r="M71" s="10"/>
      <c r="N71" s="3"/>
      <c r="O71" s="172"/>
      <c r="P71" s="173"/>
      <c r="Q71" s="173"/>
      <c r="R71" s="174"/>
      <c r="S71" s="3"/>
      <c r="T71" s="3"/>
      <c r="U71" s="3"/>
      <c r="V71" s="3"/>
    </row>
    <row r="72" spans="1:22" s="4" customFormat="1" ht="12.75" x14ac:dyDescent="0.2">
      <c r="A72" s="55"/>
      <c r="B72" s="10"/>
      <c r="C72" s="10" t="s">
        <v>183</v>
      </c>
      <c r="D72" s="10"/>
      <c r="E72" s="10" t="s">
        <v>86</v>
      </c>
      <c r="F72" s="179">
        <v>15</v>
      </c>
      <c r="G72" s="179"/>
      <c r="H72" s="261">
        <v>0</v>
      </c>
      <c r="I72" s="261"/>
      <c r="J72" s="3"/>
      <c r="K72" s="10"/>
      <c r="L72" s="10"/>
      <c r="M72" s="10"/>
      <c r="N72" s="3"/>
      <c r="O72" s="172"/>
      <c r="P72" s="173"/>
      <c r="Q72" s="173"/>
      <c r="R72" s="174"/>
      <c r="S72" s="3"/>
      <c r="T72" s="3"/>
      <c r="U72" s="3"/>
      <c r="V72" s="3"/>
    </row>
    <row r="73" spans="1:22" s="4" customFormat="1" ht="12.75" x14ac:dyDescent="0.2">
      <c r="A73" s="55"/>
      <c r="B73" s="10"/>
      <c r="C73" s="10" t="s">
        <v>184</v>
      </c>
      <c r="D73" s="10"/>
      <c r="E73" s="10" t="s">
        <v>185</v>
      </c>
      <c r="F73" s="179">
        <v>43</v>
      </c>
      <c r="G73" s="179">
        <v>5</v>
      </c>
      <c r="H73" s="261">
        <v>2</v>
      </c>
      <c r="I73" s="261">
        <v>0</v>
      </c>
      <c r="J73" s="3"/>
      <c r="K73" s="10"/>
      <c r="L73" s="10"/>
      <c r="M73" s="10"/>
      <c r="N73" s="3"/>
      <c r="O73" s="172"/>
      <c r="P73" s="173"/>
      <c r="Q73" s="173"/>
      <c r="R73" s="174"/>
      <c r="S73" s="3"/>
      <c r="T73" s="3"/>
      <c r="U73" s="3"/>
      <c r="V73" s="3"/>
    </row>
    <row r="74" spans="1:22" s="4" customFormat="1" ht="12.75" x14ac:dyDescent="0.2">
      <c r="A74" s="55"/>
      <c r="B74" s="10"/>
      <c r="C74" s="10" t="s">
        <v>189</v>
      </c>
      <c r="D74" s="10"/>
      <c r="E74" s="10" t="s">
        <v>70</v>
      </c>
      <c r="F74" s="179">
        <v>18</v>
      </c>
      <c r="G74" s="179">
        <v>2</v>
      </c>
      <c r="H74" s="261">
        <v>0</v>
      </c>
      <c r="I74" s="261"/>
      <c r="J74" s="3"/>
      <c r="K74" s="10"/>
      <c r="L74" s="10"/>
      <c r="M74" s="10"/>
      <c r="N74" s="3"/>
      <c r="O74" s="172"/>
      <c r="P74" s="173"/>
      <c r="Q74" s="173"/>
      <c r="R74" s="174"/>
      <c r="S74" s="3"/>
      <c r="T74" s="3"/>
      <c r="U74" s="3"/>
      <c r="V74" s="3"/>
    </row>
    <row r="75" spans="1:22" s="4" customFormat="1" ht="12.75" x14ac:dyDescent="0.2">
      <c r="A75" s="55"/>
      <c r="B75" s="10"/>
      <c r="C75" s="10" t="s">
        <v>191</v>
      </c>
      <c r="D75" s="10"/>
      <c r="E75" s="10" t="s">
        <v>192</v>
      </c>
      <c r="F75" s="179">
        <v>16</v>
      </c>
      <c r="G75" s="179">
        <v>2</v>
      </c>
      <c r="H75" s="261">
        <v>2</v>
      </c>
      <c r="I75" s="261">
        <v>1.5</v>
      </c>
      <c r="J75" s="3"/>
      <c r="K75" s="10"/>
      <c r="L75" s="10"/>
      <c r="M75" s="10"/>
      <c r="N75" s="3"/>
      <c r="O75" s="172"/>
      <c r="P75" s="173"/>
      <c r="Q75" s="173"/>
      <c r="R75" s="174"/>
      <c r="S75" s="3"/>
      <c r="T75" s="3"/>
      <c r="U75" s="3"/>
      <c r="V75" s="3"/>
    </row>
    <row r="76" spans="1:22" s="4" customFormat="1" ht="12.75" x14ac:dyDescent="0.2">
      <c r="A76" s="55"/>
      <c r="B76" s="10"/>
      <c r="C76" s="10" t="s">
        <v>193</v>
      </c>
      <c r="D76" s="10"/>
      <c r="E76" s="10" t="s">
        <v>194</v>
      </c>
      <c r="F76" s="179">
        <v>36</v>
      </c>
      <c r="G76" s="179">
        <v>2</v>
      </c>
      <c r="H76" s="261">
        <v>1</v>
      </c>
      <c r="I76" s="261">
        <v>0</v>
      </c>
      <c r="J76" s="3"/>
      <c r="K76" s="10"/>
      <c r="L76" s="10"/>
      <c r="M76" s="10"/>
      <c r="N76" s="3"/>
      <c r="O76" s="172"/>
      <c r="P76" s="173"/>
      <c r="Q76" s="173"/>
      <c r="R76" s="174"/>
      <c r="S76" s="3"/>
      <c r="T76" s="3"/>
      <c r="U76" s="3"/>
      <c r="V76" s="3"/>
    </row>
    <row r="77" spans="1:22" s="4" customFormat="1" ht="12.75" x14ac:dyDescent="0.2">
      <c r="A77" s="55"/>
      <c r="B77" s="10"/>
      <c r="C77" s="10" t="s">
        <v>197</v>
      </c>
      <c r="D77" s="10"/>
      <c r="E77" s="10" t="s">
        <v>198</v>
      </c>
      <c r="F77" s="179">
        <v>23</v>
      </c>
      <c r="G77" s="179"/>
      <c r="H77" s="261">
        <v>0</v>
      </c>
      <c r="I77" s="261"/>
      <c r="J77" s="3"/>
      <c r="K77" s="10"/>
      <c r="L77" s="10"/>
      <c r="M77" s="10"/>
      <c r="N77" s="3"/>
      <c r="O77" s="172"/>
      <c r="P77" s="173"/>
      <c r="Q77" s="173"/>
      <c r="R77" s="174"/>
      <c r="S77" s="3"/>
      <c r="T77" s="3"/>
      <c r="U77" s="3"/>
      <c r="V77" s="3"/>
    </row>
    <row r="78" spans="1:22" s="4" customFormat="1" ht="12.75" x14ac:dyDescent="0.2">
      <c r="A78" s="55"/>
      <c r="B78" s="10"/>
      <c r="C78" s="10" t="s">
        <v>199</v>
      </c>
      <c r="D78" s="10"/>
      <c r="E78" s="10" t="s">
        <v>200</v>
      </c>
      <c r="F78" s="179">
        <v>189</v>
      </c>
      <c r="G78" s="179">
        <v>17</v>
      </c>
      <c r="H78" s="261">
        <v>13</v>
      </c>
      <c r="I78" s="261">
        <v>1</v>
      </c>
      <c r="J78" s="3"/>
      <c r="K78" s="10"/>
      <c r="L78" s="10"/>
      <c r="M78" s="10"/>
      <c r="N78" s="3"/>
      <c r="O78" s="172"/>
      <c r="P78" s="173"/>
      <c r="Q78" s="173"/>
      <c r="R78" s="174"/>
      <c r="S78" s="3"/>
      <c r="T78" s="3"/>
      <c r="U78" s="3"/>
      <c r="V78" s="3"/>
    </row>
    <row r="79" spans="1:22" s="4" customFormat="1" ht="12.75" x14ac:dyDescent="0.2">
      <c r="A79" s="55"/>
      <c r="B79" s="10"/>
      <c r="C79" s="10" t="s">
        <v>202</v>
      </c>
      <c r="D79" s="10"/>
      <c r="E79" s="10" t="s">
        <v>203</v>
      </c>
      <c r="F79" s="179">
        <v>491</v>
      </c>
      <c r="G79" s="179">
        <v>18</v>
      </c>
      <c r="H79" s="261">
        <v>15</v>
      </c>
      <c r="I79" s="261">
        <v>2.2666666666666702</v>
      </c>
      <c r="J79" s="3"/>
      <c r="K79" s="10"/>
      <c r="L79" s="10"/>
      <c r="M79" s="10"/>
      <c r="N79" s="3"/>
      <c r="O79" s="172"/>
      <c r="P79" s="173"/>
      <c r="Q79" s="173"/>
      <c r="R79" s="174"/>
      <c r="S79" s="3"/>
      <c r="T79" s="3"/>
      <c r="U79" s="3"/>
      <c r="V79" s="3"/>
    </row>
    <row r="80" spans="1:22" s="4" customFormat="1" ht="12.75" x14ac:dyDescent="0.2">
      <c r="A80" s="55"/>
      <c r="B80" s="10"/>
      <c r="C80" s="10" t="s">
        <v>204</v>
      </c>
      <c r="D80" s="10"/>
      <c r="E80" s="10" t="s">
        <v>97</v>
      </c>
      <c r="F80" s="179">
        <v>4</v>
      </c>
      <c r="G80" s="179"/>
      <c r="H80" s="261"/>
      <c r="I80" s="261"/>
      <c r="J80" s="3"/>
      <c r="K80" s="10"/>
      <c r="L80" s="10"/>
      <c r="M80" s="10"/>
      <c r="N80" s="3"/>
      <c r="O80" s="172"/>
      <c r="P80" s="173"/>
      <c r="Q80" s="173"/>
      <c r="R80" s="174"/>
      <c r="S80" s="3"/>
      <c r="T80" s="3"/>
      <c r="U80" s="3"/>
      <c r="V80" s="3"/>
    </row>
    <row r="81" spans="1:22" s="4" customFormat="1" ht="12.75" x14ac:dyDescent="0.2">
      <c r="A81" s="55"/>
      <c r="B81" s="10"/>
      <c r="C81" s="10" t="s">
        <v>207</v>
      </c>
      <c r="D81" s="10"/>
      <c r="E81" s="10" t="s">
        <v>64</v>
      </c>
      <c r="F81" s="179">
        <v>17</v>
      </c>
      <c r="G81" s="179">
        <v>2</v>
      </c>
      <c r="H81" s="261">
        <v>2</v>
      </c>
      <c r="I81" s="261">
        <v>0</v>
      </c>
      <c r="J81" s="3"/>
      <c r="K81" s="10"/>
      <c r="L81" s="10"/>
      <c r="M81" s="10"/>
      <c r="N81" s="3"/>
      <c r="O81" s="172"/>
      <c r="P81" s="173"/>
      <c r="Q81" s="173"/>
      <c r="R81" s="174"/>
      <c r="S81" s="3"/>
      <c r="T81" s="3"/>
      <c r="U81" s="3"/>
      <c r="V81" s="3"/>
    </row>
    <row r="82" spans="1:22" s="4" customFormat="1" ht="12.75" x14ac:dyDescent="0.2">
      <c r="A82" s="55"/>
      <c r="B82" s="10"/>
      <c r="C82" s="10" t="s">
        <v>208</v>
      </c>
      <c r="D82" s="10"/>
      <c r="E82" s="10" t="s">
        <v>179</v>
      </c>
      <c r="F82" s="179">
        <v>60</v>
      </c>
      <c r="G82" s="179">
        <v>3</v>
      </c>
      <c r="H82" s="261">
        <v>2</v>
      </c>
      <c r="I82" s="261">
        <v>1.5</v>
      </c>
      <c r="J82" s="3"/>
      <c r="K82" s="10"/>
      <c r="L82" s="10"/>
      <c r="M82" s="10"/>
      <c r="N82" s="3"/>
      <c r="O82" s="172"/>
      <c r="P82" s="173"/>
      <c r="Q82" s="173"/>
      <c r="R82" s="174"/>
      <c r="S82" s="3"/>
      <c r="T82" s="3"/>
      <c r="U82" s="3"/>
      <c r="V82" s="3"/>
    </row>
    <row r="83" spans="1:22" s="4" customFormat="1" ht="12.75" x14ac:dyDescent="0.2">
      <c r="A83" s="55"/>
      <c r="B83" s="10"/>
      <c r="C83" s="10" t="s">
        <v>209</v>
      </c>
      <c r="D83" s="10"/>
      <c r="E83" s="10" t="s">
        <v>210</v>
      </c>
      <c r="F83" s="179">
        <v>19</v>
      </c>
      <c r="G83" s="179"/>
      <c r="H83" s="261"/>
      <c r="I83" s="261"/>
      <c r="J83" s="3"/>
      <c r="K83" s="10"/>
      <c r="L83" s="10"/>
      <c r="M83" s="10"/>
      <c r="N83" s="3"/>
      <c r="O83" s="172"/>
      <c r="P83" s="173"/>
      <c r="Q83" s="173"/>
      <c r="R83" s="174"/>
      <c r="S83" s="3"/>
      <c r="T83" s="3"/>
      <c r="U83" s="3"/>
      <c r="V83" s="3"/>
    </row>
    <row r="84" spans="1:22" s="4" customFormat="1" ht="12.75" x14ac:dyDescent="0.2">
      <c r="A84" s="55"/>
      <c r="B84" s="10"/>
      <c r="C84" s="10" t="s">
        <v>213</v>
      </c>
      <c r="D84" s="10"/>
      <c r="E84" s="10" t="s">
        <v>127</v>
      </c>
      <c r="F84" s="179">
        <v>5</v>
      </c>
      <c r="G84" s="179">
        <v>2</v>
      </c>
      <c r="H84" s="261">
        <v>2</v>
      </c>
      <c r="I84" s="261">
        <v>0</v>
      </c>
      <c r="J84" s="3"/>
      <c r="K84" s="10"/>
      <c r="L84" s="10"/>
      <c r="M84" s="10"/>
      <c r="N84" s="3"/>
      <c r="O84" s="172"/>
      <c r="P84" s="173"/>
      <c r="Q84" s="173"/>
      <c r="R84" s="174"/>
      <c r="S84" s="3"/>
      <c r="T84" s="3"/>
      <c r="U84" s="3"/>
      <c r="V84" s="3"/>
    </row>
    <row r="85" spans="1:22" s="4" customFormat="1" ht="12.75" x14ac:dyDescent="0.2">
      <c r="A85" s="55"/>
      <c r="B85" s="10"/>
      <c r="C85" s="10" t="s">
        <v>650</v>
      </c>
      <c r="D85" s="10"/>
      <c r="E85" s="10" t="s">
        <v>107</v>
      </c>
      <c r="F85" s="179">
        <v>7</v>
      </c>
      <c r="G85" s="179"/>
      <c r="H85" s="261"/>
      <c r="I85" s="261"/>
      <c r="J85" s="3"/>
      <c r="K85" s="10"/>
      <c r="L85" s="10"/>
      <c r="M85" s="10"/>
      <c r="N85" s="3"/>
      <c r="O85" s="172"/>
      <c r="P85" s="173"/>
      <c r="Q85" s="173"/>
      <c r="R85" s="174"/>
      <c r="S85" s="3"/>
      <c r="T85" s="3"/>
      <c r="U85" s="3"/>
      <c r="V85" s="3"/>
    </row>
    <row r="86" spans="1:22" s="4" customFormat="1" ht="12.75" x14ac:dyDescent="0.2">
      <c r="A86" s="55"/>
      <c r="B86" s="10"/>
      <c r="C86" s="10" t="s">
        <v>216</v>
      </c>
      <c r="D86" s="10"/>
      <c r="E86" s="10" t="s">
        <v>147</v>
      </c>
      <c r="F86" s="179">
        <v>14</v>
      </c>
      <c r="G86" s="179">
        <v>1</v>
      </c>
      <c r="H86" s="261">
        <v>1</v>
      </c>
      <c r="I86" s="261">
        <v>0</v>
      </c>
      <c r="J86" s="3"/>
      <c r="K86" s="10"/>
      <c r="L86" s="10"/>
      <c r="M86" s="10"/>
      <c r="N86" s="3"/>
      <c r="O86" s="172"/>
      <c r="P86" s="173"/>
      <c r="Q86" s="173"/>
      <c r="R86" s="174"/>
      <c r="S86" s="3"/>
      <c r="T86" s="3"/>
      <c r="U86" s="3"/>
      <c r="V86" s="3"/>
    </row>
    <row r="87" spans="1:22" s="4" customFormat="1" ht="12.75" x14ac:dyDescent="0.2">
      <c r="A87" s="55"/>
      <c r="B87" s="10"/>
      <c r="C87" s="10" t="s">
        <v>217</v>
      </c>
      <c r="D87" s="10"/>
      <c r="E87" s="10" t="s">
        <v>218</v>
      </c>
      <c r="F87" s="179">
        <v>13</v>
      </c>
      <c r="G87" s="179">
        <v>1</v>
      </c>
      <c r="H87" s="261">
        <v>0</v>
      </c>
      <c r="I87" s="261"/>
      <c r="J87" s="3"/>
      <c r="K87" s="10"/>
      <c r="L87" s="10"/>
      <c r="M87" s="10"/>
      <c r="N87" s="3"/>
      <c r="O87" s="172"/>
      <c r="P87" s="173"/>
      <c r="Q87" s="173"/>
      <c r="R87" s="174"/>
      <c r="S87" s="3"/>
      <c r="T87" s="3"/>
      <c r="U87" s="3"/>
      <c r="V87" s="3"/>
    </row>
    <row r="88" spans="1:22" s="4" customFormat="1" ht="12.75" x14ac:dyDescent="0.2">
      <c r="A88" s="55"/>
      <c r="B88" s="10"/>
      <c r="C88" s="10" t="s">
        <v>220</v>
      </c>
      <c r="D88" s="10"/>
      <c r="E88" s="10" t="s">
        <v>170</v>
      </c>
      <c r="F88" s="179">
        <v>16</v>
      </c>
      <c r="G88" s="179"/>
      <c r="H88" s="261">
        <v>0</v>
      </c>
      <c r="I88" s="261"/>
      <c r="J88" s="3"/>
      <c r="K88" s="10"/>
      <c r="L88" s="10"/>
      <c r="M88" s="10"/>
      <c r="N88" s="3"/>
      <c r="O88" s="172"/>
      <c r="P88" s="173"/>
      <c r="Q88" s="173"/>
      <c r="R88" s="174"/>
      <c r="S88" s="3"/>
      <c r="T88" s="3"/>
      <c r="U88" s="3"/>
      <c r="V88" s="3"/>
    </row>
    <row r="89" spans="1:22" s="4" customFormat="1" ht="12.75" x14ac:dyDescent="0.2">
      <c r="A89" s="55"/>
      <c r="B89" s="10"/>
      <c r="C89" s="10" t="s">
        <v>221</v>
      </c>
      <c r="D89" s="10"/>
      <c r="E89" s="10" t="s">
        <v>222</v>
      </c>
      <c r="F89" s="179">
        <v>8</v>
      </c>
      <c r="G89" s="179">
        <v>3</v>
      </c>
      <c r="H89" s="261">
        <v>3</v>
      </c>
      <c r="I89" s="261">
        <v>0</v>
      </c>
      <c r="J89" s="3"/>
      <c r="K89" s="10"/>
      <c r="L89" s="10"/>
      <c r="M89" s="10"/>
      <c r="N89" s="3"/>
      <c r="O89" s="172"/>
      <c r="P89" s="173"/>
      <c r="Q89" s="173"/>
      <c r="R89" s="174"/>
      <c r="S89" s="3"/>
      <c r="T89" s="3"/>
      <c r="U89" s="3"/>
      <c r="V89" s="3"/>
    </row>
    <row r="90" spans="1:22" s="4" customFormat="1" ht="12.75" x14ac:dyDescent="0.2">
      <c r="A90" s="55"/>
      <c r="B90" s="10"/>
      <c r="C90" s="10" t="s">
        <v>223</v>
      </c>
      <c r="D90" s="10"/>
      <c r="E90" s="10" t="s">
        <v>205</v>
      </c>
      <c r="F90" s="179">
        <v>15</v>
      </c>
      <c r="G90" s="179"/>
      <c r="H90" s="261"/>
      <c r="I90" s="261"/>
      <c r="J90" s="3"/>
      <c r="K90" s="10"/>
      <c r="L90" s="10"/>
      <c r="M90" s="10"/>
      <c r="N90" s="3"/>
      <c r="O90" s="172"/>
      <c r="P90" s="173"/>
      <c r="Q90" s="173"/>
      <c r="R90" s="174"/>
      <c r="S90" s="3"/>
      <c r="T90" s="3"/>
      <c r="U90" s="3"/>
      <c r="V90" s="3"/>
    </row>
    <row r="91" spans="1:22" s="4" customFormat="1" ht="12.75" x14ac:dyDescent="0.2">
      <c r="A91" s="55"/>
      <c r="B91" s="10"/>
      <c r="C91" s="10" t="s">
        <v>651</v>
      </c>
      <c r="D91" s="10"/>
      <c r="E91" s="10" t="s">
        <v>227</v>
      </c>
      <c r="F91" s="179">
        <v>9</v>
      </c>
      <c r="G91" s="179"/>
      <c r="H91" s="261">
        <v>0</v>
      </c>
      <c r="I91" s="261"/>
      <c r="J91" s="3"/>
      <c r="K91" s="10"/>
      <c r="L91" s="10"/>
      <c r="M91" s="10"/>
      <c r="N91" s="3"/>
      <c r="O91" s="172"/>
      <c r="P91" s="173"/>
      <c r="Q91" s="173"/>
      <c r="R91" s="174"/>
      <c r="S91" s="3"/>
      <c r="T91" s="3"/>
      <c r="U91" s="3"/>
      <c r="V91" s="3"/>
    </row>
    <row r="92" spans="1:22" s="4" customFormat="1" ht="12.75" x14ac:dyDescent="0.2">
      <c r="A92" s="55"/>
      <c r="B92" s="10"/>
      <c r="C92" s="10" t="s">
        <v>230</v>
      </c>
      <c r="D92" s="10"/>
      <c r="E92" s="10" t="s">
        <v>211</v>
      </c>
      <c r="F92" s="179">
        <v>25</v>
      </c>
      <c r="G92" s="179"/>
      <c r="H92" s="261"/>
      <c r="I92" s="261"/>
      <c r="J92" s="3"/>
      <c r="K92" s="10"/>
      <c r="L92" s="10"/>
      <c r="M92" s="10"/>
      <c r="N92" s="3"/>
      <c r="O92" s="172"/>
      <c r="P92" s="173"/>
      <c r="Q92" s="173"/>
      <c r="R92" s="174"/>
      <c r="S92" s="3"/>
      <c r="T92" s="3"/>
      <c r="U92" s="3"/>
      <c r="V92" s="3"/>
    </row>
    <row r="93" spans="1:22" s="4" customFormat="1" ht="12.75" x14ac:dyDescent="0.2">
      <c r="A93" s="55"/>
      <c r="B93" s="10"/>
      <c r="C93" s="10" t="s">
        <v>232</v>
      </c>
      <c r="D93" s="10"/>
      <c r="E93" s="10" t="s">
        <v>97</v>
      </c>
      <c r="F93" s="179">
        <v>4</v>
      </c>
      <c r="G93" s="179">
        <v>1</v>
      </c>
      <c r="H93" s="261">
        <v>1</v>
      </c>
      <c r="I93" s="261">
        <v>4</v>
      </c>
      <c r="J93" s="3"/>
      <c r="K93" s="10"/>
      <c r="L93" s="10"/>
      <c r="M93" s="10"/>
      <c r="N93" s="3"/>
      <c r="O93" s="172"/>
      <c r="P93" s="173"/>
      <c r="Q93" s="173"/>
      <c r="R93" s="174"/>
      <c r="S93" s="3"/>
      <c r="T93" s="3"/>
      <c r="U93" s="3"/>
      <c r="V93" s="3"/>
    </row>
    <row r="94" spans="1:22" s="4" customFormat="1" ht="12.75" x14ac:dyDescent="0.2">
      <c r="A94" s="55"/>
      <c r="B94" s="10"/>
      <c r="C94" s="10" t="s">
        <v>233</v>
      </c>
      <c r="D94" s="10"/>
      <c r="E94" s="10" t="s">
        <v>235</v>
      </c>
      <c r="F94" s="179">
        <v>14</v>
      </c>
      <c r="G94" s="179">
        <v>1</v>
      </c>
      <c r="H94" s="261">
        <v>1</v>
      </c>
      <c r="I94" s="261">
        <v>0</v>
      </c>
      <c r="J94" s="3"/>
      <c r="K94" s="10"/>
      <c r="L94" s="10"/>
      <c r="M94" s="10"/>
      <c r="N94" s="3"/>
      <c r="O94" s="172"/>
      <c r="P94" s="173"/>
      <c r="Q94" s="173"/>
      <c r="R94" s="174"/>
      <c r="S94" s="3"/>
      <c r="T94" s="3"/>
      <c r="U94" s="3"/>
      <c r="V94" s="3"/>
    </row>
    <row r="95" spans="1:22" s="4" customFormat="1" ht="12.75" x14ac:dyDescent="0.2">
      <c r="A95" s="55"/>
      <c r="B95" s="10"/>
      <c r="C95" s="10" t="s">
        <v>236</v>
      </c>
      <c r="D95" s="10"/>
      <c r="E95" s="10" t="s">
        <v>237</v>
      </c>
      <c r="F95" s="179">
        <v>10</v>
      </c>
      <c r="G95" s="179">
        <v>1</v>
      </c>
      <c r="H95" s="261">
        <v>1</v>
      </c>
      <c r="I95" s="261">
        <v>0</v>
      </c>
      <c r="J95" s="3"/>
      <c r="K95" s="10"/>
      <c r="L95" s="10"/>
      <c r="M95" s="10"/>
      <c r="N95" s="3"/>
      <c r="O95" s="172"/>
      <c r="P95" s="173"/>
      <c r="Q95" s="173"/>
      <c r="R95" s="174"/>
      <c r="S95" s="3"/>
      <c r="T95" s="3"/>
      <c r="U95" s="3"/>
      <c r="V95" s="3"/>
    </row>
    <row r="96" spans="1:22" s="4" customFormat="1" ht="12.75" x14ac:dyDescent="0.2">
      <c r="A96" s="55"/>
      <c r="B96" s="10"/>
      <c r="C96" s="10" t="s">
        <v>238</v>
      </c>
      <c r="D96" s="10"/>
      <c r="E96" s="10" t="s">
        <v>239</v>
      </c>
      <c r="F96" s="179">
        <v>23</v>
      </c>
      <c r="G96" s="179"/>
      <c r="H96" s="261"/>
      <c r="I96" s="261"/>
      <c r="J96" s="3"/>
      <c r="K96" s="10"/>
      <c r="L96" s="10"/>
      <c r="M96" s="10"/>
      <c r="N96" s="3"/>
      <c r="O96" s="172"/>
      <c r="P96" s="173"/>
      <c r="Q96" s="173"/>
      <c r="R96" s="174"/>
      <c r="S96" s="3"/>
      <c r="T96" s="3"/>
      <c r="U96" s="3"/>
      <c r="V96" s="3"/>
    </row>
    <row r="97" spans="1:22" s="4" customFormat="1" ht="12.75" x14ac:dyDescent="0.2">
      <c r="A97" s="55"/>
      <c r="B97" s="10"/>
      <c r="C97" s="10" t="s">
        <v>238</v>
      </c>
      <c r="D97" s="10"/>
      <c r="E97" s="10" t="s">
        <v>120</v>
      </c>
      <c r="F97" s="179">
        <v>1</v>
      </c>
      <c r="G97" s="179"/>
      <c r="H97" s="261"/>
      <c r="I97" s="261"/>
      <c r="J97" s="3"/>
      <c r="K97" s="10"/>
      <c r="L97" s="10"/>
      <c r="M97" s="10"/>
      <c r="N97" s="3"/>
      <c r="O97" s="172"/>
      <c r="P97" s="173"/>
      <c r="Q97" s="173"/>
      <c r="R97" s="174"/>
      <c r="S97" s="3"/>
      <c r="T97" s="3"/>
      <c r="U97" s="3"/>
      <c r="V97" s="3"/>
    </row>
    <row r="98" spans="1:22" s="4" customFormat="1" ht="12.75" x14ac:dyDescent="0.2">
      <c r="A98" s="55"/>
      <c r="B98" s="10"/>
      <c r="C98" s="10" t="s">
        <v>241</v>
      </c>
      <c r="D98" s="10"/>
      <c r="E98" s="10" t="s">
        <v>153</v>
      </c>
      <c r="F98" s="179">
        <v>1</v>
      </c>
      <c r="G98" s="179"/>
      <c r="H98" s="261"/>
      <c r="I98" s="261"/>
      <c r="J98" s="3"/>
      <c r="K98" s="10"/>
      <c r="L98" s="10"/>
      <c r="M98" s="10"/>
      <c r="N98" s="3"/>
      <c r="O98" s="172"/>
      <c r="P98" s="173"/>
      <c r="Q98" s="173"/>
      <c r="R98" s="174"/>
      <c r="S98" s="3"/>
      <c r="T98" s="3"/>
      <c r="U98" s="3"/>
      <c r="V98" s="3"/>
    </row>
    <row r="99" spans="1:22" s="4" customFormat="1" ht="12.75" x14ac:dyDescent="0.2">
      <c r="A99" s="55"/>
      <c r="B99" s="10"/>
      <c r="C99" s="10" t="s">
        <v>243</v>
      </c>
      <c r="D99" s="10"/>
      <c r="E99" s="10" t="s">
        <v>68</v>
      </c>
      <c r="F99" s="179">
        <v>2</v>
      </c>
      <c r="G99" s="179"/>
      <c r="H99" s="261"/>
      <c r="I99" s="261"/>
      <c r="J99" s="3"/>
      <c r="K99" s="10"/>
      <c r="L99" s="10"/>
      <c r="M99" s="10"/>
      <c r="N99" s="3"/>
      <c r="O99" s="172"/>
      <c r="P99" s="173"/>
      <c r="Q99" s="173"/>
      <c r="R99" s="174"/>
      <c r="S99" s="3"/>
      <c r="T99" s="3"/>
      <c r="U99" s="3"/>
      <c r="V99" s="3"/>
    </row>
    <row r="100" spans="1:22" s="4" customFormat="1" ht="12.75" x14ac:dyDescent="0.2">
      <c r="A100" s="55"/>
      <c r="B100" s="10"/>
      <c r="C100" s="10" t="s">
        <v>245</v>
      </c>
      <c r="D100" s="10"/>
      <c r="E100" s="10" t="s">
        <v>246</v>
      </c>
      <c r="F100" s="179">
        <v>1</v>
      </c>
      <c r="G100" s="179"/>
      <c r="H100" s="261"/>
      <c r="I100" s="261"/>
      <c r="J100" s="3"/>
      <c r="K100" s="10"/>
      <c r="L100" s="10"/>
      <c r="M100" s="10"/>
      <c r="N100" s="3"/>
      <c r="O100" s="172"/>
      <c r="P100" s="173"/>
      <c r="Q100" s="173"/>
      <c r="R100" s="174"/>
      <c r="S100" s="3"/>
      <c r="T100" s="3"/>
      <c r="U100" s="3"/>
      <c r="V100" s="3"/>
    </row>
    <row r="101" spans="1:22" s="4" customFormat="1" ht="12.75" x14ac:dyDescent="0.2">
      <c r="A101" s="55"/>
      <c r="B101" s="10"/>
      <c r="C101" s="10" t="s">
        <v>652</v>
      </c>
      <c r="D101" s="10"/>
      <c r="E101" s="10" t="s">
        <v>211</v>
      </c>
      <c r="F101" s="179">
        <v>117</v>
      </c>
      <c r="G101" s="179">
        <v>11</v>
      </c>
      <c r="H101" s="261">
        <v>8</v>
      </c>
      <c r="I101" s="261">
        <v>0.57142857142857095</v>
      </c>
      <c r="J101" s="3"/>
      <c r="K101" s="10"/>
      <c r="L101" s="10"/>
      <c r="M101" s="10"/>
      <c r="N101" s="3"/>
      <c r="O101" s="172"/>
      <c r="P101" s="173"/>
      <c r="Q101" s="173"/>
      <c r="R101" s="174"/>
      <c r="S101" s="3"/>
      <c r="T101" s="3"/>
      <c r="U101" s="3"/>
      <c r="V101" s="3"/>
    </row>
    <row r="102" spans="1:22" s="4" customFormat="1" ht="12.75" x14ac:dyDescent="0.2">
      <c r="A102" s="55"/>
      <c r="B102" s="10"/>
      <c r="C102" s="10" t="s">
        <v>652</v>
      </c>
      <c r="D102" s="10"/>
      <c r="E102" s="10" t="s">
        <v>653</v>
      </c>
      <c r="F102" s="179">
        <v>1</v>
      </c>
      <c r="G102" s="179"/>
      <c r="H102" s="261"/>
      <c r="I102" s="261"/>
      <c r="J102" s="3"/>
      <c r="K102" s="10"/>
      <c r="L102" s="10"/>
      <c r="M102" s="10"/>
      <c r="N102" s="3"/>
      <c r="O102" s="172"/>
      <c r="P102" s="173"/>
      <c r="Q102" s="173"/>
      <c r="R102" s="174"/>
      <c r="S102" s="3"/>
      <c r="T102" s="3"/>
      <c r="U102" s="3"/>
      <c r="V102" s="3"/>
    </row>
    <row r="103" spans="1:22" s="4" customFormat="1" ht="12.75" x14ac:dyDescent="0.2">
      <c r="A103" s="55"/>
      <c r="B103" s="10"/>
      <c r="C103" s="10" t="s">
        <v>247</v>
      </c>
      <c r="D103" s="10"/>
      <c r="E103" s="10" t="s">
        <v>211</v>
      </c>
      <c r="F103" s="179">
        <v>10</v>
      </c>
      <c r="G103" s="179">
        <v>1</v>
      </c>
      <c r="H103" s="261">
        <v>1</v>
      </c>
      <c r="I103" s="261">
        <v>0</v>
      </c>
      <c r="J103" s="3"/>
      <c r="K103" s="10"/>
      <c r="L103" s="10"/>
      <c r="M103" s="10"/>
      <c r="N103" s="3"/>
      <c r="O103" s="172"/>
      <c r="P103" s="173"/>
      <c r="Q103" s="173"/>
      <c r="R103" s="174"/>
      <c r="S103" s="3"/>
      <c r="T103" s="3"/>
      <c r="U103" s="3"/>
      <c r="V103" s="3"/>
    </row>
    <row r="104" spans="1:22" s="4" customFormat="1" ht="12.75" x14ac:dyDescent="0.2">
      <c r="A104" s="55"/>
      <c r="B104" s="10"/>
      <c r="C104" s="10" t="s">
        <v>247</v>
      </c>
      <c r="D104" s="10"/>
      <c r="E104" s="10" t="s">
        <v>256</v>
      </c>
      <c r="F104" s="179">
        <v>1</v>
      </c>
      <c r="G104" s="179"/>
      <c r="H104" s="261"/>
      <c r="I104" s="261"/>
      <c r="J104" s="3"/>
      <c r="K104" s="10"/>
      <c r="L104" s="10"/>
      <c r="M104" s="10"/>
      <c r="N104" s="3"/>
      <c r="O104" s="172"/>
      <c r="P104" s="173"/>
      <c r="Q104" s="173"/>
      <c r="R104" s="174"/>
      <c r="S104" s="3"/>
      <c r="T104" s="3"/>
      <c r="U104" s="3"/>
      <c r="V104" s="3"/>
    </row>
    <row r="105" spans="1:22" s="4" customFormat="1" ht="12.75" x14ac:dyDescent="0.2">
      <c r="A105" s="55"/>
      <c r="B105" s="10"/>
      <c r="C105" s="10" t="s">
        <v>248</v>
      </c>
      <c r="D105" s="10"/>
      <c r="E105" s="10" t="s">
        <v>77</v>
      </c>
      <c r="F105" s="179">
        <v>329</v>
      </c>
      <c r="G105" s="179">
        <v>9</v>
      </c>
      <c r="H105" s="261">
        <v>7</v>
      </c>
      <c r="I105" s="261">
        <v>3.8571428571428599</v>
      </c>
      <c r="J105" s="3"/>
      <c r="K105" s="10"/>
      <c r="L105" s="10"/>
      <c r="M105" s="10"/>
      <c r="N105" s="3"/>
      <c r="O105" s="172"/>
      <c r="P105" s="173"/>
      <c r="Q105" s="173"/>
      <c r="R105" s="174"/>
      <c r="S105" s="3"/>
      <c r="T105" s="3"/>
      <c r="U105" s="3"/>
      <c r="V105" s="3"/>
    </row>
    <row r="106" spans="1:22" s="4" customFormat="1" ht="12.75" x14ac:dyDescent="0.2">
      <c r="A106" s="55"/>
      <c r="B106" s="10"/>
      <c r="C106" s="10" t="s">
        <v>654</v>
      </c>
      <c r="D106" s="10"/>
      <c r="E106" s="10" t="s">
        <v>77</v>
      </c>
      <c r="F106" s="179">
        <v>5</v>
      </c>
      <c r="G106" s="179"/>
      <c r="H106" s="261"/>
      <c r="I106" s="261"/>
      <c r="J106" s="3"/>
      <c r="K106" s="10"/>
      <c r="L106" s="10"/>
      <c r="M106" s="10"/>
      <c r="N106" s="3"/>
      <c r="O106" s="172"/>
      <c r="P106" s="173"/>
      <c r="Q106" s="173"/>
      <c r="R106" s="174"/>
      <c r="S106" s="3"/>
      <c r="T106" s="3"/>
      <c r="U106" s="3"/>
      <c r="V106" s="3"/>
    </row>
    <row r="107" spans="1:22" s="4" customFormat="1" ht="12.75" x14ac:dyDescent="0.2">
      <c r="A107" s="55"/>
      <c r="B107" s="10"/>
      <c r="C107" s="10" t="s">
        <v>249</v>
      </c>
      <c r="D107" s="10"/>
      <c r="E107" s="10" t="s">
        <v>127</v>
      </c>
      <c r="F107" s="179">
        <v>6</v>
      </c>
      <c r="G107" s="179">
        <v>1</v>
      </c>
      <c r="H107" s="261">
        <v>1</v>
      </c>
      <c r="I107" s="261">
        <v>0</v>
      </c>
      <c r="J107" s="3"/>
      <c r="K107" s="10"/>
      <c r="L107" s="10"/>
      <c r="M107" s="10"/>
      <c r="N107" s="3"/>
      <c r="O107" s="172"/>
      <c r="P107" s="173"/>
      <c r="Q107" s="173"/>
      <c r="R107" s="174"/>
      <c r="S107" s="3"/>
      <c r="T107" s="3"/>
      <c r="U107" s="3"/>
      <c r="V107" s="3"/>
    </row>
    <row r="108" spans="1:22" s="4" customFormat="1" ht="12.75" x14ac:dyDescent="0.2">
      <c r="A108" s="55"/>
      <c r="B108" s="10"/>
      <c r="C108" s="10" t="s">
        <v>251</v>
      </c>
      <c r="D108" s="10"/>
      <c r="E108" s="10" t="s">
        <v>79</v>
      </c>
      <c r="F108" s="179">
        <v>13</v>
      </c>
      <c r="G108" s="179"/>
      <c r="H108" s="261">
        <v>0</v>
      </c>
      <c r="I108" s="261"/>
      <c r="J108" s="3"/>
      <c r="K108" s="10"/>
      <c r="L108" s="10"/>
      <c r="M108" s="10"/>
      <c r="N108" s="3"/>
      <c r="O108" s="172"/>
      <c r="P108" s="173"/>
      <c r="Q108" s="173"/>
      <c r="R108" s="174"/>
      <c r="S108" s="3"/>
      <c r="T108" s="3"/>
      <c r="U108" s="3"/>
      <c r="V108" s="3"/>
    </row>
    <row r="109" spans="1:22" s="4" customFormat="1" ht="12.75" x14ac:dyDescent="0.2">
      <c r="A109" s="55"/>
      <c r="B109" s="10"/>
      <c r="C109" s="10" t="s">
        <v>252</v>
      </c>
      <c r="D109" s="10"/>
      <c r="E109" s="10" t="s">
        <v>70</v>
      </c>
      <c r="F109" s="179">
        <v>114</v>
      </c>
      <c r="G109" s="179">
        <v>8</v>
      </c>
      <c r="H109" s="261">
        <v>5</v>
      </c>
      <c r="I109" s="261">
        <v>0</v>
      </c>
      <c r="J109" s="3"/>
      <c r="K109" s="10"/>
      <c r="L109" s="10"/>
      <c r="M109" s="10"/>
      <c r="N109" s="3"/>
      <c r="O109" s="172"/>
      <c r="P109" s="173"/>
      <c r="Q109" s="173"/>
      <c r="R109" s="174"/>
      <c r="S109" s="3"/>
      <c r="T109" s="3"/>
      <c r="U109" s="3"/>
      <c r="V109" s="3"/>
    </row>
    <row r="110" spans="1:22" s="4" customFormat="1" ht="12.75" x14ac:dyDescent="0.2">
      <c r="A110" s="55"/>
      <c r="B110" s="10"/>
      <c r="C110" s="10" t="s">
        <v>254</v>
      </c>
      <c r="D110" s="10"/>
      <c r="E110" s="10" t="s">
        <v>164</v>
      </c>
      <c r="F110" s="179">
        <v>1</v>
      </c>
      <c r="G110" s="179"/>
      <c r="H110" s="261"/>
      <c r="I110" s="261"/>
      <c r="J110" s="3"/>
      <c r="K110" s="10"/>
      <c r="L110" s="10"/>
      <c r="M110" s="10"/>
      <c r="N110" s="3"/>
      <c r="O110" s="172"/>
      <c r="P110" s="173"/>
      <c r="Q110" s="173"/>
      <c r="R110" s="174"/>
      <c r="S110" s="3"/>
      <c r="T110" s="3"/>
      <c r="U110" s="3"/>
      <c r="V110" s="3"/>
    </row>
    <row r="111" spans="1:22" s="4" customFormat="1" ht="12.75" x14ac:dyDescent="0.2">
      <c r="A111" s="55"/>
      <c r="B111" s="10"/>
      <c r="C111" s="10" t="s">
        <v>255</v>
      </c>
      <c r="D111" s="10"/>
      <c r="E111" s="10" t="s">
        <v>256</v>
      </c>
      <c r="F111" s="179">
        <v>51</v>
      </c>
      <c r="G111" s="179"/>
      <c r="H111" s="261"/>
      <c r="I111" s="261"/>
      <c r="J111" s="3"/>
      <c r="K111" s="10"/>
      <c r="L111" s="10"/>
      <c r="M111" s="10"/>
      <c r="N111" s="3"/>
      <c r="O111" s="172"/>
      <c r="P111" s="173"/>
      <c r="Q111" s="173"/>
      <c r="R111" s="174"/>
      <c r="S111" s="3"/>
      <c r="T111" s="3"/>
      <c r="U111" s="3"/>
      <c r="V111" s="3"/>
    </row>
    <row r="112" spans="1:22" s="4" customFormat="1" ht="12.75" x14ac:dyDescent="0.2">
      <c r="A112" s="55"/>
      <c r="B112" s="10"/>
      <c r="C112" s="10" t="s">
        <v>257</v>
      </c>
      <c r="D112" s="10"/>
      <c r="E112" s="10" t="s">
        <v>259</v>
      </c>
      <c r="F112" s="179">
        <v>2</v>
      </c>
      <c r="G112" s="179"/>
      <c r="H112" s="261"/>
      <c r="I112" s="261"/>
      <c r="J112" s="3"/>
      <c r="K112" s="10"/>
      <c r="L112" s="10"/>
      <c r="M112" s="10"/>
      <c r="N112" s="3"/>
      <c r="O112" s="172"/>
      <c r="P112" s="173"/>
      <c r="Q112" s="173"/>
      <c r="R112" s="174"/>
      <c r="S112" s="3"/>
      <c r="T112" s="3"/>
      <c r="U112" s="3"/>
      <c r="V112" s="3"/>
    </row>
    <row r="113" spans="1:22" s="4" customFormat="1" ht="12.75" x14ac:dyDescent="0.2">
      <c r="A113" s="55"/>
      <c r="B113" s="10"/>
      <c r="C113" s="10" t="s">
        <v>260</v>
      </c>
      <c r="D113" s="10"/>
      <c r="E113" s="10" t="s">
        <v>120</v>
      </c>
      <c r="F113" s="179">
        <v>10</v>
      </c>
      <c r="G113" s="179"/>
      <c r="H113" s="261"/>
      <c r="I113" s="261"/>
      <c r="J113" s="3"/>
      <c r="K113" s="10"/>
      <c r="L113" s="10"/>
      <c r="M113" s="10"/>
      <c r="N113" s="3"/>
      <c r="O113" s="172"/>
      <c r="P113" s="173"/>
      <c r="Q113" s="173"/>
      <c r="R113" s="174"/>
      <c r="S113" s="3"/>
      <c r="T113" s="3"/>
      <c r="U113" s="3"/>
      <c r="V113" s="3"/>
    </row>
    <row r="114" spans="1:22" s="4" customFormat="1" ht="12.75" x14ac:dyDescent="0.2">
      <c r="A114" s="55"/>
      <c r="B114" s="10"/>
      <c r="C114" s="10" t="s">
        <v>261</v>
      </c>
      <c r="D114" s="10"/>
      <c r="E114" s="10" t="s">
        <v>73</v>
      </c>
      <c r="F114" s="179">
        <v>325</v>
      </c>
      <c r="G114" s="179">
        <v>20</v>
      </c>
      <c r="H114" s="261">
        <v>16</v>
      </c>
      <c r="I114" s="261">
        <v>0.625</v>
      </c>
      <c r="J114" s="3"/>
      <c r="K114" s="10"/>
      <c r="L114" s="10"/>
      <c r="M114" s="10"/>
      <c r="N114" s="3"/>
      <c r="O114" s="172"/>
      <c r="P114" s="173"/>
      <c r="Q114" s="173"/>
      <c r="R114" s="174"/>
      <c r="S114" s="3"/>
      <c r="T114" s="3"/>
      <c r="U114" s="3"/>
      <c r="V114" s="3"/>
    </row>
    <row r="115" spans="1:22" s="4" customFormat="1" ht="12.75" x14ac:dyDescent="0.2">
      <c r="A115" s="55"/>
      <c r="B115" s="10"/>
      <c r="C115" s="10" t="s">
        <v>264</v>
      </c>
      <c r="D115" s="10"/>
      <c r="E115" s="10" t="s">
        <v>64</v>
      </c>
      <c r="F115" s="179">
        <v>43</v>
      </c>
      <c r="G115" s="179">
        <v>4</v>
      </c>
      <c r="H115" s="261">
        <v>3</v>
      </c>
      <c r="I115" s="261">
        <v>0</v>
      </c>
      <c r="J115" s="3"/>
      <c r="K115" s="10"/>
      <c r="L115" s="10"/>
      <c r="M115" s="10"/>
      <c r="N115" s="3"/>
      <c r="O115" s="172"/>
      <c r="P115" s="173"/>
      <c r="Q115" s="173"/>
      <c r="R115" s="174"/>
      <c r="S115" s="3"/>
      <c r="T115" s="3"/>
      <c r="U115" s="3"/>
      <c r="V115" s="3"/>
    </row>
    <row r="116" spans="1:22" s="4" customFormat="1" ht="12.75" x14ac:dyDescent="0.2">
      <c r="A116" s="55"/>
      <c r="B116" s="10"/>
      <c r="C116" s="10" t="s">
        <v>266</v>
      </c>
      <c r="D116" s="10"/>
      <c r="E116" s="10" t="s">
        <v>267</v>
      </c>
      <c r="F116" s="179">
        <v>21</v>
      </c>
      <c r="G116" s="179"/>
      <c r="H116" s="261"/>
      <c r="I116" s="261"/>
      <c r="J116" s="3"/>
      <c r="K116" s="10"/>
      <c r="L116" s="10"/>
      <c r="M116" s="10"/>
      <c r="N116" s="3"/>
      <c r="O116" s="172"/>
      <c r="P116" s="173"/>
      <c r="Q116" s="173"/>
      <c r="R116" s="174"/>
      <c r="S116" s="3"/>
      <c r="T116" s="3"/>
      <c r="U116" s="3"/>
      <c r="V116" s="3"/>
    </row>
    <row r="117" spans="1:22" s="4" customFormat="1" ht="12.75" x14ac:dyDescent="0.2">
      <c r="A117" s="55"/>
      <c r="B117" s="10"/>
      <c r="C117" s="10" t="s">
        <v>266</v>
      </c>
      <c r="D117" s="10"/>
      <c r="E117" s="10" t="s">
        <v>120</v>
      </c>
      <c r="F117" s="179">
        <v>1</v>
      </c>
      <c r="G117" s="179"/>
      <c r="H117" s="261"/>
      <c r="I117" s="261"/>
      <c r="J117" s="3"/>
      <c r="K117" s="10"/>
      <c r="L117" s="10"/>
      <c r="M117" s="10"/>
      <c r="N117" s="3"/>
      <c r="O117" s="172"/>
      <c r="P117" s="173"/>
      <c r="Q117" s="173"/>
      <c r="R117" s="174"/>
      <c r="S117" s="3"/>
      <c r="T117" s="3"/>
      <c r="U117" s="3"/>
      <c r="V117" s="3"/>
    </row>
    <row r="118" spans="1:22" s="4" customFormat="1" ht="12.75" x14ac:dyDescent="0.2">
      <c r="A118" s="55"/>
      <c r="B118" s="10"/>
      <c r="C118" s="10" t="s">
        <v>268</v>
      </c>
      <c r="D118" s="10"/>
      <c r="E118" s="10" t="s">
        <v>269</v>
      </c>
      <c r="F118" s="179">
        <v>13</v>
      </c>
      <c r="G118" s="179"/>
      <c r="H118" s="261"/>
      <c r="I118" s="261"/>
      <c r="J118" s="3"/>
      <c r="K118" s="10"/>
      <c r="L118" s="10"/>
      <c r="M118" s="10"/>
      <c r="N118" s="3"/>
      <c r="O118" s="172"/>
      <c r="P118" s="173"/>
      <c r="Q118" s="173"/>
      <c r="R118" s="174"/>
      <c r="S118" s="3"/>
      <c r="T118" s="3"/>
      <c r="U118" s="3"/>
      <c r="V118" s="3"/>
    </row>
    <row r="119" spans="1:22" s="4" customFormat="1" ht="12.75" x14ac:dyDescent="0.2">
      <c r="A119" s="55"/>
      <c r="B119" s="10"/>
      <c r="C119" s="10" t="s">
        <v>270</v>
      </c>
      <c r="D119" s="10"/>
      <c r="E119" s="10" t="s">
        <v>145</v>
      </c>
      <c r="F119" s="179">
        <v>9</v>
      </c>
      <c r="G119" s="179"/>
      <c r="H119" s="261"/>
      <c r="I119" s="261"/>
      <c r="J119" s="3"/>
      <c r="K119" s="10"/>
      <c r="L119" s="10"/>
      <c r="M119" s="10"/>
      <c r="N119" s="3"/>
      <c r="O119" s="172"/>
      <c r="P119" s="173"/>
      <c r="Q119" s="173"/>
      <c r="R119" s="174"/>
      <c r="S119" s="3"/>
      <c r="T119" s="3"/>
      <c r="U119" s="3"/>
      <c r="V119" s="3"/>
    </row>
    <row r="120" spans="1:22" s="4" customFormat="1" ht="12.75" x14ac:dyDescent="0.2">
      <c r="A120" s="55"/>
      <c r="B120" s="10"/>
      <c r="C120" s="10" t="s">
        <v>273</v>
      </c>
      <c r="D120" s="10"/>
      <c r="E120" s="10" t="s">
        <v>272</v>
      </c>
      <c r="F120" s="179">
        <v>23</v>
      </c>
      <c r="G120" s="179">
        <v>5</v>
      </c>
      <c r="H120" s="261">
        <v>3</v>
      </c>
      <c r="I120" s="261">
        <v>0</v>
      </c>
      <c r="J120" s="3"/>
      <c r="K120" s="10"/>
      <c r="L120" s="10"/>
      <c r="M120" s="10"/>
      <c r="N120" s="3"/>
      <c r="O120" s="172"/>
      <c r="P120" s="173"/>
      <c r="Q120" s="173"/>
      <c r="R120" s="174"/>
      <c r="S120" s="3"/>
      <c r="T120" s="3"/>
      <c r="U120" s="3"/>
      <c r="V120" s="3"/>
    </row>
    <row r="121" spans="1:22" s="4" customFormat="1" ht="12.75" x14ac:dyDescent="0.2">
      <c r="A121" s="55"/>
      <c r="B121" s="10"/>
      <c r="C121" s="10" t="s">
        <v>279</v>
      </c>
      <c r="D121" s="10"/>
      <c r="E121" s="10" t="s">
        <v>93</v>
      </c>
      <c r="F121" s="179">
        <v>5</v>
      </c>
      <c r="G121" s="179"/>
      <c r="H121" s="261"/>
      <c r="I121" s="261"/>
      <c r="J121" s="3"/>
      <c r="K121" s="10"/>
      <c r="L121" s="10"/>
      <c r="M121" s="10"/>
      <c r="N121" s="3"/>
      <c r="O121" s="172"/>
      <c r="P121" s="173"/>
      <c r="Q121" s="173"/>
      <c r="R121" s="174"/>
      <c r="S121" s="3"/>
      <c r="T121" s="3"/>
      <c r="U121" s="3"/>
      <c r="V121" s="3"/>
    </row>
    <row r="122" spans="1:22" s="4" customFormat="1" ht="12.75" x14ac:dyDescent="0.2">
      <c r="A122" s="55"/>
      <c r="B122" s="10"/>
      <c r="C122" s="10" t="s">
        <v>280</v>
      </c>
      <c r="D122" s="10"/>
      <c r="E122" s="10" t="s">
        <v>64</v>
      </c>
      <c r="F122" s="179">
        <v>17</v>
      </c>
      <c r="G122" s="179">
        <v>2</v>
      </c>
      <c r="H122" s="261">
        <v>3</v>
      </c>
      <c r="I122" s="261">
        <v>1</v>
      </c>
      <c r="J122" s="3"/>
      <c r="K122" s="10"/>
      <c r="L122" s="10"/>
      <c r="M122" s="10"/>
      <c r="N122" s="3"/>
      <c r="O122" s="172"/>
      <c r="P122" s="173"/>
      <c r="Q122" s="173"/>
      <c r="R122" s="174"/>
      <c r="S122" s="3"/>
      <c r="T122" s="3"/>
      <c r="U122" s="3"/>
      <c r="V122" s="3"/>
    </row>
    <row r="123" spans="1:22" s="4" customFormat="1" ht="12.75" x14ac:dyDescent="0.2">
      <c r="A123" s="55"/>
      <c r="B123" s="10"/>
      <c r="C123" s="10" t="s">
        <v>280</v>
      </c>
      <c r="D123" s="10"/>
      <c r="E123" s="10" t="s">
        <v>170</v>
      </c>
      <c r="F123" s="179">
        <v>1</v>
      </c>
      <c r="G123" s="179"/>
      <c r="H123" s="261"/>
      <c r="I123" s="261"/>
      <c r="J123" s="3"/>
      <c r="K123" s="10"/>
      <c r="L123" s="10"/>
      <c r="M123" s="10"/>
      <c r="N123" s="3"/>
      <c r="O123" s="172"/>
      <c r="P123" s="173"/>
      <c r="Q123" s="173"/>
      <c r="R123" s="174"/>
      <c r="S123" s="3"/>
      <c r="T123" s="3"/>
      <c r="U123" s="3"/>
      <c r="V123" s="3"/>
    </row>
    <row r="124" spans="1:22" s="4" customFormat="1" ht="12.75" x14ac:dyDescent="0.2">
      <c r="A124" s="55"/>
      <c r="B124" s="10"/>
      <c r="C124" s="10" t="s">
        <v>282</v>
      </c>
      <c r="D124" s="10"/>
      <c r="E124" s="10" t="s">
        <v>79</v>
      </c>
      <c r="F124" s="179">
        <v>17</v>
      </c>
      <c r="G124" s="179"/>
      <c r="H124" s="261"/>
      <c r="I124" s="261"/>
      <c r="J124" s="3"/>
      <c r="K124" s="10"/>
      <c r="L124" s="10"/>
      <c r="M124" s="10"/>
      <c r="N124" s="3"/>
      <c r="O124" s="172"/>
      <c r="P124" s="173"/>
      <c r="Q124" s="173"/>
      <c r="R124" s="174"/>
      <c r="S124" s="3"/>
      <c r="T124" s="3"/>
      <c r="U124" s="3"/>
      <c r="V124" s="3"/>
    </row>
    <row r="125" spans="1:22" s="4" customFormat="1" ht="12.75" x14ac:dyDescent="0.2">
      <c r="A125" s="55"/>
      <c r="B125" s="10"/>
      <c r="C125" s="10" t="s">
        <v>284</v>
      </c>
      <c r="D125" s="10"/>
      <c r="E125" s="10" t="s">
        <v>285</v>
      </c>
      <c r="F125" s="179">
        <v>7</v>
      </c>
      <c r="G125" s="179">
        <v>1</v>
      </c>
      <c r="H125" s="261">
        <v>1</v>
      </c>
      <c r="I125" s="261">
        <v>10</v>
      </c>
      <c r="J125" s="3"/>
      <c r="K125" s="10"/>
      <c r="L125" s="10"/>
      <c r="M125" s="10"/>
      <c r="N125" s="3"/>
      <c r="O125" s="172"/>
      <c r="P125" s="173"/>
      <c r="Q125" s="173"/>
      <c r="R125" s="174"/>
      <c r="S125" s="3"/>
      <c r="T125" s="3"/>
      <c r="U125" s="3"/>
      <c r="V125" s="3"/>
    </row>
    <row r="126" spans="1:22" s="4" customFormat="1" ht="12.75" x14ac:dyDescent="0.2">
      <c r="A126" s="55"/>
      <c r="B126" s="10"/>
      <c r="C126" s="10" t="s">
        <v>286</v>
      </c>
      <c r="D126" s="10"/>
      <c r="E126" s="10" t="s">
        <v>287</v>
      </c>
      <c r="F126" s="179">
        <v>3</v>
      </c>
      <c r="G126" s="179">
        <v>1</v>
      </c>
      <c r="H126" s="261">
        <v>1</v>
      </c>
      <c r="I126" s="261">
        <v>0</v>
      </c>
      <c r="J126" s="3"/>
      <c r="K126" s="10"/>
      <c r="L126" s="10"/>
      <c r="M126" s="10"/>
      <c r="N126" s="3"/>
      <c r="O126" s="172"/>
      <c r="P126" s="173"/>
      <c r="Q126" s="173"/>
      <c r="R126" s="174"/>
      <c r="S126" s="3"/>
      <c r="T126" s="3"/>
      <c r="U126" s="3"/>
      <c r="V126" s="3"/>
    </row>
    <row r="127" spans="1:22" s="4" customFormat="1" ht="12.75" x14ac:dyDescent="0.2">
      <c r="A127" s="55"/>
      <c r="B127" s="10"/>
      <c r="C127" s="10" t="s">
        <v>289</v>
      </c>
      <c r="D127" s="10"/>
      <c r="E127" s="10" t="s">
        <v>201</v>
      </c>
      <c r="F127" s="179">
        <v>169</v>
      </c>
      <c r="G127" s="179">
        <v>17</v>
      </c>
      <c r="H127" s="261">
        <v>8</v>
      </c>
      <c r="I127" s="261">
        <v>0.875</v>
      </c>
      <c r="J127" s="3"/>
      <c r="K127" s="10"/>
      <c r="L127" s="10"/>
      <c r="M127" s="10"/>
      <c r="N127" s="3"/>
      <c r="O127" s="172"/>
      <c r="P127" s="173"/>
      <c r="Q127" s="173"/>
      <c r="R127" s="174"/>
      <c r="S127" s="3"/>
      <c r="T127" s="3"/>
      <c r="U127" s="3"/>
      <c r="V127" s="3"/>
    </row>
    <row r="128" spans="1:22" s="4" customFormat="1" ht="12.75" x14ac:dyDescent="0.2">
      <c r="A128" s="55"/>
      <c r="B128" s="10"/>
      <c r="C128" s="10" t="s">
        <v>291</v>
      </c>
      <c r="D128" s="10"/>
      <c r="E128" s="10" t="s">
        <v>655</v>
      </c>
      <c r="F128" s="179">
        <v>1</v>
      </c>
      <c r="G128" s="179"/>
      <c r="H128" s="261"/>
      <c r="I128" s="261"/>
      <c r="J128" s="3"/>
      <c r="K128" s="10"/>
      <c r="L128" s="10"/>
      <c r="M128" s="10"/>
      <c r="N128" s="3"/>
      <c r="O128" s="172"/>
      <c r="P128" s="173"/>
      <c r="Q128" s="173"/>
      <c r="R128" s="174"/>
      <c r="S128" s="3"/>
      <c r="T128" s="3"/>
      <c r="U128" s="3"/>
      <c r="V128" s="3"/>
    </row>
    <row r="129" spans="1:22" s="4" customFormat="1" ht="12.75" x14ac:dyDescent="0.2">
      <c r="A129" s="55"/>
      <c r="B129" s="10"/>
      <c r="C129" s="10" t="s">
        <v>291</v>
      </c>
      <c r="D129" s="10"/>
      <c r="E129" s="10" t="s">
        <v>63</v>
      </c>
      <c r="F129" s="179">
        <v>3</v>
      </c>
      <c r="G129" s="179"/>
      <c r="H129" s="261">
        <v>0</v>
      </c>
      <c r="I129" s="261"/>
      <c r="J129" s="3"/>
      <c r="K129" s="10"/>
      <c r="L129" s="10"/>
      <c r="M129" s="10"/>
      <c r="N129" s="3"/>
      <c r="O129" s="172"/>
      <c r="P129" s="173"/>
      <c r="Q129" s="173"/>
      <c r="R129" s="174"/>
      <c r="S129" s="3"/>
      <c r="T129" s="3"/>
      <c r="U129" s="3"/>
      <c r="V129" s="3"/>
    </row>
    <row r="130" spans="1:22" s="4" customFormat="1" ht="12.75" x14ac:dyDescent="0.2">
      <c r="A130" s="55"/>
      <c r="B130" s="10"/>
      <c r="C130" s="10" t="s">
        <v>291</v>
      </c>
      <c r="D130" s="10"/>
      <c r="E130" s="10" t="s">
        <v>65</v>
      </c>
      <c r="F130" s="179">
        <v>257</v>
      </c>
      <c r="G130" s="179">
        <v>9</v>
      </c>
      <c r="H130" s="261">
        <v>8</v>
      </c>
      <c r="I130" s="261">
        <v>2.125</v>
      </c>
      <c r="J130" s="3"/>
      <c r="K130" s="10"/>
      <c r="L130" s="10"/>
      <c r="M130" s="10"/>
      <c r="N130" s="3"/>
      <c r="O130" s="172"/>
      <c r="P130" s="173"/>
      <c r="Q130" s="173"/>
      <c r="R130" s="174"/>
      <c r="S130" s="3"/>
      <c r="T130" s="3"/>
      <c r="U130" s="3"/>
      <c r="V130" s="3"/>
    </row>
    <row r="131" spans="1:22" s="4" customFormat="1" ht="12.75" x14ac:dyDescent="0.2">
      <c r="A131" s="55"/>
      <c r="B131" s="10"/>
      <c r="C131" s="10" t="s">
        <v>656</v>
      </c>
      <c r="D131" s="10"/>
      <c r="E131" s="10" t="s">
        <v>65</v>
      </c>
      <c r="F131" s="179">
        <v>1</v>
      </c>
      <c r="G131" s="179"/>
      <c r="H131" s="261"/>
      <c r="I131" s="261"/>
      <c r="J131" s="3"/>
      <c r="K131" s="10"/>
      <c r="L131" s="10"/>
      <c r="M131" s="10"/>
      <c r="N131" s="3"/>
      <c r="O131" s="172"/>
      <c r="P131" s="173"/>
      <c r="Q131" s="173"/>
      <c r="R131" s="174"/>
      <c r="S131" s="3"/>
      <c r="T131" s="3"/>
      <c r="U131" s="3"/>
      <c r="V131" s="3"/>
    </row>
    <row r="132" spans="1:22" s="4" customFormat="1" ht="12.75" x14ac:dyDescent="0.2">
      <c r="A132" s="55"/>
      <c r="B132" s="10"/>
      <c r="C132" s="10" t="s">
        <v>296</v>
      </c>
      <c r="D132" s="10"/>
      <c r="E132" s="10" t="s">
        <v>211</v>
      </c>
      <c r="F132" s="179">
        <v>27</v>
      </c>
      <c r="G132" s="179">
        <v>1</v>
      </c>
      <c r="H132" s="261">
        <v>0</v>
      </c>
      <c r="I132" s="261"/>
      <c r="J132" s="3"/>
      <c r="K132" s="10"/>
      <c r="L132" s="10"/>
      <c r="M132" s="10"/>
      <c r="N132" s="3"/>
      <c r="O132" s="172"/>
      <c r="P132" s="173"/>
      <c r="Q132" s="173"/>
      <c r="R132" s="174"/>
      <c r="S132" s="3"/>
      <c r="T132" s="3"/>
      <c r="U132" s="3"/>
      <c r="V132" s="3"/>
    </row>
    <row r="133" spans="1:22" s="4" customFormat="1" ht="12.75" x14ac:dyDescent="0.2">
      <c r="A133" s="55"/>
      <c r="B133" s="10"/>
      <c r="C133" s="10" t="s">
        <v>297</v>
      </c>
      <c r="D133" s="10"/>
      <c r="E133" s="10" t="s">
        <v>298</v>
      </c>
      <c r="F133" s="179">
        <v>28</v>
      </c>
      <c r="G133" s="179"/>
      <c r="H133" s="261"/>
      <c r="I133" s="261"/>
      <c r="J133" s="3"/>
      <c r="K133" s="10"/>
      <c r="L133" s="10"/>
      <c r="M133" s="10"/>
      <c r="N133" s="3"/>
      <c r="O133" s="172"/>
      <c r="P133" s="173"/>
      <c r="Q133" s="173"/>
      <c r="R133" s="174"/>
      <c r="S133" s="3"/>
      <c r="T133" s="3"/>
      <c r="U133" s="3"/>
      <c r="V133" s="3"/>
    </row>
    <row r="134" spans="1:22" s="4" customFormat="1" ht="12.75" x14ac:dyDescent="0.2">
      <c r="A134" s="55"/>
      <c r="B134" s="10"/>
      <c r="C134" s="10" t="s">
        <v>299</v>
      </c>
      <c r="D134" s="10"/>
      <c r="E134" s="10" t="s">
        <v>300</v>
      </c>
      <c r="F134" s="179">
        <v>92</v>
      </c>
      <c r="G134" s="179"/>
      <c r="H134" s="261"/>
      <c r="I134" s="261"/>
      <c r="J134" s="3"/>
      <c r="K134" s="10"/>
      <c r="L134" s="10"/>
      <c r="M134" s="10"/>
      <c r="N134" s="3"/>
      <c r="O134" s="172"/>
      <c r="P134" s="173"/>
      <c r="Q134" s="173"/>
      <c r="R134" s="174"/>
      <c r="S134" s="3"/>
      <c r="T134" s="3"/>
      <c r="U134" s="3"/>
      <c r="V134" s="3"/>
    </row>
    <row r="135" spans="1:22" s="4" customFormat="1" ht="12.75" x14ac:dyDescent="0.2">
      <c r="A135" s="55"/>
      <c r="B135" s="10"/>
      <c r="C135" s="10" t="s">
        <v>301</v>
      </c>
      <c r="D135" s="10"/>
      <c r="E135" s="10" t="s">
        <v>92</v>
      </c>
      <c r="F135" s="179">
        <v>342</v>
      </c>
      <c r="G135" s="179">
        <v>37</v>
      </c>
      <c r="H135" s="261">
        <v>25</v>
      </c>
      <c r="I135" s="261">
        <v>1.6</v>
      </c>
      <c r="J135" s="3"/>
      <c r="K135" s="10"/>
      <c r="L135" s="10"/>
      <c r="M135" s="10"/>
      <c r="N135" s="3"/>
      <c r="O135" s="172"/>
      <c r="P135" s="173"/>
      <c r="Q135" s="173"/>
      <c r="R135" s="174"/>
      <c r="S135" s="3"/>
      <c r="T135" s="3"/>
      <c r="U135" s="3"/>
      <c r="V135" s="3"/>
    </row>
    <row r="136" spans="1:22" s="4" customFormat="1" ht="12.75" x14ac:dyDescent="0.2">
      <c r="A136" s="55"/>
      <c r="B136" s="10"/>
      <c r="C136" s="10" t="s">
        <v>657</v>
      </c>
      <c r="D136" s="10"/>
      <c r="E136" s="10" t="s">
        <v>92</v>
      </c>
      <c r="F136" s="179">
        <v>8</v>
      </c>
      <c r="G136" s="179"/>
      <c r="H136" s="261"/>
      <c r="I136" s="261"/>
      <c r="J136" s="3"/>
      <c r="K136" s="10"/>
      <c r="L136" s="10"/>
      <c r="M136" s="10"/>
      <c r="N136" s="3"/>
      <c r="O136" s="172"/>
      <c r="P136" s="173"/>
      <c r="Q136" s="173"/>
      <c r="R136" s="174"/>
      <c r="S136" s="3"/>
      <c r="T136" s="3"/>
      <c r="U136" s="3"/>
      <c r="V136" s="3"/>
    </row>
    <row r="137" spans="1:22" s="4" customFormat="1" ht="12.75" x14ac:dyDescent="0.2">
      <c r="A137" s="55"/>
      <c r="B137" s="10"/>
      <c r="C137" s="10" t="s">
        <v>303</v>
      </c>
      <c r="D137" s="10"/>
      <c r="E137" s="10" t="s">
        <v>304</v>
      </c>
      <c r="F137" s="179">
        <v>3</v>
      </c>
      <c r="G137" s="179">
        <v>1</v>
      </c>
      <c r="H137" s="261">
        <v>1</v>
      </c>
      <c r="I137" s="261">
        <v>0</v>
      </c>
      <c r="J137" s="3"/>
      <c r="K137" s="10"/>
      <c r="L137" s="10"/>
      <c r="M137" s="10"/>
      <c r="N137" s="3"/>
      <c r="O137" s="172"/>
      <c r="P137" s="173"/>
      <c r="Q137" s="173"/>
      <c r="R137" s="174"/>
      <c r="S137" s="3"/>
      <c r="T137" s="3"/>
      <c r="U137" s="3"/>
      <c r="V137" s="3"/>
    </row>
    <row r="138" spans="1:22" s="4" customFormat="1" ht="12.75" x14ac:dyDescent="0.2">
      <c r="A138" s="55"/>
      <c r="B138" s="10"/>
      <c r="C138" s="10" t="s">
        <v>658</v>
      </c>
      <c r="D138" s="10"/>
      <c r="E138" s="10" t="s">
        <v>167</v>
      </c>
      <c r="F138" s="179">
        <v>1</v>
      </c>
      <c r="G138" s="179"/>
      <c r="H138" s="261"/>
      <c r="I138" s="261"/>
      <c r="J138" s="3"/>
      <c r="K138" s="10"/>
      <c r="L138" s="10"/>
      <c r="M138" s="10"/>
      <c r="N138" s="3"/>
      <c r="O138" s="172"/>
      <c r="P138" s="173"/>
      <c r="Q138" s="173"/>
      <c r="R138" s="174"/>
      <c r="S138" s="3"/>
      <c r="T138" s="3"/>
      <c r="U138" s="3"/>
      <c r="V138" s="3"/>
    </row>
    <row r="139" spans="1:22" s="4" customFormat="1" ht="12.75" x14ac:dyDescent="0.2">
      <c r="A139" s="55"/>
      <c r="B139" s="10"/>
      <c r="C139" s="10" t="s">
        <v>307</v>
      </c>
      <c r="D139" s="10"/>
      <c r="E139" s="10" t="s">
        <v>211</v>
      </c>
      <c r="F139" s="179">
        <v>11</v>
      </c>
      <c r="G139" s="179"/>
      <c r="H139" s="261"/>
      <c r="I139" s="261"/>
      <c r="J139" s="3"/>
      <c r="K139" s="10"/>
      <c r="L139" s="10"/>
      <c r="M139" s="10"/>
      <c r="N139" s="3"/>
      <c r="O139" s="172"/>
      <c r="P139" s="173"/>
      <c r="Q139" s="173"/>
      <c r="R139" s="174"/>
      <c r="S139" s="3"/>
      <c r="T139" s="3"/>
      <c r="U139" s="3"/>
      <c r="V139" s="3"/>
    </row>
    <row r="140" spans="1:22" s="4" customFormat="1" ht="12.75" x14ac:dyDescent="0.2">
      <c r="A140" s="55"/>
      <c r="B140" s="10"/>
      <c r="C140" s="10" t="s">
        <v>308</v>
      </c>
      <c r="D140" s="10"/>
      <c r="E140" s="10" t="s">
        <v>309</v>
      </c>
      <c r="F140" s="179">
        <v>17</v>
      </c>
      <c r="G140" s="179">
        <v>1</v>
      </c>
      <c r="H140" s="261">
        <v>1</v>
      </c>
      <c r="I140" s="261">
        <v>0</v>
      </c>
      <c r="J140" s="3"/>
      <c r="K140" s="10"/>
      <c r="L140" s="10"/>
      <c r="M140" s="10"/>
      <c r="N140" s="3"/>
      <c r="O140" s="172"/>
      <c r="P140" s="173"/>
      <c r="Q140" s="173"/>
      <c r="R140" s="174"/>
      <c r="S140" s="3"/>
      <c r="T140" s="3"/>
      <c r="U140" s="3"/>
      <c r="V140" s="3"/>
    </row>
    <row r="141" spans="1:22" s="4" customFormat="1" ht="12.75" x14ac:dyDescent="0.2">
      <c r="A141" s="55"/>
      <c r="B141" s="10"/>
      <c r="C141" s="10" t="s">
        <v>311</v>
      </c>
      <c r="D141" s="10"/>
      <c r="E141" s="10" t="s">
        <v>312</v>
      </c>
      <c r="F141" s="179">
        <v>13</v>
      </c>
      <c r="G141" s="179"/>
      <c r="H141" s="261"/>
      <c r="I141" s="261"/>
      <c r="J141" s="3"/>
      <c r="K141" s="10"/>
      <c r="L141" s="10"/>
      <c r="M141" s="10"/>
      <c r="N141" s="3"/>
      <c r="O141" s="172"/>
      <c r="P141" s="173"/>
      <c r="Q141" s="173"/>
      <c r="R141" s="174"/>
      <c r="S141" s="3"/>
      <c r="T141" s="3"/>
      <c r="U141" s="3"/>
      <c r="V141" s="3"/>
    </row>
    <row r="142" spans="1:22" s="4" customFormat="1" ht="12.75" x14ac:dyDescent="0.2">
      <c r="A142" s="55"/>
      <c r="B142" s="10"/>
      <c r="C142" s="10" t="s">
        <v>313</v>
      </c>
      <c r="D142" s="10"/>
      <c r="E142" s="10" t="s">
        <v>314</v>
      </c>
      <c r="F142" s="179">
        <v>13</v>
      </c>
      <c r="G142" s="179">
        <v>1</v>
      </c>
      <c r="H142" s="261">
        <v>1</v>
      </c>
      <c r="I142" s="261">
        <v>0</v>
      </c>
      <c r="J142" s="3"/>
      <c r="K142" s="10"/>
      <c r="L142" s="10"/>
      <c r="M142" s="10"/>
      <c r="N142" s="3"/>
      <c r="O142" s="172"/>
      <c r="P142" s="173"/>
      <c r="Q142" s="173"/>
      <c r="R142" s="174"/>
      <c r="S142" s="3"/>
      <c r="T142" s="3"/>
      <c r="U142" s="3"/>
      <c r="V142" s="3"/>
    </row>
    <row r="143" spans="1:22" s="4" customFormat="1" ht="12.75" x14ac:dyDescent="0.2">
      <c r="A143" s="55"/>
      <c r="B143" s="10"/>
      <c r="C143" s="10" t="s">
        <v>315</v>
      </c>
      <c r="D143" s="10"/>
      <c r="E143" s="10" t="s">
        <v>134</v>
      </c>
      <c r="F143" s="179">
        <v>2</v>
      </c>
      <c r="G143" s="179"/>
      <c r="H143" s="261"/>
      <c r="I143" s="261"/>
      <c r="J143" s="3"/>
      <c r="K143" s="10"/>
      <c r="L143" s="10"/>
      <c r="M143" s="10"/>
      <c r="N143" s="3"/>
      <c r="O143" s="172"/>
      <c r="P143" s="173"/>
      <c r="Q143" s="173"/>
      <c r="R143" s="174"/>
      <c r="S143" s="3"/>
      <c r="T143" s="3"/>
      <c r="U143" s="3"/>
      <c r="V143" s="3"/>
    </row>
    <row r="144" spans="1:22" s="4" customFormat="1" ht="12.75" x14ac:dyDescent="0.2">
      <c r="A144" s="55"/>
      <c r="B144" s="10"/>
      <c r="C144" s="10" t="s">
        <v>659</v>
      </c>
      <c r="D144" s="10"/>
      <c r="E144" s="10" t="s">
        <v>256</v>
      </c>
      <c r="F144" s="179">
        <v>1</v>
      </c>
      <c r="G144" s="179"/>
      <c r="H144" s="261"/>
      <c r="I144" s="261"/>
      <c r="J144" s="3"/>
      <c r="K144" s="10"/>
      <c r="L144" s="10"/>
      <c r="M144" s="10"/>
      <c r="N144" s="3"/>
      <c r="O144" s="172"/>
      <c r="P144" s="173"/>
      <c r="Q144" s="173"/>
      <c r="R144" s="174"/>
      <c r="S144" s="3"/>
      <c r="T144" s="3"/>
      <c r="U144" s="3"/>
      <c r="V144" s="3"/>
    </row>
    <row r="145" spans="1:22" s="4" customFormat="1" ht="12.75" x14ac:dyDescent="0.2">
      <c r="A145" s="55"/>
      <c r="B145" s="10"/>
      <c r="C145" s="10" t="s">
        <v>317</v>
      </c>
      <c r="D145" s="10"/>
      <c r="E145" s="10" t="s">
        <v>79</v>
      </c>
      <c r="F145" s="179">
        <v>271</v>
      </c>
      <c r="G145" s="179">
        <v>18</v>
      </c>
      <c r="H145" s="261">
        <v>11</v>
      </c>
      <c r="I145" s="261">
        <v>0.63636363636363602</v>
      </c>
      <c r="J145" s="3"/>
      <c r="K145" s="10"/>
      <c r="L145" s="10"/>
      <c r="M145" s="10"/>
      <c r="N145" s="3"/>
      <c r="O145" s="172"/>
      <c r="P145" s="173"/>
      <c r="Q145" s="173"/>
      <c r="R145" s="174"/>
      <c r="S145" s="3"/>
      <c r="T145" s="3"/>
      <c r="U145" s="3"/>
      <c r="V145" s="3"/>
    </row>
    <row r="146" spans="1:22" s="4" customFormat="1" ht="12.75" x14ac:dyDescent="0.2">
      <c r="A146" s="55"/>
      <c r="B146" s="10"/>
      <c r="C146" s="10" t="s">
        <v>318</v>
      </c>
      <c r="D146" s="10"/>
      <c r="E146" s="10" t="s">
        <v>319</v>
      </c>
      <c r="F146" s="179">
        <v>4</v>
      </c>
      <c r="G146" s="179"/>
      <c r="H146" s="261"/>
      <c r="I146" s="261"/>
      <c r="J146" s="3"/>
      <c r="K146" s="10"/>
      <c r="L146" s="10"/>
      <c r="M146" s="10"/>
      <c r="N146" s="3"/>
      <c r="O146" s="172"/>
      <c r="P146" s="173"/>
      <c r="Q146" s="173"/>
      <c r="R146" s="174"/>
      <c r="S146" s="3"/>
      <c r="T146" s="3"/>
      <c r="U146" s="3"/>
      <c r="V146" s="3"/>
    </row>
    <row r="147" spans="1:22" s="4" customFormat="1" ht="12.75" x14ac:dyDescent="0.2">
      <c r="A147" s="55"/>
      <c r="B147" s="10"/>
      <c r="C147" s="10" t="s">
        <v>320</v>
      </c>
      <c r="D147" s="10"/>
      <c r="E147" s="10" t="s">
        <v>287</v>
      </c>
      <c r="F147" s="179">
        <v>12</v>
      </c>
      <c r="G147" s="179"/>
      <c r="H147" s="261"/>
      <c r="I147" s="261"/>
      <c r="J147" s="3"/>
      <c r="K147" s="10"/>
      <c r="L147" s="10"/>
      <c r="M147" s="10"/>
      <c r="N147" s="3"/>
      <c r="O147" s="172"/>
      <c r="P147" s="173"/>
      <c r="Q147" s="173"/>
      <c r="R147" s="174"/>
      <c r="S147" s="3"/>
      <c r="T147" s="3"/>
      <c r="U147" s="3"/>
      <c r="V147" s="3"/>
    </row>
    <row r="148" spans="1:22" s="4" customFormat="1" ht="12.75" x14ac:dyDescent="0.2">
      <c r="A148" s="55"/>
      <c r="B148" s="10"/>
      <c r="C148" s="10" t="s">
        <v>322</v>
      </c>
      <c r="D148" s="10"/>
      <c r="E148" s="10" t="s">
        <v>164</v>
      </c>
      <c r="F148" s="179">
        <v>5</v>
      </c>
      <c r="G148" s="179"/>
      <c r="H148" s="261"/>
      <c r="I148" s="261"/>
      <c r="J148" s="3"/>
      <c r="K148" s="10"/>
      <c r="L148" s="10"/>
      <c r="M148" s="10"/>
      <c r="N148" s="3"/>
      <c r="O148" s="172"/>
      <c r="P148" s="173"/>
      <c r="Q148" s="173"/>
      <c r="R148" s="174"/>
      <c r="S148" s="3"/>
      <c r="T148" s="3"/>
      <c r="U148" s="3"/>
      <c r="V148" s="3"/>
    </row>
    <row r="149" spans="1:22" s="4" customFormat="1" ht="12.75" x14ac:dyDescent="0.2">
      <c r="A149" s="55"/>
      <c r="B149" s="10"/>
      <c r="C149" s="10" t="s">
        <v>325</v>
      </c>
      <c r="D149" s="10"/>
      <c r="E149" s="10" t="s">
        <v>326</v>
      </c>
      <c r="F149" s="179">
        <v>6</v>
      </c>
      <c r="G149" s="179"/>
      <c r="H149" s="261"/>
      <c r="I149" s="261"/>
      <c r="J149" s="3"/>
      <c r="K149" s="10"/>
      <c r="L149" s="10"/>
      <c r="M149" s="10"/>
      <c r="N149" s="3"/>
      <c r="O149" s="172"/>
      <c r="P149" s="173"/>
      <c r="Q149" s="173"/>
      <c r="R149" s="174"/>
      <c r="S149" s="3"/>
      <c r="T149" s="3"/>
      <c r="U149" s="3"/>
      <c r="V149" s="3"/>
    </row>
    <row r="150" spans="1:22" s="4" customFormat="1" ht="12.75" x14ac:dyDescent="0.2">
      <c r="A150" s="55"/>
      <c r="B150" s="10"/>
      <c r="C150" s="10" t="s">
        <v>327</v>
      </c>
      <c r="D150" s="10"/>
      <c r="E150" s="10" t="s">
        <v>104</v>
      </c>
      <c r="F150" s="179">
        <v>2</v>
      </c>
      <c r="G150" s="179"/>
      <c r="H150" s="261"/>
      <c r="I150" s="261"/>
      <c r="J150" s="3"/>
      <c r="K150" s="10"/>
      <c r="L150" s="10"/>
      <c r="M150" s="10"/>
      <c r="N150" s="3"/>
      <c r="O150" s="172"/>
      <c r="P150" s="173"/>
      <c r="Q150" s="173"/>
      <c r="R150" s="174"/>
      <c r="S150" s="3"/>
      <c r="T150" s="3"/>
      <c r="U150" s="3"/>
      <c r="V150" s="3"/>
    </row>
    <row r="151" spans="1:22" s="4" customFormat="1" ht="12.75" x14ac:dyDescent="0.2">
      <c r="A151" s="55"/>
      <c r="B151" s="10"/>
      <c r="C151" s="10" t="s">
        <v>330</v>
      </c>
      <c r="D151" s="10"/>
      <c r="E151" s="10" t="s">
        <v>331</v>
      </c>
      <c r="F151" s="179">
        <v>7</v>
      </c>
      <c r="G151" s="179"/>
      <c r="H151" s="261"/>
      <c r="I151" s="261"/>
      <c r="J151" s="3"/>
      <c r="K151" s="10"/>
      <c r="L151" s="10"/>
      <c r="M151" s="10"/>
      <c r="N151" s="3"/>
      <c r="O151" s="172"/>
      <c r="P151" s="173"/>
      <c r="Q151" s="173"/>
      <c r="R151" s="174"/>
      <c r="S151" s="3"/>
      <c r="T151" s="3"/>
      <c r="U151" s="3"/>
      <c r="V151" s="3"/>
    </row>
    <row r="152" spans="1:22" s="4" customFormat="1" ht="12.75" x14ac:dyDescent="0.2">
      <c r="A152" s="55"/>
      <c r="B152" s="10"/>
      <c r="C152" s="10" t="s">
        <v>332</v>
      </c>
      <c r="D152" s="10"/>
      <c r="E152" s="10" t="s">
        <v>333</v>
      </c>
      <c r="F152" s="179">
        <v>20</v>
      </c>
      <c r="G152" s="179">
        <v>1</v>
      </c>
      <c r="H152" s="261">
        <v>1</v>
      </c>
      <c r="I152" s="261">
        <v>0</v>
      </c>
      <c r="J152" s="3"/>
      <c r="K152" s="10"/>
      <c r="L152" s="10"/>
      <c r="M152" s="10"/>
      <c r="N152" s="3"/>
      <c r="O152" s="172"/>
      <c r="P152" s="173"/>
      <c r="Q152" s="173"/>
      <c r="R152" s="174"/>
      <c r="S152" s="3"/>
      <c r="T152" s="3"/>
      <c r="U152" s="3"/>
      <c r="V152" s="3"/>
    </row>
    <row r="153" spans="1:22" s="4" customFormat="1" ht="12.75" x14ac:dyDescent="0.2">
      <c r="A153" s="55"/>
      <c r="B153" s="10"/>
      <c r="C153" s="10" t="s">
        <v>334</v>
      </c>
      <c r="D153" s="10"/>
      <c r="E153" s="10" t="s">
        <v>103</v>
      </c>
      <c r="F153" s="179">
        <v>1</v>
      </c>
      <c r="G153" s="179"/>
      <c r="H153" s="261"/>
      <c r="I153" s="261"/>
      <c r="J153" s="3"/>
      <c r="K153" s="10"/>
      <c r="L153" s="10"/>
      <c r="M153" s="10"/>
      <c r="N153" s="3"/>
      <c r="O153" s="172"/>
      <c r="P153" s="173"/>
      <c r="Q153" s="173"/>
      <c r="R153" s="174"/>
      <c r="S153" s="3"/>
      <c r="T153" s="3"/>
      <c r="U153" s="3"/>
      <c r="V153" s="3"/>
    </row>
    <row r="154" spans="1:22" s="4" customFormat="1" ht="12.75" x14ac:dyDescent="0.2">
      <c r="A154" s="55"/>
      <c r="B154" s="10"/>
      <c r="C154" s="10" t="s">
        <v>334</v>
      </c>
      <c r="D154" s="10"/>
      <c r="E154" s="10" t="s">
        <v>104</v>
      </c>
      <c r="F154" s="179">
        <v>3</v>
      </c>
      <c r="G154" s="179"/>
      <c r="H154" s="261"/>
      <c r="I154" s="261"/>
      <c r="J154" s="3"/>
      <c r="K154" s="10"/>
      <c r="L154" s="10"/>
      <c r="M154" s="10"/>
      <c r="N154" s="3"/>
      <c r="O154" s="172"/>
      <c r="P154" s="173"/>
      <c r="Q154" s="173"/>
      <c r="R154" s="174"/>
      <c r="S154" s="3"/>
      <c r="T154" s="3"/>
      <c r="U154" s="3"/>
      <c r="V154" s="3"/>
    </row>
    <row r="155" spans="1:22" s="4" customFormat="1" ht="12.75" x14ac:dyDescent="0.2">
      <c r="A155" s="55"/>
      <c r="B155" s="10"/>
      <c r="C155" s="10" t="s">
        <v>337</v>
      </c>
      <c r="D155" s="10"/>
      <c r="E155" s="10" t="s">
        <v>145</v>
      </c>
      <c r="F155" s="179">
        <v>1</v>
      </c>
      <c r="G155" s="179"/>
      <c r="H155" s="261"/>
      <c r="I155" s="261"/>
      <c r="J155" s="3"/>
      <c r="K155" s="10"/>
      <c r="L155" s="10"/>
      <c r="M155" s="10"/>
      <c r="N155" s="3"/>
      <c r="O155" s="172"/>
      <c r="P155" s="173"/>
      <c r="Q155" s="173"/>
      <c r="R155" s="174"/>
      <c r="S155" s="3"/>
      <c r="T155" s="3"/>
      <c r="U155" s="3"/>
      <c r="V155" s="3"/>
    </row>
    <row r="156" spans="1:22" s="4" customFormat="1" ht="12.75" x14ac:dyDescent="0.2">
      <c r="A156" s="55"/>
      <c r="B156" s="10"/>
      <c r="C156" s="10" t="s">
        <v>340</v>
      </c>
      <c r="D156" s="10"/>
      <c r="E156" s="10" t="s">
        <v>107</v>
      </c>
      <c r="F156" s="179">
        <v>23</v>
      </c>
      <c r="G156" s="179">
        <v>1</v>
      </c>
      <c r="H156" s="261">
        <v>1</v>
      </c>
      <c r="I156" s="261">
        <v>0</v>
      </c>
      <c r="J156" s="3"/>
      <c r="K156" s="10"/>
      <c r="L156" s="10"/>
      <c r="M156" s="10"/>
      <c r="N156" s="3"/>
      <c r="O156" s="172"/>
      <c r="P156" s="173"/>
      <c r="Q156" s="173"/>
      <c r="R156" s="174"/>
      <c r="S156" s="3"/>
      <c r="T156" s="3"/>
      <c r="U156" s="3"/>
      <c r="V156" s="3"/>
    </row>
    <row r="157" spans="1:22" s="4" customFormat="1" ht="12.75" x14ac:dyDescent="0.2">
      <c r="A157" s="55"/>
      <c r="B157" s="10"/>
      <c r="C157" s="10" t="s">
        <v>341</v>
      </c>
      <c r="D157" s="10"/>
      <c r="E157" s="10" t="s">
        <v>88</v>
      </c>
      <c r="F157" s="179">
        <v>51</v>
      </c>
      <c r="G157" s="179"/>
      <c r="H157" s="261"/>
      <c r="I157" s="261"/>
      <c r="J157" s="3"/>
      <c r="K157" s="10"/>
      <c r="L157" s="10"/>
      <c r="M157" s="10"/>
      <c r="N157" s="3"/>
      <c r="O157" s="172"/>
      <c r="P157" s="173"/>
      <c r="Q157" s="173"/>
      <c r="R157" s="174"/>
      <c r="S157" s="3"/>
      <c r="T157" s="3"/>
      <c r="U157" s="3"/>
      <c r="V157" s="3"/>
    </row>
    <row r="158" spans="1:22" s="4" customFormat="1" ht="12.75" x14ac:dyDescent="0.2">
      <c r="A158" s="55"/>
      <c r="B158" s="10"/>
      <c r="C158" s="10" t="s">
        <v>342</v>
      </c>
      <c r="D158" s="10"/>
      <c r="E158" s="10" t="s">
        <v>201</v>
      </c>
      <c r="F158" s="179">
        <v>1</v>
      </c>
      <c r="G158" s="179"/>
      <c r="H158" s="261"/>
      <c r="I158" s="261"/>
      <c r="J158" s="3"/>
      <c r="K158" s="10"/>
      <c r="L158" s="10"/>
      <c r="M158" s="10"/>
      <c r="N158" s="3"/>
      <c r="O158" s="172"/>
      <c r="P158" s="173"/>
      <c r="Q158" s="173"/>
      <c r="R158" s="174"/>
      <c r="S158" s="3"/>
      <c r="T158" s="3"/>
      <c r="U158" s="3"/>
      <c r="V158" s="3"/>
    </row>
    <row r="159" spans="1:22" s="4" customFormat="1" ht="12.75" x14ac:dyDescent="0.2">
      <c r="A159" s="55"/>
      <c r="B159" s="10"/>
      <c r="C159" s="10" t="s">
        <v>343</v>
      </c>
      <c r="D159" s="10"/>
      <c r="E159" s="10" t="s">
        <v>201</v>
      </c>
      <c r="F159" s="179">
        <v>5</v>
      </c>
      <c r="G159" s="179"/>
      <c r="H159" s="261"/>
      <c r="I159" s="261"/>
      <c r="J159" s="3"/>
      <c r="K159" s="10"/>
      <c r="L159" s="10"/>
      <c r="M159" s="10"/>
      <c r="N159" s="3"/>
      <c r="O159" s="172"/>
      <c r="P159" s="173"/>
      <c r="Q159" s="173"/>
      <c r="R159" s="174"/>
      <c r="S159" s="3"/>
      <c r="T159" s="3"/>
      <c r="U159" s="3"/>
      <c r="V159" s="3"/>
    </row>
    <row r="160" spans="1:22" s="4" customFormat="1" ht="12.75" x14ac:dyDescent="0.2">
      <c r="A160" s="55"/>
      <c r="B160" s="10"/>
      <c r="C160" s="10" t="s">
        <v>345</v>
      </c>
      <c r="D160" s="10"/>
      <c r="E160" s="10" t="s">
        <v>192</v>
      </c>
      <c r="F160" s="179"/>
      <c r="G160" s="179">
        <v>1</v>
      </c>
      <c r="H160" s="261">
        <v>0</v>
      </c>
      <c r="I160" s="261"/>
      <c r="J160" s="3"/>
      <c r="K160" s="10"/>
      <c r="L160" s="10"/>
      <c r="M160" s="10"/>
      <c r="N160" s="3"/>
      <c r="O160" s="172"/>
      <c r="P160" s="173"/>
      <c r="Q160" s="173"/>
      <c r="R160" s="174"/>
      <c r="S160" s="3"/>
      <c r="T160" s="3"/>
      <c r="U160" s="3"/>
      <c r="V160" s="3"/>
    </row>
    <row r="161" spans="1:22" s="4" customFormat="1" ht="12.75" x14ac:dyDescent="0.2">
      <c r="A161" s="55"/>
      <c r="B161" s="10"/>
      <c r="C161" s="10" t="s">
        <v>348</v>
      </c>
      <c r="D161" s="10"/>
      <c r="E161" s="10" t="s">
        <v>349</v>
      </c>
      <c r="F161" s="179">
        <v>35</v>
      </c>
      <c r="G161" s="179"/>
      <c r="H161" s="261">
        <v>0</v>
      </c>
      <c r="I161" s="261"/>
      <c r="J161" s="3"/>
      <c r="K161" s="10"/>
      <c r="L161" s="10"/>
      <c r="M161" s="10"/>
      <c r="N161" s="3"/>
      <c r="O161" s="172"/>
      <c r="P161" s="173"/>
      <c r="Q161" s="173"/>
      <c r="R161" s="174"/>
      <c r="S161" s="3"/>
      <c r="T161" s="3"/>
      <c r="U161" s="3"/>
      <c r="V161" s="3"/>
    </row>
    <row r="162" spans="1:22" s="4" customFormat="1" ht="12.75" x14ac:dyDescent="0.2">
      <c r="A162" s="55"/>
      <c r="B162" s="10"/>
      <c r="C162" s="10" t="s">
        <v>350</v>
      </c>
      <c r="D162" s="10"/>
      <c r="E162" s="10" t="s">
        <v>187</v>
      </c>
      <c r="F162" s="179">
        <v>37</v>
      </c>
      <c r="G162" s="179">
        <v>1</v>
      </c>
      <c r="H162" s="261">
        <v>1</v>
      </c>
      <c r="I162" s="261">
        <v>0</v>
      </c>
      <c r="J162" s="3"/>
      <c r="K162" s="10"/>
      <c r="L162" s="10"/>
      <c r="M162" s="10"/>
      <c r="N162" s="3"/>
      <c r="O162" s="172"/>
      <c r="P162" s="173"/>
      <c r="Q162" s="173"/>
      <c r="R162" s="174"/>
      <c r="S162" s="3"/>
      <c r="T162" s="3"/>
      <c r="U162" s="3"/>
      <c r="V162" s="3"/>
    </row>
    <row r="163" spans="1:22" s="4" customFormat="1" ht="12.75" x14ac:dyDescent="0.2">
      <c r="A163" s="55"/>
      <c r="B163" s="10"/>
      <c r="C163" s="10" t="s">
        <v>660</v>
      </c>
      <c r="D163" s="10"/>
      <c r="E163" s="10" t="s">
        <v>287</v>
      </c>
      <c r="F163" s="179">
        <v>1</v>
      </c>
      <c r="G163" s="179"/>
      <c r="H163" s="261"/>
      <c r="I163" s="261"/>
      <c r="J163" s="3"/>
      <c r="K163" s="10"/>
      <c r="L163" s="10"/>
      <c r="M163" s="10"/>
      <c r="N163" s="3"/>
      <c r="O163" s="172"/>
      <c r="P163" s="173"/>
      <c r="Q163" s="173"/>
      <c r="R163" s="174"/>
      <c r="S163" s="3"/>
      <c r="T163" s="3"/>
      <c r="U163" s="3"/>
      <c r="V163" s="3"/>
    </row>
    <row r="164" spans="1:22" s="4" customFormat="1" ht="12.75" x14ac:dyDescent="0.2">
      <c r="A164" s="55"/>
      <c r="B164" s="10"/>
      <c r="C164" s="10" t="s">
        <v>351</v>
      </c>
      <c r="D164" s="10"/>
      <c r="E164" s="10" t="s">
        <v>93</v>
      </c>
      <c r="F164" s="179">
        <v>1</v>
      </c>
      <c r="G164" s="179"/>
      <c r="H164" s="261"/>
      <c r="I164" s="261"/>
      <c r="J164" s="3"/>
      <c r="K164" s="10"/>
      <c r="L164" s="10"/>
      <c r="M164" s="10"/>
      <c r="N164" s="3"/>
      <c r="O164" s="172"/>
      <c r="P164" s="173"/>
      <c r="Q164" s="173"/>
      <c r="R164" s="174"/>
      <c r="S164" s="3"/>
      <c r="T164" s="3"/>
      <c r="U164" s="3"/>
      <c r="V164" s="3"/>
    </row>
    <row r="165" spans="1:22" s="4" customFormat="1" ht="12.75" x14ac:dyDescent="0.2">
      <c r="A165" s="55"/>
      <c r="B165" s="10"/>
      <c r="C165" s="10" t="s">
        <v>354</v>
      </c>
      <c r="D165" s="10"/>
      <c r="E165" s="10" t="s">
        <v>154</v>
      </c>
      <c r="F165" s="179">
        <v>44</v>
      </c>
      <c r="G165" s="179"/>
      <c r="H165" s="261"/>
      <c r="I165" s="261"/>
      <c r="J165" s="3"/>
      <c r="K165" s="10"/>
      <c r="L165" s="10"/>
      <c r="M165" s="10"/>
      <c r="N165" s="3"/>
      <c r="O165" s="172"/>
      <c r="P165" s="173"/>
      <c r="Q165" s="173"/>
      <c r="R165" s="174"/>
      <c r="S165" s="3"/>
      <c r="T165" s="3"/>
      <c r="U165" s="3"/>
      <c r="V165" s="3"/>
    </row>
    <row r="166" spans="1:22" s="4" customFormat="1" ht="12.75" x14ac:dyDescent="0.2">
      <c r="A166" s="55"/>
      <c r="B166" s="10"/>
      <c r="C166" s="10" t="s">
        <v>355</v>
      </c>
      <c r="D166" s="10"/>
      <c r="E166" s="10" t="s">
        <v>175</v>
      </c>
      <c r="F166" s="179">
        <v>103</v>
      </c>
      <c r="G166" s="179">
        <v>20</v>
      </c>
      <c r="H166" s="261">
        <v>12</v>
      </c>
      <c r="I166" s="261">
        <v>0.91666666666666696</v>
      </c>
      <c r="J166" s="3"/>
      <c r="K166" s="10"/>
      <c r="L166" s="10"/>
      <c r="M166" s="10"/>
      <c r="N166" s="3"/>
      <c r="O166" s="172"/>
      <c r="P166" s="173"/>
      <c r="Q166" s="173"/>
      <c r="R166" s="174"/>
      <c r="S166" s="3"/>
      <c r="T166" s="3"/>
      <c r="U166" s="3"/>
      <c r="V166" s="3"/>
    </row>
    <row r="167" spans="1:22" s="4" customFormat="1" ht="12.75" x14ac:dyDescent="0.2">
      <c r="A167" s="55"/>
      <c r="B167" s="10"/>
      <c r="C167" s="10" t="s">
        <v>356</v>
      </c>
      <c r="D167" s="10"/>
      <c r="E167" s="10" t="s">
        <v>203</v>
      </c>
      <c r="F167" s="179">
        <v>47</v>
      </c>
      <c r="G167" s="179">
        <v>3</v>
      </c>
      <c r="H167" s="261">
        <v>3</v>
      </c>
      <c r="I167" s="261">
        <v>0</v>
      </c>
      <c r="J167" s="3"/>
      <c r="K167" s="10"/>
      <c r="L167" s="10"/>
      <c r="M167" s="10"/>
      <c r="N167" s="3"/>
      <c r="O167" s="172"/>
      <c r="P167" s="173"/>
      <c r="Q167" s="173"/>
      <c r="R167" s="174"/>
      <c r="S167" s="3"/>
      <c r="T167" s="3"/>
      <c r="U167" s="3"/>
      <c r="V167" s="3"/>
    </row>
    <row r="168" spans="1:22" s="4" customFormat="1" ht="12.75" x14ac:dyDescent="0.2">
      <c r="A168" s="55"/>
      <c r="B168" s="10"/>
      <c r="C168" s="10" t="s">
        <v>358</v>
      </c>
      <c r="D168" s="10"/>
      <c r="E168" s="10" t="s">
        <v>359</v>
      </c>
      <c r="F168" s="179">
        <v>6</v>
      </c>
      <c r="G168" s="179"/>
      <c r="H168" s="261"/>
      <c r="I168" s="261"/>
      <c r="J168" s="3"/>
      <c r="K168" s="10"/>
      <c r="L168" s="10"/>
      <c r="M168" s="10"/>
      <c r="N168" s="3"/>
      <c r="O168" s="172"/>
      <c r="P168" s="173"/>
      <c r="Q168" s="173"/>
      <c r="R168" s="174"/>
      <c r="S168" s="3"/>
      <c r="T168" s="3"/>
      <c r="U168" s="3"/>
      <c r="V168" s="3"/>
    </row>
    <row r="169" spans="1:22" s="4" customFormat="1" ht="12.75" x14ac:dyDescent="0.2">
      <c r="A169" s="55"/>
      <c r="B169" s="10"/>
      <c r="C169" s="10" t="s">
        <v>360</v>
      </c>
      <c r="D169" s="10"/>
      <c r="E169" s="10" t="s">
        <v>110</v>
      </c>
      <c r="F169" s="179">
        <v>2</v>
      </c>
      <c r="G169" s="179"/>
      <c r="H169" s="261"/>
      <c r="I169" s="261"/>
      <c r="J169" s="3"/>
      <c r="K169" s="10"/>
      <c r="L169" s="10"/>
      <c r="M169" s="10"/>
      <c r="N169" s="3"/>
      <c r="O169" s="172"/>
      <c r="P169" s="173"/>
      <c r="Q169" s="173"/>
      <c r="R169" s="174"/>
      <c r="S169" s="3"/>
      <c r="T169" s="3"/>
      <c r="U169" s="3"/>
      <c r="V169" s="3"/>
    </row>
    <row r="170" spans="1:22" s="4" customFormat="1" ht="12.75" x14ac:dyDescent="0.2">
      <c r="A170" s="55"/>
      <c r="B170" s="10"/>
      <c r="C170" s="10" t="s">
        <v>361</v>
      </c>
      <c r="D170" s="10"/>
      <c r="E170" s="10" t="s">
        <v>363</v>
      </c>
      <c r="F170" s="179">
        <v>17</v>
      </c>
      <c r="G170" s="179">
        <v>3</v>
      </c>
      <c r="H170" s="261">
        <v>5</v>
      </c>
      <c r="I170" s="261">
        <v>1.6</v>
      </c>
      <c r="J170" s="3"/>
      <c r="K170" s="10"/>
      <c r="L170" s="10"/>
      <c r="M170" s="10"/>
      <c r="N170" s="3"/>
      <c r="O170" s="172"/>
      <c r="P170" s="173"/>
      <c r="Q170" s="173"/>
      <c r="R170" s="174"/>
      <c r="S170" s="3"/>
      <c r="T170" s="3"/>
      <c r="U170" s="3"/>
      <c r="V170" s="3"/>
    </row>
    <row r="171" spans="1:22" s="4" customFormat="1" ht="12.75" x14ac:dyDescent="0.2">
      <c r="A171" s="55"/>
      <c r="B171" s="10"/>
      <c r="C171" s="10" t="s">
        <v>364</v>
      </c>
      <c r="D171" s="10"/>
      <c r="E171" s="10" t="s">
        <v>203</v>
      </c>
      <c r="F171" s="179">
        <v>669</v>
      </c>
      <c r="G171" s="179">
        <v>50</v>
      </c>
      <c r="H171" s="261">
        <v>36</v>
      </c>
      <c r="I171" s="261">
        <v>2.6388888888888902</v>
      </c>
      <c r="J171" s="3"/>
      <c r="K171" s="10"/>
      <c r="L171" s="10"/>
      <c r="M171" s="10"/>
      <c r="N171" s="3"/>
      <c r="O171" s="172"/>
      <c r="P171" s="173"/>
      <c r="Q171" s="173"/>
      <c r="R171" s="174"/>
      <c r="S171" s="3"/>
      <c r="T171" s="3"/>
      <c r="U171" s="3"/>
      <c r="V171" s="3"/>
    </row>
    <row r="172" spans="1:22" s="4" customFormat="1" ht="12.75" x14ac:dyDescent="0.2">
      <c r="A172" s="55"/>
      <c r="B172" s="10"/>
      <c r="C172" s="10" t="s">
        <v>366</v>
      </c>
      <c r="D172" s="10"/>
      <c r="E172" s="10" t="s">
        <v>367</v>
      </c>
      <c r="F172" s="179">
        <v>57</v>
      </c>
      <c r="G172" s="179"/>
      <c r="H172" s="261"/>
      <c r="I172" s="261"/>
      <c r="J172" s="3"/>
      <c r="K172" s="10"/>
      <c r="L172" s="10"/>
      <c r="M172" s="10"/>
      <c r="N172" s="3"/>
      <c r="O172" s="172"/>
      <c r="P172" s="173"/>
      <c r="Q172" s="173"/>
      <c r="R172" s="174"/>
      <c r="S172" s="3"/>
      <c r="T172" s="3"/>
      <c r="U172" s="3"/>
      <c r="V172" s="3"/>
    </row>
    <row r="173" spans="1:22" s="4" customFormat="1" ht="12.75" x14ac:dyDescent="0.2">
      <c r="A173" s="55"/>
      <c r="B173" s="10"/>
      <c r="C173" s="10" t="s">
        <v>661</v>
      </c>
      <c r="D173" s="10"/>
      <c r="E173" s="10" t="s">
        <v>109</v>
      </c>
      <c r="F173" s="179">
        <v>3</v>
      </c>
      <c r="G173" s="179">
        <v>1</v>
      </c>
      <c r="H173" s="261">
        <v>0</v>
      </c>
      <c r="I173" s="261"/>
      <c r="J173" s="3"/>
      <c r="K173" s="10"/>
      <c r="L173" s="10"/>
      <c r="M173" s="10"/>
      <c r="N173" s="3"/>
      <c r="O173" s="172"/>
      <c r="P173" s="173"/>
      <c r="Q173" s="173"/>
      <c r="R173" s="174"/>
      <c r="S173" s="3"/>
      <c r="T173" s="3"/>
      <c r="U173" s="3"/>
      <c r="V173" s="3"/>
    </row>
    <row r="174" spans="1:22" s="4" customFormat="1" ht="12.75" x14ac:dyDescent="0.2">
      <c r="A174" s="55"/>
      <c r="B174" s="10"/>
      <c r="C174" s="10" t="s">
        <v>662</v>
      </c>
      <c r="D174" s="10"/>
      <c r="E174" s="10" t="s">
        <v>109</v>
      </c>
      <c r="F174" s="179">
        <v>34</v>
      </c>
      <c r="G174" s="179">
        <v>2</v>
      </c>
      <c r="H174" s="261">
        <v>2</v>
      </c>
      <c r="I174" s="261">
        <v>0</v>
      </c>
      <c r="J174" s="3"/>
      <c r="K174" s="10"/>
      <c r="L174" s="10"/>
      <c r="M174" s="10"/>
      <c r="N174" s="3"/>
      <c r="O174" s="172"/>
      <c r="P174" s="173"/>
      <c r="Q174" s="173"/>
      <c r="R174" s="174"/>
      <c r="S174" s="3"/>
      <c r="T174" s="3"/>
      <c r="U174" s="3"/>
      <c r="V174" s="3"/>
    </row>
    <row r="175" spans="1:22" s="4" customFormat="1" ht="12.75" x14ac:dyDescent="0.2">
      <c r="A175" s="55"/>
      <c r="B175" s="10"/>
      <c r="C175" s="10" t="s">
        <v>663</v>
      </c>
      <c r="D175" s="10"/>
      <c r="E175" s="10" t="s">
        <v>104</v>
      </c>
      <c r="F175" s="179">
        <v>1</v>
      </c>
      <c r="G175" s="179"/>
      <c r="H175" s="261"/>
      <c r="I175" s="261"/>
      <c r="J175" s="3"/>
      <c r="K175" s="10"/>
      <c r="L175" s="10"/>
      <c r="M175" s="10"/>
      <c r="N175" s="3"/>
      <c r="O175" s="172"/>
      <c r="P175" s="173"/>
      <c r="Q175" s="173"/>
      <c r="R175" s="174"/>
      <c r="S175" s="3"/>
      <c r="T175" s="3"/>
      <c r="U175" s="3"/>
      <c r="V175" s="3"/>
    </row>
    <row r="176" spans="1:22" s="4" customFormat="1" ht="12.75" x14ac:dyDescent="0.2">
      <c r="A176" s="55"/>
      <c r="B176" s="10"/>
      <c r="C176" s="10" t="s">
        <v>372</v>
      </c>
      <c r="D176" s="10"/>
      <c r="E176" s="10" t="s">
        <v>104</v>
      </c>
      <c r="F176" s="179">
        <v>9</v>
      </c>
      <c r="G176" s="179"/>
      <c r="H176" s="261"/>
      <c r="I176" s="261"/>
      <c r="J176" s="3"/>
      <c r="K176" s="10"/>
      <c r="L176" s="10"/>
      <c r="M176" s="10"/>
      <c r="N176" s="3"/>
      <c r="O176" s="172"/>
      <c r="P176" s="173"/>
      <c r="Q176" s="173"/>
      <c r="R176" s="174"/>
      <c r="S176" s="3"/>
      <c r="T176" s="3"/>
      <c r="U176" s="3"/>
      <c r="V176" s="3"/>
    </row>
    <row r="177" spans="1:22" s="4" customFormat="1" ht="12.75" x14ac:dyDescent="0.2">
      <c r="A177" s="55"/>
      <c r="B177" s="10"/>
      <c r="C177" s="10" t="s">
        <v>373</v>
      </c>
      <c r="D177" s="10"/>
      <c r="E177" s="10" t="s">
        <v>374</v>
      </c>
      <c r="F177" s="179">
        <v>9</v>
      </c>
      <c r="G177" s="179"/>
      <c r="H177" s="261"/>
      <c r="I177" s="261"/>
      <c r="J177" s="3"/>
      <c r="K177" s="10"/>
      <c r="L177" s="10"/>
      <c r="M177" s="10"/>
      <c r="N177" s="3"/>
      <c r="O177" s="172"/>
      <c r="P177" s="173"/>
      <c r="Q177" s="173"/>
      <c r="R177" s="174"/>
      <c r="S177" s="3"/>
      <c r="T177" s="3"/>
      <c r="U177" s="3"/>
      <c r="V177" s="3"/>
    </row>
    <row r="178" spans="1:22" s="4" customFormat="1" ht="12.75" x14ac:dyDescent="0.2">
      <c r="A178" s="55"/>
      <c r="B178" s="10"/>
      <c r="C178" s="10" t="s">
        <v>375</v>
      </c>
      <c r="D178" s="10"/>
      <c r="E178" s="10" t="s">
        <v>104</v>
      </c>
      <c r="F178" s="179">
        <v>10</v>
      </c>
      <c r="G178" s="179">
        <v>1</v>
      </c>
      <c r="H178" s="261">
        <v>1</v>
      </c>
      <c r="I178" s="261">
        <v>0</v>
      </c>
      <c r="J178" s="3"/>
      <c r="K178" s="10"/>
      <c r="L178" s="10"/>
      <c r="M178" s="10"/>
      <c r="N178" s="3"/>
      <c r="O178" s="172"/>
      <c r="P178" s="173"/>
      <c r="Q178" s="173"/>
      <c r="R178" s="174"/>
      <c r="S178" s="3"/>
      <c r="T178" s="3"/>
      <c r="U178" s="3"/>
      <c r="V178" s="3"/>
    </row>
    <row r="179" spans="1:22" s="4" customFormat="1" ht="12.75" x14ac:dyDescent="0.2">
      <c r="A179" s="55"/>
      <c r="B179" s="10"/>
      <c r="C179" s="10" t="s">
        <v>376</v>
      </c>
      <c r="D179" s="10"/>
      <c r="E179" s="10" t="s">
        <v>211</v>
      </c>
      <c r="F179" s="179">
        <v>8</v>
      </c>
      <c r="G179" s="179">
        <v>1</v>
      </c>
      <c r="H179" s="261">
        <v>0</v>
      </c>
      <c r="I179" s="261"/>
      <c r="J179" s="3"/>
      <c r="K179" s="10"/>
      <c r="L179" s="10"/>
      <c r="M179" s="10"/>
      <c r="N179" s="3"/>
      <c r="O179" s="172"/>
      <c r="P179" s="173"/>
      <c r="Q179" s="173"/>
      <c r="R179" s="174"/>
      <c r="S179" s="3"/>
      <c r="T179" s="3"/>
      <c r="U179" s="3"/>
      <c r="V179" s="3"/>
    </row>
    <row r="180" spans="1:22" s="4" customFormat="1" ht="12.75" x14ac:dyDescent="0.2">
      <c r="A180" s="55"/>
      <c r="B180" s="10"/>
      <c r="C180" s="10" t="s">
        <v>377</v>
      </c>
      <c r="D180" s="10"/>
      <c r="E180" s="10" t="s">
        <v>302</v>
      </c>
      <c r="F180" s="179">
        <v>41</v>
      </c>
      <c r="G180" s="179"/>
      <c r="H180" s="261"/>
      <c r="I180" s="261"/>
      <c r="J180" s="3"/>
      <c r="K180" s="10"/>
      <c r="L180" s="10"/>
      <c r="M180" s="10"/>
      <c r="N180" s="3"/>
      <c r="O180" s="172"/>
      <c r="P180" s="173"/>
      <c r="Q180" s="173"/>
      <c r="R180" s="174"/>
      <c r="S180" s="3"/>
      <c r="T180" s="3"/>
      <c r="U180" s="3"/>
      <c r="V180" s="3"/>
    </row>
    <row r="181" spans="1:22" s="4" customFormat="1" ht="12.75" x14ac:dyDescent="0.2">
      <c r="A181" s="55"/>
      <c r="B181" s="10"/>
      <c r="C181" s="10" t="s">
        <v>664</v>
      </c>
      <c r="D181" s="10"/>
      <c r="E181" s="10" t="s">
        <v>105</v>
      </c>
      <c r="F181" s="179">
        <v>1</v>
      </c>
      <c r="G181" s="179"/>
      <c r="H181" s="261"/>
      <c r="I181" s="261"/>
      <c r="J181" s="3"/>
      <c r="K181" s="10"/>
      <c r="L181" s="10"/>
      <c r="M181" s="10"/>
      <c r="N181" s="3"/>
      <c r="O181" s="172"/>
      <c r="P181" s="173"/>
      <c r="Q181" s="173"/>
      <c r="R181" s="174"/>
      <c r="S181" s="3"/>
      <c r="T181" s="3"/>
      <c r="U181" s="3"/>
      <c r="V181" s="3"/>
    </row>
    <row r="182" spans="1:22" s="4" customFormat="1" ht="12.75" x14ac:dyDescent="0.2">
      <c r="A182" s="55"/>
      <c r="B182" s="10"/>
      <c r="C182" s="10" t="s">
        <v>378</v>
      </c>
      <c r="D182" s="10"/>
      <c r="E182" s="10" t="s">
        <v>105</v>
      </c>
      <c r="F182" s="179">
        <v>275</v>
      </c>
      <c r="G182" s="179">
        <v>20</v>
      </c>
      <c r="H182" s="261">
        <v>18</v>
      </c>
      <c r="I182" s="261">
        <v>0.33333333333333298</v>
      </c>
      <c r="J182" s="3"/>
      <c r="K182" s="10"/>
      <c r="L182" s="10"/>
      <c r="M182" s="10"/>
      <c r="N182" s="3"/>
      <c r="O182" s="172"/>
      <c r="P182" s="173"/>
      <c r="Q182" s="173"/>
      <c r="R182" s="174"/>
      <c r="S182" s="3"/>
      <c r="T182" s="3"/>
      <c r="U182" s="3"/>
      <c r="V182" s="3"/>
    </row>
    <row r="183" spans="1:22" s="4" customFormat="1" ht="12.75" x14ac:dyDescent="0.2">
      <c r="A183" s="55"/>
      <c r="B183" s="10"/>
      <c r="C183" s="10" t="s">
        <v>380</v>
      </c>
      <c r="D183" s="10"/>
      <c r="E183" s="10" t="s">
        <v>164</v>
      </c>
      <c r="F183" s="179">
        <v>13</v>
      </c>
      <c r="G183" s="179"/>
      <c r="H183" s="261"/>
      <c r="I183" s="261"/>
      <c r="J183" s="3"/>
      <c r="K183" s="10"/>
      <c r="L183" s="10"/>
      <c r="M183" s="10"/>
      <c r="N183" s="3"/>
      <c r="O183" s="172"/>
      <c r="P183" s="173"/>
      <c r="Q183" s="173"/>
      <c r="R183" s="174"/>
      <c r="S183" s="3"/>
      <c r="T183" s="3"/>
      <c r="U183" s="3"/>
      <c r="V183" s="3"/>
    </row>
    <row r="184" spans="1:22" s="4" customFormat="1" ht="12.75" x14ac:dyDescent="0.2">
      <c r="A184" s="55"/>
      <c r="B184" s="10"/>
      <c r="C184" s="10" t="s">
        <v>381</v>
      </c>
      <c r="D184" s="10"/>
      <c r="E184" s="10" t="s">
        <v>382</v>
      </c>
      <c r="F184" s="179">
        <v>150</v>
      </c>
      <c r="G184" s="179">
        <v>18</v>
      </c>
      <c r="H184" s="261">
        <v>16</v>
      </c>
      <c r="I184" s="261">
        <v>3.5625</v>
      </c>
      <c r="J184" s="3"/>
      <c r="K184" s="10"/>
      <c r="L184" s="10"/>
      <c r="M184" s="10"/>
      <c r="N184" s="3"/>
      <c r="O184" s="172"/>
      <c r="P184" s="173"/>
      <c r="Q184" s="173"/>
      <c r="R184" s="174"/>
      <c r="S184" s="3"/>
      <c r="T184" s="3"/>
      <c r="U184" s="3"/>
      <c r="V184" s="3"/>
    </row>
    <row r="185" spans="1:22" s="4" customFormat="1" ht="12.75" x14ac:dyDescent="0.2">
      <c r="A185" s="55"/>
      <c r="B185" s="10"/>
      <c r="C185" s="10" t="s">
        <v>665</v>
      </c>
      <c r="D185" s="10"/>
      <c r="E185" s="10" t="s">
        <v>84</v>
      </c>
      <c r="F185" s="179">
        <v>1</v>
      </c>
      <c r="G185" s="179"/>
      <c r="H185" s="261"/>
      <c r="I185" s="261"/>
      <c r="J185" s="3"/>
      <c r="K185" s="10"/>
      <c r="L185" s="10"/>
      <c r="M185" s="10"/>
      <c r="N185" s="3"/>
      <c r="O185" s="172"/>
      <c r="P185" s="173"/>
      <c r="Q185" s="173"/>
      <c r="R185" s="174"/>
      <c r="S185" s="3"/>
      <c r="T185" s="3"/>
      <c r="U185" s="3"/>
      <c r="V185" s="3"/>
    </row>
    <row r="186" spans="1:22" s="4" customFormat="1" ht="12.75" x14ac:dyDescent="0.2">
      <c r="A186" s="55"/>
      <c r="B186" s="10"/>
      <c r="C186" s="10" t="s">
        <v>384</v>
      </c>
      <c r="D186" s="10"/>
      <c r="E186" s="10" t="s">
        <v>84</v>
      </c>
      <c r="F186" s="179">
        <v>48</v>
      </c>
      <c r="G186" s="179"/>
      <c r="H186" s="261"/>
      <c r="I186" s="261"/>
      <c r="J186" s="3"/>
      <c r="K186" s="10"/>
      <c r="L186" s="10"/>
      <c r="M186" s="10"/>
      <c r="N186" s="3"/>
      <c r="O186" s="172"/>
      <c r="P186" s="173"/>
      <c r="Q186" s="173"/>
      <c r="R186" s="174"/>
      <c r="S186" s="3"/>
      <c r="T186" s="3"/>
      <c r="U186" s="3"/>
      <c r="V186" s="3"/>
    </row>
    <row r="187" spans="1:22" s="4" customFormat="1" ht="12.75" x14ac:dyDescent="0.2">
      <c r="A187" s="55"/>
      <c r="B187" s="10"/>
      <c r="C187" s="10" t="s">
        <v>387</v>
      </c>
      <c r="D187" s="10"/>
      <c r="E187" s="10" t="s">
        <v>187</v>
      </c>
      <c r="F187" s="179">
        <v>87</v>
      </c>
      <c r="G187" s="179">
        <v>2</v>
      </c>
      <c r="H187" s="261">
        <v>1</v>
      </c>
      <c r="I187" s="261">
        <v>0</v>
      </c>
      <c r="J187" s="3"/>
      <c r="K187" s="10"/>
      <c r="L187" s="10"/>
      <c r="M187" s="10"/>
      <c r="N187" s="3"/>
      <c r="O187" s="172"/>
      <c r="P187" s="173"/>
      <c r="Q187" s="173"/>
      <c r="R187" s="174"/>
      <c r="S187" s="3"/>
      <c r="T187" s="3"/>
      <c r="U187" s="3"/>
      <c r="V187" s="3"/>
    </row>
    <row r="188" spans="1:22" s="4" customFormat="1" ht="12.75" x14ac:dyDescent="0.2">
      <c r="A188" s="55"/>
      <c r="B188" s="10"/>
      <c r="C188" s="10" t="s">
        <v>666</v>
      </c>
      <c r="D188" s="10"/>
      <c r="E188" s="10" t="s">
        <v>187</v>
      </c>
      <c r="F188" s="179">
        <v>10</v>
      </c>
      <c r="G188" s="179"/>
      <c r="H188" s="261">
        <v>0</v>
      </c>
      <c r="I188" s="261"/>
      <c r="J188" s="3"/>
      <c r="K188" s="10"/>
      <c r="L188" s="10"/>
      <c r="M188" s="10"/>
      <c r="N188" s="3"/>
      <c r="O188" s="172"/>
      <c r="P188" s="173"/>
      <c r="Q188" s="173"/>
      <c r="R188" s="174"/>
      <c r="S188" s="3"/>
      <c r="T188" s="3"/>
      <c r="U188" s="3"/>
      <c r="V188" s="3"/>
    </row>
    <row r="189" spans="1:22" s="4" customFormat="1" ht="12.75" x14ac:dyDescent="0.2">
      <c r="A189" s="55"/>
      <c r="B189" s="10"/>
      <c r="C189" s="10" t="s">
        <v>389</v>
      </c>
      <c r="D189" s="10"/>
      <c r="E189" s="10" t="s">
        <v>124</v>
      </c>
      <c r="F189" s="179">
        <v>26</v>
      </c>
      <c r="G189" s="179">
        <v>2</v>
      </c>
      <c r="H189" s="261">
        <v>1</v>
      </c>
      <c r="I189" s="261">
        <v>0</v>
      </c>
      <c r="J189" s="3"/>
      <c r="K189" s="10"/>
      <c r="L189" s="10"/>
      <c r="M189" s="10"/>
      <c r="N189" s="3"/>
      <c r="O189" s="172"/>
      <c r="P189" s="173"/>
      <c r="Q189" s="173"/>
      <c r="R189" s="174"/>
      <c r="S189" s="3"/>
      <c r="T189" s="3"/>
      <c r="U189" s="3"/>
      <c r="V189" s="3"/>
    </row>
    <row r="190" spans="1:22" s="4" customFormat="1" ht="12.75" x14ac:dyDescent="0.2">
      <c r="A190" s="55"/>
      <c r="B190" s="10"/>
      <c r="C190" s="10" t="s">
        <v>391</v>
      </c>
      <c r="D190" s="10"/>
      <c r="E190" s="10" t="s">
        <v>110</v>
      </c>
      <c r="F190" s="179">
        <v>1</v>
      </c>
      <c r="G190" s="179"/>
      <c r="H190" s="261"/>
      <c r="I190" s="261"/>
      <c r="J190" s="3"/>
      <c r="K190" s="10"/>
      <c r="L190" s="10"/>
      <c r="M190" s="10"/>
      <c r="N190" s="3"/>
      <c r="O190" s="172"/>
      <c r="P190" s="173"/>
      <c r="Q190" s="173"/>
      <c r="R190" s="174"/>
      <c r="S190" s="3"/>
      <c r="T190" s="3"/>
      <c r="U190" s="3"/>
      <c r="V190" s="3"/>
    </row>
    <row r="191" spans="1:22" s="4" customFormat="1" ht="12.75" x14ac:dyDescent="0.2">
      <c r="A191" s="55"/>
      <c r="B191" s="10"/>
      <c r="C191" s="10" t="s">
        <v>394</v>
      </c>
      <c r="D191" s="10"/>
      <c r="E191" s="10" t="s">
        <v>395</v>
      </c>
      <c r="F191" s="179">
        <v>2</v>
      </c>
      <c r="G191" s="179">
        <v>1</v>
      </c>
      <c r="H191" s="261">
        <v>0</v>
      </c>
      <c r="I191" s="261"/>
      <c r="J191" s="3"/>
      <c r="K191" s="10"/>
      <c r="L191" s="10"/>
      <c r="M191" s="10"/>
      <c r="N191" s="3"/>
      <c r="O191" s="172"/>
      <c r="P191" s="173"/>
      <c r="Q191" s="173"/>
      <c r="R191" s="174"/>
      <c r="S191" s="3"/>
      <c r="T191" s="3"/>
      <c r="U191" s="3"/>
      <c r="V191" s="3"/>
    </row>
    <row r="192" spans="1:22" s="4" customFormat="1" ht="12.75" x14ac:dyDescent="0.2">
      <c r="A192" s="55"/>
      <c r="B192" s="10"/>
      <c r="C192" s="10" t="s">
        <v>396</v>
      </c>
      <c r="D192" s="10"/>
      <c r="E192" s="10" t="s">
        <v>86</v>
      </c>
      <c r="F192" s="179">
        <v>11</v>
      </c>
      <c r="G192" s="179"/>
      <c r="H192" s="261">
        <v>0</v>
      </c>
      <c r="I192" s="261"/>
      <c r="J192" s="3"/>
      <c r="K192" s="10"/>
      <c r="L192" s="10"/>
      <c r="M192" s="10"/>
      <c r="N192" s="3"/>
      <c r="O192" s="172"/>
      <c r="P192" s="173"/>
      <c r="Q192" s="173"/>
      <c r="R192" s="174"/>
      <c r="S192" s="3"/>
      <c r="T192" s="3"/>
      <c r="U192" s="3"/>
      <c r="V192" s="3"/>
    </row>
    <row r="193" spans="1:22" s="4" customFormat="1" ht="12.75" x14ac:dyDescent="0.2">
      <c r="A193" s="55"/>
      <c r="B193" s="10"/>
      <c r="C193" s="10" t="s">
        <v>667</v>
      </c>
      <c r="D193" s="10"/>
      <c r="E193" s="10" t="s">
        <v>120</v>
      </c>
      <c r="F193" s="179">
        <v>10</v>
      </c>
      <c r="G193" s="179"/>
      <c r="H193" s="261"/>
      <c r="I193" s="261"/>
      <c r="J193" s="3"/>
      <c r="K193" s="10"/>
      <c r="L193" s="10"/>
      <c r="M193" s="10"/>
      <c r="N193" s="3"/>
      <c r="O193" s="172"/>
      <c r="P193" s="173"/>
      <c r="Q193" s="173"/>
      <c r="R193" s="174"/>
      <c r="S193" s="3"/>
      <c r="T193" s="3"/>
      <c r="U193" s="3"/>
      <c r="V193" s="3"/>
    </row>
    <row r="194" spans="1:22" s="4" customFormat="1" ht="12.75" x14ac:dyDescent="0.2">
      <c r="A194" s="55"/>
      <c r="B194" s="10"/>
      <c r="C194" s="10" t="s">
        <v>397</v>
      </c>
      <c r="D194" s="10"/>
      <c r="E194" s="10" t="s">
        <v>120</v>
      </c>
      <c r="F194" s="179">
        <v>586</v>
      </c>
      <c r="G194" s="179">
        <v>11</v>
      </c>
      <c r="H194" s="261">
        <v>9</v>
      </c>
      <c r="I194" s="261">
        <v>0.66666666666666696</v>
      </c>
      <c r="J194" s="3"/>
      <c r="K194" s="10"/>
      <c r="L194" s="10"/>
      <c r="M194" s="10"/>
      <c r="N194" s="3"/>
      <c r="O194" s="172"/>
      <c r="P194" s="173"/>
      <c r="Q194" s="173"/>
      <c r="R194" s="174"/>
      <c r="S194" s="3"/>
      <c r="T194" s="3"/>
      <c r="U194" s="3"/>
      <c r="V194" s="3"/>
    </row>
    <row r="195" spans="1:22" s="4" customFormat="1" ht="12.75" x14ac:dyDescent="0.2">
      <c r="A195" s="55"/>
      <c r="B195" s="10"/>
      <c r="C195" s="10" t="s">
        <v>397</v>
      </c>
      <c r="D195" s="10"/>
      <c r="E195" s="10" t="s">
        <v>668</v>
      </c>
      <c r="F195" s="179">
        <v>1</v>
      </c>
      <c r="G195" s="179"/>
      <c r="H195" s="261"/>
      <c r="I195" s="261"/>
      <c r="J195" s="3"/>
      <c r="K195" s="10"/>
      <c r="L195" s="10"/>
      <c r="M195" s="10"/>
      <c r="N195" s="3"/>
      <c r="O195" s="172"/>
      <c r="P195" s="173"/>
      <c r="Q195" s="173"/>
      <c r="R195" s="174"/>
      <c r="S195" s="3"/>
      <c r="T195" s="3"/>
      <c r="U195" s="3"/>
      <c r="V195" s="3"/>
    </row>
    <row r="196" spans="1:22" s="4" customFormat="1" ht="12.75" x14ac:dyDescent="0.2">
      <c r="A196" s="55"/>
      <c r="B196" s="10"/>
      <c r="C196" s="10" t="s">
        <v>398</v>
      </c>
      <c r="D196" s="10"/>
      <c r="E196" s="10" t="s">
        <v>97</v>
      </c>
      <c r="F196" s="179">
        <v>7</v>
      </c>
      <c r="G196" s="179"/>
      <c r="H196" s="261"/>
      <c r="I196" s="261"/>
      <c r="J196" s="3"/>
      <c r="K196" s="10"/>
      <c r="L196" s="10"/>
      <c r="M196" s="10"/>
      <c r="N196" s="3"/>
      <c r="O196" s="172"/>
      <c r="P196" s="173"/>
      <c r="Q196" s="173"/>
      <c r="R196" s="174"/>
      <c r="S196" s="3"/>
      <c r="T196" s="3"/>
      <c r="U196" s="3"/>
      <c r="V196" s="3"/>
    </row>
    <row r="197" spans="1:22" s="4" customFormat="1" ht="12.75" x14ac:dyDescent="0.2">
      <c r="A197" s="55"/>
      <c r="B197" s="10"/>
      <c r="C197" s="10" t="s">
        <v>669</v>
      </c>
      <c r="D197" s="10"/>
      <c r="E197" s="10" t="s">
        <v>100</v>
      </c>
      <c r="F197" s="179">
        <v>8</v>
      </c>
      <c r="G197" s="179">
        <v>1</v>
      </c>
      <c r="H197" s="261">
        <v>0</v>
      </c>
      <c r="I197" s="261"/>
      <c r="J197" s="3"/>
      <c r="K197" s="10"/>
      <c r="L197" s="10"/>
      <c r="M197" s="10"/>
      <c r="N197" s="3"/>
      <c r="O197" s="172"/>
      <c r="P197" s="173"/>
      <c r="Q197" s="173"/>
      <c r="R197" s="174"/>
      <c r="S197" s="3"/>
      <c r="T197" s="3"/>
      <c r="U197" s="3"/>
      <c r="V197" s="3"/>
    </row>
    <row r="198" spans="1:22" s="4" customFormat="1" ht="12.75" x14ac:dyDescent="0.2">
      <c r="A198" s="55"/>
      <c r="B198" s="10"/>
      <c r="C198" s="10" t="s">
        <v>669</v>
      </c>
      <c r="D198" s="10"/>
      <c r="E198" s="10" t="s">
        <v>77</v>
      </c>
      <c r="F198" s="179">
        <v>3</v>
      </c>
      <c r="G198" s="179"/>
      <c r="H198" s="261"/>
      <c r="I198" s="261"/>
      <c r="J198" s="3"/>
      <c r="K198" s="10"/>
      <c r="L198" s="10"/>
      <c r="M198" s="10"/>
      <c r="N198" s="3"/>
      <c r="O198" s="172"/>
      <c r="P198" s="173"/>
      <c r="Q198" s="173"/>
      <c r="R198" s="174"/>
      <c r="S198" s="3"/>
      <c r="T198" s="3"/>
      <c r="U198" s="3"/>
      <c r="V198" s="3"/>
    </row>
    <row r="199" spans="1:22" s="4" customFormat="1" ht="12.75" x14ac:dyDescent="0.2">
      <c r="A199" s="55"/>
      <c r="B199" s="10"/>
      <c r="C199" s="10" t="s">
        <v>399</v>
      </c>
      <c r="D199" s="10"/>
      <c r="E199" s="10" t="s">
        <v>100</v>
      </c>
      <c r="F199" s="179">
        <v>1</v>
      </c>
      <c r="G199" s="179"/>
      <c r="H199" s="261"/>
      <c r="I199" s="261"/>
      <c r="J199" s="3"/>
      <c r="K199" s="10"/>
      <c r="L199" s="10"/>
      <c r="M199" s="10"/>
      <c r="N199" s="3"/>
      <c r="O199" s="172"/>
      <c r="P199" s="173"/>
      <c r="Q199" s="173"/>
      <c r="R199" s="174"/>
      <c r="S199" s="3"/>
      <c r="T199" s="3"/>
      <c r="U199" s="3"/>
      <c r="V199" s="3"/>
    </row>
    <row r="200" spans="1:22" s="4" customFormat="1" ht="12.75" x14ac:dyDescent="0.2">
      <c r="A200" s="55"/>
      <c r="B200" s="10"/>
      <c r="C200" s="10" t="s">
        <v>399</v>
      </c>
      <c r="D200" s="10"/>
      <c r="E200" s="10" t="s">
        <v>77</v>
      </c>
      <c r="F200" s="179">
        <v>144</v>
      </c>
      <c r="G200" s="179">
        <v>5</v>
      </c>
      <c r="H200" s="261">
        <v>3</v>
      </c>
      <c r="I200" s="261">
        <v>5.3333333333333304</v>
      </c>
      <c r="J200" s="3"/>
      <c r="K200" s="10"/>
      <c r="L200" s="10"/>
      <c r="M200" s="10"/>
      <c r="N200" s="3"/>
      <c r="O200" s="172"/>
      <c r="P200" s="173"/>
      <c r="Q200" s="173"/>
      <c r="R200" s="174"/>
      <c r="S200" s="3"/>
      <c r="T200" s="3"/>
      <c r="U200" s="3"/>
      <c r="V200" s="3"/>
    </row>
    <row r="201" spans="1:22" s="4" customFormat="1" ht="12.75" x14ac:dyDescent="0.2">
      <c r="A201" s="55"/>
      <c r="B201" s="10"/>
      <c r="C201" s="10" t="s">
        <v>400</v>
      </c>
      <c r="D201" s="10"/>
      <c r="E201" s="10" t="s">
        <v>388</v>
      </c>
      <c r="F201" s="179">
        <v>37</v>
      </c>
      <c r="G201" s="179"/>
      <c r="H201" s="261">
        <v>0</v>
      </c>
      <c r="I201" s="261"/>
      <c r="J201" s="3"/>
      <c r="K201" s="10"/>
      <c r="L201" s="10"/>
      <c r="M201" s="10"/>
      <c r="N201" s="3"/>
      <c r="O201" s="172"/>
      <c r="P201" s="173"/>
      <c r="Q201" s="173"/>
      <c r="R201" s="174"/>
      <c r="S201" s="3"/>
      <c r="T201" s="3"/>
      <c r="U201" s="3"/>
      <c r="V201" s="3"/>
    </row>
    <row r="202" spans="1:22" s="4" customFormat="1" ht="12.75" x14ac:dyDescent="0.2">
      <c r="A202" s="55"/>
      <c r="B202" s="10"/>
      <c r="C202" s="10" t="s">
        <v>670</v>
      </c>
      <c r="D202" s="10"/>
      <c r="E202" s="10" t="s">
        <v>388</v>
      </c>
      <c r="F202" s="179">
        <v>18</v>
      </c>
      <c r="G202" s="179">
        <v>1</v>
      </c>
      <c r="H202" s="261">
        <v>1</v>
      </c>
      <c r="I202" s="261">
        <v>0</v>
      </c>
      <c r="J202" s="3"/>
      <c r="K202" s="10"/>
      <c r="L202" s="10"/>
      <c r="M202" s="10"/>
      <c r="N202" s="3"/>
      <c r="O202" s="172"/>
      <c r="P202" s="173"/>
      <c r="Q202" s="173"/>
      <c r="R202" s="174"/>
      <c r="S202" s="3"/>
      <c r="T202" s="3"/>
      <c r="U202" s="3"/>
      <c r="V202" s="3"/>
    </row>
    <row r="203" spans="1:22" s="4" customFormat="1" ht="12.75" x14ac:dyDescent="0.2">
      <c r="A203" s="55"/>
      <c r="B203" s="10"/>
      <c r="C203" s="10" t="s">
        <v>402</v>
      </c>
      <c r="D203" s="10"/>
      <c r="E203" s="10" t="s">
        <v>383</v>
      </c>
      <c r="F203" s="179">
        <v>25</v>
      </c>
      <c r="G203" s="179">
        <v>1</v>
      </c>
      <c r="H203" s="261">
        <v>1</v>
      </c>
      <c r="I203" s="261">
        <v>0</v>
      </c>
      <c r="J203" s="3"/>
      <c r="K203" s="10"/>
      <c r="L203" s="10"/>
      <c r="M203" s="10"/>
      <c r="N203" s="3"/>
      <c r="O203" s="172"/>
      <c r="P203" s="173"/>
      <c r="Q203" s="173"/>
      <c r="R203" s="174"/>
      <c r="S203" s="3"/>
      <c r="T203" s="3"/>
      <c r="U203" s="3"/>
      <c r="V203" s="3"/>
    </row>
    <row r="204" spans="1:22" s="4" customFormat="1" ht="12.75" x14ac:dyDescent="0.2">
      <c r="A204" s="55"/>
      <c r="B204" s="10"/>
      <c r="C204" s="10" t="s">
        <v>403</v>
      </c>
      <c r="D204" s="10"/>
      <c r="E204" s="10" t="s">
        <v>175</v>
      </c>
      <c r="F204" s="179">
        <v>764</v>
      </c>
      <c r="G204" s="179">
        <v>70</v>
      </c>
      <c r="H204" s="261">
        <v>55</v>
      </c>
      <c r="I204" s="261">
        <v>1.52830188679245</v>
      </c>
      <c r="J204" s="3"/>
      <c r="K204" s="10"/>
      <c r="L204" s="10"/>
      <c r="M204" s="10"/>
      <c r="N204" s="3"/>
      <c r="O204" s="172"/>
      <c r="P204" s="173"/>
      <c r="Q204" s="173"/>
      <c r="R204" s="174"/>
      <c r="S204" s="3"/>
      <c r="T204" s="3"/>
      <c r="U204" s="3"/>
      <c r="V204" s="3"/>
    </row>
    <row r="205" spans="1:22" s="4" customFormat="1" ht="12.75" x14ac:dyDescent="0.2">
      <c r="A205" s="55"/>
      <c r="B205" s="10"/>
      <c r="C205" s="10" t="s">
        <v>405</v>
      </c>
      <c r="D205" s="10"/>
      <c r="E205" s="10" t="s">
        <v>393</v>
      </c>
      <c r="F205" s="179">
        <v>11</v>
      </c>
      <c r="G205" s="179">
        <v>1</v>
      </c>
      <c r="H205" s="261">
        <v>0</v>
      </c>
      <c r="I205" s="261"/>
      <c r="J205" s="3"/>
      <c r="K205" s="10"/>
      <c r="L205" s="10"/>
      <c r="M205" s="10"/>
      <c r="N205" s="3"/>
      <c r="O205" s="172"/>
      <c r="P205" s="173"/>
      <c r="Q205" s="173"/>
      <c r="R205" s="174"/>
      <c r="S205" s="3"/>
      <c r="T205" s="3"/>
      <c r="U205" s="3"/>
      <c r="V205" s="3"/>
    </row>
    <row r="206" spans="1:22" s="4" customFormat="1" ht="12.75" x14ac:dyDescent="0.2">
      <c r="A206" s="55"/>
      <c r="B206" s="10"/>
      <c r="C206" s="10" t="s">
        <v>407</v>
      </c>
      <c r="D206" s="10"/>
      <c r="E206" s="10" t="s">
        <v>155</v>
      </c>
      <c r="F206" s="179">
        <v>54</v>
      </c>
      <c r="G206" s="179">
        <v>1</v>
      </c>
      <c r="H206" s="261">
        <v>1</v>
      </c>
      <c r="I206" s="261">
        <v>1</v>
      </c>
      <c r="J206" s="3"/>
      <c r="K206" s="10"/>
      <c r="L206" s="10"/>
      <c r="M206" s="10"/>
      <c r="N206" s="3"/>
      <c r="O206" s="172"/>
      <c r="P206" s="173"/>
      <c r="Q206" s="173"/>
      <c r="R206" s="174"/>
      <c r="S206" s="3"/>
      <c r="T206" s="3"/>
      <c r="U206" s="3"/>
      <c r="V206" s="3"/>
    </row>
    <row r="207" spans="1:22" s="4" customFormat="1" ht="12.75" x14ac:dyDescent="0.2">
      <c r="A207" s="55"/>
      <c r="B207" s="10"/>
      <c r="C207" s="10" t="s">
        <v>408</v>
      </c>
      <c r="D207" s="10"/>
      <c r="E207" s="10" t="s">
        <v>409</v>
      </c>
      <c r="F207" s="179">
        <v>28</v>
      </c>
      <c r="G207" s="179"/>
      <c r="H207" s="261"/>
      <c r="I207" s="261"/>
      <c r="J207" s="3"/>
      <c r="K207" s="10"/>
      <c r="L207" s="10"/>
      <c r="M207" s="10"/>
      <c r="N207" s="3"/>
      <c r="O207" s="172"/>
      <c r="P207" s="173"/>
      <c r="Q207" s="173"/>
      <c r="R207" s="174"/>
      <c r="S207" s="3"/>
      <c r="T207" s="3"/>
      <c r="U207" s="3"/>
      <c r="V207" s="3"/>
    </row>
    <row r="208" spans="1:22" s="4" customFormat="1" ht="12.75" x14ac:dyDescent="0.2">
      <c r="A208" s="55"/>
      <c r="B208" s="10"/>
      <c r="C208" s="10" t="s">
        <v>411</v>
      </c>
      <c r="D208" s="10"/>
      <c r="E208" s="10" t="s">
        <v>93</v>
      </c>
      <c r="F208" s="179">
        <v>42</v>
      </c>
      <c r="G208" s="179">
        <v>1</v>
      </c>
      <c r="H208" s="261">
        <v>1</v>
      </c>
      <c r="I208" s="261">
        <v>0</v>
      </c>
      <c r="J208" s="3"/>
      <c r="K208" s="10"/>
      <c r="L208" s="10"/>
      <c r="M208" s="10"/>
      <c r="N208" s="3"/>
      <c r="O208" s="172"/>
      <c r="P208" s="173"/>
      <c r="Q208" s="173"/>
      <c r="R208" s="174"/>
      <c r="S208" s="3"/>
      <c r="T208" s="3"/>
      <c r="U208" s="3"/>
      <c r="V208" s="3"/>
    </row>
    <row r="209" spans="1:22" s="4" customFormat="1" ht="12.75" x14ac:dyDescent="0.2">
      <c r="A209" s="55"/>
      <c r="B209" s="10"/>
      <c r="C209" s="10" t="s">
        <v>412</v>
      </c>
      <c r="D209" s="10"/>
      <c r="E209" s="10" t="s">
        <v>63</v>
      </c>
      <c r="F209" s="179">
        <v>3</v>
      </c>
      <c r="G209" s="179"/>
      <c r="H209" s="261"/>
      <c r="I209" s="261"/>
      <c r="J209" s="3"/>
      <c r="K209" s="10"/>
      <c r="L209" s="10"/>
      <c r="M209" s="10"/>
      <c r="N209" s="3"/>
      <c r="O209" s="172"/>
      <c r="P209" s="173"/>
      <c r="Q209" s="173"/>
      <c r="R209" s="174"/>
      <c r="S209" s="3"/>
      <c r="T209" s="3"/>
      <c r="U209" s="3"/>
      <c r="V209" s="3"/>
    </row>
    <row r="210" spans="1:22" s="4" customFormat="1" ht="12.75" x14ac:dyDescent="0.2">
      <c r="A210" s="55"/>
      <c r="B210" s="10"/>
      <c r="C210" s="10" t="s">
        <v>413</v>
      </c>
      <c r="D210" s="10"/>
      <c r="E210" s="10" t="s">
        <v>414</v>
      </c>
      <c r="F210" s="179">
        <v>40</v>
      </c>
      <c r="G210" s="179">
        <v>3</v>
      </c>
      <c r="H210" s="261">
        <v>0</v>
      </c>
      <c r="I210" s="261"/>
      <c r="J210" s="3"/>
      <c r="K210" s="10"/>
      <c r="L210" s="10"/>
      <c r="M210" s="10"/>
      <c r="N210" s="3"/>
      <c r="O210" s="172"/>
      <c r="P210" s="173"/>
      <c r="Q210" s="173"/>
      <c r="R210" s="174"/>
      <c r="S210" s="3"/>
      <c r="T210" s="3"/>
      <c r="U210" s="3"/>
      <c r="V210" s="3"/>
    </row>
    <row r="211" spans="1:22" s="4" customFormat="1" ht="12.75" x14ac:dyDescent="0.2">
      <c r="A211" s="55"/>
      <c r="B211" s="10"/>
      <c r="C211" s="10" t="s">
        <v>415</v>
      </c>
      <c r="D211" s="10"/>
      <c r="E211" s="10" t="s">
        <v>324</v>
      </c>
      <c r="F211" s="179">
        <v>128</v>
      </c>
      <c r="G211" s="179">
        <v>5</v>
      </c>
      <c r="H211" s="261">
        <v>4</v>
      </c>
      <c r="I211" s="261">
        <v>4</v>
      </c>
      <c r="J211" s="3"/>
      <c r="K211" s="10"/>
      <c r="L211" s="10"/>
      <c r="M211" s="10"/>
      <c r="N211" s="3"/>
      <c r="O211" s="172"/>
      <c r="P211" s="173"/>
      <c r="Q211" s="173"/>
      <c r="R211" s="174"/>
      <c r="S211" s="3"/>
      <c r="T211" s="3"/>
      <c r="U211" s="3"/>
      <c r="V211" s="3"/>
    </row>
    <row r="212" spans="1:22" s="4" customFormat="1" ht="12.75" x14ac:dyDescent="0.2">
      <c r="A212" s="55"/>
      <c r="B212" s="10"/>
      <c r="C212" s="10" t="s">
        <v>415</v>
      </c>
      <c r="D212" s="10"/>
      <c r="E212" s="10" t="s">
        <v>90</v>
      </c>
      <c r="F212" s="179">
        <v>1</v>
      </c>
      <c r="G212" s="179"/>
      <c r="H212" s="261"/>
      <c r="I212" s="261"/>
      <c r="J212" s="3"/>
      <c r="K212" s="10"/>
      <c r="L212" s="10"/>
      <c r="M212" s="10"/>
      <c r="N212" s="3"/>
      <c r="O212" s="172"/>
      <c r="P212" s="173"/>
      <c r="Q212" s="173"/>
      <c r="R212" s="174"/>
      <c r="S212" s="3"/>
      <c r="T212" s="3"/>
      <c r="U212" s="3"/>
      <c r="V212" s="3"/>
    </row>
    <row r="213" spans="1:22" s="4" customFormat="1" ht="12.75" x14ac:dyDescent="0.2">
      <c r="A213" s="55"/>
      <c r="B213" s="10"/>
      <c r="C213" s="10" t="s">
        <v>671</v>
      </c>
      <c r="D213" s="10"/>
      <c r="E213" s="10" t="s">
        <v>109</v>
      </c>
      <c r="F213" s="179">
        <v>123</v>
      </c>
      <c r="G213" s="179">
        <v>18</v>
      </c>
      <c r="H213" s="261">
        <v>15</v>
      </c>
      <c r="I213" s="261">
        <v>2.6</v>
      </c>
      <c r="J213" s="3"/>
      <c r="K213" s="10"/>
      <c r="L213" s="10"/>
      <c r="M213" s="10"/>
      <c r="N213" s="3"/>
      <c r="O213" s="172"/>
      <c r="P213" s="173"/>
      <c r="Q213" s="173"/>
      <c r="R213" s="174"/>
      <c r="S213" s="3"/>
      <c r="T213" s="3"/>
      <c r="U213" s="3"/>
      <c r="V213" s="3"/>
    </row>
    <row r="214" spans="1:22" s="4" customFormat="1" ht="12.75" x14ac:dyDescent="0.2">
      <c r="A214" s="55"/>
      <c r="B214" s="10"/>
      <c r="C214" s="10" t="s">
        <v>417</v>
      </c>
      <c r="D214" s="10"/>
      <c r="E214" s="10" t="s">
        <v>79</v>
      </c>
      <c r="F214" s="179">
        <v>7</v>
      </c>
      <c r="G214" s="179"/>
      <c r="H214" s="261"/>
      <c r="I214" s="261"/>
      <c r="J214" s="3"/>
      <c r="K214" s="10"/>
      <c r="L214" s="10"/>
      <c r="M214" s="10"/>
      <c r="N214" s="3"/>
      <c r="O214" s="172"/>
      <c r="P214" s="173"/>
      <c r="Q214" s="173"/>
      <c r="R214" s="174"/>
      <c r="S214" s="3"/>
      <c r="T214" s="3"/>
      <c r="U214" s="3"/>
      <c r="V214" s="3"/>
    </row>
    <row r="215" spans="1:22" s="4" customFormat="1" ht="12.75" x14ac:dyDescent="0.2">
      <c r="A215" s="55"/>
      <c r="B215" s="10"/>
      <c r="C215" s="10" t="s">
        <v>419</v>
      </c>
      <c r="D215" s="10"/>
      <c r="E215" s="10" t="s">
        <v>110</v>
      </c>
      <c r="F215" s="179">
        <v>19</v>
      </c>
      <c r="G215" s="179">
        <v>1</v>
      </c>
      <c r="H215" s="261">
        <v>1</v>
      </c>
      <c r="I215" s="261">
        <v>0</v>
      </c>
      <c r="J215" s="3"/>
      <c r="K215" s="10"/>
      <c r="L215" s="10"/>
      <c r="M215" s="10"/>
      <c r="N215" s="3"/>
      <c r="O215" s="172"/>
      <c r="P215" s="173"/>
      <c r="Q215" s="173"/>
      <c r="R215" s="174"/>
      <c r="S215" s="3"/>
      <c r="T215" s="3"/>
      <c r="U215" s="3"/>
      <c r="V215" s="3"/>
    </row>
    <row r="216" spans="1:22" s="4" customFormat="1" ht="12.75" x14ac:dyDescent="0.2">
      <c r="A216" s="55"/>
      <c r="B216" s="10"/>
      <c r="C216" s="10" t="s">
        <v>420</v>
      </c>
      <c r="D216" s="10"/>
      <c r="E216" s="10" t="s">
        <v>287</v>
      </c>
      <c r="F216" s="179">
        <v>68</v>
      </c>
      <c r="G216" s="179">
        <v>4</v>
      </c>
      <c r="H216" s="261">
        <v>2</v>
      </c>
      <c r="I216" s="261">
        <v>4</v>
      </c>
      <c r="J216" s="3"/>
      <c r="K216" s="10"/>
      <c r="L216" s="10"/>
      <c r="M216" s="10"/>
      <c r="N216" s="3"/>
      <c r="O216" s="172"/>
      <c r="P216" s="173"/>
      <c r="Q216" s="173"/>
      <c r="R216" s="174"/>
      <c r="S216" s="3"/>
      <c r="T216" s="3"/>
      <c r="U216" s="3"/>
      <c r="V216" s="3"/>
    </row>
    <row r="217" spans="1:22" s="4" customFormat="1" ht="12.75" x14ac:dyDescent="0.2">
      <c r="A217" s="55"/>
      <c r="B217" s="10"/>
      <c r="C217" s="10" t="s">
        <v>421</v>
      </c>
      <c r="D217" s="10"/>
      <c r="E217" s="10" t="s">
        <v>295</v>
      </c>
      <c r="F217" s="179">
        <v>20</v>
      </c>
      <c r="G217" s="179">
        <v>2</v>
      </c>
      <c r="H217" s="261">
        <v>1</v>
      </c>
      <c r="I217" s="261">
        <v>6</v>
      </c>
      <c r="J217" s="3"/>
      <c r="K217" s="10"/>
      <c r="L217" s="10"/>
      <c r="M217" s="10"/>
      <c r="N217" s="3"/>
      <c r="O217" s="172"/>
      <c r="P217" s="173"/>
      <c r="Q217" s="173"/>
      <c r="R217" s="174"/>
      <c r="S217" s="3"/>
      <c r="T217" s="3"/>
      <c r="U217" s="3"/>
      <c r="V217" s="3"/>
    </row>
    <row r="218" spans="1:22" s="4" customFormat="1" ht="12.75" x14ac:dyDescent="0.2">
      <c r="A218" s="55"/>
      <c r="B218" s="10"/>
      <c r="C218" s="10" t="s">
        <v>422</v>
      </c>
      <c r="D218" s="10"/>
      <c r="E218" s="10" t="s">
        <v>410</v>
      </c>
      <c r="F218" s="179">
        <v>36</v>
      </c>
      <c r="G218" s="179">
        <v>2</v>
      </c>
      <c r="H218" s="261">
        <v>2</v>
      </c>
      <c r="I218" s="261">
        <v>1</v>
      </c>
      <c r="J218" s="3"/>
      <c r="K218" s="10"/>
      <c r="L218" s="10"/>
      <c r="M218" s="10"/>
      <c r="N218" s="3"/>
      <c r="O218" s="172"/>
      <c r="P218" s="173"/>
      <c r="Q218" s="173"/>
      <c r="R218" s="174"/>
      <c r="S218" s="3"/>
      <c r="T218" s="3"/>
      <c r="U218" s="3"/>
      <c r="V218" s="3"/>
    </row>
    <row r="219" spans="1:22" s="4" customFormat="1" ht="12.75" x14ac:dyDescent="0.2">
      <c r="A219" s="55"/>
      <c r="B219" s="10"/>
      <c r="C219" s="10" t="s">
        <v>424</v>
      </c>
      <c r="D219" s="10"/>
      <c r="E219" s="10" t="s">
        <v>425</v>
      </c>
      <c r="F219" s="179">
        <v>22</v>
      </c>
      <c r="G219" s="179">
        <v>2</v>
      </c>
      <c r="H219" s="261">
        <v>2</v>
      </c>
      <c r="I219" s="261">
        <v>0.5</v>
      </c>
      <c r="J219" s="3"/>
      <c r="K219" s="10"/>
      <c r="L219" s="10"/>
      <c r="M219" s="10"/>
      <c r="N219" s="3"/>
      <c r="O219" s="172"/>
      <c r="P219" s="173"/>
      <c r="Q219" s="173"/>
      <c r="R219" s="174"/>
      <c r="S219" s="3"/>
      <c r="T219" s="3"/>
      <c r="U219" s="3"/>
      <c r="V219" s="3"/>
    </row>
    <row r="220" spans="1:22" s="4" customFormat="1" ht="12.75" x14ac:dyDescent="0.2">
      <c r="A220" s="55"/>
      <c r="B220" s="10"/>
      <c r="C220" s="10" t="s">
        <v>426</v>
      </c>
      <c r="D220" s="10"/>
      <c r="E220" s="10" t="s">
        <v>104</v>
      </c>
      <c r="F220" s="179">
        <v>7</v>
      </c>
      <c r="G220" s="179"/>
      <c r="H220" s="261"/>
      <c r="I220" s="261"/>
      <c r="J220" s="3"/>
      <c r="K220" s="10"/>
      <c r="L220" s="10"/>
      <c r="M220" s="10"/>
      <c r="N220" s="3"/>
      <c r="O220" s="172"/>
      <c r="P220" s="173"/>
      <c r="Q220" s="173"/>
      <c r="R220" s="174"/>
      <c r="S220" s="3"/>
      <c r="T220" s="3"/>
      <c r="U220" s="3"/>
      <c r="V220" s="3"/>
    </row>
    <row r="221" spans="1:22" s="4" customFormat="1" ht="12.75" x14ac:dyDescent="0.2">
      <c r="A221" s="55"/>
      <c r="B221" s="10"/>
      <c r="C221" s="10" t="s">
        <v>428</v>
      </c>
      <c r="D221" s="10"/>
      <c r="E221" s="10" t="s">
        <v>64</v>
      </c>
      <c r="F221" s="179">
        <v>35</v>
      </c>
      <c r="G221" s="179">
        <v>9</v>
      </c>
      <c r="H221" s="261">
        <v>4</v>
      </c>
      <c r="I221" s="261">
        <v>0.25</v>
      </c>
      <c r="J221" s="3"/>
      <c r="K221" s="10"/>
      <c r="L221" s="10"/>
      <c r="M221" s="10"/>
      <c r="N221" s="3"/>
      <c r="O221" s="172"/>
      <c r="P221" s="173"/>
      <c r="Q221" s="173"/>
      <c r="R221" s="174"/>
      <c r="S221" s="3"/>
      <c r="T221" s="3"/>
      <c r="U221" s="3"/>
      <c r="V221" s="3"/>
    </row>
    <row r="222" spans="1:22" s="4" customFormat="1" ht="12.75" x14ac:dyDescent="0.2">
      <c r="A222" s="55"/>
      <c r="B222" s="10"/>
      <c r="C222" s="10" t="s">
        <v>430</v>
      </c>
      <c r="D222" s="10"/>
      <c r="E222" s="10" t="s">
        <v>167</v>
      </c>
      <c r="F222" s="179">
        <v>48</v>
      </c>
      <c r="G222" s="179"/>
      <c r="H222" s="261">
        <v>0</v>
      </c>
      <c r="I222" s="261"/>
      <c r="J222" s="3"/>
      <c r="K222" s="10"/>
      <c r="L222" s="10"/>
      <c r="M222" s="10"/>
      <c r="N222" s="3"/>
      <c r="O222" s="172"/>
      <c r="P222" s="173"/>
      <c r="Q222" s="173"/>
      <c r="R222" s="174"/>
      <c r="S222" s="3"/>
      <c r="T222" s="3"/>
      <c r="U222" s="3"/>
      <c r="V222" s="3"/>
    </row>
    <row r="223" spans="1:22" s="4" customFormat="1" ht="12.75" x14ac:dyDescent="0.2">
      <c r="A223" s="55"/>
      <c r="B223" s="10"/>
      <c r="C223" s="10" t="s">
        <v>432</v>
      </c>
      <c r="D223" s="10"/>
      <c r="E223" s="10" t="s">
        <v>368</v>
      </c>
      <c r="F223" s="179">
        <v>93</v>
      </c>
      <c r="G223" s="179">
        <v>2</v>
      </c>
      <c r="H223" s="261">
        <v>2</v>
      </c>
      <c r="I223" s="261">
        <v>4</v>
      </c>
      <c r="J223" s="3"/>
      <c r="K223" s="10"/>
      <c r="L223" s="10"/>
      <c r="M223" s="10"/>
      <c r="N223" s="3"/>
      <c r="O223" s="172"/>
      <c r="P223" s="173"/>
      <c r="Q223" s="173"/>
      <c r="R223" s="174"/>
      <c r="S223" s="3"/>
      <c r="T223" s="3"/>
      <c r="U223" s="3"/>
      <c r="V223" s="3"/>
    </row>
    <row r="224" spans="1:22" s="4" customFormat="1" ht="12.75" x14ac:dyDescent="0.2">
      <c r="A224" s="55"/>
      <c r="B224" s="10"/>
      <c r="C224" s="10" t="s">
        <v>433</v>
      </c>
      <c r="D224" s="10"/>
      <c r="E224" s="10" t="s">
        <v>90</v>
      </c>
      <c r="F224" s="179">
        <v>1</v>
      </c>
      <c r="G224" s="179"/>
      <c r="H224" s="261"/>
      <c r="I224" s="261"/>
      <c r="J224" s="3"/>
      <c r="K224" s="10"/>
      <c r="L224" s="10"/>
      <c r="M224" s="10"/>
      <c r="N224" s="3"/>
      <c r="O224" s="172"/>
      <c r="P224" s="173"/>
      <c r="Q224" s="173"/>
      <c r="R224" s="174"/>
      <c r="S224" s="3"/>
      <c r="T224" s="3"/>
      <c r="U224" s="3"/>
      <c r="V224" s="3"/>
    </row>
    <row r="225" spans="1:22" s="4" customFormat="1" ht="12.75" x14ac:dyDescent="0.2">
      <c r="A225" s="55"/>
      <c r="B225" s="10"/>
      <c r="C225" s="10" t="s">
        <v>435</v>
      </c>
      <c r="D225" s="10"/>
      <c r="E225" s="10" t="s">
        <v>105</v>
      </c>
      <c r="F225" s="179">
        <v>1</v>
      </c>
      <c r="G225" s="179"/>
      <c r="H225" s="261"/>
      <c r="I225" s="261"/>
      <c r="J225" s="3"/>
      <c r="K225" s="10"/>
      <c r="L225" s="10"/>
      <c r="M225" s="10"/>
      <c r="N225" s="3"/>
      <c r="O225" s="172"/>
      <c r="P225" s="173"/>
      <c r="Q225" s="173"/>
      <c r="R225" s="174"/>
      <c r="S225" s="3"/>
      <c r="T225" s="3"/>
      <c r="U225" s="3"/>
      <c r="V225" s="3"/>
    </row>
    <row r="226" spans="1:22" s="4" customFormat="1" ht="12.75" x14ac:dyDescent="0.2">
      <c r="A226" s="55"/>
      <c r="B226" s="10"/>
      <c r="C226" s="10" t="s">
        <v>436</v>
      </c>
      <c r="D226" s="10"/>
      <c r="E226" s="10" t="s">
        <v>390</v>
      </c>
      <c r="F226" s="179">
        <v>71</v>
      </c>
      <c r="G226" s="179">
        <v>3</v>
      </c>
      <c r="H226" s="261">
        <v>1</v>
      </c>
      <c r="I226" s="261">
        <v>0</v>
      </c>
      <c r="J226" s="3"/>
      <c r="K226" s="10"/>
      <c r="L226" s="10"/>
      <c r="M226" s="10"/>
      <c r="N226" s="3"/>
      <c r="O226" s="172"/>
      <c r="P226" s="173"/>
      <c r="Q226" s="173"/>
      <c r="R226" s="174"/>
      <c r="S226" s="3"/>
      <c r="T226" s="3"/>
      <c r="U226" s="3"/>
      <c r="V226" s="3"/>
    </row>
    <row r="227" spans="1:22" s="4" customFormat="1" ht="12.75" x14ac:dyDescent="0.2">
      <c r="A227" s="55"/>
      <c r="B227" s="10"/>
      <c r="C227" s="10" t="s">
        <v>438</v>
      </c>
      <c r="D227" s="10"/>
      <c r="E227" s="10" t="s">
        <v>224</v>
      </c>
      <c r="F227" s="179">
        <v>24</v>
      </c>
      <c r="G227" s="179">
        <v>4</v>
      </c>
      <c r="H227" s="261">
        <v>4</v>
      </c>
      <c r="I227" s="261">
        <v>2.25</v>
      </c>
      <c r="J227" s="3"/>
      <c r="K227" s="10"/>
      <c r="L227" s="10"/>
      <c r="M227" s="10"/>
      <c r="N227" s="3"/>
      <c r="O227" s="172"/>
      <c r="P227" s="173"/>
      <c r="Q227" s="173"/>
      <c r="R227" s="174"/>
      <c r="S227" s="3"/>
      <c r="T227" s="3"/>
      <c r="U227" s="3"/>
      <c r="V227" s="3"/>
    </row>
    <row r="228" spans="1:22" s="4" customFormat="1" ht="12.75" x14ac:dyDescent="0.2">
      <c r="A228" s="55"/>
      <c r="B228" s="10"/>
      <c r="C228" s="10" t="s">
        <v>440</v>
      </c>
      <c r="D228" s="10"/>
      <c r="E228" s="10" t="s">
        <v>292</v>
      </c>
      <c r="F228" s="179">
        <v>15</v>
      </c>
      <c r="G228" s="179"/>
      <c r="H228" s="261">
        <v>0</v>
      </c>
      <c r="I228" s="261"/>
      <c r="J228" s="3"/>
      <c r="K228" s="10"/>
      <c r="L228" s="10"/>
      <c r="M228" s="10"/>
      <c r="N228" s="3"/>
      <c r="O228" s="172"/>
      <c r="P228" s="173"/>
      <c r="Q228" s="173"/>
      <c r="R228" s="174"/>
      <c r="S228" s="3"/>
      <c r="T228" s="3"/>
      <c r="U228" s="3"/>
      <c r="V228" s="3"/>
    </row>
    <row r="229" spans="1:22" s="4" customFormat="1" ht="12.75" x14ac:dyDescent="0.2">
      <c r="A229" s="55"/>
      <c r="B229" s="10"/>
      <c r="C229" s="10" t="s">
        <v>442</v>
      </c>
      <c r="D229" s="10"/>
      <c r="E229" s="10" t="s">
        <v>145</v>
      </c>
      <c r="F229" s="179">
        <v>1</v>
      </c>
      <c r="G229" s="179">
        <v>1</v>
      </c>
      <c r="H229" s="261">
        <v>1</v>
      </c>
      <c r="I229" s="261">
        <v>1</v>
      </c>
      <c r="J229" s="3"/>
      <c r="K229" s="10"/>
      <c r="L229" s="10"/>
      <c r="M229" s="10"/>
      <c r="N229" s="3"/>
      <c r="O229" s="172"/>
      <c r="P229" s="173"/>
      <c r="Q229" s="173"/>
      <c r="R229" s="174"/>
      <c r="S229" s="3"/>
      <c r="T229" s="3"/>
      <c r="U229" s="3"/>
      <c r="V229" s="3"/>
    </row>
    <row r="230" spans="1:22" s="4" customFormat="1" ht="12.75" x14ac:dyDescent="0.2">
      <c r="A230" s="55"/>
      <c r="B230" s="10"/>
      <c r="C230" s="10" t="s">
        <v>445</v>
      </c>
      <c r="D230" s="10"/>
      <c r="E230" s="10" t="s">
        <v>124</v>
      </c>
      <c r="F230" s="179">
        <v>19</v>
      </c>
      <c r="G230" s="179"/>
      <c r="H230" s="261"/>
      <c r="I230" s="261"/>
      <c r="J230" s="3"/>
      <c r="K230" s="10"/>
      <c r="L230" s="10"/>
      <c r="M230" s="10"/>
      <c r="N230" s="3"/>
      <c r="O230" s="172"/>
      <c r="P230" s="173"/>
      <c r="Q230" s="173"/>
      <c r="R230" s="174"/>
      <c r="S230" s="3"/>
      <c r="T230" s="3"/>
      <c r="U230" s="3"/>
      <c r="V230" s="3"/>
    </row>
    <row r="231" spans="1:22" s="4" customFormat="1" ht="12.75" x14ac:dyDescent="0.2">
      <c r="A231" s="55"/>
      <c r="B231" s="10"/>
      <c r="C231" s="10" t="s">
        <v>446</v>
      </c>
      <c r="D231" s="10"/>
      <c r="E231" s="10" t="s">
        <v>109</v>
      </c>
      <c r="F231" s="179">
        <v>21</v>
      </c>
      <c r="G231" s="179">
        <v>1</v>
      </c>
      <c r="H231" s="261">
        <v>1</v>
      </c>
      <c r="I231" s="261">
        <v>1</v>
      </c>
      <c r="J231" s="3"/>
      <c r="K231" s="10"/>
      <c r="L231" s="10"/>
      <c r="M231" s="10"/>
      <c r="N231" s="3"/>
      <c r="O231" s="172"/>
      <c r="P231" s="173"/>
      <c r="Q231" s="173"/>
      <c r="R231" s="174"/>
      <c r="S231" s="3"/>
      <c r="T231" s="3"/>
      <c r="U231" s="3"/>
      <c r="V231" s="3"/>
    </row>
    <row r="232" spans="1:22" s="4" customFormat="1" ht="12.75" x14ac:dyDescent="0.2">
      <c r="A232" s="55"/>
      <c r="B232" s="10"/>
      <c r="C232" s="10" t="s">
        <v>448</v>
      </c>
      <c r="D232" s="10"/>
      <c r="E232" s="10" t="s">
        <v>449</v>
      </c>
      <c r="F232" s="179">
        <v>204</v>
      </c>
      <c r="G232" s="179">
        <v>26</v>
      </c>
      <c r="H232" s="261">
        <v>21</v>
      </c>
      <c r="I232" s="261">
        <v>2.4761904761904798</v>
      </c>
      <c r="J232" s="3"/>
      <c r="K232" s="10"/>
      <c r="L232" s="10"/>
      <c r="M232" s="10"/>
      <c r="N232" s="3"/>
      <c r="O232" s="172"/>
      <c r="P232" s="173"/>
      <c r="Q232" s="173"/>
      <c r="R232" s="174"/>
      <c r="S232" s="3"/>
      <c r="T232" s="3"/>
      <c r="U232" s="3"/>
      <c r="V232" s="3"/>
    </row>
    <row r="233" spans="1:22" s="4" customFormat="1" ht="12.75" x14ac:dyDescent="0.2">
      <c r="A233" s="55"/>
      <c r="B233" s="10"/>
      <c r="C233" s="10" t="s">
        <v>450</v>
      </c>
      <c r="D233" s="10"/>
      <c r="E233" s="10" t="s">
        <v>451</v>
      </c>
      <c r="F233" s="179">
        <v>17</v>
      </c>
      <c r="G233" s="179"/>
      <c r="H233" s="261">
        <v>0</v>
      </c>
      <c r="I233" s="261"/>
      <c r="J233" s="3"/>
      <c r="K233" s="10"/>
      <c r="L233" s="10"/>
      <c r="M233" s="10"/>
      <c r="N233" s="3"/>
      <c r="O233" s="172"/>
      <c r="P233" s="173"/>
      <c r="Q233" s="173"/>
      <c r="R233" s="174"/>
      <c r="S233" s="3"/>
      <c r="T233" s="3"/>
      <c r="U233" s="3"/>
      <c r="V233" s="3"/>
    </row>
    <row r="234" spans="1:22" s="4" customFormat="1" ht="12.75" x14ac:dyDescent="0.2">
      <c r="A234" s="55"/>
      <c r="B234" s="10"/>
      <c r="C234" s="10" t="s">
        <v>453</v>
      </c>
      <c r="D234" s="10"/>
      <c r="E234" s="10" t="s">
        <v>177</v>
      </c>
      <c r="F234" s="179">
        <v>231</v>
      </c>
      <c r="G234" s="179">
        <v>11</v>
      </c>
      <c r="H234" s="261">
        <v>8</v>
      </c>
      <c r="I234" s="261">
        <v>0.375</v>
      </c>
      <c r="J234" s="3"/>
      <c r="K234" s="10"/>
      <c r="L234" s="10"/>
      <c r="M234" s="10"/>
      <c r="N234" s="3"/>
      <c r="O234" s="172"/>
      <c r="P234" s="173"/>
      <c r="Q234" s="173"/>
      <c r="R234" s="174"/>
      <c r="S234" s="3"/>
      <c r="T234" s="3"/>
      <c r="U234" s="3"/>
      <c r="V234" s="3"/>
    </row>
    <row r="235" spans="1:22" s="4" customFormat="1" ht="12.75" x14ac:dyDescent="0.2">
      <c r="A235" s="55"/>
      <c r="B235" s="10"/>
      <c r="C235" s="10" t="s">
        <v>672</v>
      </c>
      <c r="D235" s="10"/>
      <c r="E235" s="10" t="s">
        <v>177</v>
      </c>
      <c r="F235" s="179">
        <v>1</v>
      </c>
      <c r="G235" s="179"/>
      <c r="H235" s="261"/>
      <c r="I235" s="261"/>
      <c r="J235" s="3"/>
      <c r="K235" s="10"/>
      <c r="L235" s="10"/>
      <c r="M235" s="10"/>
      <c r="N235" s="3"/>
      <c r="O235" s="172"/>
      <c r="P235" s="173"/>
      <c r="Q235" s="173"/>
      <c r="R235" s="174"/>
      <c r="S235" s="3"/>
      <c r="T235" s="3"/>
      <c r="U235" s="3"/>
      <c r="V235" s="3"/>
    </row>
    <row r="236" spans="1:22" s="4" customFormat="1" ht="12.75" x14ac:dyDescent="0.2">
      <c r="A236" s="55"/>
      <c r="B236" s="10"/>
      <c r="C236" s="10" t="s">
        <v>454</v>
      </c>
      <c r="D236" s="10"/>
      <c r="E236" s="10" t="s">
        <v>455</v>
      </c>
      <c r="F236" s="179">
        <v>228</v>
      </c>
      <c r="G236" s="179">
        <v>25</v>
      </c>
      <c r="H236" s="261">
        <v>16</v>
      </c>
      <c r="I236" s="261">
        <v>1.875</v>
      </c>
      <c r="J236" s="3"/>
      <c r="K236" s="10"/>
      <c r="L236" s="10"/>
      <c r="M236" s="10"/>
      <c r="N236" s="3"/>
      <c r="O236" s="172"/>
      <c r="P236" s="173"/>
      <c r="Q236" s="173"/>
      <c r="R236" s="174"/>
      <c r="S236" s="3"/>
      <c r="T236" s="3"/>
      <c r="U236" s="3"/>
      <c r="V236" s="3"/>
    </row>
    <row r="237" spans="1:22" s="4" customFormat="1" ht="12.75" x14ac:dyDescent="0.2">
      <c r="A237" s="55"/>
      <c r="B237" s="10"/>
      <c r="C237" s="10" t="s">
        <v>457</v>
      </c>
      <c r="D237" s="10"/>
      <c r="E237" s="10" t="s">
        <v>205</v>
      </c>
      <c r="F237" s="179">
        <v>1</v>
      </c>
      <c r="G237" s="179"/>
      <c r="H237" s="261"/>
      <c r="I237" s="261"/>
      <c r="J237" s="3"/>
      <c r="K237" s="10"/>
      <c r="L237" s="10"/>
      <c r="M237" s="10"/>
      <c r="N237" s="3"/>
      <c r="O237" s="172"/>
      <c r="P237" s="173"/>
      <c r="Q237" s="173"/>
      <c r="R237" s="174"/>
      <c r="S237" s="3"/>
      <c r="T237" s="3"/>
      <c r="U237" s="3"/>
      <c r="V237" s="3"/>
    </row>
    <row r="238" spans="1:22" s="4" customFormat="1" ht="12.75" x14ac:dyDescent="0.2">
      <c r="A238" s="55"/>
      <c r="B238" s="10"/>
      <c r="C238" s="10" t="s">
        <v>457</v>
      </c>
      <c r="D238" s="10"/>
      <c r="E238" s="10" t="s">
        <v>127</v>
      </c>
      <c r="F238" s="179">
        <v>24</v>
      </c>
      <c r="G238" s="179">
        <v>2</v>
      </c>
      <c r="H238" s="261">
        <v>2</v>
      </c>
      <c r="I238" s="261">
        <v>0.5</v>
      </c>
      <c r="J238" s="3"/>
      <c r="K238" s="10"/>
      <c r="L238" s="10"/>
      <c r="M238" s="10"/>
      <c r="N238" s="3"/>
      <c r="O238" s="172"/>
      <c r="P238" s="173"/>
      <c r="Q238" s="173"/>
      <c r="R238" s="174"/>
      <c r="S238" s="3"/>
      <c r="T238" s="3"/>
      <c r="U238" s="3"/>
      <c r="V238" s="3"/>
    </row>
    <row r="239" spans="1:22" s="4" customFormat="1" ht="12.75" x14ac:dyDescent="0.2">
      <c r="A239" s="55"/>
      <c r="B239" s="10"/>
      <c r="C239" s="10" t="s">
        <v>673</v>
      </c>
      <c r="D239" s="10"/>
      <c r="E239" s="10" t="s">
        <v>674</v>
      </c>
      <c r="F239" s="179">
        <v>1</v>
      </c>
      <c r="G239" s="179"/>
      <c r="H239" s="261"/>
      <c r="I239" s="261"/>
      <c r="J239" s="3"/>
      <c r="K239" s="10"/>
      <c r="L239" s="10"/>
      <c r="M239" s="10"/>
      <c r="N239" s="3"/>
      <c r="O239" s="172"/>
      <c r="P239" s="173"/>
      <c r="Q239" s="173"/>
      <c r="R239" s="174"/>
      <c r="S239" s="3"/>
      <c r="T239" s="3"/>
      <c r="U239" s="3"/>
      <c r="V239" s="3"/>
    </row>
    <row r="240" spans="1:22" s="4" customFormat="1" ht="12.75" x14ac:dyDescent="0.2">
      <c r="A240" s="55"/>
      <c r="B240" s="10"/>
      <c r="C240" s="10" t="s">
        <v>459</v>
      </c>
      <c r="D240" s="10"/>
      <c r="E240" s="10" t="s">
        <v>460</v>
      </c>
      <c r="F240" s="179">
        <v>6</v>
      </c>
      <c r="G240" s="179">
        <v>1</v>
      </c>
      <c r="H240" s="261">
        <v>0</v>
      </c>
      <c r="I240" s="261"/>
      <c r="J240" s="3"/>
      <c r="K240" s="10"/>
      <c r="L240" s="10"/>
      <c r="M240" s="10"/>
      <c r="N240" s="3"/>
      <c r="O240" s="172"/>
      <c r="P240" s="173"/>
      <c r="Q240" s="173"/>
      <c r="R240" s="174"/>
      <c r="S240" s="3"/>
      <c r="T240" s="3"/>
      <c r="U240" s="3"/>
      <c r="V240" s="3"/>
    </row>
    <row r="241" spans="1:22" s="4" customFormat="1" ht="12.75" x14ac:dyDescent="0.2">
      <c r="A241" s="55"/>
      <c r="B241" s="10"/>
      <c r="C241" s="10" t="s">
        <v>461</v>
      </c>
      <c r="D241" s="10"/>
      <c r="E241" s="10" t="s">
        <v>68</v>
      </c>
      <c r="F241" s="179">
        <v>1</v>
      </c>
      <c r="G241" s="179"/>
      <c r="H241" s="261"/>
      <c r="I241" s="261"/>
      <c r="J241" s="3"/>
      <c r="K241" s="10"/>
      <c r="L241" s="10"/>
      <c r="M241" s="10"/>
      <c r="N241" s="3"/>
      <c r="O241" s="172"/>
      <c r="P241" s="173"/>
      <c r="Q241" s="173"/>
      <c r="R241" s="174"/>
      <c r="S241" s="3"/>
      <c r="T241" s="3"/>
      <c r="U241" s="3"/>
      <c r="V241" s="3"/>
    </row>
    <row r="242" spans="1:22" s="4" customFormat="1" ht="12.75" x14ac:dyDescent="0.2">
      <c r="A242" s="55"/>
      <c r="B242" s="10"/>
      <c r="C242" s="10" t="s">
        <v>461</v>
      </c>
      <c r="D242" s="10"/>
      <c r="E242" s="10" t="s">
        <v>203</v>
      </c>
      <c r="F242" s="179">
        <v>299</v>
      </c>
      <c r="G242" s="179">
        <v>8</v>
      </c>
      <c r="H242" s="261">
        <v>7</v>
      </c>
      <c r="I242" s="261">
        <v>1.28571428571429</v>
      </c>
      <c r="J242" s="3"/>
      <c r="K242" s="10"/>
      <c r="L242" s="10"/>
      <c r="M242" s="10"/>
      <c r="N242" s="3"/>
      <c r="O242" s="172"/>
      <c r="P242" s="173"/>
      <c r="Q242" s="173"/>
      <c r="R242" s="174"/>
      <c r="S242" s="3"/>
      <c r="T242" s="3"/>
      <c r="U242" s="3"/>
      <c r="V242" s="3"/>
    </row>
    <row r="243" spans="1:22" s="4" customFormat="1" ht="12.75" x14ac:dyDescent="0.2">
      <c r="A243" s="55"/>
      <c r="B243" s="10"/>
      <c r="C243" s="10" t="s">
        <v>461</v>
      </c>
      <c r="D243" s="10"/>
      <c r="E243" s="10" t="s">
        <v>675</v>
      </c>
      <c r="F243" s="179">
        <v>1</v>
      </c>
      <c r="G243" s="179"/>
      <c r="H243" s="261"/>
      <c r="I243" s="261"/>
      <c r="J243" s="3"/>
      <c r="K243" s="10"/>
      <c r="L243" s="10"/>
      <c r="M243" s="10"/>
      <c r="N243" s="3"/>
      <c r="O243" s="172"/>
      <c r="P243" s="173"/>
      <c r="Q243" s="173"/>
      <c r="R243" s="174"/>
      <c r="S243" s="3"/>
      <c r="T243" s="3"/>
      <c r="U243" s="3"/>
      <c r="V243" s="3"/>
    </row>
    <row r="244" spans="1:22" s="4" customFormat="1" ht="12.75" x14ac:dyDescent="0.2">
      <c r="A244" s="55"/>
      <c r="B244" s="10"/>
      <c r="C244" s="10" t="s">
        <v>464</v>
      </c>
      <c r="D244" s="10"/>
      <c r="E244" s="10" t="s">
        <v>63</v>
      </c>
      <c r="F244" s="179">
        <v>15</v>
      </c>
      <c r="G244" s="179"/>
      <c r="H244" s="261"/>
      <c r="I244" s="261"/>
      <c r="J244" s="3"/>
      <c r="K244" s="10"/>
      <c r="L244" s="10"/>
      <c r="M244" s="10"/>
      <c r="N244" s="3"/>
      <c r="O244" s="172"/>
      <c r="P244" s="173"/>
      <c r="Q244" s="173"/>
      <c r="R244" s="174"/>
      <c r="S244" s="3"/>
      <c r="T244" s="3"/>
      <c r="U244" s="3"/>
      <c r="V244" s="3"/>
    </row>
    <row r="245" spans="1:22" s="4" customFormat="1" ht="12.75" x14ac:dyDescent="0.2">
      <c r="A245" s="55"/>
      <c r="B245" s="10"/>
      <c r="C245" s="10" t="s">
        <v>466</v>
      </c>
      <c r="D245" s="10"/>
      <c r="E245" s="10" t="s">
        <v>467</v>
      </c>
      <c r="F245" s="179">
        <v>112</v>
      </c>
      <c r="G245" s="179">
        <v>6</v>
      </c>
      <c r="H245" s="261">
        <v>4</v>
      </c>
      <c r="I245" s="261">
        <v>2.25</v>
      </c>
      <c r="J245" s="3"/>
      <c r="K245" s="10"/>
      <c r="L245" s="10"/>
      <c r="M245" s="10"/>
      <c r="N245" s="3"/>
      <c r="O245" s="172"/>
      <c r="P245" s="173"/>
      <c r="Q245" s="173"/>
      <c r="R245" s="174"/>
      <c r="S245" s="3"/>
      <c r="T245" s="3"/>
      <c r="U245" s="3"/>
      <c r="V245" s="3"/>
    </row>
    <row r="246" spans="1:22" s="4" customFormat="1" ht="12.75" x14ac:dyDescent="0.2">
      <c r="A246" s="55"/>
      <c r="B246" s="10"/>
      <c r="C246" s="10" t="s">
        <v>468</v>
      </c>
      <c r="D246" s="10"/>
      <c r="E246" s="10" t="s">
        <v>70</v>
      </c>
      <c r="F246" s="179">
        <v>4</v>
      </c>
      <c r="G246" s="179">
        <v>1</v>
      </c>
      <c r="H246" s="261">
        <v>1</v>
      </c>
      <c r="I246" s="261">
        <v>0</v>
      </c>
      <c r="J246" s="3"/>
      <c r="K246" s="10"/>
      <c r="L246" s="10"/>
      <c r="M246" s="10"/>
      <c r="N246" s="3"/>
      <c r="O246" s="172"/>
      <c r="P246" s="173"/>
      <c r="Q246" s="173"/>
      <c r="R246" s="174"/>
      <c r="S246" s="3"/>
      <c r="T246" s="3"/>
      <c r="U246" s="3"/>
      <c r="V246" s="3"/>
    </row>
    <row r="247" spans="1:22" s="4" customFormat="1" ht="12.75" x14ac:dyDescent="0.2">
      <c r="A247" s="55"/>
      <c r="B247" s="10"/>
      <c r="C247" s="10" t="s">
        <v>676</v>
      </c>
      <c r="D247" s="10"/>
      <c r="E247" s="10" t="s">
        <v>70</v>
      </c>
      <c r="F247" s="179">
        <v>1</v>
      </c>
      <c r="G247" s="179"/>
      <c r="H247" s="261"/>
      <c r="I247" s="261"/>
      <c r="J247" s="3"/>
      <c r="K247" s="10"/>
      <c r="L247" s="10"/>
      <c r="M247" s="10"/>
      <c r="N247" s="3"/>
      <c r="O247" s="172"/>
      <c r="P247" s="173"/>
      <c r="Q247" s="173"/>
      <c r="R247" s="174"/>
      <c r="S247" s="3"/>
      <c r="T247" s="3"/>
      <c r="U247" s="3"/>
      <c r="V247" s="3"/>
    </row>
    <row r="248" spans="1:22" s="4" customFormat="1" ht="12.75" x14ac:dyDescent="0.2">
      <c r="A248" s="55"/>
      <c r="B248" s="10"/>
      <c r="C248" s="10" t="s">
        <v>469</v>
      </c>
      <c r="D248" s="10"/>
      <c r="E248" s="10" t="s">
        <v>201</v>
      </c>
      <c r="F248" s="179">
        <v>2</v>
      </c>
      <c r="G248" s="179"/>
      <c r="H248" s="261"/>
      <c r="I248" s="261"/>
      <c r="J248" s="3"/>
      <c r="K248" s="10"/>
      <c r="L248" s="10"/>
      <c r="M248" s="10"/>
      <c r="N248" s="3"/>
      <c r="O248" s="172"/>
      <c r="P248" s="173"/>
      <c r="Q248" s="173"/>
      <c r="R248" s="174"/>
      <c r="S248" s="3"/>
      <c r="T248" s="3"/>
      <c r="U248" s="3"/>
      <c r="V248" s="3"/>
    </row>
    <row r="249" spans="1:22" s="4" customFormat="1" ht="12.75" x14ac:dyDescent="0.2">
      <c r="A249" s="55"/>
      <c r="B249" s="10"/>
      <c r="C249" s="10" t="s">
        <v>470</v>
      </c>
      <c r="D249" s="10"/>
      <c r="E249" s="10" t="s">
        <v>100</v>
      </c>
      <c r="F249" s="179">
        <v>668</v>
      </c>
      <c r="G249" s="179">
        <v>29</v>
      </c>
      <c r="H249" s="261">
        <v>13</v>
      </c>
      <c r="I249" s="261">
        <v>2.3076923076923102</v>
      </c>
      <c r="J249" s="3"/>
      <c r="K249" s="10"/>
      <c r="L249" s="10"/>
      <c r="M249" s="10"/>
      <c r="N249" s="3"/>
      <c r="O249" s="172"/>
      <c r="P249" s="173"/>
      <c r="Q249" s="173"/>
      <c r="R249" s="174"/>
      <c r="S249" s="3"/>
      <c r="T249" s="3"/>
      <c r="U249" s="3"/>
      <c r="V249" s="3"/>
    </row>
    <row r="250" spans="1:22" s="4" customFormat="1" ht="12.75" x14ac:dyDescent="0.2">
      <c r="A250" s="55"/>
      <c r="B250" s="10"/>
      <c r="C250" s="10" t="s">
        <v>471</v>
      </c>
      <c r="D250" s="10"/>
      <c r="E250" s="10" t="s">
        <v>70</v>
      </c>
      <c r="F250" s="179">
        <v>4</v>
      </c>
      <c r="G250" s="179"/>
      <c r="H250" s="261"/>
      <c r="I250" s="261"/>
      <c r="J250" s="3"/>
      <c r="K250" s="10"/>
      <c r="L250" s="10"/>
      <c r="M250" s="10"/>
      <c r="N250" s="3"/>
      <c r="O250" s="172"/>
      <c r="P250" s="173"/>
      <c r="Q250" s="173"/>
      <c r="R250" s="174"/>
      <c r="S250" s="3"/>
      <c r="T250" s="3"/>
      <c r="U250" s="3"/>
      <c r="V250" s="3"/>
    </row>
    <row r="251" spans="1:22" s="4" customFormat="1" ht="12.75" x14ac:dyDescent="0.2">
      <c r="A251" s="55"/>
      <c r="B251" s="10"/>
      <c r="C251" s="10" t="s">
        <v>472</v>
      </c>
      <c r="D251" s="10"/>
      <c r="E251" s="10" t="s">
        <v>63</v>
      </c>
      <c r="F251" s="179">
        <v>1</v>
      </c>
      <c r="G251" s="179"/>
      <c r="H251" s="261"/>
      <c r="I251" s="261"/>
      <c r="J251" s="3"/>
      <c r="K251" s="10"/>
      <c r="L251" s="10"/>
      <c r="M251" s="10"/>
      <c r="N251" s="3"/>
      <c r="O251" s="172"/>
      <c r="P251" s="173"/>
      <c r="Q251" s="173"/>
      <c r="R251" s="174"/>
      <c r="S251" s="3"/>
      <c r="T251" s="3"/>
      <c r="U251" s="3"/>
      <c r="V251" s="3"/>
    </row>
    <row r="252" spans="1:22" s="4" customFormat="1" ht="12.75" x14ac:dyDescent="0.2">
      <c r="A252" s="55"/>
      <c r="B252" s="10"/>
      <c r="C252" s="10" t="s">
        <v>472</v>
      </c>
      <c r="D252" s="10"/>
      <c r="E252" s="10" t="s">
        <v>293</v>
      </c>
      <c r="F252" s="179">
        <v>39</v>
      </c>
      <c r="G252" s="179">
        <v>1</v>
      </c>
      <c r="H252" s="261">
        <v>1</v>
      </c>
      <c r="I252" s="261">
        <v>0</v>
      </c>
      <c r="J252" s="3"/>
      <c r="K252" s="10"/>
      <c r="L252" s="10"/>
      <c r="M252" s="10"/>
      <c r="N252" s="3"/>
      <c r="O252" s="172"/>
      <c r="P252" s="173"/>
      <c r="Q252" s="173"/>
      <c r="R252" s="174"/>
      <c r="S252" s="3"/>
      <c r="T252" s="3"/>
      <c r="U252" s="3"/>
      <c r="V252" s="3"/>
    </row>
    <row r="253" spans="1:22" s="4" customFormat="1" ht="12.75" x14ac:dyDescent="0.2">
      <c r="A253" s="55"/>
      <c r="B253" s="10"/>
      <c r="C253" s="10" t="s">
        <v>473</v>
      </c>
      <c r="D253" s="10"/>
      <c r="E253" s="10" t="s">
        <v>287</v>
      </c>
      <c r="F253" s="179">
        <v>8</v>
      </c>
      <c r="G253" s="179"/>
      <c r="H253" s="261"/>
      <c r="I253" s="261"/>
      <c r="J253" s="3"/>
      <c r="K253" s="10"/>
      <c r="L253" s="10"/>
      <c r="M253" s="10"/>
      <c r="N253" s="3"/>
      <c r="O253" s="172"/>
      <c r="P253" s="173"/>
      <c r="Q253" s="173"/>
      <c r="R253" s="174"/>
      <c r="S253" s="3"/>
      <c r="T253" s="3"/>
      <c r="U253" s="3"/>
      <c r="V253" s="3"/>
    </row>
    <row r="254" spans="1:22" s="4" customFormat="1" ht="12.75" x14ac:dyDescent="0.2">
      <c r="A254" s="55"/>
      <c r="B254" s="10"/>
      <c r="C254" s="10" t="s">
        <v>474</v>
      </c>
      <c r="D254" s="10"/>
      <c r="E254" s="10" t="s">
        <v>475</v>
      </c>
      <c r="F254" s="179">
        <v>9</v>
      </c>
      <c r="G254" s="179">
        <v>1</v>
      </c>
      <c r="H254" s="261">
        <v>1</v>
      </c>
      <c r="I254" s="261">
        <v>0</v>
      </c>
      <c r="J254" s="3"/>
      <c r="K254" s="10"/>
      <c r="L254" s="10"/>
      <c r="M254" s="10"/>
      <c r="N254" s="3"/>
      <c r="O254" s="172"/>
      <c r="P254" s="173"/>
      <c r="Q254" s="173"/>
      <c r="R254" s="174"/>
      <c r="S254" s="3"/>
      <c r="T254" s="3"/>
      <c r="U254" s="3"/>
      <c r="V254" s="3"/>
    </row>
    <row r="255" spans="1:22" s="4" customFormat="1" ht="12.75" x14ac:dyDescent="0.2">
      <c r="A255" s="55"/>
      <c r="B255" s="10"/>
      <c r="C255" s="10" t="s">
        <v>476</v>
      </c>
      <c r="D255" s="10"/>
      <c r="E255" s="10" t="s">
        <v>134</v>
      </c>
      <c r="F255" s="179">
        <v>41</v>
      </c>
      <c r="G255" s="179">
        <v>6</v>
      </c>
      <c r="H255" s="261">
        <v>4</v>
      </c>
      <c r="I255" s="261">
        <v>6.25</v>
      </c>
      <c r="J255" s="3"/>
      <c r="K255" s="10"/>
      <c r="L255" s="10"/>
      <c r="M255" s="10"/>
      <c r="N255" s="3"/>
      <c r="O255" s="172"/>
      <c r="P255" s="173"/>
      <c r="Q255" s="173"/>
      <c r="R255" s="174"/>
      <c r="S255" s="3"/>
      <c r="T255" s="3"/>
      <c r="U255" s="3"/>
      <c r="V255" s="3"/>
    </row>
    <row r="256" spans="1:22" s="4" customFormat="1" ht="12.75" x14ac:dyDescent="0.2">
      <c r="A256" s="55"/>
      <c r="B256" s="10"/>
      <c r="C256" s="10" t="s">
        <v>477</v>
      </c>
      <c r="D256" s="10"/>
      <c r="E256" s="10" t="s">
        <v>196</v>
      </c>
      <c r="F256" s="179">
        <v>12</v>
      </c>
      <c r="G256" s="179"/>
      <c r="H256" s="261"/>
      <c r="I256" s="261"/>
      <c r="J256" s="3"/>
      <c r="K256" s="10"/>
      <c r="L256" s="10"/>
      <c r="M256" s="10"/>
      <c r="N256" s="3"/>
      <c r="O256" s="172"/>
      <c r="P256" s="173"/>
      <c r="Q256" s="173"/>
      <c r="R256" s="174"/>
      <c r="S256" s="3"/>
      <c r="T256" s="3"/>
      <c r="U256" s="3"/>
      <c r="V256" s="3"/>
    </row>
    <row r="257" spans="1:22" s="4" customFormat="1" ht="12.75" x14ac:dyDescent="0.2">
      <c r="A257" s="55"/>
      <c r="B257" s="10"/>
      <c r="C257" s="10" t="s">
        <v>478</v>
      </c>
      <c r="D257" s="10"/>
      <c r="E257" s="10" t="s">
        <v>479</v>
      </c>
      <c r="F257" s="179">
        <v>41</v>
      </c>
      <c r="G257" s="179">
        <v>6</v>
      </c>
      <c r="H257" s="261">
        <v>4</v>
      </c>
      <c r="I257" s="261">
        <v>1.5</v>
      </c>
      <c r="J257" s="3"/>
      <c r="K257" s="10"/>
      <c r="L257" s="10"/>
      <c r="M257" s="10"/>
      <c r="N257" s="3"/>
      <c r="O257" s="172"/>
      <c r="P257" s="173"/>
      <c r="Q257" s="173"/>
      <c r="R257" s="174"/>
      <c r="S257" s="3"/>
      <c r="T257" s="3"/>
      <c r="U257" s="3"/>
      <c r="V257" s="3"/>
    </row>
    <row r="258" spans="1:22" s="4" customFormat="1" ht="12.75" x14ac:dyDescent="0.2">
      <c r="A258" s="55"/>
      <c r="B258" s="10"/>
      <c r="C258" s="10" t="s">
        <v>480</v>
      </c>
      <c r="D258" s="10"/>
      <c r="E258" s="10" t="s">
        <v>145</v>
      </c>
      <c r="F258" s="179">
        <v>2</v>
      </c>
      <c r="G258" s="179"/>
      <c r="H258" s="261"/>
      <c r="I258" s="261"/>
      <c r="J258" s="3"/>
      <c r="K258" s="10"/>
      <c r="L258" s="10"/>
      <c r="M258" s="10"/>
      <c r="N258" s="3"/>
      <c r="O258" s="172"/>
      <c r="P258" s="173"/>
      <c r="Q258" s="173"/>
      <c r="R258" s="174"/>
      <c r="S258" s="3"/>
      <c r="T258" s="3"/>
      <c r="U258" s="3"/>
      <c r="V258" s="3"/>
    </row>
    <row r="259" spans="1:22" s="4" customFormat="1" ht="12.75" x14ac:dyDescent="0.2">
      <c r="A259" s="55"/>
      <c r="B259" s="10"/>
      <c r="C259" s="10" t="s">
        <v>482</v>
      </c>
      <c r="D259" s="10"/>
      <c r="E259" s="10" t="s">
        <v>449</v>
      </c>
      <c r="F259" s="179">
        <v>5</v>
      </c>
      <c r="G259" s="179"/>
      <c r="H259" s="261"/>
      <c r="I259" s="261"/>
      <c r="J259" s="3"/>
      <c r="K259" s="10"/>
      <c r="L259" s="10"/>
      <c r="M259" s="10"/>
      <c r="N259" s="3"/>
      <c r="O259" s="172"/>
      <c r="P259" s="173"/>
      <c r="Q259" s="173"/>
      <c r="R259" s="174"/>
      <c r="S259" s="3"/>
      <c r="T259" s="3"/>
      <c r="U259" s="3"/>
      <c r="V259" s="3"/>
    </row>
    <row r="260" spans="1:22" s="4" customFormat="1" ht="12.75" x14ac:dyDescent="0.2">
      <c r="A260" s="55"/>
      <c r="B260" s="10"/>
      <c r="C260" s="10" t="s">
        <v>483</v>
      </c>
      <c r="D260" s="10"/>
      <c r="E260" s="10" t="s">
        <v>156</v>
      </c>
      <c r="F260" s="179">
        <v>15</v>
      </c>
      <c r="G260" s="179"/>
      <c r="H260" s="261"/>
      <c r="I260" s="261"/>
      <c r="J260" s="3"/>
      <c r="K260" s="10"/>
      <c r="L260" s="10"/>
      <c r="M260" s="10"/>
      <c r="N260" s="3"/>
      <c r="O260" s="172"/>
      <c r="P260" s="173"/>
      <c r="Q260" s="173"/>
      <c r="R260" s="174"/>
      <c r="S260" s="3"/>
      <c r="T260" s="3"/>
      <c r="U260" s="3"/>
      <c r="V260" s="3"/>
    </row>
    <row r="261" spans="1:22" s="4" customFormat="1" ht="12.75" x14ac:dyDescent="0.2">
      <c r="A261" s="55"/>
      <c r="B261" s="10"/>
      <c r="C261" s="10" t="s">
        <v>484</v>
      </c>
      <c r="D261" s="10"/>
      <c r="E261" s="10" t="s">
        <v>485</v>
      </c>
      <c r="F261" s="179">
        <v>9</v>
      </c>
      <c r="G261" s="179"/>
      <c r="H261" s="261"/>
      <c r="I261" s="261"/>
      <c r="J261" s="3"/>
      <c r="K261" s="10"/>
      <c r="L261" s="10"/>
      <c r="M261" s="10"/>
      <c r="N261" s="3"/>
      <c r="O261" s="172"/>
      <c r="P261" s="173"/>
      <c r="Q261" s="173"/>
      <c r="R261" s="174"/>
      <c r="S261" s="3"/>
      <c r="T261" s="3"/>
      <c r="U261" s="3"/>
      <c r="V261" s="3"/>
    </row>
    <row r="262" spans="1:22" s="4" customFormat="1" ht="12.75" x14ac:dyDescent="0.2">
      <c r="A262" s="55"/>
      <c r="B262" s="10"/>
      <c r="C262" s="10" t="s">
        <v>486</v>
      </c>
      <c r="D262" s="10"/>
      <c r="E262" s="10" t="s">
        <v>246</v>
      </c>
      <c r="F262" s="179">
        <v>77</v>
      </c>
      <c r="G262" s="179">
        <v>5</v>
      </c>
      <c r="H262" s="261">
        <v>5</v>
      </c>
      <c r="I262" s="261">
        <v>1.2</v>
      </c>
      <c r="J262" s="3"/>
      <c r="K262" s="10"/>
      <c r="L262" s="10"/>
      <c r="M262" s="10"/>
      <c r="N262" s="3"/>
      <c r="O262" s="172"/>
      <c r="P262" s="173"/>
      <c r="Q262" s="173"/>
      <c r="R262" s="174"/>
      <c r="S262" s="3"/>
      <c r="T262" s="3"/>
      <c r="U262" s="3"/>
      <c r="V262" s="3"/>
    </row>
    <row r="263" spans="1:22" s="4" customFormat="1" ht="12.75" x14ac:dyDescent="0.2">
      <c r="A263" s="55"/>
      <c r="B263" s="10"/>
      <c r="C263" s="10" t="s">
        <v>489</v>
      </c>
      <c r="D263" s="10"/>
      <c r="E263" s="10" t="s">
        <v>79</v>
      </c>
      <c r="F263" s="179">
        <v>9</v>
      </c>
      <c r="G263" s="179"/>
      <c r="H263" s="261"/>
      <c r="I263" s="261"/>
      <c r="J263" s="3"/>
      <c r="K263" s="10"/>
      <c r="L263" s="10"/>
      <c r="M263" s="10"/>
      <c r="N263" s="3"/>
      <c r="O263" s="172"/>
      <c r="P263" s="173"/>
      <c r="Q263" s="173"/>
      <c r="R263" s="174"/>
      <c r="S263" s="3"/>
      <c r="T263" s="3"/>
      <c r="U263" s="3"/>
      <c r="V263" s="3"/>
    </row>
    <row r="264" spans="1:22" s="4" customFormat="1" ht="12.75" x14ac:dyDescent="0.2">
      <c r="A264" s="55"/>
      <c r="B264" s="10"/>
      <c r="C264" s="10" t="s">
        <v>490</v>
      </c>
      <c r="D264" s="10"/>
      <c r="E264" s="10" t="s">
        <v>219</v>
      </c>
      <c r="F264" s="179">
        <v>27</v>
      </c>
      <c r="G264" s="179">
        <v>4</v>
      </c>
      <c r="H264" s="261">
        <v>3</v>
      </c>
      <c r="I264" s="261">
        <v>0</v>
      </c>
      <c r="J264" s="3"/>
      <c r="K264" s="10"/>
      <c r="L264" s="10"/>
      <c r="M264" s="10"/>
      <c r="N264" s="3"/>
      <c r="O264" s="172"/>
      <c r="P264" s="173"/>
      <c r="Q264" s="173"/>
      <c r="R264" s="174"/>
      <c r="S264" s="3"/>
      <c r="T264" s="3"/>
      <c r="U264" s="3"/>
      <c r="V264" s="3"/>
    </row>
    <row r="265" spans="1:22" s="4" customFormat="1" ht="12.75" x14ac:dyDescent="0.2">
      <c r="A265" s="55"/>
      <c r="B265" s="10"/>
      <c r="C265" s="10" t="s">
        <v>491</v>
      </c>
      <c r="D265" s="10"/>
      <c r="E265" s="10" t="s">
        <v>164</v>
      </c>
      <c r="F265" s="179">
        <v>288</v>
      </c>
      <c r="G265" s="179">
        <v>37</v>
      </c>
      <c r="H265" s="261">
        <v>21</v>
      </c>
      <c r="I265" s="261">
        <v>1.28571428571429</v>
      </c>
      <c r="J265" s="3"/>
      <c r="K265" s="10"/>
      <c r="L265" s="10"/>
      <c r="M265" s="10"/>
      <c r="N265" s="3"/>
      <c r="O265" s="172"/>
      <c r="P265" s="173"/>
      <c r="Q265" s="173"/>
      <c r="R265" s="174"/>
      <c r="S265" s="3"/>
      <c r="T265" s="3"/>
      <c r="U265" s="3"/>
      <c r="V265" s="3"/>
    </row>
    <row r="266" spans="1:22" s="4" customFormat="1" ht="12.75" x14ac:dyDescent="0.2">
      <c r="A266" s="55"/>
      <c r="B266" s="10"/>
      <c r="C266" s="10" t="s">
        <v>493</v>
      </c>
      <c r="D266" s="10"/>
      <c r="E266" s="10" t="s">
        <v>494</v>
      </c>
      <c r="F266" s="179">
        <v>7</v>
      </c>
      <c r="G266" s="179"/>
      <c r="H266" s="261"/>
      <c r="I266" s="261"/>
      <c r="J266" s="3"/>
      <c r="K266" s="10"/>
      <c r="L266" s="10"/>
      <c r="M266" s="10"/>
      <c r="N266" s="3"/>
      <c r="O266" s="172"/>
      <c r="P266" s="173"/>
      <c r="Q266" s="173"/>
      <c r="R266" s="174"/>
      <c r="S266" s="3"/>
      <c r="T266" s="3"/>
      <c r="U266" s="3"/>
      <c r="V266" s="3"/>
    </row>
    <row r="267" spans="1:22" s="4" customFormat="1" ht="12.75" x14ac:dyDescent="0.2">
      <c r="A267" s="55"/>
      <c r="B267" s="10"/>
      <c r="C267" s="10" t="s">
        <v>493</v>
      </c>
      <c r="D267" s="10"/>
      <c r="E267" s="10" t="s">
        <v>120</v>
      </c>
      <c r="F267" s="179">
        <v>4</v>
      </c>
      <c r="G267" s="179"/>
      <c r="H267" s="261"/>
      <c r="I267" s="261"/>
      <c r="J267" s="3"/>
      <c r="K267" s="10"/>
      <c r="L267" s="10"/>
      <c r="M267" s="10"/>
      <c r="N267" s="3"/>
      <c r="O267" s="172"/>
      <c r="P267" s="173"/>
      <c r="Q267" s="173"/>
      <c r="R267" s="174"/>
      <c r="S267" s="3"/>
      <c r="T267" s="3"/>
      <c r="U267" s="3"/>
      <c r="V267" s="3"/>
    </row>
    <row r="268" spans="1:22" s="4" customFormat="1" ht="12.75" x14ac:dyDescent="0.2">
      <c r="A268" s="55"/>
      <c r="B268" s="10"/>
      <c r="C268" s="10" t="s">
        <v>496</v>
      </c>
      <c r="D268" s="10"/>
      <c r="E268" s="10" t="s">
        <v>439</v>
      </c>
      <c r="F268" s="179">
        <v>18</v>
      </c>
      <c r="G268" s="179">
        <v>5</v>
      </c>
      <c r="H268" s="261">
        <v>2</v>
      </c>
      <c r="I268" s="261">
        <v>0.5</v>
      </c>
      <c r="J268" s="3"/>
      <c r="K268" s="10"/>
      <c r="L268" s="10"/>
      <c r="M268" s="10"/>
      <c r="N268" s="3"/>
      <c r="O268" s="172"/>
      <c r="P268" s="173"/>
      <c r="Q268" s="173"/>
      <c r="R268" s="174"/>
      <c r="S268" s="3"/>
      <c r="T268" s="3"/>
      <c r="U268" s="3"/>
      <c r="V268" s="3"/>
    </row>
    <row r="269" spans="1:22" s="4" customFormat="1" ht="12.75" x14ac:dyDescent="0.2">
      <c r="A269" s="55"/>
      <c r="B269" s="10"/>
      <c r="C269" s="10" t="s">
        <v>497</v>
      </c>
      <c r="D269" s="10"/>
      <c r="E269" s="10" t="s">
        <v>145</v>
      </c>
      <c r="F269" s="179">
        <v>3</v>
      </c>
      <c r="G269" s="179"/>
      <c r="H269" s="261"/>
      <c r="I269" s="261"/>
      <c r="J269" s="3"/>
      <c r="K269" s="10"/>
      <c r="L269" s="10"/>
      <c r="M269" s="10"/>
      <c r="N269" s="3"/>
      <c r="O269" s="172"/>
      <c r="P269" s="173"/>
      <c r="Q269" s="173"/>
      <c r="R269" s="174"/>
      <c r="S269" s="3"/>
      <c r="T269" s="3"/>
      <c r="U269" s="3"/>
      <c r="V269" s="3"/>
    </row>
    <row r="270" spans="1:22" s="4" customFormat="1" ht="12.75" x14ac:dyDescent="0.2">
      <c r="A270" s="55"/>
      <c r="B270" s="10"/>
      <c r="C270" s="10" t="s">
        <v>498</v>
      </c>
      <c r="D270" s="10"/>
      <c r="E270" s="10" t="s">
        <v>63</v>
      </c>
      <c r="F270" s="179">
        <v>6</v>
      </c>
      <c r="G270" s="179"/>
      <c r="H270" s="261"/>
      <c r="I270" s="261"/>
      <c r="J270" s="3"/>
      <c r="K270" s="10"/>
      <c r="L270" s="10"/>
      <c r="M270" s="10"/>
      <c r="N270" s="3"/>
      <c r="O270" s="172"/>
      <c r="P270" s="173"/>
      <c r="Q270" s="173"/>
      <c r="R270" s="174"/>
      <c r="S270" s="3"/>
      <c r="T270" s="3"/>
      <c r="U270" s="3"/>
      <c r="V270" s="3"/>
    </row>
    <row r="271" spans="1:22" s="4" customFormat="1" ht="12.75" x14ac:dyDescent="0.2">
      <c r="A271" s="55"/>
      <c r="B271" s="10"/>
      <c r="C271" s="10" t="s">
        <v>677</v>
      </c>
      <c r="D271" s="10"/>
      <c r="E271" s="10" t="s">
        <v>63</v>
      </c>
      <c r="F271" s="179">
        <v>1</v>
      </c>
      <c r="G271" s="179"/>
      <c r="H271" s="261"/>
      <c r="I271" s="261"/>
      <c r="J271" s="3"/>
      <c r="K271" s="10"/>
      <c r="L271" s="10"/>
      <c r="M271" s="10"/>
      <c r="N271" s="3"/>
      <c r="O271" s="172"/>
      <c r="P271" s="173"/>
      <c r="Q271" s="173"/>
      <c r="R271" s="174"/>
      <c r="S271" s="3"/>
      <c r="T271" s="3"/>
      <c r="U271" s="3"/>
      <c r="V271" s="3"/>
    </row>
    <row r="272" spans="1:22" s="4" customFormat="1" ht="12.75" x14ac:dyDescent="0.2">
      <c r="A272" s="55"/>
      <c r="B272" s="10"/>
      <c r="C272" s="10" t="s">
        <v>499</v>
      </c>
      <c r="D272" s="10"/>
      <c r="E272" s="10" t="s">
        <v>224</v>
      </c>
      <c r="F272" s="179">
        <v>21</v>
      </c>
      <c r="G272" s="179">
        <v>2</v>
      </c>
      <c r="H272" s="261">
        <v>2</v>
      </c>
      <c r="I272" s="261">
        <v>0.5</v>
      </c>
      <c r="J272" s="3"/>
      <c r="K272" s="10"/>
      <c r="L272" s="10"/>
      <c r="M272" s="10"/>
      <c r="N272" s="3"/>
      <c r="O272" s="172"/>
      <c r="P272" s="173"/>
      <c r="Q272" s="173"/>
      <c r="R272" s="174"/>
      <c r="S272" s="3"/>
      <c r="T272" s="3"/>
      <c r="U272" s="3"/>
      <c r="V272" s="3"/>
    </row>
    <row r="273" spans="1:22" s="4" customFormat="1" ht="12.75" x14ac:dyDescent="0.2">
      <c r="A273" s="55"/>
      <c r="B273" s="10"/>
      <c r="C273" s="10" t="s">
        <v>500</v>
      </c>
      <c r="D273" s="10"/>
      <c r="E273" s="10" t="s">
        <v>107</v>
      </c>
      <c r="F273" s="179">
        <v>228</v>
      </c>
      <c r="G273" s="179">
        <v>13</v>
      </c>
      <c r="H273" s="261">
        <v>8</v>
      </c>
      <c r="I273" s="261">
        <v>1.25</v>
      </c>
      <c r="J273" s="3"/>
      <c r="K273" s="10"/>
      <c r="L273" s="10"/>
      <c r="M273" s="10"/>
      <c r="N273" s="3"/>
      <c r="O273" s="172"/>
      <c r="P273" s="173"/>
      <c r="Q273" s="173"/>
      <c r="R273" s="174"/>
      <c r="S273" s="3"/>
      <c r="T273" s="3"/>
      <c r="U273" s="3"/>
      <c r="V273" s="3"/>
    </row>
    <row r="274" spans="1:22" s="4" customFormat="1" ht="12.75" x14ac:dyDescent="0.2">
      <c r="A274" s="55"/>
      <c r="B274" s="10"/>
      <c r="C274" s="10" t="s">
        <v>678</v>
      </c>
      <c r="D274" s="10"/>
      <c r="E274" s="10" t="s">
        <v>192</v>
      </c>
      <c r="F274" s="179">
        <v>1</v>
      </c>
      <c r="G274" s="179"/>
      <c r="H274" s="261"/>
      <c r="I274" s="261"/>
      <c r="J274" s="3"/>
      <c r="K274" s="10"/>
      <c r="L274" s="10"/>
      <c r="M274" s="10"/>
      <c r="N274" s="3"/>
      <c r="O274" s="172"/>
      <c r="P274" s="173"/>
      <c r="Q274" s="173"/>
      <c r="R274" s="174"/>
      <c r="S274" s="3"/>
      <c r="T274" s="3"/>
      <c r="U274" s="3"/>
      <c r="V274" s="3"/>
    </row>
    <row r="275" spans="1:22" s="4" customFormat="1" ht="12.75" x14ac:dyDescent="0.2">
      <c r="A275" s="55"/>
      <c r="B275" s="10"/>
      <c r="C275" s="10" t="s">
        <v>503</v>
      </c>
      <c r="D275" s="10"/>
      <c r="E275" s="10" t="s">
        <v>460</v>
      </c>
      <c r="F275" s="179">
        <v>3</v>
      </c>
      <c r="G275" s="179"/>
      <c r="H275" s="261"/>
      <c r="I275" s="261"/>
      <c r="J275" s="3"/>
      <c r="K275" s="10"/>
      <c r="L275" s="10"/>
      <c r="M275" s="10"/>
      <c r="N275" s="3"/>
      <c r="O275" s="172"/>
      <c r="P275" s="173"/>
      <c r="Q275" s="173"/>
      <c r="R275" s="174"/>
      <c r="S275" s="3"/>
      <c r="T275" s="3"/>
      <c r="U275" s="3"/>
      <c r="V275" s="3"/>
    </row>
    <row r="276" spans="1:22" s="4" customFormat="1" ht="12.75" x14ac:dyDescent="0.2">
      <c r="A276" s="55"/>
      <c r="B276" s="10"/>
      <c r="C276" s="10" t="s">
        <v>505</v>
      </c>
      <c r="D276" s="10"/>
      <c r="E276" s="10" t="s">
        <v>506</v>
      </c>
      <c r="F276" s="179">
        <v>6</v>
      </c>
      <c r="G276" s="179">
        <v>2</v>
      </c>
      <c r="H276" s="261">
        <v>1</v>
      </c>
      <c r="I276" s="261">
        <v>0</v>
      </c>
      <c r="J276" s="3"/>
      <c r="K276" s="10"/>
      <c r="L276" s="10"/>
      <c r="M276" s="10"/>
      <c r="N276" s="3"/>
      <c r="O276" s="172"/>
      <c r="P276" s="173"/>
      <c r="Q276" s="173"/>
      <c r="R276" s="174"/>
      <c r="S276" s="3"/>
      <c r="T276" s="3"/>
      <c r="U276" s="3"/>
      <c r="V276" s="3"/>
    </row>
    <row r="277" spans="1:22" s="4" customFormat="1" ht="12.75" x14ac:dyDescent="0.2">
      <c r="A277" s="55"/>
      <c r="B277" s="10"/>
      <c r="C277" s="10" t="s">
        <v>507</v>
      </c>
      <c r="D277" s="10"/>
      <c r="E277" s="10" t="s">
        <v>104</v>
      </c>
      <c r="F277" s="179">
        <v>10</v>
      </c>
      <c r="G277" s="179"/>
      <c r="H277" s="261"/>
      <c r="I277" s="261"/>
      <c r="J277" s="3"/>
      <c r="K277" s="10"/>
      <c r="L277" s="10"/>
      <c r="M277" s="10"/>
      <c r="N277" s="3"/>
      <c r="O277" s="172"/>
      <c r="P277" s="173"/>
      <c r="Q277" s="173"/>
      <c r="R277" s="174"/>
      <c r="S277" s="3"/>
      <c r="T277" s="3"/>
      <c r="U277" s="3"/>
      <c r="V277" s="3"/>
    </row>
    <row r="278" spans="1:22" s="4" customFormat="1" ht="12.75" x14ac:dyDescent="0.2">
      <c r="A278" s="55"/>
      <c r="B278" s="10"/>
      <c r="C278" s="10" t="s">
        <v>509</v>
      </c>
      <c r="D278" s="10"/>
      <c r="E278" s="10" t="s">
        <v>73</v>
      </c>
      <c r="F278" s="179">
        <v>881</v>
      </c>
      <c r="G278" s="179">
        <v>42</v>
      </c>
      <c r="H278" s="261">
        <v>19</v>
      </c>
      <c r="I278" s="261">
        <v>0.63157894736842102</v>
      </c>
      <c r="J278" s="3"/>
      <c r="K278" s="10"/>
      <c r="L278" s="10"/>
      <c r="M278" s="10"/>
      <c r="N278" s="3"/>
      <c r="O278" s="172"/>
      <c r="P278" s="173"/>
      <c r="Q278" s="173"/>
      <c r="R278" s="174"/>
      <c r="S278" s="3"/>
      <c r="T278" s="3"/>
      <c r="U278" s="3"/>
      <c r="V278" s="3"/>
    </row>
    <row r="279" spans="1:22" s="4" customFormat="1" ht="12.75" x14ac:dyDescent="0.2">
      <c r="A279" s="55"/>
      <c r="B279" s="10"/>
      <c r="C279" s="10" t="s">
        <v>509</v>
      </c>
      <c r="D279" s="10"/>
      <c r="E279" s="10" t="s">
        <v>679</v>
      </c>
      <c r="F279" s="179">
        <v>1</v>
      </c>
      <c r="G279" s="179"/>
      <c r="H279" s="261"/>
      <c r="I279" s="261"/>
      <c r="J279" s="3"/>
      <c r="K279" s="10"/>
      <c r="L279" s="10"/>
      <c r="M279" s="10"/>
      <c r="N279" s="3"/>
      <c r="O279" s="172"/>
      <c r="P279" s="173"/>
      <c r="Q279" s="173"/>
      <c r="R279" s="174"/>
      <c r="S279" s="3"/>
      <c r="T279" s="3"/>
      <c r="U279" s="3"/>
      <c r="V279" s="3"/>
    </row>
    <row r="280" spans="1:22" s="4" customFormat="1" ht="12.75" x14ac:dyDescent="0.2">
      <c r="A280" s="55"/>
      <c r="B280" s="10"/>
      <c r="C280" s="10" t="s">
        <v>509</v>
      </c>
      <c r="D280" s="10"/>
      <c r="E280" s="10" t="s">
        <v>263</v>
      </c>
      <c r="F280" s="179">
        <v>1</v>
      </c>
      <c r="G280" s="179"/>
      <c r="H280" s="261"/>
      <c r="I280" s="261"/>
      <c r="J280" s="3"/>
      <c r="K280" s="10"/>
      <c r="L280" s="10"/>
      <c r="M280" s="10"/>
      <c r="N280" s="3"/>
      <c r="O280" s="172"/>
      <c r="P280" s="173"/>
      <c r="Q280" s="173"/>
      <c r="R280" s="174"/>
      <c r="S280" s="3"/>
      <c r="T280" s="3"/>
      <c r="U280" s="3"/>
      <c r="V280" s="3"/>
    </row>
    <row r="281" spans="1:22" s="4" customFormat="1" ht="12.75" x14ac:dyDescent="0.2">
      <c r="A281" s="55"/>
      <c r="B281" s="10"/>
      <c r="C281" s="10" t="s">
        <v>511</v>
      </c>
      <c r="D281" s="10"/>
      <c r="E281" s="10" t="s">
        <v>65</v>
      </c>
      <c r="F281" s="179">
        <v>53</v>
      </c>
      <c r="G281" s="179">
        <v>1</v>
      </c>
      <c r="H281" s="261">
        <v>1</v>
      </c>
      <c r="I281" s="261">
        <v>1</v>
      </c>
      <c r="J281" s="3"/>
      <c r="K281" s="10"/>
      <c r="L281" s="10"/>
      <c r="M281" s="10"/>
      <c r="N281" s="3"/>
      <c r="O281" s="172"/>
      <c r="P281" s="173"/>
      <c r="Q281" s="173"/>
      <c r="R281" s="174"/>
      <c r="S281" s="3"/>
      <c r="T281" s="3"/>
      <c r="U281" s="3"/>
      <c r="V281" s="3"/>
    </row>
    <row r="282" spans="1:22" s="4" customFormat="1" ht="12.75" x14ac:dyDescent="0.2">
      <c r="A282" s="55"/>
      <c r="B282" s="10"/>
      <c r="C282" s="10" t="s">
        <v>512</v>
      </c>
      <c r="D282" s="10"/>
      <c r="E282" s="10" t="s">
        <v>333</v>
      </c>
      <c r="F282" s="179">
        <v>6</v>
      </c>
      <c r="G282" s="179">
        <v>1</v>
      </c>
      <c r="H282" s="261">
        <v>1</v>
      </c>
      <c r="I282" s="261">
        <v>0</v>
      </c>
      <c r="J282" s="3"/>
      <c r="K282" s="10"/>
      <c r="L282" s="10"/>
      <c r="M282" s="10"/>
      <c r="N282" s="3"/>
      <c r="O282" s="172"/>
      <c r="P282" s="173"/>
      <c r="Q282" s="173"/>
      <c r="R282" s="174"/>
      <c r="S282" s="3"/>
      <c r="T282" s="3"/>
      <c r="U282" s="3"/>
      <c r="V282" s="3"/>
    </row>
    <row r="283" spans="1:22" s="4" customFormat="1" ht="12.75" x14ac:dyDescent="0.2">
      <c r="A283" s="55"/>
      <c r="B283" s="10"/>
      <c r="C283" s="10" t="s">
        <v>513</v>
      </c>
      <c r="D283" s="10"/>
      <c r="E283" s="10" t="s">
        <v>369</v>
      </c>
      <c r="F283" s="179">
        <v>152</v>
      </c>
      <c r="G283" s="179">
        <v>4</v>
      </c>
      <c r="H283" s="261">
        <v>2</v>
      </c>
      <c r="I283" s="261">
        <v>6.5</v>
      </c>
      <c r="J283" s="3"/>
      <c r="K283" s="10"/>
      <c r="L283" s="10"/>
      <c r="M283" s="10"/>
      <c r="N283" s="3"/>
      <c r="O283" s="172"/>
      <c r="P283" s="173"/>
      <c r="Q283" s="173"/>
      <c r="R283" s="174"/>
      <c r="S283" s="3"/>
      <c r="T283" s="3"/>
      <c r="U283" s="3"/>
      <c r="V283" s="3"/>
    </row>
    <row r="284" spans="1:22" s="4" customFormat="1" ht="12.75" x14ac:dyDescent="0.2">
      <c r="A284" s="55"/>
      <c r="B284" s="10"/>
      <c r="C284" s="10" t="s">
        <v>515</v>
      </c>
      <c r="D284" s="10"/>
      <c r="E284" s="10" t="s">
        <v>516</v>
      </c>
      <c r="F284" s="179">
        <v>12</v>
      </c>
      <c r="G284" s="179"/>
      <c r="H284" s="261"/>
      <c r="I284" s="261"/>
      <c r="J284" s="3"/>
      <c r="K284" s="10"/>
      <c r="L284" s="10"/>
      <c r="M284" s="10"/>
      <c r="N284" s="3"/>
      <c r="O284" s="172"/>
      <c r="P284" s="173"/>
      <c r="Q284" s="173"/>
      <c r="R284" s="174"/>
      <c r="S284" s="3"/>
      <c r="T284" s="3"/>
      <c r="U284" s="3"/>
      <c r="V284" s="3"/>
    </row>
    <row r="285" spans="1:22" s="4" customFormat="1" ht="12.75" x14ac:dyDescent="0.2">
      <c r="A285" s="55"/>
      <c r="B285" s="10"/>
      <c r="C285" s="10" t="s">
        <v>517</v>
      </c>
      <c r="D285" s="10"/>
      <c r="E285" s="10" t="s">
        <v>211</v>
      </c>
      <c r="F285" s="179">
        <v>24</v>
      </c>
      <c r="G285" s="179"/>
      <c r="H285" s="261">
        <v>0</v>
      </c>
      <c r="I285" s="261"/>
      <c r="J285" s="3"/>
      <c r="K285" s="10"/>
      <c r="L285" s="10"/>
      <c r="M285" s="10"/>
      <c r="N285" s="3"/>
      <c r="O285" s="172"/>
      <c r="P285" s="173"/>
      <c r="Q285" s="173"/>
      <c r="R285" s="174"/>
      <c r="S285" s="3"/>
      <c r="T285" s="3"/>
      <c r="U285" s="3"/>
      <c r="V285" s="3"/>
    </row>
    <row r="286" spans="1:22" s="4" customFormat="1" ht="12.75" x14ac:dyDescent="0.2">
      <c r="A286" s="55"/>
      <c r="B286" s="10"/>
      <c r="C286" s="10" t="s">
        <v>520</v>
      </c>
      <c r="D286" s="10"/>
      <c r="E286" s="10" t="s">
        <v>225</v>
      </c>
      <c r="F286" s="179">
        <v>6</v>
      </c>
      <c r="G286" s="179"/>
      <c r="H286" s="261">
        <v>0</v>
      </c>
      <c r="I286" s="261"/>
      <c r="J286" s="3"/>
      <c r="K286" s="10"/>
      <c r="L286" s="10"/>
      <c r="M286" s="10"/>
      <c r="N286" s="3"/>
      <c r="O286" s="172"/>
      <c r="P286" s="173"/>
      <c r="Q286" s="173"/>
      <c r="R286" s="174"/>
      <c r="S286" s="3"/>
      <c r="T286" s="3"/>
      <c r="U286" s="3"/>
      <c r="V286" s="3"/>
    </row>
    <row r="287" spans="1:22" s="4" customFormat="1" ht="12.75" x14ac:dyDescent="0.2">
      <c r="A287" s="55"/>
      <c r="B287" s="10"/>
      <c r="C287" s="10" t="s">
        <v>680</v>
      </c>
      <c r="D287" s="10"/>
      <c r="E287" s="10" t="s">
        <v>88</v>
      </c>
      <c r="F287" s="179">
        <v>7</v>
      </c>
      <c r="G287" s="179"/>
      <c r="H287" s="261"/>
      <c r="I287" s="261"/>
      <c r="J287" s="3"/>
      <c r="K287" s="10"/>
      <c r="L287" s="10"/>
      <c r="M287" s="10"/>
      <c r="N287" s="3"/>
      <c r="O287" s="172"/>
      <c r="P287" s="173"/>
      <c r="Q287" s="173"/>
      <c r="R287" s="174"/>
      <c r="S287" s="3"/>
      <c r="T287" s="3"/>
      <c r="U287" s="3"/>
      <c r="V287" s="3"/>
    </row>
    <row r="288" spans="1:22" s="4" customFormat="1" ht="12.75" x14ac:dyDescent="0.2">
      <c r="A288" s="55"/>
      <c r="B288" s="10"/>
      <c r="C288" s="10" t="s">
        <v>523</v>
      </c>
      <c r="D288" s="10"/>
      <c r="E288" s="10" t="s">
        <v>86</v>
      </c>
      <c r="F288" s="179">
        <v>3</v>
      </c>
      <c r="G288" s="179"/>
      <c r="H288" s="261"/>
      <c r="I288" s="261"/>
      <c r="J288" s="3"/>
      <c r="K288" s="10"/>
      <c r="L288" s="10"/>
      <c r="M288" s="10"/>
      <c r="N288" s="3"/>
      <c r="O288" s="172"/>
      <c r="P288" s="173"/>
      <c r="Q288" s="173"/>
      <c r="R288" s="174"/>
      <c r="S288" s="3"/>
      <c r="T288" s="3"/>
      <c r="U288" s="3"/>
      <c r="V288" s="3"/>
    </row>
    <row r="289" spans="1:22" s="4" customFormat="1" ht="12.75" x14ac:dyDescent="0.2">
      <c r="A289" s="55"/>
      <c r="B289" s="10"/>
      <c r="C289" s="10" t="s">
        <v>524</v>
      </c>
      <c r="D289" s="10"/>
      <c r="E289" s="10" t="s">
        <v>127</v>
      </c>
      <c r="F289" s="179">
        <v>3</v>
      </c>
      <c r="G289" s="179">
        <v>1</v>
      </c>
      <c r="H289" s="261">
        <v>1</v>
      </c>
      <c r="I289" s="261">
        <v>1</v>
      </c>
      <c r="J289" s="3"/>
      <c r="K289" s="10"/>
      <c r="L289" s="10"/>
      <c r="M289" s="10"/>
      <c r="N289" s="3"/>
      <c r="O289" s="172"/>
      <c r="P289" s="173"/>
      <c r="Q289" s="173"/>
      <c r="R289" s="174"/>
      <c r="S289" s="3"/>
      <c r="T289" s="3"/>
      <c r="U289" s="3"/>
      <c r="V289" s="3"/>
    </row>
    <row r="290" spans="1:22" s="4" customFormat="1" ht="12.75" x14ac:dyDescent="0.2">
      <c r="A290" s="55"/>
      <c r="B290" s="10"/>
      <c r="C290" s="10" t="s">
        <v>525</v>
      </c>
      <c r="D290" s="10"/>
      <c r="E290" s="10" t="s">
        <v>77</v>
      </c>
      <c r="F290" s="179">
        <v>13</v>
      </c>
      <c r="G290" s="179"/>
      <c r="H290" s="261">
        <v>0</v>
      </c>
      <c r="I290" s="261"/>
      <c r="J290" s="3"/>
      <c r="K290" s="10"/>
      <c r="L290" s="10"/>
      <c r="M290" s="10"/>
      <c r="N290" s="3"/>
      <c r="O290" s="172"/>
      <c r="P290" s="173"/>
      <c r="Q290" s="173"/>
      <c r="R290" s="174"/>
      <c r="S290" s="3"/>
      <c r="T290" s="3"/>
      <c r="U290" s="3"/>
      <c r="V290" s="3"/>
    </row>
    <row r="291" spans="1:22" s="4" customFormat="1" ht="12.75" x14ac:dyDescent="0.2">
      <c r="A291" s="55"/>
      <c r="B291" s="10"/>
      <c r="C291" s="10" t="s">
        <v>526</v>
      </c>
      <c r="D291" s="10"/>
      <c r="E291" s="10" t="s">
        <v>527</v>
      </c>
      <c r="F291" s="179">
        <v>11</v>
      </c>
      <c r="G291" s="179">
        <v>1</v>
      </c>
      <c r="H291" s="261">
        <v>1</v>
      </c>
      <c r="I291" s="261">
        <v>2</v>
      </c>
      <c r="J291" s="3"/>
      <c r="K291" s="10"/>
      <c r="L291" s="10"/>
      <c r="M291" s="10"/>
      <c r="N291" s="3"/>
      <c r="O291" s="172"/>
      <c r="P291" s="173"/>
      <c r="Q291" s="173"/>
      <c r="R291" s="174"/>
      <c r="S291" s="3"/>
      <c r="T291" s="3"/>
      <c r="U291" s="3"/>
      <c r="V291" s="3"/>
    </row>
    <row r="292" spans="1:22" s="4" customFormat="1" ht="12.75" x14ac:dyDescent="0.2">
      <c r="A292" s="55"/>
      <c r="B292" s="10"/>
      <c r="C292" s="10" t="s">
        <v>528</v>
      </c>
      <c r="D292" s="10"/>
      <c r="E292" s="10" t="s">
        <v>145</v>
      </c>
      <c r="F292" s="179">
        <v>2</v>
      </c>
      <c r="G292" s="179"/>
      <c r="H292" s="261"/>
      <c r="I292" s="261"/>
      <c r="J292" s="3"/>
      <c r="K292" s="10"/>
      <c r="L292" s="10"/>
      <c r="M292" s="10"/>
      <c r="N292" s="3"/>
      <c r="O292" s="172"/>
      <c r="P292" s="173"/>
      <c r="Q292" s="173"/>
      <c r="R292" s="174"/>
      <c r="S292" s="3"/>
      <c r="T292" s="3"/>
      <c r="U292" s="3"/>
      <c r="V292" s="3"/>
    </row>
    <row r="293" spans="1:22" s="4" customFormat="1" ht="12.75" x14ac:dyDescent="0.2">
      <c r="A293" s="55"/>
      <c r="B293" s="10"/>
      <c r="C293" s="10" t="s">
        <v>681</v>
      </c>
      <c r="D293" s="10"/>
      <c r="E293" s="10" t="s">
        <v>145</v>
      </c>
      <c r="F293" s="179">
        <v>4</v>
      </c>
      <c r="G293" s="179">
        <v>1</v>
      </c>
      <c r="H293" s="261">
        <v>1</v>
      </c>
      <c r="I293" s="261">
        <v>0</v>
      </c>
      <c r="J293" s="3"/>
      <c r="K293" s="10"/>
      <c r="L293" s="10"/>
      <c r="M293" s="10"/>
      <c r="N293" s="3"/>
      <c r="O293" s="172"/>
      <c r="P293" s="173"/>
      <c r="Q293" s="173"/>
      <c r="R293" s="174"/>
      <c r="S293" s="3"/>
      <c r="T293" s="3"/>
      <c r="U293" s="3"/>
      <c r="V293" s="3"/>
    </row>
    <row r="294" spans="1:22" s="4" customFormat="1" ht="12.75" x14ac:dyDescent="0.2">
      <c r="A294" s="55"/>
      <c r="B294" s="10"/>
      <c r="C294" s="10" t="s">
        <v>529</v>
      </c>
      <c r="D294" s="10"/>
      <c r="E294" s="10" t="s">
        <v>501</v>
      </c>
      <c r="F294" s="179">
        <v>116</v>
      </c>
      <c r="G294" s="179">
        <v>6</v>
      </c>
      <c r="H294" s="261">
        <v>6</v>
      </c>
      <c r="I294" s="261">
        <v>1.6666666666666701</v>
      </c>
      <c r="J294" s="3"/>
      <c r="K294" s="10"/>
      <c r="L294" s="10"/>
      <c r="M294" s="10"/>
      <c r="N294" s="3"/>
      <c r="O294" s="172"/>
      <c r="P294" s="173"/>
      <c r="Q294" s="173"/>
      <c r="R294" s="174"/>
      <c r="S294" s="3"/>
      <c r="T294" s="3"/>
      <c r="U294" s="3"/>
      <c r="V294" s="3"/>
    </row>
    <row r="295" spans="1:22" s="4" customFormat="1" ht="12.75" x14ac:dyDescent="0.2">
      <c r="A295" s="55"/>
      <c r="B295" s="10"/>
      <c r="C295" s="10" t="s">
        <v>532</v>
      </c>
      <c r="D295" s="10"/>
      <c r="E295" s="10" t="s">
        <v>104</v>
      </c>
      <c r="F295" s="179">
        <v>7</v>
      </c>
      <c r="G295" s="179">
        <v>1</v>
      </c>
      <c r="H295" s="261">
        <v>0</v>
      </c>
      <c r="I295" s="261"/>
      <c r="J295" s="3"/>
      <c r="K295" s="10"/>
      <c r="L295" s="10"/>
      <c r="M295" s="10"/>
      <c r="N295" s="3"/>
      <c r="O295" s="172"/>
      <c r="P295" s="173"/>
      <c r="Q295" s="173"/>
      <c r="R295" s="174"/>
      <c r="S295" s="3"/>
      <c r="T295" s="3"/>
      <c r="U295" s="3"/>
      <c r="V295" s="3"/>
    </row>
    <row r="296" spans="1:22" s="4" customFormat="1" ht="12.75" x14ac:dyDescent="0.2">
      <c r="A296" s="55"/>
      <c r="B296" s="10"/>
      <c r="C296" s="10" t="s">
        <v>533</v>
      </c>
      <c r="D296" s="10"/>
      <c r="E296" s="10" t="s">
        <v>97</v>
      </c>
      <c r="F296" s="179">
        <v>13</v>
      </c>
      <c r="G296" s="179"/>
      <c r="H296" s="261">
        <v>0</v>
      </c>
      <c r="I296" s="261"/>
      <c r="J296" s="3"/>
      <c r="K296" s="10"/>
      <c r="L296" s="10"/>
      <c r="M296" s="10"/>
      <c r="N296" s="3"/>
      <c r="O296" s="172"/>
      <c r="P296" s="173"/>
      <c r="Q296" s="173"/>
      <c r="R296" s="174"/>
      <c r="S296" s="3"/>
      <c r="T296" s="3"/>
      <c r="U296" s="3"/>
      <c r="V296" s="3"/>
    </row>
    <row r="297" spans="1:22" s="4" customFormat="1" ht="12.75" x14ac:dyDescent="0.2">
      <c r="A297" s="55"/>
      <c r="B297" s="10"/>
      <c r="C297" s="10" t="s">
        <v>534</v>
      </c>
      <c r="D297" s="10"/>
      <c r="E297" s="10" t="s">
        <v>90</v>
      </c>
      <c r="F297" s="179">
        <v>205</v>
      </c>
      <c r="G297" s="179">
        <v>19</v>
      </c>
      <c r="H297" s="261">
        <v>15</v>
      </c>
      <c r="I297" s="261">
        <v>0.133333333333333</v>
      </c>
      <c r="J297" s="3"/>
      <c r="K297" s="10"/>
      <c r="L297" s="10"/>
      <c r="M297" s="10"/>
      <c r="N297" s="3"/>
      <c r="O297" s="172"/>
      <c r="P297" s="173"/>
      <c r="Q297" s="173"/>
      <c r="R297" s="174"/>
      <c r="S297" s="3"/>
      <c r="T297" s="3"/>
      <c r="U297" s="3"/>
      <c r="V297" s="3"/>
    </row>
    <row r="298" spans="1:22" s="4" customFormat="1" ht="12.75" x14ac:dyDescent="0.2">
      <c r="A298" s="55"/>
      <c r="B298" s="10"/>
      <c r="C298" s="10" t="s">
        <v>535</v>
      </c>
      <c r="D298" s="10"/>
      <c r="E298" s="10" t="s">
        <v>79</v>
      </c>
      <c r="F298" s="179">
        <v>11</v>
      </c>
      <c r="G298" s="179">
        <v>1</v>
      </c>
      <c r="H298" s="261">
        <v>1</v>
      </c>
      <c r="I298" s="261">
        <v>0</v>
      </c>
      <c r="J298" s="3"/>
      <c r="K298" s="10"/>
      <c r="L298" s="10"/>
      <c r="M298" s="10"/>
      <c r="N298" s="3"/>
      <c r="O298" s="172"/>
      <c r="P298" s="173"/>
      <c r="Q298" s="173"/>
      <c r="R298" s="174"/>
      <c r="S298" s="3"/>
      <c r="T298" s="3"/>
      <c r="U298" s="3"/>
      <c r="V298" s="3"/>
    </row>
    <row r="299" spans="1:22" s="4" customFormat="1" ht="12.75" x14ac:dyDescent="0.2">
      <c r="A299" s="55"/>
      <c r="B299" s="10"/>
      <c r="C299" s="10" t="s">
        <v>536</v>
      </c>
      <c r="D299" s="10"/>
      <c r="E299" s="10" t="s">
        <v>88</v>
      </c>
      <c r="F299" s="179">
        <v>68</v>
      </c>
      <c r="G299" s="179">
        <v>1</v>
      </c>
      <c r="H299" s="261">
        <v>0</v>
      </c>
      <c r="I299" s="261"/>
      <c r="J299" s="3"/>
      <c r="K299" s="10"/>
      <c r="L299" s="10"/>
      <c r="M299" s="10"/>
      <c r="N299" s="3"/>
      <c r="O299" s="172"/>
      <c r="P299" s="173"/>
      <c r="Q299" s="173"/>
      <c r="R299" s="174"/>
      <c r="S299" s="3"/>
      <c r="T299" s="3"/>
      <c r="U299" s="3"/>
      <c r="V299" s="3"/>
    </row>
    <row r="300" spans="1:22" s="4" customFormat="1" ht="12.75" x14ac:dyDescent="0.2">
      <c r="A300" s="55"/>
      <c r="B300" s="10"/>
      <c r="C300" s="10" t="s">
        <v>537</v>
      </c>
      <c r="D300" s="10"/>
      <c r="E300" s="10" t="s">
        <v>68</v>
      </c>
      <c r="F300" s="179">
        <v>43</v>
      </c>
      <c r="G300" s="179"/>
      <c r="H300" s="261"/>
      <c r="I300" s="261"/>
      <c r="J300" s="3"/>
      <c r="K300" s="10"/>
      <c r="L300" s="10"/>
      <c r="M300" s="10"/>
      <c r="N300" s="3"/>
      <c r="O300" s="172"/>
      <c r="P300" s="173"/>
      <c r="Q300" s="173"/>
      <c r="R300" s="174"/>
      <c r="S300" s="3"/>
      <c r="T300" s="3"/>
      <c r="U300" s="3"/>
      <c r="V300" s="3"/>
    </row>
    <row r="301" spans="1:22" s="4" customFormat="1" ht="12.75" x14ac:dyDescent="0.2">
      <c r="A301" s="55"/>
      <c r="B301" s="10"/>
      <c r="C301" s="10" t="s">
        <v>539</v>
      </c>
      <c r="D301" s="10"/>
      <c r="E301" s="10" t="s">
        <v>64</v>
      </c>
      <c r="F301" s="179">
        <v>1</v>
      </c>
      <c r="G301" s="179"/>
      <c r="H301" s="261"/>
      <c r="I301" s="261"/>
      <c r="J301" s="3"/>
      <c r="K301" s="10"/>
      <c r="L301" s="10"/>
      <c r="M301" s="10"/>
      <c r="N301" s="3"/>
      <c r="O301" s="172"/>
      <c r="P301" s="173"/>
      <c r="Q301" s="173"/>
      <c r="R301" s="174"/>
      <c r="S301" s="3"/>
      <c r="T301" s="3"/>
      <c r="U301" s="3"/>
      <c r="V301" s="3"/>
    </row>
    <row r="302" spans="1:22" s="4" customFormat="1" ht="12.75" x14ac:dyDescent="0.2">
      <c r="A302" s="55"/>
      <c r="B302" s="10"/>
      <c r="C302" s="10" t="s">
        <v>541</v>
      </c>
      <c r="D302" s="10"/>
      <c r="E302" s="10" t="s">
        <v>542</v>
      </c>
      <c r="F302" s="179">
        <v>12</v>
      </c>
      <c r="G302" s="179">
        <v>1</v>
      </c>
      <c r="H302" s="261">
        <v>1</v>
      </c>
      <c r="I302" s="261">
        <v>0</v>
      </c>
      <c r="J302" s="3"/>
      <c r="K302" s="10"/>
      <c r="L302" s="10"/>
      <c r="M302" s="10"/>
      <c r="N302" s="3"/>
      <c r="O302" s="172"/>
      <c r="P302" s="173"/>
      <c r="Q302" s="173"/>
      <c r="R302" s="174"/>
      <c r="S302" s="3"/>
      <c r="T302" s="3"/>
      <c r="U302" s="3"/>
      <c r="V302" s="3"/>
    </row>
    <row r="303" spans="1:22" s="4" customFormat="1" ht="12.75" x14ac:dyDescent="0.2">
      <c r="A303" s="55"/>
      <c r="B303" s="10"/>
      <c r="C303" s="10" t="s">
        <v>541</v>
      </c>
      <c r="D303" s="10"/>
      <c r="E303" s="10" t="s">
        <v>127</v>
      </c>
      <c r="F303" s="179">
        <v>1</v>
      </c>
      <c r="G303" s="179"/>
      <c r="H303" s="261"/>
      <c r="I303" s="261"/>
      <c r="J303" s="3"/>
      <c r="K303" s="10"/>
      <c r="L303" s="10"/>
      <c r="M303" s="10"/>
      <c r="N303" s="3"/>
      <c r="O303" s="172"/>
      <c r="P303" s="173"/>
      <c r="Q303" s="173"/>
      <c r="R303" s="174"/>
      <c r="S303" s="3"/>
      <c r="T303" s="3"/>
      <c r="U303" s="3"/>
      <c r="V303" s="3"/>
    </row>
    <row r="304" spans="1:22" s="4" customFormat="1" ht="12.75" x14ac:dyDescent="0.2">
      <c r="A304" s="55"/>
      <c r="B304" s="10"/>
      <c r="C304" s="10" t="s">
        <v>543</v>
      </c>
      <c r="D304" s="10"/>
      <c r="E304" s="10" t="s">
        <v>109</v>
      </c>
      <c r="F304" s="179">
        <v>108</v>
      </c>
      <c r="G304" s="179">
        <v>10</v>
      </c>
      <c r="H304" s="261">
        <v>9</v>
      </c>
      <c r="I304" s="261">
        <v>4</v>
      </c>
      <c r="J304" s="3"/>
      <c r="K304" s="10"/>
      <c r="L304" s="10"/>
      <c r="M304" s="10"/>
      <c r="N304" s="3"/>
      <c r="O304" s="172"/>
      <c r="P304" s="173"/>
      <c r="Q304" s="173"/>
      <c r="R304" s="174"/>
      <c r="S304" s="3"/>
      <c r="T304" s="3"/>
      <c r="U304" s="3"/>
      <c r="V304" s="3"/>
    </row>
    <row r="305" spans="1:22" s="4" customFormat="1" ht="12.75" x14ac:dyDescent="0.2">
      <c r="A305" s="55"/>
      <c r="B305" s="10"/>
      <c r="C305" s="10" t="s">
        <v>543</v>
      </c>
      <c r="D305" s="10"/>
      <c r="E305" s="10" t="s">
        <v>110</v>
      </c>
      <c r="F305" s="179">
        <v>1</v>
      </c>
      <c r="G305" s="179"/>
      <c r="H305" s="261"/>
      <c r="I305" s="261"/>
      <c r="J305" s="3"/>
      <c r="K305" s="10"/>
      <c r="L305" s="10"/>
      <c r="M305" s="10"/>
      <c r="N305" s="3"/>
      <c r="O305" s="172"/>
      <c r="P305" s="173"/>
      <c r="Q305" s="173"/>
      <c r="R305" s="174"/>
      <c r="S305" s="3"/>
      <c r="T305" s="3"/>
      <c r="U305" s="3"/>
      <c r="V305" s="3"/>
    </row>
    <row r="306" spans="1:22" s="4" customFormat="1" ht="12.75" x14ac:dyDescent="0.2">
      <c r="A306" s="55"/>
      <c r="B306" s="10"/>
      <c r="C306" s="10" t="s">
        <v>544</v>
      </c>
      <c r="D306" s="10"/>
      <c r="E306" s="10" t="s">
        <v>131</v>
      </c>
      <c r="F306" s="179">
        <v>255</v>
      </c>
      <c r="G306" s="179">
        <v>12</v>
      </c>
      <c r="H306" s="261">
        <v>10</v>
      </c>
      <c r="I306" s="261">
        <v>0.6</v>
      </c>
      <c r="J306" s="3"/>
      <c r="K306" s="10"/>
      <c r="L306" s="10"/>
      <c r="M306" s="10"/>
      <c r="N306" s="3"/>
      <c r="O306" s="172"/>
      <c r="P306" s="173"/>
      <c r="Q306" s="173"/>
      <c r="R306" s="174"/>
      <c r="S306" s="3"/>
      <c r="T306" s="3"/>
      <c r="U306" s="3"/>
      <c r="V306" s="3"/>
    </row>
    <row r="307" spans="1:22" s="4" customFormat="1" ht="12.75" x14ac:dyDescent="0.2">
      <c r="A307" s="55"/>
      <c r="B307" s="10"/>
      <c r="C307" s="10" t="s">
        <v>682</v>
      </c>
      <c r="D307" s="10"/>
      <c r="E307" s="10" t="s">
        <v>145</v>
      </c>
      <c r="F307" s="179">
        <v>4</v>
      </c>
      <c r="G307" s="179"/>
      <c r="H307" s="261"/>
      <c r="I307" s="261"/>
      <c r="J307" s="3"/>
      <c r="K307" s="10"/>
      <c r="L307" s="10"/>
      <c r="M307" s="10"/>
      <c r="N307" s="3"/>
      <c r="O307" s="172"/>
      <c r="P307" s="173"/>
      <c r="Q307" s="173"/>
      <c r="R307" s="174"/>
      <c r="S307" s="3"/>
      <c r="T307" s="3"/>
      <c r="U307" s="3"/>
      <c r="V307" s="3"/>
    </row>
    <row r="308" spans="1:22" s="4" customFormat="1" ht="12.75" x14ac:dyDescent="0.2">
      <c r="A308" s="55"/>
      <c r="B308" s="10"/>
      <c r="C308" s="10" t="s">
        <v>683</v>
      </c>
      <c r="D308" s="10"/>
      <c r="E308" s="10" t="s">
        <v>145</v>
      </c>
      <c r="F308" s="179">
        <v>28</v>
      </c>
      <c r="G308" s="179">
        <v>3</v>
      </c>
      <c r="H308" s="261">
        <v>2</v>
      </c>
      <c r="I308" s="261">
        <v>0</v>
      </c>
      <c r="J308" s="3"/>
      <c r="K308" s="10"/>
      <c r="L308" s="10"/>
      <c r="M308" s="10"/>
      <c r="N308" s="3"/>
      <c r="O308" s="172"/>
      <c r="P308" s="173"/>
      <c r="Q308" s="173"/>
      <c r="R308" s="174"/>
      <c r="S308" s="3"/>
      <c r="T308" s="3"/>
      <c r="U308" s="3"/>
      <c r="V308" s="3"/>
    </row>
    <row r="309" spans="1:22" s="4" customFormat="1" ht="12.75" x14ac:dyDescent="0.2">
      <c r="A309" s="55"/>
      <c r="B309" s="10"/>
      <c r="C309" s="10" t="s">
        <v>684</v>
      </c>
      <c r="D309" s="10"/>
      <c r="E309" s="10" t="s">
        <v>385</v>
      </c>
      <c r="F309" s="179">
        <v>1</v>
      </c>
      <c r="G309" s="179"/>
      <c r="H309" s="261"/>
      <c r="I309" s="261"/>
      <c r="J309" s="3"/>
      <c r="K309" s="10"/>
      <c r="L309" s="10"/>
      <c r="M309" s="10"/>
      <c r="N309" s="3"/>
      <c r="O309" s="172"/>
      <c r="P309" s="173"/>
      <c r="Q309" s="173"/>
      <c r="R309" s="174"/>
      <c r="S309" s="3"/>
      <c r="T309" s="3"/>
      <c r="U309" s="3"/>
      <c r="V309" s="3"/>
    </row>
    <row r="310" spans="1:22" s="4" customFormat="1" ht="12.75" x14ac:dyDescent="0.2">
      <c r="A310" s="55"/>
      <c r="B310" s="10"/>
      <c r="C310" s="10" t="s">
        <v>548</v>
      </c>
      <c r="D310" s="10"/>
      <c r="E310" s="10" t="s">
        <v>385</v>
      </c>
      <c r="F310" s="179">
        <v>141</v>
      </c>
      <c r="G310" s="179"/>
      <c r="H310" s="261"/>
      <c r="I310" s="261"/>
      <c r="J310" s="3"/>
      <c r="K310" s="10"/>
      <c r="L310" s="10"/>
      <c r="M310" s="10"/>
      <c r="N310" s="3"/>
      <c r="O310" s="172"/>
      <c r="P310" s="173"/>
      <c r="Q310" s="173"/>
      <c r="R310" s="174"/>
      <c r="S310" s="3"/>
      <c r="T310" s="3"/>
      <c r="U310" s="3"/>
      <c r="V310" s="3"/>
    </row>
    <row r="311" spans="1:22" s="4" customFormat="1" ht="12.75" x14ac:dyDescent="0.2">
      <c r="A311" s="55"/>
      <c r="B311" s="10"/>
      <c r="C311" s="10" t="s">
        <v>549</v>
      </c>
      <c r="D311" s="10"/>
      <c r="E311" s="10" t="s">
        <v>170</v>
      </c>
      <c r="F311" s="179">
        <v>104</v>
      </c>
      <c r="G311" s="179">
        <v>13</v>
      </c>
      <c r="H311" s="261">
        <v>7</v>
      </c>
      <c r="I311" s="261">
        <v>0.28571428571428598</v>
      </c>
      <c r="J311" s="3"/>
      <c r="K311" s="10"/>
      <c r="L311" s="10"/>
      <c r="M311" s="10"/>
      <c r="N311" s="3"/>
      <c r="O311" s="172"/>
      <c r="P311" s="173"/>
      <c r="Q311" s="173"/>
      <c r="R311" s="174"/>
      <c r="S311" s="3"/>
      <c r="T311" s="3"/>
      <c r="U311" s="3"/>
      <c r="V311" s="3"/>
    </row>
    <row r="312" spans="1:22" s="4" customFormat="1" ht="12.75" x14ac:dyDescent="0.2">
      <c r="A312" s="55"/>
      <c r="B312" s="10"/>
      <c r="C312" s="10" t="s">
        <v>550</v>
      </c>
      <c r="D312" s="10"/>
      <c r="E312" s="10" t="s">
        <v>88</v>
      </c>
      <c r="F312" s="179">
        <v>1</v>
      </c>
      <c r="G312" s="179"/>
      <c r="H312" s="261"/>
      <c r="I312" s="261"/>
      <c r="J312" s="3"/>
      <c r="K312" s="10"/>
      <c r="L312" s="10"/>
      <c r="M312" s="10"/>
      <c r="N312" s="3"/>
      <c r="O312" s="172"/>
      <c r="P312" s="173"/>
      <c r="Q312" s="173"/>
      <c r="R312" s="174"/>
      <c r="S312" s="3"/>
      <c r="T312" s="3"/>
      <c r="U312" s="3"/>
      <c r="V312" s="3"/>
    </row>
    <row r="313" spans="1:22" s="4" customFormat="1" ht="12.75" x14ac:dyDescent="0.2">
      <c r="A313" s="55"/>
      <c r="B313" s="10"/>
      <c r="C313" s="10" t="s">
        <v>551</v>
      </c>
      <c r="D313" s="10"/>
      <c r="E313" s="10" t="s">
        <v>157</v>
      </c>
      <c r="F313" s="179">
        <v>43</v>
      </c>
      <c r="G313" s="179"/>
      <c r="H313" s="261"/>
      <c r="I313" s="261"/>
      <c r="J313" s="3"/>
      <c r="K313" s="10"/>
      <c r="L313" s="10"/>
      <c r="M313" s="10"/>
      <c r="N313" s="3"/>
      <c r="O313" s="172"/>
      <c r="P313" s="173"/>
      <c r="Q313" s="173"/>
      <c r="R313" s="174"/>
      <c r="S313" s="3"/>
      <c r="T313" s="3"/>
      <c r="U313" s="3"/>
      <c r="V313" s="3"/>
    </row>
    <row r="314" spans="1:22" s="4" customFormat="1" ht="12.75" x14ac:dyDescent="0.2">
      <c r="A314" s="55"/>
      <c r="B314" s="10"/>
      <c r="C314" s="10" t="s">
        <v>551</v>
      </c>
      <c r="D314" s="10"/>
      <c r="E314" s="10" t="s">
        <v>98</v>
      </c>
      <c r="F314" s="179">
        <v>1</v>
      </c>
      <c r="G314" s="179"/>
      <c r="H314" s="261"/>
      <c r="I314" s="261"/>
      <c r="J314" s="3"/>
      <c r="K314" s="10"/>
      <c r="L314" s="10"/>
      <c r="M314" s="10"/>
      <c r="N314" s="3"/>
      <c r="O314" s="172"/>
      <c r="P314" s="173"/>
      <c r="Q314" s="173"/>
      <c r="R314" s="174"/>
      <c r="S314" s="3"/>
      <c r="T314" s="3"/>
      <c r="U314" s="3"/>
      <c r="V314" s="3"/>
    </row>
    <row r="315" spans="1:22" s="4" customFormat="1" ht="12.75" x14ac:dyDescent="0.2">
      <c r="A315" s="55"/>
      <c r="B315" s="10"/>
      <c r="C315" s="10" t="s">
        <v>551</v>
      </c>
      <c r="D315" s="10"/>
      <c r="E315" s="10" t="s">
        <v>618</v>
      </c>
      <c r="F315" s="179">
        <v>1</v>
      </c>
      <c r="G315" s="179"/>
      <c r="H315" s="261"/>
      <c r="I315" s="261"/>
      <c r="J315" s="3"/>
      <c r="K315" s="10"/>
      <c r="L315" s="10"/>
      <c r="M315" s="10"/>
      <c r="N315" s="3"/>
      <c r="O315" s="172"/>
      <c r="P315" s="173"/>
      <c r="Q315" s="173"/>
      <c r="R315" s="174"/>
      <c r="S315" s="3"/>
      <c r="T315" s="3"/>
      <c r="U315" s="3"/>
      <c r="V315" s="3"/>
    </row>
    <row r="316" spans="1:22" s="4" customFormat="1" ht="12.75" x14ac:dyDescent="0.2">
      <c r="A316" s="55"/>
      <c r="B316" s="10"/>
      <c r="C316" s="10" t="s">
        <v>685</v>
      </c>
      <c r="D316" s="10"/>
      <c r="E316" s="10" t="s">
        <v>349</v>
      </c>
      <c r="F316" s="179">
        <v>19</v>
      </c>
      <c r="G316" s="179"/>
      <c r="H316" s="261"/>
      <c r="I316" s="261"/>
      <c r="J316" s="3"/>
      <c r="K316" s="10"/>
      <c r="L316" s="10"/>
      <c r="M316" s="10"/>
      <c r="N316" s="3"/>
      <c r="O316" s="172"/>
      <c r="P316" s="173"/>
      <c r="Q316" s="173"/>
      <c r="R316" s="174"/>
      <c r="S316" s="3"/>
      <c r="T316" s="3"/>
      <c r="U316" s="3"/>
      <c r="V316" s="3"/>
    </row>
    <row r="317" spans="1:22" s="4" customFormat="1" ht="12.75" x14ac:dyDescent="0.2">
      <c r="A317" s="55"/>
      <c r="B317" s="10"/>
      <c r="C317" s="10" t="s">
        <v>555</v>
      </c>
      <c r="D317" s="10"/>
      <c r="E317" s="10" t="s">
        <v>211</v>
      </c>
      <c r="F317" s="179">
        <v>3</v>
      </c>
      <c r="G317" s="179"/>
      <c r="H317" s="261"/>
      <c r="I317" s="261"/>
      <c r="J317" s="3"/>
      <c r="K317" s="10"/>
      <c r="L317" s="10"/>
      <c r="M317" s="10"/>
      <c r="N317" s="3"/>
      <c r="O317" s="172"/>
      <c r="P317" s="173"/>
      <c r="Q317" s="173"/>
      <c r="R317" s="174"/>
      <c r="S317" s="3"/>
      <c r="T317" s="3"/>
      <c r="U317" s="3"/>
      <c r="V317" s="3"/>
    </row>
    <row r="318" spans="1:22" s="4" customFormat="1" ht="12.75" x14ac:dyDescent="0.2">
      <c r="A318" s="55"/>
      <c r="B318" s="10"/>
      <c r="C318" s="10" t="s">
        <v>556</v>
      </c>
      <c r="D318" s="10"/>
      <c r="E318" s="10" t="s">
        <v>102</v>
      </c>
      <c r="F318" s="179">
        <v>3</v>
      </c>
      <c r="G318" s="179">
        <v>1</v>
      </c>
      <c r="H318" s="261">
        <v>0</v>
      </c>
      <c r="I318" s="261"/>
      <c r="J318" s="3"/>
      <c r="K318" s="10"/>
      <c r="L318" s="10"/>
      <c r="M318" s="10"/>
      <c r="N318" s="3"/>
      <c r="O318" s="172"/>
      <c r="P318" s="173"/>
      <c r="Q318" s="173"/>
      <c r="R318" s="174"/>
      <c r="S318" s="3"/>
      <c r="T318" s="3"/>
      <c r="U318" s="3"/>
      <c r="V318" s="3"/>
    </row>
    <row r="319" spans="1:22" s="4" customFormat="1" ht="12.75" x14ac:dyDescent="0.2">
      <c r="A319" s="55"/>
      <c r="B319" s="10"/>
      <c r="C319" s="10" t="s">
        <v>558</v>
      </c>
      <c r="D319" s="10"/>
      <c r="E319" s="10" t="s">
        <v>194</v>
      </c>
      <c r="F319" s="179">
        <v>58</v>
      </c>
      <c r="G319" s="179">
        <v>2</v>
      </c>
      <c r="H319" s="261">
        <v>2</v>
      </c>
      <c r="I319" s="261">
        <v>0</v>
      </c>
      <c r="J319" s="3"/>
      <c r="K319" s="10"/>
      <c r="L319" s="10"/>
      <c r="M319" s="10"/>
      <c r="N319" s="3"/>
      <c r="O319" s="172"/>
      <c r="P319" s="173"/>
      <c r="Q319" s="173"/>
      <c r="R319" s="174"/>
      <c r="S319" s="3"/>
      <c r="T319" s="3"/>
      <c r="U319" s="3"/>
      <c r="V319" s="3"/>
    </row>
    <row r="320" spans="1:22" s="4" customFormat="1" ht="12.75" x14ac:dyDescent="0.2">
      <c r="A320" s="55"/>
      <c r="B320" s="10"/>
      <c r="C320" s="10" t="s">
        <v>560</v>
      </c>
      <c r="D320" s="10"/>
      <c r="E320" s="10" t="s">
        <v>211</v>
      </c>
      <c r="F320" s="179">
        <v>4</v>
      </c>
      <c r="G320" s="179">
        <v>2</v>
      </c>
      <c r="H320" s="261">
        <v>1</v>
      </c>
      <c r="I320" s="261">
        <v>1</v>
      </c>
      <c r="J320" s="3"/>
      <c r="K320" s="10"/>
      <c r="L320" s="10"/>
      <c r="M320" s="10"/>
      <c r="N320" s="3"/>
      <c r="O320" s="172"/>
      <c r="P320" s="173"/>
      <c r="Q320" s="173"/>
      <c r="R320" s="174"/>
      <c r="S320" s="3"/>
      <c r="T320" s="3"/>
      <c r="U320" s="3"/>
      <c r="V320" s="3"/>
    </row>
    <row r="321" spans="1:22" s="4" customFormat="1" ht="12.75" x14ac:dyDescent="0.2">
      <c r="A321" s="55"/>
      <c r="B321" s="10"/>
      <c r="C321" s="10" t="s">
        <v>561</v>
      </c>
      <c r="D321" s="10"/>
      <c r="E321" s="10" t="s">
        <v>227</v>
      </c>
      <c r="F321" s="179">
        <v>70</v>
      </c>
      <c r="G321" s="179">
        <v>2</v>
      </c>
      <c r="H321" s="261">
        <v>1</v>
      </c>
      <c r="I321" s="261">
        <v>0</v>
      </c>
      <c r="J321" s="3"/>
      <c r="K321" s="10"/>
      <c r="L321" s="10"/>
      <c r="M321" s="10"/>
      <c r="N321" s="3"/>
      <c r="O321" s="172"/>
      <c r="P321" s="173"/>
      <c r="Q321" s="173"/>
      <c r="R321" s="174"/>
      <c r="S321" s="3"/>
      <c r="T321" s="3"/>
      <c r="U321" s="3"/>
      <c r="V321" s="3"/>
    </row>
    <row r="322" spans="1:22" s="4" customFormat="1" ht="12.75" x14ac:dyDescent="0.2">
      <c r="A322" s="55"/>
      <c r="B322" s="10"/>
      <c r="C322" s="10" t="s">
        <v>562</v>
      </c>
      <c r="D322" s="10"/>
      <c r="E322" s="10" t="s">
        <v>81</v>
      </c>
      <c r="F322" s="179">
        <v>20</v>
      </c>
      <c r="G322" s="179"/>
      <c r="H322" s="261"/>
      <c r="I322" s="261"/>
      <c r="J322" s="3"/>
      <c r="K322" s="10"/>
      <c r="L322" s="10"/>
      <c r="M322" s="10"/>
      <c r="N322" s="3"/>
      <c r="O322" s="172"/>
      <c r="P322" s="173"/>
      <c r="Q322" s="173"/>
      <c r="R322" s="174"/>
      <c r="S322" s="3"/>
      <c r="T322" s="3"/>
      <c r="U322" s="3"/>
      <c r="V322" s="3"/>
    </row>
    <row r="323" spans="1:22" s="4" customFormat="1" ht="12.75" x14ac:dyDescent="0.2">
      <c r="A323" s="55"/>
      <c r="B323" s="10"/>
      <c r="C323" s="10" t="s">
        <v>563</v>
      </c>
      <c r="D323" s="10"/>
      <c r="E323" s="10" t="s">
        <v>100</v>
      </c>
      <c r="F323" s="179">
        <v>14</v>
      </c>
      <c r="G323" s="179"/>
      <c r="H323" s="261"/>
      <c r="I323" s="261"/>
      <c r="J323" s="3"/>
      <c r="K323" s="10"/>
      <c r="L323" s="10"/>
      <c r="M323" s="10"/>
      <c r="N323" s="3"/>
      <c r="O323" s="172"/>
      <c r="P323" s="173"/>
      <c r="Q323" s="173"/>
      <c r="R323" s="174"/>
      <c r="S323" s="3"/>
      <c r="T323" s="3"/>
      <c r="U323" s="3"/>
      <c r="V323" s="3"/>
    </row>
    <row r="324" spans="1:22" s="4" customFormat="1" ht="12.75" x14ac:dyDescent="0.2">
      <c r="A324" s="55"/>
      <c r="B324" s="10"/>
      <c r="C324" s="10" t="s">
        <v>564</v>
      </c>
      <c r="D324" s="10"/>
      <c r="E324" s="10" t="s">
        <v>75</v>
      </c>
      <c r="F324" s="179">
        <v>88</v>
      </c>
      <c r="G324" s="179">
        <v>2</v>
      </c>
      <c r="H324" s="261">
        <v>2</v>
      </c>
      <c r="I324" s="261">
        <v>0</v>
      </c>
      <c r="J324" s="3"/>
      <c r="K324" s="10"/>
      <c r="L324" s="10"/>
      <c r="M324" s="10"/>
      <c r="N324" s="3"/>
      <c r="O324" s="172"/>
      <c r="P324" s="173"/>
      <c r="Q324" s="173"/>
      <c r="R324" s="174"/>
      <c r="S324" s="3"/>
      <c r="T324" s="3"/>
      <c r="U324" s="3"/>
      <c r="V324" s="3"/>
    </row>
    <row r="325" spans="1:22" s="4" customFormat="1" ht="12.75" x14ac:dyDescent="0.2">
      <c r="A325" s="55"/>
      <c r="B325" s="10"/>
      <c r="C325" s="10" t="s">
        <v>565</v>
      </c>
      <c r="D325" s="10"/>
      <c r="E325" s="10" t="s">
        <v>64</v>
      </c>
      <c r="F325" s="179">
        <v>6</v>
      </c>
      <c r="G325" s="179"/>
      <c r="H325" s="261">
        <v>0</v>
      </c>
      <c r="I325" s="261"/>
      <c r="J325" s="3"/>
      <c r="K325" s="10"/>
      <c r="L325" s="10"/>
      <c r="M325" s="10"/>
      <c r="N325" s="3"/>
      <c r="O325" s="172"/>
      <c r="P325" s="173"/>
      <c r="Q325" s="173"/>
      <c r="R325" s="174"/>
      <c r="S325" s="3"/>
      <c r="T325" s="3"/>
      <c r="U325" s="3"/>
      <c r="V325" s="3"/>
    </row>
    <row r="326" spans="1:22" s="4" customFormat="1" ht="12.75" x14ac:dyDescent="0.2">
      <c r="A326" s="55"/>
      <c r="B326" s="10"/>
      <c r="C326" s="10" t="s">
        <v>566</v>
      </c>
      <c r="D326" s="10"/>
      <c r="E326" s="10" t="s">
        <v>86</v>
      </c>
      <c r="F326" s="179">
        <v>40</v>
      </c>
      <c r="G326" s="179">
        <v>1</v>
      </c>
      <c r="H326" s="261">
        <v>1</v>
      </c>
      <c r="I326" s="261">
        <v>0</v>
      </c>
      <c r="J326" s="3"/>
      <c r="K326" s="10"/>
      <c r="L326" s="10"/>
      <c r="M326" s="10"/>
      <c r="N326" s="3"/>
      <c r="O326" s="172"/>
      <c r="P326" s="173"/>
      <c r="Q326" s="173"/>
      <c r="R326" s="174"/>
      <c r="S326" s="3"/>
      <c r="T326" s="3"/>
      <c r="U326" s="3"/>
      <c r="V326" s="3"/>
    </row>
    <row r="327" spans="1:22" s="4" customFormat="1" ht="12.75" x14ac:dyDescent="0.2">
      <c r="A327" s="55"/>
      <c r="B327" s="10"/>
      <c r="C327" s="10" t="s">
        <v>568</v>
      </c>
      <c r="D327" s="10"/>
      <c r="E327" s="10" t="s">
        <v>109</v>
      </c>
      <c r="F327" s="179">
        <v>16</v>
      </c>
      <c r="G327" s="179"/>
      <c r="H327" s="261"/>
      <c r="I327" s="261"/>
      <c r="J327" s="3"/>
      <c r="K327" s="10"/>
      <c r="L327" s="10"/>
      <c r="M327" s="10"/>
      <c r="N327" s="3"/>
      <c r="O327" s="172"/>
      <c r="P327" s="173"/>
      <c r="Q327" s="173"/>
      <c r="R327" s="174"/>
      <c r="S327" s="3"/>
      <c r="T327" s="3"/>
      <c r="U327" s="3"/>
      <c r="V327" s="3"/>
    </row>
    <row r="328" spans="1:22" s="4" customFormat="1" ht="12.75" x14ac:dyDescent="0.2">
      <c r="A328" s="55"/>
      <c r="B328" s="10"/>
      <c r="C328" s="10" t="s">
        <v>569</v>
      </c>
      <c r="D328" s="10"/>
      <c r="E328" s="10" t="s">
        <v>167</v>
      </c>
      <c r="F328" s="179">
        <v>5</v>
      </c>
      <c r="G328" s="179">
        <v>1</v>
      </c>
      <c r="H328" s="261">
        <v>1</v>
      </c>
      <c r="I328" s="261">
        <v>1</v>
      </c>
      <c r="J328" s="3"/>
      <c r="K328" s="10"/>
      <c r="L328" s="10"/>
      <c r="M328" s="10"/>
      <c r="N328" s="3"/>
      <c r="O328" s="172"/>
      <c r="P328" s="173"/>
      <c r="Q328" s="173"/>
      <c r="R328" s="174"/>
      <c r="S328" s="3"/>
      <c r="T328" s="3"/>
      <c r="U328" s="3"/>
      <c r="V328" s="3"/>
    </row>
    <row r="329" spans="1:22" s="4" customFormat="1" ht="12.75" x14ac:dyDescent="0.2">
      <c r="A329" s="55"/>
      <c r="B329" s="10"/>
      <c r="C329" s="10" t="s">
        <v>570</v>
      </c>
      <c r="D329" s="10"/>
      <c r="E329" s="10" t="s">
        <v>120</v>
      </c>
      <c r="F329" s="179">
        <v>35</v>
      </c>
      <c r="G329" s="179">
        <v>4</v>
      </c>
      <c r="H329" s="261">
        <v>2</v>
      </c>
      <c r="I329" s="261">
        <v>0</v>
      </c>
      <c r="J329" s="3"/>
      <c r="K329" s="10"/>
      <c r="L329" s="10"/>
      <c r="M329" s="10"/>
      <c r="N329" s="3"/>
      <c r="O329" s="172"/>
      <c r="P329" s="173"/>
      <c r="Q329" s="173"/>
      <c r="R329" s="174"/>
      <c r="S329" s="3"/>
      <c r="T329" s="3"/>
      <c r="U329" s="3"/>
      <c r="V329" s="3"/>
    </row>
    <row r="330" spans="1:22" s="4" customFormat="1" ht="12.75" x14ac:dyDescent="0.2">
      <c r="A330" s="55"/>
      <c r="B330" s="10"/>
      <c r="C330" s="10" t="s">
        <v>571</v>
      </c>
      <c r="D330" s="10"/>
      <c r="E330" s="10" t="s">
        <v>97</v>
      </c>
      <c r="F330" s="179">
        <v>2</v>
      </c>
      <c r="G330" s="179"/>
      <c r="H330" s="261"/>
      <c r="I330" s="261"/>
      <c r="J330" s="3"/>
      <c r="K330" s="10"/>
      <c r="L330" s="10"/>
      <c r="M330" s="10"/>
      <c r="N330" s="3"/>
      <c r="O330" s="172"/>
      <c r="P330" s="173"/>
      <c r="Q330" s="173"/>
      <c r="R330" s="174"/>
      <c r="S330" s="3"/>
      <c r="T330" s="3"/>
      <c r="U330" s="3"/>
      <c r="V330" s="3"/>
    </row>
    <row r="331" spans="1:22" s="4" customFormat="1" ht="12.75" x14ac:dyDescent="0.2">
      <c r="A331" s="55"/>
      <c r="B331" s="10"/>
      <c r="C331" s="10" t="s">
        <v>571</v>
      </c>
      <c r="D331" s="10"/>
      <c r="E331" s="10" t="s">
        <v>572</v>
      </c>
      <c r="F331" s="179">
        <v>40</v>
      </c>
      <c r="G331" s="179">
        <v>1</v>
      </c>
      <c r="H331" s="261">
        <v>0</v>
      </c>
      <c r="I331" s="261"/>
      <c r="J331" s="3"/>
      <c r="K331" s="10"/>
      <c r="L331" s="10"/>
      <c r="M331" s="10"/>
      <c r="N331" s="3"/>
      <c r="O331" s="172"/>
      <c r="P331" s="173"/>
      <c r="Q331" s="173"/>
      <c r="R331" s="174"/>
      <c r="S331" s="3"/>
      <c r="T331" s="3"/>
      <c r="U331" s="3"/>
      <c r="V331" s="3"/>
    </row>
    <row r="332" spans="1:22" s="4" customFormat="1" ht="12.75" x14ac:dyDescent="0.2">
      <c r="A332" s="55"/>
      <c r="B332" s="10"/>
      <c r="C332" s="10" t="s">
        <v>573</v>
      </c>
      <c r="D332" s="10"/>
      <c r="E332" s="10" t="s">
        <v>167</v>
      </c>
      <c r="F332" s="179">
        <v>91</v>
      </c>
      <c r="G332" s="179">
        <v>13</v>
      </c>
      <c r="H332" s="261">
        <v>10</v>
      </c>
      <c r="I332" s="261">
        <v>1.4</v>
      </c>
      <c r="J332" s="3"/>
      <c r="K332" s="10"/>
      <c r="L332" s="10"/>
      <c r="M332" s="10"/>
      <c r="N332" s="3"/>
      <c r="O332" s="172"/>
      <c r="P332" s="173"/>
      <c r="Q332" s="173"/>
      <c r="R332" s="174"/>
      <c r="S332" s="3"/>
      <c r="T332" s="3"/>
      <c r="U332" s="3"/>
      <c r="V332" s="3"/>
    </row>
    <row r="333" spans="1:22" s="4" customFormat="1" ht="12.75" x14ac:dyDescent="0.2">
      <c r="A333" s="55"/>
      <c r="B333" s="10"/>
      <c r="C333" s="10" t="s">
        <v>574</v>
      </c>
      <c r="D333" s="10"/>
      <c r="E333" s="10" t="s">
        <v>167</v>
      </c>
      <c r="F333" s="179">
        <v>27</v>
      </c>
      <c r="G333" s="179">
        <v>3</v>
      </c>
      <c r="H333" s="261">
        <v>2</v>
      </c>
      <c r="I333" s="261">
        <v>0</v>
      </c>
      <c r="J333" s="3"/>
      <c r="K333" s="10"/>
      <c r="L333" s="10"/>
      <c r="M333" s="10"/>
      <c r="N333" s="3"/>
      <c r="O333" s="172"/>
      <c r="P333" s="173"/>
      <c r="Q333" s="173"/>
      <c r="R333" s="174"/>
      <c r="S333" s="3"/>
      <c r="T333" s="3"/>
      <c r="U333" s="3"/>
      <c r="V333" s="3"/>
    </row>
    <row r="334" spans="1:22" s="4" customFormat="1" ht="12.75" x14ac:dyDescent="0.2">
      <c r="A334" s="55"/>
      <c r="B334" s="10"/>
      <c r="C334" s="10" t="s">
        <v>575</v>
      </c>
      <c r="D334" s="10"/>
      <c r="E334" s="10" t="s">
        <v>179</v>
      </c>
      <c r="F334" s="179">
        <v>586</v>
      </c>
      <c r="G334" s="179">
        <v>42</v>
      </c>
      <c r="H334" s="261">
        <v>26</v>
      </c>
      <c r="I334" s="261">
        <v>0.16</v>
      </c>
      <c r="J334" s="3"/>
      <c r="K334" s="10"/>
      <c r="L334" s="10"/>
      <c r="M334" s="10"/>
      <c r="N334" s="3"/>
      <c r="O334" s="172"/>
      <c r="P334" s="173"/>
      <c r="Q334" s="173"/>
      <c r="R334" s="174"/>
      <c r="S334" s="3"/>
      <c r="T334" s="3"/>
      <c r="U334" s="3"/>
      <c r="V334" s="3"/>
    </row>
    <row r="335" spans="1:22" s="4" customFormat="1" ht="12.75" x14ac:dyDescent="0.2">
      <c r="A335" s="55"/>
      <c r="B335" s="10"/>
      <c r="C335" s="10" t="s">
        <v>686</v>
      </c>
      <c r="D335" s="10"/>
      <c r="E335" s="10" t="s">
        <v>68</v>
      </c>
      <c r="F335" s="179">
        <v>1</v>
      </c>
      <c r="G335" s="179"/>
      <c r="H335" s="261"/>
      <c r="I335" s="261"/>
      <c r="J335" s="3"/>
      <c r="K335" s="10"/>
      <c r="L335" s="10"/>
      <c r="M335" s="10"/>
      <c r="N335" s="3"/>
      <c r="O335" s="172"/>
      <c r="P335" s="173"/>
      <c r="Q335" s="173"/>
      <c r="R335" s="174"/>
      <c r="S335" s="3"/>
      <c r="T335" s="3"/>
      <c r="U335" s="3"/>
      <c r="V335" s="3"/>
    </row>
    <row r="336" spans="1:22" s="4" customFormat="1" ht="12.75" x14ac:dyDescent="0.2">
      <c r="A336" s="55"/>
      <c r="B336" s="10"/>
      <c r="C336" s="10" t="s">
        <v>576</v>
      </c>
      <c r="D336" s="10"/>
      <c r="E336" s="10" t="s">
        <v>287</v>
      </c>
      <c r="F336" s="179">
        <v>9</v>
      </c>
      <c r="G336" s="179">
        <v>2</v>
      </c>
      <c r="H336" s="261">
        <v>0</v>
      </c>
      <c r="I336" s="261"/>
      <c r="J336" s="3"/>
      <c r="K336" s="10"/>
      <c r="L336" s="10"/>
      <c r="M336" s="10"/>
      <c r="N336" s="3"/>
      <c r="O336" s="172"/>
      <c r="P336" s="173"/>
      <c r="Q336" s="173"/>
      <c r="R336" s="174"/>
      <c r="S336" s="3"/>
      <c r="T336" s="3"/>
      <c r="U336" s="3"/>
      <c r="V336" s="3"/>
    </row>
    <row r="337" spans="1:16384" s="4" customFormat="1" ht="12.75" x14ac:dyDescent="0.2">
      <c r="A337" s="55"/>
      <c r="B337" s="10"/>
      <c r="C337" s="10" t="s">
        <v>687</v>
      </c>
      <c r="D337" s="10"/>
      <c r="E337" s="10" t="s">
        <v>578</v>
      </c>
      <c r="F337" s="179">
        <v>20</v>
      </c>
      <c r="G337" s="179">
        <v>2</v>
      </c>
      <c r="H337" s="261">
        <v>1</v>
      </c>
      <c r="I337" s="261">
        <v>0</v>
      </c>
      <c r="J337" s="3"/>
      <c r="K337" s="10"/>
      <c r="L337" s="10"/>
      <c r="M337" s="10"/>
      <c r="N337" s="3"/>
      <c r="O337" s="172"/>
      <c r="P337" s="173"/>
      <c r="Q337" s="173"/>
      <c r="R337" s="174"/>
      <c r="S337" s="3"/>
      <c r="T337" s="3"/>
      <c r="U337" s="3"/>
      <c r="V337" s="3"/>
    </row>
    <row r="338" spans="1:16384" s="4" customFormat="1" ht="12.75" x14ac:dyDescent="0.2">
      <c r="A338" s="55"/>
      <c r="B338" s="10"/>
      <c r="C338" s="10" t="s">
        <v>579</v>
      </c>
      <c r="D338" s="10"/>
      <c r="E338" s="10" t="s">
        <v>127</v>
      </c>
      <c r="F338" s="179">
        <v>54</v>
      </c>
      <c r="G338" s="179">
        <v>7</v>
      </c>
      <c r="H338" s="261">
        <v>4</v>
      </c>
      <c r="I338" s="261">
        <v>0</v>
      </c>
      <c r="J338" s="3"/>
      <c r="K338" s="10"/>
      <c r="L338" s="10"/>
      <c r="M338" s="10"/>
      <c r="N338" s="3"/>
      <c r="O338" s="172"/>
      <c r="P338" s="173"/>
      <c r="Q338" s="173"/>
      <c r="R338" s="174"/>
      <c r="S338" s="3"/>
      <c r="T338" s="3"/>
      <c r="U338" s="3"/>
      <c r="V338" s="3"/>
    </row>
    <row r="339" spans="1:16384" s="4" customFormat="1" ht="12.75" x14ac:dyDescent="0.2">
      <c r="A339" s="55"/>
      <c r="B339" s="10"/>
      <c r="C339" s="10" t="s">
        <v>583</v>
      </c>
      <c r="D339" s="10"/>
      <c r="E339" s="10" t="s">
        <v>460</v>
      </c>
      <c r="F339" s="179">
        <v>124</v>
      </c>
      <c r="G339" s="179">
        <v>13</v>
      </c>
      <c r="H339" s="261">
        <v>10</v>
      </c>
      <c r="I339" s="261">
        <v>1.2</v>
      </c>
      <c r="J339" s="3"/>
      <c r="K339" s="10"/>
      <c r="L339" s="10"/>
      <c r="M339" s="10"/>
      <c r="N339" s="3"/>
      <c r="O339" s="172"/>
      <c r="P339" s="173"/>
      <c r="Q339" s="173"/>
      <c r="R339" s="174"/>
      <c r="S339" s="3"/>
      <c r="T339" s="3"/>
      <c r="U339" s="3"/>
      <c r="V339" s="3"/>
    </row>
    <row r="340" spans="1:16384" s="4" customFormat="1" ht="12.75" x14ac:dyDescent="0.2">
      <c r="A340" s="55"/>
      <c r="B340" s="10"/>
      <c r="C340" s="10" t="s">
        <v>584</v>
      </c>
      <c r="D340" s="10"/>
      <c r="E340" s="10" t="s">
        <v>90</v>
      </c>
      <c r="F340" s="179">
        <v>1</v>
      </c>
      <c r="G340" s="179"/>
      <c r="H340" s="261"/>
      <c r="I340" s="261"/>
      <c r="J340" s="3"/>
      <c r="K340" s="10"/>
      <c r="L340" s="10"/>
      <c r="M340" s="10"/>
      <c r="N340" s="3"/>
      <c r="O340" s="172"/>
      <c r="P340" s="173"/>
      <c r="Q340" s="173"/>
      <c r="R340" s="174"/>
      <c r="S340" s="3"/>
      <c r="T340" s="3"/>
      <c r="U340" s="3"/>
      <c r="V340" s="3"/>
    </row>
    <row r="341" spans="1:16384" s="4" customFormat="1" ht="13.5" thickBot="1" x14ac:dyDescent="0.25">
      <c r="A341" s="55"/>
      <c r="B341" s="10"/>
      <c r="C341" s="10" t="s">
        <v>585</v>
      </c>
      <c r="D341" s="10"/>
      <c r="E341" s="10" t="s">
        <v>460</v>
      </c>
      <c r="F341" s="179">
        <v>4</v>
      </c>
      <c r="G341" s="179"/>
      <c r="H341" s="261"/>
      <c r="I341" s="261"/>
      <c r="J341" s="3"/>
      <c r="K341" s="10"/>
      <c r="L341" s="10"/>
      <c r="M341" s="10"/>
      <c r="N341" s="3"/>
      <c r="O341" s="172"/>
      <c r="P341" s="173"/>
      <c r="Q341" s="173"/>
      <c r="R341" s="174"/>
      <c r="S341" s="3"/>
      <c r="T341" s="3"/>
      <c r="U341" s="3"/>
      <c r="V341" s="3"/>
    </row>
    <row r="342" spans="1:16384" s="4" customFormat="1" ht="13.5" thickBot="1" x14ac:dyDescent="0.25">
      <c r="A342" s="55"/>
      <c r="B342" s="93" t="s">
        <v>586</v>
      </c>
      <c r="C342" s="94"/>
      <c r="D342" s="94"/>
      <c r="E342" s="94"/>
      <c r="F342" s="225">
        <f>SUM(F17:F341)</f>
        <v>18378</v>
      </c>
      <c r="G342" s="225">
        <f>SUM(G17:G341)</f>
        <v>1081</v>
      </c>
      <c r="H342" s="183">
        <f>SUM(H17:H341)</f>
        <v>755</v>
      </c>
      <c r="I342" s="262">
        <f>AVERAGE(I17:I341)</f>
        <v>1.0179324366146374</v>
      </c>
      <c r="J342" s="3"/>
      <c r="K342" s="97"/>
      <c r="L342" s="95"/>
      <c r="M342" s="96"/>
      <c r="N342" s="3"/>
      <c r="O342" s="466"/>
      <c r="P342" s="467"/>
      <c r="Q342" s="467"/>
      <c r="R342" s="468"/>
      <c r="S342" s="3"/>
      <c r="T342" s="3"/>
      <c r="U342" s="3"/>
      <c r="V342" s="3"/>
    </row>
    <row r="343" spans="1:16384" s="3" customFormat="1" ht="63.75" x14ac:dyDescent="0.2">
      <c r="A343" s="55" t="s">
        <v>688</v>
      </c>
      <c r="B343" s="2" t="s">
        <v>43</v>
      </c>
      <c r="C343" s="2" t="s">
        <v>44</v>
      </c>
      <c r="D343" s="2" t="s">
        <v>45</v>
      </c>
      <c r="E343" s="2" t="s">
        <v>46</v>
      </c>
      <c r="F343" s="316" t="s">
        <v>635</v>
      </c>
      <c r="G343" s="316" t="s">
        <v>636</v>
      </c>
      <c r="H343" s="260" t="s">
        <v>637</v>
      </c>
      <c r="I343" s="260" t="s">
        <v>638</v>
      </c>
      <c r="J343" s="70"/>
      <c r="K343" s="49" t="s">
        <v>639</v>
      </c>
      <c r="L343" s="91" t="s">
        <v>640</v>
      </c>
      <c r="M343" s="98" t="s">
        <v>641</v>
      </c>
      <c r="N343" s="70"/>
      <c r="O343" s="479" t="s">
        <v>642</v>
      </c>
      <c r="P343" s="480"/>
      <c r="Q343" s="480"/>
      <c r="R343" s="481"/>
    </row>
    <row r="344" spans="1:16384" x14ac:dyDescent="0.25">
      <c r="A344" s="55"/>
      <c r="B344" s="10"/>
      <c r="C344" s="10" t="s">
        <v>62</v>
      </c>
      <c r="D344" s="10"/>
      <c r="E344" s="10" t="s">
        <v>63</v>
      </c>
      <c r="F344" s="179">
        <v>199</v>
      </c>
      <c r="G344" s="179">
        <v>2</v>
      </c>
      <c r="H344" s="261">
        <v>0</v>
      </c>
      <c r="I344" s="261"/>
      <c r="K344" s="10"/>
      <c r="L344" s="10"/>
      <c r="M344" s="10"/>
      <c r="O344" s="463"/>
      <c r="P344" s="464"/>
      <c r="Q344" s="464"/>
      <c r="R344" s="465"/>
      <c r="U344" s="3"/>
      <c r="V344" s="3"/>
    </row>
    <row r="345" spans="1:16384" x14ac:dyDescent="0.25">
      <c r="A345" s="55"/>
      <c r="B345" s="10"/>
      <c r="C345" s="10" t="s">
        <v>62</v>
      </c>
      <c r="D345" s="10"/>
      <c r="E345" s="10" t="s">
        <v>65</v>
      </c>
      <c r="F345" s="179">
        <v>202</v>
      </c>
      <c r="G345" s="179">
        <v>2</v>
      </c>
      <c r="H345" s="261">
        <v>1</v>
      </c>
      <c r="I345" s="261">
        <v>0</v>
      </c>
      <c r="K345" s="10"/>
      <c r="L345" s="10"/>
      <c r="M345" s="10"/>
      <c r="O345" s="172"/>
      <c r="P345" s="173"/>
      <c r="Q345" s="173"/>
      <c r="R345" s="174"/>
      <c r="S345" s="485"/>
      <c r="T345" s="485"/>
      <c r="U345" s="485"/>
      <c r="V345" s="485"/>
      <c r="W345" s="469"/>
      <c r="X345" s="469"/>
      <c r="Y345" s="469"/>
      <c r="Z345" s="469"/>
      <c r="AA345" s="469"/>
      <c r="AB345" s="469"/>
      <c r="AC345" s="469"/>
      <c r="AD345" s="469"/>
      <c r="AE345" s="469"/>
      <c r="AF345" s="469"/>
      <c r="AG345" s="469"/>
      <c r="AH345" s="469"/>
      <c r="AI345" s="469"/>
      <c r="AJ345" s="469"/>
      <c r="AK345" s="469"/>
      <c r="AL345" s="469"/>
      <c r="AM345" s="469"/>
      <c r="AN345" s="469"/>
      <c r="AO345" s="469"/>
      <c r="AP345" s="469"/>
      <c r="AQ345" s="469"/>
      <c r="AR345" s="469"/>
      <c r="AS345" s="469"/>
      <c r="AT345" s="469"/>
      <c r="AU345" s="469"/>
      <c r="AV345" s="469"/>
      <c r="AW345" s="469"/>
      <c r="AX345" s="469"/>
      <c r="AY345" s="469"/>
      <c r="AZ345" s="469"/>
      <c r="BA345" s="469"/>
      <c r="BB345" s="469"/>
      <c r="BC345" s="469"/>
      <c r="BD345" s="469"/>
      <c r="BE345" s="469"/>
      <c r="BF345" s="469"/>
      <c r="BG345" s="469"/>
      <c r="BH345" s="469"/>
      <c r="BI345" s="469"/>
      <c r="BJ345" s="469"/>
      <c r="BK345" s="469"/>
      <c r="BL345" s="469"/>
      <c r="BM345" s="469"/>
      <c r="BN345" s="469"/>
      <c r="BO345" s="469"/>
      <c r="BP345" s="469"/>
      <c r="BQ345" s="469"/>
      <c r="BR345" s="469"/>
      <c r="BS345" s="469"/>
      <c r="BT345" s="469"/>
      <c r="BU345" s="469"/>
      <c r="BV345" s="469"/>
      <c r="BW345" s="469"/>
      <c r="BX345" s="469"/>
      <c r="BY345" s="469"/>
      <c r="BZ345" s="469"/>
      <c r="CA345" s="469"/>
      <c r="CB345" s="469"/>
      <c r="CC345" s="469"/>
      <c r="CD345" s="469"/>
      <c r="CE345" s="469"/>
      <c r="CF345" s="469"/>
      <c r="CG345" s="469"/>
      <c r="CH345" s="469"/>
      <c r="CI345" s="469"/>
      <c r="CJ345" s="469"/>
      <c r="CK345" s="469"/>
      <c r="CL345" s="469"/>
      <c r="CM345" s="469"/>
      <c r="CN345" s="469"/>
      <c r="CO345" s="469"/>
      <c r="CP345" s="469"/>
      <c r="CQ345" s="469"/>
      <c r="CR345" s="469"/>
      <c r="CS345" s="469"/>
      <c r="CT345" s="469"/>
      <c r="CU345" s="469"/>
      <c r="CV345" s="469"/>
      <c r="CW345" s="469"/>
      <c r="CX345" s="469"/>
      <c r="CY345" s="469"/>
      <c r="CZ345" s="469"/>
      <c r="DA345" s="469"/>
      <c r="DB345" s="469"/>
      <c r="DC345" s="469"/>
      <c r="DD345" s="469"/>
      <c r="DE345" s="469"/>
      <c r="DF345" s="469"/>
      <c r="DG345" s="469"/>
      <c r="DH345" s="469"/>
      <c r="DI345" s="469"/>
      <c r="DJ345" s="469"/>
      <c r="DK345" s="469"/>
      <c r="DL345" s="469"/>
      <c r="DM345" s="469"/>
      <c r="DN345" s="469"/>
      <c r="DO345" s="469"/>
      <c r="DP345" s="469"/>
      <c r="DQ345" s="469"/>
      <c r="DR345" s="469"/>
      <c r="DS345" s="469"/>
      <c r="DT345" s="469"/>
      <c r="DU345" s="469"/>
      <c r="DV345" s="469"/>
      <c r="DW345" s="469"/>
      <c r="DX345" s="469"/>
      <c r="DY345" s="469"/>
      <c r="DZ345" s="469"/>
      <c r="EA345" s="469"/>
      <c r="EB345" s="469"/>
      <c r="EC345" s="469"/>
      <c r="ED345" s="469"/>
      <c r="EE345" s="469"/>
      <c r="EF345" s="469"/>
      <c r="EG345" s="469"/>
      <c r="EH345" s="469"/>
      <c r="EI345" s="469"/>
      <c r="EJ345" s="469"/>
      <c r="EK345" s="469"/>
      <c r="EL345" s="469"/>
      <c r="EM345" s="469"/>
      <c r="EN345" s="469"/>
      <c r="EO345" s="469"/>
      <c r="EP345" s="469"/>
      <c r="EQ345" s="469"/>
      <c r="ER345" s="469"/>
      <c r="ES345" s="469"/>
      <c r="ET345" s="469"/>
      <c r="EU345" s="469"/>
      <c r="EV345" s="469"/>
      <c r="EW345" s="469"/>
      <c r="EX345" s="469"/>
      <c r="EY345" s="469"/>
      <c r="EZ345" s="469"/>
      <c r="FA345" s="469"/>
      <c r="FB345" s="469"/>
      <c r="FC345" s="469"/>
      <c r="FD345" s="469"/>
      <c r="FE345" s="469"/>
      <c r="FF345" s="469"/>
      <c r="FG345" s="469"/>
      <c r="FH345" s="469"/>
      <c r="FI345" s="469"/>
      <c r="FJ345" s="469"/>
      <c r="FK345" s="469"/>
      <c r="FL345" s="469"/>
      <c r="FM345" s="469"/>
      <c r="FN345" s="469"/>
      <c r="FO345" s="469"/>
      <c r="FP345" s="469"/>
      <c r="FQ345" s="469"/>
      <c r="FR345" s="469"/>
      <c r="FS345" s="469"/>
      <c r="FT345" s="469"/>
      <c r="FU345" s="469"/>
      <c r="FV345" s="469"/>
      <c r="FW345" s="469"/>
      <c r="FX345" s="469"/>
      <c r="FY345" s="469"/>
      <c r="FZ345" s="469"/>
      <c r="GA345" s="469"/>
      <c r="GB345" s="469"/>
      <c r="GC345" s="469"/>
      <c r="GD345" s="469"/>
      <c r="GE345" s="469"/>
      <c r="GF345" s="469"/>
      <c r="GG345" s="469"/>
      <c r="GH345" s="469"/>
      <c r="GI345" s="469"/>
      <c r="GJ345" s="469"/>
      <c r="GK345" s="469"/>
      <c r="GL345" s="469"/>
      <c r="GM345" s="469"/>
      <c r="GN345" s="469"/>
      <c r="GO345" s="469"/>
      <c r="GP345" s="469"/>
      <c r="GQ345" s="469"/>
      <c r="GR345" s="469"/>
      <c r="GS345" s="469"/>
      <c r="GT345" s="469"/>
      <c r="GU345" s="469"/>
      <c r="GV345" s="469"/>
      <c r="GW345" s="469"/>
      <c r="GX345" s="469"/>
      <c r="GY345" s="469"/>
      <c r="GZ345" s="469"/>
      <c r="HA345" s="469"/>
      <c r="HB345" s="469"/>
      <c r="HC345" s="469"/>
      <c r="HD345" s="469"/>
      <c r="HE345" s="469"/>
      <c r="HF345" s="469"/>
      <c r="HG345" s="469"/>
      <c r="HH345" s="469"/>
      <c r="HI345" s="469"/>
      <c r="HJ345" s="469"/>
      <c r="HK345" s="469"/>
      <c r="HL345" s="469"/>
      <c r="HM345" s="469"/>
      <c r="HN345" s="469"/>
      <c r="HO345" s="469"/>
      <c r="HP345" s="469"/>
      <c r="HQ345" s="469"/>
      <c r="HR345" s="469"/>
      <c r="HS345" s="469"/>
      <c r="HT345" s="469"/>
      <c r="HU345" s="469"/>
      <c r="HV345" s="469"/>
      <c r="HW345" s="469"/>
      <c r="HX345" s="469"/>
      <c r="HY345" s="469"/>
      <c r="HZ345" s="469"/>
      <c r="IA345" s="469"/>
      <c r="IB345" s="469"/>
      <c r="IC345" s="469"/>
      <c r="ID345" s="469"/>
      <c r="IE345" s="469"/>
      <c r="IF345" s="469"/>
      <c r="IG345" s="469"/>
      <c r="IH345" s="469"/>
      <c r="II345" s="469"/>
      <c r="IJ345" s="469"/>
      <c r="IK345" s="469"/>
      <c r="IL345" s="469"/>
      <c r="IM345" s="469"/>
      <c r="IN345" s="469"/>
      <c r="IO345" s="469"/>
      <c r="IP345" s="469"/>
      <c r="IQ345" s="469"/>
      <c r="IR345" s="469"/>
      <c r="IS345" s="469"/>
      <c r="IT345" s="469"/>
      <c r="IU345" s="469"/>
      <c r="IV345" s="469"/>
      <c r="IW345" s="469"/>
      <c r="IX345" s="469"/>
      <c r="IY345" s="469"/>
      <c r="IZ345" s="469"/>
      <c r="JA345" s="469"/>
      <c r="JB345" s="469"/>
      <c r="JC345" s="469"/>
      <c r="JD345" s="469"/>
      <c r="JE345" s="469"/>
      <c r="JF345" s="469"/>
      <c r="JG345" s="469"/>
      <c r="JH345" s="469"/>
      <c r="JI345" s="469"/>
      <c r="JJ345" s="469"/>
      <c r="JK345" s="469"/>
      <c r="JL345" s="469"/>
      <c r="JM345" s="469"/>
      <c r="JN345" s="469"/>
      <c r="JO345" s="469"/>
      <c r="JP345" s="469"/>
      <c r="JQ345" s="469"/>
      <c r="JR345" s="469"/>
      <c r="JS345" s="469"/>
      <c r="JT345" s="469"/>
      <c r="JU345" s="469"/>
      <c r="JV345" s="469"/>
      <c r="JW345" s="469"/>
      <c r="JX345" s="469"/>
      <c r="JY345" s="469"/>
      <c r="JZ345" s="469"/>
      <c r="KA345" s="469"/>
      <c r="KB345" s="469"/>
      <c r="KC345" s="469"/>
      <c r="KD345" s="469"/>
      <c r="KE345" s="469"/>
      <c r="KF345" s="469"/>
      <c r="KG345" s="469"/>
      <c r="KH345" s="469"/>
      <c r="KI345" s="469"/>
      <c r="KJ345" s="469"/>
      <c r="KK345" s="469"/>
      <c r="KL345" s="469"/>
      <c r="KM345" s="469"/>
      <c r="KN345" s="469"/>
      <c r="KO345" s="469"/>
      <c r="KP345" s="469"/>
      <c r="KQ345" s="469"/>
      <c r="KR345" s="469"/>
      <c r="KS345" s="469"/>
      <c r="KT345" s="469"/>
      <c r="KU345" s="469"/>
      <c r="KV345" s="469"/>
      <c r="KW345" s="469"/>
      <c r="KX345" s="469"/>
      <c r="KY345" s="469"/>
      <c r="KZ345" s="469"/>
      <c r="LA345" s="469"/>
      <c r="LB345" s="469"/>
      <c r="LC345" s="469"/>
      <c r="LD345" s="469"/>
      <c r="LE345" s="469"/>
      <c r="LF345" s="469"/>
      <c r="LG345" s="469"/>
      <c r="LH345" s="469"/>
      <c r="LI345" s="469"/>
      <c r="LJ345" s="469"/>
      <c r="LK345" s="469"/>
      <c r="LL345" s="469"/>
      <c r="LM345" s="469"/>
      <c r="LN345" s="469"/>
      <c r="LO345" s="469"/>
      <c r="LP345" s="469"/>
      <c r="LQ345" s="469"/>
      <c r="LR345" s="469"/>
      <c r="LS345" s="469"/>
      <c r="LT345" s="469"/>
      <c r="LU345" s="469"/>
      <c r="LV345" s="469"/>
      <c r="LW345" s="469"/>
      <c r="LX345" s="469"/>
      <c r="LY345" s="469"/>
      <c r="LZ345" s="469"/>
      <c r="MA345" s="469"/>
      <c r="MB345" s="469"/>
      <c r="MC345" s="469"/>
      <c r="MD345" s="469"/>
      <c r="ME345" s="469"/>
      <c r="MF345" s="469"/>
      <c r="MG345" s="469"/>
      <c r="MH345" s="469"/>
      <c r="MI345" s="469"/>
      <c r="MJ345" s="469"/>
      <c r="MK345" s="469"/>
      <c r="ML345" s="469"/>
      <c r="MM345" s="469"/>
      <c r="MN345" s="469"/>
      <c r="MO345" s="469"/>
      <c r="MP345" s="469"/>
      <c r="MQ345" s="469"/>
      <c r="MR345" s="469"/>
      <c r="MS345" s="469"/>
      <c r="MT345" s="469"/>
      <c r="MU345" s="469"/>
      <c r="MV345" s="469"/>
      <c r="MW345" s="469"/>
      <c r="MX345" s="469"/>
      <c r="MY345" s="469"/>
      <c r="MZ345" s="469"/>
      <c r="NA345" s="469"/>
      <c r="NB345" s="469"/>
      <c r="NC345" s="469"/>
      <c r="ND345" s="469"/>
      <c r="NE345" s="469"/>
      <c r="NF345" s="469"/>
      <c r="NG345" s="469"/>
      <c r="NH345" s="469"/>
      <c r="NI345" s="469"/>
      <c r="NJ345" s="469"/>
      <c r="NK345" s="469"/>
      <c r="NL345" s="469"/>
      <c r="NM345" s="469"/>
      <c r="NN345" s="469"/>
      <c r="NO345" s="469"/>
      <c r="NP345" s="469"/>
      <c r="NQ345" s="469"/>
      <c r="NR345" s="469"/>
      <c r="NS345" s="469"/>
      <c r="NT345" s="469"/>
      <c r="NU345" s="469"/>
      <c r="NV345" s="469"/>
      <c r="NW345" s="469"/>
      <c r="NX345" s="469"/>
      <c r="NY345" s="469"/>
      <c r="NZ345" s="469"/>
      <c r="OA345" s="469"/>
      <c r="OB345" s="469"/>
      <c r="OC345" s="469"/>
      <c r="OD345" s="469"/>
      <c r="OE345" s="469"/>
      <c r="OF345" s="469"/>
      <c r="OG345" s="469"/>
      <c r="OH345" s="469"/>
      <c r="OI345" s="469"/>
      <c r="OJ345" s="469"/>
      <c r="OK345" s="469"/>
      <c r="OL345" s="469"/>
      <c r="OM345" s="469"/>
      <c r="ON345" s="469"/>
      <c r="OO345" s="469"/>
      <c r="OP345" s="469"/>
      <c r="OQ345" s="469"/>
      <c r="OR345" s="469"/>
      <c r="OS345" s="469"/>
      <c r="OT345" s="469"/>
      <c r="OU345" s="469"/>
      <c r="OV345" s="469"/>
      <c r="OW345" s="469"/>
      <c r="OX345" s="469"/>
      <c r="OY345" s="469"/>
      <c r="OZ345" s="469"/>
      <c r="PA345" s="469"/>
      <c r="PB345" s="469"/>
      <c r="PC345" s="469"/>
      <c r="PD345" s="469"/>
      <c r="PE345" s="469"/>
      <c r="PF345" s="469"/>
      <c r="PG345" s="469"/>
      <c r="PH345" s="469"/>
      <c r="PI345" s="469"/>
      <c r="PJ345" s="469"/>
      <c r="PK345" s="469"/>
      <c r="PL345" s="469"/>
      <c r="PM345" s="469"/>
      <c r="PN345" s="469"/>
      <c r="PO345" s="469"/>
      <c r="PP345" s="469"/>
      <c r="PQ345" s="469"/>
      <c r="PR345" s="469"/>
      <c r="PS345" s="469"/>
      <c r="PT345" s="469"/>
      <c r="PU345" s="469"/>
      <c r="PV345" s="469"/>
      <c r="PW345" s="469"/>
      <c r="PX345" s="469"/>
      <c r="PY345" s="469"/>
      <c r="PZ345" s="469"/>
      <c r="QA345" s="469"/>
      <c r="QB345" s="469"/>
      <c r="QC345" s="469"/>
      <c r="QD345" s="469"/>
      <c r="QE345" s="469"/>
      <c r="QF345" s="469"/>
      <c r="QG345" s="469"/>
      <c r="QH345" s="469"/>
      <c r="QI345" s="469"/>
      <c r="QJ345" s="469"/>
      <c r="QK345" s="469"/>
      <c r="QL345" s="469"/>
      <c r="QM345" s="469"/>
      <c r="QN345" s="469"/>
      <c r="QO345" s="469"/>
      <c r="QP345" s="469"/>
      <c r="QQ345" s="469"/>
      <c r="QR345" s="469"/>
      <c r="QS345" s="469"/>
      <c r="QT345" s="469"/>
      <c r="QU345" s="469"/>
      <c r="QV345" s="469"/>
      <c r="QW345" s="469"/>
      <c r="QX345" s="469"/>
      <c r="QY345" s="469"/>
      <c r="QZ345" s="469"/>
      <c r="RA345" s="469"/>
      <c r="RB345" s="469"/>
      <c r="RC345" s="469"/>
      <c r="RD345" s="469"/>
      <c r="RE345" s="469"/>
      <c r="RF345" s="469"/>
      <c r="RG345" s="469"/>
      <c r="RH345" s="469"/>
      <c r="RI345" s="469"/>
      <c r="RJ345" s="469"/>
      <c r="RK345" s="469"/>
      <c r="RL345" s="469"/>
      <c r="RM345" s="469"/>
      <c r="RN345" s="469"/>
      <c r="RO345" s="469"/>
      <c r="RP345" s="469"/>
      <c r="RQ345" s="469"/>
      <c r="RR345" s="469"/>
      <c r="RS345" s="469"/>
      <c r="RT345" s="469"/>
      <c r="RU345" s="469"/>
      <c r="RV345" s="469"/>
      <c r="RW345" s="469"/>
      <c r="RX345" s="469"/>
      <c r="RY345" s="469"/>
      <c r="RZ345" s="469"/>
      <c r="SA345" s="469"/>
      <c r="SB345" s="469"/>
      <c r="SC345" s="469"/>
      <c r="SD345" s="469"/>
      <c r="SE345" s="469"/>
      <c r="SF345" s="469"/>
      <c r="SG345" s="469"/>
      <c r="SH345" s="469"/>
      <c r="SI345" s="469"/>
      <c r="SJ345" s="469"/>
      <c r="SK345" s="469"/>
      <c r="SL345" s="469"/>
      <c r="SM345" s="469"/>
      <c r="SN345" s="469"/>
      <c r="SO345" s="469"/>
      <c r="SP345" s="469"/>
      <c r="SQ345" s="469"/>
      <c r="SR345" s="469"/>
      <c r="SS345" s="469"/>
      <c r="ST345" s="469"/>
      <c r="SU345" s="469"/>
      <c r="SV345" s="469"/>
      <c r="SW345" s="469"/>
      <c r="SX345" s="469"/>
      <c r="SY345" s="469"/>
      <c r="SZ345" s="469"/>
      <c r="TA345" s="469"/>
      <c r="TB345" s="469"/>
      <c r="TC345" s="469"/>
      <c r="TD345" s="469"/>
      <c r="TE345" s="469"/>
      <c r="TF345" s="469"/>
      <c r="TG345" s="469"/>
      <c r="TH345" s="469"/>
      <c r="TI345" s="469"/>
      <c r="TJ345" s="469"/>
      <c r="TK345" s="469"/>
      <c r="TL345" s="469"/>
      <c r="TM345" s="469"/>
      <c r="TN345" s="469"/>
      <c r="TO345" s="469"/>
      <c r="TP345" s="469"/>
      <c r="TQ345" s="469"/>
      <c r="TR345" s="469"/>
      <c r="TS345" s="469"/>
      <c r="TT345" s="469"/>
      <c r="TU345" s="469"/>
      <c r="TV345" s="469"/>
      <c r="TW345" s="469"/>
      <c r="TX345" s="469"/>
      <c r="TY345" s="469"/>
      <c r="TZ345" s="469"/>
      <c r="UA345" s="469"/>
      <c r="UB345" s="469"/>
      <c r="UC345" s="469"/>
      <c r="UD345" s="469"/>
      <c r="UE345" s="469"/>
      <c r="UF345" s="469"/>
      <c r="UG345" s="469"/>
      <c r="UH345" s="469"/>
      <c r="UI345" s="469"/>
      <c r="UJ345" s="469"/>
      <c r="UK345" s="469"/>
      <c r="UL345" s="469"/>
      <c r="UM345" s="469"/>
      <c r="UN345" s="469"/>
      <c r="UO345" s="469"/>
      <c r="UP345" s="469"/>
      <c r="UQ345" s="469"/>
      <c r="UR345" s="469"/>
      <c r="US345" s="469"/>
      <c r="UT345" s="469"/>
      <c r="UU345" s="469"/>
      <c r="UV345" s="469"/>
      <c r="UW345" s="469"/>
      <c r="UX345" s="469"/>
      <c r="UY345" s="469"/>
      <c r="UZ345" s="469"/>
      <c r="VA345" s="469"/>
      <c r="VB345" s="469"/>
      <c r="VC345" s="469"/>
      <c r="VD345" s="469"/>
      <c r="VE345" s="469"/>
      <c r="VF345" s="469"/>
      <c r="VG345" s="469"/>
      <c r="VH345" s="469"/>
      <c r="VI345" s="469"/>
      <c r="VJ345" s="469"/>
      <c r="VK345" s="469"/>
      <c r="VL345" s="469"/>
      <c r="VM345" s="469"/>
      <c r="VN345" s="469"/>
      <c r="VO345" s="469"/>
      <c r="VP345" s="469"/>
      <c r="VQ345" s="469"/>
      <c r="VR345" s="469"/>
      <c r="VS345" s="469"/>
      <c r="VT345" s="469"/>
      <c r="VU345" s="469"/>
      <c r="VV345" s="469"/>
      <c r="VW345" s="469"/>
      <c r="VX345" s="469"/>
      <c r="VY345" s="469"/>
      <c r="VZ345" s="469"/>
      <c r="WA345" s="469"/>
      <c r="WB345" s="469"/>
      <c r="WC345" s="469"/>
      <c r="WD345" s="469"/>
      <c r="WE345" s="469"/>
      <c r="WF345" s="469"/>
      <c r="WG345" s="469"/>
      <c r="WH345" s="469"/>
      <c r="WI345" s="469"/>
      <c r="WJ345" s="469"/>
      <c r="WK345" s="469"/>
      <c r="WL345" s="469"/>
      <c r="WM345" s="469"/>
      <c r="WN345" s="469"/>
      <c r="WO345" s="469"/>
      <c r="WP345" s="469"/>
      <c r="WQ345" s="469"/>
      <c r="WR345" s="469"/>
      <c r="WS345" s="469"/>
      <c r="WT345" s="469"/>
      <c r="WU345" s="469"/>
      <c r="WV345" s="469"/>
      <c r="WW345" s="469"/>
      <c r="WX345" s="469"/>
      <c r="WY345" s="469"/>
      <c r="WZ345" s="469"/>
      <c r="XA345" s="469"/>
      <c r="XB345" s="469"/>
      <c r="XC345" s="469"/>
      <c r="XD345" s="469"/>
      <c r="XE345" s="469"/>
      <c r="XF345" s="469"/>
      <c r="XG345" s="469"/>
      <c r="XH345" s="469"/>
      <c r="XI345" s="469"/>
      <c r="XJ345" s="469"/>
      <c r="XK345" s="469"/>
      <c r="XL345" s="469"/>
      <c r="XM345" s="469"/>
      <c r="XN345" s="469"/>
      <c r="XO345" s="469"/>
      <c r="XP345" s="469"/>
      <c r="XQ345" s="469"/>
      <c r="XR345" s="469"/>
      <c r="XS345" s="469"/>
      <c r="XT345" s="469"/>
      <c r="XU345" s="469"/>
      <c r="XV345" s="469"/>
      <c r="XW345" s="469"/>
      <c r="XX345" s="469"/>
      <c r="XY345" s="469"/>
      <c r="XZ345" s="469"/>
      <c r="YA345" s="469"/>
      <c r="YB345" s="469"/>
      <c r="YC345" s="469"/>
      <c r="YD345" s="469"/>
      <c r="YE345" s="469"/>
      <c r="YF345" s="469"/>
      <c r="YG345" s="469"/>
      <c r="YH345" s="469"/>
      <c r="YI345" s="469"/>
      <c r="YJ345" s="469"/>
      <c r="YK345" s="469"/>
      <c r="YL345" s="469"/>
      <c r="YM345" s="469"/>
      <c r="YN345" s="469"/>
      <c r="YO345" s="469"/>
      <c r="YP345" s="469"/>
      <c r="YQ345" s="469"/>
      <c r="YR345" s="469"/>
      <c r="YS345" s="469"/>
      <c r="YT345" s="469"/>
      <c r="YU345" s="469"/>
      <c r="YV345" s="469"/>
      <c r="YW345" s="469"/>
      <c r="YX345" s="469"/>
      <c r="YY345" s="469"/>
      <c r="YZ345" s="469"/>
      <c r="ZA345" s="469"/>
      <c r="ZB345" s="469"/>
      <c r="ZC345" s="469"/>
      <c r="ZD345" s="469"/>
      <c r="ZE345" s="469"/>
      <c r="ZF345" s="469"/>
      <c r="ZG345" s="469"/>
      <c r="ZH345" s="469"/>
      <c r="ZI345" s="469"/>
      <c r="ZJ345" s="469"/>
      <c r="ZK345" s="469"/>
      <c r="ZL345" s="469"/>
      <c r="ZM345" s="469"/>
      <c r="ZN345" s="469"/>
      <c r="ZO345" s="469"/>
      <c r="ZP345" s="469"/>
      <c r="ZQ345" s="469"/>
      <c r="ZR345" s="469"/>
      <c r="ZS345" s="469"/>
      <c r="ZT345" s="469"/>
      <c r="ZU345" s="469"/>
      <c r="ZV345" s="469"/>
      <c r="ZW345" s="469"/>
      <c r="ZX345" s="469"/>
      <c r="ZY345" s="469"/>
      <c r="ZZ345" s="469"/>
      <c r="AAA345" s="469"/>
      <c r="AAB345" s="469"/>
      <c r="AAC345" s="469"/>
      <c r="AAD345" s="469"/>
      <c r="AAE345" s="469"/>
      <c r="AAF345" s="469"/>
      <c r="AAG345" s="469"/>
      <c r="AAH345" s="469"/>
      <c r="AAI345" s="469"/>
      <c r="AAJ345" s="469"/>
      <c r="AAK345" s="469"/>
      <c r="AAL345" s="469"/>
      <c r="AAM345" s="469"/>
      <c r="AAN345" s="469"/>
      <c r="AAO345" s="469"/>
      <c r="AAP345" s="469"/>
      <c r="AAQ345" s="469"/>
      <c r="AAR345" s="469"/>
      <c r="AAS345" s="469"/>
      <c r="AAT345" s="469"/>
      <c r="AAU345" s="469"/>
      <c r="AAV345" s="469"/>
      <c r="AAW345" s="469"/>
      <c r="AAX345" s="469"/>
      <c r="AAY345" s="469"/>
      <c r="AAZ345" s="469"/>
      <c r="ABA345" s="469"/>
      <c r="ABB345" s="469"/>
      <c r="ABC345" s="469"/>
      <c r="ABD345" s="469"/>
      <c r="ABE345" s="469"/>
      <c r="ABF345" s="469"/>
      <c r="ABG345" s="469"/>
      <c r="ABH345" s="469"/>
      <c r="ABI345" s="469"/>
      <c r="ABJ345" s="469"/>
      <c r="ABK345" s="469"/>
      <c r="ABL345" s="469"/>
      <c r="ABM345" s="469"/>
      <c r="ABN345" s="469"/>
      <c r="ABO345" s="469"/>
      <c r="ABP345" s="469"/>
      <c r="ABQ345" s="469"/>
      <c r="ABR345" s="469"/>
      <c r="ABS345" s="469"/>
      <c r="ABT345" s="469"/>
      <c r="ABU345" s="469"/>
      <c r="ABV345" s="469"/>
      <c r="ABW345" s="469"/>
      <c r="ABX345" s="469"/>
      <c r="ABY345" s="469"/>
      <c r="ABZ345" s="469"/>
      <c r="ACA345" s="469"/>
      <c r="ACB345" s="469"/>
      <c r="ACC345" s="469"/>
      <c r="ACD345" s="469"/>
      <c r="ACE345" s="469"/>
      <c r="ACF345" s="469"/>
      <c r="ACG345" s="469"/>
      <c r="ACH345" s="469"/>
      <c r="ACI345" s="469"/>
      <c r="ACJ345" s="469"/>
      <c r="ACK345" s="469"/>
      <c r="ACL345" s="469"/>
      <c r="ACM345" s="469"/>
      <c r="ACN345" s="469"/>
      <c r="ACO345" s="469"/>
      <c r="ACP345" s="469"/>
      <c r="ACQ345" s="469"/>
      <c r="ACR345" s="469"/>
      <c r="ACS345" s="469"/>
      <c r="ACT345" s="469"/>
      <c r="ACU345" s="469"/>
      <c r="ACV345" s="469"/>
      <c r="ACW345" s="469"/>
      <c r="ACX345" s="469"/>
      <c r="ACY345" s="469"/>
      <c r="ACZ345" s="469"/>
      <c r="ADA345" s="469"/>
      <c r="ADB345" s="469"/>
      <c r="ADC345" s="469"/>
      <c r="ADD345" s="469"/>
      <c r="ADE345" s="469"/>
      <c r="ADF345" s="469"/>
      <c r="ADG345" s="469"/>
      <c r="ADH345" s="469"/>
      <c r="ADI345" s="469"/>
      <c r="ADJ345" s="469"/>
      <c r="ADK345" s="469"/>
      <c r="ADL345" s="469"/>
      <c r="ADM345" s="469"/>
      <c r="ADN345" s="469"/>
      <c r="ADO345" s="469"/>
      <c r="ADP345" s="469"/>
      <c r="ADQ345" s="469"/>
      <c r="ADR345" s="469"/>
      <c r="ADS345" s="469"/>
      <c r="ADT345" s="469"/>
      <c r="ADU345" s="469"/>
      <c r="ADV345" s="469"/>
      <c r="ADW345" s="469"/>
      <c r="ADX345" s="469"/>
      <c r="ADY345" s="469"/>
      <c r="ADZ345" s="469"/>
      <c r="AEA345" s="469"/>
      <c r="AEB345" s="469"/>
      <c r="AEC345" s="469"/>
      <c r="AED345" s="469"/>
      <c r="AEE345" s="469"/>
      <c r="AEF345" s="469"/>
      <c r="AEG345" s="469"/>
      <c r="AEH345" s="469"/>
      <c r="AEI345" s="469"/>
      <c r="AEJ345" s="469"/>
      <c r="AEK345" s="469"/>
      <c r="AEL345" s="469"/>
      <c r="AEM345" s="469"/>
      <c r="AEN345" s="469"/>
      <c r="AEO345" s="469"/>
      <c r="AEP345" s="469"/>
      <c r="AEQ345" s="469"/>
      <c r="AER345" s="469"/>
      <c r="AES345" s="469"/>
      <c r="AET345" s="469"/>
      <c r="AEU345" s="469"/>
      <c r="AEV345" s="469"/>
      <c r="AEW345" s="469"/>
      <c r="AEX345" s="469"/>
      <c r="AEY345" s="469"/>
      <c r="AEZ345" s="469"/>
      <c r="AFA345" s="469"/>
      <c r="AFB345" s="469"/>
      <c r="AFC345" s="469"/>
      <c r="AFD345" s="469"/>
      <c r="AFE345" s="469"/>
      <c r="AFF345" s="469"/>
      <c r="AFG345" s="469"/>
      <c r="AFH345" s="469"/>
      <c r="AFI345" s="469"/>
      <c r="AFJ345" s="469"/>
      <c r="AFK345" s="469"/>
      <c r="AFL345" s="469"/>
      <c r="AFM345" s="469"/>
      <c r="AFN345" s="469"/>
      <c r="AFO345" s="469"/>
      <c r="AFP345" s="469"/>
      <c r="AFQ345" s="469"/>
      <c r="AFR345" s="469"/>
      <c r="AFS345" s="469"/>
      <c r="AFT345" s="469"/>
      <c r="AFU345" s="469"/>
      <c r="AFV345" s="469"/>
      <c r="AFW345" s="469"/>
      <c r="AFX345" s="469"/>
      <c r="AFY345" s="469"/>
      <c r="AFZ345" s="469"/>
      <c r="AGA345" s="469"/>
      <c r="AGB345" s="469"/>
      <c r="AGC345" s="469"/>
      <c r="AGD345" s="469"/>
      <c r="AGE345" s="469"/>
      <c r="AGF345" s="469"/>
      <c r="AGG345" s="469"/>
      <c r="AGH345" s="469"/>
      <c r="AGI345" s="469"/>
      <c r="AGJ345" s="469"/>
      <c r="AGK345" s="469"/>
      <c r="AGL345" s="469"/>
      <c r="AGM345" s="469"/>
      <c r="AGN345" s="469"/>
      <c r="AGO345" s="469"/>
      <c r="AGP345" s="469"/>
      <c r="AGQ345" s="469"/>
      <c r="AGR345" s="469"/>
      <c r="AGS345" s="469"/>
      <c r="AGT345" s="469"/>
      <c r="AGU345" s="469"/>
      <c r="AGV345" s="469"/>
      <c r="AGW345" s="469"/>
      <c r="AGX345" s="469"/>
      <c r="AGY345" s="469"/>
      <c r="AGZ345" s="469"/>
      <c r="AHA345" s="469"/>
      <c r="AHB345" s="469"/>
      <c r="AHC345" s="469"/>
      <c r="AHD345" s="469"/>
      <c r="AHE345" s="469"/>
      <c r="AHF345" s="469"/>
      <c r="AHG345" s="469"/>
      <c r="AHH345" s="469"/>
      <c r="AHI345" s="469"/>
      <c r="AHJ345" s="469"/>
      <c r="AHK345" s="469"/>
      <c r="AHL345" s="469"/>
      <c r="AHM345" s="469"/>
      <c r="AHN345" s="469"/>
      <c r="AHO345" s="469"/>
      <c r="AHP345" s="469"/>
      <c r="AHQ345" s="469"/>
      <c r="AHR345" s="469"/>
      <c r="AHS345" s="469"/>
      <c r="AHT345" s="469"/>
      <c r="AHU345" s="469"/>
      <c r="AHV345" s="469"/>
      <c r="AHW345" s="469"/>
      <c r="AHX345" s="469"/>
      <c r="AHY345" s="469"/>
      <c r="AHZ345" s="469"/>
      <c r="AIA345" s="469"/>
      <c r="AIB345" s="469"/>
      <c r="AIC345" s="469"/>
      <c r="AID345" s="469"/>
      <c r="AIE345" s="469"/>
      <c r="AIF345" s="469"/>
      <c r="AIG345" s="469"/>
      <c r="AIH345" s="469"/>
      <c r="AII345" s="469"/>
      <c r="AIJ345" s="469"/>
      <c r="AIK345" s="469"/>
      <c r="AIL345" s="469"/>
      <c r="AIM345" s="469"/>
      <c r="AIN345" s="469"/>
      <c r="AIO345" s="469"/>
      <c r="AIP345" s="469"/>
      <c r="AIQ345" s="469"/>
      <c r="AIR345" s="469"/>
      <c r="AIS345" s="469"/>
      <c r="AIT345" s="469"/>
      <c r="AIU345" s="469"/>
      <c r="AIV345" s="469"/>
      <c r="AIW345" s="469"/>
      <c r="AIX345" s="469"/>
      <c r="AIY345" s="469"/>
      <c r="AIZ345" s="469"/>
      <c r="AJA345" s="469"/>
      <c r="AJB345" s="469"/>
      <c r="AJC345" s="469"/>
      <c r="AJD345" s="469"/>
      <c r="AJE345" s="469"/>
      <c r="AJF345" s="469"/>
      <c r="AJG345" s="469"/>
      <c r="AJH345" s="469"/>
      <c r="AJI345" s="469"/>
      <c r="AJJ345" s="469"/>
      <c r="AJK345" s="469"/>
      <c r="AJL345" s="469"/>
      <c r="AJM345" s="469"/>
      <c r="AJN345" s="469"/>
      <c r="AJO345" s="469"/>
      <c r="AJP345" s="469"/>
      <c r="AJQ345" s="469"/>
      <c r="AJR345" s="469"/>
      <c r="AJS345" s="469"/>
      <c r="AJT345" s="469"/>
      <c r="AJU345" s="469"/>
      <c r="AJV345" s="469"/>
      <c r="AJW345" s="469"/>
      <c r="AJX345" s="469"/>
      <c r="AJY345" s="469"/>
      <c r="AJZ345" s="469"/>
      <c r="AKA345" s="469"/>
      <c r="AKB345" s="469"/>
      <c r="AKC345" s="469"/>
      <c r="AKD345" s="469"/>
      <c r="AKE345" s="469"/>
      <c r="AKF345" s="469"/>
      <c r="AKG345" s="469"/>
      <c r="AKH345" s="469"/>
      <c r="AKI345" s="469"/>
      <c r="AKJ345" s="469"/>
      <c r="AKK345" s="469"/>
      <c r="AKL345" s="469"/>
      <c r="AKM345" s="469"/>
      <c r="AKN345" s="469"/>
      <c r="AKO345" s="469"/>
      <c r="AKP345" s="469"/>
      <c r="AKQ345" s="469"/>
      <c r="AKR345" s="469"/>
      <c r="AKS345" s="469"/>
      <c r="AKT345" s="469"/>
      <c r="AKU345" s="469"/>
      <c r="AKV345" s="469"/>
      <c r="AKW345" s="469"/>
      <c r="AKX345" s="469"/>
      <c r="AKY345" s="469"/>
      <c r="AKZ345" s="469"/>
      <c r="ALA345" s="469"/>
      <c r="ALB345" s="469"/>
      <c r="ALC345" s="469"/>
      <c r="ALD345" s="469"/>
      <c r="ALE345" s="469"/>
      <c r="ALF345" s="469"/>
      <c r="ALG345" s="469"/>
      <c r="ALH345" s="469"/>
      <c r="ALI345" s="469"/>
      <c r="ALJ345" s="469"/>
      <c r="ALK345" s="469"/>
      <c r="ALL345" s="469"/>
      <c r="ALM345" s="469"/>
      <c r="ALN345" s="469"/>
      <c r="ALO345" s="469"/>
      <c r="ALP345" s="469"/>
      <c r="ALQ345" s="469"/>
      <c r="ALR345" s="469"/>
      <c r="ALS345" s="469"/>
      <c r="ALT345" s="469"/>
      <c r="ALU345" s="469"/>
      <c r="ALV345" s="469"/>
      <c r="ALW345" s="469"/>
      <c r="ALX345" s="469"/>
      <c r="ALY345" s="469"/>
      <c r="ALZ345" s="469"/>
      <c r="AMA345" s="469"/>
      <c r="AMB345" s="469"/>
      <c r="AMC345" s="469"/>
      <c r="AMD345" s="469"/>
      <c r="AME345" s="469"/>
      <c r="AMF345" s="469"/>
      <c r="AMG345" s="469"/>
      <c r="AMH345" s="469"/>
      <c r="AMI345" s="469"/>
      <c r="AMJ345" s="469"/>
      <c r="AMK345" s="469"/>
      <c r="AML345" s="469"/>
      <c r="AMM345" s="469"/>
      <c r="AMN345" s="469"/>
      <c r="AMO345" s="469"/>
      <c r="AMP345" s="469"/>
      <c r="AMQ345" s="469"/>
      <c r="AMR345" s="469"/>
      <c r="AMS345" s="469"/>
      <c r="AMT345" s="469"/>
      <c r="AMU345" s="469"/>
      <c r="AMV345" s="469"/>
      <c r="AMW345" s="469"/>
      <c r="AMX345" s="469"/>
      <c r="AMY345" s="469"/>
      <c r="AMZ345" s="469"/>
      <c r="ANA345" s="469"/>
      <c r="ANB345" s="469"/>
      <c r="ANC345" s="469"/>
      <c r="AND345" s="469"/>
      <c r="ANE345" s="469"/>
      <c r="ANF345" s="469"/>
      <c r="ANG345" s="469"/>
      <c r="ANH345" s="469"/>
      <c r="ANI345" s="469"/>
      <c r="ANJ345" s="469"/>
      <c r="ANK345" s="469"/>
      <c r="ANL345" s="469"/>
      <c r="ANM345" s="469"/>
      <c r="ANN345" s="469"/>
      <c r="ANO345" s="469"/>
      <c r="ANP345" s="469"/>
      <c r="ANQ345" s="469"/>
      <c r="ANR345" s="469"/>
      <c r="ANS345" s="469"/>
      <c r="ANT345" s="469"/>
      <c r="ANU345" s="469"/>
      <c r="ANV345" s="469"/>
      <c r="ANW345" s="469"/>
      <c r="ANX345" s="469"/>
      <c r="ANY345" s="469"/>
      <c r="ANZ345" s="469"/>
      <c r="AOA345" s="469"/>
      <c r="AOB345" s="469"/>
      <c r="AOC345" s="469"/>
      <c r="AOD345" s="469"/>
      <c r="AOE345" s="469"/>
      <c r="AOF345" s="469"/>
      <c r="AOG345" s="469"/>
      <c r="AOH345" s="469"/>
      <c r="AOI345" s="469"/>
      <c r="AOJ345" s="469"/>
      <c r="AOK345" s="469"/>
      <c r="AOL345" s="469"/>
      <c r="AOM345" s="469"/>
      <c r="AON345" s="469"/>
      <c r="AOO345" s="469"/>
      <c r="AOP345" s="469"/>
      <c r="AOQ345" s="469"/>
      <c r="AOR345" s="469"/>
      <c r="AOS345" s="469"/>
      <c r="AOT345" s="469"/>
      <c r="AOU345" s="469"/>
      <c r="AOV345" s="469"/>
      <c r="AOW345" s="469"/>
      <c r="AOX345" s="469"/>
      <c r="AOY345" s="469"/>
      <c r="AOZ345" s="469"/>
      <c r="APA345" s="469"/>
      <c r="APB345" s="469"/>
      <c r="APC345" s="469"/>
      <c r="APD345" s="469"/>
      <c r="APE345" s="469"/>
      <c r="APF345" s="469"/>
      <c r="APG345" s="469"/>
      <c r="APH345" s="469"/>
      <c r="API345" s="469"/>
      <c r="APJ345" s="469"/>
      <c r="APK345" s="469"/>
      <c r="APL345" s="469"/>
      <c r="APM345" s="469"/>
      <c r="APN345" s="469"/>
      <c r="APO345" s="469"/>
      <c r="APP345" s="469"/>
      <c r="APQ345" s="469"/>
      <c r="APR345" s="469"/>
      <c r="APS345" s="469"/>
      <c r="APT345" s="469"/>
      <c r="APU345" s="469"/>
      <c r="APV345" s="469"/>
      <c r="APW345" s="469"/>
      <c r="APX345" s="469"/>
      <c r="APY345" s="469"/>
      <c r="APZ345" s="469"/>
      <c r="AQA345" s="469"/>
      <c r="AQB345" s="469"/>
      <c r="AQC345" s="469"/>
      <c r="AQD345" s="469"/>
      <c r="AQE345" s="469"/>
      <c r="AQF345" s="469"/>
      <c r="AQG345" s="469"/>
      <c r="AQH345" s="469"/>
      <c r="AQI345" s="469"/>
      <c r="AQJ345" s="469"/>
      <c r="AQK345" s="469"/>
      <c r="AQL345" s="469"/>
      <c r="AQM345" s="469"/>
      <c r="AQN345" s="469"/>
      <c r="AQO345" s="469"/>
      <c r="AQP345" s="469"/>
      <c r="AQQ345" s="469"/>
      <c r="AQR345" s="469"/>
      <c r="AQS345" s="469"/>
      <c r="AQT345" s="469"/>
      <c r="AQU345" s="469"/>
      <c r="AQV345" s="469"/>
      <c r="AQW345" s="469"/>
      <c r="AQX345" s="469"/>
      <c r="AQY345" s="469"/>
      <c r="AQZ345" s="469"/>
      <c r="ARA345" s="469"/>
      <c r="ARB345" s="469"/>
      <c r="ARC345" s="469"/>
      <c r="ARD345" s="469"/>
      <c r="ARE345" s="469"/>
      <c r="ARF345" s="469"/>
      <c r="ARG345" s="469"/>
      <c r="ARH345" s="469"/>
      <c r="ARI345" s="469"/>
      <c r="ARJ345" s="469"/>
      <c r="ARK345" s="469"/>
      <c r="ARL345" s="469"/>
      <c r="ARM345" s="469"/>
      <c r="ARN345" s="469"/>
      <c r="ARO345" s="469"/>
      <c r="ARP345" s="469"/>
      <c r="ARQ345" s="469"/>
      <c r="ARR345" s="469"/>
      <c r="ARS345" s="469"/>
      <c r="ART345" s="469"/>
      <c r="ARU345" s="469"/>
      <c r="ARV345" s="469"/>
      <c r="ARW345" s="469"/>
      <c r="ARX345" s="469"/>
      <c r="ARY345" s="469"/>
      <c r="ARZ345" s="469"/>
      <c r="ASA345" s="469"/>
      <c r="ASB345" s="469"/>
      <c r="ASC345" s="469"/>
      <c r="ASD345" s="469"/>
      <c r="ASE345" s="469"/>
      <c r="ASF345" s="469"/>
      <c r="ASG345" s="469"/>
      <c r="ASH345" s="469"/>
      <c r="ASI345" s="469"/>
      <c r="ASJ345" s="469"/>
      <c r="ASK345" s="469"/>
      <c r="ASL345" s="469"/>
      <c r="ASM345" s="469"/>
      <c r="ASN345" s="469"/>
      <c r="ASO345" s="469"/>
      <c r="ASP345" s="469"/>
      <c r="ASQ345" s="469"/>
      <c r="ASR345" s="469"/>
      <c r="ASS345" s="469"/>
      <c r="AST345" s="469"/>
      <c r="ASU345" s="469"/>
      <c r="ASV345" s="469"/>
      <c r="ASW345" s="469"/>
      <c r="ASX345" s="469"/>
      <c r="ASY345" s="469"/>
      <c r="ASZ345" s="469"/>
      <c r="ATA345" s="469"/>
      <c r="ATB345" s="469"/>
      <c r="ATC345" s="469"/>
      <c r="ATD345" s="469"/>
      <c r="ATE345" s="469"/>
      <c r="ATF345" s="469"/>
      <c r="ATG345" s="469"/>
      <c r="ATH345" s="469"/>
      <c r="ATI345" s="469"/>
      <c r="ATJ345" s="469"/>
      <c r="ATK345" s="469"/>
      <c r="ATL345" s="469"/>
      <c r="ATM345" s="469"/>
      <c r="ATN345" s="469"/>
      <c r="ATO345" s="469"/>
      <c r="ATP345" s="469"/>
      <c r="ATQ345" s="469"/>
      <c r="ATR345" s="469"/>
      <c r="ATS345" s="469"/>
      <c r="ATT345" s="469"/>
      <c r="ATU345" s="469"/>
      <c r="ATV345" s="469"/>
      <c r="ATW345" s="469"/>
      <c r="ATX345" s="469"/>
      <c r="ATY345" s="469"/>
      <c r="ATZ345" s="469"/>
      <c r="AUA345" s="469"/>
      <c r="AUB345" s="469"/>
      <c r="AUC345" s="469"/>
      <c r="AUD345" s="469"/>
      <c r="AUE345" s="469"/>
      <c r="AUF345" s="469"/>
      <c r="AUG345" s="469"/>
      <c r="AUH345" s="469"/>
      <c r="AUI345" s="469"/>
      <c r="AUJ345" s="469"/>
      <c r="AUK345" s="469"/>
      <c r="AUL345" s="469"/>
      <c r="AUM345" s="469"/>
      <c r="AUN345" s="469"/>
      <c r="AUO345" s="469"/>
      <c r="AUP345" s="469"/>
      <c r="AUQ345" s="469"/>
      <c r="AUR345" s="469"/>
      <c r="AUS345" s="469"/>
      <c r="AUT345" s="469"/>
      <c r="AUU345" s="469"/>
      <c r="AUV345" s="469"/>
      <c r="AUW345" s="469"/>
      <c r="AUX345" s="469"/>
      <c r="AUY345" s="469"/>
      <c r="AUZ345" s="469"/>
      <c r="AVA345" s="469"/>
      <c r="AVB345" s="469"/>
      <c r="AVC345" s="469"/>
      <c r="AVD345" s="469"/>
      <c r="AVE345" s="469"/>
      <c r="AVF345" s="469"/>
      <c r="AVG345" s="469"/>
      <c r="AVH345" s="469"/>
      <c r="AVI345" s="469"/>
      <c r="AVJ345" s="469"/>
      <c r="AVK345" s="469"/>
      <c r="AVL345" s="469"/>
      <c r="AVM345" s="469"/>
      <c r="AVN345" s="469"/>
      <c r="AVO345" s="469"/>
      <c r="AVP345" s="469"/>
      <c r="AVQ345" s="469"/>
      <c r="AVR345" s="469"/>
      <c r="AVS345" s="469"/>
      <c r="AVT345" s="469"/>
      <c r="AVU345" s="469"/>
      <c r="AVV345" s="469"/>
      <c r="AVW345" s="469"/>
      <c r="AVX345" s="469"/>
      <c r="AVY345" s="469"/>
      <c r="AVZ345" s="469"/>
      <c r="AWA345" s="469"/>
      <c r="AWB345" s="469"/>
      <c r="AWC345" s="469"/>
      <c r="AWD345" s="469"/>
      <c r="AWE345" s="469"/>
      <c r="AWF345" s="469"/>
      <c r="AWG345" s="469"/>
      <c r="AWH345" s="469"/>
      <c r="AWI345" s="469"/>
      <c r="AWJ345" s="469"/>
      <c r="AWK345" s="469"/>
      <c r="AWL345" s="469"/>
      <c r="AWM345" s="469"/>
      <c r="AWN345" s="469"/>
      <c r="AWO345" s="469"/>
      <c r="AWP345" s="469"/>
      <c r="AWQ345" s="469"/>
      <c r="AWR345" s="469"/>
      <c r="AWS345" s="469"/>
      <c r="AWT345" s="469"/>
      <c r="AWU345" s="469"/>
      <c r="AWV345" s="469"/>
      <c r="AWW345" s="469"/>
      <c r="AWX345" s="469"/>
      <c r="AWY345" s="469"/>
      <c r="AWZ345" s="469"/>
      <c r="AXA345" s="469"/>
      <c r="AXB345" s="469"/>
      <c r="AXC345" s="469"/>
      <c r="AXD345" s="469"/>
      <c r="AXE345" s="469"/>
      <c r="AXF345" s="469"/>
      <c r="AXG345" s="469"/>
      <c r="AXH345" s="469"/>
      <c r="AXI345" s="469"/>
      <c r="AXJ345" s="469"/>
      <c r="AXK345" s="469"/>
      <c r="AXL345" s="469"/>
      <c r="AXM345" s="469"/>
      <c r="AXN345" s="469"/>
      <c r="AXO345" s="469"/>
      <c r="AXP345" s="469"/>
      <c r="AXQ345" s="469"/>
      <c r="AXR345" s="469"/>
      <c r="AXS345" s="469"/>
      <c r="AXT345" s="469"/>
      <c r="AXU345" s="469"/>
      <c r="AXV345" s="469"/>
      <c r="AXW345" s="469"/>
      <c r="AXX345" s="469"/>
      <c r="AXY345" s="469"/>
      <c r="AXZ345" s="469"/>
      <c r="AYA345" s="469"/>
      <c r="AYB345" s="469"/>
      <c r="AYC345" s="469"/>
      <c r="AYD345" s="469"/>
      <c r="AYE345" s="469"/>
      <c r="AYF345" s="469"/>
      <c r="AYG345" s="469"/>
      <c r="AYH345" s="469"/>
      <c r="AYI345" s="469"/>
      <c r="AYJ345" s="469"/>
      <c r="AYK345" s="469"/>
      <c r="AYL345" s="469"/>
      <c r="AYM345" s="469"/>
      <c r="AYN345" s="469"/>
      <c r="AYO345" s="469"/>
      <c r="AYP345" s="469"/>
      <c r="AYQ345" s="469"/>
      <c r="AYR345" s="469"/>
      <c r="AYS345" s="469"/>
      <c r="AYT345" s="469"/>
      <c r="AYU345" s="469"/>
      <c r="AYV345" s="469"/>
      <c r="AYW345" s="469"/>
      <c r="AYX345" s="469"/>
      <c r="AYY345" s="469"/>
      <c r="AYZ345" s="469"/>
      <c r="AZA345" s="469"/>
      <c r="AZB345" s="469"/>
      <c r="AZC345" s="469"/>
      <c r="AZD345" s="469"/>
      <c r="AZE345" s="469"/>
      <c r="AZF345" s="469"/>
      <c r="AZG345" s="469"/>
      <c r="AZH345" s="469"/>
      <c r="AZI345" s="469"/>
      <c r="AZJ345" s="469"/>
      <c r="AZK345" s="469"/>
      <c r="AZL345" s="469"/>
      <c r="AZM345" s="469"/>
      <c r="AZN345" s="469"/>
      <c r="AZO345" s="469"/>
      <c r="AZP345" s="469"/>
      <c r="AZQ345" s="469"/>
      <c r="AZR345" s="469"/>
      <c r="AZS345" s="469"/>
      <c r="AZT345" s="469"/>
      <c r="AZU345" s="469"/>
      <c r="AZV345" s="469"/>
      <c r="AZW345" s="469"/>
      <c r="AZX345" s="469"/>
      <c r="AZY345" s="469"/>
      <c r="AZZ345" s="469"/>
      <c r="BAA345" s="469"/>
      <c r="BAB345" s="469"/>
      <c r="BAC345" s="469"/>
      <c r="BAD345" s="469"/>
      <c r="BAE345" s="469"/>
      <c r="BAF345" s="469"/>
      <c r="BAG345" s="469"/>
      <c r="BAH345" s="469"/>
      <c r="BAI345" s="469"/>
      <c r="BAJ345" s="469"/>
      <c r="BAK345" s="469"/>
      <c r="BAL345" s="469"/>
      <c r="BAM345" s="469"/>
      <c r="BAN345" s="469"/>
      <c r="BAO345" s="469"/>
      <c r="BAP345" s="469"/>
      <c r="BAQ345" s="469"/>
      <c r="BAR345" s="469"/>
      <c r="BAS345" s="469"/>
      <c r="BAT345" s="469"/>
      <c r="BAU345" s="469"/>
      <c r="BAV345" s="469"/>
      <c r="BAW345" s="469"/>
      <c r="BAX345" s="469"/>
      <c r="BAY345" s="469"/>
      <c r="BAZ345" s="469"/>
      <c r="BBA345" s="469"/>
      <c r="BBB345" s="469"/>
      <c r="BBC345" s="469"/>
      <c r="BBD345" s="469"/>
      <c r="BBE345" s="469"/>
      <c r="BBF345" s="469"/>
      <c r="BBG345" s="469"/>
      <c r="BBH345" s="469"/>
      <c r="BBI345" s="469"/>
      <c r="BBJ345" s="469"/>
      <c r="BBK345" s="469"/>
      <c r="BBL345" s="469"/>
      <c r="BBM345" s="469"/>
      <c r="BBN345" s="469"/>
      <c r="BBO345" s="469"/>
      <c r="BBP345" s="469"/>
      <c r="BBQ345" s="469"/>
      <c r="BBR345" s="469"/>
      <c r="BBS345" s="469"/>
      <c r="BBT345" s="469"/>
      <c r="BBU345" s="469"/>
      <c r="BBV345" s="469"/>
      <c r="BBW345" s="469"/>
      <c r="BBX345" s="469"/>
      <c r="BBY345" s="469"/>
      <c r="BBZ345" s="469"/>
      <c r="BCA345" s="469"/>
      <c r="BCB345" s="469"/>
      <c r="BCC345" s="469"/>
      <c r="BCD345" s="469"/>
      <c r="BCE345" s="469"/>
      <c r="BCF345" s="469"/>
      <c r="BCG345" s="469"/>
      <c r="BCH345" s="469"/>
      <c r="BCI345" s="469"/>
      <c r="BCJ345" s="469"/>
      <c r="BCK345" s="469"/>
      <c r="BCL345" s="469"/>
      <c r="BCM345" s="469"/>
      <c r="BCN345" s="469"/>
      <c r="BCO345" s="469"/>
      <c r="BCP345" s="469"/>
      <c r="BCQ345" s="469"/>
      <c r="BCR345" s="469"/>
      <c r="BCS345" s="469"/>
      <c r="BCT345" s="469"/>
      <c r="BCU345" s="469"/>
      <c r="BCV345" s="469"/>
      <c r="BCW345" s="469"/>
      <c r="BCX345" s="469"/>
      <c r="BCY345" s="469"/>
      <c r="BCZ345" s="469"/>
      <c r="BDA345" s="469"/>
      <c r="BDB345" s="469"/>
      <c r="BDC345" s="469"/>
      <c r="BDD345" s="469"/>
      <c r="BDE345" s="469"/>
      <c r="BDF345" s="469"/>
      <c r="BDG345" s="469"/>
      <c r="BDH345" s="469"/>
      <c r="BDI345" s="469"/>
      <c r="BDJ345" s="469"/>
      <c r="BDK345" s="469"/>
      <c r="BDL345" s="469"/>
      <c r="BDM345" s="469"/>
      <c r="BDN345" s="469"/>
      <c r="BDO345" s="469"/>
      <c r="BDP345" s="469"/>
      <c r="BDQ345" s="469"/>
      <c r="BDR345" s="469"/>
      <c r="BDS345" s="469"/>
      <c r="BDT345" s="469"/>
      <c r="BDU345" s="469"/>
      <c r="BDV345" s="469"/>
      <c r="BDW345" s="469"/>
      <c r="BDX345" s="469"/>
      <c r="BDY345" s="469"/>
      <c r="BDZ345" s="469"/>
      <c r="BEA345" s="469"/>
      <c r="BEB345" s="469"/>
      <c r="BEC345" s="469"/>
      <c r="BED345" s="469"/>
      <c r="BEE345" s="469"/>
      <c r="BEF345" s="469"/>
      <c r="BEG345" s="469"/>
      <c r="BEH345" s="469"/>
      <c r="BEI345" s="469"/>
      <c r="BEJ345" s="469"/>
      <c r="BEK345" s="469"/>
      <c r="BEL345" s="469"/>
      <c r="BEM345" s="469"/>
      <c r="BEN345" s="469"/>
      <c r="BEO345" s="469"/>
      <c r="BEP345" s="469"/>
      <c r="BEQ345" s="469"/>
      <c r="BER345" s="469"/>
      <c r="BES345" s="469"/>
      <c r="BET345" s="469"/>
      <c r="BEU345" s="469"/>
      <c r="BEV345" s="469"/>
      <c r="BEW345" s="469"/>
      <c r="BEX345" s="469"/>
      <c r="BEY345" s="469"/>
      <c r="BEZ345" s="469"/>
      <c r="BFA345" s="469"/>
      <c r="BFB345" s="469"/>
      <c r="BFC345" s="469"/>
      <c r="BFD345" s="469"/>
      <c r="BFE345" s="469"/>
      <c r="BFF345" s="469"/>
      <c r="BFG345" s="469"/>
      <c r="BFH345" s="469"/>
      <c r="BFI345" s="469"/>
      <c r="BFJ345" s="469"/>
      <c r="BFK345" s="469"/>
      <c r="BFL345" s="469"/>
      <c r="BFM345" s="469"/>
      <c r="BFN345" s="469"/>
      <c r="BFO345" s="469"/>
      <c r="BFP345" s="469"/>
      <c r="BFQ345" s="469"/>
      <c r="BFR345" s="469"/>
      <c r="BFS345" s="469"/>
      <c r="BFT345" s="469"/>
      <c r="BFU345" s="469"/>
      <c r="BFV345" s="469"/>
      <c r="BFW345" s="469"/>
      <c r="BFX345" s="469"/>
      <c r="BFY345" s="469"/>
      <c r="BFZ345" s="469"/>
      <c r="BGA345" s="469"/>
      <c r="BGB345" s="469"/>
      <c r="BGC345" s="469"/>
      <c r="BGD345" s="469"/>
      <c r="BGE345" s="469"/>
      <c r="BGF345" s="469"/>
      <c r="BGG345" s="469"/>
      <c r="BGH345" s="469"/>
      <c r="BGI345" s="469"/>
      <c r="BGJ345" s="469"/>
      <c r="BGK345" s="469"/>
      <c r="BGL345" s="469"/>
      <c r="BGM345" s="469"/>
      <c r="BGN345" s="469"/>
      <c r="BGO345" s="469"/>
      <c r="BGP345" s="469"/>
      <c r="BGQ345" s="469"/>
      <c r="BGR345" s="469"/>
      <c r="BGS345" s="469"/>
      <c r="BGT345" s="469"/>
      <c r="BGU345" s="469"/>
      <c r="BGV345" s="469"/>
      <c r="BGW345" s="469"/>
      <c r="BGX345" s="469"/>
      <c r="BGY345" s="469"/>
      <c r="BGZ345" s="469"/>
      <c r="BHA345" s="469"/>
      <c r="BHB345" s="469"/>
      <c r="BHC345" s="469"/>
      <c r="BHD345" s="469"/>
      <c r="BHE345" s="469"/>
      <c r="BHF345" s="469"/>
      <c r="BHG345" s="469"/>
      <c r="BHH345" s="469"/>
      <c r="BHI345" s="469"/>
      <c r="BHJ345" s="469"/>
      <c r="BHK345" s="469"/>
      <c r="BHL345" s="469"/>
      <c r="BHM345" s="469"/>
      <c r="BHN345" s="469"/>
      <c r="BHO345" s="469"/>
      <c r="BHP345" s="469"/>
      <c r="BHQ345" s="469"/>
      <c r="BHR345" s="469"/>
      <c r="BHS345" s="469"/>
      <c r="BHT345" s="469"/>
      <c r="BHU345" s="469"/>
      <c r="BHV345" s="469"/>
      <c r="BHW345" s="469"/>
      <c r="BHX345" s="469"/>
      <c r="BHY345" s="469"/>
      <c r="BHZ345" s="469"/>
      <c r="BIA345" s="469"/>
      <c r="BIB345" s="469"/>
      <c r="BIC345" s="469"/>
      <c r="BID345" s="469"/>
      <c r="BIE345" s="469"/>
      <c r="BIF345" s="469"/>
      <c r="BIG345" s="469"/>
      <c r="BIH345" s="469"/>
      <c r="BII345" s="469"/>
      <c r="BIJ345" s="469"/>
      <c r="BIK345" s="469"/>
      <c r="BIL345" s="469"/>
      <c r="BIM345" s="469"/>
      <c r="BIN345" s="469"/>
      <c r="BIO345" s="469"/>
      <c r="BIP345" s="469"/>
      <c r="BIQ345" s="469"/>
      <c r="BIR345" s="469"/>
      <c r="BIS345" s="469"/>
      <c r="BIT345" s="469"/>
      <c r="BIU345" s="469"/>
      <c r="BIV345" s="469"/>
      <c r="BIW345" s="469"/>
      <c r="BIX345" s="469"/>
      <c r="BIY345" s="469"/>
      <c r="BIZ345" s="469"/>
      <c r="BJA345" s="469"/>
      <c r="BJB345" s="469"/>
      <c r="BJC345" s="469"/>
      <c r="BJD345" s="469"/>
      <c r="BJE345" s="469"/>
      <c r="BJF345" s="469"/>
      <c r="BJG345" s="469"/>
      <c r="BJH345" s="469"/>
      <c r="BJI345" s="469"/>
      <c r="BJJ345" s="469"/>
      <c r="BJK345" s="469"/>
      <c r="BJL345" s="469"/>
      <c r="BJM345" s="469"/>
      <c r="BJN345" s="469"/>
      <c r="BJO345" s="469"/>
      <c r="BJP345" s="469"/>
      <c r="BJQ345" s="469"/>
      <c r="BJR345" s="469"/>
      <c r="BJS345" s="469"/>
      <c r="BJT345" s="469"/>
      <c r="BJU345" s="469"/>
      <c r="BJV345" s="469"/>
      <c r="BJW345" s="469"/>
      <c r="BJX345" s="469"/>
      <c r="BJY345" s="469"/>
      <c r="BJZ345" s="469"/>
      <c r="BKA345" s="469"/>
      <c r="BKB345" s="469"/>
      <c r="BKC345" s="469"/>
      <c r="BKD345" s="469"/>
      <c r="BKE345" s="469"/>
      <c r="BKF345" s="469"/>
      <c r="BKG345" s="469"/>
      <c r="BKH345" s="469"/>
      <c r="BKI345" s="469"/>
      <c r="BKJ345" s="469"/>
      <c r="BKK345" s="469"/>
      <c r="BKL345" s="469"/>
      <c r="BKM345" s="469"/>
      <c r="BKN345" s="469"/>
      <c r="BKO345" s="469"/>
      <c r="BKP345" s="469"/>
      <c r="BKQ345" s="469"/>
      <c r="BKR345" s="469"/>
      <c r="BKS345" s="469"/>
      <c r="BKT345" s="469"/>
      <c r="BKU345" s="469"/>
      <c r="BKV345" s="469"/>
      <c r="BKW345" s="469"/>
      <c r="BKX345" s="469"/>
      <c r="BKY345" s="469"/>
      <c r="BKZ345" s="469"/>
      <c r="BLA345" s="469"/>
      <c r="BLB345" s="469"/>
      <c r="BLC345" s="469"/>
      <c r="BLD345" s="469"/>
      <c r="BLE345" s="469"/>
      <c r="BLF345" s="469"/>
      <c r="BLG345" s="469"/>
      <c r="BLH345" s="469"/>
      <c r="BLI345" s="469"/>
      <c r="BLJ345" s="469"/>
      <c r="BLK345" s="469"/>
      <c r="BLL345" s="469"/>
      <c r="BLM345" s="469"/>
      <c r="BLN345" s="469"/>
      <c r="BLO345" s="469"/>
      <c r="BLP345" s="469"/>
      <c r="BLQ345" s="469"/>
      <c r="BLR345" s="469"/>
      <c r="BLS345" s="469"/>
      <c r="BLT345" s="469"/>
      <c r="BLU345" s="469"/>
      <c r="BLV345" s="469"/>
      <c r="BLW345" s="469"/>
      <c r="BLX345" s="469"/>
      <c r="BLY345" s="469"/>
      <c r="BLZ345" s="469"/>
      <c r="BMA345" s="469"/>
      <c r="BMB345" s="469"/>
      <c r="BMC345" s="469"/>
      <c r="BMD345" s="469"/>
      <c r="BME345" s="469"/>
      <c r="BMF345" s="469"/>
      <c r="BMG345" s="469"/>
      <c r="BMH345" s="469"/>
      <c r="BMI345" s="469"/>
      <c r="BMJ345" s="469"/>
      <c r="BMK345" s="469"/>
      <c r="BML345" s="469"/>
      <c r="BMM345" s="469"/>
      <c r="BMN345" s="469"/>
      <c r="BMO345" s="469"/>
      <c r="BMP345" s="469"/>
      <c r="BMQ345" s="469"/>
      <c r="BMR345" s="469"/>
      <c r="BMS345" s="469"/>
      <c r="BMT345" s="469"/>
      <c r="BMU345" s="469"/>
      <c r="BMV345" s="469"/>
      <c r="BMW345" s="469"/>
      <c r="BMX345" s="469"/>
      <c r="BMY345" s="469"/>
      <c r="BMZ345" s="469"/>
      <c r="BNA345" s="469"/>
      <c r="BNB345" s="469"/>
      <c r="BNC345" s="469"/>
      <c r="BND345" s="469"/>
      <c r="BNE345" s="469"/>
      <c r="BNF345" s="469"/>
      <c r="BNG345" s="469"/>
      <c r="BNH345" s="469"/>
      <c r="BNI345" s="469"/>
      <c r="BNJ345" s="469"/>
      <c r="BNK345" s="469"/>
      <c r="BNL345" s="469"/>
      <c r="BNM345" s="469"/>
      <c r="BNN345" s="469"/>
      <c r="BNO345" s="469"/>
      <c r="BNP345" s="469"/>
      <c r="BNQ345" s="469"/>
      <c r="BNR345" s="469"/>
      <c r="BNS345" s="469"/>
      <c r="BNT345" s="469"/>
      <c r="BNU345" s="469"/>
      <c r="BNV345" s="469"/>
      <c r="BNW345" s="469"/>
      <c r="BNX345" s="469"/>
      <c r="BNY345" s="469"/>
      <c r="BNZ345" s="469"/>
      <c r="BOA345" s="469"/>
      <c r="BOB345" s="469"/>
      <c r="BOC345" s="469"/>
      <c r="BOD345" s="469"/>
      <c r="BOE345" s="469"/>
      <c r="BOF345" s="469"/>
      <c r="BOG345" s="469"/>
      <c r="BOH345" s="469"/>
      <c r="BOI345" s="469"/>
      <c r="BOJ345" s="469"/>
      <c r="BOK345" s="469"/>
      <c r="BOL345" s="469"/>
      <c r="BOM345" s="469"/>
      <c r="BON345" s="469"/>
      <c r="BOO345" s="469"/>
      <c r="BOP345" s="469"/>
      <c r="BOQ345" s="469"/>
      <c r="BOR345" s="469"/>
      <c r="BOS345" s="469"/>
      <c r="BOT345" s="469"/>
      <c r="BOU345" s="469"/>
      <c r="BOV345" s="469"/>
      <c r="BOW345" s="469"/>
      <c r="BOX345" s="469"/>
      <c r="BOY345" s="469"/>
      <c r="BOZ345" s="469"/>
      <c r="BPA345" s="469"/>
      <c r="BPB345" s="469"/>
      <c r="BPC345" s="469"/>
      <c r="BPD345" s="469"/>
      <c r="BPE345" s="469"/>
      <c r="BPF345" s="469"/>
      <c r="BPG345" s="469"/>
      <c r="BPH345" s="469"/>
      <c r="BPI345" s="469"/>
      <c r="BPJ345" s="469"/>
      <c r="BPK345" s="469"/>
      <c r="BPL345" s="469"/>
      <c r="BPM345" s="469"/>
      <c r="BPN345" s="469"/>
      <c r="BPO345" s="469"/>
      <c r="BPP345" s="469"/>
      <c r="BPQ345" s="469"/>
      <c r="BPR345" s="469"/>
      <c r="BPS345" s="469"/>
      <c r="BPT345" s="469"/>
      <c r="BPU345" s="469"/>
      <c r="BPV345" s="469"/>
      <c r="BPW345" s="469"/>
      <c r="BPX345" s="469"/>
      <c r="BPY345" s="469"/>
      <c r="BPZ345" s="469"/>
      <c r="BQA345" s="469"/>
      <c r="BQB345" s="469"/>
      <c r="BQC345" s="469"/>
      <c r="BQD345" s="469"/>
      <c r="BQE345" s="469"/>
      <c r="BQF345" s="469"/>
      <c r="BQG345" s="469"/>
      <c r="BQH345" s="469"/>
      <c r="BQI345" s="469"/>
      <c r="BQJ345" s="469"/>
      <c r="BQK345" s="469"/>
      <c r="BQL345" s="469"/>
      <c r="BQM345" s="469"/>
      <c r="BQN345" s="469"/>
      <c r="BQO345" s="469"/>
      <c r="BQP345" s="469"/>
      <c r="BQQ345" s="469"/>
      <c r="BQR345" s="469"/>
      <c r="BQS345" s="469"/>
      <c r="BQT345" s="469"/>
      <c r="BQU345" s="469"/>
      <c r="BQV345" s="469"/>
      <c r="BQW345" s="469"/>
      <c r="BQX345" s="469"/>
      <c r="BQY345" s="469"/>
      <c r="BQZ345" s="469"/>
      <c r="BRA345" s="469"/>
      <c r="BRB345" s="469"/>
      <c r="BRC345" s="469"/>
      <c r="BRD345" s="469"/>
      <c r="BRE345" s="469"/>
      <c r="BRF345" s="469"/>
      <c r="BRG345" s="469"/>
      <c r="BRH345" s="469"/>
      <c r="BRI345" s="469"/>
      <c r="BRJ345" s="469"/>
      <c r="BRK345" s="469"/>
      <c r="BRL345" s="469"/>
      <c r="BRM345" s="469"/>
      <c r="BRN345" s="469"/>
      <c r="BRO345" s="469"/>
      <c r="BRP345" s="469"/>
      <c r="BRQ345" s="469"/>
      <c r="BRR345" s="469"/>
      <c r="BRS345" s="469"/>
      <c r="BRT345" s="469"/>
      <c r="BRU345" s="469"/>
      <c r="BRV345" s="469"/>
      <c r="BRW345" s="469"/>
      <c r="BRX345" s="469"/>
      <c r="BRY345" s="469"/>
      <c r="BRZ345" s="469"/>
      <c r="BSA345" s="469"/>
      <c r="BSB345" s="469"/>
      <c r="BSC345" s="469"/>
      <c r="BSD345" s="469"/>
      <c r="BSE345" s="469"/>
      <c r="BSF345" s="469"/>
      <c r="BSG345" s="469"/>
      <c r="BSH345" s="469"/>
      <c r="BSI345" s="469"/>
      <c r="BSJ345" s="469"/>
      <c r="BSK345" s="469"/>
      <c r="BSL345" s="469"/>
      <c r="BSM345" s="469"/>
      <c r="BSN345" s="469"/>
      <c r="BSO345" s="469"/>
      <c r="BSP345" s="469"/>
      <c r="BSQ345" s="469"/>
      <c r="BSR345" s="469"/>
      <c r="BSS345" s="469"/>
      <c r="BST345" s="469"/>
      <c r="BSU345" s="469"/>
      <c r="BSV345" s="469"/>
      <c r="BSW345" s="469"/>
      <c r="BSX345" s="469"/>
      <c r="BSY345" s="469"/>
      <c r="BSZ345" s="469"/>
      <c r="BTA345" s="469"/>
      <c r="BTB345" s="469"/>
      <c r="BTC345" s="469"/>
      <c r="BTD345" s="469"/>
      <c r="BTE345" s="469"/>
      <c r="BTF345" s="469"/>
      <c r="BTG345" s="469"/>
      <c r="BTH345" s="469"/>
      <c r="BTI345" s="469"/>
      <c r="BTJ345" s="469"/>
      <c r="BTK345" s="469"/>
      <c r="BTL345" s="469"/>
      <c r="BTM345" s="469"/>
      <c r="BTN345" s="469"/>
      <c r="BTO345" s="469"/>
      <c r="BTP345" s="469"/>
      <c r="BTQ345" s="469"/>
      <c r="BTR345" s="469"/>
      <c r="BTS345" s="469"/>
      <c r="BTT345" s="469"/>
      <c r="BTU345" s="469"/>
      <c r="BTV345" s="469"/>
      <c r="BTW345" s="469"/>
      <c r="BTX345" s="469"/>
      <c r="BTY345" s="469"/>
      <c r="BTZ345" s="469"/>
      <c r="BUA345" s="469"/>
      <c r="BUB345" s="469"/>
      <c r="BUC345" s="469"/>
      <c r="BUD345" s="469"/>
      <c r="BUE345" s="469"/>
      <c r="BUF345" s="469"/>
      <c r="BUG345" s="469"/>
      <c r="BUH345" s="469"/>
      <c r="BUI345" s="469"/>
      <c r="BUJ345" s="469"/>
      <c r="BUK345" s="469"/>
      <c r="BUL345" s="469"/>
      <c r="BUM345" s="469"/>
      <c r="BUN345" s="469"/>
      <c r="BUO345" s="469"/>
      <c r="BUP345" s="469"/>
      <c r="BUQ345" s="469"/>
      <c r="BUR345" s="469"/>
      <c r="BUS345" s="469"/>
      <c r="BUT345" s="469"/>
      <c r="BUU345" s="469"/>
      <c r="BUV345" s="469"/>
      <c r="BUW345" s="469"/>
      <c r="BUX345" s="469"/>
      <c r="BUY345" s="469"/>
      <c r="BUZ345" s="469"/>
      <c r="BVA345" s="469"/>
      <c r="BVB345" s="469"/>
      <c r="BVC345" s="469"/>
      <c r="BVD345" s="469"/>
      <c r="BVE345" s="469"/>
      <c r="BVF345" s="469"/>
      <c r="BVG345" s="469"/>
      <c r="BVH345" s="469"/>
      <c r="BVI345" s="469"/>
      <c r="BVJ345" s="469"/>
      <c r="BVK345" s="469"/>
      <c r="BVL345" s="469"/>
      <c r="BVM345" s="469"/>
      <c r="BVN345" s="469"/>
      <c r="BVO345" s="469"/>
      <c r="BVP345" s="469"/>
      <c r="BVQ345" s="469"/>
      <c r="BVR345" s="469"/>
      <c r="BVS345" s="469"/>
      <c r="BVT345" s="469"/>
      <c r="BVU345" s="469"/>
      <c r="BVV345" s="469"/>
      <c r="BVW345" s="469"/>
      <c r="BVX345" s="469"/>
      <c r="BVY345" s="469"/>
      <c r="BVZ345" s="469"/>
      <c r="BWA345" s="469"/>
      <c r="BWB345" s="469"/>
      <c r="BWC345" s="469"/>
      <c r="BWD345" s="469"/>
      <c r="BWE345" s="469"/>
      <c r="BWF345" s="469"/>
      <c r="BWG345" s="469"/>
      <c r="BWH345" s="469"/>
      <c r="BWI345" s="469"/>
      <c r="BWJ345" s="469"/>
      <c r="BWK345" s="469"/>
      <c r="BWL345" s="469"/>
      <c r="BWM345" s="469"/>
      <c r="BWN345" s="469"/>
      <c r="BWO345" s="469"/>
      <c r="BWP345" s="469"/>
      <c r="BWQ345" s="469"/>
      <c r="BWR345" s="469"/>
      <c r="BWS345" s="469"/>
      <c r="BWT345" s="469"/>
      <c r="BWU345" s="469"/>
      <c r="BWV345" s="469"/>
      <c r="BWW345" s="469"/>
      <c r="BWX345" s="469"/>
      <c r="BWY345" s="469"/>
      <c r="BWZ345" s="469"/>
      <c r="BXA345" s="469"/>
      <c r="BXB345" s="469"/>
      <c r="BXC345" s="469"/>
      <c r="BXD345" s="469"/>
      <c r="BXE345" s="469"/>
      <c r="BXF345" s="469"/>
      <c r="BXG345" s="469"/>
      <c r="BXH345" s="469"/>
      <c r="BXI345" s="469"/>
      <c r="BXJ345" s="469"/>
      <c r="BXK345" s="469"/>
      <c r="BXL345" s="469"/>
      <c r="BXM345" s="469"/>
      <c r="BXN345" s="469"/>
      <c r="BXO345" s="469"/>
      <c r="BXP345" s="469"/>
      <c r="BXQ345" s="469"/>
      <c r="BXR345" s="469"/>
      <c r="BXS345" s="469"/>
      <c r="BXT345" s="469"/>
      <c r="BXU345" s="469"/>
      <c r="BXV345" s="469"/>
      <c r="BXW345" s="469"/>
      <c r="BXX345" s="469"/>
      <c r="BXY345" s="469"/>
      <c r="BXZ345" s="469"/>
      <c r="BYA345" s="469"/>
      <c r="BYB345" s="469"/>
      <c r="BYC345" s="469"/>
      <c r="BYD345" s="469"/>
      <c r="BYE345" s="469"/>
      <c r="BYF345" s="469"/>
      <c r="BYG345" s="469"/>
      <c r="BYH345" s="469"/>
      <c r="BYI345" s="469"/>
      <c r="BYJ345" s="469"/>
      <c r="BYK345" s="469"/>
      <c r="BYL345" s="469"/>
      <c r="BYM345" s="469"/>
      <c r="BYN345" s="469"/>
      <c r="BYO345" s="469"/>
      <c r="BYP345" s="469"/>
      <c r="BYQ345" s="469"/>
      <c r="BYR345" s="469"/>
      <c r="BYS345" s="469"/>
      <c r="BYT345" s="469"/>
      <c r="BYU345" s="469"/>
      <c r="BYV345" s="469"/>
      <c r="BYW345" s="469"/>
      <c r="BYX345" s="469"/>
      <c r="BYY345" s="469"/>
      <c r="BYZ345" s="469"/>
      <c r="BZA345" s="469"/>
      <c r="BZB345" s="469"/>
      <c r="BZC345" s="469"/>
      <c r="BZD345" s="469"/>
      <c r="BZE345" s="469"/>
      <c r="BZF345" s="469"/>
      <c r="BZG345" s="469"/>
      <c r="BZH345" s="469"/>
      <c r="BZI345" s="469"/>
      <c r="BZJ345" s="469"/>
      <c r="BZK345" s="469"/>
      <c r="BZL345" s="469"/>
      <c r="BZM345" s="469"/>
      <c r="BZN345" s="469"/>
      <c r="BZO345" s="469"/>
      <c r="BZP345" s="469"/>
      <c r="BZQ345" s="469"/>
      <c r="BZR345" s="469"/>
      <c r="BZS345" s="469"/>
      <c r="BZT345" s="469"/>
      <c r="BZU345" s="469"/>
      <c r="BZV345" s="469"/>
      <c r="BZW345" s="469"/>
      <c r="BZX345" s="469"/>
      <c r="BZY345" s="469"/>
      <c r="BZZ345" s="469"/>
      <c r="CAA345" s="469"/>
      <c r="CAB345" s="469"/>
      <c r="CAC345" s="469"/>
      <c r="CAD345" s="469"/>
      <c r="CAE345" s="469"/>
      <c r="CAF345" s="469"/>
      <c r="CAG345" s="469"/>
      <c r="CAH345" s="469"/>
      <c r="CAI345" s="469"/>
      <c r="CAJ345" s="469"/>
      <c r="CAK345" s="469"/>
      <c r="CAL345" s="469"/>
      <c r="CAM345" s="469"/>
      <c r="CAN345" s="469"/>
      <c r="CAO345" s="469"/>
      <c r="CAP345" s="469"/>
      <c r="CAQ345" s="469"/>
      <c r="CAR345" s="469"/>
      <c r="CAS345" s="469"/>
      <c r="CAT345" s="469"/>
      <c r="CAU345" s="469"/>
      <c r="CAV345" s="469"/>
      <c r="CAW345" s="469"/>
      <c r="CAX345" s="469"/>
      <c r="CAY345" s="469"/>
      <c r="CAZ345" s="469"/>
      <c r="CBA345" s="469"/>
      <c r="CBB345" s="469"/>
      <c r="CBC345" s="469"/>
      <c r="CBD345" s="469"/>
      <c r="CBE345" s="469"/>
      <c r="CBF345" s="469"/>
      <c r="CBG345" s="469"/>
      <c r="CBH345" s="469"/>
      <c r="CBI345" s="469"/>
      <c r="CBJ345" s="469"/>
      <c r="CBK345" s="469"/>
      <c r="CBL345" s="469"/>
      <c r="CBM345" s="469"/>
      <c r="CBN345" s="469"/>
      <c r="CBO345" s="469"/>
      <c r="CBP345" s="469"/>
      <c r="CBQ345" s="469"/>
      <c r="CBR345" s="469"/>
      <c r="CBS345" s="469"/>
      <c r="CBT345" s="469"/>
      <c r="CBU345" s="469"/>
      <c r="CBV345" s="469"/>
      <c r="CBW345" s="469"/>
      <c r="CBX345" s="469"/>
      <c r="CBY345" s="469"/>
      <c r="CBZ345" s="469"/>
      <c r="CCA345" s="469"/>
      <c r="CCB345" s="469"/>
      <c r="CCC345" s="469"/>
      <c r="CCD345" s="469"/>
      <c r="CCE345" s="469"/>
      <c r="CCF345" s="469"/>
      <c r="CCG345" s="469"/>
      <c r="CCH345" s="469"/>
      <c r="CCI345" s="469"/>
      <c r="CCJ345" s="469"/>
      <c r="CCK345" s="469"/>
      <c r="CCL345" s="469"/>
      <c r="CCM345" s="469"/>
      <c r="CCN345" s="469"/>
      <c r="CCO345" s="469"/>
      <c r="CCP345" s="469"/>
      <c r="CCQ345" s="469"/>
      <c r="CCR345" s="469"/>
      <c r="CCS345" s="469"/>
      <c r="CCT345" s="469"/>
      <c r="CCU345" s="469"/>
      <c r="CCV345" s="469"/>
      <c r="CCW345" s="469"/>
      <c r="CCX345" s="469"/>
      <c r="CCY345" s="469"/>
      <c r="CCZ345" s="469"/>
      <c r="CDA345" s="469"/>
      <c r="CDB345" s="469"/>
      <c r="CDC345" s="469"/>
      <c r="CDD345" s="469"/>
      <c r="CDE345" s="469"/>
      <c r="CDF345" s="469"/>
      <c r="CDG345" s="469"/>
      <c r="CDH345" s="469"/>
      <c r="CDI345" s="469"/>
      <c r="CDJ345" s="469"/>
      <c r="CDK345" s="469"/>
      <c r="CDL345" s="469"/>
      <c r="CDM345" s="469"/>
      <c r="CDN345" s="469"/>
      <c r="CDO345" s="469"/>
      <c r="CDP345" s="469"/>
      <c r="CDQ345" s="469"/>
      <c r="CDR345" s="469"/>
      <c r="CDS345" s="469"/>
      <c r="CDT345" s="469"/>
      <c r="CDU345" s="469"/>
      <c r="CDV345" s="469"/>
      <c r="CDW345" s="469"/>
      <c r="CDX345" s="469"/>
      <c r="CDY345" s="469"/>
      <c r="CDZ345" s="469"/>
      <c r="CEA345" s="469"/>
      <c r="CEB345" s="469"/>
      <c r="CEC345" s="469"/>
      <c r="CED345" s="469"/>
      <c r="CEE345" s="469"/>
      <c r="CEF345" s="469"/>
      <c r="CEG345" s="469"/>
      <c r="CEH345" s="469"/>
      <c r="CEI345" s="469"/>
      <c r="CEJ345" s="469"/>
      <c r="CEK345" s="469"/>
      <c r="CEL345" s="469"/>
      <c r="CEM345" s="469"/>
      <c r="CEN345" s="469"/>
      <c r="CEO345" s="469"/>
      <c r="CEP345" s="469"/>
      <c r="CEQ345" s="469"/>
      <c r="CER345" s="469"/>
      <c r="CES345" s="469"/>
      <c r="CET345" s="469"/>
      <c r="CEU345" s="469"/>
      <c r="CEV345" s="469"/>
      <c r="CEW345" s="469"/>
      <c r="CEX345" s="469"/>
      <c r="CEY345" s="469"/>
      <c r="CEZ345" s="469"/>
      <c r="CFA345" s="469"/>
      <c r="CFB345" s="469"/>
      <c r="CFC345" s="469"/>
      <c r="CFD345" s="469"/>
      <c r="CFE345" s="469"/>
      <c r="CFF345" s="469"/>
      <c r="CFG345" s="469"/>
      <c r="CFH345" s="469"/>
      <c r="CFI345" s="469"/>
      <c r="CFJ345" s="469"/>
      <c r="CFK345" s="469"/>
      <c r="CFL345" s="469"/>
      <c r="CFM345" s="469"/>
      <c r="CFN345" s="469"/>
      <c r="CFO345" s="469"/>
      <c r="CFP345" s="469"/>
      <c r="CFQ345" s="469"/>
      <c r="CFR345" s="469"/>
      <c r="CFS345" s="469"/>
      <c r="CFT345" s="469"/>
      <c r="CFU345" s="469"/>
      <c r="CFV345" s="469"/>
      <c r="CFW345" s="469"/>
      <c r="CFX345" s="469"/>
      <c r="CFY345" s="469"/>
      <c r="CFZ345" s="469"/>
      <c r="CGA345" s="469"/>
      <c r="CGB345" s="469"/>
      <c r="CGC345" s="469"/>
      <c r="CGD345" s="469"/>
      <c r="CGE345" s="469"/>
      <c r="CGF345" s="469"/>
      <c r="CGG345" s="469"/>
      <c r="CGH345" s="469"/>
      <c r="CGI345" s="469"/>
      <c r="CGJ345" s="469"/>
      <c r="CGK345" s="469"/>
      <c r="CGL345" s="469"/>
      <c r="CGM345" s="469"/>
      <c r="CGN345" s="469"/>
      <c r="CGO345" s="469"/>
      <c r="CGP345" s="469"/>
      <c r="CGQ345" s="469"/>
      <c r="CGR345" s="469"/>
      <c r="CGS345" s="469"/>
      <c r="CGT345" s="469"/>
      <c r="CGU345" s="469"/>
      <c r="CGV345" s="469"/>
      <c r="CGW345" s="469"/>
      <c r="CGX345" s="469"/>
      <c r="CGY345" s="469"/>
      <c r="CGZ345" s="469"/>
      <c r="CHA345" s="469"/>
      <c r="CHB345" s="469"/>
      <c r="CHC345" s="469"/>
      <c r="CHD345" s="469"/>
      <c r="CHE345" s="469"/>
      <c r="CHF345" s="469"/>
      <c r="CHG345" s="469"/>
      <c r="CHH345" s="469"/>
      <c r="CHI345" s="469"/>
      <c r="CHJ345" s="469"/>
      <c r="CHK345" s="469"/>
      <c r="CHL345" s="469"/>
      <c r="CHM345" s="469"/>
      <c r="CHN345" s="469"/>
      <c r="CHO345" s="469"/>
      <c r="CHP345" s="469"/>
      <c r="CHQ345" s="469"/>
      <c r="CHR345" s="469"/>
      <c r="CHS345" s="469"/>
      <c r="CHT345" s="469"/>
      <c r="CHU345" s="469"/>
      <c r="CHV345" s="469"/>
      <c r="CHW345" s="469"/>
      <c r="CHX345" s="469"/>
      <c r="CHY345" s="469"/>
      <c r="CHZ345" s="469"/>
      <c r="CIA345" s="469"/>
      <c r="CIB345" s="469"/>
      <c r="CIC345" s="469"/>
      <c r="CID345" s="469"/>
      <c r="CIE345" s="469"/>
      <c r="CIF345" s="469"/>
      <c r="CIG345" s="469"/>
      <c r="CIH345" s="469"/>
      <c r="CII345" s="469"/>
      <c r="CIJ345" s="469"/>
      <c r="CIK345" s="469"/>
      <c r="CIL345" s="469"/>
      <c r="CIM345" s="469"/>
      <c r="CIN345" s="469"/>
      <c r="CIO345" s="469"/>
      <c r="CIP345" s="469"/>
      <c r="CIQ345" s="469"/>
      <c r="CIR345" s="469"/>
      <c r="CIS345" s="469"/>
      <c r="CIT345" s="469"/>
      <c r="CIU345" s="469"/>
      <c r="CIV345" s="469"/>
      <c r="CIW345" s="469"/>
      <c r="CIX345" s="469"/>
      <c r="CIY345" s="469"/>
      <c r="CIZ345" s="469"/>
      <c r="CJA345" s="469"/>
      <c r="CJB345" s="469"/>
      <c r="CJC345" s="469"/>
      <c r="CJD345" s="469"/>
      <c r="CJE345" s="469"/>
      <c r="CJF345" s="469"/>
      <c r="CJG345" s="469"/>
      <c r="CJH345" s="469"/>
      <c r="CJI345" s="469"/>
      <c r="CJJ345" s="469"/>
      <c r="CJK345" s="469"/>
      <c r="CJL345" s="469"/>
      <c r="CJM345" s="469"/>
      <c r="CJN345" s="469"/>
      <c r="CJO345" s="469"/>
      <c r="CJP345" s="469"/>
      <c r="CJQ345" s="469"/>
      <c r="CJR345" s="469"/>
      <c r="CJS345" s="469"/>
      <c r="CJT345" s="469"/>
      <c r="CJU345" s="469"/>
      <c r="CJV345" s="469"/>
      <c r="CJW345" s="469"/>
      <c r="CJX345" s="469"/>
      <c r="CJY345" s="469"/>
      <c r="CJZ345" s="469"/>
      <c r="CKA345" s="469"/>
      <c r="CKB345" s="469"/>
      <c r="CKC345" s="469"/>
      <c r="CKD345" s="469"/>
      <c r="CKE345" s="469"/>
      <c r="CKF345" s="469"/>
      <c r="CKG345" s="469"/>
      <c r="CKH345" s="469"/>
      <c r="CKI345" s="469"/>
      <c r="CKJ345" s="469"/>
      <c r="CKK345" s="469"/>
      <c r="CKL345" s="469"/>
      <c r="CKM345" s="469"/>
      <c r="CKN345" s="469"/>
      <c r="CKO345" s="469"/>
      <c r="CKP345" s="469"/>
      <c r="CKQ345" s="469"/>
      <c r="CKR345" s="469"/>
      <c r="CKS345" s="469"/>
      <c r="CKT345" s="469"/>
      <c r="CKU345" s="469"/>
      <c r="CKV345" s="469"/>
      <c r="CKW345" s="469"/>
      <c r="CKX345" s="469"/>
      <c r="CKY345" s="469"/>
      <c r="CKZ345" s="469"/>
      <c r="CLA345" s="469"/>
      <c r="CLB345" s="469"/>
      <c r="CLC345" s="469"/>
      <c r="CLD345" s="469"/>
      <c r="CLE345" s="469"/>
      <c r="CLF345" s="469"/>
      <c r="CLG345" s="469"/>
      <c r="CLH345" s="469"/>
      <c r="CLI345" s="469"/>
      <c r="CLJ345" s="469"/>
      <c r="CLK345" s="469"/>
      <c r="CLL345" s="469"/>
      <c r="CLM345" s="469"/>
      <c r="CLN345" s="469"/>
      <c r="CLO345" s="469"/>
      <c r="CLP345" s="469"/>
      <c r="CLQ345" s="469"/>
      <c r="CLR345" s="469"/>
      <c r="CLS345" s="469"/>
      <c r="CLT345" s="469"/>
      <c r="CLU345" s="469"/>
      <c r="CLV345" s="469"/>
      <c r="CLW345" s="469"/>
      <c r="CLX345" s="469"/>
      <c r="CLY345" s="469"/>
      <c r="CLZ345" s="469"/>
      <c r="CMA345" s="469"/>
      <c r="CMB345" s="469"/>
      <c r="CMC345" s="469"/>
      <c r="CMD345" s="469"/>
      <c r="CME345" s="469"/>
      <c r="CMF345" s="469"/>
      <c r="CMG345" s="469"/>
      <c r="CMH345" s="469"/>
      <c r="CMI345" s="469"/>
      <c r="CMJ345" s="469"/>
      <c r="CMK345" s="469"/>
      <c r="CML345" s="469"/>
      <c r="CMM345" s="469"/>
      <c r="CMN345" s="469"/>
      <c r="CMO345" s="469"/>
      <c r="CMP345" s="469"/>
      <c r="CMQ345" s="469"/>
      <c r="CMR345" s="469"/>
      <c r="CMS345" s="469"/>
      <c r="CMT345" s="469"/>
      <c r="CMU345" s="469"/>
      <c r="CMV345" s="469"/>
      <c r="CMW345" s="469"/>
      <c r="CMX345" s="469"/>
      <c r="CMY345" s="469"/>
      <c r="CMZ345" s="469"/>
      <c r="CNA345" s="469"/>
      <c r="CNB345" s="469"/>
      <c r="CNC345" s="469"/>
      <c r="CND345" s="469"/>
      <c r="CNE345" s="469"/>
      <c r="CNF345" s="469"/>
      <c r="CNG345" s="469"/>
      <c r="CNH345" s="469"/>
      <c r="CNI345" s="469"/>
      <c r="CNJ345" s="469"/>
      <c r="CNK345" s="469"/>
      <c r="CNL345" s="469"/>
      <c r="CNM345" s="469"/>
      <c r="CNN345" s="469"/>
      <c r="CNO345" s="469"/>
      <c r="CNP345" s="469"/>
      <c r="CNQ345" s="469"/>
      <c r="CNR345" s="469"/>
      <c r="CNS345" s="469"/>
      <c r="CNT345" s="469"/>
      <c r="CNU345" s="469"/>
      <c r="CNV345" s="469"/>
      <c r="CNW345" s="469"/>
      <c r="CNX345" s="469"/>
      <c r="CNY345" s="469"/>
      <c r="CNZ345" s="469"/>
      <c r="COA345" s="469"/>
      <c r="COB345" s="469"/>
      <c r="COC345" s="469"/>
      <c r="COD345" s="469"/>
      <c r="COE345" s="469"/>
      <c r="COF345" s="469"/>
      <c r="COG345" s="469"/>
      <c r="COH345" s="469"/>
      <c r="COI345" s="469"/>
      <c r="COJ345" s="469"/>
      <c r="COK345" s="469"/>
      <c r="COL345" s="469"/>
      <c r="COM345" s="469"/>
      <c r="CON345" s="469"/>
      <c r="COO345" s="469"/>
      <c r="COP345" s="469"/>
      <c r="COQ345" s="469"/>
      <c r="COR345" s="469"/>
      <c r="COS345" s="469"/>
      <c r="COT345" s="469"/>
      <c r="COU345" s="469"/>
      <c r="COV345" s="469"/>
      <c r="COW345" s="469"/>
      <c r="COX345" s="469"/>
      <c r="COY345" s="469"/>
      <c r="COZ345" s="469"/>
      <c r="CPA345" s="469"/>
      <c r="CPB345" s="469"/>
      <c r="CPC345" s="469"/>
      <c r="CPD345" s="469"/>
      <c r="CPE345" s="469"/>
      <c r="CPF345" s="469"/>
      <c r="CPG345" s="469"/>
      <c r="CPH345" s="469"/>
      <c r="CPI345" s="469"/>
      <c r="CPJ345" s="469"/>
      <c r="CPK345" s="469"/>
      <c r="CPL345" s="469"/>
      <c r="CPM345" s="469"/>
      <c r="CPN345" s="469"/>
      <c r="CPO345" s="469"/>
      <c r="CPP345" s="469"/>
      <c r="CPQ345" s="469"/>
      <c r="CPR345" s="469"/>
      <c r="CPS345" s="469"/>
      <c r="CPT345" s="469"/>
      <c r="CPU345" s="469"/>
      <c r="CPV345" s="469"/>
      <c r="CPW345" s="469"/>
      <c r="CPX345" s="469"/>
      <c r="CPY345" s="469"/>
      <c r="CPZ345" s="469"/>
      <c r="CQA345" s="469"/>
      <c r="CQB345" s="469"/>
      <c r="CQC345" s="469"/>
      <c r="CQD345" s="469"/>
      <c r="CQE345" s="469"/>
      <c r="CQF345" s="469"/>
      <c r="CQG345" s="469"/>
      <c r="CQH345" s="469"/>
      <c r="CQI345" s="469"/>
      <c r="CQJ345" s="469"/>
      <c r="CQK345" s="469"/>
      <c r="CQL345" s="469"/>
      <c r="CQM345" s="469"/>
      <c r="CQN345" s="469"/>
      <c r="CQO345" s="469"/>
      <c r="CQP345" s="469"/>
      <c r="CQQ345" s="469"/>
      <c r="CQR345" s="469"/>
      <c r="CQS345" s="469"/>
      <c r="CQT345" s="469"/>
      <c r="CQU345" s="469"/>
      <c r="CQV345" s="469"/>
      <c r="CQW345" s="469"/>
      <c r="CQX345" s="469"/>
      <c r="CQY345" s="469"/>
      <c r="CQZ345" s="469"/>
      <c r="CRA345" s="469"/>
      <c r="CRB345" s="469"/>
      <c r="CRC345" s="469"/>
      <c r="CRD345" s="469"/>
      <c r="CRE345" s="469"/>
      <c r="CRF345" s="469"/>
      <c r="CRG345" s="469"/>
      <c r="CRH345" s="469"/>
      <c r="CRI345" s="469"/>
      <c r="CRJ345" s="469"/>
      <c r="CRK345" s="469"/>
      <c r="CRL345" s="469"/>
      <c r="CRM345" s="469"/>
      <c r="CRN345" s="469"/>
      <c r="CRO345" s="469"/>
      <c r="CRP345" s="469"/>
      <c r="CRQ345" s="469"/>
      <c r="CRR345" s="469"/>
      <c r="CRS345" s="469"/>
      <c r="CRT345" s="469"/>
      <c r="CRU345" s="469"/>
      <c r="CRV345" s="469"/>
      <c r="CRW345" s="469"/>
      <c r="CRX345" s="469"/>
      <c r="CRY345" s="469"/>
      <c r="CRZ345" s="469"/>
      <c r="CSA345" s="469"/>
      <c r="CSB345" s="469"/>
      <c r="CSC345" s="469"/>
      <c r="CSD345" s="469"/>
      <c r="CSE345" s="469"/>
      <c r="CSF345" s="469"/>
      <c r="CSG345" s="469"/>
      <c r="CSH345" s="469"/>
      <c r="CSI345" s="469"/>
      <c r="CSJ345" s="469"/>
      <c r="CSK345" s="469"/>
      <c r="CSL345" s="469"/>
      <c r="CSM345" s="469"/>
      <c r="CSN345" s="469"/>
      <c r="CSO345" s="469"/>
      <c r="CSP345" s="469"/>
      <c r="CSQ345" s="469"/>
      <c r="CSR345" s="469"/>
      <c r="CSS345" s="469"/>
      <c r="CST345" s="469"/>
      <c r="CSU345" s="469"/>
      <c r="CSV345" s="469"/>
      <c r="CSW345" s="469"/>
      <c r="CSX345" s="469"/>
      <c r="CSY345" s="469"/>
      <c r="CSZ345" s="469"/>
      <c r="CTA345" s="469"/>
      <c r="CTB345" s="469"/>
      <c r="CTC345" s="469"/>
      <c r="CTD345" s="469"/>
      <c r="CTE345" s="469"/>
      <c r="CTF345" s="469"/>
      <c r="CTG345" s="469"/>
      <c r="CTH345" s="469"/>
      <c r="CTI345" s="469"/>
      <c r="CTJ345" s="469"/>
      <c r="CTK345" s="469"/>
      <c r="CTL345" s="469"/>
      <c r="CTM345" s="469"/>
      <c r="CTN345" s="469"/>
      <c r="CTO345" s="469"/>
      <c r="CTP345" s="469"/>
      <c r="CTQ345" s="469"/>
      <c r="CTR345" s="469"/>
      <c r="CTS345" s="469"/>
      <c r="CTT345" s="469"/>
      <c r="CTU345" s="469"/>
      <c r="CTV345" s="469"/>
      <c r="CTW345" s="469"/>
      <c r="CTX345" s="469"/>
      <c r="CTY345" s="469"/>
      <c r="CTZ345" s="469"/>
      <c r="CUA345" s="469"/>
      <c r="CUB345" s="469"/>
      <c r="CUC345" s="469"/>
      <c r="CUD345" s="469"/>
      <c r="CUE345" s="469"/>
      <c r="CUF345" s="469"/>
      <c r="CUG345" s="469"/>
      <c r="CUH345" s="469"/>
      <c r="CUI345" s="469"/>
      <c r="CUJ345" s="469"/>
      <c r="CUK345" s="469"/>
      <c r="CUL345" s="469"/>
      <c r="CUM345" s="469"/>
      <c r="CUN345" s="469"/>
      <c r="CUO345" s="469"/>
      <c r="CUP345" s="469"/>
      <c r="CUQ345" s="469"/>
      <c r="CUR345" s="469"/>
      <c r="CUS345" s="469"/>
      <c r="CUT345" s="469"/>
      <c r="CUU345" s="469"/>
      <c r="CUV345" s="469"/>
      <c r="CUW345" s="469"/>
      <c r="CUX345" s="469"/>
      <c r="CUY345" s="469"/>
      <c r="CUZ345" s="469"/>
      <c r="CVA345" s="469"/>
      <c r="CVB345" s="469"/>
      <c r="CVC345" s="469"/>
      <c r="CVD345" s="469"/>
      <c r="CVE345" s="469"/>
      <c r="CVF345" s="469"/>
      <c r="CVG345" s="469"/>
      <c r="CVH345" s="469"/>
      <c r="CVI345" s="469"/>
      <c r="CVJ345" s="469"/>
      <c r="CVK345" s="469"/>
      <c r="CVL345" s="469"/>
      <c r="CVM345" s="469"/>
      <c r="CVN345" s="469"/>
      <c r="CVO345" s="469"/>
      <c r="CVP345" s="469"/>
      <c r="CVQ345" s="469"/>
      <c r="CVR345" s="469"/>
      <c r="CVS345" s="469"/>
      <c r="CVT345" s="469"/>
      <c r="CVU345" s="469"/>
      <c r="CVV345" s="469"/>
      <c r="CVW345" s="469"/>
      <c r="CVX345" s="469"/>
      <c r="CVY345" s="469"/>
      <c r="CVZ345" s="469"/>
      <c r="CWA345" s="469"/>
      <c r="CWB345" s="469"/>
      <c r="CWC345" s="469"/>
      <c r="CWD345" s="469"/>
      <c r="CWE345" s="469"/>
      <c r="CWF345" s="469"/>
      <c r="CWG345" s="469"/>
      <c r="CWH345" s="469"/>
      <c r="CWI345" s="469"/>
      <c r="CWJ345" s="469"/>
      <c r="CWK345" s="469"/>
      <c r="CWL345" s="469"/>
      <c r="CWM345" s="469"/>
      <c r="CWN345" s="469"/>
      <c r="CWO345" s="469"/>
      <c r="CWP345" s="469"/>
      <c r="CWQ345" s="469"/>
      <c r="CWR345" s="469"/>
      <c r="CWS345" s="469"/>
      <c r="CWT345" s="469"/>
      <c r="CWU345" s="469"/>
      <c r="CWV345" s="469"/>
      <c r="CWW345" s="469"/>
      <c r="CWX345" s="469"/>
      <c r="CWY345" s="469"/>
      <c r="CWZ345" s="469"/>
      <c r="CXA345" s="469"/>
      <c r="CXB345" s="469"/>
      <c r="CXC345" s="469"/>
      <c r="CXD345" s="469"/>
      <c r="CXE345" s="469"/>
      <c r="CXF345" s="469"/>
      <c r="CXG345" s="469"/>
      <c r="CXH345" s="469"/>
      <c r="CXI345" s="469"/>
      <c r="CXJ345" s="469"/>
      <c r="CXK345" s="469"/>
      <c r="CXL345" s="469"/>
      <c r="CXM345" s="469"/>
      <c r="CXN345" s="469"/>
      <c r="CXO345" s="469"/>
      <c r="CXP345" s="469"/>
      <c r="CXQ345" s="469"/>
      <c r="CXR345" s="469"/>
      <c r="CXS345" s="469"/>
      <c r="CXT345" s="469"/>
      <c r="CXU345" s="469"/>
      <c r="CXV345" s="469"/>
      <c r="CXW345" s="469"/>
      <c r="CXX345" s="469"/>
      <c r="CXY345" s="469"/>
      <c r="CXZ345" s="469"/>
      <c r="CYA345" s="469"/>
      <c r="CYB345" s="469"/>
      <c r="CYC345" s="469"/>
      <c r="CYD345" s="469"/>
      <c r="CYE345" s="469"/>
      <c r="CYF345" s="469"/>
      <c r="CYG345" s="469"/>
      <c r="CYH345" s="469"/>
      <c r="CYI345" s="469"/>
      <c r="CYJ345" s="469"/>
      <c r="CYK345" s="469"/>
      <c r="CYL345" s="469"/>
      <c r="CYM345" s="469"/>
      <c r="CYN345" s="469"/>
      <c r="CYO345" s="469"/>
      <c r="CYP345" s="469"/>
      <c r="CYQ345" s="469"/>
      <c r="CYR345" s="469"/>
      <c r="CYS345" s="469"/>
      <c r="CYT345" s="469"/>
      <c r="CYU345" s="469"/>
      <c r="CYV345" s="469"/>
      <c r="CYW345" s="469"/>
      <c r="CYX345" s="469"/>
      <c r="CYY345" s="469"/>
      <c r="CYZ345" s="469"/>
      <c r="CZA345" s="469"/>
      <c r="CZB345" s="469"/>
      <c r="CZC345" s="469"/>
      <c r="CZD345" s="469"/>
      <c r="CZE345" s="469"/>
      <c r="CZF345" s="469"/>
      <c r="CZG345" s="469"/>
      <c r="CZH345" s="469"/>
      <c r="CZI345" s="469"/>
      <c r="CZJ345" s="469"/>
      <c r="CZK345" s="469"/>
      <c r="CZL345" s="469"/>
      <c r="CZM345" s="469"/>
      <c r="CZN345" s="469"/>
      <c r="CZO345" s="469"/>
      <c r="CZP345" s="469"/>
      <c r="CZQ345" s="469"/>
      <c r="CZR345" s="469"/>
      <c r="CZS345" s="469"/>
      <c r="CZT345" s="469"/>
      <c r="CZU345" s="469"/>
      <c r="CZV345" s="469"/>
      <c r="CZW345" s="469"/>
      <c r="CZX345" s="469"/>
      <c r="CZY345" s="469"/>
      <c r="CZZ345" s="469"/>
      <c r="DAA345" s="469"/>
      <c r="DAB345" s="469"/>
      <c r="DAC345" s="469"/>
      <c r="DAD345" s="469"/>
      <c r="DAE345" s="469"/>
      <c r="DAF345" s="469"/>
      <c r="DAG345" s="469"/>
      <c r="DAH345" s="469"/>
      <c r="DAI345" s="469"/>
      <c r="DAJ345" s="469"/>
      <c r="DAK345" s="469"/>
      <c r="DAL345" s="469"/>
      <c r="DAM345" s="469"/>
      <c r="DAN345" s="469"/>
      <c r="DAO345" s="469"/>
      <c r="DAP345" s="469"/>
      <c r="DAQ345" s="469"/>
      <c r="DAR345" s="469"/>
      <c r="DAS345" s="469"/>
      <c r="DAT345" s="469"/>
      <c r="DAU345" s="469"/>
      <c r="DAV345" s="469"/>
      <c r="DAW345" s="469"/>
      <c r="DAX345" s="469"/>
      <c r="DAY345" s="469"/>
      <c r="DAZ345" s="469"/>
      <c r="DBA345" s="469"/>
      <c r="DBB345" s="469"/>
      <c r="DBC345" s="469"/>
      <c r="DBD345" s="469"/>
      <c r="DBE345" s="469"/>
      <c r="DBF345" s="469"/>
      <c r="DBG345" s="469"/>
      <c r="DBH345" s="469"/>
      <c r="DBI345" s="469"/>
      <c r="DBJ345" s="469"/>
      <c r="DBK345" s="469"/>
      <c r="DBL345" s="469"/>
      <c r="DBM345" s="469"/>
      <c r="DBN345" s="469"/>
      <c r="DBO345" s="469"/>
      <c r="DBP345" s="469"/>
      <c r="DBQ345" s="469"/>
      <c r="DBR345" s="469"/>
      <c r="DBS345" s="469"/>
      <c r="DBT345" s="469"/>
      <c r="DBU345" s="469"/>
      <c r="DBV345" s="469"/>
      <c r="DBW345" s="469"/>
      <c r="DBX345" s="469"/>
      <c r="DBY345" s="469"/>
      <c r="DBZ345" s="469"/>
      <c r="DCA345" s="469"/>
      <c r="DCB345" s="469"/>
      <c r="DCC345" s="469"/>
      <c r="DCD345" s="469"/>
      <c r="DCE345" s="469"/>
      <c r="DCF345" s="469"/>
      <c r="DCG345" s="469"/>
      <c r="DCH345" s="469"/>
      <c r="DCI345" s="469"/>
      <c r="DCJ345" s="469"/>
      <c r="DCK345" s="469"/>
      <c r="DCL345" s="469"/>
      <c r="DCM345" s="469"/>
      <c r="DCN345" s="469"/>
      <c r="DCO345" s="469"/>
      <c r="DCP345" s="469"/>
      <c r="DCQ345" s="469"/>
      <c r="DCR345" s="469"/>
      <c r="DCS345" s="469"/>
      <c r="DCT345" s="469"/>
      <c r="DCU345" s="469"/>
      <c r="DCV345" s="469"/>
      <c r="DCW345" s="469"/>
      <c r="DCX345" s="469"/>
      <c r="DCY345" s="469"/>
      <c r="DCZ345" s="469"/>
      <c r="DDA345" s="469"/>
      <c r="DDB345" s="469"/>
      <c r="DDC345" s="469"/>
      <c r="DDD345" s="469"/>
      <c r="DDE345" s="469"/>
      <c r="DDF345" s="469"/>
      <c r="DDG345" s="469"/>
      <c r="DDH345" s="469"/>
      <c r="DDI345" s="469"/>
      <c r="DDJ345" s="469"/>
      <c r="DDK345" s="469"/>
      <c r="DDL345" s="469"/>
      <c r="DDM345" s="469"/>
      <c r="DDN345" s="469"/>
      <c r="DDO345" s="469"/>
      <c r="DDP345" s="469"/>
      <c r="DDQ345" s="469"/>
      <c r="DDR345" s="469"/>
      <c r="DDS345" s="469"/>
      <c r="DDT345" s="469"/>
      <c r="DDU345" s="469"/>
      <c r="DDV345" s="469"/>
      <c r="DDW345" s="469"/>
      <c r="DDX345" s="469"/>
      <c r="DDY345" s="469"/>
      <c r="DDZ345" s="469"/>
      <c r="DEA345" s="469"/>
      <c r="DEB345" s="469"/>
      <c r="DEC345" s="469"/>
      <c r="DED345" s="469"/>
      <c r="DEE345" s="469"/>
      <c r="DEF345" s="469"/>
      <c r="DEG345" s="469"/>
      <c r="DEH345" s="469"/>
      <c r="DEI345" s="469"/>
      <c r="DEJ345" s="469"/>
      <c r="DEK345" s="469"/>
      <c r="DEL345" s="469"/>
      <c r="DEM345" s="469"/>
      <c r="DEN345" s="469"/>
      <c r="DEO345" s="469"/>
      <c r="DEP345" s="469"/>
      <c r="DEQ345" s="469"/>
      <c r="DER345" s="469"/>
      <c r="DES345" s="469"/>
      <c r="DET345" s="469"/>
      <c r="DEU345" s="469"/>
      <c r="DEV345" s="469"/>
      <c r="DEW345" s="469"/>
      <c r="DEX345" s="469"/>
      <c r="DEY345" s="469"/>
      <c r="DEZ345" s="469"/>
      <c r="DFA345" s="469"/>
      <c r="DFB345" s="469"/>
      <c r="DFC345" s="469"/>
      <c r="DFD345" s="469"/>
      <c r="DFE345" s="469"/>
      <c r="DFF345" s="469"/>
      <c r="DFG345" s="469"/>
      <c r="DFH345" s="469"/>
      <c r="DFI345" s="469"/>
      <c r="DFJ345" s="469"/>
      <c r="DFK345" s="469"/>
      <c r="DFL345" s="469"/>
      <c r="DFM345" s="469"/>
      <c r="DFN345" s="469"/>
      <c r="DFO345" s="469"/>
      <c r="DFP345" s="469"/>
      <c r="DFQ345" s="469"/>
      <c r="DFR345" s="469"/>
      <c r="DFS345" s="469"/>
      <c r="DFT345" s="469"/>
      <c r="DFU345" s="469"/>
      <c r="DFV345" s="469"/>
      <c r="DFW345" s="469"/>
      <c r="DFX345" s="469"/>
      <c r="DFY345" s="469"/>
      <c r="DFZ345" s="469"/>
      <c r="DGA345" s="469"/>
      <c r="DGB345" s="469"/>
      <c r="DGC345" s="469"/>
      <c r="DGD345" s="469"/>
      <c r="DGE345" s="469"/>
      <c r="DGF345" s="469"/>
      <c r="DGG345" s="469"/>
      <c r="DGH345" s="469"/>
      <c r="DGI345" s="469"/>
      <c r="DGJ345" s="469"/>
      <c r="DGK345" s="469"/>
      <c r="DGL345" s="469"/>
      <c r="DGM345" s="469"/>
      <c r="DGN345" s="469"/>
      <c r="DGO345" s="469"/>
      <c r="DGP345" s="469"/>
      <c r="DGQ345" s="469"/>
      <c r="DGR345" s="469"/>
      <c r="DGS345" s="469"/>
      <c r="DGT345" s="469"/>
      <c r="DGU345" s="469"/>
      <c r="DGV345" s="469"/>
      <c r="DGW345" s="469"/>
      <c r="DGX345" s="469"/>
      <c r="DGY345" s="469"/>
      <c r="DGZ345" s="469"/>
      <c r="DHA345" s="469"/>
      <c r="DHB345" s="469"/>
      <c r="DHC345" s="469"/>
      <c r="DHD345" s="469"/>
      <c r="DHE345" s="469"/>
      <c r="DHF345" s="469"/>
      <c r="DHG345" s="469"/>
      <c r="DHH345" s="469"/>
      <c r="DHI345" s="469"/>
      <c r="DHJ345" s="469"/>
      <c r="DHK345" s="469"/>
      <c r="DHL345" s="469"/>
      <c r="DHM345" s="469"/>
      <c r="DHN345" s="469"/>
      <c r="DHO345" s="469"/>
      <c r="DHP345" s="469"/>
      <c r="DHQ345" s="469"/>
      <c r="DHR345" s="469"/>
      <c r="DHS345" s="469"/>
      <c r="DHT345" s="469"/>
      <c r="DHU345" s="469"/>
      <c r="DHV345" s="469"/>
      <c r="DHW345" s="469"/>
      <c r="DHX345" s="469"/>
      <c r="DHY345" s="469"/>
      <c r="DHZ345" s="469"/>
      <c r="DIA345" s="469"/>
      <c r="DIB345" s="469"/>
      <c r="DIC345" s="469"/>
      <c r="DID345" s="469"/>
      <c r="DIE345" s="469"/>
      <c r="DIF345" s="469"/>
      <c r="DIG345" s="469"/>
      <c r="DIH345" s="469"/>
      <c r="DII345" s="469"/>
      <c r="DIJ345" s="469"/>
      <c r="DIK345" s="469"/>
      <c r="DIL345" s="469"/>
      <c r="DIM345" s="469"/>
      <c r="DIN345" s="469"/>
      <c r="DIO345" s="469"/>
      <c r="DIP345" s="469"/>
      <c r="DIQ345" s="469"/>
      <c r="DIR345" s="469"/>
      <c r="DIS345" s="469"/>
      <c r="DIT345" s="469"/>
      <c r="DIU345" s="469"/>
      <c r="DIV345" s="469"/>
      <c r="DIW345" s="469"/>
      <c r="DIX345" s="469"/>
      <c r="DIY345" s="469"/>
      <c r="DIZ345" s="469"/>
      <c r="DJA345" s="469"/>
      <c r="DJB345" s="469"/>
      <c r="DJC345" s="469"/>
      <c r="DJD345" s="469"/>
      <c r="DJE345" s="469"/>
      <c r="DJF345" s="469"/>
      <c r="DJG345" s="469"/>
      <c r="DJH345" s="469"/>
      <c r="DJI345" s="469"/>
      <c r="DJJ345" s="469"/>
      <c r="DJK345" s="469"/>
      <c r="DJL345" s="469"/>
      <c r="DJM345" s="469"/>
      <c r="DJN345" s="469"/>
      <c r="DJO345" s="469"/>
      <c r="DJP345" s="469"/>
      <c r="DJQ345" s="469"/>
      <c r="DJR345" s="469"/>
      <c r="DJS345" s="469"/>
      <c r="DJT345" s="469"/>
      <c r="DJU345" s="469"/>
      <c r="DJV345" s="469"/>
      <c r="DJW345" s="469"/>
      <c r="DJX345" s="469"/>
      <c r="DJY345" s="469"/>
      <c r="DJZ345" s="469"/>
      <c r="DKA345" s="469"/>
      <c r="DKB345" s="469"/>
      <c r="DKC345" s="469"/>
      <c r="DKD345" s="469"/>
      <c r="DKE345" s="469"/>
      <c r="DKF345" s="469"/>
      <c r="DKG345" s="469"/>
      <c r="DKH345" s="469"/>
      <c r="DKI345" s="469"/>
      <c r="DKJ345" s="469"/>
      <c r="DKK345" s="469"/>
      <c r="DKL345" s="469"/>
      <c r="DKM345" s="469"/>
      <c r="DKN345" s="469"/>
      <c r="DKO345" s="469"/>
      <c r="DKP345" s="469"/>
      <c r="DKQ345" s="469"/>
      <c r="DKR345" s="469"/>
      <c r="DKS345" s="469"/>
      <c r="DKT345" s="469"/>
      <c r="DKU345" s="469"/>
      <c r="DKV345" s="469"/>
      <c r="DKW345" s="469"/>
      <c r="DKX345" s="469"/>
      <c r="DKY345" s="469"/>
      <c r="DKZ345" s="469"/>
      <c r="DLA345" s="469"/>
      <c r="DLB345" s="469"/>
      <c r="DLC345" s="469"/>
      <c r="DLD345" s="469"/>
      <c r="DLE345" s="469"/>
      <c r="DLF345" s="469"/>
      <c r="DLG345" s="469"/>
      <c r="DLH345" s="469"/>
      <c r="DLI345" s="469"/>
      <c r="DLJ345" s="469"/>
      <c r="DLK345" s="469"/>
      <c r="DLL345" s="469"/>
      <c r="DLM345" s="469"/>
      <c r="DLN345" s="469"/>
      <c r="DLO345" s="469"/>
      <c r="DLP345" s="469"/>
      <c r="DLQ345" s="469"/>
      <c r="DLR345" s="469"/>
      <c r="DLS345" s="469"/>
      <c r="DLT345" s="469"/>
      <c r="DLU345" s="469"/>
      <c r="DLV345" s="469"/>
      <c r="DLW345" s="469"/>
      <c r="DLX345" s="469"/>
      <c r="DLY345" s="469"/>
      <c r="DLZ345" s="469"/>
      <c r="DMA345" s="469"/>
      <c r="DMB345" s="469"/>
      <c r="DMC345" s="469"/>
      <c r="DMD345" s="469"/>
      <c r="DME345" s="469"/>
      <c r="DMF345" s="469"/>
      <c r="DMG345" s="469"/>
      <c r="DMH345" s="469"/>
      <c r="DMI345" s="469"/>
      <c r="DMJ345" s="469"/>
      <c r="DMK345" s="469"/>
      <c r="DML345" s="469"/>
      <c r="DMM345" s="469"/>
      <c r="DMN345" s="469"/>
      <c r="DMO345" s="469"/>
      <c r="DMP345" s="469"/>
      <c r="DMQ345" s="469"/>
      <c r="DMR345" s="469"/>
      <c r="DMS345" s="469"/>
      <c r="DMT345" s="469"/>
      <c r="DMU345" s="469"/>
      <c r="DMV345" s="469"/>
      <c r="DMW345" s="469"/>
      <c r="DMX345" s="469"/>
      <c r="DMY345" s="469"/>
      <c r="DMZ345" s="469"/>
      <c r="DNA345" s="469"/>
      <c r="DNB345" s="469"/>
      <c r="DNC345" s="469"/>
      <c r="DND345" s="469"/>
      <c r="DNE345" s="469"/>
      <c r="DNF345" s="469"/>
      <c r="DNG345" s="469"/>
      <c r="DNH345" s="469"/>
      <c r="DNI345" s="469"/>
      <c r="DNJ345" s="469"/>
      <c r="DNK345" s="469"/>
      <c r="DNL345" s="469"/>
      <c r="DNM345" s="469"/>
      <c r="DNN345" s="469"/>
      <c r="DNO345" s="469"/>
      <c r="DNP345" s="469"/>
      <c r="DNQ345" s="469"/>
      <c r="DNR345" s="469"/>
      <c r="DNS345" s="469"/>
      <c r="DNT345" s="469"/>
      <c r="DNU345" s="469"/>
      <c r="DNV345" s="469"/>
      <c r="DNW345" s="469"/>
      <c r="DNX345" s="469"/>
      <c r="DNY345" s="469"/>
      <c r="DNZ345" s="469"/>
      <c r="DOA345" s="469"/>
      <c r="DOB345" s="469"/>
      <c r="DOC345" s="469"/>
      <c r="DOD345" s="469"/>
      <c r="DOE345" s="469"/>
      <c r="DOF345" s="469"/>
      <c r="DOG345" s="469"/>
      <c r="DOH345" s="469"/>
      <c r="DOI345" s="469"/>
      <c r="DOJ345" s="469"/>
      <c r="DOK345" s="469"/>
      <c r="DOL345" s="469"/>
      <c r="DOM345" s="469"/>
      <c r="DON345" s="469"/>
      <c r="DOO345" s="469"/>
      <c r="DOP345" s="469"/>
      <c r="DOQ345" s="469"/>
      <c r="DOR345" s="469"/>
      <c r="DOS345" s="469"/>
      <c r="DOT345" s="469"/>
      <c r="DOU345" s="469"/>
      <c r="DOV345" s="469"/>
      <c r="DOW345" s="469"/>
      <c r="DOX345" s="469"/>
      <c r="DOY345" s="469"/>
      <c r="DOZ345" s="469"/>
      <c r="DPA345" s="469"/>
      <c r="DPB345" s="469"/>
      <c r="DPC345" s="469"/>
      <c r="DPD345" s="469"/>
      <c r="DPE345" s="469"/>
      <c r="DPF345" s="469"/>
      <c r="DPG345" s="469"/>
      <c r="DPH345" s="469"/>
      <c r="DPI345" s="469"/>
      <c r="DPJ345" s="469"/>
      <c r="DPK345" s="469"/>
      <c r="DPL345" s="469"/>
      <c r="DPM345" s="469"/>
      <c r="DPN345" s="469"/>
      <c r="DPO345" s="469"/>
      <c r="DPP345" s="469"/>
      <c r="DPQ345" s="469"/>
      <c r="DPR345" s="469"/>
      <c r="DPS345" s="469"/>
      <c r="DPT345" s="469"/>
      <c r="DPU345" s="469"/>
      <c r="DPV345" s="469"/>
      <c r="DPW345" s="469"/>
      <c r="DPX345" s="469"/>
      <c r="DPY345" s="469"/>
      <c r="DPZ345" s="469"/>
      <c r="DQA345" s="469"/>
      <c r="DQB345" s="469"/>
      <c r="DQC345" s="469"/>
      <c r="DQD345" s="469"/>
      <c r="DQE345" s="469"/>
      <c r="DQF345" s="469"/>
      <c r="DQG345" s="469"/>
      <c r="DQH345" s="469"/>
      <c r="DQI345" s="469"/>
      <c r="DQJ345" s="469"/>
      <c r="DQK345" s="469"/>
      <c r="DQL345" s="469"/>
      <c r="DQM345" s="469"/>
      <c r="DQN345" s="469"/>
      <c r="DQO345" s="469"/>
      <c r="DQP345" s="469"/>
      <c r="DQQ345" s="469"/>
      <c r="DQR345" s="469"/>
      <c r="DQS345" s="469"/>
      <c r="DQT345" s="469"/>
      <c r="DQU345" s="469"/>
      <c r="DQV345" s="469"/>
      <c r="DQW345" s="469"/>
      <c r="DQX345" s="469"/>
      <c r="DQY345" s="469"/>
      <c r="DQZ345" s="469"/>
      <c r="DRA345" s="469"/>
      <c r="DRB345" s="469"/>
      <c r="DRC345" s="469"/>
      <c r="DRD345" s="469"/>
      <c r="DRE345" s="469"/>
      <c r="DRF345" s="469"/>
      <c r="DRG345" s="469"/>
      <c r="DRH345" s="469"/>
      <c r="DRI345" s="469"/>
      <c r="DRJ345" s="469"/>
      <c r="DRK345" s="469"/>
      <c r="DRL345" s="469"/>
      <c r="DRM345" s="469"/>
      <c r="DRN345" s="469"/>
      <c r="DRO345" s="469"/>
      <c r="DRP345" s="469"/>
      <c r="DRQ345" s="469"/>
      <c r="DRR345" s="469"/>
      <c r="DRS345" s="469"/>
      <c r="DRT345" s="469"/>
      <c r="DRU345" s="469"/>
      <c r="DRV345" s="469"/>
      <c r="DRW345" s="469"/>
      <c r="DRX345" s="469"/>
      <c r="DRY345" s="469"/>
      <c r="DRZ345" s="469"/>
      <c r="DSA345" s="469"/>
      <c r="DSB345" s="469"/>
      <c r="DSC345" s="469"/>
      <c r="DSD345" s="469"/>
      <c r="DSE345" s="469"/>
      <c r="DSF345" s="469"/>
      <c r="DSG345" s="469"/>
      <c r="DSH345" s="469"/>
      <c r="DSI345" s="469"/>
      <c r="DSJ345" s="469"/>
      <c r="DSK345" s="469"/>
      <c r="DSL345" s="469"/>
      <c r="DSM345" s="469"/>
      <c r="DSN345" s="469"/>
      <c r="DSO345" s="469"/>
      <c r="DSP345" s="469"/>
      <c r="DSQ345" s="469"/>
      <c r="DSR345" s="469"/>
      <c r="DSS345" s="469"/>
      <c r="DST345" s="469"/>
      <c r="DSU345" s="469"/>
      <c r="DSV345" s="469"/>
      <c r="DSW345" s="469"/>
      <c r="DSX345" s="469"/>
      <c r="DSY345" s="469"/>
      <c r="DSZ345" s="469"/>
      <c r="DTA345" s="469"/>
      <c r="DTB345" s="469"/>
      <c r="DTC345" s="469"/>
      <c r="DTD345" s="469"/>
      <c r="DTE345" s="469"/>
      <c r="DTF345" s="469"/>
      <c r="DTG345" s="469"/>
      <c r="DTH345" s="469"/>
      <c r="DTI345" s="469"/>
      <c r="DTJ345" s="469"/>
      <c r="DTK345" s="469"/>
      <c r="DTL345" s="469"/>
      <c r="DTM345" s="469"/>
      <c r="DTN345" s="469"/>
      <c r="DTO345" s="469"/>
      <c r="DTP345" s="469"/>
      <c r="DTQ345" s="469"/>
      <c r="DTR345" s="469"/>
      <c r="DTS345" s="469"/>
      <c r="DTT345" s="469"/>
      <c r="DTU345" s="469"/>
      <c r="DTV345" s="469"/>
      <c r="DTW345" s="469"/>
      <c r="DTX345" s="469"/>
      <c r="DTY345" s="469"/>
      <c r="DTZ345" s="469"/>
      <c r="DUA345" s="469"/>
      <c r="DUB345" s="469"/>
      <c r="DUC345" s="469"/>
      <c r="DUD345" s="469"/>
      <c r="DUE345" s="469"/>
      <c r="DUF345" s="469"/>
      <c r="DUG345" s="469"/>
      <c r="DUH345" s="469"/>
      <c r="DUI345" s="469"/>
      <c r="DUJ345" s="469"/>
      <c r="DUK345" s="469"/>
      <c r="DUL345" s="469"/>
      <c r="DUM345" s="469"/>
      <c r="DUN345" s="469"/>
      <c r="DUO345" s="469"/>
      <c r="DUP345" s="469"/>
      <c r="DUQ345" s="469"/>
      <c r="DUR345" s="469"/>
      <c r="DUS345" s="469"/>
      <c r="DUT345" s="469"/>
      <c r="DUU345" s="469"/>
      <c r="DUV345" s="469"/>
      <c r="DUW345" s="469"/>
      <c r="DUX345" s="469"/>
      <c r="DUY345" s="469"/>
      <c r="DUZ345" s="469"/>
      <c r="DVA345" s="469"/>
      <c r="DVB345" s="469"/>
      <c r="DVC345" s="469"/>
      <c r="DVD345" s="469"/>
      <c r="DVE345" s="469"/>
      <c r="DVF345" s="469"/>
      <c r="DVG345" s="469"/>
      <c r="DVH345" s="469"/>
      <c r="DVI345" s="469"/>
      <c r="DVJ345" s="469"/>
      <c r="DVK345" s="469"/>
      <c r="DVL345" s="469"/>
      <c r="DVM345" s="469"/>
      <c r="DVN345" s="469"/>
      <c r="DVO345" s="469"/>
      <c r="DVP345" s="469"/>
      <c r="DVQ345" s="469"/>
      <c r="DVR345" s="469"/>
      <c r="DVS345" s="469"/>
      <c r="DVT345" s="469"/>
      <c r="DVU345" s="469"/>
      <c r="DVV345" s="469"/>
      <c r="DVW345" s="469"/>
      <c r="DVX345" s="469"/>
      <c r="DVY345" s="469"/>
      <c r="DVZ345" s="469"/>
      <c r="DWA345" s="469"/>
      <c r="DWB345" s="469"/>
      <c r="DWC345" s="469"/>
      <c r="DWD345" s="469"/>
      <c r="DWE345" s="469"/>
      <c r="DWF345" s="469"/>
      <c r="DWG345" s="469"/>
      <c r="DWH345" s="469"/>
      <c r="DWI345" s="469"/>
      <c r="DWJ345" s="469"/>
      <c r="DWK345" s="469"/>
      <c r="DWL345" s="469"/>
      <c r="DWM345" s="469"/>
      <c r="DWN345" s="469"/>
      <c r="DWO345" s="469"/>
      <c r="DWP345" s="469"/>
      <c r="DWQ345" s="469"/>
      <c r="DWR345" s="469"/>
      <c r="DWS345" s="469"/>
      <c r="DWT345" s="469"/>
      <c r="DWU345" s="469"/>
      <c r="DWV345" s="469"/>
      <c r="DWW345" s="469"/>
      <c r="DWX345" s="469"/>
      <c r="DWY345" s="469"/>
      <c r="DWZ345" s="469"/>
      <c r="DXA345" s="469"/>
      <c r="DXB345" s="469"/>
      <c r="DXC345" s="469"/>
      <c r="DXD345" s="469"/>
      <c r="DXE345" s="469"/>
      <c r="DXF345" s="469"/>
      <c r="DXG345" s="469"/>
      <c r="DXH345" s="469"/>
      <c r="DXI345" s="469"/>
      <c r="DXJ345" s="469"/>
      <c r="DXK345" s="469"/>
      <c r="DXL345" s="469"/>
      <c r="DXM345" s="469"/>
      <c r="DXN345" s="469"/>
      <c r="DXO345" s="469"/>
      <c r="DXP345" s="469"/>
      <c r="DXQ345" s="469"/>
      <c r="DXR345" s="469"/>
      <c r="DXS345" s="469"/>
      <c r="DXT345" s="469"/>
      <c r="DXU345" s="469"/>
      <c r="DXV345" s="469"/>
      <c r="DXW345" s="469"/>
      <c r="DXX345" s="469"/>
      <c r="DXY345" s="469"/>
      <c r="DXZ345" s="469"/>
      <c r="DYA345" s="469"/>
      <c r="DYB345" s="469"/>
      <c r="DYC345" s="469"/>
      <c r="DYD345" s="469"/>
      <c r="DYE345" s="469"/>
      <c r="DYF345" s="469"/>
      <c r="DYG345" s="469"/>
      <c r="DYH345" s="469"/>
      <c r="DYI345" s="469"/>
      <c r="DYJ345" s="469"/>
      <c r="DYK345" s="469"/>
      <c r="DYL345" s="469"/>
      <c r="DYM345" s="469"/>
      <c r="DYN345" s="469"/>
      <c r="DYO345" s="469"/>
      <c r="DYP345" s="469"/>
      <c r="DYQ345" s="469"/>
      <c r="DYR345" s="469"/>
      <c r="DYS345" s="469"/>
      <c r="DYT345" s="469"/>
      <c r="DYU345" s="469"/>
      <c r="DYV345" s="469"/>
      <c r="DYW345" s="469"/>
      <c r="DYX345" s="469"/>
      <c r="DYY345" s="469"/>
      <c r="DYZ345" s="469"/>
      <c r="DZA345" s="469"/>
      <c r="DZB345" s="469"/>
      <c r="DZC345" s="469"/>
      <c r="DZD345" s="469"/>
      <c r="DZE345" s="469"/>
      <c r="DZF345" s="469"/>
      <c r="DZG345" s="469"/>
      <c r="DZH345" s="469"/>
      <c r="DZI345" s="469"/>
      <c r="DZJ345" s="469"/>
      <c r="DZK345" s="469"/>
      <c r="DZL345" s="469"/>
      <c r="DZM345" s="469"/>
      <c r="DZN345" s="469"/>
      <c r="DZO345" s="469"/>
      <c r="DZP345" s="469"/>
      <c r="DZQ345" s="469"/>
      <c r="DZR345" s="469"/>
      <c r="DZS345" s="469"/>
      <c r="DZT345" s="469"/>
      <c r="DZU345" s="469"/>
      <c r="DZV345" s="469"/>
      <c r="DZW345" s="469"/>
      <c r="DZX345" s="469"/>
      <c r="DZY345" s="469"/>
      <c r="DZZ345" s="469"/>
      <c r="EAA345" s="469"/>
      <c r="EAB345" s="469"/>
      <c r="EAC345" s="469"/>
      <c r="EAD345" s="469"/>
      <c r="EAE345" s="469"/>
      <c r="EAF345" s="469"/>
      <c r="EAG345" s="469"/>
      <c r="EAH345" s="469"/>
      <c r="EAI345" s="469"/>
      <c r="EAJ345" s="469"/>
      <c r="EAK345" s="469"/>
      <c r="EAL345" s="469"/>
      <c r="EAM345" s="469"/>
      <c r="EAN345" s="469"/>
      <c r="EAO345" s="469"/>
      <c r="EAP345" s="469"/>
      <c r="EAQ345" s="469"/>
      <c r="EAR345" s="469"/>
      <c r="EAS345" s="469"/>
      <c r="EAT345" s="469"/>
      <c r="EAU345" s="469"/>
      <c r="EAV345" s="469"/>
      <c r="EAW345" s="469"/>
      <c r="EAX345" s="469"/>
      <c r="EAY345" s="469"/>
      <c r="EAZ345" s="469"/>
      <c r="EBA345" s="469"/>
      <c r="EBB345" s="469"/>
      <c r="EBC345" s="469"/>
      <c r="EBD345" s="469"/>
      <c r="EBE345" s="469"/>
      <c r="EBF345" s="469"/>
      <c r="EBG345" s="469"/>
      <c r="EBH345" s="469"/>
      <c r="EBI345" s="469"/>
      <c r="EBJ345" s="469"/>
      <c r="EBK345" s="469"/>
      <c r="EBL345" s="469"/>
      <c r="EBM345" s="469"/>
      <c r="EBN345" s="469"/>
      <c r="EBO345" s="469"/>
      <c r="EBP345" s="469"/>
      <c r="EBQ345" s="469"/>
      <c r="EBR345" s="469"/>
      <c r="EBS345" s="469"/>
      <c r="EBT345" s="469"/>
      <c r="EBU345" s="469"/>
      <c r="EBV345" s="469"/>
      <c r="EBW345" s="469"/>
      <c r="EBX345" s="469"/>
      <c r="EBY345" s="469"/>
      <c r="EBZ345" s="469"/>
      <c r="ECA345" s="469"/>
      <c r="ECB345" s="469"/>
      <c r="ECC345" s="469"/>
      <c r="ECD345" s="469"/>
      <c r="ECE345" s="469"/>
      <c r="ECF345" s="469"/>
      <c r="ECG345" s="469"/>
      <c r="ECH345" s="469"/>
      <c r="ECI345" s="469"/>
      <c r="ECJ345" s="469"/>
      <c r="ECK345" s="469"/>
      <c r="ECL345" s="469"/>
      <c r="ECM345" s="469"/>
      <c r="ECN345" s="469"/>
      <c r="ECO345" s="469"/>
      <c r="ECP345" s="469"/>
      <c r="ECQ345" s="469"/>
      <c r="ECR345" s="469"/>
      <c r="ECS345" s="469"/>
      <c r="ECT345" s="469"/>
      <c r="ECU345" s="469"/>
      <c r="ECV345" s="469"/>
      <c r="ECW345" s="469"/>
      <c r="ECX345" s="469"/>
      <c r="ECY345" s="469"/>
      <c r="ECZ345" s="469"/>
      <c r="EDA345" s="469"/>
      <c r="EDB345" s="469"/>
      <c r="EDC345" s="469"/>
      <c r="EDD345" s="469"/>
      <c r="EDE345" s="469"/>
      <c r="EDF345" s="469"/>
      <c r="EDG345" s="469"/>
      <c r="EDH345" s="469"/>
      <c r="EDI345" s="469"/>
      <c r="EDJ345" s="469"/>
      <c r="EDK345" s="469"/>
      <c r="EDL345" s="469"/>
      <c r="EDM345" s="469"/>
      <c r="EDN345" s="469"/>
      <c r="EDO345" s="469"/>
      <c r="EDP345" s="469"/>
      <c r="EDQ345" s="469"/>
      <c r="EDR345" s="469"/>
      <c r="EDS345" s="469"/>
      <c r="EDT345" s="469"/>
      <c r="EDU345" s="469"/>
      <c r="EDV345" s="469"/>
      <c r="EDW345" s="469"/>
      <c r="EDX345" s="469"/>
      <c r="EDY345" s="469"/>
      <c r="EDZ345" s="469"/>
      <c r="EEA345" s="469"/>
      <c r="EEB345" s="469"/>
      <c r="EEC345" s="469"/>
      <c r="EED345" s="469"/>
      <c r="EEE345" s="469"/>
      <c r="EEF345" s="469"/>
      <c r="EEG345" s="469"/>
      <c r="EEH345" s="469"/>
      <c r="EEI345" s="469"/>
      <c r="EEJ345" s="469"/>
      <c r="EEK345" s="469"/>
      <c r="EEL345" s="469"/>
      <c r="EEM345" s="469"/>
      <c r="EEN345" s="469"/>
      <c r="EEO345" s="469"/>
      <c r="EEP345" s="469"/>
      <c r="EEQ345" s="469"/>
      <c r="EER345" s="469"/>
      <c r="EES345" s="469"/>
      <c r="EET345" s="469"/>
      <c r="EEU345" s="469"/>
      <c r="EEV345" s="469"/>
      <c r="EEW345" s="469"/>
      <c r="EEX345" s="469"/>
      <c r="EEY345" s="469"/>
      <c r="EEZ345" s="469"/>
      <c r="EFA345" s="469"/>
      <c r="EFB345" s="469"/>
      <c r="EFC345" s="469"/>
      <c r="EFD345" s="469"/>
      <c r="EFE345" s="469"/>
      <c r="EFF345" s="469"/>
      <c r="EFG345" s="469"/>
      <c r="EFH345" s="469"/>
      <c r="EFI345" s="469"/>
      <c r="EFJ345" s="469"/>
      <c r="EFK345" s="469"/>
      <c r="EFL345" s="469"/>
      <c r="EFM345" s="469"/>
      <c r="EFN345" s="469"/>
      <c r="EFO345" s="469"/>
      <c r="EFP345" s="469"/>
      <c r="EFQ345" s="469"/>
      <c r="EFR345" s="469"/>
      <c r="EFS345" s="469"/>
      <c r="EFT345" s="469"/>
      <c r="EFU345" s="469"/>
      <c r="EFV345" s="469"/>
      <c r="EFW345" s="469"/>
      <c r="EFX345" s="469"/>
      <c r="EFY345" s="469"/>
      <c r="EFZ345" s="469"/>
      <c r="EGA345" s="469"/>
      <c r="EGB345" s="469"/>
      <c r="EGC345" s="469"/>
      <c r="EGD345" s="469"/>
      <c r="EGE345" s="469"/>
      <c r="EGF345" s="469"/>
      <c r="EGG345" s="469"/>
      <c r="EGH345" s="469"/>
      <c r="EGI345" s="469"/>
      <c r="EGJ345" s="469"/>
      <c r="EGK345" s="469"/>
      <c r="EGL345" s="469"/>
      <c r="EGM345" s="469"/>
      <c r="EGN345" s="469"/>
      <c r="EGO345" s="469"/>
      <c r="EGP345" s="469"/>
      <c r="EGQ345" s="469"/>
      <c r="EGR345" s="469"/>
      <c r="EGS345" s="469"/>
      <c r="EGT345" s="469"/>
      <c r="EGU345" s="469"/>
      <c r="EGV345" s="469"/>
      <c r="EGW345" s="469"/>
      <c r="EGX345" s="469"/>
      <c r="EGY345" s="469"/>
      <c r="EGZ345" s="469"/>
      <c r="EHA345" s="469"/>
      <c r="EHB345" s="469"/>
      <c r="EHC345" s="469"/>
      <c r="EHD345" s="469"/>
      <c r="EHE345" s="469"/>
      <c r="EHF345" s="469"/>
      <c r="EHG345" s="469"/>
      <c r="EHH345" s="469"/>
      <c r="EHI345" s="469"/>
      <c r="EHJ345" s="469"/>
      <c r="EHK345" s="469"/>
      <c r="EHL345" s="469"/>
      <c r="EHM345" s="469"/>
      <c r="EHN345" s="469"/>
      <c r="EHO345" s="469"/>
      <c r="EHP345" s="469"/>
      <c r="EHQ345" s="469"/>
      <c r="EHR345" s="469"/>
      <c r="EHS345" s="469"/>
      <c r="EHT345" s="469"/>
      <c r="EHU345" s="469"/>
      <c r="EHV345" s="469"/>
      <c r="EHW345" s="469"/>
      <c r="EHX345" s="469"/>
      <c r="EHY345" s="469"/>
      <c r="EHZ345" s="469"/>
      <c r="EIA345" s="469"/>
      <c r="EIB345" s="469"/>
      <c r="EIC345" s="469"/>
      <c r="EID345" s="469"/>
      <c r="EIE345" s="469"/>
      <c r="EIF345" s="469"/>
      <c r="EIG345" s="469"/>
      <c r="EIH345" s="469"/>
      <c r="EII345" s="469"/>
      <c r="EIJ345" s="469"/>
      <c r="EIK345" s="469"/>
      <c r="EIL345" s="469"/>
      <c r="EIM345" s="469"/>
      <c r="EIN345" s="469"/>
      <c r="EIO345" s="469"/>
      <c r="EIP345" s="469"/>
      <c r="EIQ345" s="469"/>
      <c r="EIR345" s="469"/>
      <c r="EIS345" s="469"/>
      <c r="EIT345" s="469"/>
      <c r="EIU345" s="469"/>
      <c r="EIV345" s="469"/>
      <c r="EIW345" s="469"/>
      <c r="EIX345" s="469"/>
      <c r="EIY345" s="469"/>
      <c r="EIZ345" s="469"/>
      <c r="EJA345" s="469"/>
      <c r="EJB345" s="469"/>
      <c r="EJC345" s="469"/>
      <c r="EJD345" s="469"/>
      <c r="EJE345" s="469"/>
      <c r="EJF345" s="469"/>
      <c r="EJG345" s="469"/>
      <c r="EJH345" s="469"/>
      <c r="EJI345" s="469"/>
      <c r="EJJ345" s="469"/>
      <c r="EJK345" s="469"/>
      <c r="EJL345" s="469"/>
      <c r="EJM345" s="469"/>
      <c r="EJN345" s="469"/>
      <c r="EJO345" s="469"/>
      <c r="EJP345" s="469"/>
      <c r="EJQ345" s="469"/>
      <c r="EJR345" s="469"/>
      <c r="EJS345" s="469"/>
      <c r="EJT345" s="469"/>
      <c r="EJU345" s="469"/>
      <c r="EJV345" s="469"/>
      <c r="EJW345" s="469"/>
      <c r="EJX345" s="469"/>
      <c r="EJY345" s="469"/>
      <c r="EJZ345" s="469"/>
      <c r="EKA345" s="469"/>
      <c r="EKB345" s="469"/>
      <c r="EKC345" s="469"/>
      <c r="EKD345" s="469"/>
      <c r="EKE345" s="469"/>
      <c r="EKF345" s="469"/>
      <c r="EKG345" s="469"/>
      <c r="EKH345" s="469"/>
      <c r="EKI345" s="469"/>
      <c r="EKJ345" s="469"/>
      <c r="EKK345" s="469"/>
      <c r="EKL345" s="469"/>
      <c r="EKM345" s="469"/>
      <c r="EKN345" s="469"/>
      <c r="EKO345" s="469"/>
      <c r="EKP345" s="469"/>
      <c r="EKQ345" s="469"/>
      <c r="EKR345" s="469"/>
      <c r="EKS345" s="469"/>
      <c r="EKT345" s="469"/>
      <c r="EKU345" s="469"/>
      <c r="EKV345" s="469"/>
      <c r="EKW345" s="469"/>
      <c r="EKX345" s="469"/>
      <c r="EKY345" s="469"/>
      <c r="EKZ345" s="469"/>
      <c r="ELA345" s="469"/>
      <c r="ELB345" s="469"/>
      <c r="ELC345" s="469"/>
      <c r="ELD345" s="469"/>
      <c r="ELE345" s="469"/>
      <c r="ELF345" s="469"/>
      <c r="ELG345" s="469"/>
      <c r="ELH345" s="469"/>
      <c r="ELI345" s="469"/>
      <c r="ELJ345" s="469"/>
      <c r="ELK345" s="469"/>
      <c r="ELL345" s="469"/>
      <c r="ELM345" s="469"/>
      <c r="ELN345" s="469"/>
      <c r="ELO345" s="469"/>
      <c r="ELP345" s="469"/>
      <c r="ELQ345" s="469"/>
      <c r="ELR345" s="469"/>
      <c r="ELS345" s="469"/>
      <c r="ELT345" s="469"/>
      <c r="ELU345" s="469"/>
      <c r="ELV345" s="469"/>
      <c r="ELW345" s="469"/>
      <c r="ELX345" s="469"/>
      <c r="ELY345" s="469"/>
      <c r="ELZ345" s="469"/>
      <c r="EMA345" s="469"/>
      <c r="EMB345" s="469"/>
      <c r="EMC345" s="469"/>
      <c r="EMD345" s="469"/>
      <c r="EME345" s="469"/>
      <c r="EMF345" s="469"/>
      <c r="EMG345" s="469"/>
      <c r="EMH345" s="469"/>
      <c r="EMI345" s="469"/>
      <c r="EMJ345" s="469"/>
      <c r="EMK345" s="469"/>
      <c r="EML345" s="469"/>
      <c r="EMM345" s="469"/>
      <c r="EMN345" s="469"/>
      <c r="EMO345" s="469"/>
      <c r="EMP345" s="469"/>
      <c r="EMQ345" s="469"/>
      <c r="EMR345" s="469"/>
      <c r="EMS345" s="469"/>
      <c r="EMT345" s="469"/>
      <c r="EMU345" s="469"/>
      <c r="EMV345" s="469"/>
      <c r="EMW345" s="469"/>
      <c r="EMX345" s="469"/>
      <c r="EMY345" s="469"/>
      <c r="EMZ345" s="469"/>
      <c r="ENA345" s="469"/>
      <c r="ENB345" s="469"/>
      <c r="ENC345" s="469"/>
      <c r="END345" s="469"/>
      <c r="ENE345" s="469"/>
      <c r="ENF345" s="469"/>
      <c r="ENG345" s="469"/>
      <c r="ENH345" s="469"/>
      <c r="ENI345" s="469"/>
      <c r="ENJ345" s="469"/>
      <c r="ENK345" s="469"/>
      <c r="ENL345" s="469"/>
      <c r="ENM345" s="469"/>
      <c r="ENN345" s="469"/>
      <c r="ENO345" s="469"/>
      <c r="ENP345" s="469"/>
      <c r="ENQ345" s="469"/>
      <c r="ENR345" s="469"/>
      <c r="ENS345" s="469"/>
      <c r="ENT345" s="469"/>
      <c r="ENU345" s="469"/>
      <c r="ENV345" s="469"/>
      <c r="ENW345" s="469"/>
      <c r="ENX345" s="469"/>
      <c r="ENY345" s="469"/>
      <c r="ENZ345" s="469"/>
      <c r="EOA345" s="469"/>
      <c r="EOB345" s="469"/>
      <c r="EOC345" s="469"/>
      <c r="EOD345" s="469"/>
      <c r="EOE345" s="469"/>
      <c r="EOF345" s="469"/>
      <c r="EOG345" s="469"/>
      <c r="EOH345" s="469"/>
      <c r="EOI345" s="469"/>
      <c r="EOJ345" s="469"/>
      <c r="EOK345" s="469"/>
      <c r="EOL345" s="469"/>
      <c r="EOM345" s="469"/>
      <c r="EON345" s="469"/>
      <c r="EOO345" s="469"/>
      <c r="EOP345" s="469"/>
      <c r="EOQ345" s="469"/>
      <c r="EOR345" s="469"/>
      <c r="EOS345" s="469"/>
      <c r="EOT345" s="469"/>
      <c r="EOU345" s="469"/>
      <c r="EOV345" s="469"/>
      <c r="EOW345" s="469"/>
      <c r="EOX345" s="469"/>
      <c r="EOY345" s="469"/>
      <c r="EOZ345" s="469"/>
      <c r="EPA345" s="469"/>
      <c r="EPB345" s="469"/>
      <c r="EPC345" s="469"/>
      <c r="EPD345" s="469"/>
      <c r="EPE345" s="469"/>
      <c r="EPF345" s="469"/>
      <c r="EPG345" s="469"/>
      <c r="EPH345" s="469"/>
      <c r="EPI345" s="469"/>
      <c r="EPJ345" s="469"/>
      <c r="EPK345" s="469"/>
      <c r="EPL345" s="469"/>
      <c r="EPM345" s="469"/>
      <c r="EPN345" s="469"/>
      <c r="EPO345" s="469"/>
      <c r="EPP345" s="469"/>
      <c r="EPQ345" s="469"/>
      <c r="EPR345" s="469"/>
      <c r="EPS345" s="469"/>
      <c r="EPT345" s="469"/>
      <c r="EPU345" s="469"/>
      <c r="EPV345" s="469"/>
      <c r="EPW345" s="469"/>
      <c r="EPX345" s="469"/>
      <c r="EPY345" s="469"/>
      <c r="EPZ345" s="469"/>
      <c r="EQA345" s="469"/>
      <c r="EQB345" s="469"/>
      <c r="EQC345" s="469"/>
      <c r="EQD345" s="469"/>
      <c r="EQE345" s="469"/>
      <c r="EQF345" s="469"/>
      <c r="EQG345" s="469"/>
      <c r="EQH345" s="469"/>
      <c r="EQI345" s="469"/>
      <c r="EQJ345" s="469"/>
      <c r="EQK345" s="469"/>
      <c r="EQL345" s="469"/>
      <c r="EQM345" s="469"/>
      <c r="EQN345" s="469"/>
      <c r="EQO345" s="469"/>
      <c r="EQP345" s="469"/>
      <c r="EQQ345" s="469"/>
      <c r="EQR345" s="469"/>
      <c r="EQS345" s="469"/>
      <c r="EQT345" s="469"/>
      <c r="EQU345" s="469"/>
      <c r="EQV345" s="469"/>
      <c r="EQW345" s="469"/>
      <c r="EQX345" s="469"/>
      <c r="EQY345" s="469"/>
      <c r="EQZ345" s="469"/>
      <c r="ERA345" s="469"/>
      <c r="ERB345" s="469"/>
      <c r="ERC345" s="469"/>
      <c r="ERD345" s="469"/>
      <c r="ERE345" s="469"/>
      <c r="ERF345" s="469"/>
      <c r="ERG345" s="469"/>
      <c r="ERH345" s="469"/>
      <c r="ERI345" s="469"/>
      <c r="ERJ345" s="469"/>
      <c r="ERK345" s="469"/>
      <c r="ERL345" s="469"/>
      <c r="ERM345" s="469"/>
      <c r="ERN345" s="469"/>
      <c r="ERO345" s="469"/>
      <c r="ERP345" s="469"/>
      <c r="ERQ345" s="469"/>
      <c r="ERR345" s="469"/>
      <c r="ERS345" s="469"/>
      <c r="ERT345" s="469"/>
      <c r="ERU345" s="469"/>
      <c r="ERV345" s="469"/>
      <c r="ERW345" s="469"/>
      <c r="ERX345" s="469"/>
      <c r="ERY345" s="469"/>
      <c r="ERZ345" s="469"/>
      <c r="ESA345" s="469"/>
      <c r="ESB345" s="469"/>
      <c r="ESC345" s="469"/>
      <c r="ESD345" s="469"/>
      <c r="ESE345" s="469"/>
      <c r="ESF345" s="469"/>
      <c r="ESG345" s="469"/>
      <c r="ESH345" s="469"/>
      <c r="ESI345" s="469"/>
      <c r="ESJ345" s="469"/>
      <c r="ESK345" s="469"/>
      <c r="ESL345" s="469"/>
      <c r="ESM345" s="469"/>
      <c r="ESN345" s="469"/>
      <c r="ESO345" s="469"/>
      <c r="ESP345" s="469"/>
      <c r="ESQ345" s="469"/>
      <c r="ESR345" s="469"/>
      <c r="ESS345" s="469"/>
      <c r="EST345" s="469"/>
      <c r="ESU345" s="469"/>
      <c r="ESV345" s="469"/>
      <c r="ESW345" s="469"/>
      <c r="ESX345" s="469"/>
      <c r="ESY345" s="469"/>
      <c r="ESZ345" s="469"/>
      <c r="ETA345" s="469"/>
      <c r="ETB345" s="469"/>
      <c r="ETC345" s="469"/>
      <c r="ETD345" s="469"/>
      <c r="ETE345" s="469"/>
      <c r="ETF345" s="469"/>
      <c r="ETG345" s="469"/>
      <c r="ETH345" s="469"/>
      <c r="ETI345" s="469"/>
      <c r="ETJ345" s="469"/>
      <c r="ETK345" s="469"/>
      <c r="ETL345" s="469"/>
      <c r="ETM345" s="469"/>
      <c r="ETN345" s="469"/>
      <c r="ETO345" s="469"/>
      <c r="ETP345" s="469"/>
      <c r="ETQ345" s="469"/>
      <c r="ETR345" s="469"/>
      <c r="ETS345" s="469"/>
      <c r="ETT345" s="469"/>
      <c r="ETU345" s="469"/>
      <c r="ETV345" s="469"/>
      <c r="ETW345" s="469"/>
      <c r="ETX345" s="469"/>
      <c r="ETY345" s="469"/>
      <c r="ETZ345" s="469"/>
      <c r="EUA345" s="469"/>
      <c r="EUB345" s="469"/>
      <c r="EUC345" s="469"/>
      <c r="EUD345" s="469"/>
      <c r="EUE345" s="469"/>
      <c r="EUF345" s="469"/>
      <c r="EUG345" s="469"/>
      <c r="EUH345" s="469"/>
      <c r="EUI345" s="469"/>
      <c r="EUJ345" s="469"/>
      <c r="EUK345" s="469"/>
      <c r="EUL345" s="469"/>
      <c r="EUM345" s="469"/>
      <c r="EUN345" s="469"/>
      <c r="EUO345" s="469"/>
      <c r="EUP345" s="469"/>
      <c r="EUQ345" s="469"/>
      <c r="EUR345" s="469"/>
      <c r="EUS345" s="469"/>
      <c r="EUT345" s="469"/>
      <c r="EUU345" s="469"/>
      <c r="EUV345" s="469"/>
      <c r="EUW345" s="469"/>
      <c r="EUX345" s="469"/>
      <c r="EUY345" s="469"/>
      <c r="EUZ345" s="469"/>
      <c r="EVA345" s="469"/>
      <c r="EVB345" s="469"/>
      <c r="EVC345" s="469"/>
      <c r="EVD345" s="469"/>
      <c r="EVE345" s="469"/>
      <c r="EVF345" s="469"/>
      <c r="EVG345" s="469"/>
      <c r="EVH345" s="469"/>
      <c r="EVI345" s="469"/>
      <c r="EVJ345" s="469"/>
      <c r="EVK345" s="469"/>
      <c r="EVL345" s="469"/>
      <c r="EVM345" s="469"/>
      <c r="EVN345" s="469"/>
      <c r="EVO345" s="469"/>
      <c r="EVP345" s="469"/>
      <c r="EVQ345" s="469"/>
      <c r="EVR345" s="469"/>
      <c r="EVS345" s="469"/>
      <c r="EVT345" s="469"/>
      <c r="EVU345" s="469"/>
      <c r="EVV345" s="469"/>
      <c r="EVW345" s="469"/>
      <c r="EVX345" s="469"/>
      <c r="EVY345" s="469"/>
      <c r="EVZ345" s="469"/>
      <c r="EWA345" s="469"/>
      <c r="EWB345" s="469"/>
      <c r="EWC345" s="469"/>
      <c r="EWD345" s="469"/>
      <c r="EWE345" s="469"/>
      <c r="EWF345" s="469"/>
      <c r="EWG345" s="469"/>
      <c r="EWH345" s="469"/>
      <c r="EWI345" s="469"/>
      <c r="EWJ345" s="469"/>
      <c r="EWK345" s="469"/>
      <c r="EWL345" s="469"/>
      <c r="EWM345" s="469"/>
      <c r="EWN345" s="469"/>
      <c r="EWO345" s="469"/>
      <c r="EWP345" s="469"/>
      <c r="EWQ345" s="469"/>
      <c r="EWR345" s="469"/>
      <c r="EWS345" s="469"/>
      <c r="EWT345" s="469"/>
      <c r="EWU345" s="469"/>
      <c r="EWV345" s="469"/>
      <c r="EWW345" s="469"/>
      <c r="EWX345" s="469"/>
      <c r="EWY345" s="469"/>
      <c r="EWZ345" s="469"/>
      <c r="EXA345" s="469"/>
      <c r="EXB345" s="469"/>
      <c r="EXC345" s="469"/>
      <c r="EXD345" s="469"/>
      <c r="EXE345" s="469"/>
      <c r="EXF345" s="469"/>
      <c r="EXG345" s="469"/>
      <c r="EXH345" s="469"/>
      <c r="EXI345" s="469"/>
      <c r="EXJ345" s="469"/>
      <c r="EXK345" s="469"/>
      <c r="EXL345" s="469"/>
      <c r="EXM345" s="469"/>
      <c r="EXN345" s="469"/>
      <c r="EXO345" s="469"/>
      <c r="EXP345" s="469"/>
      <c r="EXQ345" s="469"/>
      <c r="EXR345" s="469"/>
      <c r="EXS345" s="469"/>
      <c r="EXT345" s="469"/>
      <c r="EXU345" s="469"/>
      <c r="EXV345" s="469"/>
      <c r="EXW345" s="469"/>
      <c r="EXX345" s="469"/>
      <c r="EXY345" s="469"/>
      <c r="EXZ345" s="469"/>
      <c r="EYA345" s="469"/>
      <c r="EYB345" s="469"/>
      <c r="EYC345" s="469"/>
      <c r="EYD345" s="469"/>
      <c r="EYE345" s="469"/>
      <c r="EYF345" s="469"/>
      <c r="EYG345" s="469"/>
      <c r="EYH345" s="469"/>
      <c r="EYI345" s="469"/>
      <c r="EYJ345" s="469"/>
      <c r="EYK345" s="469"/>
      <c r="EYL345" s="469"/>
      <c r="EYM345" s="469"/>
      <c r="EYN345" s="469"/>
      <c r="EYO345" s="469"/>
      <c r="EYP345" s="469"/>
      <c r="EYQ345" s="469"/>
      <c r="EYR345" s="469"/>
      <c r="EYS345" s="469"/>
      <c r="EYT345" s="469"/>
      <c r="EYU345" s="469"/>
      <c r="EYV345" s="469"/>
      <c r="EYW345" s="469"/>
      <c r="EYX345" s="469"/>
      <c r="EYY345" s="469"/>
      <c r="EYZ345" s="469"/>
      <c r="EZA345" s="469"/>
      <c r="EZB345" s="469"/>
      <c r="EZC345" s="469"/>
      <c r="EZD345" s="469"/>
      <c r="EZE345" s="469"/>
      <c r="EZF345" s="469"/>
      <c r="EZG345" s="469"/>
      <c r="EZH345" s="469"/>
      <c r="EZI345" s="469"/>
      <c r="EZJ345" s="469"/>
      <c r="EZK345" s="469"/>
      <c r="EZL345" s="469"/>
      <c r="EZM345" s="469"/>
      <c r="EZN345" s="469"/>
      <c r="EZO345" s="469"/>
      <c r="EZP345" s="469"/>
      <c r="EZQ345" s="469"/>
      <c r="EZR345" s="469"/>
      <c r="EZS345" s="469"/>
      <c r="EZT345" s="469"/>
      <c r="EZU345" s="469"/>
      <c r="EZV345" s="469"/>
      <c r="EZW345" s="469"/>
      <c r="EZX345" s="469"/>
      <c r="EZY345" s="469"/>
      <c r="EZZ345" s="469"/>
      <c r="FAA345" s="469"/>
      <c r="FAB345" s="469"/>
      <c r="FAC345" s="469"/>
      <c r="FAD345" s="469"/>
      <c r="FAE345" s="469"/>
      <c r="FAF345" s="469"/>
      <c r="FAG345" s="469"/>
      <c r="FAH345" s="469"/>
      <c r="FAI345" s="469"/>
      <c r="FAJ345" s="469"/>
      <c r="FAK345" s="469"/>
      <c r="FAL345" s="469"/>
      <c r="FAM345" s="469"/>
      <c r="FAN345" s="469"/>
      <c r="FAO345" s="469"/>
      <c r="FAP345" s="469"/>
      <c r="FAQ345" s="469"/>
      <c r="FAR345" s="469"/>
      <c r="FAS345" s="469"/>
      <c r="FAT345" s="469"/>
      <c r="FAU345" s="469"/>
      <c r="FAV345" s="469"/>
      <c r="FAW345" s="469"/>
      <c r="FAX345" s="469"/>
      <c r="FAY345" s="469"/>
      <c r="FAZ345" s="469"/>
      <c r="FBA345" s="469"/>
      <c r="FBB345" s="469"/>
      <c r="FBC345" s="469"/>
      <c r="FBD345" s="469"/>
      <c r="FBE345" s="469"/>
      <c r="FBF345" s="469"/>
      <c r="FBG345" s="469"/>
      <c r="FBH345" s="469"/>
      <c r="FBI345" s="469"/>
      <c r="FBJ345" s="469"/>
      <c r="FBK345" s="469"/>
      <c r="FBL345" s="469"/>
      <c r="FBM345" s="469"/>
      <c r="FBN345" s="469"/>
      <c r="FBO345" s="469"/>
      <c r="FBP345" s="469"/>
      <c r="FBQ345" s="469"/>
      <c r="FBR345" s="469"/>
      <c r="FBS345" s="469"/>
      <c r="FBT345" s="469"/>
      <c r="FBU345" s="469"/>
      <c r="FBV345" s="469"/>
      <c r="FBW345" s="469"/>
      <c r="FBX345" s="469"/>
      <c r="FBY345" s="469"/>
      <c r="FBZ345" s="469"/>
      <c r="FCA345" s="469"/>
      <c r="FCB345" s="469"/>
      <c r="FCC345" s="469"/>
      <c r="FCD345" s="469"/>
      <c r="FCE345" s="469"/>
      <c r="FCF345" s="469"/>
      <c r="FCG345" s="469"/>
      <c r="FCH345" s="469"/>
      <c r="FCI345" s="469"/>
      <c r="FCJ345" s="469"/>
      <c r="FCK345" s="469"/>
      <c r="FCL345" s="469"/>
      <c r="FCM345" s="469"/>
      <c r="FCN345" s="469"/>
      <c r="FCO345" s="469"/>
      <c r="FCP345" s="469"/>
      <c r="FCQ345" s="469"/>
      <c r="FCR345" s="469"/>
      <c r="FCS345" s="469"/>
      <c r="FCT345" s="469"/>
      <c r="FCU345" s="469"/>
      <c r="FCV345" s="469"/>
      <c r="FCW345" s="469"/>
      <c r="FCX345" s="469"/>
      <c r="FCY345" s="469"/>
      <c r="FCZ345" s="469"/>
      <c r="FDA345" s="469"/>
      <c r="FDB345" s="469"/>
      <c r="FDC345" s="469"/>
      <c r="FDD345" s="469"/>
      <c r="FDE345" s="469"/>
      <c r="FDF345" s="469"/>
      <c r="FDG345" s="469"/>
      <c r="FDH345" s="469"/>
      <c r="FDI345" s="469"/>
      <c r="FDJ345" s="469"/>
      <c r="FDK345" s="469"/>
      <c r="FDL345" s="469"/>
      <c r="FDM345" s="469"/>
      <c r="FDN345" s="469"/>
      <c r="FDO345" s="469"/>
      <c r="FDP345" s="469"/>
      <c r="FDQ345" s="469"/>
      <c r="FDR345" s="469"/>
      <c r="FDS345" s="469"/>
      <c r="FDT345" s="469"/>
      <c r="FDU345" s="469"/>
      <c r="FDV345" s="469"/>
      <c r="FDW345" s="469"/>
      <c r="FDX345" s="469"/>
      <c r="FDY345" s="469"/>
      <c r="FDZ345" s="469"/>
      <c r="FEA345" s="469"/>
      <c r="FEB345" s="469"/>
      <c r="FEC345" s="469"/>
      <c r="FED345" s="469"/>
      <c r="FEE345" s="469"/>
      <c r="FEF345" s="469"/>
      <c r="FEG345" s="469"/>
      <c r="FEH345" s="469"/>
      <c r="FEI345" s="469"/>
      <c r="FEJ345" s="469"/>
      <c r="FEK345" s="469"/>
      <c r="FEL345" s="469"/>
      <c r="FEM345" s="469"/>
      <c r="FEN345" s="469"/>
      <c r="FEO345" s="469"/>
      <c r="FEP345" s="469"/>
      <c r="FEQ345" s="469"/>
      <c r="FER345" s="469"/>
      <c r="FES345" s="469"/>
      <c r="FET345" s="469"/>
      <c r="FEU345" s="469"/>
      <c r="FEV345" s="469"/>
      <c r="FEW345" s="469"/>
      <c r="FEX345" s="469"/>
      <c r="FEY345" s="469"/>
      <c r="FEZ345" s="469"/>
      <c r="FFA345" s="469"/>
      <c r="FFB345" s="469"/>
      <c r="FFC345" s="469"/>
      <c r="FFD345" s="469"/>
      <c r="FFE345" s="469"/>
      <c r="FFF345" s="469"/>
      <c r="FFG345" s="469"/>
      <c r="FFH345" s="469"/>
      <c r="FFI345" s="469"/>
      <c r="FFJ345" s="469"/>
      <c r="FFK345" s="469"/>
      <c r="FFL345" s="469"/>
      <c r="FFM345" s="469"/>
      <c r="FFN345" s="469"/>
      <c r="FFO345" s="469"/>
      <c r="FFP345" s="469"/>
      <c r="FFQ345" s="469"/>
      <c r="FFR345" s="469"/>
      <c r="FFS345" s="469"/>
      <c r="FFT345" s="469"/>
      <c r="FFU345" s="469"/>
      <c r="FFV345" s="469"/>
      <c r="FFW345" s="469"/>
      <c r="FFX345" s="469"/>
      <c r="FFY345" s="469"/>
      <c r="FFZ345" s="469"/>
      <c r="FGA345" s="469"/>
      <c r="FGB345" s="469"/>
      <c r="FGC345" s="469"/>
      <c r="FGD345" s="469"/>
      <c r="FGE345" s="469"/>
      <c r="FGF345" s="469"/>
      <c r="FGG345" s="469"/>
      <c r="FGH345" s="469"/>
      <c r="FGI345" s="469"/>
      <c r="FGJ345" s="469"/>
      <c r="FGK345" s="469"/>
      <c r="FGL345" s="469"/>
      <c r="FGM345" s="469"/>
      <c r="FGN345" s="469"/>
      <c r="FGO345" s="469"/>
      <c r="FGP345" s="469"/>
      <c r="FGQ345" s="469"/>
      <c r="FGR345" s="469"/>
      <c r="FGS345" s="469"/>
      <c r="FGT345" s="469"/>
      <c r="FGU345" s="469"/>
      <c r="FGV345" s="469"/>
      <c r="FGW345" s="469"/>
      <c r="FGX345" s="469"/>
      <c r="FGY345" s="469"/>
      <c r="FGZ345" s="469"/>
      <c r="FHA345" s="469"/>
      <c r="FHB345" s="469"/>
      <c r="FHC345" s="469"/>
      <c r="FHD345" s="469"/>
      <c r="FHE345" s="469"/>
      <c r="FHF345" s="469"/>
      <c r="FHG345" s="469"/>
      <c r="FHH345" s="469"/>
      <c r="FHI345" s="469"/>
      <c r="FHJ345" s="469"/>
      <c r="FHK345" s="469"/>
      <c r="FHL345" s="469"/>
      <c r="FHM345" s="469"/>
      <c r="FHN345" s="469"/>
      <c r="FHO345" s="469"/>
      <c r="FHP345" s="469"/>
      <c r="FHQ345" s="469"/>
      <c r="FHR345" s="469"/>
      <c r="FHS345" s="469"/>
      <c r="FHT345" s="469"/>
      <c r="FHU345" s="469"/>
      <c r="FHV345" s="469"/>
      <c r="FHW345" s="469"/>
      <c r="FHX345" s="469"/>
      <c r="FHY345" s="469"/>
      <c r="FHZ345" s="469"/>
      <c r="FIA345" s="469"/>
      <c r="FIB345" s="469"/>
      <c r="FIC345" s="469"/>
      <c r="FID345" s="469"/>
      <c r="FIE345" s="469"/>
      <c r="FIF345" s="469"/>
      <c r="FIG345" s="469"/>
      <c r="FIH345" s="469"/>
      <c r="FII345" s="469"/>
      <c r="FIJ345" s="469"/>
      <c r="FIK345" s="469"/>
      <c r="FIL345" s="469"/>
      <c r="FIM345" s="469"/>
      <c r="FIN345" s="469"/>
      <c r="FIO345" s="469"/>
      <c r="FIP345" s="469"/>
      <c r="FIQ345" s="469"/>
      <c r="FIR345" s="469"/>
      <c r="FIS345" s="469"/>
      <c r="FIT345" s="469"/>
      <c r="FIU345" s="469"/>
      <c r="FIV345" s="469"/>
      <c r="FIW345" s="469"/>
      <c r="FIX345" s="469"/>
      <c r="FIY345" s="469"/>
      <c r="FIZ345" s="469"/>
      <c r="FJA345" s="469"/>
      <c r="FJB345" s="469"/>
      <c r="FJC345" s="469"/>
      <c r="FJD345" s="469"/>
      <c r="FJE345" s="469"/>
      <c r="FJF345" s="469"/>
      <c r="FJG345" s="469"/>
      <c r="FJH345" s="469"/>
      <c r="FJI345" s="469"/>
      <c r="FJJ345" s="469"/>
      <c r="FJK345" s="469"/>
      <c r="FJL345" s="469"/>
      <c r="FJM345" s="469"/>
      <c r="FJN345" s="469"/>
      <c r="FJO345" s="469"/>
      <c r="FJP345" s="469"/>
      <c r="FJQ345" s="469"/>
      <c r="FJR345" s="469"/>
      <c r="FJS345" s="469"/>
      <c r="FJT345" s="469"/>
      <c r="FJU345" s="469"/>
      <c r="FJV345" s="469"/>
      <c r="FJW345" s="469"/>
      <c r="FJX345" s="469"/>
      <c r="FJY345" s="469"/>
      <c r="FJZ345" s="469"/>
      <c r="FKA345" s="469"/>
      <c r="FKB345" s="469"/>
      <c r="FKC345" s="469"/>
      <c r="FKD345" s="469"/>
      <c r="FKE345" s="469"/>
      <c r="FKF345" s="469"/>
      <c r="FKG345" s="469"/>
      <c r="FKH345" s="469"/>
      <c r="FKI345" s="469"/>
      <c r="FKJ345" s="469"/>
      <c r="FKK345" s="469"/>
      <c r="FKL345" s="469"/>
      <c r="FKM345" s="469"/>
      <c r="FKN345" s="469"/>
      <c r="FKO345" s="469"/>
      <c r="FKP345" s="469"/>
      <c r="FKQ345" s="469"/>
      <c r="FKR345" s="469"/>
      <c r="FKS345" s="469"/>
      <c r="FKT345" s="469"/>
      <c r="FKU345" s="469"/>
      <c r="FKV345" s="469"/>
      <c r="FKW345" s="469"/>
      <c r="FKX345" s="469"/>
      <c r="FKY345" s="469"/>
      <c r="FKZ345" s="469"/>
      <c r="FLA345" s="469"/>
      <c r="FLB345" s="469"/>
      <c r="FLC345" s="469"/>
      <c r="FLD345" s="469"/>
      <c r="FLE345" s="469"/>
      <c r="FLF345" s="469"/>
      <c r="FLG345" s="469"/>
      <c r="FLH345" s="469"/>
      <c r="FLI345" s="469"/>
      <c r="FLJ345" s="469"/>
      <c r="FLK345" s="469"/>
      <c r="FLL345" s="469"/>
      <c r="FLM345" s="469"/>
      <c r="FLN345" s="469"/>
      <c r="FLO345" s="469"/>
      <c r="FLP345" s="469"/>
      <c r="FLQ345" s="469"/>
      <c r="FLR345" s="469"/>
      <c r="FLS345" s="469"/>
      <c r="FLT345" s="469"/>
      <c r="FLU345" s="469"/>
      <c r="FLV345" s="469"/>
      <c r="FLW345" s="469"/>
      <c r="FLX345" s="469"/>
      <c r="FLY345" s="469"/>
      <c r="FLZ345" s="469"/>
      <c r="FMA345" s="469"/>
      <c r="FMB345" s="469"/>
      <c r="FMC345" s="469"/>
      <c r="FMD345" s="469"/>
      <c r="FME345" s="469"/>
      <c r="FMF345" s="469"/>
      <c r="FMG345" s="469"/>
      <c r="FMH345" s="469"/>
      <c r="FMI345" s="469"/>
      <c r="FMJ345" s="469"/>
      <c r="FMK345" s="469"/>
      <c r="FML345" s="469"/>
      <c r="FMM345" s="469"/>
      <c r="FMN345" s="469"/>
      <c r="FMO345" s="469"/>
      <c r="FMP345" s="469"/>
      <c r="FMQ345" s="469"/>
      <c r="FMR345" s="469"/>
      <c r="FMS345" s="469"/>
      <c r="FMT345" s="469"/>
      <c r="FMU345" s="469"/>
      <c r="FMV345" s="469"/>
      <c r="FMW345" s="469"/>
      <c r="FMX345" s="469"/>
      <c r="FMY345" s="469"/>
      <c r="FMZ345" s="469"/>
      <c r="FNA345" s="469"/>
      <c r="FNB345" s="469"/>
      <c r="FNC345" s="469"/>
      <c r="FND345" s="469"/>
      <c r="FNE345" s="469"/>
      <c r="FNF345" s="469"/>
      <c r="FNG345" s="469"/>
      <c r="FNH345" s="469"/>
      <c r="FNI345" s="469"/>
      <c r="FNJ345" s="469"/>
      <c r="FNK345" s="469"/>
      <c r="FNL345" s="469"/>
      <c r="FNM345" s="469"/>
      <c r="FNN345" s="469"/>
      <c r="FNO345" s="469"/>
      <c r="FNP345" s="469"/>
      <c r="FNQ345" s="469"/>
      <c r="FNR345" s="469"/>
      <c r="FNS345" s="469"/>
      <c r="FNT345" s="469"/>
      <c r="FNU345" s="469"/>
      <c r="FNV345" s="469"/>
      <c r="FNW345" s="469"/>
      <c r="FNX345" s="469"/>
      <c r="FNY345" s="469"/>
      <c r="FNZ345" s="469"/>
      <c r="FOA345" s="469"/>
      <c r="FOB345" s="469"/>
      <c r="FOC345" s="469"/>
      <c r="FOD345" s="469"/>
      <c r="FOE345" s="469"/>
      <c r="FOF345" s="469"/>
      <c r="FOG345" s="469"/>
      <c r="FOH345" s="469"/>
      <c r="FOI345" s="469"/>
      <c r="FOJ345" s="469"/>
      <c r="FOK345" s="469"/>
      <c r="FOL345" s="469"/>
      <c r="FOM345" s="469"/>
      <c r="FON345" s="469"/>
      <c r="FOO345" s="469"/>
      <c r="FOP345" s="469"/>
      <c r="FOQ345" s="469"/>
      <c r="FOR345" s="469"/>
      <c r="FOS345" s="469"/>
      <c r="FOT345" s="469"/>
      <c r="FOU345" s="469"/>
      <c r="FOV345" s="469"/>
      <c r="FOW345" s="469"/>
      <c r="FOX345" s="469"/>
      <c r="FOY345" s="469"/>
      <c r="FOZ345" s="469"/>
      <c r="FPA345" s="469"/>
      <c r="FPB345" s="469"/>
      <c r="FPC345" s="469"/>
      <c r="FPD345" s="469"/>
      <c r="FPE345" s="469"/>
      <c r="FPF345" s="469"/>
      <c r="FPG345" s="469"/>
      <c r="FPH345" s="469"/>
      <c r="FPI345" s="469"/>
      <c r="FPJ345" s="469"/>
      <c r="FPK345" s="469"/>
      <c r="FPL345" s="469"/>
      <c r="FPM345" s="469"/>
      <c r="FPN345" s="469"/>
      <c r="FPO345" s="469"/>
      <c r="FPP345" s="469"/>
      <c r="FPQ345" s="469"/>
      <c r="FPR345" s="469"/>
      <c r="FPS345" s="469"/>
      <c r="FPT345" s="469"/>
      <c r="FPU345" s="469"/>
      <c r="FPV345" s="469"/>
      <c r="FPW345" s="469"/>
      <c r="FPX345" s="469"/>
      <c r="FPY345" s="469"/>
      <c r="FPZ345" s="469"/>
      <c r="FQA345" s="469"/>
      <c r="FQB345" s="469"/>
      <c r="FQC345" s="469"/>
      <c r="FQD345" s="469"/>
      <c r="FQE345" s="469"/>
      <c r="FQF345" s="469"/>
      <c r="FQG345" s="469"/>
      <c r="FQH345" s="469"/>
      <c r="FQI345" s="469"/>
      <c r="FQJ345" s="469"/>
      <c r="FQK345" s="469"/>
      <c r="FQL345" s="469"/>
      <c r="FQM345" s="469"/>
      <c r="FQN345" s="469"/>
      <c r="FQO345" s="469"/>
      <c r="FQP345" s="469"/>
      <c r="FQQ345" s="469"/>
      <c r="FQR345" s="469"/>
      <c r="FQS345" s="469"/>
      <c r="FQT345" s="469"/>
      <c r="FQU345" s="469"/>
      <c r="FQV345" s="469"/>
      <c r="FQW345" s="469"/>
      <c r="FQX345" s="469"/>
      <c r="FQY345" s="469"/>
      <c r="FQZ345" s="469"/>
      <c r="FRA345" s="469"/>
      <c r="FRB345" s="469"/>
      <c r="FRC345" s="469"/>
      <c r="FRD345" s="469"/>
      <c r="FRE345" s="469"/>
      <c r="FRF345" s="469"/>
      <c r="FRG345" s="469"/>
      <c r="FRH345" s="469"/>
      <c r="FRI345" s="469"/>
      <c r="FRJ345" s="469"/>
      <c r="FRK345" s="469"/>
      <c r="FRL345" s="469"/>
      <c r="FRM345" s="469"/>
      <c r="FRN345" s="469"/>
      <c r="FRO345" s="469"/>
      <c r="FRP345" s="469"/>
      <c r="FRQ345" s="469"/>
      <c r="FRR345" s="469"/>
      <c r="FRS345" s="469"/>
      <c r="FRT345" s="469"/>
      <c r="FRU345" s="469"/>
      <c r="FRV345" s="469"/>
      <c r="FRW345" s="469"/>
      <c r="FRX345" s="469"/>
      <c r="FRY345" s="469"/>
      <c r="FRZ345" s="469"/>
      <c r="FSA345" s="469"/>
      <c r="FSB345" s="469"/>
      <c r="FSC345" s="469"/>
      <c r="FSD345" s="469"/>
      <c r="FSE345" s="469"/>
      <c r="FSF345" s="469"/>
      <c r="FSG345" s="469"/>
      <c r="FSH345" s="469"/>
      <c r="FSI345" s="469"/>
      <c r="FSJ345" s="469"/>
      <c r="FSK345" s="469"/>
      <c r="FSL345" s="469"/>
      <c r="FSM345" s="469"/>
      <c r="FSN345" s="469"/>
      <c r="FSO345" s="469"/>
      <c r="FSP345" s="469"/>
      <c r="FSQ345" s="469"/>
      <c r="FSR345" s="469"/>
      <c r="FSS345" s="469"/>
      <c r="FST345" s="469"/>
      <c r="FSU345" s="469"/>
      <c r="FSV345" s="469"/>
      <c r="FSW345" s="469"/>
      <c r="FSX345" s="469"/>
      <c r="FSY345" s="469"/>
      <c r="FSZ345" s="469"/>
      <c r="FTA345" s="469"/>
      <c r="FTB345" s="469"/>
      <c r="FTC345" s="469"/>
      <c r="FTD345" s="469"/>
      <c r="FTE345" s="469"/>
      <c r="FTF345" s="469"/>
      <c r="FTG345" s="469"/>
      <c r="FTH345" s="469"/>
      <c r="FTI345" s="469"/>
      <c r="FTJ345" s="469"/>
      <c r="FTK345" s="469"/>
      <c r="FTL345" s="469"/>
      <c r="FTM345" s="469"/>
      <c r="FTN345" s="469"/>
      <c r="FTO345" s="469"/>
      <c r="FTP345" s="469"/>
      <c r="FTQ345" s="469"/>
      <c r="FTR345" s="469"/>
      <c r="FTS345" s="469"/>
      <c r="FTT345" s="469"/>
      <c r="FTU345" s="469"/>
      <c r="FTV345" s="469"/>
      <c r="FTW345" s="469"/>
      <c r="FTX345" s="469"/>
      <c r="FTY345" s="469"/>
      <c r="FTZ345" s="469"/>
      <c r="FUA345" s="469"/>
      <c r="FUB345" s="469"/>
      <c r="FUC345" s="469"/>
      <c r="FUD345" s="469"/>
      <c r="FUE345" s="469"/>
      <c r="FUF345" s="469"/>
      <c r="FUG345" s="469"/>
      <c r="FUH345" s="469"/>
      <c r="FUI345" s="469"/>
      <c r="FUJ345" s="469"/>
      <c r="FUK345" s="469"/>
      <c r="FUL345" s="469"/>
      <c r="FUM345" s="469"/>
      <c r="FUN345" s="469"/>
      <c r="FUO345" s="469"/>
      <c r="FUP345" s="469"/>
      <c r="FUQ345" s="469"/>
      <c r="FUR345" s="469"/>
      <c r="FUS345" s="469"/>
      <c r="FUT345" s="469"/>
      <c r="FUU345" s="469"/>
      <c r="FUV345" s="469"/>
      <c r="FUW345" s="469"/>
      <c r="FUX345" s="469"/>
      <c r="FUY345" s="469"/>
      <c r="FUZ345" s="469"/>
      <c r="FVA345" s="469"/>
      <c r="FVB345" s="469"/>
      <c r="FVC345" s="469"/>
      <c r="FVD345" s="469"/>
      <c r="FVE345" s="469"/>
      <c r="FVF345" s="469"/>
      <c r="FVG345" s="469"/>
      <c r="FVH345" s="469"/>
      <c r="FVI345" s="469"/>
      <c r="FVJ345" s="469"/>
      <c r="FVK345" s="469"/>
      <c r="FVL345" s="469"/>
      <c r="FVM345" s="469"/>
      <c r="FVN345" s="469"/>
      <c r="FVO345" s="469"/>
      <c r="FVP345" s="469"/>
      <c r="FVQ345" s="469"/>
      <c r="FVR345" s="469"/>
      <c r="FVS345" s="469"/>
      <c r="FVT345" s="469"/>
      <c r="FVU345" s="469"/>
      <c r="FVV345" s="469"/>
      <c r="FVW345" s="469"/>
      <c r="FVX345" s="469"/>
      <c r="FVY345" s="469"/>
      <c r="FVZ345" s="469"/>
      <c r="FWA345" s="469"/>
      <c r="FWB345" s="469"/>
      <c r="FWC345" s="469"/>
      <c r="FWD345" s="469"/>
      <c r="FWE345" s="469"/>
      <c r="FWF345" s="469"/>
      <c r="FWG345" s="469"/>
      <c r="FWH345" s="469"/>
      <c r="FWI345" s="469"/>
      <c r="FWJ345" s="469"/>
      <c r="FWK345" s="469"/>
      <c r="FWL345" s="469"/>
      <c r="FWM345" s="469"/>
      <c r="FWN345" s="469"/>
      <c r="FWO345" s="469"/>
      <c r="FWP345" s="469"/>
      <c r="FWQ345" s="469"/>
      <c r="FWR345" s="469"/>
      <c r="FWS345" s="469"/>
      <c r="FWT345" s="469"/>
      <c r="FWU345" s="469"/>
      <c r="FWV345" s="469"/>
      <c r="FWW345" s="469"/>
      <c r="FWX345" s="469"/>
      <c r="FWY345" s="469"/>
      <c r="FWZ345" s="469"/>
      <c r="FXA345" s="469"/>
      <c r="FXB345" s="469"/>
      <c r="FXC345" s="469"/>
      <c r="FXD345" s="469"/>
      <c r="FXE345" s="469"/>
      <c r="FXF345" s="469"/>
      <c r="FXG345" s="469"/>
      <c r="FXH345" s="469"/>
      <c r="FXI345" s="469"/>
      <c r="FXJ345" s="469"/>
      <c r="FXK345" s="469"/>
      <c r="FXL345" s="469"/>
      <c r="FXM345" s="469"/>
      <c r="FXN345" s="469"/>
      <c r="FXO345" s="469"/>
      <c r="FXP345" s="469"/>
      <c r="FXQ345" s="469"/>
      <c r="FXR345" s="469"/>
      <c r="FXS345" s="469"/>
      <c r="FXT345" s="469"/>
      <c r="FXU345" s="469"/>
      <c r="FXV345" s="469"/>
      <c r="FXW345" s="469"/>
      <c r="FXX345" s="469"/>
      <c r="FXY345" s="469"/>
      <c r="FXZ345" s="469"/>
      <c r="FYA345" s="469"/>
      <c r="FYB345" s="469"/>
      <c r="FYC345" s="469"/>
      <c r="FYD345" s="469"/>
      <c r="FYE345" s="469"/>
      <c r="FYF345" s="469"/>
      <c r="FYG345" s="469"/>
      <c r="FYH345" s="469"/>
      <c r="FYI345" s="469"/>
      <c r="FYJ345" s="469"/>
      <c r="FYK345" s="469"/>
      <c r="FYL345" s="469"/>
      <c r="FYM345" s="469"/>
      <c r="FYN345" s="469"/>
      <c r="FYO345" s="469"/>
      <c r="FYP345" s="469"/>
      <c r="FYQ345" s="469"/>
      <c r="FYR345" s="469"/>
      <c r="FYS345" s="469"/>
      <c r="FYT345" s="469"/>
      <c r="FYU345" s="469"/>
      <c r="FYV345" s="469"/>
      <c r="FYW345" s="469"/>
      <c r="FYX345" s="469"/>
      <c r="FYY345" s="469"/>
      <c r="FYZ345" s="469"/>
      <c r="FZA345" s="469"/>
      <c r="FZB345" s="469"/>
      <c r="FZC345" s="469"/>
      <c r="FZD345" s="469"/>
      <c r="FZE345" s="469"/>
      <c r="FZF345" s="469"/>
      <c r="FZG345" s="469"/>
      <c r="FZH345" s="469"/>
      <c r="FZI345" s="469"/>
      <c r="FZJ345" s="469"/>
      <c r="FZK345" s="469"/>
      <c r="FZL345" s="469"/>
      <c r="FZM345" s="469"/>
      <c r="FZN345" s="469"/>
      <c r="FZO345" s="469"/>
      <c r="FZP345" s="469"/>
      <c r="FZQ345" s="469"/>
      <c r="FZR345" s="469"/>
      <c r="FZS345" s="469"/>
      <c r="FZT345" s="469"/>
      <c r="FZU345" s="469"/>
      <c r="FZV345" s="469"/>
      <c r="FZW345" s="469"/>
      <c r="FZX345" s="469"/>
      <c r="FZY345" s="469"/>
      <c r="FZZ345" s="469"/>
      <c r="GAA345" s="469"/>
      <c r="GAB345" s="469"/>
      <c r="GAC345" s="469"/>
      <c r="GAD345" s="469"/>
      <c r="GAE345" s="469"/>
      <c r="GAF345" s="469"/>
      <c r="GAG345" s="469"/>
      <c r="GAH345" s="469"/>
      <c r="GAI345" s="469"/>
      <c r="GAJ345" s="469"/>
      <c r="GAK345" s="469"/>
      <c r="GAL345" s="469"/>
      <c r="GAM345" s="469"/>
      <c r="GAN345" s="469"/>
      <c r="GAO345" s="469"/>
      <c r="GAP345" s="469"/>
      <c r="GAQ345" s="469"/>
      <c r="GAR345" s="469"/>
      <c r="GAS345" s="469"/>
      <c r="GAT345" s="469"/>
      <c r="GAU345" s="469"/>
      <c r="GAV345" s="469"/>
      <c r="GAW345" s="469"/>
      <c r="GAX345" s="469"/>
      <c r="GAY345" s="469"/>
      <c r="GAZ345" s="469"/>
      <c r="GBA345" s="469"/>
      <c r="GBB345" s="469"/>
      <c r="GBC345" s="469"/>
      <c r="GBD345" s="469"/>
      <c r="GBE345" s="469"/>
      <c r="GBF345" s="469"/>
      <c r="GBG345" s="469"/>
      <c r="GBH345" s="469"/>
      <c r="GBI345" s="469"/>
      <c r="GBJ345" s="469"/>
      <c r="GBK345" s="469"/>
      <c r="GBL345" s="469"/>
      <c r="GBM345" s="469"/>
      <c r="GBN345" s="469"/>
      <c r="GBO345" s="469"/>
      <c r="GBP345" s="469"/>
      <c r="GBQ345" s="469"/>
      <c r="GBR345" s="469"/>
      <c r="GBS345" s="469"/>
      <c r="GBT345" s="469"/>
      <c r="GBU345" s="469"/>
      <c r="GBV345" s="469"/>
      <c r="GBW345" s="469"/>
      <c r="GBX345" s="469"/>
      <c r="GBY345" s="469"/>
      <c r="GBZ345" s="469"/>
      <c r="GCA345" s="469"/>
      <c r="GCB345" s="469"/>
      <c r="GCC345" s="469"/>
      <c r="GCD345" s="469"/>
      <c r="GCE345" s="469"/>
      <c r="GCF345" s="469"/>
      <c r="GCG345" s="469"/>
      <c r="GCH345" s="469"/>
      <c r="GCI345" s="469"/>
      <c r="GCJ345" s="469"/>
      <c r="GCK345" s="469"/>
      <c r="GCL345" s="469"/>
      <c r="GCM345" s="469"/>
      <c r="GCN345" s="469"/>
      <c r="GCO345" s="469"/>
      <c r="GCP345" s="469"/>
      <c r="GCQ345" s="469"/>
      <c r="GCR345" s="469"/>
      <c r="GCS345" s="469"/>
      <c r="GCT345" s="469"/>
      <c r="GCU345" s="469"/>
      <c r="GCV345" s="469"/>
      <c r="GCW345" s="469"/>
      <c r="GCX345" s="469"/>
      <c r="GCY345" s="469"/>
      <c r="GCZ345" s="469"/>
      <c r="GDA345" s="469"/>
      <c r="GDB345" s="469"/>
      <c r="GDC345" s="469"/>
      <c r="GDD345" s="469"/>
      <c r="GDE345" s="469"/>
      <c r="GDF345" s="469"/>
      <c r="GDG345" s="469"/>
      <c r="GDH345" s="469"/>
      <c r="GDI345" s="469"/>
      <c r="GDJ345" s="469"/>
      <c r="GDK345" s="469"/>
      <c r="GDL345" s="469"/>
      <c r="GDM345" s="469"/>
      <c r="GDN345" s="469"/>
      <c r="GDO345" s="469"/>
      <c r="GDP345" s="469"/>
      <c r="GDQ345" s="469"/>
      <c r="GDR345" s="469"/>
      <c r="GDS345" s="469"/>
      <c r="GDT345" s="469"/>
      <c r="GDU345" s="469"/>
      <c r="GDV345" s="469"/>
      <c r="GDW345" s="469"/>
      <c r="GDX345" s="469"/>
      <c r="GDY345" s="469"/>
      <c r="GDZ345" s="469"/>
      <c r="GEA345" s="469"/>
      <c r="GEB345" s="469"/>
      <c r="GEC345" s="469"/>
      <c r="GED345" s="469"/>
      <c r="GEE345" s="469"/>
      <c r="GEF345" s="469"/>
      <c r="GEG345" s="469"/>
      <c r="GEH345" s="469"/>
      <c r="GEI345" s="469"/>
      <c r="GEJ345" s="469"/>
      <c r="GEK345" s="469"/>
      <c r="GEL345" s="469"/>
      <c r="GEM345" s="469"/>
      <c r="GEN345" s="469"/>
      <c r="GEO345" s="469"/>
      <c r="GEP345" s="469"/>
      <c r="GEQ345" s="469"/>
      <c r="GER345" s="469"/>
      <c r="GES345" s="469"/>
      <c r="GET345" s="469"/>
      <c r="GEU345" s="469"/>
      <c r="GEV345" s="469"/>
      <c r="GEW345" s="469"/>
      <c r="GEX345" s="469"/>
      <c r="GEY345" s="469"/>
      <c r="GEZ345" s="469"/>
      <c r="GFA345" s="469"/>
      <c r="GFB345" s="469"/>
      <c r="GFC345" s="469"/>
      <c r="GFD345" s="469"/>
      <c r="GFE345" s="469"/>
      <c r="GFF345" s="469"/>
      <c r="GFG345" s="469"/>
      <c r="GFH345" s="469"/>
      <c r="GFI345" s="469"/>
      <c r="GFJ345" s="469"/>
      <c r="GFK345" s="469"/>
      <c r="GFL345" s="469"/>
      <c r="GFM345" s="469"/>
      <c r="GFN345" s="469"/>
      <c r="GFO345" s="469"/>
      <c r="GFP345" s="469"/>
      <c r="GFQ345" s="469"/>
      <c r="GFR345" s="469"/>
      <c r="GFS345" s="469"/>
      <c r="GFT345" s="469"/>
      <c r="GFU345" s="469"/>
      <c r="GFV345" s="469"/>
      <c r="GFW345" s="469"/>
      <c r="GFX345" s="469"/>
      <c r="GFY345" s="469"/>
      <c r="GFZ345" s="469"/>
      <c r="GGA345" s="469"/>
      <c r="GGB345" s="469"/>
      <c r="GGC345" s="469"/>
      <c r="GGD345" s="469"/>
      <c r="GGE345" s="469"/>
      <c r="GGF345" s="469"/>
      <c r="GGG345" s="469"/>
      <c r="GGH345" s="469"/>
      <c r="GGI345" s="469"/>
      <c r="GGJ345" s="469"/>
      <c r="GGK345" s="469"/>
      <c r="GGL345" s="469"/>
      <c r="GGM345" s="469"/>
      <c r="GGN345" s="469"/>
      <c r="GGO345" s="469"/>
      <c r="GGP345" s="469"/>
      <c r="GGQ345" s="469"/>
      <c r="GGR345" s="469"/>
      <c r="GGS345" s="469"/>
      <c r="GGT345" s="469"/>
      <c r="GGU345" s="469"/>
      <c r="GGV345" s="469"/>
      <c r="GGW345" s="469"/>
      <c r="GGX345" s="469"/>
      <c r="GGY345" s="469"/>
      <c r="GGZ345" s="469"/>
      <c r="GHA345" s="469"/>
      <c r="GHB345" s="469"/>
      <c r="GHC345" s="469"/>
      <c r="GHD345" s="469"/>
      <c r="GHE345" s="469"/>
      <c r="GHF345" s="469"/>
      <c r="GHG345" s="469"/>
      <c r="GHH345" s="469"/>
      <c r="GHI345" s="469"/>
      <c r="GHJ345" s="469"/>
      <c r="GHK345" s="469"/>
      <c r="GHL345" s="469"/>
      <c r="GHM345" s="469"/>
      <c r="GHN345" s="469"/>
      <c r="GHO345" s="469"/>
      <c r="GHP345" s="469"/>
      <c r="GHQ345" s="469"/>
      <c r="GHR345" s="469"/>
      <c r="GHS345" s="469"/>
      <c r="GHT345" s="469"/>
      <c r="GHU345" s="469"/>
      <c r="GHV345" s="469"/>
      <c r="GHW345" s="469"/>
      <c r="GHX345" s="469"/>
      <c r="GHY345" s="469"/>
      <c r="GHZ345" s="469"/>
      <c r="GIA345" s="469"/>
      <c r="GIB345" s="469"/>
      <c r="GIC345" s="469"/>
      <c r="GID345" s="469"/>
      <c r="GIE345" s="469"/>
      <c r="GIF345" s="469"/>
      <c r="GIG345" s="469"/>
      <c r="GIH345" s="469"/>
      <c r="GII345" s="469"/>
      <c r="GIJ345" s="469"/>
      <c r="GIK345" s="469"/>
      <c r="GIL345" s="469"/>
      <c r="GIM345" s="469"/>
      <c r="GIN345" s="469"/>
      <c r="GIO345" s="469"/>
      <c r="GIP345" s="469"/>
      <c r="GIQ345" s="469"/>
      <c r="GIR345" s="469"/>
      <c r="GIS345" s="469"/>
      <c r="GIT345" s="469"/>
      <c r="GIU345" s="469"/>
      <c r="GIV345" s="469"/>
      <c r="GIW345" s="469"/>
      <c r="GIX345" s="469"/>
      <c r="GIY345" s="469"/>
      <c r="GIZ345" s="469"/>
      <c r="GJA345" s="469"/>
      <c r="GJB345" s="469"/>
      <c r="GJC345" s="469"/>
      <c r="GJD345" s="469"/>
      <c r="GJE345" s="469"/>
      <c r="GJF345" s="469"/>
      <c r="GJG345" s="469"/>
      <c r="GJH345" s="469"/>
      <c r="GJI345" s="469"/>
      <c r="GJJ345" s="469"/>
      <c r="GJK345" s="469"/>
      <c r="GJL345" s="469"/>
      <c r="GJM345" s="469"/>
      <c r="GJN345" s="469"/>
      <c r="GJO345" s="469"/>
      <c r="GJP345" s="469"/>
      <c r="GJQ345" s="469"/>
      <c r="GJR345" s="469"/>
      <c r="GJS345" s="469"/>
      <c r="GJT345" s="469"/>
      <c r="GJU345" s="469"/>
      <c r="GJV345" s="469"/>
      <c r="GJW345" s="469"/>
      <c r="GJX345" s="469"/>
      <c r="GJY345" s="469"/>
      <c r="GJZ345" s="469"/>
      <c r="GKA345" s="469"/>
      <c r="GKB345" s="469"/>
      <c r="GKC345" s="469"/>
      <c r="GKD345" s="469"/>
      <c r="GKE345" s="469"/>
      <c r="GKF345" s="469"/>
      <c r="GKG345" s="469"/>
      <c r="GKH345" s="469"/>
      <c r="GKI345" s="469"/>
      <c r="GKJ345" s="469"/>
      <c r="GKK345" s="469"/>
      <c r="GKL345" s="469"/>
      <c r="GKM345" s="469"/>
      <c r="GKN345" s="469"/>
      <c r="GKO345" s="469"/>
      <c r="GKP345" s="469"/>
      <c r="GKQ345" s="469"/>
      <c r="GKR345" s="469"/>
      <c r="GKS345" s="469"/>
      <c r="GKT345" s="469"/>
      <c r="GKU345" s="469"/>
      <c r="GKV345" s="469"/>
      <c r="GKW345" s="469"/>
      <c r="GKX345" s="469"/>
      <c r="GKY345" s="469"/>
      <c r="GKZ345" s="469"/>
      <c r="GLA345" s="469"/>
      <c r="GLB345" s="469"/>
      <c r="GLC345" s="469"/>
      <c r="GLD345" s="469"/>
      <c r="GLE345" s="469"/>
      <c r="GLF345" s="469"/>
      <c r="GLG345" s="469"/>
      <c r="GLH345" s="469"/>
      <c r="GLI345" s="469"/>
      <c r="GLJ345" s="469"/>
      <c r="GLK345" s="469"/>
      <c r="GLL345" s="469"/>
      <c r="GLM345" s="469"/>
      <c r="GLN345" s="469"/>
      <c r="GLO345" s="469"/>
      <c r="GLP345" s="469"/>
      <c r="GLQ345" s="469"/>
      <c r="GLR345" s="469"/>
      <c r="GLS345" s="469"/>
      <c r="GLT345" s="469"/>
      <c r="GLU345" s="469"/>
      <c r="GLV345" s="469"/>
      <c r="GLW345" s="469"/>
      <c r="GLX345" s="469"/>
      <c r="GLY345" s="469"/>
      <c r="GLZ345" s="469"/>
      <c r="GMA345" s="469"/>
      <c r="GMB345" s="469"/>
      <c r="GMC345" s="469"/>
      <c r="GMD345" s="469"/>
      <c r="GME345" s="469"/>
      <c r="GMF345" s="469"/>
      <c r="GMG345" s="469"/>
      <c r="GMH345" s="469"/>
      <c r="GMI345" s="469"/>
      <c r="GMJ345" s="469"/>
      <c r="GMK345" s="469"/>
      <c r="GML345" s="469"/>
      <c r="GMM345" s="469"/>
      <c r="GMN345" s="469"/>
      <c r="GMO345" s="469"/>
      <c r="GMP345" s="469"/>
      <c r="GMQ345" s="469"/>
      <c r="GMR345" s="469"/>
      <c r="GMS345" s="469"/>
      <c r="GMT345" s="469"/>
      <c r="GMU345" s="469"/>
      <c r="GMV345" s="469"/>
      <c r="GMW345" s="469"/>
      <c r="GMX345" s="469"/>
      <c r="GMY345" s="469"/>
      <c r="GMZ345" s="469"/>
      <c r="GNA345" s="469"/>
      <c r="GNB345" s="469"/>
      <c r="GNC345" s="469"/>
      <c r="GND345" s="469"/>
      <c r="GNE345" s="469"/>
      <c r="GNF345" s="469"/>
      <c r="GNG345" s="469"/>
      <c r="GNH345" s="469"/>
      <c r="GNI345" s="469"/>
      <c r="GNJ345" s="469"/>
      <c r="GNK345" s="469"/>
      <c r="GNL345" s="469"/>
      <c r="GNM345" s="469"/>
      <c r="GNN345" s="469"/>
      <c r="GNO345" s="469"/>
      <c r="GNP345" s="469"/>
      <c r="GNQ345" s="469"/>
      <c r="GNR345" s="469"/>
      <c r="GNS345" s="469"/>
      <c r="GNT345" s="469"/>
      <c r="GNU345" s="469"/>
      <c r="GNV345" s="469"/>
      <c r="GNW345" s="469"/>
      <c r="GNX345" s="469"/>
      <c r="GNY345" s="469"/>
      <c r="GNZ345" s="469"/>
      <c r="GOA345" s="469"/>
      <c r="GOB345" s="469"/>
      <c r="GOC345" s="469"/>
      <c r="GOD345" s="469"/>
      <c r="GOE345" s="469"/>
      <c r="GOF345" s="469"/>
      <c r="GOG345" s="469"/>
      <c r="GOH345" s="469"/>
      <c r="GOI345" s="469"/>
      <c r="GOJ345" s="469"/>
      <c r="GOK345" s="469"/>
      <c r="GOL345" s="469"/>
      <c r="GOM345" s="469"/>
      <c r="GON345" s="469"/>
      <c r="GOO345" s="469"/>
      <c r="GOP345" s="469"/>
      <c r="GOQ345" s="469"/>
      <c r="GOR345" s="469"/>
      <c r="GOS345" s="469"/>
      <c r="GOT345" s="469"/>
      <c r="GOU345" s="469"/>
      <c r="GOV345" s="469"/>
      <c r="GOW345" s="469"/>
      <c r="GOX345" s="469"/>
      <c r="GOY345" s="469"/>
      <c r="GOZ345" s="469"/>
      <c r="GPA345" s="469"/>
      <c r="GPB345" s="469"/>
      <c r="GPC345" s="469"/>
      <c r="GPD345" s="469"/>
      <c r="GPE345" s="469"/>
      <c r="GPF345" s="469"/>
      <c r="GPG345" s="469"/>
      <c r="GPH345" s="469"/>
      <c r="GPI345" s="469"/>
      <c r="GPJ345" s="469"/>
      <c r="GPK345" s="469"/>
      <c r="GPL345" s="469"/>
      <c r="GPM345" s="469"/>
      <c r="GPN345" s="469"/>
      <c r="GPO345" s="469"/>
      <c r="GPP345" s="469"/>
      <c r="GPQ345" s="469"/>
      <c r="GPR345" s="469"/>
      <c r="GPS345" s="469"/>
      <c r="GPT345" s="469"/>
      <c r="GPU345" s="469"/>
      <c r="GPV345" s="469"/>
      <c r="GPW345" s="469"/>
      <c r="GPX345" s="469"/>
      <c r="GPY345" s="469"/>
      <c r="GPZ345" s="469"/>
      <c r="GQA345" s="469"/>
      <c r="GQB345" s="469"/>
      <c r="GQC345" s="469"/>
      <c r="GQD345" s="469"/>
      <c r="GQE345" s="469"/>
      <c r="GQF345" s="469"/>
      <c r="GQG345" s="469"/>
      <c r="GQH345" s="469"/>
      <c r="GQI345" s="469"/>
      <c r="GQJ345" s="469"/>
      <c r="GQK345" s="469"/>
      <c r="GQL345" s="469"/>
      <c r="GQM345" s="469"/>
      <c r="GQN345" s="469"/>
      <c r="GQO345" s="469"/>
      <c r="GQP345" s="469"/>
      <c r="GQQ345" s="469"/>
      <c r="GQR345" s="469"/>
      <c r="GQS345" s="469"/>
      <c r="GQT345" s="469"/>
      <c r="GQU345" s="469"/>
      <c r="GQV345" s="469"/>
      <c r="GQW345" s="469"/>
      <c r="GQX345" s="469"/>
      <c r="GQY345" s="469"/>
      <c r="GQZ345" s="469"/>
      <c r="GRA345" s="469"/>
      <c r="GRB345" s="469"/>
      <c r="GRC345" s="469"/>
      <c r="GRD345" s="469"/>
      <c r="GRE345" s="469"/>
      <c r="GRF345" s="469"/>
      <c r="GRG345" s="469"/>
      <c r="GRH345" s="469"/>
      <c r="GRI345" s="469"/>
      <c r="GRJ345" s="469"/>
      <c r="GRK345" s="469"/>
      <c r="GRL345" s="469"/>
      <c r="GRM345" s="469"/>
      <c r="GRN345" s="469"/>
      <c r="GRO345" s="469"/>
      <c r="GRP345" s="469"/>
      <c r="GRQ345" s="469"/>
      <c r="GRR345" s="469"/>
      <c r="GRS345" s="469"/>
      <c r="GRT345" s="469"/>
      <c r="GRU345" s="469"/>
      <c r="GRV345" s="469"/>
      <c r="GRW345" s="469"/>
      <c r="GRX345" s="469"/>
      <c r="GRY345" s="469"/>
      <c r="GRZ345" s="469"/>
      <c r="GSA345" s="469"/>
      <c r="GSB345" s="469"/>
      <c r="GSC345" s="469"/>
      <c r="GSD345" s="469"/>
      <c r="GSE345" s="469"/>
      <c r="GSF345" s="469"/>
      <c r="GSG345" s="469"/>
      <c r="GSH345" s="469"/>
      <c r="GSI345" s="469"/>
      <c r="GSJ345" s="469"/>
      <c r="GSK345" s="469"/>
      <c r="GSL345" s="469"/>
      <c r="GSM345" s="469"/>
      <c r="GSN345" s="469"/>
      <c r="GSO345" s="469"/>
      <c r="GSP345" s="469"/>
      <c r="GSQ345" s="469"/>
      <c r="GSR345" s="469"/>
      <c r="GSS345" s="469"/>
      <c r="GST345" s="469"/>
      <c r="GSU345" s="469"/>
      <c r="GSV345" s="469"/>
      <c r="GSW345" s="469"/>
      <c r="GSX345" s="469"/>
      <c r="GSY345" s="469"/>
      <c r="GSZ345" s="469"/>
      <c r="GTA345" s="469"/>
      <c r="GTB345" s="469"/>
      <c r="GTC345" s="469"/>
      <c r="GTD345" s="469"/>
      <c r="GTE345" s="469"/>
      <c r="GTF345" s="469"/>
      <c r="GTG345" s="469"/>
      <c r="GTH345" s="469"/>
      <c r="GTI345" s="469"/>
      <c r="GTJ345" s="469"/>
      <c r="GTK345" s="469"/>
      <c r="GTL345" s="469"/>
      <c r="GTM345" s="469"/>
      <c r="GTN345" s="469"/>
      <c r="GTO345" s="469"/>
      <c r="GTP345" s="469"/>
      <c r="GTQ345" s="469"/>
      <c r="GTR345" s="469"/>
      <c r="GTS345" s="469"/>
      <c r="GTT345" s="469"/>
      <c r="GTU345" s="469"/>
      <c r="GTV345" s="469"/>
      <c r="GTW345" s="469"/>
      <c r="GTX345" s="469"/>
      <c r="GTY345" s="469"/>
      <c r="GTZ345" s="469"/>
      <c r="GUA345" s="469"/>
      <c r="GUB345" s="469"/>
      <c r="GUC345" s="469"/>
      <c r="GUD345" s="469"/>
      <c r="GUE345" s="469"/>
      <c r="GUF345" s="469"/>
      <c r="GUG345" s="469"/>
      <c r="GUH345" s="469"/>
      <c r="GUI345" s="469"/>
      <c r="GUJ345" s="469"/>
      <c r="GUK345" s="469"/>
      <c r="GUL345" s="469"/>
      <c r="GUM345" s="469"/>
      <c r="GUN345" s="469"/>
      <c r="GUO345" s="469"/>
      <c r="GUP345" s="469"/>
      <c r="GUQ345" s="469"/>
      <c r="GUR345" s="469"/>
      <c r="GUS345" s="469"/>
      <c r="GUT345" s="469"/>
      <c r="GUU345" s="469"/>
      <c r="GUV345" s="469"/>
      <c r="GUW345" s="469"/>
      <c r="GUX345" s="469"/>
      <c r="GUY345" s="469"/>
      <c r="GUZ345" s="469"/>
      <c r="GVA345" s="469"/>
      <c r="GVB345" s="469"/>
      <c r="GVC345" s="469"/>
      <c r="GVD345" s="469"/>
      <c r="GVE345" s="469"/>
      <c r="GVF345" s="469"/>
      <c r="GVG345" s="469"/>
      <c r="GVH345" s="469"/>
      <c r="GVI345" s="469"/>
      <c r="GVJ345" s="469"/>
      <c r="GVK345" s="469"/>
      <c r="GVL345" s="469"/>
      <c r="GVM345" s="469"/>
      <c r="GVN345" s="469"/>
      <c r="GVO345" s="469"/>
      <c r="GVP345" s="469"/>
      <c r="GVQ345" s="469"/>
      <c r="GVR345" s="469"/>
      <c r="GVS345" s="469"/>
      <c r="GVT345" s="469"/>
      <c r="GVU345" s="469"/>
      <c r="GVV345" s="469"/>
      <c r="GVW345" s="469"/>
      <c r="GVX345" s="469"/>
      <c r="GVY345" s="469"/>
      <c r="GVZ345" s="469"/>
      <c r="GWA345" s="469"/>
      <c r="GWB345" s="469"/>
      <c r="GWC345" s="469"/>
      <c r="GWD345" s="469"/>
      <c r="GWE345" s="469"/>
      <c r="GWF345" s="469"/>
      <c r="GWG345" s="469"/>
      <c r="GWH345" s="469"/>
      <c r="GWI345" s="469"/>
      <c r="GWJ345" s="469"/>
      <c r="GWK345" s="469"/>
      <c r="GWL345" s="469"/>
      <c r="GWM345" s="469"/>
      <c r="GWN345" s="469"/>
      <c r="GWO345" s="469"/>
      <c r="GWP345" s="469"/>
      <c r="GWQ345" s="469"/>
      <c r="GWR345" s="469"/>
      <c r="GWS345" s="469"/>
      <c r="GWT345" s="469"/>
      <c r="GWU345" s="469"/>
      <c r="GWV345" s="469"/>
      <c r="GWW345" s="469"/>
      <c r="GWX345" s="469"/>
      <c r="GWY345" s="469"/>
      <c r="GWZ345" s="469"/>
      <c r="GXA345" s="469"/>
      <c r="GXB345" s="469"/>
      <c r="GXC345" s="469"/>
      <c r="GXD345" s="469"/>
      <c r="GXE345" s="469"/>
      <c r="GXF345" s="469"/>
      <c r="GXG345" s="469"/>
      <c r="GXH345" s="469"/>
      <c r="GXI345" s="469"/>
      <c r="GXJ345" s="469"/>
      <c r="GXK345" s="469"/>
      <c r="GXL345" s="469"/>
      <c r="GXM345" s="469"/>
      <c r="GXN345" s="469"/>
      <c r="GXO345" s="469"/>
      <c r="GXP345" s="469"/>
      <c r="GXQ345" s="469"/>
      <c r="GXR345" s="469"/>
      <c r="GXS345" s="469"/>
      <c r="GXT345" s="469"/>
      <c r="GXU345" s="469"/>
      <c r="GXV345" s="469"/>
      <c r="GXW345" s="469"/>
      <c r="GXX345" s="469"/>
      <c r="GXY345" s="469"/>
      <c r="GXZ345" s="469"/>
      <c r="GYA345" s="469"/>
      <c r="GYB345" s="469"/>
      <c r="GYC345" s="469"/>
      <c r="GYD345" s="469"/>
      <c r="GYE345" s="469"/>
      <c r="GYF345" s="469"/>
      <c r="GYG345" s="469"/>
      <c r="GYH345" s="469"/>
      <c r="GYI345" s="469"/>
      <c r="GYJ345" s="469"/>
      <c r="GYK345" s="469"/>
      <c r="GYL345" s="469"/>
      <c r="GYM345" s="469"/>
      <c r="GYN345" s="469"/>
      <c r="GYO345" s="469"/>
      <c r="GYP345" s="469"/>
      <c r="GYQ345" s="469"/>
      <c r="GYR345" s="469"/>
      <c r="GYS345" s="469"/>
      <c r="GYT345" s="469"/>
      <c r="GYU345" s="469"/>
      <c r="GYV345" s="469"/>
      <c r="GYW345" s="469"/>
      <c r="GYX345" s="469"/>
      <c r="GYY345" s="469"/>
      <c r="GYZ345" s="469"/>
      <c r="GZA345" s="469"/>
      <c r="GZB345" s="469"/>
      <c r="GZC345" s="469"/>
      <c r="GZD345" s="469"/>
      <c r="GZE345" s="469"/>
      <c r="GZF345" s="469"/>
      <c r="GZG345" s="469"/>
      <c r="GZH345" s="469"/>
      <c r="GZI345" s="469"/>
      <c r="GZJ345" s="469"/>
      <c r="GZK345" s="469"/>
      <c r="GZL345" s="469"/>
      <c r="GZM345" s="469"/>
      <c r="GZN345" s="469"/>
      <c r="GZO345" s="469"/>
      <c r="GZP345" s="469"/>
      <c r="GZQ345" s="469"/>
      <c r="GZR345" s="469"/>
      <c r="GZS345" s="469"/>
      <c r="GZT345" s="469"/>
      <c r="GZU345" s="469"/>
      <c r="GZV345" s="469"/>
      <c r="GZW345" s="469"/>
      <c r="GZX345" s="469"/>
      <c r="GZY345" s="469"/>
      <c r="GZZ345" s="469"/>
      <c r="HAA345" s="469"/>
      <c r="HAB345" s="469"/>
      <c r="HAC345" s="469"/>
      <c r="HAD345" s="469"/>
      <c r="HAE345" s="469"/>
      <c r="HAF345" s="469"/>
      <c r="HAG345" s="469"/>
      <c r="HAH345" s="469"/>
      <c r="HAI345" s="469"/>
      <c r="HAJ345" s="469"/>
      <c r="HAK345" s="469"/>
      <c r="HAL345" s="469"/>
      <c r="HAM345" s="469"/>
      <c r="HAN345" s="469"/>
      <c r="HAO345" s="469"/>
      <c r="HAP345" s="469"/>
      <c r="HAQ345" s="469"/>
      <c r="HAR345" s="469"/>
      <c r="HAS345" s="469"/>
      <c r="HAT345" s="469"/>
      <c r="HAU345" s="469"/>
      <c r="HAV345" s="469"/>
      <c r="HAW345" s="469"/>
      <c r="HAX345" s="469"/>
      <c r="HAY345" s="469"/>
      <c r="HAZ345" s="469"/>
      <c r="HBA345" s="469"/>
      <c r="HBB345" s="469"/>
      <c r="HBC345" s="469"/>
      <c r="HBD345" s="469"/>
      <c r="HBE345" s="469"/>
      <c r="HBF345" s="469"/>
      <c r="HBG345" s="469"/>
      <c r="HBH345" s="469"/>
      <c r="HBI345" s="469"/>
      <c r="HBJ345" s="469"/>
      <c r="HBK345" s="469"/>
      <c r="HBL345" s="469"/>
      <c r="HBM345" s="469"/>
      <c r="HBN345" s="469"/>
      <c r="HBO345" s="469"/>
      <c r="HBP345" s="469"/>
      <c r="HBQ345" s="469"/>
      <c r="HBR345" s="469"/>
      <c r="HBS345" s="469"/>
      <c r="HBT345" s="469"/>
      <c r="HBU345" s="469"/>
      <c r="HBV345" s="469"/>
      <c r="HBW345" s="469"/>
      <c r="HBX345" s="469"/>
      <c r="HBY345" s="469"/>
      <c r="HBZ345" s="469"/>
      <c r="HCA345" s="469"/>
      <c r="HCB345" s="469"/>
      <c r="HCC345" s="469"/>
      <c r="HCD345" s="469"/>
      <c r="HCE345" s="469"/>
      <c r="HCF345" s="469"/>
      <c r="HCG345" s="469"/>
      <c r="HCH345" s="469"/>
      <c r="HCI345" s="469"/>
      <c r="HCJ345" s="469"/>
      <c r="HCK345" s="469"/>
      <c r="HCL345" s="469"/>
      <c r="HCM345" s="469"/>
      <c r="HCN345" s="469"/>
      <c r="HCO345" s="469"/>
      <c r="HCP345" s="469"/>
      <c r="HCQ345" s="469"/>
      <c r="HCR345" s="469"/>
      <c r="HCS345" s="469"/>
      <c r="HCT345" s="469"/>
      <c r="HCU345" s="469"/>
      <c r="HCV345" s="469"/>
      <c r="HCW345" s="469"/>
      <c r="HCX345" s="469"/>
      <c r="HCY345" s="469"/>
      <c r="HCZ345" s="469"/>
      <c r="HDA345" s="469"/>
      <c r="HDB345" s="469"/>
      <c r="HDC345" s="469"/>
      <c r="HDD345" s="469"/>
      <c r="HDE345" s="469"/>
      <c r="HDF345" s="469"/>
      <c r="HDG345" s="469"/>
      <c r="HDH345" s="469"/>
      <c r="HDI345" s="469"/>
      <c r="HDJ345" s="469"/>
      <c r="HDK345" s="469"/>
      <c r="HDL345" s="469"/>
      <c r="HDM345" s="469"/>
      <c r="HDN345" s="469"/>
      <c r="HDO345" s="469"/>
      <c r="HDP345" s="469"/>
      <c r="HDQ345" s="469"/>
      <c r="HDR345" s="469"/>
      <c r="HDS345" s="469"/>
      <c r="HDT345" s="469"/>
      <c r="HDU345" s="469"/>
      <c r="HDV345" s="469"/>
      <c r="HDW345" s="469"/>
      <c r="HDX345" s="469"/>
      <c r="HDY345" s="469"/>
      <c r="HDZ345" s="469"/>
      <c r="HEA345" s="469"/>
      <c r="HEB345" s="469"/>
      <c r="HEC345" s="469"/>
      <c r="HED345" s="469"/>
      <c r="HEE345" s="469"/>
      <c r="HEF345" s="469"/>
      <c r="HEG345" s="469"/>
      <c r="HEH345" s="469"/>
      <c r="HEI345" s="469"/>
      <c r="HEJ345" s="469"/>
      <c r="HEK345" s="469"/>
      <c r="HEL345" s="469"/>
      <c r="HEM345" s="469"/>
      <c r="HEN345" s="469"/>
      <c r="HEO345" s="469"/>
      <c r="HEP345" s="469"/>
      <c r="HEQ345" s="469"/>
      <c r="HER345" s="469"/>
      <c r="HES345" s="469"/>
      <c r="HET345" s="469"/>
      <c r="HEU345" s="469"/>
      <c r="HEV345" s="469"/>
      <c r="HEW345" s="469"/>
      <c r="HEX345" s="469"/>
      <c r="HEY345" s="469"/>
      <c r="HEZ345" s="469"/>
      <c r="HFA345" s="469"/>
      <c r="HFB345" s="469"/>
      <c r="HFC345" s="469"/>
      <c r="HFD345" s="469"/>
      <c r="HFE345" s="469"/>
      <c r="HFF345" s="469"/>
      <c r="HFG345" s="469"/>
      <c r="HFH345" s="469"/>
      <c r="HFI345" s="469"/>
      <c r="HFJ345" s="469"/>
      <c r="HFK345" s="469"/>
      <c r="HFL345" s="469"/>
      <c r="HFM345" s="469"/>
      <c r="HFN345" s="469"/>
      <c r="HFO345" s="469"/>
      <c r="HFP345" s="469"/>
      <c r="HFQ345" s="469"/>
      <c r="HFR345" s="469"/>
      <c r="HFS345" s="469"/>
      <c r="HFT345" s="469"/>
      <c r="HFU345" s="469"/>
      <c r="HFV345" s="469"/>
      <c r="HFW345" s="469"/>
      <c r="HFX345" s="469"/>
      <c r="HFY345" s="469"/>
      <c r="HFZ345" s="469"/>
      <c r="HGA345" s="469"/>
      <c r="HGB345" s="469"/>
      <c r="HGC345" s="469"/>
      <c r="HGD345" s="469"/>
      <c r="HGE345" s="469"/>
      <c r="HGF345" s="469"/>
      <c r="HGG345" s="469"/>
      <c r="HGH345" s="469"/>
      <c r="HGI345" s="469"/>
      <c r="HGJ345" s="469"/>
      <c r="HGK345" s="469"/>
      <c r="HGL345" s="469"/>
      <c r="HGM345" s="469"/>
      <c r="HGN345" s="469"/>
      <c r="HGO345" s="469"/>
      <c r="HGP345" s="469"/>
      <c r="HGQ345" s="469"/>
      <c r="HGR345" s="469"/>
      <c r="HGS345" s="469"/>
      <c r="HGT345" s="469"/>
      <c r="HGU345" s="469"/>
      <c r="HGV345" s="469"/>
      <c r="HGW345" s="469"/>
      <c r="HGX345" s="469"/>
      <c r="HGY345" s="469"/>
      <c r="HGZ345" s="469"/>
      <c r="HHA345" s="469"/>
      <c r="HHB345" s="469"/>
      <c r="HHC345" s="469"/>
      <c r="HHD345" s="469"/>
      <c r="HHE345" s="469"/>
      <c r="HHF345" s="469"/>
      <c r="HHG345" s="469"/>
      <c r="HHH345" s="469"/>
      <c r="HHI345" s="469"/>
      <c r="HHJ345" s="469"/>
      <c r="HHK345" s="469"/>
      <c r="HHL345" s="469"/>
      <c r="HHM345" s="469"/>
      <c r="HHN345" s="469"/>
      <c r="HHO345" s="469"/>
      <c r="HHP345" s="469"/>
      <c r="HHQ345" s="469"/>
      <c r="HHR345" s="469"/>
      <c r="HHS345" s="469"/>
      <c r="HHT345" s="469"/>
      <c r="HHU345" s="469"/>
      <c r="HHV345" s="469"/>
      <c r="HHW345" s="469"/>
      <c r="HHX345" s="469"/>
      <c r="HHY345" s="469"/>
      <c r="HHZ345" s="469"/>
      <c r="HIA345" s="469"/>
      <c r="HIB345" s="469"/>
      <c r="HIC345" s="469"/>
      <c r="HID345" s="469"/>
      <c r="HIE345" s="469"/>
      <c r="HIF345" s="469"/>
      <c r="HIG345" s="469"/>
      <c r="HIH345" s="469"/>
      <c r="HII345" s="469"/>
      <c r="HIJ345" s="469"/>
      <c r="HIK345" s="469"/>
      <c r="HIL345" s="469"/>
      <c r="HIM345" s="469"/>
      <c r="HIN345" s="469"/>
      <c r="HIO345" s="469"/>
      <c r="HIP345" s="469"/>
      <c r="HIQ345" s="469"/>
      <c r="HIR345" s="469"/>
      <c r="HIS345" s="469"/>
      <c r="HIT345" s="469"/>
      <c r="HIU345" s="469"/>
      <c r="HIV345" s="469"/>
      <c r="HIW345" s="469"/>
      <c r="HIX345" s="469"/>
      <c r="HIY345" s="469"/>
      <c r="HIZ345" s="469"/>
      <c r="HJA345" s="469"/>
      <c r="HJB345" s="469"/>
      <c r="HJC345" s="469"/>
      <c r="HJD345" s="469"/>
      <c r="HJE345" s="469"/>
      <c r="HJF345" s="469"/>
      <c r="HJG345" s="469"/>
      <c r="HJH345" s="469"/>
      <c r="HJI345" s="469"/>
      <c r="HJJ345" s="469"/>
      <c r="HJK345" s="469"/>
      <c r="HJL345" s="469"/>
      <c r="HJM345" s="469"/>
      <c r="HJN345" s="469"/>
      <c r="HJO345" s="469"/>
      <c r="HJP345" s="469"/>
      <c r="HJQ345" s="469"/>
      <c r="HJR345" s="469"/>
      <c r="HJS345" s="469"/>
      <c r="HJT345" s="469"/>
      <c r="HJU345" s="469"/>
      <c r="HJV345" s="469"/>
      <c r="HJW345" s="469"/>
      <c r="HJX345" s="469"/>
      <c r="HJY345" s="469"/>
      <c r="HJZ345" s="469"/>
      <c r="HKA345" s="469"/>
      <c r="HKB345" s="469"/>
      <c r="HKC345" s="469"/>
      <c r="HKD345" s="469"/>
      <c r="HKE345" s="469"/>
      <c r="HKF345" s="469"/>
      <c r="HKG345" s="469"/>
      <c r="HKH345" s="469"/>
      <c r="HKI345" s="469"/>
      <c r="HKJ345" s="469"/>
      <c r="HKK345" s="469"/>
      <c r="HKL345" s="469"/>
      <c r="HKM345" s="469"/>
      <c r="HKN345" s="469"/>
      <c r="HKO345" s="469"/>
      <c r="HKP345" s="469"/>
      <c r="HKQ345" s="469"/>
      <c r="HKR345" s="469"/>
      <c r="HKS345" s="469"/>
      <c r="HKT345" s="469"/>
      <c r="HKU345" s="469"/>
      <c r="HKV345" s="469"/>
      <c r="HKW345" s="469"/>
      <c r="HKX345" s="469"/>
      <c r="HKY345" s="469"/>
      <c r="HKZ345" s="469"/>
      <c r="HLA345" s="469"/>
      <c r="HLB345" s="469"/>
      <c r="HLC345" s="469"/>
      <c r="HLD345" s="469"/>
      <c r="HLE345" s="469"/>
      <c r="HLF345" s="469"/>
      <c r="HLG345" s="469"/>
      <c r="HLH345" s="469"/>
      <c r="HLI345" s="469"/>
      <c r="HLJ345" s="469"/>
      <c r="HLK345" s="469"/>
      <c r="HLL345" s="469"/>
      <c r="HLM345" s="469"/>
      <c r="HLN345" s="469"/>
      <c r="HLO345" s="469"/>
      <c r="HLP345" s="469"/>
      <c r="HLQ345" s="469"/>
      <c r="HLR345" s="469"/>
      <c r="HLS345" s="469"/>
      <c r="HLT345" s="469"/>
      <c r="HLU345" s="469"/>
      <c r="HLV345" s="469"/>
      <c r="HLW345" s="469"/>
      <c r="HLX345" s="469"/>
      <c r="HLY345" s="469"/>
      <c r="HLZ345" s="469"/>
      <c r="HMA345" s="469"/>
      <c r="HMB345" s="469"/>
      <c r="HMC345" s="469"/>
      <c r="HMD345" s="469"/>
      <c r="HME345" s="469"/>
      <c r="HMF345" s="469"/>
      <c r="HMG345" s="469"/>
      <c r="HMH345" s="469"/>
      <c r="HMI345" s="469"/>
      <c r="HMJ345" s="469"/>
      <c r="HMK345" s="469"/>
      <c r="HML345" s="469"/>
      <c r="HMM345" s="469"/>
      <c r="HMN345" s="469"/>
      <c r="HMO345" s="469"/>
      <c r="HMP345" s="469"/>
      <c r="HMQ345" s="469"/>
      <c r="HMR345" s="469"/>
      <c r="HMS345" s="469"/>
      <c r="HMT345" s="469"/>
      <c r="HMU345" s="469"/>
      <c r="HMV345" s="469"/>
      <c r="HMW345" s="469"/>
      <c r="HMX345" s="469"/>
      <c r="HMY345" s="469"/>
      <c r="HMZ345" s="469"/>
      <c r="HNA345" s="469"/>
      <c r="HNB345" s="469"/>
      <c r="HNC345" s="469"/>
      <c r="HND345" s="469"/>
      <c r="HNE345" s="469"/>
      <c r="HNF345" s="469"/>
      <c r="HNG345" s="469"/>
      <c r="HNH345" s="469"/>
      <c r="HNI345" s="469"/>
      <c r="HNJ345" s="469"/>
      <c r="HNK345" s="469"/>
      <c r="HNL345" s="469"/>
      <c r="HNM345" s="469"/>
      <c r="HNN345" s="469"/>
      <c r="HNO345" s="469"/>
      <c r="HNP345" s="469"/>
      <c r="HNQ345" s="469"/>
      <c r="HNR345" s="469"/>
      <c r="HNS345" s="469"/>
      <c r="HNT345" s="469"/>
      <c r="HNU345" s="469"/>
      <c r="HNV345" s="469"/>
      <c r="HNW345" s="469"/>
      <c r="HNX345" s="469"/>
      <c r="HNY345" s="469"/>
      <c r="HNZ345" s="469"/>
      <c r="HOA345" s="469"/>
      <c r="HOB345" s="469"/>
      <c r="HOC345" s="469"/>
      <c r="HOD345" s="469"/>
      <c r="HOE345" s="469"/>
      <c r="HOF345" s="469"/>
      <c r="HOG345" s="469"/>
      <c r="HOH345" s="469"/>
      <c r="HOI345" s="469"/>
      <c r="HOJ345" s="469"/>
      <c r="HOK345" s="469"/>
      <c r="HOL345" s="469"/>
      <c r="HOM345" s="469"/>
      <c r="HON345" s="469"/>
      <c r="HOO345" s="469"/>
      <c r="HOP345" s="469"/>
      <c r="HOQ345" s="469"/>
      <c r="HOR345" s="469"/>
      <c r="HOS345" s="469"/>
      <c r="HOT345" s="469"/>
      <c r="HOU345" s="469"/>
      <c r="HOV345" s="469"/>
      <c r="HOW345" s="469"/>
      <c r="HOX345" s="469"/>
      <c r="HOY345" s="469"/>
      <c r="HOZ345" s="469"/>
      <c r="HPA345" s="469"/>
      <c r="HPB345" s="469"/>
      <c r="HPC345" s="469"/>
      <c r="HPD345" s="469"/>
      <c r="HPE345" s="469"/>
      <c r="HPF345" s="469"/>
      <c r="HPG345" s="469"/>
      <c r="HPH345" s="469"/>
      <c r="HPI345" s="469"/>
      <c r="HPJ345" s="469"/>
      <c r="HPK345" s="469"/>
      <c r="HPL345" s="469"/>
      <c r="HPM345" s="469"/>
      <c r="HPN345" s="469"/>
      <c r="HPO345" s="469"/>
      <c r="HPP345" s="469"/>
      <c r="HPQ345" s="469"/>
      <c r="HPR345" s="469"/>
      <c r="HPS345" s="469"/>
      <c r="HPT345" s="469"/>
      <c r="HPU345" s="469"/>
      <c r="HPV345" s="469"/>
      <c r="HPW345" s="469"/>
      <c r="HPX345" s="469"/>
      <c r="HPY345" s="469"/>
      <c r="HPZ345" s="469"/>
      <c r="HQA345" s="469"/>
      <c r="HQB345" s="469"/>
      <c r="HQC345" s="469"/>
      <c r="HQD345" s="469"/>
      <c r="HQE345" s="469"/>
      <c r="HQF345" s="469"/>
      <c r="HQG345" s="469"/>
      <c r="HQH345" s="469"/>
      <c r="HQI345" s="469"/>
      <c r="HQJ345" s="469"/>
      <c r="HQK345" s="469"/>
      <c r="HQL345" s="469"/>
      <c r="HQM345" s="469"/>
      <c r="HQN345" s="469"/>
      <c r="HQO345" s="469"/>
      <c r="HQP345" s="469"/>
      <c r="HQQ345" s="469"/>
      <c r="HQR345" s="469"/>
      <c r="HQS345" s="469"/>
      <c r="HQT345" s="469"/>
      <c r="HQU345" s="469"/>
      <c r="HQV345" s="469"/>
      <c r="HQW345" s="469"/>
      <c r="HQX345" s="469"/>
      <c r="HQY345" s="469"/>
      <c r="HQZ345" s="469"/>
      <c r="HRA345" s="469"/>
      <c r="HRB345" s="469"/>
      <c r="HRC345" s="469"/>
      <c r="HRD345" s="469"/>
      <c r="HRE345" s="469"/>
      <c r="HRF345" s="469"/>
      <c r="HRG345" s="469"/>
      <c r="HRH345" s="469"/>
      <c r="HRI345" s="469"/>
      <c r="HRJ345" s="469"/>
      <c r="HRK345" s="469"/>
      <c r="HRL345" s="469"/>
      <c r="HRM345" s="469"/>
      <c r="HRN345" s="469"/>
      <c r="HRO345" s="469"/>
      <c r="HRP345" s="469"/>
      <c r="HRQ345" s="469"/>
      <c r="HRR345" s="469"/>
      <c r="HRS345" s="469"/>
      <c r="HRT345" s="469"/>
      <c r="HRU345" s="469"/>
      <c r="HRV345" s="469"/>
      <c r="HRW345" s="469"/>
      <c r="HRX345" s="469"/>
      <c r="HRY345" s="469"/>
      <c r="HRZ345" s="469"/>
      <c r="HSA345" s="469"/>
      <c r="HSB345" s="469"/>
      <c r="HSC345" s="469"/>
      <c r="HSD345" s="469"/>
      <c r="HSE345" s="469"/>
      <c r="HSF345" s="469"/>
      <c r="HSG345" s="469"/>
      <c r="HSH345" s="469"/>
      <c r="HSI345" s="469"/>
      <c r="HSJ345" s="469"/>
      <c r="HSK345" s="469"/>
      <c r="HSL345" s="469"/>
      <c r="HSM345" s="469"/>
      <c r="HSN345" s="469"/>
      <c r="HSO345" s="469"/>
      <c r="HSP345" s="469"/>
      <c r="HSQ345" s="469"/>
      <c r="HSR345" s="469"/>
      <c r="HSS345" s="469"/>
      <c r="HST345" s="469"/>
      <c r="HSU345" s="469"/>
      <c r="HSV345" s="469"/>
      <c r="HSW345" s="469"/>
      <c r="HSX345" s="469"/>
      <c r="HSY345" s="469"/>
      <c r="HSZ345" s="469"/>
      <c r="HTA345" s="469"/>
      <c r="HTB345" s="469"/>
      <c r="HTC345" s="469"/>
      <c r="HTD345" s="469"/>
      <c r="HTE345" s="469"/>
      <c r="HTF345" s="469"/>
      <c r="HTG345" s="469"/>
      <c r="HTH345" s="469"/>
      <c r="HTI345" s="469"/>
      <c r="HTJ345" s="469"/>
      <c r="HTK345" s="469"/>
      <c r="HTL345" s="469"/>
      <c r="HTM345" s="469"/>
      <c r="HTN345" s="469"/>
      <c r="HTO345" s="469"/>
      <c r="HTP345" s="469"/>
      <c r="HTQ345" s="469"/>
      <c r="HTR345" s="469"/>
      <c r="HTS345" s="469"/>
      <c r="HTT345" s="469"/>
      <c r="HTU345" s="469"/>
      <c r="HTV345" s="469"/>
      <c r="HTW345" s="469"/>
      <c r="HTX345" s="469"/>
      <c r="HTY345" s="469"/>
      <c r="HTZ345" s="469"/>
      <c r="HUA345" s="469"/>
      <c r="HUB345" s="469"/>
      <c r="HUC345" s="469"/>
      <c r="HUD345" s="469"/>
      <c r="HUE345" s="469"/>
      <c r="HUF345" s="469"/>
      <c r="HUG345" s="469"/>
      <c r="HUH345" s="469"/>
      <c r="HUI345" s="469"/>
      <c r="HUJ345" s="469"/>
      <c r="HUK345" s="469"/>
      <c r="HUL345" s="469"/>
      <c r="HUM345" s="469"/>
      <c r="HUN345" s="469"/>
      <c r="HUO345" s="469"/>
      <c r="HUP345" s="469"/>
      <c r="HUQ345" s="469"/>
      <c r="HUR345" s="469"/>
      <c r="HUS345" s="469"/>
      <c r="HUT345" s="469"/>
      <c r="HUU345" s="469"/>
      <c r="HUV345" s="469"/>
      <c r="HUW345" s="469"/>
      <c r="HUX345" s="469"/>
      <c r="HUY345" s="469"/>
      <c r="HUZ345" s="469"/>
      <c r="HVA345" s="469"/>
      <c r="HVB345" s="469"/>
      <c r="HVC345" s="469"/>
      <c r="HVD345" s="469"/>
      <c r="HVE345" s="469"/>
      <c r="HVF345" s="469"/>
      <c r="HVG345" s="469"/>
      <c r="HVH345" s="469"/>
      <c r="HVI345" s="469"/>
      <c r="HVJ345" s="469"/>
      <c r="HVK345" s="469"/>
      <c r="HVL345" s="469"/>
      <c r="HVM345" s="469"/>
      <c r="HVN345" s="469"/>
      <c r="HVO345" s="469"/>
      <c r="HVP345" s="469"/>
      <c r="HVQ345" s="469"/>
      <c r="HVR345" s="469"/>
      <c r="HVS345" s="469"/>
      <c r="HVT345" s="469"/>
      <c r="HVU345" s="469"/>
      <c r="HVV345" s="469"/>
      <c r="HVW345" s="469"/>
      <c r="HVX345" s="469"/>
      <c r="HVY345" s="469"/>
      <c r="HVZ345" s="469"/>
      <c r="HWA345" s="469"/>
      <c r="HWB345" s="469"/>
      <c r="HWC345" s="469"/>
      <c r="HWD345" s="469"/>
      <c r="HWE345" s="469"/>
      <c r="HWF345" s="469"/>
      <c r="HWG345" s="469"/>
      <c r="HWH345" s="469"/>
      <c r="HWI345" s="469"/>
      <c r="HWJ345" s="469"/>
      <c r="HWK345" s="469"/>
      <c r="HWL345" s="469"/>
      <c r="HWM345" s="469"/>
      <c r="HWN345" s="469"/>
      <c r="HWO345" s="469"/>
      <c r="HWP345" s="469"/>
      <c r="HWQ345" s="469"/>
      <c r="HWR345" s="469"/>
      <c r="HWS345" s="469"/>
      <c r="HWT345" s="469"/>
      <c r="HWU345" s="469"/>
      <c r="HWV345" s="469"/>
      <c r="HWW345" s="469"/>
      <c r="HWX345" s="469"/>
      <c r="HWY345" s="469"/>
      <c r="HWZ345" s="469"/>
      <c r="HXA345" s="469"/>
      <c r="HXB345" s="469"/>
      <c r="HXC345" s="469"/>
      <c r="HXD345" s="469"/>
      <c r="HXE345" s="469"/>
      <c r="HXF345" s="469"/>
      <c r="HXG345" s="469"/>
      <c r="HXH345" s="469"/>
      <c r="HXI345" s="469"/>
      <c r="HXJ345" s="469"/>
      <c r="HXK345" s="469"/>
      <c r="HXL345" s="469"/>
      <c r="HXM345" s="469"/>
      <c r="HXN345" s="469"/>
      <c r="HXO345" s="469"/>
      <c r="HXP345" s="469"/>
      <c r="HXQ345" s="469"/>
      <c r="HXR345" s="469"/>
      <c r="HXS345" s="469"/>
      <c r="HXT345" s="469"/>
      <c r="HXU345" s="469"/>
      <c r="HXV345" s="469"/>
      <c r="HXW345" s="469"/>
      <c r="HXX345" s="469"/>
      <c r="HXY345" s="469"/>
      <c r="HXZ345" s="469"/>
      <c r="HYA345" s="469"/>
      <c r="HYB345" s="469"/>
      <c r="HYC345" s="469"/>
      <c r="HYD345" s="469"/>
      <c r="HYE345" s="469"/>
      <c r="HYF345" s="469"/>
      <c r="HYG345" s="469"/>
      <c r="HYH345" s="469"/>
      <c r="HYI345" s="469"/>
      <c r="HYJ345" s="469"/>
      <c r="HYK345" s="469"/>
      <c r="HYL345" s="469"/>
      <c r="HYM345" s="469"/>
      <c r="HYN345" s="469"/>
      <c r="HYO345" s="469"/>
      <c r="HYP345" s="469"/>
      <c r="HYQ345" s="469"/>
      <c r="HYR345" s="469"/>
      <c r="HYS345" s="469"/>
      <c r="HYT345" s="469"/>
      <c r="HYU345" s="469"/>
      <c r="HYV345" s="469"/>
      <c r="HYW345" s="469"/>
      <c r="HYX345" s="469"/>
      <c r="HYY345" s="469"/>
      <c r="HYZ345" s="469"/>
      <c r="HZA345" s="469"/>
      <c r="HZB345" s="469"/>
      <c r="HZC345" s="469"/>
      <c r="HZD345" s="469"/>
      <c r="HZE345" s="469"/>
      <c r="HZF345" s="469"/>
      <c r="HZG345" s="469"/>
      <c r="HZH345" s="469"/>
      <c r="HZI345" s="469"/>
      <c r="HZJ345" s="469"/>
      <c r="HZK345" s="469"/>
      <c r="HZL345" s="469"/>
      <c r="HZM345" s="469"/>
      <c r="HZN345" s="469"/>
      <c r="HZO345" s="469"/>
      <c r="HZP345" s="469"/>
      <c r="HZQ345" s="469"/>
      <c r="HZR345" s="469"/>
      <c r="HZS345" s="469"/>
      <c r="HZT345" s="469"/>
      <c r="HZU345" s="469"/>
      <c r="HZV345" s="469"/>
      <c r="HZW345" s="469"/>
      <c r="HZX345" s="469"/>
      <c r="HZY345" s="469"/>
      <c r="HZZ345" s="469"/>
      <c r="IAA345" s="469"/>
      <c r="IAB345" s="469"/>
      <c r="IAC345" s="469"/>
      <c r="IAD345" s="469"/>
      <c r="IAE345" s="469"/>
      <c r="IAF345" s="469"/>
      <c r="IAG345" s="469"/>
      <c r="IAH345" s="469"/>
      <c r="IAI345" s="469"/>
      <c r="IAJ345" s="469"/>
      <c r="IAK345" s="469"/>
      <c r="IAL345" s="469"/>
      <c r="IAM345" s="469"/>
      <c r="IAN345" s="469"/>
      <c r="IAO345" s="469"/>
      <c r="IAP345" s="469"/>
      <c r="IAQ345" s="469"/>
      <c r="IAR345" s="469"/>
      <c r="IAS345" s="469"/>
      <c r="IAT345" s="469"/>
      <c r="IAU345" s="469"/>
      <c r="IAV345" s="469"/>
      <c r="IAW345" s="469"/>
      <c r="IAX345" s="469"/>
      <c r="IAY345" s="469"/>
      <c r="IAZ345" s="469"/>
      <c r="IBA345" s="469"/>
      <c r="IBB345" s="469"/>
      <c r="IBC345" s="469"/>
      <c r="IBD345" s="469"/>
      <c r="IBE345" s="469"/>
      <c r="IBF345" s="469"/>
      <c r="IBG345" s="469"/>
      <c r="IBH345" s="469"/>
      <c r="IBI345" s="469"/>
      <c r="IBJ345" s="469"/>
      <c r="IBK345" s="469"/>
      <c r="IBL345" s="469"/>
      <c r="IBM345" s="469"/>
      <c r="IBN345" s="469"/>
      <c r="IBO345" s="469"/>
      <c r="IBP345" s="469"/>
      <c r="IBQ345" s="469"/>
      <c r="IBR345" s="469"/>
      <c r="IBS345" s="469"/>
      <c r="IBT345" s="469"/>
      <c r="IBU345" s="469"/>
      <c r="IBV345" s="469"/>
      <c r="IBW345" s="469"/>
      <c r="IBX345" s="469"/>
      <c r="IBY345" s="469"/>
      <c r="IBZ345" s="469"/>
      <c r="ICA345" s="469"/>
      <c r="ICB345" s="469"/>
      <c r="ICC345" s="469"/>
      <c r="ICD345" s="469"/>
      <c r="ICE345" s="469"/>
      <c r="ICF345" s="469"/>
      <c r="ICG345" s="469"/>
      <c r="ICH345" s="469"/>
      <c r="ICI345" s="469"/>
      <c r="ICJ345" s="469"/>
      <c r="ICK345" s="469"/>
      <c r="ICL345" s="469"/>
      <c r="ICM345" s="469"/>
      <c r="ICN345" s="469"/>
      <c r="ICO345" s="469"/>
      <c r="ICP345" s="469"/>
      <c r="ICQ345" s="469"/>
      <c r="ICR345" s="469"/>
      <c r="ICS345" s="469"/>
      <c r="ICT345" s="469"/>
      <c r="ICU345" s="469"/>
      <c r="ICV345" s="469"/>
      <c r="ICW345" s="469"/>
      <c r="ICX345" s="469"/>
      <c r="ICY345" s="469"/>
      <c r="ICZ345" s="469"/>
      <c r="IDA345" s="469"/>
      <c r="IDB345" s="469"/>
      <c r="IDC345" s="469"/>
      <c r="IDD345" s="469"/>
      <c r="IDE345" s="469"/>
      <c r="IDF345" s="469"/>
      <c r="IDG345" s="469"/>
      <c r="IDH345" s="469"/>
      <c r="IDI345" s="469"/>
      <c r="IDJ345" s="469"/>
      <c r="IDK345" s="469"/>
      <c r="IDL345" s="469"/>
      <c r="IDM345" s="469"/>
      <c r="IDN345" s="469"/>
      <c r="IDO345" s="469"/>
      <c r="IDP345" s="469"/>
      <c r="IDQ345" s="469"/>
      <c r="IDR345" s="469"/>
      <c r="IDS345" s="469"/>
      <c r="IDT345" s="469"/>
      <c r="IDU345" s="469"/>
      <c r="IDV345" s="469"/>
      <c r="IDW345" s="469"/>
      <c r="IDX345" s="469"/>
      <c r="IDY345" s="469"/>
      <c r="IDZ345" s="469"/>
      <c r="IEA345" s="469"/>
      <c r="IEB345" s="469"/>
      <c r="IEC345" s="469"/>
      <c r="IED345" s="469"/>
      <c r="IEE345" s="469"/>
      <c r="IEF345" s="469"/>
      <c r="IEG345" s="469"/>
      <c r="IEH345" s="469"/>
      <c r="IEI345" s="469"/>
      <c r="IEJ345" s="469"/>
      <c r="IEK345" s="469"/>
      <c r="IEL345" s="469"/>
      <c r="IEM345" s="469"/>
      <c r="IEN345" s="469"/>
      <c r="IEO345" s="469"/>
      <c r="IEP345" s="469"/>
      <c r="IEQ345" s="469"/>
      <c r="IER345" s="469"/>
      <c r="IES345" s="469"/>
      <c r="IET345" s="469"/>
      <c r="IEU345" s="469"/>
      <c r="IEV345" s="469"/>
      <c r="IEW345" s="469"/>
      <c r="IEX345" s="469"/>
      <c r="IEY345" s="469"/>
      <c r="IEZ345" s="469"/>
      <c r="IFA345" s="469"/>
      <c r="IFB345" s="469"/>
      <c r="IFC345" s="469"/>
      <c r="IFD345" s="469"/>
      <c r="IFE345" s="469"/>
      <c r="IFF345" s="469"/>
      <c r="IFG345" s="469"/>
      <c r="IFH345" s="469"/>
      <c r="IFI345" s="469"/>
      <c r="IFJ345" s="469"/>
      <c r="IFK345" s="469"/>
      <c r="IFL345" s="469"/>
      <c r="IFM345" s="469"/>
      <c r="IFN345" s="469"/>
      <c r="IFO345" s="469"/>
      <c r="IFP345" s="469"/>
      <c r="IFQ345" s="469"/>
      <c r="IFR345" s="469"/>
      <c r="IFS345" s="469"/>
      <c r="IFT345" s="469"/>
      <c r="IFU345" s="469"/>
      <c r="IFV345" s="469"/>
      <c r="IFW345" s="469"/>
      <c r="IFX345" s="469"/>
      <c r="IFY345" s="469"/>
      <c r="IFZ345" s="469"/>
      <c r="IGA345" s="469"/>
      <c r="IGB345" s="469"/>
      <c r="IGC345" s="469"/>
      <c r="IGD345" s="469"/>
      <c r="IGE345" s="469"/>
      <c r="IGF345" s="469"/>
      <c r="IGG345" s="469"/>
      <c r="IGH345" s="469"/>
      <c r="IGI345" s="469"/>
      <c r="IGJ345" s="469"/>
      <c r="IGK345" s="469"/>
      <c r="IGL345" s="469"/>
      <c r="IGM345" s="469"/>
      <c r="IGN345" s="469"/>
      <c r="IGO345" s="469"/>
      <c r="IGP345" s="469"/>
      <c r="IGQ345" s="469"/>
      <c r="IGR345" s="469"/>
      <c r="IGS345" s="469"/>
      <c r="IGT345" s="469"/>
      <c r="IGU345" s="469"/>
      <c r="IGV345" s="469"/>
      <c r="IGW345" s="469"/>
      <c r="IGX345" s="469"/>
      <c r="IGY345" s="469"/>
      <c r="IGZ345" s="469"/>
      <c r="IHA345" s="469"/>
      <c r="IHB345" s="469"/>
      <c r="IHC345" s="469"/>
      <c r="IHD345" s="469"/>
      <c r="IHE345" s="469"/>
      <c r="IHF345" s="469"/>
      <c r="IHG345" s="469"/>
      <c r="IHH345" s="469"/>
      <c r="IHI345" s="469"/>
      <c r="IHJ345" s="469"/>
      <c r="IHK345" s="469"/>
      <c r="IHL345" s="469"/>
      <c r="IHM345" s="469"/>
      <c r="IHN345" s="469"/>
      <c r="IHO345" s="469"/>
      <c r="IHP345" s="469"/>
      <c r="IHQ345" s="469"/>
      <c r="IHR345" s="469"/>
      <c r="IHS345" s="469"/>
      <c r="IHT345" s="469"/>
      <c r="IHU345" s="469"/>
      <c r="IHV345" s="469"/>
      <c r="IHW345" s="469"/>
      <c r="IHX345" s="469"/>
      <c r="IHY345" s="469"/>
      <c r="IHZ345" s="469"/>
      <c r="IIA345" s="469"/>
      <c r="IIB345" s="469"/>
      <c r="IIC345" s="469"/>
      <c r="IID345" s="469"/>
      <c r="IIE345" s="469"/>
      <c r="IIF345" s="469"/>
      <c r="IIG345" s="469"/>
      <c r="IIH345" s="469"/>
      <c r="III345" s="469"/>
      <c r="IIJ345" s="469"/>
      <c r="IIK345" s="469"/>
      <c r="IIL345" s="469"/>
      <c r="IIM345" s="469"/>
      <c r="IIN345" s="469"/>
      <c r="IIO345" s="469"/>
      <c r="IIP345" s="469"/>
      <c r="IIQ345" s="469"/>
      <c r="IIR345" s="469"/>
      <c r="IIS345" s="469"/>
      <c r="IIT345" s="469"/>
      <c r="IIU345" s="469"/>
      <c r="IIV345" s="469"/>
      <c r="IIW345" s="469"/>
      <c r="IIX345" s="469"/>
      <c r="IIY345" s="469"/>
      <c r="IIZ345" s="469"/>
      <c r="IJA345" s="469"/>
      <c r="IJB345" s="469"/>
      <c r="IJC345" s="469"/>
      <c r="IJD345" s="469"/>
      <c r="IJE345" s="469"/>
      <c r="IJF345" s="469"/>
      <c r="IJG345" s="469"/>
      <c r="IJH345" s="469"/>
      <c r="IJI345" s="469"/>
      <c r="IJJ345" s="469"/>
      <c r="IJK345" s="469"/>
      <c r="IJL345" s="469"/>
      <c r="IJM345" s="469"/>
      <c r="IJN345" s="469"/>
      <c r="IJO345" s="469"/>
      <c r="IJP345" s="469"/>
      <c r="IJQ345" s="469"/>
      <c r="IJR345" s="469"/>
      <c r="IJS345" s="469"/>
      <c r="IJT345" s="469"/>
      <c r="IJU345" s="469"/>
      <c r="IJV345" s="469"/>
      <c r="IJW345" s="469"/>
      <c r="IJX345" s="469"/>
      <c r="IJY345" s="469"/>
      <c r="IJZ345" s="469"/>
      <c r="IKA345" s="469"/>
      <c r="IKB345" s="469"/>
      <c r="IKC345" s="469"/>
      <c r="IKD345" s="469"/>
      <c r="IKE345" s="469"/>
      <c r="IKF345" s="469"/>
      <c r="IKG345" s="469"/>
      <c r="IKH345" s="469"/>
      <c r="IKI345" s="469"/>
      <c r="IKJ345" s="469"/>
      <c r="IKK345" s="469"/>
      <c r="IKL345" s="469"/>
      <c r="IKM345" s="469"/>
      <c r="IKN345" s="469"/>
      <c r="IKO345" s="469"/>
      <c r="IKP345" s="469"/>
      <c r="IKQ345" s="469"/>
      <c r="IKR345" s="469"/>
      <c r="IKS345" s="469"/>
      <c r="IKT345" s="469"/>
      <c r="IKU345" s="469"/>
      <c r="IKV345" s="469"/>
      <c r="IKW345" s="469"/>
      <c r="IKX345" s="469"/>
      <c r="IKY345" s="469"/>
      <c r="IKZ345" s="469"/>
      <c r="ILA345" s="469"/>
      <c r="ILB345" s="469"/>
      <c r="ILC345" s="469"/>
      <c r="ILD345" s="469"/>
      <c r="ILE345" s="469"/>
      <c r="ILF345" s="469"/>
      <c r="ILG345" s="469"/>
      <c r="ILH345" s="469"/>
      <c r="ILI345" s="469"/>
      <c r="ILJ345" s="469"/>
      <c r="ILK345" s="469"/>
      <c r="ILL345" s="469"/>
      <c r="ILM345" s="469"/>
      <c r="ILN345" s="469"/>
      <c r="ILO345" s="469"/>
      <c r="ILP345" s="469"/>
      <c r="ILQ345" s="469"/>
      <c r="ILR345" s="469"/>
      <c r="ILS345" s="469"/>
      <c r="ILT345" s="469"/>
      <c r="ILU345" s="469"/>
      <c r="ILV345" s="469"/>
      <c r="ILW345" s="469"/>
      <c r="ILX345" s="469"/>
      <c r="ILY345" s="469"/>
      <c r="ILZ345" s="469"/>
      <c r="IMA345" s="469"/>
      <c r="IMB345" s="469"/>
      <c r="IMC345" s="469"/>
      <c r="IMD345" s="469"/>
      <c r="IME345" s="469"/>
      <c r="IMF345" s="469"/>
      <c r="IMG345" s="469"/>
      <c r="IMH345" s="469"/>
      <c r="IMI345" s="469"/>
      <c r="IMJ345" s="469"/>
      <c r="IMK345" s="469"/>
      <c r="IML345" s="469"/>
      <c r="IMM345" s="469"/>
      <c r="IMN345" s="469"/>
      <c r="IMO345" s="469"/>
      <c r="IMP345" s="469"/>
      <c r="IMQ345" s="469"/>
      <c r="IMR345" s="469"/>
      <c r="IMS345" s="469"/>
      <c r="IMT345" s="469"/>
      <c r="IMU345" s="469"/>
      <c r="IMV345" s="469"/>
      <c r="IMW345" s="469"/>
      <c r="IMX345" s="469"/>
      <c r="IMY345" s="469"/>
      <c r="IMZ345" s="469"/>
      <c r="INA345" s="469"/>
      <c r="INB345" s="469"/>
      <c r="INC345" s="469"/>
      <c r="IND345" s="469"/>
      <c r="INE345" s="469"/>
      <c r="INF345" s="469"/>
      <c r="ING345" s="469"/>
      <c r="INH345" s="469"/>
      <c r="INI345" s="469"/>
      <c r="INJ345" s="469"/>
      <c r="INK345" s="469"/>
      <c r="INL345" s="469"/>
      <c r="INM345" s="469"/>
      <c r="INN345" s="469"/>
      <c r="INO345" s="469"/>
      <c r="INP345" s="469"/>
      <c r="INQ345" s="469"/>
      <c r="INR345" s="469"/>
      <c r="INS345" s="469"/>
      <c r="INT345" s="469"/>
      <c r="INU345" s="469"/>
      <c r="INV345" s="469"/>
      <c r="INW345" s="469"/>
      <c r="INX345" s="469"/>
      <c r="INY345" s="469"/>
      <c r="INZ345" s="469"/>
      <c r="IOA345" s="469"/>
      <c r="IOB345" s="469"/>
      <c r="IOC345" s="469"/>
      <c r="IOD345" s="469"/>
      <c r="IOE345" s="469"/>
      <c r="IOF345" s="469"/>
      <c r="IOG345" s="469"/>
      <c r="IOH345" s="469"/>
      <c r="IOI345" s="469"/>
      <c r="IOJ345" s="469"/>
      <c r="IOK345" s="469"/>
      <c r="IOL345" s="469"/>
      <c r="IOM345" s="469"/>
      <c r="ION345" s="469"/>
      <c r="IOO345" s="469"/>
      <c r="IOP345" s="469"/>
      <c r="IOQ345" s="469"/>
      <c r="IOR345" s="469"/>
      <c r="IOS345" s="469"/>
      <c r="IOT345" s="469"/>
      <c r="IOU345" s="469"/>
      <c r="IOV345" s="469"/>
      <c r="IOW345" s="469"/>
      <c r="IOX345" s="469"/>
      <c r="IOY345" s="469"/>
      <c r="IOZ345" s="469"/>
      <c r="IPA345" s="469"/>
      <c r="IPB345" s="469"/>
      <c r="IPC345" s="469"/>
      <c r="IPD345" s="469"/>
      <c r="IPE345" s="469"/>
      <c r="IPF345" s="469"/>
      <c r="IPG345" s="469"/>
      <c r="IPH345" s="469"/>
      <c r="IPI345" s="469"/>
      <c r="IPJ345" s="469"/>
      <c r="IPK345" s="469"/>
      <c r="IPL345" s="469"/>
      <c r="IPM345" s="469"/>
      <c r="IPN345" s="469"/>
      <c r="IPO345" s="469"/>
      <c r="IPP345" s="469"/>
      <c r="IPQ345" s="469"/>
      <c r="IPR345" s="469"/>
      <c r="IPS345" s="469"/>
      <c r="IPT345" s="469"/>
      <c r="IPU345" s="469"/>
      <c r="IPV345" s="469"/>
      <c r="IPW345" s="469"/>
      <c r="IPX345" s="469"/>
      <c r="IPY345" s="469"/>
      <c r="IPZ345" s="469"/>
      <c r="IQA345" s="469"/>
      <c r="IQB345" s="469"/>
      <c r="IQC345" s="469"/>
      <c r="IQD345" s="469"/>
      <c r="IQE345" s="469"/>
      <c r="IQF345" s="469"/>
      <c r="IQG345" s="469"/>
      <c r="IQH345" s="469"/>
      <c r="IQI345" s="469"/>
      <c r="IQJ345" s="469"/>
      <c r="IQK345" s="469"/>
      <c r="IQL345" s="469"/>
      <c r="IQM345" s="469"/>
      <c r="IQN345" s="469"/>
      <c r="IQO345" s="469"/>
      <c r="IQP345" s="469"/>
      <c r="IQQ345" s="469"/>
      <c r="IQR345" s="469"/>
      <c r="IQS345" s="469"/>
      <c r="IQT345" s="469"/>
      <c r="IQU345" s="469"/>
      <c r="IQV345" s="469"/>
      <c r="IQW345" s="469"/>
      <c r="IQX345" s="469"/>
      <c r="IQY345" s="469"/>
      <c r="IQZ345" s="469"/>
      <c r="IRA345" s="469"/>
      <c r="IRB345" s="469"/>
      <c r="IRC345" s="469"/>
      <c r="IRD345" s="469"/>
      <c r="IRE345" s="469"/>
      <c r="IRF345" s="469"/>
      <c r="IRG345" s="469"/>
      <c r="IRH345" s="469"/>
      <c r="IRI345" s="469"/>
      <c r="IRJ345" s="469"/>
      <c r="IRK345" s="469"/>
      <c r="IRL345" s="469"/>
      <c r="IRM345" s="469"/>
      <c r="IRN345" s="469"/>
      <c r="IRO345" s="469"/>
      <c r="IRP345" s="469"/>
      <c r="IRQ345" s="469"/>
      <c r="IRR345" s="469"/>
      <c r="IRS345" s="469"/>
      <c r="IRT345" s="469"/>
      <c r="IRU345" s="469"/>
      <c r="IRV345" s="469"/>
      <c r="IRW345" s="469"/>
      <c r="IRX345" s="469"/>
      <c r="IRY345" s="469"/>
      <c r="IRZ345" s="469"/>
      <c r="ISA345" s="469"/>
      <c r="ISB345" s="469"/>
      <c r="ISC345" s="469"/>
      <c r="ISD345" s="469"/>
      <c r="ISE345" s="469"/>
      <c r="ISF345" s="469"/>
      <c r="ISG345" s="469"/>
      <c r="ISH345" s="469"/>
      <c r="ISI345" s="469"/>
      <c r="ISJ345" s="469"/>
      <c r="ISK345" s="469"/>
      <c r="ISL345" s="469"/>
      <c r="ISM345" s="469"/>
      <c r="ISN345" s="469"/>
      <c r="ISO345" s="469"/>
      <c r="ISP345" s="469"/>
      <c r="ISQ345" s="469"/>
      <c r="ISR345" s="469"/>
      <c r="ISS345" s="469"/>
      <c r="IST345" s="469"/>
      <c r="ISU345" s="469"/>
      <c r="ISV345" s="469"/>
      <c r="ISW345" s="469"/>
      <c r="ISX345" s="469"/>
      <c r="ISY345" s="469"/>
      <c r="ISZ345" s="469"/>
      <c r="ITA345" s="469"/>
      <c r="ITB345" s="469"/>
      <c r="ITC345" s="469"/>
      <c r="ITD345" s="469"/>
      <c r="ITE345" s="469"/>
      <c r="ITF345" s="469"/>
      <c r="ITG345" s="469"/>
      <c r="ITH345" s="469"/>
      <c r="ITI345" s="469"/>
      <c r="ITJ345" s="469"/>
      <c r="ITK345" s="469"/>
      <c r="ITL345" s="469"/>
      <c r="ITM345" s="469"/>
      <c r="ITN345" s="469"/>
      <c r="ITO345" s="469"/>
      <c r="ITP345" s="469"/>
      <c r="ITQ345" s="469"/>
      <c r="ITR345" s="469"/>
      <c r="ITS345" s="469"/>
      <c r="ITT345" s="469"/>
      <c r="ITU345" s="469"/>
      <c r="ITV345" s="469"/>
      <c r="ITW345" s="469"/>
      <c r="ITX345" s="469"/>
      <c r="ITY345" s="469"/>
      <c r="ITZ345" s="469"/>
      <c r="IUA345" s="469"/>
      <c r="IUB345" s="469"/>
      <c r="IUC345" s="469"/>
      <c r="IUD345" s="469"/>
      <c r="IUE345" s="469"/>
      <c r="IUF345" s="469"/>
      <c r="IUG345" s="469"/>
      <c r="IUH345" s="469"/>
      <c r="IUI345" s="469"/>
      <c r="IUJ345" s="469"/>
      <c r="IUK345" s="469"/>
      <c r="IUL345" s="469"/>
      <c r="IUM345" s="469"/>
      <c r="IUN345" s="469"/>
      <c r="IUO345" s="469"/>
      <c r="IUP345" s="469"/>
      <c r="IUQ345" s="469"/>
      <c r="IUR345" s="469"/>
      <c r="IUS345" s="469"/>
      <c r="IUT345" s="469"/>
      <c r="IUU345" s="469"/>
      <c r="IUV345" s="469"/>
      <c r="IUW345" s="469"/>
      <c r="IUX345" s="469"/>
      <c r="IUY345" s="469"/>
      <c r="IUZ345" s="469"/>
      <c r="IVA345" s="469"/>
      <c r="IVB345" s="469"/>
      <c r="IVC345" s="469"/>
      <c r="IVD345" s="469"/>
      <c r="IVE345" s="469"/>
      <c r="IVF345" s="469"/>
      <c r="IVG345" s="469"/>
      <c r="IVH345" s="469"/>
      <c r="IVI345" s="469"/>
      <c r="IVJ345" s="469"/>
      <c r="IVK345" s="469"/>
      <c r="IVL345" s="469"/>
      <c r="IVM345" s="469"/>
      <c r="IVN345" s="469"/>
      <c r="IVO345" s="469"/>
      <c r="IVP345" s="469"/>
      <c r="IVQ345" s="469"/>
      <c r="IVR345" s="469"/>
      <c r="IVS345" s="469"/>
      <c r="IVT345" s="469"/>
      <c r="IVU345" s="469"/>
      <c r="IVV345" s="469"/>
      <c r="IVW345" s="469"/>
      <c r="IVX345" s="469"/>
      <c r="IVY345" s="469"/>
      <c r="IVZ345" s="469"/>
      <c r="IWA345" s="469"/>
      <c r="IWB345" s="469"/>
      <c r="IWC345" s="469"/>
      <c r="IWD345" s="469"/>
      <c r="IWE345" s="469"/>
      <c r="IWF345" s="469"/>
      <c r="IWG345" s="469"/>
      <c r="IWH345" s="469"/>
      <c r="IWI345" s="469"/>
      <c r="IWJ345" s="469"/>
      <c r="IWK345" s="469"/>
      <c r="IWL345" s="469"/>
      <c r="IWM345" s="469"/>
      <c r="IWN345" s="469"/>
      <c r="IWO345" s="469"/>
      <c r="IWP345" s="469"/>
      <c r="IWQ345" s="469"/>
      <c r="IWR345" s="469"/>
      <c r="IWS345" s="469"/>
      <c r="IWT345" s="469"/>
      <c r="IWU345" s="469"/>
      <c r="IWV345" s="469"/>
      <c r="IWW345" s="469"/>
      <c r="IWX345" s="469"/>
      <c r="IWY345" s="469"/>
      <c r="IWZ345" s="469"/>
      <c r="IXA345" s="469"/>
      <c r="IXB345" s="469"/>
      <c r="IXC345" s="469"/>
      <c r="IXD345" s="469"/>
      <c r="IXE345" s="469"/>
      <c r="IXF345" s="469"/>
      <c r="IXG345" s="469"/>
      <c r="IXH345" s="469"/>
      <c r="IXI345" s="469"/>
      <c r="IXJ345" s="469"/>
      <c r="IXK345" s="469"/>
      <c r="IXL345" s="469"/>
      <c r="IXM345" s="469"/>
      <c r="IXN345" s="469"/>
      <c r="IXO345" s="469"/>
      <c r="IXP345" s="469"/>
      <c r="IXQ345" s="469"/>
      <c r="IXR345" s="469"/>
      <c r="IXS345" s="469"/>
      <c r="IXT345" s="469"/>
      <c r="IXU345" s="469"/>
      <c r="IXV345" s="469"/>
      <c r="IXW345" s="469"/>
      <c r="IXX345" s="469"/>
      <c r="IXY345" s="469"/>
      <c r="IXZ345" s="469"/>
      <c r="IYA345" s="469"/>
      <c r="IYB345" s="469"/>
      <c r="IYC345" s="469"/>
      <c r="IYD345" s="469"/>
      <c r="IYE345" s="469"/>
      <c r="IYF345" s="469"/>
      <c r="IYG345" s="469"/>
      <c r="IYH345" s="469"/>
      <c r="IYI345" s="469"/>
      <c r="IYJ345" s="469"/>
      <c r="IYK345" s="469"/>
      <c r="IYL345" s="469"/>
      <c r="IYM345" s="469"/>
      <c r="IYN345" s="469"/>
      <c r="IYO345" s="469"/>
      <c r="IYP345" s="469"/>
      <c r="IYQ345" s="469"/>
      <c r="IYR345" s="469"/>
      <c r="IYS345" s="469"/>
      <c r="IYT345" s="469"/>
      <c r="IYU345" s="469"/>
      <c r="IYV345" s="469"/>
      <c r="IYW345" s="469"/>
      <c r="IYX345" s="469"/>
      <c r="IYY345" s="469"/>
      <c r="IYZ345" s="469"/>
      <c r="IZA345" s="469"/>
      <c r="IZB345" s="469"/>
      <c r="IZC345" s="469"/>
      <c r="IZD345" s="469"/>
      <c r="IZE345" s="469"/>
      <c r="IZF345" s="469"/>
      <c r="IZG345" s="469"/>
      <c r="IZH345" s="469"/>
      <c r="IZI345" s="469"/>
      <c r="IZJ345" s="469"/>
      <c r="IZK345" s="469"/>
      <c r="IZL345" s="469"/>
      <c r="IZM345" s="469"/>
      <c r="IZN345" s="469"/>
      <c r="IZO345" s="469"/>
      <c r="IZP345" s="469"/>
      <c r="IZQ345" s="469"/>
      <c r="IZR345" s="469"/>
      <c r="IZS345" s="469"/>
      <c r="IZT345" s="469"/>
      <c r="IZU345" s="469"/>
      <c r="IZV345" s="469"/>
      <c r="IZW345" s="469"/>
      <c r="IZX345" s="469"/>
      <c r="IZY345" s="469"/>
      <c r="IZZ345" s="469"/>
      <c r="JAA345" s="469"/>
      <c r="JAB345" s="469"/>
      <c r="JAC345" s="469"/>
      <c r="JAD345" s="469"/>
      <c r="JAE345" s="469"/>
      <c r="JAF345" s="469"/>
      <c r="JAG345" s="469"/>
      <c r="JAH345" s="469"/>
      <c r="JAI345" s="469"/>
      <c r="JAJ345" s="469"/>
      <c r="JAK345" s="469"/>
      <c r="JAL345" s="469"/>
      <c r="JAM345" s="469"/>
      <c r="JAN345" s="469"/>
      <c r="JAO345" s="469"/>
      <c r="JAP345" s="469"/>
      <c r="JAQ345" s="469"/>
      <c r="JAR345" s="469"/>
      <c r="JAS345" s="469"/>
      <c r="JAT345" s="469"/>
      <c r="JAU345" s="469"/>
      <c r="JAV345" s="469"/>
      <c r="JAW345" s="469"/>
      <c r="JAX345" s="469"/>
      <c r="JAY345" s="469"/>
      <c r="JAZ345" s="469"/>
      <c r="JBA345" s="469"/>
      <c r="JBB345" s="469"/>
      <c r="JBC345" s="469"/>
      <c r="JBD345" s="469"/>
      <c r="JBE345" s="469"/>
      <c r="JBF345" s="469"/>
      <c r="JBG345" s="469"/>
      <c r="JBH345" s="469"/>
      <c r="JBI345" s="469"/>
      <c r="JBJ345" s="469"/>
      <c r="JBK345" s="469"/>
      <c r="JBL345" s="469"/>
      <c r="JBM345" s="469"/>
      <c r="JBN345" s="469"/>
      <c r="JBO345" s="469"/>
      <c r="JBP345" s="469"/>
      <c r="JBQ345" s="469"/>
      <c r="JBR345" s="469"/>
      <c r="JBS345" s="469"/>
      <c r="JBT345" s="469"/>
      <c r="JBU345" s="469"/>
      <c r="JBV345" s="469"/>
      <c r="JBW345" s="469"/>
      <c r="JBX345" s="469"/>
      <c r="JBY345" s="469"/>
      <c r="JBZ345" s="469"/>
      <c r="JCA345" s="469"/>
      <c r="JCB345" s="469"/>
      <c r="JCC345" s="469"/>
      <c r="JCD345" s="469"/>
      <c r="JCE345" s="469"/>
      <c r="JCF345" s="469"/>
      <c r="JCG345" s="469"/>
      <c r="JCH345" s="469"/>
      <c r="JCI345" s="469"/>
      <c r="JCJ345" s="469"/>
      <c r="JCK345" s="469"/>
      <c r="JCL345" s="469"/>
      <c r="JCM345" s="469"/>
      <c r="JCN345" s="469"/>
      <c r="JCO345" s="469"/>
      <c r="JCP345" s="469"/>
      <c r="JCQ345" s="469"/>
      <c r="JCR345" s="469"/>
      <c r="JCS345" s="469"/>
      <c r="JCT345" s="469"/>
      <c r="JCU345" s="469"/>
      <c r="JCV345" s="469"/>
      <c r="JCW345" s="469"/>
      <c r="JCX345" s="469"/>
      <c r="JCY345" s="469"/>
      <c r="JCZ345" s="469"/>
      <c r="JDA345" s="469"/>
      <c r="JDB345" s="469"/>
      <c r="JDC345" s="469"/>
      <c r="JDD345" s="469"/>
      <c r="JDE345" s="469"/>
      <c r="JDF345" s="469"/>
      <c r="JDG345" s="469"/>
      <c r="JDH345" s="469"/>
      <c r="JDI345" s="469"/>
      <c r="JDJ345" s="469"/>
      <c r="JDK345" s="469"/>
      <c r="JDL345" s="469"/>
      <c r="JDM345" s="469"/>
      <c r="JDN345" s="469"/>
      <c r="JDO345" s="469"/>
      <c r="JDP345" s="469"/>
      <c r="JDQ345" s="469"/>
      <c r="JDR345" s="469"/>
      <c r="JDS345" s="469"/>
      <c r="JDT345" s="469"/>
      <c r="JDU345" s="469"/>
      <c r="JDV345" s="469"/>
      <c r="JDW345" s="469"/>
      <c r="JDX345" s="469"/>
      <c r="JDY345" s="469"/>
      <c r="JDZ345" s="469"/>
      <c r="JEA345" s="469"/>
      <c r="JEB345" s="469"/>
      <c r="JEC345" s="469"/>
      <c r="JED345" s="469"/>
      <c r="JEE345" s="469"/>
      <c r="JEF345" s="469"/>
      <c r="JEG345" s="469"/>
      <c r="JEH345" s="469"/>
      <c r="JEI345" s="469"/>
      <c r="JEJ345" s="469"/>
      <c r="JEK345" s="469"/>
      <c r="JEL345" s="469"/>
      <c r="JEM345" s="469"/>
      <c r="JEN345" s="469"/>
      <c r="JEO345" s="469"/>
      <c r="JEP345" s="469"/>
      <c r="JEQ345" s="469"/>
      <c r="JER345" s="469"/>
      <c r="JES345" s="469"/>
      <c r="JET345" s="469"/>
      <c r="JEU345" s="469"/>
      <c r="JEV345" s="469"/>
      <c r="JEW345" s="469"/>
      <c r="JEX345" s="469"/>
      <c r="JEY345" s="469"/>
      <c r="JEZ345" s="469"/>
      <c r="JFA345" s="469"/>
      <c r="JFB345" s="469"/>
      <c r="JFC345" s="469"/>
      <c r="JFD345" s="469"/>
      <c r="JFE345" s="469"/>
      <c r="JFF345" s="469"/>
      <c r="JFG345" s="469"/>
      <c r="JFH345" s="469"/>
      <c r="JFI345" s="469"/>
      <c r="JFJ345" s="469"/>
      <c r="JFK345" s="469"/>
      <c r="JFL345" s="469"/>
      <c r="JFM345" s="469"/>
      <c r="JFN345" s="469"/>
      <c r="JFO345" s="469"/>
      <c r="JFP345" s="469"/>
      <c r="JFQ345" s="469"/>
      <c r="JFR345" s="469"/>
      <c r="JFS345" s="469"/>
      <c r="JFT345" s="469"/>
      <c r="JFU345" s="469"/>
      <c r="JFV345" s="469"/>
      <c r="JFW345" s="469"/>
      <c r="JFX345" s="469"/>
      <c r="JFY345" s="469"/>
      <c r="JFZ345" s="469"/>
      <c r="JGA345" s="469"/>
      <c r="JGB345" s="469"/>
      <c r="JGC345" s="469"/>
      <c r="JGD345" s="469"/>
      <c r="JGE345" s="469"/>
      <c r="JGF345" s="469"/>
      <c r="JGG345" s="469"/>
      <c r="JGH345" s="469"/>
      <c r="JGI345" s="469"/>
      <c r="JGJ345" s="469"/>
      <c r="JGK345" s="469"/>
      <c r="JGL345" s="469"/>
      <c r="JGM345" s="469"/>
      <c r="JGN345" s="469"/>
      <c r="JGO345" s="469"/>
      <c r="JGP345" s="469"/>
      <c r="JGQ345" s="469"/>
      <c r="JGR345" s="469"/>
      <c r="JGS345" s="469"/>
      <c r="JGT345" s="469"/>
      <c r="JGU345" s="469"/>
      <c r="JGV345" s="469"/>
      <c r="JGW345" s="469"/>
      <c r="JGX345" s="469"/>
      <c r="JGY345" s="469"/>
      <c r="JGZ345" s="469"/>
      <c r="JHA345" s="469"/>
      <c r="JHB345" s="469"/>
      <c r="JHC345" s="469"/>
      <c r="JHD345" s="469"/>
      <c r="JHE345" s="469"/>
      <c r="JHF345" s="469"/>
      <c r="JHG345" s="469"/>
      <c r="JHH345" s="469"/>
      <c r="JHI345" s="469"/>
      <c r="JHJ345" s="469"/>
      <c r="JHK345" s="469"/>
      <c r="JHL345" s="469"/>
      <c r="JHM345" s="469"/>
      <c r="JHN345" s="469"/>
      <c r="JHO345" s="469"/>
      <c r="JHP345" s="469"/>
      <c r="JHQ345" s="469"/>
      <c r="JHR345" s="469"/>
      <c r="JHS345" s="469"/>
      <c r="JHT345" s="469"/>
      <c r="JHU345" s="469"/>
      <c r="JHV345" s="469"/>
      <c r="JHW345" s="469"/>
      <c r="JHX345" s="469"/>
      <c r="JHY345" s="469"/>
      <c r="JHZ345" s="469"/>
      <c r="JIA345" s="469"/>
      <c r="JIB345" s="469"/>
      <c r="JIC345" s="469"/>
      <c r="JID345" s="469"/>
      <c r="JIE345" s="469"/>
      <c r="JIF345" s="469"/>
      <c r="JIG345" s="469"/>
      <c r="JIH345" s="469"/>
      <c r="JII345" s="469"/>
      <c r="JIJ345" s="469"/>
      <c r="JIK345" s="469"/>
      <c r="JIL345" s="469"/>
      <c r="JIM345" s="469"/>
      <c r="JIN345" s="469"/>
      <c r="JIO345" s="469"/>
      <c r="JIP345" s="469"/>
      <c r="JIQ345" s="469"/>
      <c r="JIR345" s="469"/>
      <c r="JIS345" s="469"/>
      <c r="JIT345" s="469"/>
      <c r="JIU345" s="469"/>
      <c r="JIV345" s="469"/>
      <c r="JIW345" s="469"/>
      <c r="JIX345" s="469"/>
      <c r="JIY345" s="469"/>
      <c r="JIZ345" s="469"/>
      <c r="JJA345" s="469"/>
      <c r="JJB345" s="469"/>
      <c r="JJC345" s="469"/>
      <c r="JJD345" s="469"/>
      <c r="JJE345" s="469"/>
      <c r="JJF345" s="469"/>
      <c r="JJG345" s="469"/>
      <c r="JJH345" s="469"/>
      <c r="JJI345" s="469"/>
      <c r="JJJ345" s="469"/>
      <c r="JJK345" s="469"/>
      <c r="JJL345" s="469"/>
      <c r="JJM345" s="469"/>
      <c r="JJN345" s="469"/>
      <c r="JJO345" s="469"/>
      <c r="JJP345" s="469"/>
      <c r="JJQ345" s="469"/>
      <c r="JJR345" s="469"/>
      <c r="JJS345" s="469"/>
      <c r="JJT345" s="469"/>
      <c r="JJU345" s="469"/>
      <c r="JJV345" s="469"/>
      <c r="JJW345" s="469"/>
      <c r="JJX345" s="469"/>
      <c r="JJY345" s="469"/>
      <c r="JJZ345" s="469"/>
      <c r="JKA345" s="469"/>
      <c r="JKB345" s="469"/>
      <c r="JKC345" s="469"/>
      <c r="JKD345" s="469"/>
      <c r="JKE345" s="469"/>
      <c r="JKF345" s="469"/>
      <c r="JKG345" s="469"/>
      <c r="JKH345" s="469"/>
      <c r="JKI345" s="469"/>
      <c r="JKJ345" s="469"/>
      <c r="JKK345" s="469"/>
      <c r="JKL345" s="469"/>
      <c r="JKM345" s="469"/>
      <c r="JKN345" s="469"/>
      <c r="JKO345" s="469"/>
      <c r="JKP345" s="469"/>
      <c r="JKQ345" s="469"/>
      <c r="JKR345" s="469"/>
      <c r="JKS345" s="469"/>
      <c r="JKT345" s="469"/>
      <c r="JKU345" s="469"/>
      <c r="JKV345" s="469"/>
      <c r="JKW345" s="469"/>
      <c r="JKX345" s="469"/>
      <c r="JKY345" s="469"/>
      <c r="JKZ345" s="469"/>
      <c r="JLA345" s="469"/>
      <c r="JLB345" s="469"/>
      <c r="JLC345" s="469"/>
      <c r="JLD345" s="469"/>
      <c r="JLE345" s="469"/>
      <c r="JLF345" s="469"/>
      <c r="JLG345" s="469"/>
      <c r="JLH345" s="469"/>
      <c r="JLI345" s="469"/>
      <c r="JLJ345" s="469"/>
      <c r="JLK345" s="469"/>
      <c r="JLL345" s="469"/>
      <c r="JLM345" s="469"/>
      <c r="JLN345" s="469"/>
      <c r="JLO345" s="469"/>
      <c r="JLP345" s="469"/>
      <c r="JLQ345" s="469"/>
      <c r="JLR345" s="469"/>
      <c r="JLS345" s="469"/>
      <c r="JLT345" s="469"/>
      <c r="JLU345" s="469"/>
      <c r="JLV345" s="469"/>
      <c r="JLW345" s="469"/>
      <c r="JLX345" s="469"/>
      <c r="JLY345" s="469"/>
      <c r="JLZ345" s="469"/>
      <c r="JMA345" s="469"/>
      <c r="JMB345" s="469"/>
      <c r="JMC345" s="469"/>
      <c r="JMD345" s="469"/>
      <c r="JME345" s="469"/>
      <c r="JMF345" s="469"/>
      <c r="JMG345" s="469"/>
      <c r="JMH345" s="469"/>
      <c r="JMI345" s="469"/>
      <c r="JMJ345" s="469"/>
      <c r="JMK345" s="469"/>
      <c r="JML345" s="469"/>
      <c r="JMM345" s="469"/>
      <c r="JMN345" s="469"/>
      <c r="JMO345" s="469"/>
      <c r="JMP345" s="469"/>
      <c r="JMQ345" s="469"/>
      <c r="JMR345" s="469"/>
      <c r="JMS345" s="469"/>
      <c r="JMT345" s="469"/>
      <c r="JMU345" s="469"/>
      <c r="JMV345" s="469"/>
      <c r="JMW345" s="469"/>
      <c r="JMX345" s="469"/>
      <c r="JMY345" s="469"/>
      <c r="JMZ345" s="469"/>
      <c r="JNA345" s="469"/>
      <c r="JNB345" s="469"/>
      <c r="JNC345" s="469"/>
      <c r="JND345" s="469"/>
      <c r="JNE345" s="469"/>
      <c r="JNF345" s="469"/>
      <c r="JNG345" s="469"/>
      <c r="JNH345" s="469"/>
      <c r="JNI345" s="469"/>
      <c r="JNJ345" s="469"/>
      <c r="JNK345" s="469"/>
      <c r="JNL345" s="469"/>
      <c r="JNM345" s="469"/>
      <c r="JNN345" s="469"/>
      <c r="JNO345" s="469"/>
      <c r="JNP345" s="469"/>
      <c r="JNQ345" s="469"/>
      <c r="JNR345" s="469"/>
      <c r="JNS345" s="469"/>
      <c r="JNT345" s="469"/>
      <c r="JNU345" s="469"/>
      <c r="JNV345" s="469"/>
      <c r="JNW345" s="469"/>
      <c r="JNX345" s="469"/>
      <c r="JNY345" s="469"/>
      <c r="JNZ345" s="469"/>
      <c r="JOA345" s="469"/>
      <c r="JOB345" s="469"/>
      <c r="JOC345" s="469"/>
      <c r="JOD345" s="469"/>
      <c r="JOE345" s="469"/>
      <c r="JOF345" s="469"/>
      <c r="JOG345" s="469"/>
      <c r="JOH345" s="469"/>
      <c r="JOI345" s="469"/>
      <c r="JOJ345" s="469"/>
      <c r="JOK345" s="469"/>
      <c r="JOL345" s="469"/>
      <c r="JOM345" s="469"/>
      <c r="JON345" s="469"/>
      <c r="JOO345" s="469"/>
      <c r="JOP345" s="469"/>
      <c r="JOQ345" s="469"/>
      <c r="JOR345" s="469"/>
      <c r="JOS345" s="469"/>
      <c r="JOT345" s="469"/>
      <c r="JOU345" s="469"/>
      <c r="JOV345" s="469"/>
      <c r="JOW345" s="469"/>
      <c r="JOX345" s="469"/>
      <c r="JOY345" s="469"/>
      <c r="JOZ345" s="469"/>
      <c r="JPA345" s="469"/>
      <c r="JPB345" s="469"/>
      <c r="JPC345" s="469"/>
      <c r="JPD345" s="469"/>
      <c r="JPE345" s="469"/>
      <c r="JPF345" s="469"/>
      <c r="JPG345" s="469"/>
      <c r="JPH345" s="469"/>
      <c r="JPI345" s="469"/>
      <c r="JPJ345" s="469"/>
      <c r="JPK345" s="469"/>
      <c r="JPL345" s="469"/>
      <c r="JPM345" s="469"/>
      <c r="JPN345" s="469"/>
      <c r="JPO345" s="469"/>
      <c r="JPP345" s="469"/>
      <c r="JPQ345" s="469"/>
      <c r="JPR345" s="469"/>
      <c r="JPS345" s="469"/>
      <c r="JPT345" s="469"/>
      <c r="JPU345" s="469"/>
      <c r="JPV345" s="469"/>
      <c r="JPW345" s="469"/>
      <c r="JPX345" s="469"/>
      <c r="JPY345" s="469"/>
      <c r="JPZ345" s="469"/>
      <c r="JQA345" s="469"/>
      <c r="JQB345" s="469"/>
      <c r="JQC345" s="469"/>
      <c r="JQD345" s="469"/>
      <c r="JQE345" s="469"/>
      <c r="JQF345" s="469"/>
      <c r="JQG345" s="469"/>
      <c r="JQH345" s="469"/>
      <c r="JQI345" s="469"/>
      <c r="JQJ345" s="469"/>
      <c r="JQK345" s="469"/>
      <c r="JQL345" s="469"/>
      <c r="JQM345" s="469"/>
      <c r="JQN345" s="469"/>
      <c r="JQO345" s="469"/>
      <c r="JQP345" s="469"/>
      <c r="JQQ345" s="469"/>
      <c r="JQR345" s="469"/>
      <c r="JQS345" s="469"/>
      <c r="JQT345" s="469"/>
      <c r="JQU345" s="469"/>
      <c r="JQV345" s="469"/>
      <c r="JQW345" s="469"/>
      <c r="JQX345" s="469"/>
      <c r="JQY345" s="469"/>
      <c r="JQZ345" s="469"/>
      <c r="JRA345" s="469"/>
      <c r="JRB345" s="469"/>
      <c r="JRC345" s="469"/>
      <c r="JRD345" s="469"/>
      <c r="JRE345" s="469"/>
      <c r="JRF345" s="469"/>
      <c r="JRG345" s="469"/>
      <c r="JRH345" s="469"/>
      <c r="JRI345" s="469"/>
      <c r="JRJ345" s="469"/>
      <c r="JRK345" s="469"/>
      <c r="JRL345" s="469"/>
      <c r="JRM345" s="469"/>
      <c r="JRN345" s="469"/>
      <c r="JRO345" s="469"/>
      <c r="JRP345" s="469"/>
      <c r="JRQ345" s="469"/>
      <c r="JRR345" s="469"/>
      <c r="JRS345" s="469"/>
      <c r="JRT345" s="469"/>
      <c r="JRU345" s="469"/>
      <c r="JRV345" s="469"/>
      <c r="JRW345" s="469"/>
      <c r="JRX345" s="469"/>
      <c r="JRY345" s="469"/>
      <c r="JRZ345" s="469"/>
      <c r="JSA345" s="469"/>
      <c r="JSB345" s="469"/>
      <c r="JSC345" s="469"/>
      <c r="JSD345" s="469"/>
      <c r="JSE345" s="469"/>
      <c r="JSF345" s="469"/>
      <c r="JSG345" s="469"/>
      <c r="JSH345" s="469"/>
      <c r="JSI345" s="469"/>
      <c r="JSJ345" s="469"/>
      <c r="JSK345" s="469"/>
      <c r="JSL345" s="469"/>
      <c r="JSM345" s="469"/>
      <c r="JSN345" s="469"/>
      <c r="JSO345" s="469"/>
      <c r="JSP345" s="469"/>
      <c r="JSQ345" s="469"/>
      <c r="JSR345" s="469"/>
      <c r="JSS345" s="469"/>
      <c r="JST345" s="469"/>
      <c r="JSU345" s="469"/>
      <c r="JSV345" s="469"/>
      <c r="JSW345" s="469"/>
      <c r="JSX345" s="469"/>
      <c r="JSY345" s="469"/>
      <c r="JSZ345" s="469"/>
      <c r="JTA345" s="469"/>
      <c r="JTB345" s="469"/>
      <c r="JTC345" s="469"/>
      <c r="JTD345" s="469"/>
      <c r="JTE345" s="469"/>
      <c r="JTF345" s="469"/>
      <c r="JTG345" s="469"/>
      <c r="JTH345" s="469"/>
      <c r="JTI345" s="469"/>
      <c r="JTJ345" s="469"/>
      <c r="JTK345" s="469"/>
      <c r="JTL345" s="469"/>
      <c r="JTM345" s="469"/>
      <c r="JTN345" s="469"/>
      <c r="JTO345" s="469"/>
      <c r="JTP345" s="469"/>
      <c r="JTQ345" s="469"/>
      <c r="JTR345" s="469"/>
      <c r="JTS345" s="469"/>
      <c r="JTT345" s="469"/>
      <c r="JTU345" s="469"/>
      <c r="JTV345" s="469"/>
      <c r="JTW345" s="469"/>
      <c r="JTX345" s="469"/>
      <c r="JTY345" s="469"/>
      <c r="JTZ345" s="469"/>
      <c r="JUA345" s="469"/>
      <c r="JUB345" s="469"/>
      <c r="JUC345" s="469"/>
      <c r="JUD345" s="469"/>
      <c r="JUE345" s="469"/>
      <c r="JUF345" s="469"/>
      <c r="JUG345" s="469"/>
      <c r="JUH345" s="469"/>
      <c r="JUI345" s="469"/>
      <c r="JUJ345" s="469"/>
      <c r="JUK345" s="469"/>
      <c r="JUL345" s="469"/>
      <c r="JUM345" s="469"/>
      <c r="JUN345" s="469"/>
      <c r="JUO345" s="469"/>
      <c r="JUP345" s="469"/>
      <c r="JUQ345" s="469"/>
      <c r="JUR345" s="469"/>
      <c r="JUS345" s="469"/>
      <c r="JUT345" s="469"/>
      <c r="JUU345" s="469"/>
      <c r="JUV345" s="469"/>
      <c r="JUW345" s="469"/>
      <c r="JUX345" s="469"/>
      <c r="JUY345" s="469"/>
      <c r="JUZ345" s="469"/>
      <c r="JVA345" s="469"/>
      <c r="JVB345" s="469"/>
      <c r="JVC345" s="469"/>
      <c r="JVD345" s="469"/>
      <c r="JVE345" s="469"/>
      <c r="JVF345" s="469"/>
      <c r="JVG345" s="469"/>
      <c r="JVH345" s="469"/>
      <c r="JVI345" s="469"/>
      <c r="JVJ345" s="469"/>
      <c r="JVK345" s="469"/>
      <c r="JVL345" s="469"/>
      <c r="JVM345" s="469"/>
      <c r="JVN345" s="469"/>
      <c r="JVO345" s="469"/>
      <c r="JVP345" s="469"/>
      <c r="JVQ345" s="469"/>
      <c r="JVR345" s="469"/>
      <c r="JVS345" s="469"/>
      <c r="JVT345" s="469"/>
      <c r="JVU345" s="469"/>
      <c r="JVV345" s="469"/>
      <c r="JVW345" s="469"/>
      <c r="JVX345" s="469"/>
      <c r="JVY345" s="469"/>
      <c r="JVZ345" s="469"/>
      <c r="JWA345" s="469"/>
      <c r="JWB345" s="469"/>
      <c r="JWC345" s="469"/>
      <c r="JWD345" s="469"/>
      <c r="JWE345" s="469"/>
      <c r="JWF345" s="469"/>
      <c r="JWG345" s="469"/>
      <c r="JWH345" s="469"/>
      <c r="JWI345" s="469"/>
      <c r="JWJ345" s="469"/>
      <c r="JWK345" s="469"/>
      <c r="JWL345" s="469"/>
      <c r="JWM345" s="469"/>
      <c r="JWN345" s="469"/>
      <c r="JWO345" s="469"/>
      <c r="JWP345" s="469"/>
      <c r="JWQ345" s="469"/>
      <c r="JWR345" s="469"/>
      <c r="JWS345" s="469"/>
      <c r="JWT345" s="469"/>
      <c r="JWU345" s="469"/>
      <c r="JWV345" s="469"/>
      <c r="JWW345" s="469"/>
      <c r="JWX345" s="469"/>
      <c r="JWY345" s="469"/>
      <c r="JWZ345" s="469"/>
      <c r="JXA345" s="469"/>
      <c r="JXB345" s="469"/>
      <c r="JXC345" s="469"/>
      <c r="JXD345" s="469"/>
      <c r="JXE345" s="469"/>
      <c r="JXF345" s="469"/>
      <c r="JXG345" s="469"/>
      <c r="JXH345" s="469"/>
      <c r="JXI345" s="469"/>
      <c r="JXJ345" s="469"/>
      <c r="JXK345" s="469"/>
      <c r="JXL345" s="469"/>
      <c r="JXM345" s="469"/>
      <c r="JXN345" s="469"/>
      <c r="JXO345" s="469"/>
      <c r="JXP345" s="469"/>
      <c r="JXQ345" s="469"/>
      <c r="JXR345" s="469"/>
      <c r="JXS345" s="469"/>
      <c r="JXT345" s="469"/>
      <c r="JXU345" s="469"/>
      <c r="JXV345" s="469"/>
      <c r="JXW345" s="469"/>
      <c r="JXX345" s="469"/>
      <c r="JXY345" s="469"/>
      <c r="JXZ345" s="469"/>
      <c r="JYA345" s="469"/>
      <c r="JYB345" s="469"/>
      <c r="JYC345" s="469"/>
      <c r="JYD345" s="469"/>
      <c r="JYE345" s="469"/>
      <c r="JYF345" s="469"/>
      <c r="JYG345" s="469"/>
      <c r="JYH345" s="469"/>
      <c r="JYI345" s="469"/>
      <c r="JYJ345" s="469"/>
      <c r="JYK345" s="469"/>
      <c r="JYL345" s="469"/>
      <c r="JYM345" s="469"/>
      <c r="JYN345" s="469"/>
      <c r="JYO345" s="469"/>
      <c r="JYP345" s="469"/>
      <c r="JYQ345" s="469"/>
      <c r="JYR345" s="469"/>
      <c r="JYS345" s="469"/>
      <c r="JYT345" s="469"/>
      <c r="JYU345" s="469"/>
      <c r="JYV345" s="469"/>
      <c r="JYW345" s="469"/>
      <c r="JYX345" s="469"/>
      <c r="JYY345" s="469"/>
      <c r="JYZ345" s="469"/>
      <c r="JZA345" s="469"/>
      <c r="JZB345" s="469"/>
      <c r="JZC345" s="469"/>
      <c r="JZD345" s="469"/>
      <c r="JZE345" s="469"/>
      <c r="JZF345" s="469"/>
      <c r="JZG345" s="469"/>
      <c r="JZH345" s="469"/>
      <c r="JZI345" s="469"/>
      <c r="JZJ345" s="469"/>
      <c r="JZK345" s="469"/>
      <c r="JZL345" s="469"/>
      <c r="JZM345" s="469"/>
      <c r="JZN345" s="469"/>
      <c r="JZO345" s="469"/>
      <c r="JZP345" s="469"/>
      <c r="JZQ345" s="469"/>
      <c r="JZR345" s="469"/>
      <c r="JZS345" s="469"/>
      <c r="JZT345" s="469"/>
      <c r="JZU345" s="469"/>
      <c r="JZV345" s="469"/>
      <c r="JZW345" s="469"/>
      <c r="JZX345" s="469"/>
      <c r="JZY345" s="469"/>
      <c r="JZZ345" s="469"/>
      <c r="KAA345" s="469"/>
      <c r="KAB345" s="469"/>
      <c r="KAC345" s="469"/>
      <c r="KAD345" s="469"/>
      <c r="KAE345" s="469"/>
      <c r="KAF345" s="469"/>
      <c r="KAG345" s="469"/>
      <c r="KAH345" s="469"/>
      <c r="KAI345" s="469"/>
      <c r="KAJ345" s="469"/>
      <c r="KAK345" s="469"/>
      <c r="KAL345" s="469"/>
      <c r="KAM345" s="469"/>
      <c r="KAN345" s="469"/>
      <c r="KAO345" s="469"/>
      <c r="KAP345" s="469"/>
      <c r="KAQ345" s="469"/>
      <c r="KAR345" s="469"/>
      <c r="KAS345" s="469"/>
      <c r="KAT345" s="469"/>
      <c r="KAU345" s="469"/>
      <c r="KAV345" s="469"/>
      <c r="KAW345" s="469"/>
      <c r="KAX345" s="469"/>
      <c r="KAY345" s="469"/>
      <c r="KAZ345" s="469"/>
      <c r="KBA345" s="469"/>
      <c r="KBB345" s="469"/>
      <c r="KBC345" s="469"/>
      <c r="KBD345" s="469"/>
      <c r="KBE345" s="469"/>
      <c r="KBF345" s="469"/>
      <c r="KBG345" s="469"/>
      <c r="KBH345" s="469"/>
      <c r="KBI345" s="469"/>
      <c r="KBJ345" s="469"/>
      <c r="KBK345" s="469"/>
      <c r="KBL345" s="469"/>
      <c r="KBM345" s="469"/>
      <c r="KBN345" s="469"/>
      <c r="KBO345" s="469"/>
      <c r="KBP345" s="469"/>
      <c r="KBQ345" s="469"/>
      <c r="KBR345" s="469"/>
      <c r="KBS345" s="469"/>
      <c r="KBT345" s="469"/>
      <c r="KBU345" s="469"/>
      <c r="KBV345" s="469"/>
      <c r="KBW345" s="469"/>
      <c r="KBX345" s="469"/>
      <c r="KBY345" s="469"/>
      <c r="KBZ345" s="469"/>
      <c r="KCA345" s="469"/>
      <c r="KCB345" s="469"/>
      <c r="KCC345" s="469"/>
      <c r="KCD345" s="469"/>
      <c r="KCE345" s="469"/>
      <c r="KCF345" s="469"/>
      <c r="KCG345" s="469"/>
      <c r="KCH345" s="469"/>
      <c r="KCI345" s="469"/>
      <c r="KCJ345" s="469"/>
      <c r="KCK345" s="469"/>
      <c r="KCL345" s="469"/>
      <c r="KCM345" s="469"/>
      <c r="KCN345" s="469"/>
      <c r="KCO345" s="469"/>
      <c r="KCP345" s="469"/>
      <c r="KCQ345" s="469"/>
      <c r="KCR345" s="469"/>
      <c r="KCS345" s="469"/>
      <c r="KCT345" s="469"/>
      <c r="KCU345" s="469"/>
      <c r="KCV345" s="469"/>
      <c r="KCW345" s="469"/>
      <c r="KCX345" s="469"/>
      <c r="KCY345" s="469"/>
      <c r="KCZ345" s="469"/>
      <c r="KDA345" s="469"/>
      <c r="KDB345" s="469"/>
      <c r="KDC345" s="469"/>
      <c r="KDD345" s="469"/>
      <c r="KDE345" s="469"/>
      <c r="KDF345" s="469"/>
      <c r="KDG345" s="469"/>
      <c r="KDH345" s="469"/>
      <c r="KDI345" s="469"/>
      <c r="KDJ345" s="469"/>
      <c r="KDK345" s="469"/>
      <c r="KDL345" s="469"/>
      <c r="KDM345" s="469"/>
      <c r="KDN345" s="469"/>
      <c r="KDO345" s="469"/>
      <c r="KDP345" s="469"/>
      <c r="KDQ345" s="469"/>
      <c r="KDR345" s="469"/>
      <c r="KDS345" s="469"/>
      <c r="KDT345" s="469"/>
      <c r="KDU345" s="469"/>
      <c r="KDV345" s="469"/>
      <c r="KDW345" s="469"/>
      <c r="KDX345" s="469"/>
      <c r="KDY345" s="469"/>
      <c r="KDZ345" s="469"/>
      <c r="KEA345" s="469"/>
      <c r="KEB345" s="469"/>
      <c r="KEC345" s="469"/>
      <c r="KED345" s="469"/>
      <c r="KEE345" s="469"/>
      <c r="KEF345" s="469"/>
      <c r="KEG345" s="469"/>
      <c r="KEH345" s="469"/>
      <c r="KEI345" s="469"/>
      <c r="KEJ345" s="469"/>
      <c r="KEK345" s="469"/>
      <c r="KEL345" s="469"/>
      <c r="KEM345" s="469"/>
      <c r="KEN345" s="469"/>
      <c r="KEO345" s="469"/>
      <c r="KEP345" s="469"/>
      <c r="KEQ345" s="469"/>
      <c r="KER345" s="469"/>
      <c r="KES345" s="469"/>
      <c r="KET345" s="469"/>
      <c r="KEU345" s="469"/>
      <c r="KEV345" s="469"/>
      <c r="KEW345" s="469"/>
      <c r="KEX345" s="469"/>
      <c r="KEY345" s="469"/>
      <c r="KEZ345" s="469"/>
      <c r="KFA345" s="469"/>
      <c r="KFB345" s="469"/>
      <c r="KFC345" s="469"/>
      <c r="KFD345" s="469"/>
      <c r="KFE345" s="469"/>
      <c r="KFF345" s="469"/>
      <c r="KFG345" s="469"/>
      <c r="KFH345" s="469"/>
      <c r="KFI345" s="469"/>
      <c r="KFJ345" s="469"/>
      <c r="KFK345" s="469"/>
      <c r="KFL345" s="469"/>
      <c r="KFM345" s="469"/>
      <c r="KFN345" s="469"/>
      <c r="KFO345" s="469"/>
      <c r="KFP345" s="469"/>
      <c r="KFQ345" s="469"/>
      <c r="KFR345" s="469"/>
      <c r="KFS345" s="469"/>
      <c r="KFT345" s="469"/>
      <c r="KFU345" s="469"/>
      <c r="KFV345" s="469"/>
      <c r="KFW345" s="469"/>
      <c r="KFX345" s="469"/>
      <c r="KFY345" s="469"/>
      <c r="KFZ345" s="469"/>
      <c r="KGA345" s="469"/>
      <c r="KGB345" s="469"/>
      <c r="KGC345" s="469"/>
      <c r="KGD345" s="469"/>
      <c r="KGE345" s="469"/>
      <c r="KGF345" s="469"/>
      <c r="KGG345" s="469"/>
      <c r="KGH345" s="469"/>
      <c r="KGI345" s="469"/>
      <c r="KGJ345" s="469"/>
      <c r="KGK345" s="469"/>
      <c r="KGL345" s="469"/>
      <c r="KGM345" s="469"/>
      <c r="KGN345" s="469"/>
      <c r="KGO345" s="469"/>
      <c r="KGP345" s="469"/>
      <c r="KGQ345" s="469"/>
      <c r="KGR345" s="469"/>
      <c r="KGS345" s="469"/>
      <c r="KGT345" s="469"/>
      <c r="KGU345" s="469"/>
      <c r="KGV345" s="469"/>
      <c r="KGW345" s="469"/>
      <c r="KGX345" s="469"/>
      <c r="KGY345" s="469"/>
      <c r="KGZ345" s="469"/>
      <c r="KHA345" s="469"/>
      <c r="KHB345" s="469"/>
      <c r="KHC345" s="469"/>
      <c r="KHD345" s="469"/>
      <c r="KHE345" s="469"/>
      <c r="KHF345" s="469"/>
      <c r="KHG345" s="469"/>
      <c r="KHH345" s="469"/>
      <c r="KHI345" s="469"/>
      <c r="KHJ345" s="469"/>
      <c r="KHK345" s="469"/>
      <c r="KHL345" s="469"/>
      <c r="KHM345" s="469"/>
      <c r="KHN345" s="469"/>
      <c r="KHO345" s="469"/>
      <c r="KHP345" s="469"/>
      <c r="KHQ345" s="469"/>
      <c r="KHR345" s="469"/>
      <c r="KHS345" s="469"/>
      <c r="KHT345" s="469"/>
      <c r="KHU345" s="469"/>
      <c r="KHV345" s="469"/>
      <c r="KHW345" s="469"/>
      <c r="KHX345" s="469"/>
      <c r="KHY345" s="469"/>
      <c r="KHZ345" s="469"/>
      <c r="KIA345" s="469"/>
      <c r="KIB345" s="469"/>
      <c r="KIC345" s="469"/>
      <c r="KID345" s="469"/>
      <c r="KIE345" s="469"/>
      <c r="KIF345" s="469"/>
      <c r="KIG345" s="469"/>
      <c r="KIH345" s="469"/>
      <c r="KII345" s="469"/>
      <c r="KIJ345" s="469"/>
      <c r="KIK345" s="469"/>
      <c r="KIL345" s="469"/>
      <c r="KIM345" s="469"/>
      <c r="KIN345" s="469"/>
      <c r="KIO345" s="469"/>
      <c r="KIP345" s="469"/>
      <c r="KIQ345" s="469"/>
      <c r="KIR345" s="469"/>
      <c r="KIS345" s="469"/>
      <c r="KIT345" s="469"/>
      <c r="KIU345" s="469"/>
      <c r="KIV345" s="469"/>
      <c r="KIW345" s="469"/>
      <c r="KIX345" s="469"/>
      <c r="KIY345" s="469"/>
      <c r="KIZ345" s="469"/>
      <c r="KJA345" s="469"/>
      <c r="KJB345" s="469"/>
      <c r="KJC345" s="469"/>
      <c r="KJD345" s="469"/>
      <c r="KJE345" s="469"/>
      <c r="KJF345" s="469"/>
      <c r="KJG345" s="469"/>
      <c r="KJH345" s="469"/>
      <c r="KJI345" s="469"/>
      <c r="KJJ345" s="469"/>
      <c r="KJK345" s="469"/>
      <c r="KJL345" s="469"/>
      <c r="KJM345" s="469"/>
      <c r="KJN345" s="469"/>
      <c r="KJO345" s="469"/>
      <c r="KJP345" s="469"/>
      <c r="KJQ345" s="469"/>
      <c r="KJR345" s="469"/>
      <c r="KJS345" s="469"/>
      <c r="KJT345" s="469"/>
      <c r="KJU345" s="469"/>
      <c r="KJV345" s="469"/>
      <c r="KJW345" s="469"/>
      <c r="KJX345" s="469"/>
      <c r="KJY345" s="469"/>
      <c r="KJZ345" s="469"/>
      <c r="KKA345" s="469"/>
      <c r="KKB345" s="469"/>
      <c r="KKC345" s="469"/>
      <c r="KKD345" s="469"/>
      <c r="KKE345" s="469"/>
      <c r="KKF345" s="469"/>
      <c r="KKG345" s="469"/>
      <c r="KKH345" s="469"/>
      <c r="KKI345" s="469"/>
      <c r="KKJ345" s="469"/>
      <c r="KKK345" s="469"/>
      <c r="KKL345" s="469"/>
      <c r="KKM345" s="469"/>
      <c r="KKN345" s="469"/>
      <c r="KKO345" s="469"/>
      <c r="KKP345" s="469"/>
      <c r="KKQ345" s="469"/>
      <c r="KKR345" s="469"/>
      <c r="KKS345" s="469"/>
      <c r="KKT345" s="469"/>
      <c r="KKU345" s="469"/>
      <c r="KKV345" s="469"/>
      <c r="KKW345" s="469"/>
      <c r="KKX345" s="469"/>
      <c r="KKY345" s="469"/>
      <c r="KKZ345" s="469"/>
      <c r="KLA345" s="469"/>
      <c r="KLB345" s="469"/>
      <c r="KLC345" s="469"/>
      <c r="KLD345" s="469"/>
      <c r="KLE345" s="469"/>
      <c r="KLF345" s="469"/>
      <c r="KLG345" s="469"/>
      <c r="KLH345" s="469"/>
      <c r="KLI345" s="469"/>
      <c r="KLJ345" s="469"/>
      <c r="KLK345" s="469"/>
      <c r="KLL345" s="469"/>
      <c r="KLM345" s="469"/>
      <c r="KLN345" s="469"/>
      <c r="KLO345" s="469"/>
      <c r="KLP345" s="469"/>
      <c r="KLQ345" s="469"/>
      <c r="KLR345" s="469"/>
      <c r="KLS345" s="469"/>
      <c r="KLT345" s="469"/>
      <c r="KLU345" s="469"/>
      <c r="KLV345" s="469"/>
      <c r="KLW345" s="469"/>
      <c r="KLX345" s="469"/>
      <c r="KLY345" s="469"/>
      <c r="KLZ345" s="469"/>
      <c r="KMA345" s="469"/>
      <c r="KMB345" s="469"/>
      <c r="KMC345" s="469"/>
      <c r="KMD345" s="469"/>
      <c r="KME345" s="469"/>
      <c r="KMF345" s="469"/>
      <c r="KMG345" s="469"/>
      <c r="KMH345" s="469"/>
      <c r="KMI345" s="469"/>
      <c r="KMJ345" s="469"/>
      <c r="KMK345" s="469"/>
      <c r="KML345" s="469"/>
      <c r="KMM345" s="469"/>
      <c r="KMN345" s="469"/>
      <c r="KMO345" s="469"/>
      <c r="KMP345" s="469"/>
      <c r="KMQ345" s="469"/>
      <c r="KMR345" s="469"/>
      <c r="KMS345" s="469"/>
      <c r="KMT345" s="469"/>
      <c r="KMU345" s="469"/>
      <c r="KMV345" s="469"/>
      <c r="KMW345" s="469"/>
      <c r="KMX345" s="469"/>
      <c r="KMY345" s="469"/>
      <c r="KMZ345" s="469"/>
      <c r="KNA345" s="469"/>
      <c r="KNB345" s="469"/>
      <c r="KNC345" s="469"/>
      <c r="KND345" s="469"/>
      <c r="KNE345" s="469"/>
      <c r="KNF345" s="469"/>
      <c r="KNG345" s="469"/>
      <c r="KNH345" s="469"/>
      <c r="KNI345" s="469"/>
      <c r="KNJ345" s="469"/>
      <c r="KNK345" s="469"/>
      <c r="KNL345" s="469"/>
      <c r="KNM345" s="469"/>
      <c r="KNN345" s="469"/>
      <c r="KNO345" s="469"/>
      <c r="KNP345" s="469"/>
      <c r="KNQ345" s="469"/>
      <c r="KNR345" s="469"/>
      <c r="KNS345" s="469"/>
      <c r="KNT345" s="469"/>
      <c r="KNU345" s="469"/>
      <c r="KNV345" s="469"/>
      <c r="KNW345" s="469"/>
      <c r="KNX345" s="469"/>
      <c r="KNY345" s="469"/>
      <c r="KNZ345" s="469"/>
      <c r="KOA345" s="469"/>
      <c r="KOB345" s="469"/>
      <c r="KOC345" s="469"/>
      <c r="KOD345" s="469"/>
      <c r="KOE345" s="469"/>
      <c r="KOF345" s="469"/>
      <c r="KOG345" s="469"/>
      <c r="KOH345" s="469"/>
      <c r="KOI345" s="469"/>
      <c r="KOJ345" s="469"/>
      <c r="KOK345" s="469"/>
      <c r="KOL345" s="469"/>
      <c r="KOM345" s="469"/>
      <c r="KON345" s="469"/>
      <c r="KOO345" s="469"/>
      <c r="KOP345" s="469"/>
      <c r="KOQ345" s="469"/>
      <c r="KOR345" s="469"/>
      <c r="KOS345" s="469"/>
      <c r="KOT345" s="469"/>
      <c r="KOU345" s="469"/>
      <c r="KOV345" s="469"/>
      <c r="KOW345" s="469"/>
      <c r="KOX345" s="469"/>
      <c r="KOY345" s="469"/>
      <c r="KOZ345" s="469"/>
      <c r="KPA345" s="469"/>
      <c r="KPB345" s="469"/>
      <c r="KPC345" s="469"/>
      <c r="KPD345" s="469"/>
      <c r="KPE345" s="469"/>
      <c r="KPF345" s="469"/>
      <c r="KPG345" s="469"/>
      <c r="KPH345" s="469"/>
      <c r="KPI345" s="469"/>
      <c r="KPJ345" s="469"/>
      <c r="KPK345" s="469"/>
      <c r="KPL345" s="469"/>
      <c r="KPM345" s="469"/>
      <c r="KPN345" s="469"/>
      <c r="KPO345" s="469"/>
      <c r="KPP345" s="469"/>
      <c r="KPQ345" s="469"/>
      <c r="KPR345" s="469"/>
      <c r="KPS345" s="469"/>
      <c r="KPT345" s="469"/>
      <c r="KPU345" s="469"/>
      <c r="KPV345" s="469"/>
      <c r="KPW345" s="469"/>
      <c r="KPX345" s="469"/>
      <c r="KPY345" s="469"/>
      <c r="KPZ345" s="469"/>
      <c r="KQA345" s="469"/>
      <c r="KQB345" s="469"/>
      <c r="KQC345" s="469"/>
      <c r="KQD345" s="469"/>
      <c r="KQE345" s="469"/>
      <c r="KQF345" s="469"/>
      <c r="KQG345" s="469"/>
      <c r="KQH345" s="469"/>
      <c r="KQI345" s="469"/>
      <c r="KQJ345" s="469"/>
      <c r="KQK345" s="469"/>
      <c r="KQL345" s="469"/>
      <c r="KQM345" s="469"/>
      <c r="KQN345" s="469"/>
      <c r="KQO345" s="469"/>
      <c r="KQP345" s="469"/>
      <c r="KQQ345" s="469"/>
      <c r="KQR345" s="469"/>
      <c r="KQS345" s="469"/>
      <c r="KQT345" s="469"/>
      <c r="KQU345" s="469"/>
      <c r="KQV345" s="469"/>
      <c r="KQW345" s="469"/>
      <c r="KQX345" s="469"/>
      <c r="KQY345" s="469"/>
      <c r="KQZ345" s="469"/>
      <c r="KRA345" s="469"/>
      <c r="KRB345" s="469"/>
      <c r="KRC345" s="469"/>
      <c r="KRD345" s="469"/>
      <c r="KRE345" s="469"/>
      <c r="KRF345" s="469"/>
      <c r="KRG345" s="469"/>
      <c r="KRH345" s="469"/>
      <c r="KRI345" s="469"/>
      <c r="KRJ345" s="469"/>
      <c r="KRK345" s="469"/>
      <c r="KRL345" s="469"/>
      <c r="KRM345" s="469"/>
      <c r="KRN345" s="469"/>
      <c r="KRO345" s="469"/>
      <c r="KRP345" s="469"/>
      <c r="KRQ345" s="469"/>
      <c r="KRR345" s="469"/>
      <c r="KRS345" s="469"/>
      <c r="KRT345" s="469"/>
      <c r="KRU345" s="469"/>
      <c r="KRV345" s="469"/>
      <c r="KRW345" s="469"/>
      <c r="KRX345" s="469"/>
      <c r="KRY345" s="469"/>
      <c r="KRZ345" s="469"/>
      <c r="KSA345" s="469"/>
      <c r="KSB345" s="469"/>
      <c r="KSC345" s="469"/>
      <c r="KSD345" s="469"/>
      <c r="KSE345" s="469"/>
      <c r="KSF345" s="469"/>
      <c r="KSG345" s="469"/>
      <c r="KSH345" s="469"/>
      <c r="KSI345" s="469"/>
      <c r="KSJ345" s="469"/>
      <c r="KSK345" s="469"/>
      <c r="KSL345" s="469"/>
      <c r="KSM345" s="469"/>
      <c r="KSN345" s="469"/>
      <c r="KSO345" s="469"/>
      <c r="KSP345" s="469"/>
      <c r="KSQ345" s="469"/>
      <c r="KSR345" s="469"/>
      <c r="KSS345" s="469"/>
      <c r="KST345" s="469"/>
      <c r="KSU345" s="469"/>
      <c r="KSV345" s="469"/>
      <c r="KSW345" s="469"/>
      <c r="KSX345" s="469"/>
      <c r="KSY345" s="469"/>
      <c r="KSZ345" s="469"/>
      <c r="KTA345" s="469"/>
      <c r="KTB345" s="469"/>
      <c r="KTC345" s="469"/>
      <c r="KTD345" s="469"/>
      <c r="KTE345" s="469"/>
      <c r="KTF345" s="469"/>
      <c r="KTG345" s="469"/>
      <c r="KTH345" s="469"/>
      <c r="KTI345" s="469"/>
      <c r="KTJ345" s="469"/>
      <c r="KTK345" s="469"/>
      <c r="KTL345" s="469"/>
      <c r="KTM345" s="469"/>
      <c r="KTN345" s="469"/>
      <c r="KTO345" s="469"/>
      <c r="KTP345" s="469"/>
      <c r="KTQ345" s="469"/>
      <c r="KTR345" s="469"/>
      <c r="KTS345" s="469"/>
      <c r="KTT345" s="469"/>
      <c r="KTU345" s="469"/>
      <c r="KTV345" s="469"/>
      <c r="KTW345" s="469"/>
      <c r="KTX345" s="469"/>
      <c r="KTY345" s="469"/>
      <c r="KTZ345" s="469"/>
      <c r="KUA345" s="469"/>
      <c r="KUB345" s="469"/>
      <c r="KUC345" s="469"/>
      <c r="KUD345" s="469"/>
      <c r="KUE345" s="469"/>
      <c r="KUF345" s="469"/>
      <c r="KUG345" s="469"/>
      <c r="KUH345" s="469"/>
      <c r="KUI345" s="469"/>
      <c r="KUJ345" s="469"/>
      <c r="KUK345" s="469"/>
      <c r="KUL345" s="469"/>
      <c r="KUM345" s="469"/>
      <c r="KUN345" s="469"/>
      <c r="KUO345" s="469"/>
      <c r="KUP345" s="469"/>
      <c r="KUQ345" s="469"/>
      <c r="KUR345" s="469"/>
      <c r="KUS345" s="469"/>
      <c r="KUT345" s="469"/>
      <c r="KUU345" s="469"/>
      <c r="KUV345" s="469"/>
      <c r="KUW345" s="469"/>
      <c r="KUX345" s="469"/>
      <c r="KUY345" s="469"/>
      <c r="KUZ345" s="469"/>
      <c r="KVA345" s="469"/>
      <c r="KVB345" s="469"/>
      <c r="KVC345" s="469"/>
      <c r="KVD345" s="469"/>
      <c r="KVE345" s="469"/>
      <c r="KVF345" s="469"/>
      <c r="KVG345" s="469"/>
      <c r="KVH345" s="469"/>
      <c r="KVI345" s="469"/>
      <c r="KVJ345" s="469"/>
      <c r="KVK345" s="469"/>
      <c r="KVL345" s="469"/>
      <c r="KVM345" s="469"/>
      <c r="KVN345" s="469"/>
      <c r="KVO345" s="469"/>
      <c r="KVP345" s="469"/>
      <c r="KVQ345" s="469"/>
      <c r="KVR345" s="469"/>
      <c r="KVS345" s="469"/>
      <c r="KVT345" s="469"/>
      <c r="KVU345" s="469"/>
      <c r="KVV345" s="469"/>
      <c r="KVW345" s="469"/>
      <c r="KVX345" s="469"/>
      <c r="KVY345" s="469"/>
      <c r="KVZ345" s="469"/>
      <c r="KWA345" s="469"/>
      <c r="KWB345" s="469"/>
      <c r="KWC345" s="469"/>
      <c r="KWD345" s="469"/>
      <c r="KWE345" s="469"/>
      <c r="KWF345" s="469"/>
      <c r="KWG345" s="469"/>
      <c r="KWH345" s="469"/>
      <c r="KWI345" s="469"/>
      <c r="KWJ345" s="469"/>
      <c r="KWK345" s="469"/>
      <c r="KWL345" s="469"/>
      <c r="KWM345" s="469"/>
      <c r="KWN345" s="469"/>
      <c r="KWO345" s="469"/>
      <c r="KWP345" s="469"/>
      <c r="KWQ345" s="469"/>
      <c r="KWR345" s="469"/>
      <c r="KWS345" s="469"/>
      <c r="KWT345" s="469"/>
      <c r="KWU345" s="469"/>
      <c r="KWV345" s="469"/>
      <c r="KWW345" s="469"/>
      <c r="KWX345" s="469"/>
      <c r="KWY345" s="469"/>
      <c r="KWZ345" s="469"/>
      <c r="KXA345" s="469"/>
      <c r="KXB345" s="469"/>
      <c r="KXC345" s="469"/>
      <c r="KXD345" s="469"/>
      <c r="KXE345" s="469"/>
      <c r="KXF345" s="469"/>
      <c r="KXG345" s="469"/>
      <c r="KXH345" s="469"/>
      <c r="KXI345" s="469"/>
      <c r="KXJ345" s="469"/>
      <c r="KXK345" s="469"/>
      <c r="KXL345" s="469"/>
      <c r="KXM345" s="469"/>
      <c r="KXN345" s="469"/>
      <c r="KXO345" s="469"/>
      <c r="KXP345" s="469"/>
      <c r="KXQ345" s="469"/>
      <c r="KXR345" s="469"/>
      <c r="KXS345" s="469"/>
      <c r="KXT345" s="469"/>
      <c r="KXU345" s="469"/>
      <c r="KXV345" s="469"/>
      <c r="KXW345" s="469"/>
      <c r="KXX345" s="469"/>
      <c r="KXY345" s="469"/>
      <c r="KXZ345" s="469"/>
      <c r="KYA345" s="469"/>
      <c r="KYB345" s="469"/>
      <c r="KYC345" s="469"/>
      <c r="KYD345" s="469"/>
      <c r="KYE345" s="469"/>
      <c r="KYF345" s="469"/>
      <c r="KYG345" s="469"/>
      <c r="KYH345" s="469"/>
      <c r="KYI345" s="469"/>
      <c r="KYJ345" s="469"/>
      <c r="KYK345" s="469"/>
      <c r="KYL345" s="469"/>
      <c r="KYM345" s="469"/>
      <c r="KYN345" s="469"/>
      <c r="KYO345" s="469"/>
      <c r="KYP345" s="469"/>
      <c r="KYQ345" s="469"/>
      <c r="KYR345" s="469"/>
      <c r="KYS345" s="469"/>
      <c r="KYT345" s="469"/>
      <c r="KYU345" s="469"/>
      <c r="KYV345" s="469"/>
      <c r="KYW345" s="469"/>
      <c r="KYX345" s="469"/>
      <c r="KYY345" s="469"/>
      <c r="KYZ345" s="469"/>
      <c r="KZA345" s="469"/>
      <c r="KZB345" s="469"/>
      <c r="KZC345" s="469"/>
      <c r="KZD345" s="469"/>
      <c r="KZE345" s="469"/>
      <c r="KZF345" s="469"/>
      <c r="KZG345" s="469"/>
      <c r="KZH345" s="469"/>
      <c r="KZI345" s="469"/>
      <c r="KZJ345" s="469"/>
      <c r="KZK345" s="469"/>
      <c r="KZL345" s="469"/>
      <c r="KZM345" s="469"/>
      <c r="KZN345" s="469"/>
      <c r="KZO345" s="469"/>
      <c r="KZP345" s="469"/>
      <c r="KZQ345" s="469"/>
      <c r="KZR345" s="469"/>
      <c r="KZS345" s="469"/>
      <c r="KZT345" s="469"/>
      <c r="KZU345" s="469"/>
      <c r="KZV345" s="469"/>
      <c r="KZW345" s="469"/>
      <c r="KZX345" s="469"/>
      <c r="KZY345" s="469"/>
      <c r="KZZ345" s="469"/>
      <c r="LAA345" s="469"/>
      <c r="LAB345" s="469"/>
      <c r="LAC345" s="469"/>
      <c r="LAD345" s="469"/>
      <c r="LAE345" s="469"/>
      <c r="LAF345" s="469"/>
      <c r="LAG345" s="469"/>
      <c r="LAH345" s="469"/>
      <c r="LAI345" s="469"/>
      <c r="LAJ345" s="469"/>
      <c r="LAK345" s="469"/>
      <c r="LAL345" s="469"/>
      <c r="LAM345" s="469"/>
      <c r="LAN345" s="469"/>
      <c r="LAO345" s="469"/>
      <c r="LAP345" s="469"/>
      <c r="LAQ345" s="469"/>
      <c r="LAR345" s="469"/>
      <c r="LAS345" s="469"/>
      <c r="LAT345" s="469"/>
      <c r="LAU345" s="469"/>
      <c r="LAV345" s="469"/>
      <c r="LAW345" s="469"/>
      <c r="LAX345" s="469"/>
      <c r="LAY345" s="469"/>
      <c r="LAZ345" s="469"/>
      <c r="LBA345" s="469"/>
      <c r="LBB345" s="469"/>
      <c r="LBC345" s="469"/>
      <c r="LBD345" s="469"/>
      <c r="LBE345" s="469"/>
      <c r="LBF345" s="469"/>
      <c r="LBG345" s="469"/>
      <c r="LBH345" s="469"/>
      <c r="LBI345" s="469"/>
      <c r="LBJ345" s="469"/>
      <c r="LBK345" s="469"/>
      <c r="LBL345" s="469"/>
      <c r="LBM345" s="469"/>
      <c r="LBN345" s="469"/>
      <c r="LBO345" s="469"/>
      <c r="LBP345" s="469"/>
      <c r="LBQ345" s="469"/>
      <c r="LBR345" s="469"/>
      <c r="LBS345" s="469"/>
      <c r="LBT345" s="469"/>
      <c r="LBU345" s="469"/>
      <c r="LBV345" s="469"/>
      <c r="LBW345" s="469"/>
      <c r="LBX345" s="469"/>
      <c r="LBY345" s="469"/>
      <c r="LBZ345" s="469"/>
      <c r="LCA345" s="469"/>
      <c r="LCB345" s="469"/>
      <c r="LCC345" s="469"/>
      <c r="LCD345" s="469"/>
      <c r="LCE345" s="469"/>
      <c r="LCF345" s="469"/>
      <c r="LCG345" s="469"/>
      <c r="LCH345" s="469"/>
      <c r="LCI345" s="469"/>
      <c r="LCJ345" s="469"/>
      <c r="LCK345" s="469"/>
      <c r="LCL345" s="469"/>
      <c r="LCM345" s="469"/>
      <c r="LCN345" s="469"/>
      <c r="LCO345" s="469"/>
      <c r="LCP345" s="469"/>
      <c r="LCQ345" s="469"/>
      <c r="LCR345" s="469"/>
      <c r="LCS345" s="469"/>
      <c r="LCT345" s="469"/>
      <c r="LCU345" s="469"/>
      <c r="LCV345" s="469"/>
      <c r="LCW345" s="469"/>
      <c r="LCX345" s="469"/>
      <c r="LCY345" s="469"/>
      <c r="LCZ345" s="469"/>
      <c r="LDA345" s="469"/>
      <c r="LDB345" s="469"/>
      <c r="LDC345" s="469"/>
      <c r="LDD345" s="469"/>
      <c r="LDE345" s="469"/>
      <c r="LDF345" s="469"/>
      <c r="LDG345" s="469"/>
      <c r="LDH345" s="469"/>
      <c r="LDI345" s="469"/>
      <c r="LDJ345" s="469"/>
      <c r="LDK345" s="469"/>
      <c r="LDL345" s="469"/>
      <c r="LDM345" s="469"/>
      <c r="LDN345" s="469"/>
      <c r="LDO345" s="469"/>
      <c r="LDP345" s="469"/>
      <c r="LDQ345" s="469"/>
      <c r="LDR345" s="469"/>
      <c r="LDS345" s="469"/>
      <c r="LDT345" s="469"/>
      <c r="LDU345" s="469"/>
      <c r="LDV345" s="469"/>
      <c r="LDW345" s="469"/>
      <c r="LDX345" s="469"/>
      <c r="LDY345" s="469"/>
      <c r="LDZ345" s="469"/>
      <c r="LEA345" s="469"/>
      <c r="LEB345" s="469"/>
      <c r="LEC345" s="469"/>
      <c r="LED345" s="469"/>
      <c r="LEE345" s="469"/>
      <c r="LEF345" s="469"/>
      <c r="LEG345" s="469"/>
      <c r="LEH345" s="469"/>
      <c r="LEI345" s="469"/>
      <c r="LEJ345" s="469"/>
      <c r="LEK345" s="469"/>
      <c r="LEL345" s="469"/>
      <c r="LEM345" s="469"/>
      <c r="LEN345" s="469"/>
      <c r="LEO345" s="469"/>
      <c r="LEP345" s="469"/>
      <c r="LEQ345" s="469"/>
      <c r="LER345" s="469"/>
      <c r="LES345" s="469"/>
      <c r="LET345" s="469"/>
      <c r="LEU345" s="469"/>
      <c r="LEV345" s="469"/>
      <c r="LEW345" s="469"/>
      <c r="LEX345" s="469"/>
      <c r="LEY345" s="469"/>
      <c r="LEZ345" s="469"/>
      <c r="LFA345" s="469"/>
      <c r="LFB345" s="469"/>
      <c r="LFC345" s="469"/>
      <c r="LFD345" s="469"/>
      <c r="LFE345" s="469"/>
      <c r="LFF345" s="469"/>
      <c r="LFG345" s="469"/>
      <c r="LFH345" s="469"/>
      <c r="LFI345" s="469"/>
      <c r="LFJ345" s="469"/>
      <c r="LFK345" s="469"/>
      <c r="LFL345" s="469"/>
      <c r="LFM345" s="469"/>
      <c r="LFN345" s="469"/>
      <c r="LFO345" s="469"/>
      <c r="LFP345" s="469"/>
      <c r="LFQ345" s="469"/>
      <c r="LFR345" s="469"/>
      <c r="LFS345" s="469"/>
      <c r="LFT345" s="469"/>
      <c r="LFU345" s="469"/>
      <c r="LFV345" s="469"/>
      <c r="LFW345" s="469"/>
      <c r="LFX345" s="469"/>
      <c r="LFY345" s="469"/>
      <c r="LFZ345" s="469"/>
      <c r="LGA345" s="469"/>
      <c r="LGB345" s="469"/>
      <c r="LGC345" s="469"/>
      <c r="LGD345" s="469"/>
      <c r="LGE345" s="469"/>
      <c r="LGF345" s="469"/>
      <c r="LGG345" s="469"/>
      <c r="LGH345" s="469"/>
      <c r="LGI345" s="469"/>
      <c r="LGJ345" s="469"/>
      <c r="LGK345" s="469"/>
      <c r="LGL345" s="469"/>
      <c r="LGM345" s="469"/>
      <c r="LGN345" s="469"/>
      <c r="LGO345" s="469"/>
      <c r="LGP345" s="469"/>
      <c r="LGQ345" s="469"/>
      <c r="LGR345" s="469"/>
      <c r="LGS345" s="469"/>
      <c r="LGT345" s="469"/>
      <c r="LGU345" s="469"/>
      <c r="LGV345" s="469"/>
      <c r="LGW345" s="469"/>
      <c r="LGX345" s="469"/>
      <c r="LGY345" s="469"/>
      <c r="LGZ345" s="469"/>
      <c r="LHA345" s="469"/>
      <c r="LHB345" s="469"/>
      <c r="LHC345" s="469"/>
      <c r="LHD345" s="469"/>
      <c r="LHE345" s="469"/>
      <c r="LHF345" s="469"/>
      <c r="LHG345" s="469"/>
      <c r="LHH345" s="469"/>
      <c r="LHI345" s="469"/>
      <c r="LHJ345" s="469"/>
      <c r="LHK345" s="469"/>
      <c r="LHL345" s="469"/>
      <c r="LHM345" s="469"/>
      <c r="LHN345" s="469"/>
      <c r="LHO345" s="469"/>
      <c r="LHP345" s="469"/>
      <c r="LHQ345" s="469"/>
      <c r="LHR345" s="469"/>
      <c r="LHS345" s="469"/>
      <c r="LHT345" s="469"/>
      <c r="LHU345" s="469"/>
      <c r="LHV345" s="469"/>
      <c r="LHW345" s="469"/>
      <c r="LHX345" s="469"/>
      <c r="LHY345" s="469"/>
      <c r="LHZ345" s="469"/>
      <c r="LIA345" s="469"/>
      <c r="LIB345" s="469"/>
      <c r="LIC345" s="469"/>
      <c r="LID345" s="469"/>
      <c r="LIE345" s="469"/>
      <c r="LIF345" s="469"/>
      <c r="LIG345" s="469"/>
      <c r="LIH345" s="469"/>
      <c r="LII345" s="469"/>
      <c r="LIJ345" s="469"/>
      <c r="LIK345" s="469"/>
      <c r="LIL345" s="469"/>
      <c r="LIM345" s="469"/>
      <c r="LIN345" s="469"/>
      <c r="LIO345" s="469"/>
      <c r="LIP345" s="469"/>
      <c r="LIQ345" s="469"/>
      <c r="LIR345" s="469"/>
      <c r="LIS345" s="469"/>
      <c r="LIT345" s="469"/>
      <c r="LIU345" s="469"/>
      <c r="LIV345" s="469"/>
      <c r="LIW345" s="469"/>
      <c r="LIX345" s="469"/>
      <c r="LIY345" s="469"/>
      <c r="LIZ345" s="469"/>
      <c r="LJA345" s="469"/>
      <c r="LJB345" s="469"/>
      <c r="LJC345" s="469"/>
      <c r="LJD345" s="469"/>
      <c r="LJE345" s="469"/>
      <c r="LJF345" s="469"/>
      <c r="LJG345" s="469"/>
      <c r="LJH345" s="469"/>
      <c r="LJI345" s="469"/>
      <c r="LJJ345" s="469"/>
      <c r="LJK345" s="469"/>
      <c r="LJL345" s="469"/>
      <c r="LJM345" s="469"/>
      <c r="LJN345" s="469"/>
      <c r="LJO345" s="469"/>
      <c r="LJP345" s="469"/>
      <c r="LJQ345" s="469"/>
      <c r="LJR345" s="469"/>
      <c r="LJS345" s="469"/>
      <c r="LJT345" s="469"/>
      <c r="LJU345" s="469"/>
      <c r="LJV345" s="469"/>
      <c r="LJW345" s="469"/>
      <c r="LJX345" s="469"/>
      <c r="LJY345" s="469"/>
      <c r="LJZ345" s="469"/>
      <c r="LKA345" s="469"/>
      <c r="LKB345" s="469"/>
      <c r="LKC345" s="469"/>
      <c r="LKD345" s="469"/>
      <c r="LKE345" s="469"/>
      <c r="LKF345" s="469"/>
      <c r="LKG345" s="469"/>
      <c r="LKH345" s="469"/>
      <c r="LKI345" s="469"/>
      <c r="LKJ345" s="469"/>
      <c r="LKK345" s="469"/>
      <c r="LKL345" s="469"/>
      <c r="LKM345" s="469"/>
      <c r="LKN345" s="469"/>
      <c r="LKO345" s="469"/>
      <c r="LKP345" s="469"/>
      <c r="LKQ345" s="469"/>
      <c r="LKR345" s="469"/>
      <c r="LKS345" s="469"/>
      <c r="LKT345" s="469"/>
      <c r="LKU345" s="469"/>
      <c r="LKV345" s="469"/>
      <c r="LKW345" s="469"/>
      <c r="LKX345" s="469"/>
      <c r="LKY345" s="469"/>
      <c r="LKZ345" s="469"/>
      <c r="LLA345" s="469"/>
      <c r="LLB345" s="469"/>
      <c r="LLC345" s="469"/>
      <c r="LLD345" s="469"/>
      <c r="LLE345" s="469"/>
      <c r="LLF345" s="469"/>
      <c r="LLG345" s="469"/>
      <c r="LLH345" s="469"/>
      <c r="LLI345" s="469"/>
      <c r="LLJ345" s="469"/>
      <c r="LLK345" s="469"/>
      <c r="LLL345" s="469"/>
      <c r="LLM345" s="469"/>
      <c r="LLN345" s="469"/>
      <c r="LLO345" s="469"/>
      <c r="LLP345" s="469"/>
      <c r="LLQ345" s="469"/>
      <c r="LLR345" s="469"/>
      <c r="LLS345" s="469"/>
      <c r="LLT345" s="469"/>
      <c r="LLU345" s="469"/>
      <c r="LLV345" s="469"/>
      <c r="LLW345" s="469"/>
      <c r="LLX345" s="469"/>
      <c r="LLY345" s="469"/>
      <c r="LLZ345" s="469"/>
      <c r="LMA345" s="469"/>
      <c r="LMB345" s="469"/>
      <c r="LMC345" s="469"/>
      <c r="LMD345" s="469"/>
      <c r="LME345" s="469"/>
      <c r="LMF345" s="469"/>
      <c r="LMG345" s="469"/>
      <c r="LMH345" s="469"/>
      <c r="LMI345" s="469"/>
      <c r="LMJ345" s="469"/>
      <c r="LMK345" s="469"/>
      <c r="LML345" s="469"/>
      <c r="LMM345" s="469"/>
      <c r="LMN345" s="469"/>
      <c r="LMO345" s="469"/>
      <c r="LMP345" s="469"/>
      <c r="LMQ345" s="469"/>
      <c r="LMR345" s="469"/>
      <c r="LMS345" s="469"/>
      <c r="LMT345" s="469"/>
      <c r="LMU345" s="469"/>
      <c r="LMV345" s="469"/>
      <c r="LMW345" s="469"/>
      <c r="LMX345" s="469"/>
      <c r="LMY345" s="469"/>
      <c r="LMZ345" s="469"/>
      <c r="LNA345" s="469"/>
      <c r="LNB345" s="469"/>
      <c r="LNC345" s="469"/>
      <c r="LND345" s="469"/>
      <c r="LNE345" s="469"/>
      <c r="LNF345" s="469"/>
      <c r="LNG345" s="469"/>
      <c r="LNH345" s="469"/>
      <c r="LNI345" s="469"/>
      <c r="LNJ345" s="469"/>
      <c r="LNK345" s="469"/>
      <c r="LNL345" s="469"/>
      <c r="LNM345" s="469"/>
      <c r="LNN345" s="469"/>
      <c r="LNO345" s="469"/>
      <c r="LNP345" s="469"/>
      <c r="LNQ345" s="469"/>
      <c r="LNR345" s="469"/>
      <c r="LNS345" s="469"/>
      <c r="LNT345" s="469"/>
      <c r="LNU345" s="469"/>
      <c r="LNV345" s="469"/>
      <c r="LNW345" s="469"/>
      <c r="LNX345" s="469"/>
      <c r="LNY345" s="469"/>
      <c r="LNZ345" s="469"/>
      <c r="LOA345" s="469"/>
      <c r="LOB345" s="469"/>
      <c r="LOC345" s="469"/>
      <c r="LOD345" s="469"/>
      <c r="LOE345" s="469"/>
      <c r="LOF345" s="469"/>
      <c r="LOG345" s="469"/>
      <c r="LOH345" s="469"/>
      <c r="LOI345" s="469"/>
      <c r="LOJ345" s="469"/>
      <c r="LOK345" s="469"/>
      <c r="LOL345" s="469"/>
      <c r="LOM345" s="469"/>
      <c r="LON345" s="469"/>
      <c r="LOO345" s="469"/>
      <c r="LOP345" s="469"/>
      <c r="LOQ345" s="469"/>
      <c r="LOR345" s="469"/>
      <c r="LOS345" s="469"/>
      <c r="LOT345" s="469"/>
      <c r="LOU345" s="469"/>
      <c r="LOV345" s="469"/>
      <c r="LOW345" s="469"/>
      <c r="LOX345" s="469"/>
      <c r="LOY345" s="469"/>
      <c r="LOZ345" s="469"/>
      <c r="LPA345" s="469"/>
      <c r="LPB345" s="469"/>
      <c r="LPC345" s="469"/>
      <c r="LPD345" s="469"/>
      <c r="LPE345" s="469"/>
      <c r="LPF345" s="469"/>
      <c r="LPG345" s="469"/>
      <c r="LPH345" s="469"/>
      <c r="LPI345" s="469"/>
      <c r="LPJ345" s="469"/>
      <c r="LPK345" s="469"/>
      <c r="LPL345" s="469"/>
      <c r="LPM345" s="469"/>
      <c r="LPN345" s="469"/>
      <c r="LPO345" s="469"/>
      <c r="LPP345" s="469"/>
      <c r="LPQ345" s="469"/>
      <c r="LPR345" s="469"/>
      <c r="LPS345" s="469"/>
      <c r="LPT345" s="469"/>
      <c r="LPU345" s="469"/>
      <c r="LPV345" s="469"/>
      <c r="LPW345" s="469"/>
      <c r="LPX345" s="469"/>
      <c r="LPY345" s="469"/>
      <c r="LPZ345" s="469"/>
      <c r="LQA345" s="469"/>
      <c r="LQB345" s="469"/>
      <c r="LQC345" s="469"/>
      <c r="LQD345" s="469"/>
      <c r="LQE345" s="469"/>
      <c r="LQF345" s="469"/>
      <c r="LQG345" s="469"/>
      <c r="LQH345" s="469"/>
      <c r="LQI345" s="469"/>
      <c r="LQJ345" s="469"/>
      <c r="LQK345" s="469"/>
      <c r="LQL345" s="469"/>
      <c r="LQM345" s="469"/>
      <c r="LQN345" s="469"/>
      <c r="LQO345" s="469"/>
      <c r="LQP345" s="469"/>
      <c r="LQQ345" s="469"/>
      <c r="LQR345" s="469"/>
      <c r="LQS345" s="469"/>
      <c r="LQT345" s="469"/>
      <c r="LQU345" s="469"/>
      <c r="LQV345" s="469"/>
      <c r="LQW345" s="469"/>
      <c r="LQX345" s="469"/>
      <c r="LQY345" s="469"/>
      <c r="LQZ345" s="469"/>
      <c r="LRA345" s="469"/>
      <c r="LRB345" s="469"/>
      <c r="LRC345" s="469"/>
      <c r="LRD345" s="469"/>
      <c r="LRE345" s="469"/>
      <c r="LRF345" s="469"/>
      <c r="LRG345" s="469"/>
      <c r="LRH345" s="469"/>
      <c r="LRI345" s="469"/>
      <c r="LRJ345" s="469"/>
      <c r="LRK345" s="469"/>
      <c r="LRL345" s="469"/>
      <c r="LRM345" s="469"/>
      <c r="LRN345" s="469"/>
      <c r="LRO345" s="469"/>
      <c r="LRP345" s="469"/>
      <c r="LRQ345" s="469"/>
      <c r="LRR345" s="469"/>
      <c r="LRS345" s="469"/>
      <c r="LRT345" s="469"/>
      <c r="LRU345" s="469"/>
      <c r="LRV345" s="469"/>
      <c r="LRW345" s="469"/>
      <c r="LRX345" s="469"/>
      <c r="LRY345" s="469"/>
      <c r="LRZ345" s="469"/>
      <c r="LSA345" s="469"/>
      <c r="LSB345" s="469"/>
      <c r="LSC345" s="469"/>
      <c r="LSD345" s="469"/>
      <c r="LSE345" s="469"/>
      <c r="LSF345" s="469"/>
      <c r="LSG345" s="469"/>
      <c r="LSH345" s="469"/>
      <c r="LSI345" s="469"/>
      <c r="LSJ345" s="469"/>
      <c r="LSK345" s="469"/>
      <c r="LSL345" s="469"/>
      <c r="LSM345" s="469"/>
      <c r="LSN345" s="469"/>
      <c r="LSO345" s="469"/>
      <c r="LSP345" s="469"/>
      <c r="LSQ345" s="469"/>
      <c r="LSR345" s="469"/>
      <c r="LSS345" s="469"/>
      <c r="LST345" s="469"/>
      <c r="LSU345" s="469"/>
      <c r="LSV345" s="469"/>
      <c r="LSW345" s="469"/>
      <c r="LSX345" s="469"/>
      <c r="LSY345" s="469"/>
      <c r="LSZ345" s="469"/>
      <c r="LTA345" s="469"/>
      <c r="LTB345" s="469"/>
      <c r="LTC345" s="469"/>
      <c r="LTD345" s="469"/>
      <c r="LTE345" s="469"/>
      <c r="LTF345" s="469"/>
      <c r="LTG345" s="469"/>
      <c r="LTH345" s="469"/>
      <c r="LTI345" s="469"/>
      <c r="LTJ345" s="469"/>
      <c r="LTK345" s="469"/>
      <c r="LTL345" s="469"/>
      <c r="LTM345" s="469"/>
      <c r="LTN345" s="469"/>
      <c r="LTO345" s="469"/>
      <c r="LTP345" s="469"/>
      <c r="LTQ345" s="469"/>
      <c r="LTR345" s="469"/>
      <c r="LTS345" s="469"/>
      <c r="LTT345" s="469"/>
      <c r="LTU345" s="469"/>
      <c r="LTV345" s="469"/>
      <c r="LTW345" s="469"/>
      <c r="LTX345" s="469"/>
      <c r="LTY345" s="469"/>
      <c r="LTZ345" s="469"/>
      <c r="LUA345" s="469"/>
      <c r="LUB345" s="469"/>
      <c r="LUC345" s="469"/>
      <c r="LUD345" s="469"/>
      <c r="LUE345" s="469"/>
      <c r="LUF345" s="469"/>
      <c r="LUG345" s="469"/>
      <c r="LUH345" s="469"/>
      <c r="LUI345" s="469"/>
      <c r="LUJ345" s="469"/>
      <c r="LUK345" s="469"/>
      <c r="LUL345" s="469"/>
      <c r="LUM345" s="469"/>
      <c r="LUN345" s="469"/>
      <c r="LUO345" s="469"/>
      <c r="LUP345" s="469"/>
      <c r="LUQ345" s="469"/>
      <c r="LUR345" s="469"/>
      <c r="LUS345" s="469"/>
      <c r="LUT345" s="469"/>
      <c r="LUU345" s="469"/>
      <c r="LUV345" s="469"/>
      <c r="LUW345" s="469"/>
      <c r="LUX345" s="469"/>
      <c r="LUY345" s="469"/>
      <c r="LUZ345" s="469"/>
      <c r="LVA345" s="469"/>
      <c r="LVB345" s="469"/>
      <c r="LVC345" s="469"/>
      <c r="LVD345" s="469"/>
      <c r="LVE345" s="469"/>
      <c r="LVF345" s="469"/>
      <c r="LVG345" s="469"/>
      <c r="LVH345" s="469"/>
      <c r="LVI345" s="469"/>
      <c r="LVJ345" s="469"/>
      <c r="LVK345" s="469"/>
      <c r="LVL345" s="469"/>
      <c r="LVM345" s="469"/>
      <c r="LVN345" s="469"/>
      <c r="LVO345" s="469"/>
      <c r="LVP345" s="469"/>
      <c r="LVQ345" s="469"/>
      <c r="LVR345" s="469"/>
      <c r="LVS345" s="469"/>
      <c r="LVT345" s="469"/>
      <c r="LVU345" s="469"/>
      <c r="LVV345" s="469"/>
      <c r="LVW345" s="469"/>
      <c r="LVX345" s="469"/>
      <c r="LVY345" s="469"/>
      <c r="LVZ345" s="469"/>
      <c r="LWA345" s="469"/>
      <c r="LWB345" s="469"/>
      <c r="LWC345" s="469"/>
      <c r="LWD345" s="469"/>
      <c r="LWE345" s="469"/>
      <c r="LWF345" s="469"/>
      <c r="LWG345" s="469"/>
      <c r="LWH345" s="469"/>
      <c r="LWI345" s="469"/>
      <c r="LWJ345" s="469"/>
      <c r="LWK345" s="469"/>
      <c r="LWL345" s="469"/>
      <c r="LWM345" s="469"/>
      <c r="LWN345" s="469"/>
      <c r="LWO345" s="469"/>
      <c r="LWP345" s="469"/>
      <c r="LWQ345" s="469"/>
      <c r="LWR345" s="469"/>
      <c r="LWS345" s="469"/>
      <c r="LWT345" s="469"/>
      <c r="LWU345" s="469"/>
      <c r="LWV345" s="469"/>
      <c r="LWW345" s="469"/>
      <c r="LWX345" s="469"/>
      <c r="LWY345" s="469"/>
      <c r="LWZ345" s="469"/>
      <c r="LXA345" s="469"/>
      <c r="LXB345" s="469"/>
      <c r="LXC345" s="469"/>
      <c r="LXD345" s="469"/>
      <c r="LXE345" s="469"/>
      <c r="LXF345" s="469"/>
      <c r="LXG345" s="469"/>
      <c r="LXH345" s="469"/>
      <c r="LXI345" s="469"/>
      <c r="LXJ345" s="469"/>
      <c r="LXK345" s="469"/>
      <c r="LXL345" s="469"/>
      <c r="LXM345" s="469"/>
      <c r="LXN345" s="469"/>
      <c r="LXO345" s="469"/>
      <c r="LXP345" s="469"/>
      <c r="LXQ345" s="469"/>
      <c r="LXR345" s="469"/>
      <c r="LXS345" s="469"/>
      <c r="LXT345" s="469"/>
      <c r="LXU345" s="469"/>
      <c r="LXV345" s="469"/>
      <c r="LXW345" s="469"/>
      <c r="LXX345" s="469"/>
      <c r="LXY345" s="469"/>
      <c r="LXZ345" s="469"/>
      <c r="LYA345" s="469"/>
      <c r="LYB345" s="469"/>
      <c r="LYC345" s="469"/>
      <c r="LYD345" s="469"/>
      <c r="LYE345" s="469"/>
      <c r="LYF345" s="469"/>
      <c r="LYG345" s="469"/>
      <c r="LYH345" s="469"/>
      <c r="LYI345" s="469"/>
      <c r="LYJ345" s="469"/>
      <c r="LYK345" s="469"/>
      <c r="LYL345" s="469"/>
      <c r="LYM345" s="469"/>
      <c r="LYN345" s="469"/>
      <c r="LYO345" s="469"/>
      <c r="LYP345" s="469"/>
      <c r="LYQ345" s="469"/>
      <c r="LYR345" s="469"/>
      <c r="LYS345" s="469"/>
      <c r="LYT345" s="469"/>
      <c r="LYU345" s="469"/>
      <c r="LYV345" s="469"/>
      <c r="LYW345" s="469"/>
      <c r="LYX345" s="469"/>
      <c r="LYY345" s="469"/>
      <c r="LYZ345" s="469"/>
      <c r="LZA345" s="469"/>
      <c r="LZB345" s="469"/>
      <c r="LZC345" s="469"/>
      <c r="LZD345" s="469"/>
      <c r="LZE345" s="469"/>
      <c r="LZF345" s="469"/>
      <c r="LZG345" s="469"/>
      <c r="LZH345" s="469"/>
      <c r="LZI345" s="469"/>
      <c r="LZJ345" s="469"/>
      <c r="LZK345" s="469"/>
      <c r="LZL345" s="469"/>
      <c r="LZM345" s="469"/>
      <c r="LZN345" s="469"/>
      <c r="LZO345" s="469"/>
      <c r="LZP345" s="469"/>
      <c r="LZQ345" s="469"/>
      <c r="LZR345" s="469"/>
      <c r="LZS345" s="469"/>
      <c r="LZT345" s="469"/>
      <c r="LZU345" s="469"/>
      <c r="LZV345" s="469"/>
      <c r="LZW345" s="469"/>
      <c r="LZX345" s="469"/>
      <c r="LZY345" s="469"/>
      <c r="LZZ345" s="469"/>
      <c r="MAA345" s="469"/>
      <c r="MAB345" s="469"/>
      <c r="MAC345" s="469"/>
      <c r="MAD345" s="469"/>
      <c r="MAE345" s="469"/>
      <c r="MAF345" s="469"/>
      <c r="MAG345" s="469"/>
      <c r="MAH345" s="469"/>
      <c r="MAI345" s="469"/>
      <c r="MAJ345" s="469"/>
      <c r="MAK345" s="469"/>
      <c r="MAL345" s="469"/>
      <c r="MAM345" s="469"/>
      <c r="MAN345" s="469"/>
      <c r="MAO345" s="469"/>
      <c r="MAP345" s="469"/>
      <c r="MAQ345" s="469"/>
      <c r="MAR345" s="469"/>
      <c r="MAS345" s="469"/>
      <c r="MAT345" s="469"/>
      <c r="MAU345" s="469"/>
      <c r="MAV345" s="469"/>
      <c r="MAW345" s="469"/>
      <c r="MAX345" s="469"/>
      <c r="MAY345" s="469"/>
      <c r="MAZ345" s="469"/>
      <c r="MBA345" s="469"/>
      <c r="MBB345" s="469"/>
      <c r="MBC345" s="469"/>
      <c r="MBD345" s="469"/>
      <c r="MBE345" s="469"/>
      <c r="MBF345" s="469"/>
      <c r="MBG345" s="469"/>
      <c r="MBH345" s="469"/>
      <c r="MBI345" s="469"/>
      <c r="MBJ345" s="469"/>
      <c r="MBK345" s="469"/>
      <c r="MBL345" s="469"/>
      <c r="MBM345" s="469"/>
      <c r="MBN345" s="469"/>
      <c r="MBO345" s="469"/>
      <c r="MBP345" s="469"/>
      <c r="MBQ345" s="469"/>
      <c r="MBR345" s="469"/>
      <c r="MBS345" s="469"/>
      <c r="MBT345" s="469"/>
      <c r="MBU345" s="469"/>
      <c r="MBV345" s="469"/>
      <c r="MBW345" s="469"/>
      <c r="MBX345" s="469"/>
      <c r="MBY345" s="469"/>
      <c r="MBZ345" s="469"/>
      <c r="MCA345" s="469"/>
      <c r="MCB345" s="469"/>
      <c r="MCC345" s="469"/>
      <c r="MCD345" s="469"/>
      <c r="MCE345" s="469"/>
      <c r="MCF345" s="469"/>
      <c r="MCG345" s="469"/>
      <c r="MCH345" s="469"/>
      <c r="MCI345" s="469"/>
      <c r="MCJ345" s="469"/>
      <c r="MCK345" s="469"/>
      <c r="MCL345" s="469"/>
      <c r="MCM345" s="469"/>
      <c r="MCN345" s="469"/>
      <c r="MCO345" s="469"/>
      <c r="MCP345" s="469"/>
      <c r="MCQ345" s="469"/>
      <c r="MCR345" s="469"/>
      <c r="MCS345" s="469"/>
      <c r="MCT345" s="469"/>
      <c r="MCU345" s="469"/>
      <c r="MCV345" s="469"/>
      <c r="MCW345" s="469"/>
      <c r="MCX345" s="469"/>
      <c r="MCY345" s="469"/>
      <c r="MCZ345" s="469"/>
      <c r="MDA345" s="469"/>
      <c r="MDB345" s="469"/>
      <c r="MDC345" s="469"/>
      <c r="MDD345" s="469"/>
      <c r="MDE345" s="469"/>
      <c r="MDF345" s="469"/>
      <c r="MDG345" s="469"/>
      <c r="MDH345" s="469"/>
      <c r="MDI345" s="469"/>
      <c r="MDJ345" s="469"/>
      <c r="MDK345" s="469"/>
      <c r="MDL345" s="469"/>
      <c r="MDM345" s="469"/>
      <c r="MDN345" s="469"/>
      <c r="MDO345" s="469"/>
      <c r="MDP345" s="469"/>
      <c r="MDQ345" s="469"/>
      <c r="MDR345" s="469"/>
      <c r="MDS345" s="469"/>
      <c r="MDT345" s="469"/>
      <c r="MDU345" s="469"/>
      <c r="MDV345" s="469"/>
      <c r="MDW345" s="469"/>
      <c r="MDX345" s="469"/>
      <c r="MDY345" s="469"/>
      <c r="MDZ345" s="469"/>
      <c r="MEA345" s="469"/>
      <c r="MEB345" s="469"/>
      <c r="MEC345" s="469"/>
      <c r="MED345" s="469"/>
      <c r="MEE345" s="469"/>
      <c r="MEF345" s="469"/>
      <c r="MEG345" s="469"/>
      <c r="MEH345" s="469"/>
      <c r="MEI345" s="469"/>
      <c r="MEJ345" s="469"/>
      <c r="MEK345" s="469"/>
      <c r="MEL345" s="469"/>
      <c r="MEM345" s="469"/>
      <c r="MEN345" s="469"/>
      <c r="MEO345" s="469"/>
      <c r="MEP345" s="469"/>
      <c r="MEQ345" s="469"/>
      <c r="MER345" s="469"/>
      <c r="MES345" s="469"/>
      <c r="MET345" s="469"/>
      <c r="MEU345" s="469"/>
      <c r="MEV345" s="469"/>
      <c r="MEW345" s="469"/>
      <c r="MEX345" s="469"/>
      <c r="MEY345" s="469"/>
      <c r="MEZ345" s="469"/>
      <c r="MFA345" s="469"/>
      <c r="MFB345" s="469"/>
      <c r="MFC345" s="469"/>
      <c r="MFD345" s="469"/>
      <c r="MFE345" s="469"/>
      <c r="MFF345" s="469"/>
      <c r="MFG345" s="469"/>
      <c r="MFH345" s="469"/>
      <c r="MFI345" s="469"/>
      <c r="MFJ345" s="469"/>
      <c r="MFK345" s="469"/>
      <c r="MFL345" s="469"/>
      <c r="MFM345" s="469"/>
      <c r="MFN345" s="469"/>
      <c r="MFO345" s="469"/>
      <c r="MFP345" s="469"/>
      <c r="MFQ345" s="469"/>
      <c r="MFR345" s="469"/>
      <c r="MFS345" s="469"/>
      <c r="MFT345" s="469"/>
      <c r="MFU345" s="469"/>
      <c r="MFV345" s="469"/>
      <c r="MFW345" s="469"/>
      <c r="MFX345" s="469"/>
      <c r="MFY345" s="469"/>
      <c r="MFZ345" s="469"/>
      <c r="MGA345" s="469"/>
      <c r="MGB345" s="469"/>
      <c r="MGC345" s="469"/>
      <c r="MGD345" s="469"/>
      <c r="MGE345" s="469"/>
      <c r="MGF345" s="469"/>
      <c r="MGG345" s="469"/>
      <c r="MGH345" s="469"/>
      <c r="MGI345" s="469"/>
      <c r="MGJ345" s="469"/>
      <c r="MGK345" s="469"/>
      <c r="MGL345" s="469"/>
      <c r="MGM345" s="469"/>
      <c r="MGN345" s="469"/>
      <c r="MGO345" s="469"/>
      <c r="MGP345" s="469"/>
      <c r="MGQ345" s="469"/>
      <c r="MGR345" s="469"/>
      <c r="MGS345" s="469"/>
      <c r="MGT345" s="469"/>
      <c r="MGU345" s="469"/>
      <c r="MGV345" s="469"/>
      <c r="MGW345" s="469"/>
      <c r="MGX345" s="469"/>
      <c r="MGY345" s="469"/>
      <c r="MGZ345" s="469"/>
      <c r="MHA345" s="469"/>
      <c r="MHB345" s="469"/>
      <c r="MHC345" s="469"/>
      <c r="MHD345" s="469"/>
      <c r="MHE345" s="469"/>
      <c r="MHF345" s="469"/>
      <c r="MHG345" s="469"/>
      <c r="MHH345" s="469"/>
      <c r="MHI345" s="469"/>
      <c r="MHJ345" s="469"/>
      <c r="MHK345" s="469"/>
      <c r="MHL345" s="469"/>
      <c r="MHM345" s="469"/>
      <c r="MHN345" s="469"/>
      <c r="MHO345" s="469"/>
      <c r="MHP345" s="469"/>
      <c r="MHQ345" s="469"/>
      <c r="MHR345" s="469"/>
      <c r="MHS345" s="469"/>
      <c r="MHT345" s="469"/>
      <c r="MHU345" s="469"/>
      <c r="MHV345" s="469"/>
      <c r="MHW345" s="469"/>
      <c r="MHX345" s="469"/>
      <c r="MHY345" s="469"/>
      <c r="MHZ345" s="469"/>
      <c r="MIA345" s="469"/>
      <c r="MIB345" s="469"/>
      <c r="MIC345" s="469"/>
      <c r="MID345" s="469"/>
      <c r="MIE345" s="469"/>
      <c r="MIF345" s="469"/>
      <c r="MIG345" s="469"/>
      <c r="MIH345" s="469"/>
      <c r="MII345" s="469"/>
      <c r="MIJ345" s="469"/>
      <c r="MIK345" s="469"/>
      <c r="MIL345" s="469"/>
      <c r="MIM345" s="469"/>
      <c r="MIN345" s="469"/>
      <c r="MIO345" s="469"/>
      <c r="MIP345" s="469"/>
      <c r="MIQ345" s="469"/>
      <c r="MIR345" s="469"/>
      <c r="MIS345" s="469"/>
      <c r="MIT345" s="469"/>
      <c r="MIU345" s="469"/>
      <c r="MIV345" s="469"/>
      <c r="MIW345" s="469"/>
      <c r="MIX345" s="469"/>
      <c r="MIY345" s="469"/>
      <c r="MIZ345" s="469"/>
      <c r="MJA345" s="469"/>
      <c r="MJB345" s="469"/>
      <c r="MJC345" s="469"/>
      <c r="MJD345" s="469"/>
      <c r="MJE345" s="469"/>
      <c r="MJF345" s="469"/>
      <c r="MJG345" s="469"/>
      <c r="MJH345" s="469"/>
      <c r="MJI345" s="469"/>
      <c r="MJJ345" s="469"/>
      <c r="MJK345" s="469"/>
      <c r="MJL345" s="469"/>
      <c r="MJM345" s="469"/>
      <c r="MJN345" s="469"/>
      <c r="MJO345" s="469"/>
      <c r="MJP345" s="469"/>
      <c r="MJQ345" s="469"/>
      <c r="MJR345" s="469"/>
      <c r="MJS345" s="469"/>
      <c r="MJT345" s="469"/>
      <c r="MJU345" s="469"/>
      <c r="MJV345" s="469"/>
      <c r="MJW345" s="469"/>
      <c r="MJX345" s="469"/>
      <c r="MJY345" s="469"/>
      <c r="MJZ345" s="469"/>
      <c r="MKA345" s="469"/>
      <c r="MKB345" s="469"/>
      <c r="MKC345" s="469"/>
      <c r="MKD345" s="469"/>
      <c r="MKE345" s="469"/>
      <c r="MKF345" s="469"/>
      <c r="MKG345" s="469"/>
      <c r="MKH345" s="469"/>
      <c r="MKI345" s="469"/>
      <c r="MKJ345" s="469"/>
      <c r="MKK345" s="469"/>
      <c r="MKL345" s="469"/>
      <c r="MKM345" s="469"/>
      <c r="MKN345" s="469"/>
      <c r="MKO345" s="469"/>
      <c r="MKP345" s="469"/>
      <c r="MKQ345" s="469"/>
      <c r="MKR345" s="469"/>
      <c r="MKS345" s="469"/>
      <c r="MKT345" s="469"/>
      <c r="MKU345" s="469"/>
      <c r="MKV345" s="469"/>
      <c r="MKW345" s="469"/>
      <c r="MKX345" s="469"/>
      <c r="MKY345" s="469"/>
      <c r="MKZ345" s="469"/>
      <c r="MLA345" s="469"/>
      <c r="MLB345" s="469"/>
      <c r="MLC345" s="469"/>
      <c r="MLD345" s="469"/>
      <c r="MLE345" s="469"/>
      <c r="MLF345" s="469"/>
      <c r="MLG345" s="469"/>
      <c r="MLH345" s="469"/>
      <c r="MLI345" s="469"/>
      <c r="MLJ345" s="469"/>
      <c r="MLK345" s="469"/>
      <c r="MLL345" s="469"/>
      <c r="MLM345" s="469"/>
      <c r="MLN345" s="469"/>
      <c r="MLO345" s="469"/>
      <c r="MLP345" s="469"/>
      <c r="MLQ345" s="469"/>
      <c r="MLR345" s="469"/>
      <c r="MLS345" s="469"/>
      <c r="MLT345" s="469"/>
      <c r="MLU345" s="469"/>
      <c r="MLV345" s="469"/>
      <c r="MLW345" s="469"/>
      <c r="MLX345" s="469"/>
      <c r="MLY345" s="469"/>
      <c r="MLZ345" s="469"/>
      <c r="MMA345" s="469"/>
      <c r="MMB345" s="469"/>
      <c r="MMC345" s="469"/>
      <c r="MMD345" s="469"/>
      <c r="MME345" s="469"/>
      <c r="MMF345" s="469"/>
      <c r="MMG345" s="469"/>
      <c r="MMH345" s="469"/>
      <c r="MMI345" s="469"/>
      <c r="MMJ345" s="469"/>
      <c r="MMK345" s="469"/>
      <c r="MML345" s="469"/>
      <c r="MMM345" s="469"/>
      <c r="MMN345" s="469"/>
      <c r="MMO345" s="469"/>
      <c r="MMP345" s="469"/>
      <c r="MMQ345" s="469"/>
      <c r="MMR345" s="469"/>
      <c r="MMS345" s="469"/>
      <c r="MMT345" s="469"/>
      <c r="MMU345" s="469"/>
      <c r="MMV345" s="469"/>
      <c r="MMW345" s="469"/>
      <c r="MMX345" s="469"/>
      <c r="MMY345" s="469"/>
      <c r="MMZ345" s="469"/>
      <c r="MNA345" s="469"/>
      <c r="MNB345" s="469"/>
      <c r="MNC345" s="469"/>
      <c r="MND345" s="469"/>
      <c r="MNE345" s="469"/>
      <c r="MNF345" s="469"/>
      <c r="MNG345" s="469"/>
      <c r="MNH345" s="469"/>
      <c r="MNI345" s="469"/>
      <c r="MNJ345" s="469"/>
      <c r="MNK345" s="469"/>
      <c r="MNL345" s="469"/>
      <c r="MNM345" s="469"/>
      <c r="MNN345" s="469"/>
      <c r="MNO345" s="469"/>
      <c r="MNP345" s="469"/>
      <c r="MNQ345" s="469"/>
      <c r="MNR345" s="469"/>
      <c r="MNS345" s="469"/>
      <c r="MNT345" s="469"/>
      <c r="MNU345" s="469"/>
      <c r="MNV345" s="469"/>
      <c r="MNW345" s="469"/>
      <c r="MNX345" s="469"/>
      <c r="MNY345" s="469"/>
      <c r="MNZ345" s="469"/>
      <c r="MOA345" s="469"/>
      <c r="MOB345" s="469"/>
      <c r="MOC345" s="469"/>
      <c r="MOD345" s="469"/>
      <c r="MOE345" s="469"/>
      <c r="MOF345" s="469"/>
      <c r="MOG345" s="469"/>
      <c r="MOH345" s="469"/>
      <c r="MOI345" s="469"/>
      <c r="MOJ345" s="469"/>
      <c r="MOK345" s="469"/>
      <c r="MOL345" s="469"/>
      <c r="MOM345" s="469"/>
      <c r="MON345" s="469"/>
      <c r="MOO345" s="469"/>
      <c r="MOP345" s="469"/>
      <c r="MOQ345" s="469"/>
      <c r="MOR345" s="469"/>
      <c r="MOS345" s="469"/>
      <c r="MOT345" s="469"/>
      <c r="MOU345" s="469"/>
      <c r="MOV345" s="469"/>
      <c r="MOW345" s="469"/>
      <c r="MOX345" s="469"/>
      <c r="MOY345" s="469"/>
      <c r="MOZ345" s="469"/>
      <c r="MPA345" s="469"/>
      <c r="MPB345" s="469"/>
      <c r="MPC345" s="469"/>
      <c r="MPD345" s="469"/>
      <c r="MPE345" s="469"/>
      <c r="MPF345" s="469"/>
      <c r="MPG345" s="469"/>
      <c r="MPH345" s="469"/>
      <c r="MPI345" s="469"/>
      <c r="MPJ345" s="469"/>
      <c r="MPK345" s="469"/>
      <c r="MPL345" s="469"/>
      <c r="MPM345" s="469"/>
      <c r="MPN345" s="469"/>
      <c r="MPO345" s="469"/>
      <c r="MPP345" s="469"/>
      <c r="MPQ345" s="469"/>
      <c r="MPR345" s="469"/>
      <c r="MPS345" s="469"/>
      <c r="MPT345" s="469"/>
      <c r="MPU345" s="469"/>
      <c r="MPV345" s="469"/>
      <c r="MPW345" s="469"/>
      <c r="MPX345" s="469"/>
      <c r="MPY345" s="469"/>
      <c r="MPZ345" s="469"/>
      <c r="MQA345" s="469"/>
      <c r="MQB345" s="469"/>
      <c r="MQC345" s="469"/>
      <c r="MQD345" s="469"/>
      <c r="MQE345" s="469"/>
      <c r="MQF345" s="469"/>
      <c r="MQG345" s="469"/>
      <c r="MQH345" s="469"/>
      <c r="MQI345" s="469"/>
      <c r="MQJ345" s="469"/>
      <c r="MQK345" s="469"/>
      <c r="MQL345" s="469"/>
      <c r="MQM345" s="469"/>
      <c r="MQN345" s="469"/>
      <c r="MQO345" s="469"/>
      <c r="MQP345" s="469"/>
      <c r="MQQ345" s="469"/>
      <c r="MQR345" s="469"/>
      <c r="MQS345" s="469"/>
      <c r="MQT345" s="469"/>
      <c r="MQU345" s="469"/>
      <c r="MQV345" s="469"/>
      <c r="MQW345" s="469"/>
      <c r="MQX345" s="469"/>
      <c r="MQY345" s="469"/>
      <c r="MQZ345" s="469"/>
      <c r="MRA345" s="469"/>
      <c r="MRB345" s="469"/>
      <c r="MRC345" s="469"/>
      <c r="MRD345" s="469"/>
      <c r="MRE345" s="469"/>
      <c r="MRF345" s="469"/>
      <c r="MRG345" s="469"/>
      <c r="MRH345" s="469"/>
      <c r="MRI345" s="469"/>
      <c r="MRJ345" s="469"/>
      <c r="MRK345" s="469"/>
      <c r="MRL345" s="469"/>
      <c r="MRM345" s="469"/>
      <c r="MRN345" s="469"/>
      <c r="MRO345" s="469"/>
      <c r="MRP345" s="469"/>
      <c r="MRQ345" s="469"/>
      <c r="MRR345" s="469"/>
      <c r="MRS345" s="469"/>
      <c r="MRT345" s="469"/>
      <c r="MRU345" s="469"/>
      <c r="MRV345" s="469"/>
      <c r="MRW345" s="469"/>
      <c r="MRX345" s="469"/>
      <c r="MRY345" s="469"/>
      <c r="MRZ345" s="469"/>
      <c r="MSA345" s="469"/>
      <c r="MSB345" s="469"/>
      <c r="MSC345" s="469"/>
      <c r="MSD345" s="469"/>
      <c r="MSE345" s="469"/>
      <c r="MSF345" s="469"/>
      <c r="MSG345" s="469"/>
      <c r="MSH345" s="469"/>
      <c r="MSI345" s="469"/>
      <c r="MSJ345" s="469"/>
      <c r="MSK345" s="469"/>
      <c r="MSL345" s="469"/>
      <c r="MSM345" s="469"/>
      <c r="MSN345" s="469"/>
      <c r="MSO345" s="469"/>
      <c r="MSP345" s="469"/>
      <c r="MSQ345" s="469"/>
      <c r="MSR345" s="469"/>
      <c r="MSS345" s="469"/>
      <c r="MST345" s="469"/>
      <c r="MSU345" s="469"/>
      <c r="MSV345" s="469"/>
      <c r="MSW345" s="469"/>
      <c r="MSX345" s="469"/>
      <c r="MSY345" s="469"/>
      <c r="MSZ345" s="469"/>
      <c r="MTA345" s="469"/>
      <c r="MTB345" s="469"/>
      <c r="MTC345" s="469"/>
      <c r="MTD345" s="469"/>
      <c r="MTE345" s="469"/>
      <c r="MTF345" s="469"/>
      <c r="MTG345" s="469"/>
      <c r="MTH345" s="469"/>
      <c r="MTI345" s="469"/>
      <c r="MTJ345" s="469"/>
      <c r="MTK345" s="469"/>
      <c r="MTL345" s="469"/>
      <c r="MTM345" s="469"/>
      <c r="MTN345" s="469"/>
      <c r="MTO345" s="469"/>
      <c r="MTP345" s="469"/>
      <c r="MTQ345" s="469"/>
      <c r="MTR345" s="469"/>
      <c r="MTS345" s="469"/>
      <c r="MTT345" s="469"/>
      <c r="MTU345" s="469"/>
      <c r="MTV345" s="469"/>
      <c r="MTW345" s="469"/>
      <c r="MTX345" s="469"/>
      <c r="MTY345" s="469"/>
      <c r="MTZ345" s="469"/>
      <c r="MUA345" s="469"/>
      <c r="MUB345" s="469"/>
      <c r="MUC345" s="469"/>
      <c r="MUD345" s="469"/>
      <c r="MUE345" s="469"/>
      <c r="MUF345" s="469"/>
      <c r="MUG345" s="469"/>
      <c r="MUH345" s="469"/>
      <c r="MUI345" s="469"/>
      <c r="MUJ345" s="469"/>
      <c r="MUK345" s="469"/>
      <c r="MUL345" s="469"/>
      <c r="MUM345" s="469"/>
      <c r="MUN345" s="469"/>
      <c r="MUO345" s="469"/>
      <c r="MUP345" s="469"/>
      <c r="MUQ345" s="469"/>
      <c r="MUR345" s="469"/>
      <c r="MUS345" s="469"/>
      <c r="MUT345" s="469"/>
      <c r="MUU345" s="469"/>
      <c r="MUV345" s="469"/>
      <c r="MUW345" s="469"/>
      <c r="MUX345" s="469"/>
      <c r="MUY345" s="469"/>
      <c r="MUZ345" s="469"/>
      <c r="MVA345" s="469"/>
      <c r="MVB345" s="469"/>
      <c r="MVC345" s="469"/>
      <c r="MVD345" s="469"/>
      <c r="MVE345" s="469"/>
      <c r="MVF345" s="469"/>
      <c r="MVG345" s="469"/>
      <c r="MVH345" s="469"/>
      <c r="MVI345" s="469"/>
      <c r="MVJ345" s="469"/>
      <c r="MVK345" s="469"/>
      <c r="MVL345" s="469"/>
      <c r="MVM345" s="469"/>
      <c r="MVN345" s="469"/>
      <c r="MVO345" s="469"/>
      <c r="MVP345" s="469"/>
      <c r="MVQ345" s="469"/>
      <c r="MVR345" s="469"/>
      <c r="MVS345" s="469"/>
      <c r="MVT345" s="469"/>
      <c r="MVU345" s="469"/>
      <c r="MVV345" s="469"/>
      <c r="MVW345" s="469"/>
      <c r="MVX345" s="469"/>
      <c r="MVY345" s="469"/>
      <c r="MVZ345" s="469"/>
      <c r="MWA345" s="469"/>
      <c r="MWB345" s="469"/>
      <c r="MWC345" s="469"/>
      <c r="MWD345" s="469"/>
      <c r="MWE345" s="469"/>
      <c r="MWF345" s="469"/>
      <c r="MWG345" s="469"/>
      <c r="MWH345" s="469"/>
      <c r="MWI345" s="469"/>
      <c r="MWJ345" s="469"/>
      <c r="MWK345" s="469"/>
      <c r="MWL345" s="469"/>
      <c r="MWM345" s="469"/>
      <c r="MWN345" s="469"/>
      <c r="MWO345" s="469"/>
      <c r="MWP345" s="469"/>
      <c r="MWQ345" s="469"/>
      <c r="MWR345" s="469"/>
      <c r="MWS345" s="469"/>
      <c r="MWT345" s="469"/>
      <c r="MWU345" s="469"/>
      <c r="MWV345" s="469"/>
      <c r="MWW345" s="469"/>
      <c r="MWX345" s="469"/>
      <c r="MWY345" s="469"/>
      <c r="MWZ345" s="469"/>
      <c r="MXA345" s="469"/>
      <c r="MXB345" s="469"/>
      <c r="MXC345" s="469"/>
      <c r="MXD345" s="469"/>
      <c r="MXE345" s="469"/>
      <c r="MXF345" s="469"/>
      <c r="MXG345" s="469"/>
      <c r="MXH345" s="469"/>
      <c r="MXI345" s="469"/>
      <c r="MXJ345" s="469"/>
      <c r="MXK345" s="469"/>
      <c r="MXL345" s="469"/>
      <c r="MXM345" s="469"/>
      <c r="MXN345" s="469"/>
      <c r="MXO345" s="469"/>
      <c r="MXP345" s="469"/>
      <c r="MXQ345" s="469"/>
      <c r="MXR345" s="469"/>
      <c r="MXS345" s="469"/>
      <c r="MXT345" s="469"/>
      <c r="MXU345" s="469"/>
      <c r="MXV345" s="469"/>
      <c r="MXW345" s="469"/>
      <c r="MXX345" s="469"/>
      <c r="MXY345" s="469"/>
      <c r="MXZ345" s="469"/>
      <c r="MYA345" s="469"/>
      <c r="MYB345" s="469"/>
      <c r="MYC345" s="469"/>
      <c r="MYD345" s="469"/>
      <c r="MYE345" s="469"/>
      <c r="MYF345" s="469"/>
      <c r="MYG345" s="469"/>
      <c r="MYH345" s="469"/>
      <c r="MYI345" s="469"/>
      <c r="MYJ345" s="469"/>
      <c r="MYK345" s="469"/>
      <c r="MYL345" s="469"/>
      <c r="MYM345" s="469"/>
      <c r="MYN345" s="469"/>
      <c r="MYO345" s="469"/>
      <c r="MYP345" s="469"/>
      <c r="MYQ345" s="469"/>
      <c r="MYR345" s="469"/>
      <c r="MYS345" s="469"/>
      <c r="MYT345" s="469"/>
      <c r="MYU345" s="469"/>
      <c r="MYV345" s="469"/>
      <c r="MYW345" s="469"/>
      <c r="MYX345" s="469"/>
      <c r="MYY345" s="469"/>
      <c r="MYZ345" s="469"/>
      <c r="MZA345" s="469"/>
      <c r="MZB345" s="469"/>
      <c r="MZC345" s="469"/>
      <c r="MZD345" s="469"/>
      <c r="MZE345" s="469"/>
      <c r="MZF345" s="469"/>
      <c r="MZG345" s="469"/>
      <c r="MZH345" s="469"/>
      <c r="MZI345" s="469"/>
      <c r="MZJ345" s="469"/>
      <c r="MZK345" s="469"/>
      <c r="MZL345" s="469"/>
      <c r="MZM345" s="469"/>
      <c r="MZN345" s="469"/>
      <c r="MZO345" s="469"/>
      <c r="MZP345" s="469"/>
      <c r="MZQ345" s="469"/>
      <c r="MZR345" s="469"/>
      <c r="MZS345" s="469"/>
      <c r="MZT345" s="469"/>
      <c r="MZU345" s="469"/>
      <c r="MZV345" s="469"/>
      <c r="MZW345" s="469"/>
      <c r="MZX345" s="469"/>
      <c r="MZY345" s="469"/>
      <c r="MZZ345" s="469"/>
      <c r="NAA345" s="469"/>
      <c r="NAB345" s="469"/>
      <c r="NAC345" s="469"/>
      <c r="NAD345" s="469"/>
      <c r="NAE345" s="469"/>
      <c r="NAF345" s="469"/>
      <c r="NAG345" s="469"/>
      <c r="NAH345" s="469"/>
      <c r="NAI345" s="469"/>
      <c r="NAJ345" s="469"/>
      <c r="NAK345" s="469"/>
      <c r="NAL345" s="469"/>
      <c r="NAM345" s="469"/>
      <c r="NAN345" s="469"/>
      <c r="NAO345" s="469"/>
      <c r="NAP345" s="469"/>
      <c r="NAQ345" s="469"/>
      <c r="NAR345" s="469"/>
      <c r="NAS345" s="469"/>
      <c r="NAT345" s="469"/>
      <c r="NAU345" s="469"/>
      <c r="NAV345" s="469"/>
      <c r="NAW345" s="469"/>
      <c r="NAX345" s="469"/>
      <c r="NAY345" s="469"/>
      <c r="NAZ345" s="469"/>
      <c r="NBA345" s="469"/>
      <c r="NBB345" s="469"/>
      <c r="NBC345" s="469"/>
      <c r="NBD345" s="469"/>
      <c r="NBE345" s="469"/>
      <c r="NBF345" s="469"/>
      <c r="NBG345" s="469"/>
      <c r="NBH345" s="469"/>
      <c r="NBI345" s="469"/>
      <c r="NBJ345" s="469"/>
      <c r="NBK345" s="469"/>
      <c r="NBL345" s="469"/>
      <c r="NBM345" s="469"/>
      <c r="NBN345" s="469"/>
      <c r="NBO345" s="469"/>
      <c r="NBP345" s="469"/>
      <c r="NBQ345" s="469"/>
      <c r="NBR345" s="469"/>
      <c r="NBS345" s="469"/>
      <c r="NBT345" s="469"/>
      <c r="NBU345" s="469"/>
      <c r="NBV345" s="469"/>
      <c r="NBW345" s="469"/>
      <c r="NBX345" s="469"/>
      <c r="NBY345" s="469"/>
      <c r="NBZ345" s="469"/>
      <c r="NCA345" s="469"/>
      <c r="NCB345" s="469"/>
      <c r="NCC345" s="469"/>
      <c r="NCD345" s="469"/>
      <c r="NCE345" s="469"/>
      <c r="NCF345" s="469"/>
      <c r="NCG345" s="469"/>
      <c r="NCH345" s="469"/>
      <c r="NCI345" s="469"/>
      <c r="NCJ345" s="469"/>
      <c r="NCK345" s="469"/>
      <c r="NCL345" s="469"/>
      <c r="NCM345" s="469"/>
      <c r="NCN345" s="469"/>
      <c r="NCO345" s="469"/>
      <c r="NCP345" s="469"/>
      <c r="NCQ345" s="469"/>
      <c r="NCR345" s="469"/>
      <c r="NCS345" s="469"/>
      <c r="NCT345" s="469"/>
      <c r="NCU345" s="469"/>
      <c r="NCV345" s="469"/>
      <c r="NCW345" s="469"/>
      <c r="NCX345" s="469"/>
      <c r="NCY345" s="469"/>
      <c r="NCZ345" s="469"/>
      <c r="NDA345" s="469"/>
      <c r="NDB345" s="469"/>
      <c r="NDC345" s="469"/>
      <c r="NDD345" s="469"/>
      <c r="NDE345" s="469"/>
      <c r="NDF345" s="469"/>
      <c r="NDG345" s="469"/>
      <c r="NDH345" s="469"/>
      <c r="NDI345" s="469"/>
      <c r="NDJ345" s="469"/>
      <c r="NDK345" s="469"/>
      <c r="NDL345" s="469"/>
      <c r="NDM345" s="469"/>
      <c r="NDN345" s="469"/>
      <c r="NDO345" s="469"/>
      <c r="NDP345" s="469"/>
      <c r="NDQ345" s="469"/>
      <c r="NDR345" s="469"/>
      <c r="NDS345" s="469"/>
      <c r="NDT345" s="469"/>
      <c r="NDU345" s="469"/>
      <c r="NDV345" s="469"/>
      <c r="NDW345" s="469"/>
      <c r="NDX345" s="469"/>
      <c r="NDY345" s="469"/>
      <c r="NDZ345" s="469"/>
      <c r="NEA345" s="469"/>
      <c r="NEB345" s="469"/>
      <c r="NEC345" s="469"/>
      <c r="NED345" s="469"/>
      <c r="NEE345" s="469"/>
      <c r="NEF345" s="469"/>
      <c r="NEG345" s="469"/>
      <c r="NEH345" s="469"/>
      <c r="NEI345" s="469"/>
      <c r="NEJ345" s="469"/>
      <c r="NEK345" s="469"/>
      <c r="NEL345" s="469"/>
      <c r="NEM345" s="469"/>
      <c r="NEN345" s="469"/>
      <c r="NEO345" s="469"/>
      <c r="NEP345" s="469"/>
      <c r="NEQ345" s="469"/>
      <c r="NER345" s="469"/>
      <c r="NES345" s="469"/>
      <c r="NET345" s="469"/>
      <c r="NEU345" s="469"/>
      <c r="NEV345" s="469"/>
      <c r="NEW345" s="469"/>
      <c r="NEX345" s="469"/>
      <c r="NEY345" s="469"/>
      <c r="NEZ345" s="469"/>
      <c r="NFA345" s="469"/>
      <c r="NFB345" s="469"/>
      <c r="NFC345" s="469"/>
      <c r="NFD345" s="469"/>
      <c r="NFE345" s="469"/>
      <c r="NFF345" s="469"/>
      <c r="NFG345" s="469"/>
      <c r="NFH345" s="469"/>
      <c r="NFI345" s="469"/>
      <c r="NFJ345" s="469"/>
      <c r="NFK345" s="469"/>
      <c r="NFL345" s="469"/>
      <c r="NFM345" s="469"/>
      <c r="NFN345" s="469"/>
      <c r="NFO345" s="469"/>
      <c r="NFP345" s="469"/>
      <c r="NFQ345" s="469"/>
      <c r="NFR345" s="469"/>
      <c r="NFS345" s="469"/>
      <c r="NFT345" s="469"/>
      <c r="NFU345" s="469"/>
      <c r="NFV345" s="469"/>
      <c r="NFW345" s="469"/>
      <c r="NFX345" s="469"/>
      <c r="NFY345" s="469"/>
      <c r="NFZ345" s="469"/>
      <c r="NGA345" s="469"/>
      <c r="NGB345" s="469"/>
      <c r="NGC345" s="469"/>
      <c r="NGD345" s="469"/>
      <c r="NGE345" s="469"/>
      <c r="NGF345" s="469"/>
      <c r="NGG345" s="469"/>
      <c r="NGH345" s="469"/>
      <c r="NGI345" s="469"/>
      <c r="NGJ345" s="469"/>
      <c r="NGK345" s="469"/>
      <c r="NGL345" s="469"/>
      <c r="NGM345" s="469"/>
      <c r="NGN345" s="469"/>
      <c r="NGO345" s="469"/>
      <c r="NGP345" s="469"/>
      <c r="NGQ345" s="469"/>
      <c r="NGR345" s="469"/>
      <c r="NGS345" s="469"/>
      <c r="NGT345" s="469"/>
      <c r="NGU345" s="469"/>
      <c r="NGV345" s="469"/>
      <c r="NGW345" s="469"/>
      <c r="NGX345" s="469"/>
      <c r="NGY345" s="469"/>
      <c r="NGZ345" s="469"/>
      <c r="NHA345" s="469"/>
      <c r="NHB345" s="469"/>
      <c r="NHC345" s="469"/>
      <c r="NHD345" s="469"/>
      <c r="NHE345" s="469"/>
      <c r="NHF345" s="469"/>
      <c r="NHG345" s="469"/>
      <c r="NHH345" s="469"/>
      <c r="NHI345" s="469"/>
      <c r="NHJ345" s="469"/>
      <c r="NHK345" s="469"/>
      <c r="NHL345" s="469"/>
      <c r="NHM345" s="469"/>
      <c r="NHN345" s="469"/>
      <c r="NHO345" s="469"/>
      <c r="NHP345" s="469"/>
      <c r="NHQ345" s="469"/>
      <c r="NHR345" s="469"/>
      <c r="NHS345" s="469"/>
      <c r="NHT345" s="469"/>
      <c r="NHU345" s="469"/>
      <c r="NHV345" s="469"/>
      <c r="NHW345" s="469"/>
      <c r="NHX345" s="469"/>
      <c r="NHY345" s="469"/>
      <c r="NHZ345" s="469"/>
      <c r="NIA345" s="469"/>
      <c r="NIB345" s="469"/>
      <c r="NIC345" s="469"/>
      <c r="NID345" s="469"/>
      <c r="NIE345" s="469"/>
      <c r="NIF345" s="469"/>
      <c r="NIG345" s="469"/>
      <c r="NIH345" s="469"/>
      <c r="NII345" s="469"/>
      <c r="NIJ345" s="469"/>
      <c r="NIK345" s="469"/>
      <c r="NIL345" s="469"/>
      <c r="NIM345" s="469"/>
      <c r="NIN345" s="469"/>
      <c r="NIO345" s="469"/>
      <c r="NIP345" s="469"/>
      <c r="NIQ345" s="469"/>
      <c r="NIR345" s="469"/>
      <c r="NIS345" s="469"/>
      <c r="NIT345" s="469"/>
      <c r="NIU345" s="469"/>
      <c r="NIV345" s="469"/>
      <c r="NIW345" s="469"/>
      <c r="NIX345" s="469"/>
      <c r="NIY345" s="469"/>
      <c r="NIZ345" s="469"/>
      <c r="NJA345" s="469"/>
      <c r="NJB345" s="469"/>
      <c r="NJC345" s="469"/>
      <c r="NJD345" s="469"/>
      <c r="NJE345" s="469"/>
      <c r="NJF345" s="469"/>
      <c r="NJG345" s="469"/>
      <c r="NJH345" s="469"/>
      <c r="NJI345" s="469"/>
      <c r="NJJ345" s="469"/>
      <c r="NJK345" s="469"/>
      <c r="NJL345" s="469"/>
      <c r="NJM345" s="469"/>
      <c r="NJN345" s="469"/>
      <c r="NJO345" s="469"/>
      <c r="NJP345" s="469"/>
      <c r="NJQ345" s="469"/>
      <c r="NJR345" s="469"/>
      <c r="NJS345" s="469"/>
      <c r="NJT345" s="469"/>
      <c r="NJU345" s="469"/>
      <c r="NJV345" s="469"/>
      <c r="NJW345" s="469"/>
      <c r="NJX345" s="469"/>
      <c r="NJY345" s="469"/>
      <c r="NJZ345" s="469"/>
      <c r="NKA345" s="469"/>
      <c r="NKB345" s="469"/>
      <c r="NKC345" s="469"/>
      <c r="NKD345" s="469"/>
      <c r="NKE345" s="469"/>
      <c r="NKF345" s="469"/>
      <c r="NKG345" s="469"/>
      <c r="NKH345" s="469"/>
      <c r="NKI345" s="469"/>
      <c r="NKJ345" s="469"/>
      <c r="NKK345" s="469"/>
      <c r="NKL345" s="469"/>
      <c r="NKM345" s="469"/>
      <c r="NKN345" s="469"/>
      <c r="NKO345" s="469"/>
      <c r="NKP345" s="469"/>
      <c r="NKQ345" s="469"/>
      <c r="NKR345" s="469"/>
      <c r="NKS345" s="469"/>
      <c r="NKT345" s="469"/>
      <c r="NKU345" s="469"/>
      <c r="NKV345" s="469"/>
      <c r="NKW345" s="469"/>
      <c r="NKX345" s="469"/>
      <c r="NKY345" s="469"/>
      <c r="NKZ345" s="469"/>
      <c r="NLA345" s="469"/>
      <c r="NLB345" s="469"/>
      <c r="NLC345" s="469"/>
      <c r="NLD345" s="469"/>
      <c r="NLE345" s="469"/>
      <c r="NLF345" s="469"/>
      <c r="NLG345" s="469"/>
      <c r="NLH345" s="469"/>
      <c r="NLI345" s="469"/>
      <c r="NLJ345" s="469"/>
      <c r="NLK345" s="469"/>
      <c r="NLL345" s="469"/>
      <c r="NLM345" s="469"/>
      <c r="NLN345" s="469"/>
      <c r="NLO345" s="469"/>
      <c r="NLP345" s="469"/>
      <c r="NLQ345" s="469"/>
      <c r="NLR345" s="469"/>
      <c r="NLS345" s="469"/>
      <c r="NLT345" s="469"/>
      <c r="NLU345" s="469"/>
      <c r="NLV345" s="469"/>
      <c r="NLW345" s="469"/>
      <c r="NLX345" s="469"/>
      <c r="NLY345" s="469"/>
      <c r="NLZ345" s="469"/>
      <c r="NMA345" s="469"/>
      <c r="NMB345" s="469"/>
      <c r="NMC345" s="469"/>
      <c r="NMD345" s="469"/>
      <c r="NME345" s="469"/>
      <c r="NMF345" s="469"/>
      <c r="NMG345" s="469"/>
      <c r="NMH345" s="469"/>
      <c r="NMI345" s="469"/>
      <c r="NMJ345" s="469"/>
      <c r="NMK345" s="469"/>
      <c r="NML345" s="469"/>
      <c r="NMM345" s="469"/>
      <c r="NMN345" s="469"/>
      <c r="NMO345" s="469"/>
      <c r="NMP345" s="469"/>
      <c r="NMQ345" s="469"/>
      <c r="NMR345" s="469"/>
      <c r="NMS345" s="469"/>
      <c r="NMT345" s="469"/>
      <c r="NMU345" s="469"/>
      <c r="NMV345" s="469"/>
      <c r="NMW345" s="469"/>
      <c r="NMX345" s="469"/>
      <c r="NMY345" s="469"/>
      <c r="NMZ345" s="469"/>
      <c r="NNA345" s="469"/>
      <c r="NNB345" s="469"/>
      <c r="NNC345" s="469"/>
      <c r="NND345" s="469"/>
      <c r="NNE345" s="469"/>
      <c r="NNF345" s="469"/>
      <c r="NNG345" s="469"/>
      <c r="NNH345" s="469"/>
      <c r="NNI345" s="469"/>
      <c r="NNJ345" s="469"/>
      <c r="NNK345" s="469"/>
      <c r="NNL345" s="469"/>
      <c r="NNM345" s="469"/>
      <c r="NNN345" s="469"/>
      <c r="NNO345" s="469"/>
      <c r="NNP345" s="469"/>
      <c r="NNQ345" s="469"/>
      <c r="NNR345" s="469"/>
      <c r="NNS345" s="469"/>
      <c r="NNT345" s="469"/>
      <c r="NNU345" s="469"/>
      <c r="NNV345" s="469"/>
      <c r="NNW345" s="469"/>
      <c r="NNX345" s="469"/>
      <c r="NNY345" s="469"/>
      <c r="NNZ345" s="469"/>
      <c r="NOA345" s="469"/>
      <c r="NOB345" s="469"/>
      <c r="NOC345" s="469"/>
      <c r="NOD345" s="469"/>
      <c r="NOE345" s="469"/>
      <c r="NOF345" s="469"/>
      <c r="NOG345" s="469"/>
      <c r="NOH345" s="469"/>
      <c r="NOI345" s="469"/>
      <c r="NOJ345" s="469"/>
      <c r="NOK345" s="469"/>
      <c r="NOL345" s="469"/>
      <c r="NOM345" s="469"/>
      <c r="NON345" s="469"/>
      <c r="NOO345" s="469"/>
      <c r="NOP345" s="469"/>
      <c r="NOQ345" s="469"/>
      <c r="NOR345" s="469"/>
      <c r="NOS345" s="469"/>
      <c r="NOT345" s="469"/>
      <c r="NOU345" s="469"/>
      <c r="NOV345" s="469"/>
      <c r="NOW345" s="469"/>
      <c r="NOX345" s="469"/>
      <c r="NOY345" s="469"/>
      <c r="NOZ345" s="469"/>
      <c r="NPA345" s="469"/>
      <c r="NPB345" s="469"/>
      <c r="NPC345" s="469"/>
      <c r="NPD345" s="469"/>
      <c r="NPE345" s="469"/>
      <c r="NPF345" s="469"/>
      <c r="NPG345" s="469"/>
      <c r="NPH345" s="469"/>
      <c r="NPI345" s="469"/>
      <c r="NPJ345" s="469"/>
      <c r="NPK345" s="469"/>
      <c r="NPL345" s="469"/>
      <c r="NPM345" s="469"/>
      <c r="NPN345" s="469"/>
      <c r="NPO345" s="469"/>
      <c r="NPP345" s="469"/>
      <c r="NPQ345" s="469"/>
      <c r="NPR345" s="469"/>
      <c r="NPS345" s="469"/>
      <c r="NPT345" s="469"/>
      <c r="NPU345" s="469"/>
      <c r="NPV345" s="469"/>
      <c r="NPW345" s="469"/>
      <c r="NPX345" s="469"/>
      <c r="NPY345" s="469"/>
      <c r="NPZ345" s="469"/>
      <c r="NQA345" s="469"/>
      <c r="NQB345" s="469"/>
      <c r="NQC345" s="469"/>
      <c r="NQD345" s="469"/>
      <c r="NQE345" s="469"/>
      <c r="NQF345" s="469"/>
      <c r="NQG345" s="469"/>
      <c r="NQH345" s="469"/>
      <c r="NQI345" s="469"/>
      <c r="NQJ345" s="469"/>
      <c r="NQK345" s="469"/>
      <c r="NQL345" s="469"/>
      <c r="NQM345" s="469"/>
      <c r="NQN345" s="469"/>
      <c r="NQO345" s="469"/>
      <c r="NQP345" s="469"/>
      <c r="NQQ345" s="469"/>
      <c r="NQR345" s="469"/>
      <c r="NQS345" s="469"/>
      <c r="NQT345" s="469"/>
      <c r="NQU345" s="469"/>
      <c r="NQV345" s="469"/>
      <c r="NQW345" s="469"/>
      <c r="NQX345" s="469"/>
      <c r="NQY345" s="469"/>
      <c r="NQZ345" s="469"/>
      <c r="NRA345" s="469"/>
      <c r="NRB345" s="469"/>
      <c r="NRC345" s="469"/>
      <c r="NRD345" s="469"/>
      <c r="NRE345" s="469"/>
      <c r="NRF345" s="469"/>
      <c r="NRG345" s="469"/>
      <c r="NRH345" s="469"/>
      <c r="NRI345" s="469"/>
      <c r="NRJ345" s="469"/>
      <c r="NRK345" s="469"/>
      <c r="NRL345" s="469"/>
      <c r="NRM345" s="469"/>
      <c r="NRN345" s="469"/>
      <c r="NRO345" s="469"/>
      <c r="NRP345" s="469"/>
      <c r="NRQ345" s="469"/>
      <c r="NRR345" s="469"/>
      <c r="NRS345" s="469"/>
      <c r="NRT345" s="469"/>
      <c r="NRU345" s="469"/>
      <c r="NRV345" s="469"/>
      <c r="NRW345" s="469"/>
      <c r="NRX345" s="469"/>
      <c r="NRY345" s="469"/>
      <c r="NRZ345" s="469"/>
      <c r="NSA345" s="469"/>
      <c r="NSB345" s="469"/>
      <c r="NSC345" s="469"/>
      <c r="NSD345" s="469"/>
      <c r="NSE345" s="469"/>
      <c r="NSF345" s="469"/>
      <c r="NSG345" s="469"/>
      <c r="NSH345" s="469"/>
      <c r="NSI345" s="469"/>
      <c r="NSJ345" s="469"/>
      <c r="NSK345" s="469"/>
      <c r="NSL345" s="469"/>
      <c r="NSM345" s="469"/>
      <c r="NSN345" s="469"/>
      <c r="NSO345" s="469"/>
      <c r="NSP345" s="469"/>
      <c r="NSQ345" s="469"/>
      <c r="NSR345" s="469"/>
      <c r="NSS345" s="469"/>
      <c r="NST345" s="469"/>
      <c r="NSU345" s="469"/>
      <c r="NSV345" s="469"/>
      <c r="NSW345" s="469"/>
      <c r="NSX345" s="469"/>
      <c r="NSY345" s="469"/>
      <c r="NSZ345" s="469"/>
      <c r="NTA345" s="469"/>
      <c r="NTB345" s="469"/>
      <c r="NTC345" s="469"/>
      <c r="NTD345" s="469"/>
      <c r="NTE345" s="469"/>
      <c r="NTF345" s="469"/>
      <c r="NTG345" s="469"/>
      <c r="NTH345" s="469"/>
      <c r="NTI345" s="469"/>
      <c r="NTJ345" s="469"/>
      <c r="NTK345" s="469"/>
      <c r="NTL345" s="469"/>
      <c r="NTM345" s="469"/>
      <c r="NTN345" s="469"/>
      <c r="NTO345" s="469"/>
      <c r="NTP345" s="469"/>
      <c r="NTQ345" s="469"/>
      <c r="NTR345" s="469"/>
      <c r="NTS345" s="469"/>
      <c r="NTT345" s="469"/>
      <c r="NTU345" s="469"/>
      <c r="NTV345" s="469"/>
      <c r="NTW345" s="469"/>
      <c r="NTX345" s="469"/>
      <c r="NTY345" s="469"/>
      <c r="NTZ345" s="469"/>
      <c r="NUA345" s="469"/>
      <c r="NUB345" s="469"/>
      <c r="NUC345" s="469"/>
      <c r="NUD345" s="469"/>
      <c r="NUE345" s="469"/>
      <c r="NUF345" s="469"/>
      <c r="NUG345" s="469"/>
      <c r="NUH345" s="469"/>
      <c r="NUI345" s="469"/>
      <c r="NUJ345" s="469"/>
      <c r="NUK345" s="469"/>
      <c r="NUL345" s="469"/>
      <c r="NUM345" s="469"/>
      <c r="NUN345" s="469"/>
      <c r="NUO345" s="469"/>
      <c r="NUP345" s="469"/>
      <c r="NUQ345" s="469"/>
      <c r="NUR345" s="469"/>
      <c r="NUS345" s="469"/>
      <c r="NUT345" s="469"/>
      <c r="NUU345" s="469"/>
      <c r="NUV345" s="469"/>
      <c r="NUW345" s="469"/>
      <c r="NUX345" s="469"/>
      <c r="NUY345" s="469"/>
      <c r="NUZ345" s="469"/>
      <c r="NVA345" s="469"/>
      <c r="NVB345" s="469"/>
      <c r="NVC345" s="469"/>
      <c r="NVD345" s="469"/>
      <c r="NVE345" s="469"/>
      <c r="NVF345" s="469"/>
      <c r="NVG345" s="469"/>
      <c r="NVH345" s="469"/>
      <c r="NVI345" s="469"/>
      <c r="NVJ345" s="469"/>
      <c r="NVK345" s="469"/>
      <c r="NVL345" s="469"/>
      <c r="NVM345" s="469"/>
      <c r="NVN345" s="469"/>
      <c r="NVO345" s="469"/>
      <c r="NVP345" s="469"/>
      <c r="NVQ345" s="469"/>
      <c r="NVR345" s="469"/>
      <c r="NVS345" s="469"/>
      <c r="NVT345" s="469"/>
      <c r="NVU345" s="469"/>
      <c r="NVV345" s="469"/>
      <c r="NVW345" s="469"/>
      <c r="NVX345" s="469"/>
      <c r="NVY345" s="469"/>
      <c r="NVZ345" s="469"/>
      <c r="NWA345" s="469"/>
      <c r="NWB345" s="469"/>
      <c r="NWC345" s="469"/>
      <c r="NWD345" s="469"/>
      <c r="NWE345" s="469"/>
      <c r="NWF345" s="469"/>
      <c r="NWG345" s="469"/>
      <c r="NWH345" s="469"/>
      <c r="NWI345" s="469"/>
      <c r="NWJ345" s="469"/>
      <c r="NWK345" s="469"/>
      <c r="NWL345" s="469"/>
      <c r="NWM345" s="469"/>
      <c r="NWN345" s="469"/>
      <c r="NWO345" s="469"/>
      <c r="NWP345" s="469"/>
      <c r="NWQ345" s="469"/>
      <c r="NWR345" s="469"/>
      <c r="NWS345" s="469"/>
      <c r="NWT345" s="469"/>
      <c r="NWU345" s="469"/>
      <c r="NWV345" s="469"/>
      <c r="NWW345" s="469"/>
      <c r="NWX345" s="469"/>
      <c r="NWY345" s="469"/>
      <c r="NWZ345" s="469"/>
      <c r="NXA345" s="469"/>
      <c r="NXB345" s="469"/>
      <c r="NXC345" s="469"/>
      <c r="NXD345" s="469"/>
      <c r="NXE345" s="469"/>
      <c r="NXF345" s="469"/>
      <c r="NXG345" s="469"/>
      <c r="NXH345" s="469"/>
      <c r="NXI345" s="469"/>
      <c r="NXJ345" s="469"/>
      <c r="NXK345" s="469"/>
      <c r="NXL345" s="469"/>
      <c r="NXM345" s="469"/>
      <c r="NXN345" s="469"/>
      <c r="NXO345" s="469"/>
      <c r="NXP345" s="469"/>
      <c r="NXQ345" s="469"/>
      <c r="NXR345" s="469"/>
      <c r="NXS345" s="469"/>
      <c r="NXT345" s="469"/>
      <c r="NXU345" s="469"/>
      <c r="NXV345" s="469"/>
      <c r="NXW345" s="469"/>
      <c r="NXX345" s="469"/>
      <c r="NXY345" s="469"/>
      <c r="NXZ345" s="469"/>
      <c r="NYA345" s="469"/>
      <c r="NYB345" s="469"/>
      <c r="NYC345" s="469"/>
      <c r="NYD345" s="469"/>
      <c r="NYE345" s="469"/>
      <c r="NYF345" s="469"/>
      <c r="NYG345" s="469"/>
      <c r="NYH345" s="469"/>
      <c r="NYI345" s="469"/>
      <c r="NYJ345" s="469"/>
      <c r="NYK345" s="469"/>
      <c r="NYL345" s="469"/>
      <c r="NYM345" s="469"/>
      <c r="NYN345" s="469"/>
      <c r="NYO345" s="469"/>
      <c r="NYP345" s="469"/>
      <c r="NYQ345" s="469"/>
      <c r="NYR345" s="469"/>
      <c r="NYS345" s="469"/>
      <c r="NYT345" s="469"/>
      <c r="NYU345" s="469"/>
      <c r="NYV345" s="469"/>
      <c r="NYW345" s="469"/>
      <c r="NYX345" s="469"/>
      <c r="NYY345" s="469"/>
      <c r="NYZ345" s="469"/>
      <c r="NZA345" s="469"/>
      <c r="NZB345" s="469"/>
      <c r="NZC345" s="469"/>
      <c r="NZD345" s="469"/>
      <c r="NZE345" s="469"/>
      <c r="NZF345" s="469"/>
      <c r="NZG345" s="469"/>
      <c r="NZH345" s="469"/>
      <c r="NZI345" s="469"/>
      <c r="NZJ345" s="469"/>
      <c r="NZK345" s="469"/>
      <c r="NZL345" s="469"/>
      <c r="NZM345" s="469"/>
      <c r="NZN345" s="469"/>
      <c r="NZO345" s="469"/>
      <c r="NZP345" s="469"/>
      <c r="NZQ345" s="469"/>
      <c r="NZR345" s="469"/>
      <c r="NZS345" s="469"/>
      <c r="NZT345" s="469"/>
      <c r="NZU345" s="469"/>
      <c r="NZV345" s="469"/>
      <c r="NZW345" s="469"/>
      <c r="NZX345" s="469"/>
      <c r="NZY345" s="469"/>
      <c r="NZZ345" s="469"/>
      <c r="OAA345" s="469"/>
      <c r="OAB345" s="469"/>
      <c r="OAC345" s="469"/>
      <c r="OAD345" s="469"/>
      <c r="OAE345" s="469"/>
      <c r="OAF345" s="469"/>
      <c r="OAG345" s="469"/>
      <c r="OAH345" s="469"/>
      <c r="OAI345" s="469"/>
      <c r="OAJ345" s="469"/>
      <c r="OAK345" s="469"/>
      <c r="OAL345" s="469"/>
      <c r="OAM345" s="469"/>
      <c r="OAN345" s="469"/>
      <c r="OAO345" s="469"/>
      <c r="OAP345" s="469"/>
      <c r="OAQ345" s="469"/>
      <c r="OAR345" s="469"/>
      <c r="OAS345" s="469"/>
      <c r="OAT345" s="469"/>
      <c r="OAU345" s="469"/>
      <c r="OAV345" s="469"/>
      <c r="OAW345" s="469"/>
      <c r="OAX345" s="469"/>
      <c r="OAY345" s="469"/>
      <c r="OAZ345" s="469"/>
      <c r="OBA345" s="469"/>
      <c r="OBB345" s="469"/>
      <c r="OBC345" s="469"/>
      <c r="OBD345" s="469"/>
      <c r="OBE345" s="469"/>
      <c r="OBF345" s="469"/>
      <c r="OBG345" s="469"/>
      <c r="OBH345" s="469"/>
      <c r="OBI345" s="469"/>
      <c r="OBJ345" s="469"/>
      <c r="OBK345" s="469"/>
      <c r="OBL345" s="469"/>
      <c r="OBM345" s="469"/>
      <c r="OBN345" s="469"/>
      <c r="OBO345" s="469"/>
      <c r="OBP345" s="469"/>
      <c r="OBQ345" s="469"/>
      <c r="OBR345" s="469"/>
      <c r="OBS345" s="469"/>
      <c r="OBT345" s="469"/>
      <c r="OBU345" s="469"/>
      <c r="OBV345" s="469"/>
      <c r="OBW345" s="469"/>
      <c r="OBX345" s="469"/>
      <c r="OBY345" s="469"/>
      <c r="OBZ345" s="469"/>
      <c r="OCA345" s="469"/>
      <c r="OCB345" s="469"/>
      <c r="OCC345" s="469"/>
      <c r="OCD345" s="469"/>
      <c r="OCE345" s="469"/>
      <c r="OCF345" s="469"/>
      <c r="OCG345" s="469"/>
      <c r="OCH345" s="469"/>
      <c r="OCI345" s="469"/>
      <c r="OCJ345" s="469"/>
      <c r="OCK345" s="469"/>
      <c r="OCL345" s="469"/>
      <c r="OCM345" s="469"/>
      <c r="OCN345" s="469"/>
      <c r="OCO345" s="469"/>
      <c r="OCP345" s="469"/>
      <c r="OCQ345" s="469"/>
      <c r="OCR345" s="469"/>
      <c r="OCS345" s="469"/>
      <c r="OCT345" s="469"/>
      <c r="OCU345" s="469"/>
      <c r="OCV345" s="469"/>
      <c r="OCW345" s="469"/>
      <c r="OCX345" s="469"/>
      <c r="OCY345" s="469"/>
      <c r="OCZ345" s="469"/>
      <c r="ODA345" s="469"/>
      <c r="ODB345" s="469"/>
      <c r="ODC345" s="469"/>
      <c r="ODD345" s="469"/>
      <c r="ODE345" s="469"/>
      <c r="ODF345" s="469"/>
      <c r="ODG345" s="469"/>
      <c r="ODH345" s="469"/>
      <c r="ODI345" s="469"/>
      <c r="ODJ345" s="469"/>
      <c r="ODK345" s="469"/>
      <c r="ODL345" s="469"/>
      <c r="ODM345" s="469"/>
      <c r="ODN345" s="469"/>
      <c r="ODO345" s="469"/>
      <c r="ODP345" s="469"/>
      <c r="ODQ345" s="469"/>
      <c r="ODR345" s="469"/>
      <c r="ODS345" s="469"/>
      <c r="ODT345" s="469"/>
      <c r="ODU345" s="469"/>
      <c r="ODV345" s="469"/>
      <c r="ODW345" s="469"/>
      <c r="ODX345" s="469"/>
      <c r="ODY345" s="469"/>
      <c r="ODZ345" s="469"/>
      <c r="OEA345" s="469"/>
      <c r="OEB345" s="469"/>
      <c r="OEC345" s="469"/>
      <c r="OED345" s="469"/>
      <c r="OEE345" s="469"/>
      <c r="OEF345" s="469"/>
      <c r="OEG345" s="469"/>
      <c r="OEH345" s="469"/>
      <c r="OEI345" s="469"/>
      <c r="OEJ345" s="469"/>
      <c r="OEK345" s="469"/>
      <c r="OEL345" s="469"/>
      <c r="OEM345" s="469"/>
      <c r="OEN345" s="469"/>
      <c r="OEO345" s="469"/>
      <c r="OEP345" s="469"/>
      <c r="OEQ345" s="469"/>
      <c r="OER345" s="469"/>
      <c r="OES345" s="469"/>
      <c r="OET345" s="469"/>
      <c r="OEU345" s="469"/>
      <c r="OEV345" s="469"/>
      <c r="OEW345" s="469"/>
      <c r="OEX345" s="469"/>
      <c r="OEY345" s="469"/>
      <c r="OEZ345" s="469"/>
      <c r="OFA345" s="469"/>
      <c r="OFB345" s="469"/>
      <c r="OFC345" s="469"/>
      <c r="OFD345" s="469"/>
      <c r="OFE345" s="469"/>
      <c r="OFF345" s="469"/>
      <c r="OFG345" s="469"/>
      <c r="OFH345" s="469"/>
      <c r="OFI345" s="469"/>
      <c r="OFJ345" s="469"/>
      <c r="OFK345" s="469"/>
      <c r="OFL345" s="469"/>
      <c r="OFM345" s="469"/>
      <c r="OFN345" s="469"/>
      <c r="OFO345" s="469"/>
      <c r="OFP345" s="469"/>
      <c r="OFQ345" s="469"/>
      <c r="OFR345" s="469"/>
      <c r="OFS345" s="469"/>
      <c r="OFT345" s="469"/>
      <c r="OFU345" s="469"/>
      <c r="OFV345" s="469"/>
      <c r="OFW345" s="469"/>
      <c r="OFX345" s="469"/>
      <c r="OFY345" s="469"/>
      <c r="OFZ345" s="469"/>
      <c r="OGA345" s="469"/>
      <c r="OGB345" s="469"/>
      <c r="OGC345" s="469"/>
      <c r="OGD345" s="469"/>
      <c r="OGE345" s="469"/>
      <c r="OGF345" s="469"/>
      <c r="OGG345" s="469"/>
      <c r="OGH345" s="469"/>
      <c r="OGI345" s="469"/>
      <c r="OGJ345" s="469"/>
      <c r="OGK345" s="469"/>
      <c r="OGL345" s="469"/>
      <c r="OGM345" s="469"/>
      <c r="OGN345" s="469"/>
      <c r="OGO345" s="469"/>
      <c r="OGP345" s="469"/>
      <c r="OGQ345" s="469"/>
      <c r="OGR345" s="469"/>
      <c r="OGS345" s="469"/>
      <c r="OGT345" s="469"/>
      <c r="OGU345" s="469"/>
      <c r="OGV345" s="469"/>
      <c r="OGW345" s="469"/>
      <c r="OGX345" s="469"/>
      <c r="OGY345" s="469"/>
      <c r="OGZ345" s="469"/>
      <c r="OHA345" s="469"/>
      <c r="OHB345" s="469"/>
      <c r="OHC345" s="469"/>
      <c r="OHD345" s="469"/>
      <c r="OHE345" s="469"/>
      <c r="OHF345" s="469"/>
      <c r="OHG345" s="469"/>
      <c r="OHH345" s="469"/>
      <c r="OHI345" s="469"/>
      <c r="OHJ345" s="469"/>
      <c r="OHK345" s="469"/>
      <c r="OHL345" s="469"/>
      <c r="OHM345" s="469"/>
      <c r="OHN345" s="469"/>
      <c r="OHO345" s="469"/>
      <c r="OHP345" s="469"/>
      <c r="OHQ345" s="469"/>
      <c r="OHR345" s="469"/>
      <c r="OHS345" s="469"/>
      <c r="OHT345" s="469"/>
      <c r="OHU345" s="469"/>
      <c r="OHV345" s="469"/>
      <c r="OHW345" s="469"/>
      <c r="OHX345" s="469"/>
      <c r="OHY345" s="469"/>
      <c r="OHZ345" s="469"/>
      <c r="OIA345" s="469"/>
      <c r="OIB345" s="469"/>
      <c r="OIC345" s="469"/>
      <c r="OID345" s="469"/>
      <c r="OIE345" s="469"/>
      <c r="OIF345" s="469"/>
      <c r="OIG345" s="469"/>
      <c r="OIH345" s="469"/>
      <c r="OII345" s="469"/>
      <c r="OIJ345" s="469"/>
      <c r="OIK345" s="469"/>
      <c r="OIL345" s="469"/>
      <c r="OIM345" s="469"/>
      <c r="OIN345" s="469"/>
      <c r="OIO345" s="469"/>
      <c r="OIP345" s="469"/>
      <c r="OIQ345" s="469"/>
      <c r="OIR345" s="469"/>
      <c r="OIS345" s="469"/>
      <c r="OIT345" s="469"/>
      <c r="OIU345" s="469"/>
      <c r="OIV345" s="469"/>
      <c r="OIW345" s="469"/>
      <c r="OIX345" s="469"/>
      <c r="OIY345" s="469"/>
      <c r="OIZ345" s="469"/>
      <c r="OJA345" s="469"/>
      <c r="OJB345" s="469"/>
      <c r="OJC345" s="469"/>
      <c r="OJD345" s="469"/>
      <c r="OJE345" s="469"/>
      <c r="OJF345" s="469"/>
      <c r="OJG345" s="469"/>
      <c r="OJH345" s="469"/>
      <c r="OJI345" s="469"/>
      <c r="OJJ345" s="469"/>
      <c r="OJK345" s="469"/>
      <c r="OJL345" s="469"/>
      <c r="OJM345" s="469"/>
      <c r="OJN345" s="469"/>
      <c r="OJO345" s="469"/>
      <c r="OJP345" s="469"/>
      <c r="OJQ345" s="469"/>
      <c r="OJR345" s="469"/>
      <c r="OJS345" s="469"/>
      <c r="OJT345" s="469"/>
      <c r="OJU345" s="469"/>
      <c r="OJV345" s="469"/>
      <c r="OJW345" s="469"/>
      <c r="OJX345" s="469"/>
      <c r="OJY345" s="469"/>
      <c r="OJZ345" s="469"/>
      <c r="OKA345" s="469"/>
      <c r="OKB345" s="469"/>
      <c r="OKC345" s="469"/>
      <c r="OKD345" s="469"/>
      <c r="OKE345" s="469"/>
      <c r="OKF345" s="469"/>
      <c r="OKG345" s="469"/>
      <c r="OKH345" s="469"/>
      <c r="OKI345" s="469"/>
      <c r="OKJ345" s="469"/>
      <c r="OKK345" s="469"/>
      <c r="OKL345" s="469"/>
      <c r="OKM345" s="469"/>
      <c r="OKN345" s="469"/>
      <c r="OKO345" s="469"/>
      <c r="OKP345" s="469"/>
      <c r="OKQ345" s="469"/>
      <c r="OKR345" s="469"/>
      <c r="OKS345" s="469"/>
      <c r="OKT345" s="469"/>
      <c r="OKU345" s="469"/>
      <c r="OKV345" s="469"/>
      <c r="OKW345" s="469"/>
      <c r="OKX345" s="469"/>
      <c r="OKY345" s="469"/>
      <c r="OKZ345" s="469"/>
      <c r="OLA345" s="469"/>
      <c r="OLB345" s="469"/>
      <c r="OLC345" s="469"/>
      <c r="OLD345" s="469"/>
      <c r="OLE345" s="469"/>
      <c r="OLF345" s="469"/>
      <c r="OLG345" s="469"/>
      <c r="OLH345" s="469"/>
      <c r="OLI345" s="469"/>
      <c r="OLJ345" s="469"/>
      <c r="OLK345" s="469"/>
      <c r="OLL345" s="469"/>
      <c r="OLM345" s="469"/>
      <c r="OLN345" s="469"/>
      <c r="OLO345" s="469"/>
      <c r="OLP345" s="469"/>
      <c r="OLQ345" s="469"/>
      <c r="OLR345" s="469"/>
      <c r="OLS345" s="469"/>
      <c r="OLT345" s="469"/>
      <c r="OLU345" s="469"/>
      <c r="OLV345" s="469"/>
      <c r="OLW345" s="469"/>
      <c r="OLX345" s="469"/>
      <c r="OLY345" s="469"/>
      <c r="OLZ345" s="469"/>
      <c r="OMA345" s="469"/>
      <c r="OMB345" s="469"/>
      <c r="OMC345" s="469"/>
      <c r="OMD345" s="469"/>
      <c r="OME345" s="469"/>
      <c r="OMF345" s="469"/>
      <c r="OMG345" s="469"/>
      <c r="OMH345" s="469"/>
      <c r="OMI345" s="469"/>
      <c r="OMJ345" s="469"/>
      <c r="OMK345" s="469"/>
      <c r="OML345" s="469"/>
      <c r="OMM345" s="469"/>
      <c r="OMN345" s="469"/>
      <c r="OMO345" s="469"/>
      <c r="OMP345" s="469"/>
      <c r="OMQ345" s="469"/>
      <c r="OMR345" s="469"/>
      <c r="OMS345" s="469"/>
      <c r="OMT345" s="469"/>
      <c r="OMU345" s="469"/>
      <c r="OMV345" s="469"/>
      <c r="OMW345" s="469"/>
      <c r="OMX345" s="469"/>
      <c r="OMY345" s="469"/>
      <c r="OMZ345" s="469"/>
      <c r="ONA345" s="469"/>
      <c r="ONB345" s="469"/>
      <c r="ONC345" s="469"/>
      <c r="OND345" s="469"/>
      <c r="ONE345" s="469"/>
      <c r="ONF345" s="469"/>
      <c r="ONG345" s="469"/>
      <c r="ONH345" s="469"/>
      <c r="ONI345" s="469"/>
      <c r="ONJ345" s="469"/>
      <c r="ONK345" s="469"/>
      <c r="ONL345" s="469"/>
      <c r="ONM345" s="469"/>
      <c r="ONN345" s="469"/>
      <c r="ONO345" s="469"/>
      <c r="ONP345" s="469"/>
      <c r="ONQ345" s="469"/>
      <c r="ONR345" s="469"/>
      <c r="ONS345" s="469"/>
      <c r="ONT345" s="469"/>
      <c r="ONU345" s="469"/>
      <c r="ONV345" s="469"/>
      <c r="ONW345" s="469"/>
      <c r="ONX345" s="469"/>
      <c r="ONY345" s="469"/>
      <c r="ONZ345" s="469"/>
      <c r="OOA345" s="469"/>
      <c r="OOB345" s="469"/>
      <c r="OOC345" s="469"/>
      <c r="OOD345" s="469"/>
      <c r="OOE345" s="469"/>
      <c r="OOF345" s="469"/>
      <c r="OOG345" s="469"/>
      <c r="OOH345" s="469"/>
      <c r="OOI345" s="469"/>
      <c r="OOJ345" s="469"/>
      <c r="OOK345" s="469"/>
      <c r="OOL345" s="469"/>
      <c r="OOM345" s="469"/>
      <c r="OON345" s="469"/>
      <c r="OOO345" s="469"/>
      <c r="OOP345" s="469"/>
      <c r="OOQ345" s="469"/>
      <c r="OOR345" s="469"/>
      <c r="OOS345" s="469"/>
      <c r="OOT345" s="469"/>
      <c r="OOU345" s="469"/>
      <c r="OOV345" s="469"/>
      <c r="OOW345" s="469"/>
      <c r="OOX345" s="469"/>
      <c r="OOY345" s="469"/>
      <c r="OOZ345" s="469"/>
      <c r="OPA345" s="469"/>
      <c r="OPB345" s="469"/>
      <c r="OPC345" s="469"/>
      <c r="OPD345" s="469"/>
      <c r="OPE345" s="469"/>
      <c r="OPF345" s="469"/>
      <c r="OPG345" s="469"/>
      <c r="OPH345" s="469"/>
      <c r="OPI345" s="469"/>
      <c r="OPJ345" s="469"/>
      <c r="OPK345" s="469"/>
      <c r="OPL345" s="469"/>
      <c r="OPM345" s="469"/>
      <c r="OPN345" s="469"/>
      <c r="OPO345" s="469"/>
      <c r="OPP345" s="469"/>
      <c r="OPQ345" s="469"/>
      <c r="OPR345" s="469"/>
      <c r="OPS345" s="469"/>
      <c r="OPT345" s="469"/>
      <c r="OPU345" s="469"/>
      <c r="OPV345" s="469"/>
      <c r="OPW345" s="469"/>
      <c r="OPX345" s="469"/>
      <c r="OPY345" s="469"/>
      <c r="OPZ345" s="469"/>
      <c r="OQA345" s="469"/>
      <c r="OQB345" s="469"/>
      <c r="OQC345" s="469"/>
      <c r="OQD345" s="469"/>
      <c r="OQE345" s="469"/>
      <c r="OQF345" s="469"/>
      <c r="OQG345" s="469"/>
      <c r="OQH345" s="469"/>
      <c r="OQI345" s="469"/>
      <c r="OQJ345" s="469"/>
      <c r="OQK345" s="469"/>
      <c r="OQL345" s="469"/>
      <c r="OQM345" s="469"/>
      <c r="OQN345" s="469"/>
      <c r="OQO345" s="469"/>
      <c r="OQP345" s="469"/>
      <c r="OQQ345" s="469"/>
      <c r="OQR345" s="469"/>
      <c r="OQS345" s="469"/>
      <c r="OQT345" s="469"/>
      <c r="OQU345" s="469"/>
      <c r="OQV345" s="469"/>
      <c r="OQW345" s="469"/>
      <c r="OQX345" s="469"/>
      <c r="OQY345" s="469"/>
      <c r="OQZ345" s="469"/>
      <c r="ORA345" s="469"/>
      <c r="ORB345" s="469"/>
      <c r="ORC345" s="469"/>
      <c r="ORD345" s="469"/>
      <c r="ORE345" s="469"/>
      <c r="ORF345" s="469"/>
      <c r="ORG345" s="469"/>
      <c r="ORH345" s="469"/>
      <c r="ORI345" s="469"/>
      <c r="ORJ345" s="469"/>
      <c r="ORK345" s="469"/>
      <c r="ORL345" s="469"/>
      <c r="ORM345" s="469"/>
      <c r="ORN345" s="469"/>
      <c r="ORO345" s="469"/>
      <c r="ORP345" s="469"/>
      <c r="ORQ345" s="469"/>
      <c r="ORR345" s="469"/>
      <c r="ORS345" s="469"/>
      <c r="ORT345" s="469"/>
      <c r="ORU345" s="469"/>
      <c r="ORV345" s="469"/>
      <c r="ORW345" s="469"/>
      <c r="ORX345" s="469"/>
      <c r="ORY345" s="469"/>
      <c r="ORZ345" s="469"/>
      <c r="OSA345" s="469"/>
      <c r="OSB345" s="469"/>
      <c r="OSC345" s="469"/>
      <c r="OSD345" s="469"/>
      <c r="OSE345" s="469"/>
      <c r="OSF345" s="469"/>
      <c r="OSG345" s="469"/>
      <c r="OSH345" s="469"/>
      <c r="OSI345" s="469"/>
      <c r="OSJ345" s="469"/>
      <c r="OSK345" s="469"/>
      <c r="OSL345" s="469"/>
      <c r="OSM345" s="469"/>
      <c r="OSN345" s="469"/>
      <c r="OSO345" s="469"/>
      <c r="OSP345" s="469"/>
      <c r="OSQ345" s="469"/>
      <c r="OSR345" s="469"/>
      <c r="OSS345" s="469"/>
      <c r="OST345" s="469"/>
      <c r="OSU345" s="469"/>
      <c r="OSV345" s="469"/>
      <c r="OSW345" s="469"/>
      <c r="OSX345" s="469"/>
      <c r="OSY345" s="469"/>
      <c r="OSZ345" s="469"/>
      <c r="OTA345" s="469"/>
      <c r="OTB345" s="469"/>
      <c r="OTC345" s="469"/>
      <c r="OTD345" s="469"/>
      <c r="OTE345" s="469"/>
      <c r="OTF345" s="469"/>
      <c r="OTG345" s="469"/>
      <c r="OTH345" s="469"/>
      <c r="OTI345" s="469"/>
      <c r="OTJ345" s="469"/>
      <c r="OTK345" s="469"/>
      <c r="OTL345" s="469"/>
      <c r="OTM345" s="469"/>
      <c r="OTN345" s="469"/>
      <c r="OTO345" s="469"/>
      <c r="OTP345" s="469"/>
      <c r="OTQ345" s="469"/>
      <c r="OTR345" s="469"/>
      <c r="OTS345" s="469"/>
      <c r="OTT345" s="469"/>
      <c r="OTU345" s="469"/>
      <c r="OTV345" s="469"/>
      <c r="OTW345" s="469"/>
      <c r="OTX345" s="469"/>
      <c r="OTY345" s="469"/>
      <c r="OTZ345" s="469"/>
      <c r="OUA345" s="469"/>
      <c r="OUB345" s="469"/>
      <c r="OUC345" s="469"/>
      <c r="OUD345" s="469"/>
      <c r="OUE345" s="469"/>
      <c r="OUF345" s="469"/>
      <c r="OUG345" s="469"/>
      <c r="OUH345" s="469"/>
      <c r="OUI345" s="469"/>
      <c r="OUJ345" s="469"/>
      <c r="OUK345" s="469"/>
      <c r="OUL345" s="469"/>
      <c r="OUM345" s="469"/>
      <c r="OUN345" s="469"/>
      <c r="OUO345" s="469"/>
      <c r="OUP345" s="469"/>
      <c r="OUQ345" s="469"/>
      <c r="OUR345" s="469"/>
      <c r="OUS345" s="469"/>
      <c r="OUT345" s="469"/>
      <c r="OUU345" s="469"/>
      <c r="OUV345" s="469"/>
      <c r="OUW345" s="469"/>
      <c r="OUX345" s="469"/>
      <c r="OUY345" s="469"/>
      <c r="OUZ345" s="469"/>
      <c r="OVA345" s="469"/>
      <c r="OVB345" s="469"/>
      <c r="OVC345" s="469"/>
      <c r="OVD345" s="469"/>
      <c r="OVE345" s="469"/>
      <c r="OVF345" s="469"/>
      <c r="OVG345" s="469"/>
      <c r="OVH345" s="469"/>
      <c r="OVI345" s="469"/>
      <c r="OVJ345" s="469"/>
      <c r="OVK345" s="469"/>
      <c r="OVL345" s="469"/>
      <c r="OVM345" s="469"/>
      <c r="OVN345" s="469"/>
      <c r="OVO345" s="469"/>
      <c r="OVP345" s="469"/>
      <c r="OVQ345" s="469"/>
      <c r="OVR345" s="469"/>
      <c r="OVS345" s="469"/>
      <c r="OVT345" s="469"/>
      <c r="OVU345" s="469"/>
      <c r="OVV345" s="469"/>
      <c r="OVW345" s="469"/>
      <c r="OVX345" s="469"/>
      <c r="OVY345" s="469"/>
      <c r="OVZ345" s="469"/>
      <c r="OWA345" s="469"/>
      <c r="OWB345" s="469"/>
      <c r="OWC345" s="469"/>
      <c r="OWD345" s="469"/>
      <c r="OWE345" s="469"/>
      <c r="OWF345" s="469"/>
      <c r="OWG345" s="469"/>
      <c r="OWH345" s="469"/>
      <c r="OWI345" s="469"/>
      <c r="OWJ345" s="469"/>
      <c r="OWK345" s="469"/>
      <c r="OWL345" s="469"/>
      <c r="OWM345" s="469"/>
      <c r="OWN345" s="469"/>
      <c r="OWO345" s="469"/>
      <c r="OWP345" s="469"/>
      <c r="OWQ345" s="469"/>
      <c r="OWR345" s="469"/>
      <c r="OWS345" s="469"/>
      <c r="OWT345" s="469"/>
      <c r="OWU345" s="469"/>
      <c r="OWV345" s="469"/>
      <c r="OWW345" s="469"/>
      <c r="OWX345" s="469"/>
      <c r="OWY345" s="469"/>
      <c r="OWZ345" s="469"/>
      <c r="OXA345" s="469"/>
      <c r="OXB345" s="469"/>
      <c r="OXC345" s="469"/>
      <c r="OXD345" s="469"/>
      <c r="OXE345" s="469"/>
      <c r="OXF345" s="469"/>
      <c r="OXG345" s="469"/>
      <c r="OXH345" s="469"/>
      <c r="OXI345" s="469"/>
      <c r="OXJ345" s="469"/>
      <c r="OXK345" s="469"/>
      <c r="OXL345" s="469"/>
      <c r="OXM345" s="469"/>
      <c r="OXN345" s="469"/>
      <c r="OXO345" s="469"/>
      <c r="OXP345" s="469"/>
      <c r="OXQ345" s="469"/>
      <c r="OXR345" s="469"/>
      <c r="OXS345" s="469"/>
      <c r="OXT345" s="469"/>
      <c r="OXU345" s="469"/>
      <c r="OXV345" s="469"/>
      <c r="OXW345" s="469"/>
      <c r="OXX345" s="469"/>
      <c r="OXY345" s="469"/>
      <c r="OXZ345" s="469"/>
      <c r="OYA345" s="469"/>
      <c r="OYB345" s="469"/>
      <c r="OYC345" s="469"/>
      <c r="OYD345" s="469"/>
      <c r="OYE345" s="469"/>
      <c r="OYF345" s="469"/>
      <c r="OYG345" s="469"/>
      <c r="OYH345" s="469"/>
      <c r="OYI345" s="469"/>
      <c r="OYJ345" s="469"/>
      <c r="OYK345" s="469"/>
      <c r="OYL345" s="469"/>
      <c r="OYM345" s="469"/>
      <c r="OYN345" s="469"/>
      <c r="OYO345" s="469"/>
      <c r="OYP345" s="469"/>
      <c r="OYQ345" s="469"/>
      <c r="OYR345" s="469"/>
      <c r="OYS345" s="469"/>
      <c r="OYT345" s="469"/>
      <c r="OYU345" s="469"/>
      <c r="OYV345" s="469"/>
      <c r="OYW345" s="469"/>
      <c r="OYX345" s="469"/>
      <c r="OYY345" s="469"/>
      <c r="OYZ345" s="469"/>
      <c r="OZA345" s="469"/>
      <c r="OZB345" s="469"/>
      <c r="OZC345" s="469"/>
      <c r="OZD345" s="469"/>
      <c r="OZE345" s="469"/>
      <c r="OZF345" s="469"/>
      <c r="OZG345" s="469"/>
      <c r="OZH345" s="469"/>
      <c r="OZI345" s="469"/>
      <c r="OZJ345" s="469"/>
      <c r="OZK345" s="469"/>
      <c r="OZL345" s="469"/>
      <c r="OZM345" s="469"/>
      <c r="OZN345" s="469"/>
      <c r="OZO345" s="469"/>
      <c r="OZP345" s="469"/>
      <c r="OZQ345" s="469"/>
      <c r="OZR345" s="469"/>
      <c r="OZS345" s="469"/>
      <c r="OZT345" s="469"/>
      <c r="OZU345" s="469"/>
      <c r="OZV345" s="469"/>
      <c r="OZW345" s="469"/>
      <c r="OZX345" s="469"/>
      <c r="OZY345" s="469"/>
      <c r="OZZ345" s="469"/>
      <c r="PAA345" s="469"/>
      <c r="PAB345" s="469"/>
      <c r="PAC345" s="469"/>
      <c r="PAD345" s="469"/>
      <c r="PAE345" s="469"/>
      <c r="PAF345" s="469"/>
      <c r="PAG345" s="469"/>
      <c r="PAH345" s="469"/>
      <c r="PAI345" s="469"/>
      <c r="PAJ345" s="469"/>
      <c r="PAK345" s="469"/>
      <c r="PAL345" s="469"/>
      <c r="PAM345" s="469"/>
      <c r="PAN345" s="469"/>
      <c r="PAO345" s="469"/>
      <c r="PAP345" s="469"/>
      <c r="PAQ345" s="469"/>
      <c r="PAR345" s="469"/>
      <c r="PAS345" s="469"/>
      <c r="PAT345" s="469"/>
      <c r="PAU345" s="469"/>
      <c r="PAV345" s="469"/>
      <c r="PAW345" s="469"/>
      <c r="PAX345" s="469"/>
      <c r="PAY345" s="469"/>
      <c r="PAZ345" s="469"/>
      <c r="PBA345" s="469"/>
      <c r="PBB345" s="469"/>
      <c r="PBC345" s="469"/>
      <c r="PBD345" s="469"/>
      <c r="PBE345" s="469"/>
      <c r="PBF345" s="469"/>
      <c r="PBG345" s="469"/>
      <c r="PBH345" s="469"/>
      <c r="PBI345" s="469"/>
      <c r="PBJ345" s="469"/>
      <c r="PBK345" s="469"/>
      <c r="PBL345" s="469"/>
      <c r="PBM345" s="469"/>
      <c r="PBN345" s="469"/>
      <c r="PBO345" s="469"/>
      <c r="PBP345" s="469"/>
      <c r="PBQ345" s="469"/>
      <c r="PBR345" s="469"/>
      <c r="PBS345" s="469"/>
      <c r="PBT345" s="469"/>
      <c r="PBU345" s="469"/>
      <c r="PBV345" s="469"/>
      <c r="PBW345" s="469"/>
      <c r="PBX345" s="469"/>
      <c r="PBY345" s="469"/>
      <c r="PBZ345" s="469"/>
      <c r="PCA345" s="469"/>
      <c r="PCB345" s="469"/>
      <c r="PCC345" s="469"/>
      <c r="PCD345" s="469"/>
      <c r="PCE345" s="469"/>
      <c r="PCF345" s="469"/>
      <c r="PCG345" s="469"/>
      <c r="PCH345" s="469"/>
      <c r="PCI345" s="469"/>
      <c r="PCJ345" s="469"/>
      <c r="PCK345" s="469"/>
      <c r="PCL345" s="469"/>
      <c r="PCM345" s="469"/>
      <c r="PCN345" s="469"/>
      <c r="PCO345" s="469"/>
      <c r="PCP345" s="469"/>
      <c r="PCQ345" s="469"/>
      <c r="PCR345" s="469"/>
      <c r="PCS345" s="469"/>
      <c r="PCT345" s="469"/>
      <c r="PCU345" s="469"/>
      <c r="PCV345" s="469"/>
      <c r="PCW345" s="469"/>
      <c r="PCX345" s="469"/>
      <c r="PCY345" s="469"/>
      <c r="PCZ345" s="469"/>
      <c r="PDA345" s="469"/>
      <c r="PDB345" s="469"/>
      <c r="PDC345" s="469"/>
      <c r="PDD345" s="469"/>
      <c r="PDE345" s="469"/>
      <c r="PDF345" s="469"/>
      <c r="PDG345" s="469"/>
      <c r="PDH345" s="469"/>
      <c r="PDI345" s="469"/>
      <c r="PDJ345" s="469"/>
      <c r="PDK345" s="469"/>
      <c r="PDL345" s="469"/>
      <c r="PDM345" s="469"/>
      <c r="PDN345" s="469"/>
      <c r="PDO345" s="469"/>
      <c r="PDP345" s="469"/>
      <c r="PDQ345" s="469"/>
      <c r="PDR345" s="469"/>
      <c r="PDS345" s="469"/>
      <c r="PDT345" s="469"/>
      <c r="PDU345" s="469"/>
      <c r="PDV345" s="469"/>
      <c r="PDW345" s="469"/>
      <c r="PDX345" s="469"/>
      <c r="PDY345" s="469"/>
      <c r="PDZ345" s="469"/>
      <c r="PEA345" s="469"/>
      <c r="PEB345" s="469"/>
      <c r="PEC345" s="469"/>
      <c r="PED345" s="469"/>
      <c r="PEE345" s="469"/>
      <c r="PEF345" s="469"/>
      <c r="PEG345" s="469"/>
      <c r="PEH345" s="469"/>
      <c r="PEI345" s="469"/>
      <c r="PEJ345" s="469"/>
      <c r="PEK345" s="469"/>
      <c r="PEL345" s="469"/>
      <c r="PEM345" s="469"/>
      <c r="PEN345" s="469"/>
      <c r="PEO345" s="469"/>
      <c r="PEP345" s="469"/>
      <c r="PEQ345" s="469"/>
      <c r="PER345" s="469"/>
      <c r="PES345" s="469"/>
      <c r="PET345" s="469"/>
      <c r="PEU345" s="469"/>
      <c r="PEV345" s="469"/>
      <c r="PEW345" s="469"/>
      <c r="PEX345" s="469"/>
      <c r="PEY345" s="469"/>
      <c r="PEZ345" s="469"/>
      <c r="PFA345" s="469"/>
      <c r="PFB345" s="469"/>
      <c r="PFC345" s="469"/>
      <c r="PFD345" s="469"/>
      <c r="PFE345" s="469"/>
      <c r="PFF345" s="469"/>
      <c r="PFG345" s="469"/>
      <c r="PFH345" s="469"/>
      <c r="PFI345" s="469"/>
      <c r="PFJ345" s="469"/>
      <c r="PFK345" s="469"/>
      <c r="PFL345" s="469"/>
      <c r="PFM345" s="469"/>
      <c r="PFN345" s="469"/>
      <c r="PFO345" s="469"/>
      <c r="PFP345" s="469"/>
      <c r="PFQ345" s="469"/>
      <c r="PFR345" s="469"/>
      <c r="PFS345" s="469"/>
      <c r="PFT345" s="469"/>
      <c r="PFU345" s="469"/>
      <c r="PFV345" s="469"/>
      <c r="PFW345" s="469"/>
      <c r="PFX345" s="469"/>
      <c r="PFY345" s="469"/>
      <c r="PFZ345" s="469"/>
      <c r="PGA345" s="469"/>
      <c r="PGB345" s="469"/>
      <c r="PGC345" s="469"/>
      <c r="PGD345" s="469"/>
      <c r="PGE345" s="469"/>
      <c r="PGF345" s="469"/>
      <c r="PGG345" s="469"/>
      <c r="PGH345" s="469"/>
      <c r="PGI345" s="469"/>
      <c r="PGJ345" s="469"/>
      <c r="PGK345" s="469"/>
      <c r="PGL345" s="469"/>
      <c r="PGM345" s="469"/>
      <c r="PGN345" s="469"/>
      <c r="PGO345" s="469"/>
      <c r="PGP345" s="469"/>
      <c r="PGQ345" s="469"/>
      <c r="PGR345" s="469"/>
      <c r="PGS345" s="469"/>
      <c r="PGT345" s="469"/>
      <c r="PGU345" s="469"/>
      <c r="PGV345" s="469"/>
      <c r="PGW345" s="469"/>
      <c r="PGX345" s="469"/>
      <c r="PGY345" s="469"/>
      <c r="PGZ345" s="469"/>
      <c r="PHA345" s="469"/>
      <c r="PHB345" s="469"/>
      <c r="PHC345" s="469"/>
      <c r="PHD345" s="469"/>
      <c r="PHE345" s="469"/>
      <c r="PHF345" s="469"/>
      <c r="PHG345" s="469"/>
      <c r="PHH345" s="469"/>
      <c r="PHI345" s="469"/>
      <c r="PHJ345" s="469"/>
      <c r="PHK345" s="469"/>
      <c r="PHL345" s="469"/>
      <c r="PHM345" s="469"/>
      <c r="PHN345" s="469"/>
      <c r="PHO345" s="469"/>
      <c r="PHP345" s="469"/>
      <c r="PHQ345" s="469"/>
      <c r="PHR345" s="469"/>
      <c r="PHS345" s="469"/>
      <c r="PHT345" s="469"/>
      <c r="PHU345" s="469"/>
      <c r="PHV345" s="469"/>
      <c r="PHW345" s="469"/>
      <c r="PHX345" s="469"/>
      <c r="PHY345" s="469"/>
      <c r="PHZ345" s="469"/>
      <c r="PIA345" s="469"/>
      <c r="PIB345" s="469"/>
      <c r="PIC345" s="469"/>
      <c r="PID345" s="469"/>
      <c r="PIE345" s="469"/>
      <c r="PIF345" s="469"/>
      <c r="PIG345" s="469"/>
      <c r="PIH345" s="469"/>
      <c r="PII345" s="469"/>
      <c r="PIJ345" s="469"/>
      <c r="PIK345" s="469"/>
      <c r="PIL345" s="469"/>
      <c r="PIM345" s="469"/>
      <c r="PIN345" s="469"/>
      <c r="PIO345" s="469"/>
      <c r="PIP345" s="469"/>
      <c r="PIQ345" s="469"/>
      <c r="PIR345" s="469"/>
      <c r="PIS345" s="469"/>
      <c r="PIT345" s="469"/>
      <c r="PIU345" s="469"/>
      <c r="PIV345" s="469"/>
      <c r="PIW345" s="469"/>
      <c r="PIX345" s="469"/>
      <c r="PIY345" s="469"/>
      <c r="PIZ345" s="469"/>
      <c r="PJA345" s="469"/>
      <c r="PJB345" s="469"/>
      <c r="PJC345" s="469"/>
      <c r="PJD345" s="469"/>
      <c r="PJE345" s="469"/>
      <c r="PJF345" s="469"/>
      <c r="PJG345" s="469"/>
      <c r="PJH345" s="469"/>
      <c r="PJI345" s="469"/>
      <c r="PJJ345" s="469"/>
      <c r="PJK345" s="469"/>
      <c r="PJL345" s="469"/>
      <c r="PJM345" s="469"/>
      <c r="PJN345" s="469"/>
      <c r="PJO345" s="469"/>
      <c r="PJP345" s="469"/>
      <c r="PJQ345" s="469"/>
      <c r="PJR345" s="469"/>
      <c r="PJS345" s="469"/>
      <c r="PJT345" s="469"/>
      <c r="PJU345" s="469"/>
      <c r="PJV345" s="469"/>
      <c r="PJW345" s="469"/>
      <c r="PJX345" s="469"/>
      <c r="PJY345" s="469"/>
      <c r="PJZ345" s="469"/>
      <c r="PKA345" s="469"/>
      <c r="PKB345" s="469"/>
      <c r="PKC345" s="469"/>
      <c r="PKD345" s="469"/>
      <c r="PKE345" s="469"/>
      <c r="PKF345" s="469"/>
      <c r="PKG345" s="469"/>
      <c r="PKH345" s="469"/>
      <c r="PKI345" s="469"/>
      <c r="PKJ345" s="469"/>
      <c r="PKK345" s="469"/>
      <c r="PKL345" s="469"/>
      <c r="PKM345" s="469"/>
      <c r="PKN345" s="469"/>
      <c r="PKO345" s="469"/>
      <c r="PKP345" s="469"/>
      <c r="PKQ345" s="469"/>
      <c r="PKR345" s="469"/>
      <c r="PKS345" s="469"/>
      <c r="PKT345" s="469"/>
      <c r="PKU345" s="469"/>
      <c r="PKV345" s="469"/>
      <c r="PKW345" s="469"/>
      <c r="PKX345" s="469"/>
      <c r="PKY345" s="469"/>
      <c r="PKZ345" s="469"/>
      <c r="PLA345" s="469"/>
      <c r="PLB345" s="469"/>
      <c r="PLC345" s="469"/>
      <c r="PLD345" s="469"/>
      <c r="PLE345" s="469"/>
      <c r="PLF345" s="469"/>
      <c r="PLG345" s="469"/>
      <c r="PLH345" s="469"/>
      <c r="PLI345" s="469"/>
      <c r="PLJ345" s="469"/>
      <c r="PLK345" s="469"/>
      <c r="PLL345" s="469"/>
      <c r="PLM345" s="469"/>
      <c r="PLN345" s="469"/>
      <c r="PLO345" s="469"/>
      <c r="PLP345" s="469"/>
      <c r="PLQ345" s="469"/>
      <c r="PLR345" s="469"/>
      <c r="PLS345" s="469"/>
      <c r="PLT345" s="469"/>
      <c r="PLU345" s="469"/>
      <c r="PLV345" s="469"/>
      <c r="PLW345" s="469"/>
      <c r="PLX345" s="469"/>
      <c r="PLY345" s="469"/>
      <c r="PLZ345" s="469"/>
      <c r="PMA345" s="469"/>
      <c r="PMB345" s="469"/>
      <c r="PMC345" s="469"/>
      <c r="PMD345" s="469"/>
      <c r="PME345" s="469"/>
      <c r="PMF345" s="469"/>
      <c r="PMG345" s="469"/>
      <c r="PMH345" s="469"/>
      <c r="PMI345" s="469"/>
      <c r="PMJ345" s="469"/>
      <c r="PMK345" s="469"/>
      <c r="PML345" s="469"/>
      <c r="PMM345" s="469"/>
      <c r="PMN345" s="469"/>
      <c r="PMO345" s="469"/>
      <c r="PMP345" s="469"/>
      <c r="PMQ345" s="469"/>
      <c r="PMR345" s="469"/>
      <c r="PMS345" s="469"/>
      <c r="PMT345" s="469"/>
      <c r="PMU345" s="469"/>
      <c r="PMV345" s="469"/>
      <c r="PMW345" s="469"/>
      <c r="PMX345" s="469"/>
      <c r="PMY345" s="469"/>
      <c r="PMZ345" s="469"/>
      <c r="PNA345" s="469"/>
      <c r="PNB345" s="469"/>
      <c r="PNC345" s="469"/>
      <c r="PND345" s="469"/>
      <c r="PNE345" s="469"/>
      <c r="PNF345" s="469"/>
      <c r="PNG345" s="469"/>
      <c r="PNH345" s="469"/>
      <c r="PNI345" s="469"/>
      <c r="PNJ345" s="469"/>
      <c r="PNK345" s="469"/>
      <c r="PNL345" s="469"/>
      <c r="PNM345" s="469"/>
      <c r="PNN345" s="469"/>
      <c r="PNO345" s="469"/>
      <c r="PNP345" s="469"/>
      <c r="PNQ345" s="469"/>
      <c r="PNR345" s="469"/>
      <c r="PNS345" s="469"/>
      <c r="PNT345" s="469"/>
      <c r="PNU345" s="469"/>
      <c r="PNV345" s="469"/>
      <c r="PNW345" s="469"/>
      <c r="PNX345" s="469"/>
      <c r="PNY345" s="469"/>
      <c r="PNZ345" s="469"/>
      <c r="POA345" s="469"/>
      <c r="POB345" s="469"/>
      <c r="POC345" s="469"/>
      <c r="POD345" s="469"/>
      <c r="POE345" s="469"/>
      <c r="POF345" s="469"/>
      <c r="POG345" s="469"/>
      <c r="POH345" s="469"/>
      <c r="POI345" s="469"/>
      <c r="POJ345" s="469"/>
      <c r="POK345" s="469"/>
      <c r="POL345" s="469"/>
      <c r="POM345" s="469"/>
      <c r="PON345" s="469"/>
      <c r="POO345" s="469"/>
      <c r="POP345" s="469"/>
      <c r="POQ345" s="469"/>
      <c r="POR345" s="469"/>
      <c r="POS345" s="469"/>
      <c r="POT345" s="469"/>
      <c r="POU345" s="469"/>
      <c r="POV345" s="469"/>
      <c r="POW345" s="469"/>
      <c r="POX345" s="469"/>
      <c r="POY345" s="469"/>
      <c r="POZ345" s="469"/>
      <c r="PPA345" s="469"/>
      <c r="PPB345" s="469"/>
      <c r="PPC345" s="469"/>
      <c r="PPD345" s="469"/>
      <c r="PPE345" s="469"/>
      <c r="PPF345" s="469"/>
      <c r="PPG345" s="469"/>
      <c r="PPH345" s="469"/>
      <c r="PPI345" s="469"/>
      <c r="PPJ345" s="469"/>
      <c r="PPK345" s="469"/>
      <c r="PPL345" s="469"/>
      <c r="PPM345" s="469"/>
      <c r="PPN345" s="469"/>
      <c r="PPO345" s="469"/>
      <c r="PPP345" s="469"/>
      <c r="PPQ345" s="469"/>
      <c r="PPR345" s="469"/>
      <c r="PPS345" s="469"/>
      <c r="PPT345" s="469"/>
      <c r="PPU345" s="469"/>
      <c r="PPV345" s="469"/>
      <c r="PPW345" s="469"/>
      <c r="PPX345" s="469"/>
      <c r="PPY345" s="469"/>
      <c r="PPZ345" s="469"/>
      <c r="PQA345" s="469"/>
      <c r="PQB345" s="469"/>
      <c r="PQC345" s="469"/>
      <c r="PQD345" s="469"/>
      <c r="PQE345" s="469"/>
      <c r="PQF345" s="469"/>
      <c r="PQG345" s="469"/>
      <c r="PQH345" s="469"/>
      <c r="PQI345" s="469"/>
      <c r="PQJ345" s="469"/>
      <c r="PQK345" s="469"/>
      <c r="PQL345" s="469"/>
      <c r="PQM345" s="469"/>
      <c r="PQN345" s="469"/>
      <c r="PQO345" s="469"/>
      <c r="PQP345" s="469"/>
      <c r="PQQ345" s="469"/>
      <c r="PQR345" s="469"/>
      <c r="PQS345" s="469"/>
      <c r="PQT345" s="469"/>
      <c r="PQU345" s="469"/>
      <c r="PQV345" s="469"/>
      <c r="PQW345" s="469"/>
      <c r="PQX345" s="469"/>
      <c r="PQY345" s="469"/>
      <c r="PQZ345" s="469"/>
      <c r="PRA345" s="469"/>
      <c r="PRB345" s="469"/>
      <c r="PRC345" s="469"/>
      <c r="PRD345" s="469"/>
      <c r="PRE345" s="469"/>
      <c r="PRF345" s="469"/>
      <c r="PRG345" s="469"/>
      <c r="PRH345" s="469"/>
      <c r="PRI345" s="469"/>
      <c r="PRJ345" s="469"/>
      <c r="PRK345" s="469"/>
      <c r="PRL345" s="469"/>
      <c r="PRM345" s="469"/>
      <c r="PRN345" s="469"/>
      <c r="PRO345" s="469"/>
      <c r="PRP345" s="469"/>
      <c r="PRQ345" s="469"/>
      <c r="PRR345" s="469"/>
      <c r="PRS345" s="469"/>
      <c r="PRT345" s="469"/>
      <c r="PRU345" s="469"/>
      <c r="PRV345" s="469"/>
      <c r="PRW345" s="469"/>
      <c r="PRX345" s="469"/>
      <c r="PRY345" s="469"/>
      <c r="PRZ345" s="469"/>
      <c r="PSA345" s="469"/>
      <c r="PSB345" s="469"/>
      <c r="PSC345" s="469"/>
      <c r="PSD345" s="469"/>
      <c r="PSE345" s="469"/>
      <c r="PSF345" s="469"/>
      <c r="PSG345" s="469"/>
      <c r="PSH345" s="469"/>
      <c r="PSI345" s="469"/>
      <c r="PSJ345" s="469"/>
      <c r="PSK345" s="469"/>
      <c r="PSL345" s="469"/>
      <c r="PSM345" s="469"/>
      <c r="PSN345" s="469"/>
      <c r="PSO345" s="469"/>
      <c r="PSP345" s="469"/>
      <c r="PSQ345" s="469"/>
      <c r="PSR345" s="469"/>
      <c r="PSS345" s="469"/>
      <c r="PST345" s="469"/>
      <c r="PSU345" s="469"/>
      <c r="PSV345" s="469"/>
      <c r="PSW345" s="469"/>
      <c r="PSX345" s="469"/>
      <c r="PSY345" s="469"/>
      <c r="PSZ345" s="469"/>
      <c r="PTA345" s="469"/>
      <c r="PTB345" s="469"/>
      <c r="PTC345" s="469"/>
      <c r="PTD345" s="469"/>
      <c r="PTE345" s="469"/>
      <c r="PTF345" s="469"/>
      <c r="PTG345" s="469"/>
      <c r="PTH345" s="469"/>
      <c r="PTI345" s="469"/>
      <c r="PTJ345" s="469"/>
      <c r="PTK345" s="469"/>
      <c r="PTL345" s="469"/>
      <c r="PTM345" s="469"/>
      <c r="PTN345" s="469"/>
      <c r="PTO345" s="469"/>
      <c r="PTP345" s="469"/>
      <c r="PTQ345" s="469"/>
      <c r="PTR345" s="469"/>
      <c r="PTS345" s="469"/>
      <c r="PTT345" s="469"/>
      <c r="PTU345" s="469"/>
      <c r="PTV345" s="469"/>
      <c r="PTW345" s="469"/>
      <c r="PTX345" s="469"/>
      <c r="PTY345" s="469"/>
      <c r="PTZ345" s="469"/>
      <c r="PUA345" s="469"/>
      <c r="PUB345" s="469"/>
      <c r="PUC345" s="469"/>
      <c r="PUD345" s="469"/>
      <c r="PUE345" s="469"/>
      <c r="PUF345" s="469"/>
      <c r="PUG345" s="469"/>
      <c r="PUH345" s="469"/>
      <c r="PUI345" s="469"/>
      <c r="PUJ345" s="469"/>
      <c r="PUK345" s="469"/>
      <c r="PUL345" s="469"/>
      <c r="PUM345" s="469"/>
      <c r="PUN345" s="469"/>
      <c r="PUO345" s="469"/>
      <c r="PUP345" s="469"/>
      <c r="PUQ345" s="469"/>
      <c r="PUR345" s="469"/>
      <c r="PUS345" s="469"/>
      <c r="PUT345" s="469"/>
      <c r="PUU345" s="469"/>
      <c r="PUV345" s="469"/>
      <c r="PUW345" s="469"/>
      <c r="PUX345" s="469"/>
      <c r="PUY345" s="469"/>
      <c r="PUZ345" s="469"/>
      <c r="PVA345" s="469"/>
      <c r="PVB345" s="469"/>
      <c r="PVC345" s="469"/>
      <c r="PVD345" s="469"/>
      <c r="PVE345" s="469"/>
      <c r="PVF345" s="469"/>
      <c r="PVG345" s="469"/>
      <c r="PVH345" s="469"/>
      <c r="PVI345" s="469"/>
      <c r="PVJ345" s="469"/>
      <c r="PVK345" s="469"/>
      <c r="PVL345" s="469"/>
      <c r="PVM345" s="469"/>
      <c r="PVN345" s="469"/>
      <c r="PVO345" s="469"/>
      <c r="PVP345" s="469"/>
      <c r="PVQ345" s="469"/>
      <c r="PVR345" s="469"/>
      <c r="PVS345" s="469"/>
      <c r="PVT345" s="469"/>
      <c r="PVU345" s="469"/>
      <c r="PVV345" s="469"/>
      <c r="PVW345" s="469"/>
      <c r="PVX345" s="469"/>
      <c r="PVY345" s="469"/>
      <c r="PVZ345" s="469"/>
      <c r="PWA345" s="469"/>
      <c r="PWB345" s="469"/>
      <c r="PWC345" s="469"/>
      <c r="PWD345" s="469"/>
      <c r="PWE345" s="469"/>
      <c r="PWF345" s="469"/>
      <c r="PWG345" s="469"/>
      <c r="PWH345" s="469"/>
      <c r="PWI345" s="469"/>
      <c r="PWJ345" s="469"/>
      <c r="PWK345" s="469"/>
      <c r="PWL345" s="469"/>
      <c r="PWM345" s="469"/>
      <c r="PWN345" s="469"/>
      <c r="PWO345" s="469"/>
      <c r="PWP345" s="469"/>
      <c r="PWQ345" s="469"/>
      <c r="PWR345" s="469"/>
      <c r="PWS345" s="469"/>
      <c r="PWT345" s="469"/>
      <c r="PWU345" s="469"/>
      <c r="PWV345" s="469"/>
      <c r="PWW345" s="469"/>
      <c r="PWX345" s="469"/>
      <c r="PWY345" s="469"/>
      <c r="PWZ345" s="469"/>
      <c r="PXA345" s="469"/>
      <c r="PXB345" s="469"/>
      <c r="PXC345" s="469"/>
      <c r="PXD345" s="469"/>
      <c r="PXE345" s="469"/>
      <c r="PXF345" s="469"/>
      <c r="PXG345" s="469"/>
      <c r="PXH345" s="469"/>
      <c r="PXI345" s="469"/>
      <c r="PXJ345" s="469"/>
      <c r="PXK345" s="469"/>
      <c r="PXL345" s="469"/>
      <c r="PXM345" s="469"/>
      <c r="PXN345" s="469"/>
      <c r="PXO345" s="469"/>
      <c r="PXP345" s="469"/>
      <c r="PXQ345" s="469"/>
      <c r="PXR345" s="469"/>
      <c r="PXS345" s="469"/>
      <c r="PXT345" s="469"/>
      <c r="PXU345" s="469"/>
      <c r="PXV345" s="469"/>
      <c r="PXW345" s="469"/>
      <c r="PXX345" s="469"/>
      <c r="PXY345" s="469"/>
      <c r="PXZ345" s="469"/>
      <c r="PYA345" s="469"/>
      <c r="PYB345" s="469"/>
      <c r="PYC345" s="469"/>
      <c r="PYD345" s="469"/>
      <c r="PYE345" s="469"/>
      <c r="PYF345" s="469"/>
      <c r="PYG345" s="469"/>
      <c r="PYH345" s="469"/>
      <c r="PYI345" s="469"/>
      <c r="PYJ345" s="469"/>
      <c r="PYK345" s="469"/>
      <c r="PYL345" s="469"/>
      <c r="PYM345" s="469"/>
      <c r="PYN345" s="469"/>
      <c r="PYO345" s="469"/>
      <c r="PYP345" s="469"/>
      <c r="PYQ345" s="469"/>
      <c r="PYR345" s="469"/>
      <c r="PYS345" s="469"/>
      <c r="PYT345" s="469"/>
      <c r="PYU345" s="469"/>
      <c r="PYV345" s="469"/>
      <c r="PYW345" s="469"/>
      <c r="PYX345" s="469"/>
      <c r="PYY345" s="469"/>
      <c r="PYZ345" s="469"/>
      <c r="PZA345" s="469"/>
      <c r="PZB345" s="469"/>
      <c r="PZC345" s="469"/>
      <c r="PZD345" s="469"/>
      <c r="PZE345" s="469"/>
      <c r="PZF345" s="469"/>
      <c r="PZG345" s="469"/>
      <c r="PZH345" s="469"/>
      <c r="PZI345" s="469"/>
      <c r="PZJ345" s="469"/>
      <c r="PZK345" s="469"/>
      <c r="PZL345" s="469"/>
      <c r="PZM345" s="469"/>
      <c r="PZN345" s="469"/>
      <c r="PZO345" s="469"/>
      <c r="PZP345" s="469"/>
      <c r="PZQ345" s="469"/>
      <c r="PZR345" s="469"/>
      <c r="PZS345" s="469"/>
      <c r="PZT345" s="469"/>
      <c r="PZU345" s="469"/>
      <c r="PZV345" s="469"/>
      <c r="PZW345" s="469"/>
      <c r="PZX345" s="469"/>
      <c r="PZY345" s="469"/>
      <c r="PZZ345" s="469"/>
      <c r="QAA345" s="469"/>
      <c r="QAB345" s="469"/>
      <c r="QAC345" s="469"/>
      <c r="QAD345" s="469"/>
      <c r="QAE345" s="469"/>
      <c r="QAF345" s="469"/>
      <c r="QAG345" s="469"/>
      <c r="QAH345" s="469"/>
      <c r="QAI345" s="469"/>
      <c r="QAJ345" s="469"/>
      <c r="QAK345" s="469"/>
      <c r="QAL345" s="469"/>
      <c r="QAM345" s="469"/>
      <c r="QAN345" s="469"/>
      <c r="QAO345" s="469"/>
      <c r="QAP345" s="469"/>
      <c r="QAQ345" s="469"/>
      <c r="QAR345" s="469"/>
      <c r="QAS345" s="469"/>
      <c r="QAT345" s="469"/>
      <c r="QAU345" s="469"/>
      <c r="QAV345" s="469"/>
      <c r="QAW345" s="469"/>
      <c r="QAX345" s="469"/>
      <c r="QAY345" s="469"/>
      <c r="QAZ345" s="469"/>
      <c r="QBA345" s="469"/>
      <c r="QBB345" s="469"/>
      <c r="QBC345" s="469"/>
      <c r="QBD345" s="469"/>
      <c r="QBE345" s="469"/>
      <c r="QBF345" s="469"/>
      <c r="QBG345" s="469"/>
      <c r="QBH345" s="469"/>
      <c r="QBI345" s="469"/>
      <c r="QBJ345" s="469"/>
      <c r="QBK345" s="469"/>
      <c r="QBL345" s="469"/>
      <c r="QBM345" s="469"/>
      <c r="QBN345" s="469"/>
      <c r="QBO345" s="469"/>
      <c r="QBP345" s="469"/>
      <c r="QBQ345" s="469"/>
      <c r="QBR345" s="469"/>
      <c r="QBS345" s="469"/>
      <c r="QBT345" s="469"/>
      <c r="QBU345" s="469"/>
      <c r="QBV345" s="469"/>
      <c r="QBW345" s="469"/>
      <c r="QBX345" s="469"/>
      <c r="QBY345" s="469"/>
      <c r="QBZ345" s="469"/>
      <c r="QCA345" s="469"/>
      <c r="QCB345" s="469"/>
      <c r="QCC345" s="469"/>
      <c r="QCD345" s="469"/>
      <c r="QCE345" s="469"/>
      <c r="QCF345" s="469"/>
      <c r="QCG345" s="469"/>
      <c r="QCH345" s="469"/>
      <c r="QCI345" s="469"/>
      <c r="QCJ345" s="469"/>
      <c r="QCK345" s="469"/>
      <c r="QCL345" s="469"/>
      <c r="QCM345" s="469"/>
      <c r="QCN345" s="469"/>
      <c r="QCO345" s="469"/>
      <c r="QCP345" s="469"/>
      <c r="QCQ345" s="469"/>
      <c r="QCR345" s="469"/>
      <c r="QCS345" s="469"/>
      <c r="QCT345" s="469"/>
      <c r="QCU345" s="469"/>
      <c r="QCV345" s="469"/>
      <c r="QCW345" s="469"/>
      <c r="QCX345" s="469"/>
      <c r="QCY345" s="469"/>
      <c r="QCZ345" s="469"/>
      <c r="QDA345" s="469"/>
      <c r="QDB345" s="469"/>
      <c r="QDC345" s="469"/>
      <c r="QDD345" s="469"/>
      <c r="QDE345" s="469"/>
      <c r="QDF345" s="469"/>
      <c r="QDG345" s="469"/>
      <c r="QDH345" s="469"/>
      <c r="QDI345" s="469"/>
      <c r="QDJ345" s="469"/>
      <c r="QDK345" s="469"/>
      <c r="QDL345" s="469"/>
      <c r="QDM345" s="469"/>
      <c r="QDN345" s="469"/>
      <c r="QDO345" s="469"/>
      <c r="QDP345" s="469"/>
      <c r="QDQ345" s="469"/>
      <c r="QDR345" s="469"/>
      <c r="QDS345" s="469"/>
      <c r="QDT345" s="469"/>
      <c r="QDU345" s="469"/>
      <c r="QDV345" s="469"/>
      <c r="QDW345" s="469"/>
      <c r="QDX345" s="469"/>
      <c r="QDY345" s="469"/>
      <c r="QDZ345" s="469"/>
      <c r="QEA345" s="469"/>
      <c r="QEB345" s="469"/>
      <c r="QEC345" s="469"/>
      <c r="QED345" s="469"/>
      <c r="QEE345" s="469"/>
      <c r="QEF345" s="469"/>
      <c r="QEG345" s="469"/>
      <c r="QEH345" s="469"/>
      <c r="QEI345" s="469"/>
      <c r="QEJ345" s="469"/>
      <c r="QEK345" s="469"/>
      <c r="QEL345" s="469"/>
      <c r="QEM345" s="469"/>
      <c r="QEN345" s="469"/>
      <c r="QEO345" s="469"/>
      <c r="QEP345" s="469"/>
      <c r="QEQ345" s="469"/>
      <c r="QER345" s="469"/>
      <c r="QES345" s="469"/>
      <c r="QET345" s="469"/>
      <c r="QEU345" s="469"/>
      <c r="QEV345" s="469"/>
      <c r="QEW345" s="469"/>
      <c r="QEX345" s="469"/>
      <c r="QEY345" s="469"/>
      <c r="QEZ345" s="469"/>
      <c r="QFA345" s="469"/>
      <c r="QFB345" s="469"/>
      <c r="QFC345" s="469"/>
      <c r="QFD345" s="469"/>
      <c r="QFE345" s="469"/>
      <c r="QFF345" s="469"/>
      <c r="QFG345" s="469"/>
      <c r="QFH345" s="469"/>
      <c r="QFI345" s="469"/>
      <c r="QFJ345" s="469"/>
      <c r="QFK345" s="469"/>
      <c r="QFL345" s="469"/>
      <c r="QFM345" s="469"/>
      <c r="QFN345" s="469"/>
      <c r="QFO345" s="469"/>
      <c r="QFP345" s="469"/>
      <c r="QFQ345" s="469"/>
      <c r="QFR345" s="469"/>
      <c r="QFS345" s="469"/>
      <c r="QFT345" s="469"/>
      <c r="QFU345" s="469"/>
      <c r="QFV345" s="469"/>
      <c r="QFW345" s="469"/>
      <c r="QFX345" s="469"/>
      <c r="QFY345" s="469"/>
      <c r="QFZ345" s="469"/>
      <c r="QGA345" s="469"/>
      <c r="QGB345" s="469"/>
      <c r="QGC345" s="469"/>
      <c r="QGD345" s="469"/>
      <c r="QGE345" s="469"/>
      <c r="QGF345" s="469"/>
      <c r="QGG345" s="469"/>
      <c r="QGH345" s="469"/>
      <c r="QGI345" s="469"/>
      <c r="QGJ345" s="469"/>
      <c r="QGK345" s="469"/>
      <c r="QGL345" s="469"/>
      <c r="QGM345" s="469"/>
      <c r="QGN345" s="469"/>
      <c r="QGO345" s="469"/>
      <c r="QGP345" s="469"/>
      <c r="QGQ345" s="469"/>
      <c r="QGR345" s="469"/>
      <c r="QGS345" s="469"/>
      <c r="QGT345" s="469"/>
      <c r="QGU345" s="469"/>
      <c r="QGV345" s="469"/>
      <c r="QGW345" s="469"/>
      <c r="QGX345" s="469"/>
      <c r="QGY345" s="469"/>
      <c r="QGZ345" s="469"/>
      <c r="QHA345" s="469"/>
      <c r="QHB345" s="469"/>
      <c r="QHC345" s="469"/>
      <c r="QHD345" s="469"/>
      <c r="QHE345" s="469"/>
      <c r="QHF345" s="469"/>
      <c r="QHG345" s="469"/>
      <c r="QHH345" s="469"/>
      <c r="QHI345" s="469"/>
      <c r="QHJ345" s="469"/>
      <c r="QHK345" s="469"/>
      <c r="QHL345" s="469"/>
      <c r="QHM345" s="469"/>
      <c r="QHN345" s="469"/>
      <c r="QHO345" s="469"/>
      <c r="QHP345" s="469"/>
      <c r="QHQ345" s="469"/>
      <c r="QHR345" s="469"/>
      <c r="QHS345" s="469"/>
      <c r="QHT345" s="469"/>
      <c r="QHU345" s="469"/>
      <c r="QHV345" s="469"/>
      <c r="QHW345" s="469"/>
      <c r="QHX345" s="469"/>
      <c r="QHY345" s="469"/>
      <c r="QHZ345" s="469"/>
      <c r="QIA345" s="469"/>
      <c r="QIB345" s="469"/>
      <c r="QIC345" s="469"/>
      <c r="QID345" s="469"/>
      <c r="QIE345" s="469"/>
      <c r="QIF345" s="469"/>
      <c r="QIG345" s="469"/>
      <c r="QIH345" s="469"/>
      <c r="QII345" s="469"/>
      <c r="QIJ345" s="469"/>
      <c r="QIK345" s="469"/>
      <c r="QIL345" s="469"/>
      <c r="QIM345" s="469"/>
      <c r="QIN345" s="469"/>
      <c r="QIO345" s="469"/>
      <c r="QIP345" s="469"/>
      <c r="QIQ345" s="469"/>
      <c r="QIR345" s="469"/>
      <c r="QIS345" s="469"/>
      <c r="QIT345" s="469"/>
      <c r="QIU345" s="469"/>
      <c r="QIV345" s="469"/>
      <c r="QIW345" s="469"/>
      <c r="QIX345" s="469"/>
      <c r="QIY345" s="469"/>
      <c r="QIZ345" s="469"/>
      <c r="QJA345" s="469"/>
      <c r="QJB345" s="469"/>
      <c r="QJC345" s="469"/>
      <c r="QJD345" s="469"/>
      <c r="QJE345" s="469"/>
      <c r="QJF345" s="469"/>
      <c r="QJG345" s="469"/>
      <c r="QJH345" s="469"/>
      <c r="QJI345" s="469"/>
      <c r="QJJ345" s="469"/>
      <c r="QJK345" s="469"/>
      <c r="QJL345" s="469"/>
      <c r="QJM345" s="469"/>
      <c r="QJN345" s="469"/>
      <c r="QJO345" s="469"/>
      <c r="QJP345" s="469"/>
      <c r="QJQ345" s="469"/>
      <c r="QJR345" s="469"/>
      <c r="QJS345" s="469"/>
      <c r="QJT345" s="469"/>
      <c r="QJU345" s="469"/>
      <c r="QJV345" s="469"/>
      <c r="QJW345" s="469"/>
      <c r="QJX345" s="469"/>
      <c r="QJY345" s="469"/>
      <c r="QJZ345" s="469"/>
      <c r="QKA345" s="469"/>
      <c r="QKB345" s="469"/>
      <c r="QKC345" s="469"/>
      <c r="QKD345" s="469"/>
      <c r="QKE345" s="469"/>
      <c r="QKF345" s="469"/>
      <c r="QKG345" s="469"/>
      <c r="QKH345" s="469"/>
      <c r="QKI345" s="469"/>
      <c r="QKJ345" s="469"/>
      <c r="QKK345" s="469"/>
      <c r="QKL345" s="469"/>
      <c r="QKM345" s="469"/>
      <c r="QKN345" s="469"/>
      <c r="QKO345" s="469"/>
      <c r="QKP345" s="469"/>
      <c r="QKQ345" s="469"/>
      <c r="QKR345" s="469"/>
      <c r="QKS345" s="469"/>
      <c r="QKT345" s="469"/>
      <c r="QKU345" s="469"/>
      <c r="QKV345" s="469"/>
      <c r="QKW345" s="469"/>
      <c r="QKX345" s="469"/>
      <c r="QKY345" s="469"/>
      <c r="QKZ345" s="469"/>
      <c r="QLA345" s="469"/>
      <c r="QLB345" s="469"/>
      <c r="QLC345" s="469"/>
      <c r="QLD345" s="469"/>
      <c r="QLE345" s="469"/>
      <c r="QLF345" s="469"/>
      <c r="QLG345" s="469"/>
      <c r="QLH345" s="469"/>
      <c r="QLI345" s="469"/>
      <c r="QLJ345" s="469"/>
      <c r="QLK345" s="469"/>
      <c r="QLL345" s="469"/>
      <c r="QLM345" s="469"/>
      <c r="QLN345" s="469"/>
      <c r="QLO345" s="469"/>
      <c r="QLP345" s="469"/>
      <c r="QLQ345" s="469"/>
      <c r="QLR345" s="469"/>
      <c r="QLS345" s="469"/>
      <c r="QLT345" s="469"/>
      <c r="QLU345" s="469"/>
      <c r="QLV345" s="469"/>
      <c r="QLW345" s="469"/>
      <c r="QLX345" s="469"/>
      <c r="QLY345" s="469"/>
      <c r="QLZ345" s="469"/>
      <c r="QMA345" s="469"/>
      <c r="QMB345" s="469"/>
      <c r="QMC345" s="469"/>
      <c r="QMD345" s="469"/>
      <c r="QME345" s="469"/>
      <c r="QMF345" s="469"/>
      <c r="QMG345" s="469"/>
      <c r="QMH345" s="469"/>
      <c r="QMI345" s="469"/>
      <c r="QMJ345" s="469"/>
      <c r="QMK345" s="469"/>
      <c r="QML345" s="469"/>
      <c r="QMM345" s="469"/>
      <c r="QMN345" s="469"/>
      <c r="QMO345" s="469"/>
      <c r="QMP345" s="469"/>
      <c r="QMQ345" s="469"/>
      <c r="QMR345" s="469"/>
      <c r="QMS345" s="469"/>
      <c r="QMT345" s="469"/>
      <c r="QMU345" s="469"/>
      <c r="QMV345" s="469"/>
      <c r="QMW345" s="469"/>
      <c r="QMX345" s="469"/>
      <c r="QMY345" s="469"/>
      <c r="QMZ345" s="469"/>
      <c r="QNA345" s="469"/>
      <c r="QNB345" s="469"/>
      <c r="QNC345" s="469"/>
      <c r="QND345" s="469"/>
      <c r="QNE345" s="469"/>
      <c r="QNF345" s="469"/>
      <c r="QNG345" s="469"/>
      <c r="QNH345" s="469"/>
      <c r="QNI345" s="469"/>
      <c r="QNJ345" s="469"/>
      <c r="QNK345" s="469"/>
      <c r="QNL345" s="469"/>
      <c r="QNM345" s="469"/>
      <c r="QNN345" s="469"/>
      <c r="QNO345" s="469"/>
      <c r="QNP345" s="469"/>
      <c r="QNQ345" s="469"/>
      <c r="QNR345" s="469"/>
      <c r="QNS345" s="469"/>
      <c r="QNT345" s="469"/>
      <c r="QNU345" s="469"/>
      <c r="QNV345" s="469"/>
      <c r="QNW345" s="469"/>
      <c r="QNX345" s="469"/>
      <c r="QNY345" s="469"/>
      <c r="QNZ345" s="469"/>
      <c r="QOA345" s="469"/>
      <c r="QOB345" s="469"/>
      <c r="QOC345" s="469"/>
      <c r="QOD345" s="469"/>
      <c r="QOE345" s="469"/>
      <c r="QOF345" s="469"/>
      <c r="QOG345" s="469"/>
      <c r="QOH345" s="469"/>
      <c r="QOI345" s="469"/>
      <c r="QOJ345" s="469"/>
      <c r="QOK345" s="469"/>
      <c r="QOL345" s="469"/>
      <c r="QOM345" s="469"/>
      <c r="QON345" s="469"/>
      <c r="QOO345" s="469"/>
      <c r="QOP345" s="469"/>
      <c r="QOQ345" s="469"/>
      <c r="QOR345" s="469"/>
      <c r="QOS345" s="469"/>
      <c r="QOT345" s="469"/>
      <c r="QOU345" s="469"/>
      <c r="QOV345" s="469"/>
      <c r="QOW345" s="469"/>
      <c r="QOX345" s="469"/>
      <c r="QOY345" s="469"/>
      <c r="QOZ345" s="469"/>
      <c r="QPA345" s="469"/>
      <c r="QPB345" s="469"/>
      <c r="QPC345" s="469"/>
      <c r="QPD345" s="469"/>
      <c r="QPE345" s="469"/>
      <c r="QPF345" s="469"/>
      <c r="QPG345" s="469"/>
      <c r="QPH345" s="469"/>
      <c r="QPI345" s="469"/>
      <c r="QPJ345" s="469"/>
      <c r="QPK345" s="469"/>
      <c r="QPL345" s="469"/>
      <c r="QPM345" s="469"/>
      <c r="QPN345" s="469"/>
      <c r="QPO345" s="469"/>
      <c r="QPP345" s="469"/>
      <c r="QPQ345" s="469"/>
      <c r="QPR345" s="469"/>
      <c r="QPS345" s="469"/>
      <c r="QPT345" s="469"/>
      <c r="QPU345" s="469"/>
      <c r="QPV345" s="469"/>
      <c r="QPW345" s="469"/>
      <c r="QPX345" s="469"/>
      <c r="QPY345" s="469"/>
      <c r="QPZ345" s="469"/>
      <c r="QQA345" s="469"/>
      <c r="QQB345" s="469"/>
      <c r="QQC345" s="469"/>
      <c r="QQD345" s="469"/>
      <c r="QQE345" s="469"/>
      <c r="QQF345" s="469"/>
      <c r="QQG345" s="469"/>
      <c r="QQH345" s="469"/>
      <c r="QQI345" s="469"/>
      <c r="QQJ345" s="469"/>
      <c r="QQK345" s="469"/>
      <c r="QQL345" s="469"/>
      <c r="QQM345" s="469"/>
      <c r="QQN345" s="469"/>
      <c r="QQO345" s="469"/>
      <c r="QQP345" s="469"/>
      <c r="QQQ345" s="469"/>
      <c r="QQR345" s="469"/>
      <c r="QQS345" s="469"/>
      <c r="QQT345" s="469"/>
      <c r="QQU345" s="469"/>
      <c r="QQV345" s="469"/>
      <c r="QQW345" s="469"/>
      <c r="QQX345" s="469"/>
      <c r="QQY345" s="469"/>
      <c r="QQZ345" s="469"/>
      <c r="QRA345" s="469"/>
      <c r="QRB345" s="469"/>
      <c r="QRC345" s="469"/>
      <c r="QRD345" s="469"/>
      <c r="QRE345" s="469"/>
      <c r="QRF345" s="469"/>
      <c r="QRG345" s="469"/>
      <c r="QRH345" s="469"/>
      <c r="QRI345" s="469"/>
      <c r="QRJ345" s="469"/>
      <c r="QRK345" s="469"/>
      <c r="QRL345" s="469"/>
      <c r="QRM345" s="469"/>
      <c r="QRN345" s="469"/>
      <c r="QRO345" s="469"/>
      <c r="QRP345" s="469"/>
      <c r="QRQ345" s="469"/>
      <c r="QRR345" s="469"/>
      <c r="QRS345" s="469"/>
      <c r="QRT345" s="469"/>
      <c r="QRU345" s="469"/>
      <c r="QRV345" s="469"/>
      <c r="QRW345" s="469"/>
      <c r="QRX345" s="469"/>
      <c r="QRY345" s="469"/>
      <c r="QRZ345" s="469"/>
      <c r="QSA345" s="469"/>
      <c r="QSB345" s="469"/>
      <c r="QSC345" s="469"/>
      <c r="QSD345" s="469"/>
      <c r="QSE345" s="469"/>
      <c r="QSF345" s="469"/>
      <c r="QSG345" s="469"/>
      <c r="QSH345" s="469"/>
      <c r="QSI345" s="469"/>
      <c r="QSJ345" s="469"/>
      <c r="QSK345" s="469"/>
      <c r="QSL345" s="469"/>
      <c r="QSM345" s="469"/>
      <c r="QSN345" s="469"/>
      <c r="QSO345" s="469"/>
      <c r="QSP345" s="469"/>
      <c r="QSQ345" s="469"/>
      <c r="QSR345" s="469"/>
      <c r="QSS345" s="469"/>
      <c r="QST345" s="469"/>
      <c r="QSU345" s="469"/>
      <c r="QSV345" s="469"/>
      <c r="QSW345" s="469"/>
      <c r="QSX345" s="469"/>
      <c r="QSY345" s="469"/>
      <c r="QSZ345" s="469"/>
      <c r="QTA345" s="469"/>
      <c r="QTB345" s="469"/>
      <c r="QTC345" s="469"/>
      <c r="QTD345" s="469"/>
      <c r="QTE345" s="469"/>
      <c r="QTF345" s="469"/>
      <c r="QTG345" s="469"/>
      <c r="QTH345" s="469"/>
      <c r="QTI345" s="469"/>
      <c r="QTJ345" s="469"/>
      <c r="QTK345" s="469"/>
      <c r="QTL345" s="469"/>
      <c r="QTM345" s="469"/>
      <c r="QTN345" s="469"/>
      <c r="QTO345" s="469"/>
      <c r="QTP345" s="469"/>
      <c r="QTQ345" s="469"/>
      <c r="QTR345" s="469"/>
      <c r="QTS345" s="469"/>
      <c r="QTT345" s="469"/>
      <c r="QTU345" s="469"/>
      <c r="QTV345" s="469"/>
      <c r="QTW345" s="469"/>
      <c r="QTX345" s="469"/>
      <c r="QTY345" s="469"/>
      <c r="QTZ345" s="469"/>
      <c r="QUA345" s="469"/>
      <c r="QUB345" s="469"/>
      <c r="QUC345" s="469"/>
      <c r="QUD345" s="469"/>
      <c r="QUE345" s="469"/>
      <c r="QUF345" s="469"/>
      <c r="QUG345" s="469"/>
      <c r="QUH345" s="469"/>
      <c r="QUI345" s="469"/>
      <c r="QUJ345" s="469"/>
      <c r="QUK345" s="469"/>
      <c r="QUL345" s="469"/>
      <c r="QUM345" s="469"/>
      <c r="QUN345" s="469"/>
      <c r="QUO345" s="469"/>
      <c r="QUP345" s="469"/>
      <c r="QUQ345" s="469"/>
      <c r="QUR345" s="469"/>
      <c r="QUS345" s="469"/>
      <c r="QUT345" s="469"/>
      <c r="QUU345" s="469"/>
      <c r="QUV345" s="469"/>
      <c r="QUW345" s="469"/>
      <c r="QUX345" s="469"/>
      <c r="QUY345" s="469"/>
      <c r="QUZ345" s="469"/>
      <c r="QVA345" s="469"/>
      <c r="QVB345" s="469"/>
      <c r="QVC345" s="469"/>
      <c r="QVD345" s="469"/>
      <c r="QVE345" s="469"/>
      <c r="QVF345" s="469"/>
      <c r="QVG345" s="469"/>
      <c r="QVH345" s="469"/>
      <c r="QVI345" s="469"/>
      <c r="QVJ345" s="469"/>
      <c r="QVK345" s="469"/>
      <c r="QVL345" s="469"/>
      <c r="QVM345" s="469"/>
      <c r="QVN345" s="469"/>
      <c r="QVO345" s="469"/>
      <c r="QVP345" s="469"/>
      <c r="QVQ345" s="469"/>
      <c r="QVR345" s="469"/>
      <c r="QVS345" s="469"/>
      <c r="QVT345" s="469"/>
      <c r="QVU345" s="469"/>
      <c r="QVV345" s="469"/>
      <c r="QVW345" s="469"/>
      <c r="QVX345" s="469"/>
      <c r="QVY345" s="469"/>
      <c r="QVZ345" s="469"/>
      <c r="QWA345" s="469"/>
      <c r="QWB345" s="469"/>
      <c r="QWC345" s="469"/>
      <c r="QWD345" s="469"/>
      <c r="QWE345" s="469"/>
      <c r="QWF345" s="469"/>
      <c r="QWG345" s="469"/>
      <c r="QWH345" s="469"/>
      <c r="QWI345" s="469"/>
      <c r="QWJ345" s="469"/>
      <c r="QWK345" s="469"/>
      <c r="QWL345" s="469"/>
      <c r="QWM345" s="469"/>
      <c r="QWN345" s="469"/>
      <c r="QWO345" s="469"/>
      <c r="QWP345" s="469"/>
      <c r="QWQ345" s="469"/>
      <c r="QWR345" s="469"/>
      <c r="QWS345" s="469"/>
      <c r="QWT345" s="469"/>
      <c r="QWU345" s="469"/>
      <c r="QWV345" s="469"/>
      <c r="QWW345" s="469"/>
      <c r="QWX345" s="469"/>
      <c r="QWY345" s="469"/>
      <c r="QWZ345" s="469"/>
      <c r="QXA345" s="469"/>
      <c r="QXB345" s="469"/>
      <c r="QXC345" s="469"/>
      <c r="QXD345" s="469"/>
      <c r="QXE345" s="469"/>
      <c r="QXF345" s="469"/>
      <c r="QXG345" s="469"/>
      <c r="QXH345" s="469"/>
      <c r="QXI345" s="469"/>
      <c r="QXJ345" s="469"/>
      <c r="QXK345" s="469"/>
      <c r="QXL345" s="469"/>
      <c r="QXM345" s="469"/>
      <c r="QXN345" s="469"/>
      <c r="QXO345" s="469"/>
      <c r="QXP345" s="469"/>
      <c r="QXQ345" s="469"/>
      <c r="QXR345" s="469"/>
      <c r="QXS345" s="469"/>
      <c r="QXT345" s="469"/>
      <c r="QXU345" s="469"/>
      <c r="QXV345" s="469"/>
      <c r="QXW345" s="469"/>
      <c r="QXX345" s="469"/>
      <c r="QXY345" s="469"/>
      <c r="QXZ345" s="469"/>
      <c r="QYA345" s="469"/>
      <c r="QYB345" s="469"/>
      <c r="QYC345" s="469"/>
      <c r="QYD345" s="469"/>
      <c r="QYE345" s="469"/>
      <c r="QYF345" s="469"/>
      <c r="QYG345" s="469"/>
      <c r="QYH345" s="469"/>
      <c r="QYI345" s="469"/>
      <c r="QYJ345" s="469"/>
      <c r="QYK345" s="469"/>
      <c r="QYL345" s="469"/>
      <c r="QYM345" s="469"/>
      <c r="QYN345" s="469"/>
      <c r="QYO345" s="469"/>
      <c r="QYP345" s="469"/>
      <c r="QYQ345" s="469"/>
      <c r="QYR345" s="469"/>
      <c r="QYS345" s="469"/>
      <c r="QYT345" s="469"/>
      <c r="QYU345" s="469"/>
      <c r="QYV345" s="469"/>
      <c r="QYW345" s="469"/>
      <c r="QYX345" s="469"/>
      <c r="QYY345" s="469"/>
      <c r="QYZ345" s="469"/>
      <c r="QZA345" s="469"/>
      <c r="QZB345" s="469"/>
      <c r="QZC345" s="469"/>
      <c r="QZD345" s="469"/>
      <c r="QZE345" s="469"/>
      <c r="QZF345" s="469"/>
      <c r="QZG345" s="469"/>
      <c r="QZH345" s="469"/>
      <c r="QZI345" s="469"/>
      <c r="QZJ345" s="469"/>
      <c r="QZK345" s="469"/>
      <c r="QZL345" s="469"/>
      <c r="QZM345" s="469"/>
      <c r="QZN345" s="469"/>
      <c r="QZO345" s="469"/>
      <c r="QZP345" s="469"/>
      <c r="QZQ345" s="469"/>
      <c r="QZR345" s="469"/>
      <c r="QZS345" s="469"/>
      <c r="QZT345" s="469"/>
      <c r="QZU345" s="469"/>
      <c r="QZV345" s="469"/>
      <c r="QZW345" s="469"/>
      <c r="QZX345" s="469"/>
      <c r="QZY345" s="469"/>
      <c r="QZZ345" s="469"/>
      <c r="RAA345" s="469"/>
      <c r="RAB345" s="469"/>
      <c r="RAC345" s="469"/>
      <c r="RAD345" s="469"/>
      <c r="RAE345" s="469"/>
      <c r="RAF345" s="469"/>
      <c r="RAG345" s="469"/>
      <c r="RAH345" s="469"/>
      <c r="RAI345" s="469"/>
      <c r="RAJ345" s="469"/>
      <c r="RAK345" s="469"/>
      <c r="RAL345" s="469"/>
      <c r="RAM345" s="469"/>
      <c r="RAN345" s="469"/>
      <c r="RAO345" s="469"/>
      <c r="RAP345" s="469"/>
      <c r="RAQ345" s="469"/>
      <c r="RAR345" s="469"/>
      <c r="RAS345" s="469"/>
      <c r="RAT345" s="469"/>
      <c r="RAU345" s="469"/>
      <c r="RAV345" s="469"/>
      <c r="RAW345" s="469"/>
      <c r="RAX345" s="469"/>
      <c r="RAY345" s="469"/>
      <c r="RAZ345" s="469"/>
      <c r="RBA345" s="469"/>
      <c r="RBB345" s="469"/>
      <c r="RBC345" s="469"/>
      <c r="RBD345" s="469"/>
      <c r="RBE345" s="469"/>
      <c r="RBF345" s="469"/>
      <c r="RBG345" s="469"/>
      <c r="RBH345" s="469"/>
      <c r="RBI345" s="469"/>
      <c r="RBJ345" s="469"/>
      <c r="RBK345" s="469"/>
      <c r="RBL345" s="469"/>
      <c r="RBM345" s="469"/>
      <c r="RBN345" s="469"/>
      <c r="RBO345" s="469"/>
      <c r="RBP345" s="469"/>
      <c r="RBQ345" s="469"/>
      <c r="RBR345" s="469"/>
      <c r="RBS345" s="469"/>
      <c r="RBT345" s="469"/>
      <c r="RBU345" s="469"/>
      <c r="RBV345" s="469"/>
      <c r="RBW345" s="469"/>
      <c r="RBX345" s="469"/>
      <c r="RBY345" s="469"/>
      <c r="RBZ345" s="469"/>
      <c r="RCA345" s="469"/>
      <c r="RCB345" s="469"/>
      <c r="RCC345" s="469"/>
      <c r="RCD345" s="469"/>
      <c r="RCE345" s="469"/>
      <c r="RCF345" s="469"/>
      <c r="RCG345" s="469"/>
      <c r="RCH345" s="469"/>
      <c r="RCI345" s="469"/>
      <c r="RCJ345" s="469"/>
      <c r="RCK345" s="469"/>
      <c r="RCL345" s="469"/>
      <c r="RCM345" s="469"/>
      <c r="RCN345" s="469"/>
      <c r="RCO345" s="469"/>
      <c r="RCP345" s="469"/>
      <c r="RCQ345" s="469"/>
      <c r="RCR345" s="469"/>
      <c r="RCS345" s="469"/>
      <c r="RCT345" s="469"/>
      <c r="RCU345" s="469"/>
      <c r="RCV345" s="469"/>
      <c r="RCW345" s="469"/>
      <c r="RCX345" s="469"/>
      <c r="RCY345" s="469"/>
      <c r="RCZ345" s="469"/>
      <c r="RDA345" s="469"/>
      <c r="RDB345" s="469"/>
      <c r="RDC345" s="469"/>
      <c r="RDD345" s="469"/>
      <c r="RDE345" s="469"/>
      <c r="RDF345" s="469"/>
      <c r="RDG345" s="469"/>
      <c r="RDH345" s="469"/>
      <c r="RDI345" s="469"/>
      <c r="RDJ345" s="469"/>
      <c r="RDK345" s="469"/>
      <c r="RDL345" s="469"/>
      <c r="RDM345" s="469"/>
      <c r="RDN345" s="469"/>
      <c r="RDO345" s="469"/>
      <c r="RDP345" s="469"/>
      <c r="RDQ345" s="469"/>
      <c r="RDR345" s="469"/>
      <c r="RDS345" s="469"/>
      <c r="RDT345" s="469"/>
      <c r="RDU345" s="469"/>
      <c r="RDV345" s="469"/>
      <c r="RDW345" s="469"/>
      <c r="RDX345" s="469"/>
      <c r="RDY345" s="469"/>
      <c r="RDZ345" s="469"/>
      <c r="REA345" s="469"/>
      <c r="REB345" s="469"/>
      <c r="REC345" s="469"/>
      <c r="RED345" s="469"/>
      <c r="REE345" s="469"/>
      <c r="REF345" s="469"/>
      <c r="REG345" s="469"/>
      <c r="REH345" s="469"/>
      <c r="REI345" s="469"/>
      <c r="REJ345" s="469"/>
      <c r="REK345" s="469"/>
      <c r="REL345" s="469"/>
      <c r="REM345" s="469"/>
      <c r="REN345" s="469"/>
      <c r="REO345" s="469"/>
      <c r="REP345" s="469"/>
      <c r="REQ345" s="469"/>
      <c r="RER345" s="469"/>
      <c r="RES345" s="469"/>
      <c r="RET345" s="469"/>
      <c r="REU345" s="469"/>
      <c r="REV345" s="469"/>
      <c r="REW345" s="469"/>
      <c r="REX345" s="469"/>
      <c r="REY345" s="469"/>
      <c r="REZ345" s="469"/>
      <c r="RFA345" s="469"/>
      <c r="RFB345" s="469"/>
      <c r="RFC345" s="469"/>
      <c r="RFD345" s="469"/>
      <c r="RFE345" s="469"/>
      <c r="RFF345" s="469"/>
      <c r="RFG345" s="469"/>
      <c r="RFH345" s="469"/>
      <c r="RFI345" s="469"/>
      <c r="RFJ345" s="469"/>
      <c r="RFK345" s="469"/>
      <c r="RFL345" s="469"/>
      <c r="RFM345" s="469"/>
      <c r="RFN345" s="469"/>
      <c r="RFO345" s="469"/>
      <c r="RFP345" s="469"/>
      <c r="RFQ345" s="469"/>
      <c r="RFR345" s="469"/>
      <c r="RFS345" s="469"/>
      <c r="RFT345" s="469"/>
      <c r="RFU345" s="469"/>
      <c r="RFV345" s="469"/>
      <c r="RFW345" s="469"/>
      <c r="RFX345" s="469"/>
      <c r="RFY345" s="469"/>
      <c r="RFZ345" s="469"/>
      <c r="RGA345" s="469"/>
      <c r="RGB345" s="469"/>
      <c r="RGC345" s="469"/>
      <c r="RGD345" s="469"/>
      <c r="RGE345" s="469"/>
      <c r="RGF345" s="469"/>
      <c r="RGG345" s="469"/>
      <c r="RGH345" s="469"/>
      <c r="RGI345" s="469"/>
      <c r="RGJ345" s="469"/>
      <c r="RGK345" s="469"/>
      <c r="RGL345" s="469"/>
      <c r="RGM345" s="469"/>
      <c r="RGN345" s="469"/>
      <c r="RGO345" s="469"/>
      <c r="RGP345" s="469"/>
      <c r="RGQ345" s="469"/>
      <c r="RGR345" s="469"/>
      <c r="RGS345" s="469"/>
      <c r="RGT345" s="469"/>
      <c r="RGU345" s="469"/>
      <c r="RGV345" s="469"/>
      <c r="RGW345" s="469"/>
      <c r="RGX345" s="469"/>
      <c r="RGY345" s="469"/>
      <c r="RGZ345" s="469"/>
      <c r="RHA345" s="469"/>
      <c r="RHB345" s="469"/>
      <c r="RHC345" s="469"/>
      <c r="RHD345" s="469"/>
      <c r="RHE345" s="469"/>
      <c r="RHF345" s="469"/>
      <c r="RHG345" s="469"/>
      <c r="RHH345" s="469"/>
      <c r="RHI345" s="469"/>
      <c r="RHJ345" s="469"/>
      <c r="RHK345" s="469"/>
      <c r="RHL345" s="469"/>
      <c r="RHM345" s="469"/>
      <c r="RHN345" s="469"/>
      <c r="RHO345" s="469"/>
      <c r="RHP345" s="469"/>
      <c r="RHQ345" s="469"/>
      <c r="RHR345" s="469"/>
      <c r="RHS345" s="469"/>
      <c r="RHT345" s="469"/>
      <c r="RHU345" s="469"/>
      <c r="RHV345" s="469"/>
      <c r="RHW345" s="469"/>
      <c r="RHX345" s="469"/>
      <c r="RHY345" s="469"/>
      <c r="RHZ345" s="469"/>
      <c r="RIA345" s="469"/>
      <c r="RIB345" s="469"/>
      <c r="RIC345" s="469"/>
      <c r="RID345" s="469"/>
      <c r="RIE345" s="469"/>
      <c r="RIF345" s="469"/>
      <c r="RIG345" s="469"/>
      <c r="RIH345" s="469"/>
      <c r="RII345" s="469"/>
      <c r="RIJ345" s="469"/>
      <c r="RIK345" s="469"/>
      <c r="RIL345" s="469"/>
      <c r="RIM345" s="469"/>
      <c r="RIN345" s="469"/>
      <c r="RIO345" s="469"/>
      <c r="RIP345" s="469"/>
      <c r="RIQ345" s="469"/>
      <c r="RIR345" s="469"/>
      <c r="RIS345" s="469"/>
      <c r="RIT345" s="469"/>
      <c r="RIU345" s="469"/>
      <c r="RIV345" s="469"/>
      <c r="RIW345" s="469"/>
      <c r="RIX345" s="469"/>
      <c r="RIY345" s="469"/>
      <c r="RIZ345" s="469"/>
      <c r="RJA345" s="469"/>
      <c r="RJB345" s="469"/>
      <c r="RJC345" s="469"/>
      <c r="RJD345" s="469"/>
      <c r="RJE345" s="469"/>
      <c r="RJF345" s="469"/>
      <c r="RJG345" s="469"/>
      <c r="RJH345" s="469"/>
      <c r="RJI345" s="469"/>
      <c r="RJJ345" s="469"/>
      <c r="RJK345" s="469"/>
      <c r="RJL345" s="469"/>
      <c r="RJM345" s="469"/>
      <c r="RJN345" s="469"/>
      <c r="RJO345" s="469"/>
      <c r="RJP345" s="469"/>
      <c r="RJQ345" s="469"/>
      <c r="RJR345" s="469"/>
      <c r="RJS345" s="469"/>
      <c r="RJT345" s="469"/>
      <c r="RJU345" s="469"/>
      <c r="RJV345" s="469"/>
      <c r="RJW345" s="469"/>
      <c r="RJX345" s="469"/>
      <c r="RJY345" s="469"/>
      <c r="RJZ345" s="469"/>
      <c r="RKA345" s="469"/>
      <c r="RKB345" s="469"/>
      <c r="RKC345" s="469"/>
      <c r="RKD345" s="469"/>
      <c r="RKE345" s="469"/>
      <c r="RKF345" s="469"/>
      <c r="RKG345" s="469"/>
      <c r="RKH345" s="469"/>
      <c r="RKI345" s="469"/>
      <c r="RKJ345" s="469"/>
      <c r="RKK345" s="469"/>
      <c r="RKL345" s="469"/>
      <c r="RKM345" s="469"/>
      <c r="RKN345" s="469"/>
      <c r="RKO345" s="469"/>
      <c r="RKP345" s="469"/>
      <c r="RKQ345" s="469"/>
      <c r="RKR345" s="469"/>
      <c r="RKS345" s="469"/>
      <c r="RKT345" s="469"/>
      <c r="RKU345" s="469"/>
      <c r="RKV345" s="469"/>
      <c r="RKW345" s="469"/>
      <c r="RKX345" s="469"/>
      <c r="RKY345" s="469"/>
      <c r="RKZ345" s="469"/>
      <c r="RLA345" s="469"/>
      <c r="RLB345" s="469"/>
      <c r="RLC345" s="469"/>
      <c r="RLD345" s="469"/>
      <c r="RLE345" s="469"/>
      <c r="RLF345" s="469"/>
      <c r="RLG345" s="469"/>
      <c r="RLH345" s="469"/>
      <c r="RLI345" s="469"/>
      <c r="RLJ345" s="469"/>
      <c r="RLK345" s="469"/>
      <c r="RLL345" s="469"/>
      <c r="RLM345" s="469"/>
      <c r="RLN345" s="469"/>
      <c r="RLO345" s="469"/>
      <c r="RLP345" s="469"/>
      <c r="RLQ345" s="469"/>
      <c r="RLR345" s="469"/>
      <c r="RLS345" s="469"/>
      <c r="RLT345" s="469"/>
      <c r="RLU345" s="469"/>
      <c r="RLV345" s="469"/>
      <c r="RLW345" s="469"/>
      <c r="RLX345" s="469"/>
      <c r="RLY345" s="469"/>
      <c r="RLZ345" s="469"/>
      <c r="RMA345" s="469"/>
      <c r="RMB345" s="469"/>
      <c r="RMC345" s="469"/>
      <c r="RMD345" s="469"/>
      <c r="RME345" s="469"/>
      <c r="RMF345" s="469"/>
      <c r="RMG345" s="469"/>
      <c r="RMH345" s="469"/>
      <c r="RMI345" s="469"/>
      <c r="RMJ345" s="469"/>
      <c r="RMK345" s="469"/>
      <c r="RML345" s="469"/>
      <c r="RMM345" s="469"/>
      <c r="RMN345" s="469"/>
      <c r="RMO345" s="469"/>
      <c r="RMP345" s="469"/>
      <c r="RMQ345" s="469"/>
      <c r="RMR345" s="469"/>
      <c r="RMS345" s="469"/>
      <c r="RMT345" s="469"/>
      <c r="RMU345" s="469"/>
      <c r="RMV345" s="469"/>
      <c r="RMW345" s="469"/>
      <c r="RMX345" s="469"/>
      <c r="RMY345" s="469"/>
      <c r="RMZ345" s="469"/>
      <c r="RNA345" s="469"/>
      <c r="RNB345" s="469"/>
      <c r="RNC345" s="469"/>
      <c r="RND345" s="469"/>
      <c r="RNE345" s="469"/>
      <c r="RNF345" s="469"/>
      <c r="RNG345" s="469"/>
      <c r="RNH345" s="469"/>
      <c r="RNI345" s="469"/>
      <c r="RNJ345" s="469"/>
      <c r="RNK345" s="469"/>
      <c r="RNL345" s="469"/>
      <c r="RNM345" s="469"/>
      <c r="RNN345" s="469"/>
      <c r="RNO345" s="469"/>
      <c r="RNP345" s="469"/>
      <c r="RNQ345" s="469"/>
      <c r="RNR345" s="469"/>
      <c r="RNS345" s="469"/>
      <c r="RNT345" s="469"/>
      <c r="RNU345" s="469"/>
      <c r="RNV345" s="469"/>
      <c r="RNW345" s="469"/>
      <c r="RNX345" s="469"/>
      <c r="RNY345" s="469"/>
      <c r="RNZ345" s="469"/>
      <c r="ROA345" s="469"/>
      <c r="ROB345" s="469"/>
      <c r="ROC345" s="469"/>
      <c r="ROD345" s="469"/>
      <c r="ROE345" s="469"/>
      <c r="ROF345" s="469"/>
      <c r="ROG345" s="469"/>
      <c r="ROH345" s="469"/>
      <c r="ROI345" s="469"/>
      <c r="ROJ345" s="469"/>
      <c r="ROK345" s="469"/>
      <c r="ROL345" s="469"/>
      <c r="ROM345" s="469"/>
      <c r="RON345" s="469"/>
      <c r="ROO345" s="469"/>
      <c r="ROP345" s="469"/>
      <c r="ROQ345" s="469"/>
      <c r="ROR345" s="469"/>
      <c r="ROS345" s="469"/>
      <c r="ROT345" s="469"/>
      <c r="ROU345" s="469"/>
      <c r="ROV345" s="469"/>
      <c r="ROW345" s="469"/>
      <c r="ROX345" s="469"/>
      <c r="ROY345" s="469"/>
      <c r="ROZ345" s="469"/>
      <c r="RPA345" s="469"/>
      <c r="RPB345" s="469"/>
      <c r="RPC345" s="469"/>
      <c r="RPD345" s="469"/>
      <c r="RPE345" s="469"/>
      <c r="RPF345" s="469"/>
      <c r="RPG345" s="469"/>
      <c r="RPH345" s="469"/>
      <c r="RPI345" s="469"/>
      <c r="RPJ345" s="469"/>
      <c r="RPK345" s="469"/>
      <c r="RPL345" s="469"/>
      <c r="RPM345" s="469"/>
      <c r="RPN345" s="469"/>
      <c r="RPO345" s="469"/>
      <c r="RPP345" s="469"/>
      <c r="RPQ345" s="469"/>
      <c r="RPR345" s="469"/>
      <c r="RPS345" s="469"/>
      <c r="RPT345" s="469"/>
      <c r="RPU345" s="469"/>
      <c r="RPV345" s="469"/>
      <c r="RPW345" s="469"/>
      <c r="RPX345" s="469"/>
      <c r="RPY345" s="469"/>
      <c r="RPZ345" s="469"/>
      <c r="RQA345" s="469"/>
      <c r="RQB345" s="469"/>
      <c r="RQC345" s="469"/>
      <c r="RQD345" s="469"/>
      <c r="RQE345" s="469"/>
      <c r="RQF345" s="469"/>
      <c r="RQG345" s="469"/>
      <c r="RQH345" s="469"/>
      <c r="RQI345" s="469"/>
      <c r="RQJ345" s="469"/>
      <c r="RQK345" s="469"/>
      <c r="RQL345" s="469"/>
      <c r="RQM345" s="469"/>
      <c r="RQN345" s="469"/>
      <c r="RQO345" s="469"/>
      <c r="RQP345" s="469"/>
      <c r="RQQ345" s="469"/>
      <c r="RQR345" s="469"/>
      <c r="RQS345" s="469"/>
      <c r="RQT345" s="469"/>
      <c r="RQU345" s="469"/>
      <c r="RQV345" s="469"/>
      <c r="RQW345" s="469"/>
      <c r="RQX345" s="469"/>
      <c r="RQY345" s="469"/>
      <c r="RQZ345" s="469"/>
      <c r="RRA345" s="469"/>
      <c r="RRB345" s="469"/>
      <c r="RRC345" s="469"/>
      <c r="RRD345" s="469"/>
      <c r="RRE345" s="469"/>
      <c r="RRF345" s="469"/>
      <c r="RRG345" s="469"/>
      <c r="RRH345" s="469"/>
      <c r="RRI345" s="469"/>
      <c r="RRJ345" s="469"/>
      <c r="RRK345" s="469"/>
      <c r="RRL345" s="469"/>
      <c r="RRM345" s="469"/>
      <c r="RRN345" s="469"/>
      <c r="RRO345" s="469"/>
      <c r="RRP345" s="469"/>
      <c r="RRQ345" s="469"/>
      <c r="RRR345" s="469"/>
      <c r="RRS345" s="469"/>
      <c r="RRT345" s="469"/>
      <c r="RRU345" s="469"/>
      <c r="RRV345" s="469"/>
      <c r="RRW345" s="469"/>
      <c r="RRX345" s="469"/>
      <c r="RRY345" s="469"/>
      <c r="RRZ345" s="469"/>
      <c r="RSA345" s="469"/>
      <c r="RSB345" s="469"/>
      <c r="RSC345" s="469"/>
      <c r="RSD345" s="469"/>
      <c r="RSE345" s="469"/>
      <c r="RSF345" s="469"/>
      <c r="RSG345" s="469"/>
      <c r="RSH345" s="469"/>
      <c r="RSI345" s="469"/>
      <c r="RSJ345" s="469"/>
      <c r="RSK345" s="469"/>
      <c r="RSL345" s="469"/>
      <c r="RSM345" s="469"/>
      <c r="RSN345" s="469"/>
      <c r="RSO345" s="469"/>
      <c r="RSP345" s="469"/>
      <c r="RSQ345" s="469"/>
      <c r="RSR345" s="469"/>
      <c r="RSS345" s="469"/>
      <c r="RST345" s="469"/>
      <c r="RSU345" s="469"/>
      <c r="RSV345" s="469"/>
      <c r="RSW345" s="469"/>
      <c r="RSX345" s="469"/>
      <c r="RSY345" s="469"/>
      <c r="RSZ345" s="469"/>
      <c r="RTA345" s="469"/>
      <c r="RTB345" s="469"/>
      <c r="RTC345" s="469"/>
      <c r="RTD345" s="469"/>
      <c r="RTE345" s="469"/>
      <c r="RTF345" s="469"/>
      <c r="RTG345" s="469"/>
      <c r="RTH345" s="469"/>
      <c r="RTI345" s="469"/>
      <c r="RTJ345" s="469"/>
      <c r="RTK345" s="469"/>
      <c r="RTL345" s="469"/>
      <c r="RTM345" s="469"/>
      <c r="RTN345" s="469"/>
      <c r="RTO345" s="469"/>
      <c r="RTP345" s="469"/>
      <c r="RTQ345" s="469"/>
      <c r="RTR345" s="469"/>
      <c r="RTS345" s="469"/>
      <c r="RTT345" s="469"/>
      <c r="RTU345" s="469"/>
      <c r="RTV345" s="469"/>
      <c r="RTW345" s="469"/>
      <c r="RTX345" s="469"/>
      <c r="RTY345" s="469"/>
      <c r="RTZ345" s="469"/>
      <c r="RUA345" s="469"/>
      <c r="RUB345" s="469"/>
      <c r="RUC345" s="469"/>
      <c r="RUD345" s="469"/>
      <c r="RUE345" s="469"/>
      <c r="RUF345" s="469"/>
      <c r="RUG345" s="469"/>
      <c r="RUH345" s="469"/>
      <c r="RUI345" s="469"/>
      <c r="RUJ345" s="469"/>
      <c r="RUK345" s="469"/>
      <c r="RUL345" s="469"/>
      <c r="RUM345" s="469"/>
      <c r="RUN345" s="469"/>
      <c r="RUO345" s="469"/>
      <c r="RUP345" s="469"/>
      <c r="RUQ345" s="469"/>
      <c r="RUR345" s="469"/>
      <c r="RUS345" s="469"/>
      <c r="RUT345" s="469"/>
      <c r="RUU345" s="469"/>
      <c r="RUV345" s="469"/>
      <c r="RUW345" s="469"/>
      <c r="RUX345" s="469"/>
      <c r="RUY345" s="469"/>
      <c r="RUZ345" s="469"/>
      <c r="RVA345" s="469"/>
      <c r="RVB345" s="469"/>
      <c r="RVC345" s="469"/>
      <c r="RVD345" s="469"/>
      <c r="RVE345" s="469"/>
      <c r="RVF345" s="469"/>
      <c r="RVG345" s="469"/>
      <c r="RVH345" s="469"/>
      <c r="RVI345" s="469"/>
      <c r="RVJ345" s="469"/>
      <c r="RVK345" s="469"/>
      <c r="RVL345" s="469"/>
      <c r="RVM345" s="469"/>
      <c r="RVN345" s="469"/>
      <c r="RVO345" s="469"/>
      <c r="RVP345" s="469"/>
      <c r="RVQ345" s="469"/>
      <c r="RVR345" s="469"/>
      <c r="RVS345" s="469"/>
      <c r="RVT345" s="469"/>
      <c r="RVU345" s="469"/>
      <c r="RVV345" s="469"/>
      <c r="RVW345" s="469"/>
      <c r="RVX345" s="469"/>
      <c r="RVY345" s="469"/>
      <c r="RVZ345" s="469"/>
      <c r="RWA345" s="469"/>
      <c r="RWB345" s="469"/>
      <c r="RWC345" s="469"/>
      <c r="RWD345" s="469"/>
      <c r="RWE345" s="469"/>
      <c r="RWF345" s="469"/>
      <c r="RWG345" s="469"/>
      <c r="RWH345" s="469"/>
      <c r="RWI345" s="469"/>
      <c r="RWJ345" s="469"/>
      <c r="RWK345" s="469"/>
      <c r="RWL345" s="469"/>
      <c r="RWM345" s="469"/>
      <c r="RWN345" s="469"/>
      <c r="RWO345" s="469"/>
      <c r="RWP345" s="469"/>
      <c r="RWQ345" s="469"/>
      <c r="RWR345" s="469"/>
      <c r="RWS345" s="469"/>
      <c r="RWT345" s="469"/>
      <c r="RWU345" s="469"/>
      <c r="RWV345" s="469"/>
      <c r="RWW345" s="469"/>
      <c r="RWX345" s="469"/>
      <c r="RWY345" s="469"/>
      <c r="RWZ345" s="469"/>
      <c r="RXA345" s="469"/>
      <c r="RXB345" s="469"/>
      <c r="RXC345" s="469"/>
      <c r="RXD345" s="469"/>
      <c r="RXE345" s="469"/>
      <c r="RXF345" s="469"/>
      <c r="RXG345" s="469"/>
      <c r="RXH345" s="469"/>
      <c r="RXI345" s="469"/>
      <c r="RXJ345" s="469"/>
      <c r="RXK345" s="469"/>
      <c r="RXL345" s="469"/>
      <c r="RXM345" s="469"/>
      <c r="RXN345" s="469"/>
      <c r="RXO345" s="469"/>
      <c r="RXP345" s="469"/>
      <c r="RXQ345" s="469"/>
      <c r="RXR345" s="469"/>
      <c r="RXS345" s="469"/>
      <c r="RXT345" s="469"/>
      <c r="RXU345" s="469"/>
      <c r="RXV345" s="469"/>
      <c r="RXW345" s="469"/>
      <c r="RXX345" s="469"/>
      <c r="RXY345" s="469"/>
      <c r="RXZ345" s="469"/>
      <c r="RYA345" s="469"/>
      <c r="RYB345" s="469"/>
      <c r="RYC345" s="469"/>
      <c r="RYD345" s="469"/>
      <c r="RYE345" s="469"/>
      <c r="RYF345" s="469"/>
      <c r="RYG345" s="469"/>
      <c r="RYH345" s="469"/>
      <c r="RYI345" s="469"/>
      <c r="RYJ345" s="469"/>
      <c r="RYK345" s="469"/>
      <c r="RYL345" s="469"/>
      <c r="RYM345" s="469"/>
      <c r="RYN345" s="469"/>
      <c r="RYO345" s="469"/>
      <c r="RYP345" s="469"/>
      <c r="RYQ345" s="469"/>
      <c r="RYR345" s="469"/>
      <c r="RYS345" s="469"/>
      <c r="RYT345" s="469"/>
      <c r="RYU345" s="469"/>
      <c r="RYV345" s="469"/>
      <c r="RYW345" s="469"/>
      <c r="RYX345" s="469"/>
      <c r="RYY345" s="469"/>
      <c r="RYZ345" s="469"/>
      <c r="RZA345" s="469"/>
      <c r="RZB345" s="469"/>
      <c r="RZC345" s="469"/>
      <c r="RZD345" s="469"/>
      <c r="RZE345" s="469"/>
      <c r="RZF345" s="469"/>
      <c r="RZG345" s="469"/>
      <c r="RZH345" s="469"/>
      <c r="RZI345" s="469"/>
      <c r="RZJ345" s="469"/>
      <c r="RZK345" s="469"/>
      <c r="RZL345" s="469"/>
      <c r="RZM345" s="469"/>
      <c r="RZN345" s="469"/>
      <c r="RZO345" s="469"/>
      <c r="RZP345" s="469"/>
      <c r="RZQ345" s="469"/>
      <c r="RZR345" s="469"/>
      <c r="RZS345" s="469"/>
      <c r="RZT345" s="469"/>
      <c r="RZU345" s="469"/>
      <c r="RZV345" s="469"/>
      <c r="RZW345" s="469"/>
      <c r="RZX345" s="469"/>
      <c r="RZY345" s="469"/>
      <c r="RZZ345" s="469"/>
      <c r="SAA345" s="469"/>
      <c r="SAB345" s="469"/>
      <c r="SAC345" s="469"/>
      <c r="SAD345" s="469"/>
      <c r="SAE345" s="469"/>
      <c r="SAF345" s="469"/>
      <c r="SAG345" s="469"/>
      <c r="SAH345" s="469"/>
      <c r="SAI345" s="469"/>
      <c r="SAJ345" s="469"/>
      <c r="SAK345" s="469"/>
      <c r="SAL345" s="469"/>
      <c r="SAM345" s="469"/>
      <c r="SAN345" s="469"/>
      <c r="SAO345" s="469"/>
      <c r="SAP345" s="469"/>
      <c r="SAQ345" s="469"/>
      <c r="SAR345" s="469"/>
      <c r="SAS345" s="469"/>
      <c r="SAT345" s="469"/>
      <c r="SAU345" s="469"/>
      <c r="SAV345" s="469"/>
      <c r="SAW345" s="469"/>
      <c r="SAX345" s="469"/>
      <c r="SAY345" s="469"/>
      <c r="SAZ345" s="469"/>
      <c r="SBA345" s="469"/>
      <c r="SBB345" s="469"/>
      <c r="SBC345" s="469"/>
      <c r="SBD345" s="469"/>
      <c r="SBE345" s="469"/>
      <c r="SBF345" s="469"/>
      <c r="SBG345" s="469"/>
      <c r="SBH345" s="469"/>
      <c r="SBI345" s="469"/>
      <c r="SBJ345" s="469"/>
      <c r="SBK345" s="469"/>
      <c r="SBL345" s="469"/>
      <c r="SBM345" s="469"/>
      <c r="SBN345" s="469"/>
      <c r="SBO345" s="469"/>
      <c r="SBP345" s="469"/>
      <c r="SBQ345" s="469"/>
      <c r="SBR345" s="469"/>
      <c r="SBS345" s="469"/>
      <c r="SBT345" s="469"/>
      <c r="SBU345" s="469"/>
      <c r="SBV345" s="469"/>
      <c r="SBW345" s="469"/>
      <c r="SBX345" s="469"/>
      <c r="SBY345" s="469"/>
      <c r="SBZ345" s="469"/>
      <c r="SCA345" s="469"/>
      <c r="SCB345" s="469"/>
      <c r="SCC345" s="469"/>
      <c r="SCD345" s="469"/>
      <c r="SCE345" s="469"/>
      <c r="SCF345" s="469"/>
      <c r="SCG345" s="469"/>
      <c r="SCH345" s="469"/>
      <c r="SCI345" s="469"/>
      <c r="SCJ345" s="469"/>
      <c r="SCK345" s="469"/>
      <c r="SCL345" s="469"/>
      <c r="SCM345" s="469"/>
      <c r="SCN345" s="469"/>
      <c r="SCO345" s="469"/>
      <c r="SCP345" s="469"/>
      <c r="SCQ345" s="469"/>
      <c r="SCR345" s="469"/>
      <c r="SCS345" s="469"/>
      <c r="SCT345" s="469"/>
      <c r="SCU345" s="469"/>
      <c r="SCV345" s="469"/>
      <c r="SCW345" s="469"/>
      <c r="SCX345" s="469"/>
      <c r="SCY345" s="469"/>
      <c r="SCZ345" s="469"/>
      <c r="SDA345" s="469"/>
      <c r="SDB345" s="469"/>
      <c r="SDC345" s="469"/>
      <c r="SDD345" s="469"/>
      <c r="SDE345" s="469"/>
      <c r="SDF345" s="469"/>
      <c r="SDG345" s="469"/>
      <c r="SDH345" s="469"/>
      <c r="SDI345" s="469"/>
      <c r="SDJ345" s="469"/>
      <c r="SDK345" s="469"/>
      <c r="SDL345" s="469"/>
      <c r="SDM345" s="469"/>
      <c r="SDN345" s="469"/>
      <c r="SDO345" s="469"/>
      <c r="SDP345" s="469"/>
      <c r="SDQ345" s="469"/>
      <c r="SDR345" s="469"/>
      <c r="SDS345" s="469"/>
      <c r="SDT345" s="469"/>
      <c r="SDU345" s="469"/>
      <c r="SDV345" s="469"/>
      <c r="SDW345" s="469"/>
      <c r="SDX345" s="469"/>
      <c r="SDY345" s="469"/>
      <c r="SDZ345" s="469"/>
      <c r="SEA345" s="469"/>
      <c r="SEB345" s="469"/>
      <c r="SEC345" s="469"/>
      <c r="SED345" s="469"/>
      <c r="SEE345" s="469"/>
      <c r="SEF345" s="469"/>
      <c r="SEG345" s="469"/>
      <c r="SEH345" s="469"/>
      <c r="SEI345" s="469"/>
      <c r="SEJ345" s="469"/>
      <c r="SEK345" s="469"/>
      <c r="SEL345" s="469"/>
      <c r="SEM345" s="469"/>
      <c r="SEN345" s="469"/>
      <c r="SEO345" s="469"/>
      <c r="SEP345" s="469"/>
      <c r="SEQ345" s="469"/>
      <c r="SER345" s="469"/>
      <c r="SES345" s="469"/>
      <c r="SET345" s="469"/>
      <c r="SEU345" s="469"/>
      <c r="SEV345" s="469"/>
      <c r="SEW345" s="469"/>
      <c r="SEX345" s="469"/>
      <c r="SEY345" s="469"/>
      <c r="SEZ345" s="469"/>
      <c r="SFA345" s="469"/>
      <c r="SFB345" s="469"/>
      <c r="SFC345" s="469"/>
      <c r="SFD345" s="469"/>
      <c r="SFE345" s="469"/>
      <c r="SFF345" s="469"/>
      <c r="SFG345" s="469"/>
      <c r="SFH345" s="469"/>
      <c r="SFI345" s="469"/>
      <c r="SFJ345" s="469"/>
      <c r="SFK345" s="469"/>
      <c r="SFL345" s="469"/>
      <c r="SFM345" s="469"/>
      <c r="SFN345" s="469"/>
      <c r="SFO345" s="469"/>
      <c r="SFP345" s="469"/>
      <c r="SFQ345" s="469"/>
      <c r="SFR345" s="469"/>
      <c r="SFS345" s="469"/>
      <c r="SFT345" s="469"/>
      <c r="SFU345" s="469"/>
      <c r="SFV345" s="469"/>
      <c r="SFW345" s="469"/>
      <c r="SFX345" s="469"/>
      <c r="SFY345" s="469"/>
      <c r="SFZ345" s="469"/>
      <c r="SGA345" s="469"/>
      <c r="SGB345" s="469"/>
      <c r="SGC345" s="469"/>
      <c r="SGD345" s="469"/>
      <c r="SGE345" s="469"/>
      <c r="SGF345" s="469"/>
      <c r="SGG345" s="469"/>
      <c r="SGH345" s="469"/>
      <c r="SGI345" s="469"/>
      <c r="SGJ345" s="469"/>
      <c r="SGK345" s="469"/>
      <c r="SGL345" s="469"/>
      <c r="SGM345" s="469"/>
      <c r="SGN345" s="469"/>
      <c r="SGO345" s="469"/>
      <c r="SGP345" s="469"/>
      <c r="SGQ345" s="469"/>
      <c r="SGR345" s="469"/>
      <c r="SGS345" s="469"/>
      <c r="SGT345" s="469"/>
      <c r="SGU345" s="469"/>
      <c r="SGV345" s="469"/>
      <c r="SGW345" s="469"/>
      <c r="SGX345" s="469"/>
      <c r="SGY345" s="469"/>
      <c r="SGZ345" s="469"/>
      <c r="SHA345" s="469"/>
      <c r="SHB345" s="469"/>
      <c r="SHC345" s="469"/>
      <c r="SHD345" s="469"/>
      <c r="SHE345" s="469"/>
      <c r="SHF345" s="469"/>
      <c r="SHG345" s="469"/>
      <c r="SHH345" s="469"/>
      <c r="SHI345" s="469"/>
      <c r="SHJ345" s="469"/>
      <c r="SHK345" s="469"/>
      <c r="SHL345" s="469"/>
      <c r="SHM345" s="469"/>
      <c r="SHN345" s="469"/>
      <c r="SHO345" s="469"/>
      <c r="SHP345" s="469"/>
      <c r="SHQ345" s="469"/>
      <c r="SHR345" s="469"/>
      <c r="SHS345" s="469"/>
      <c r="SHT345" s="469"/>
      <c r="SHU345" s="469"/>
      <c r="SHV345" s="469"/>
      <c r="SHW345" s="469"/>
      <c r="SHX345" s="469"/>
      <c r="SHY345" s="469"/>
      <c r="SHZ345" s="469"/>
      <c r="SIA345" s="469"/>
      <c r="SIB345" s="469"/>
      <c r="SIC345" s="469"/>
      <c r="SID345" s="469"/>
      <c r="SIE345" s="469"/>
      <c r="SIF345" s="469"/>
      <c r="SIG345" s="469"/>
      <c r="SIH345" s="469"/>
      <c r="SII345" s="469"/>
      <c r="SIJ345" s="469"/>
      <c r="SIK345" s="469"/>
      <c r="SIL345" s="469"/>
      <c r="SIM345" s="469"/>
      <c r="SIN345" s="469"/>
      <c r="SIO345" s="469"/>
      <c r="SIP345" s="469"/>
      <c r="SIQ345" s="469"/>
      <c r="SIR345" s="469"/>
      <c r="SIS345" s="469"/>
      <c r="SIT345" s="469"/>
      <c r="SIU345" s="469"/>
      <c r="SIV345" s="469"/>
      <c r="SIW345" s="469"/>
      <c r="SIX345" s="469"/>
      <c r="SIY345" s="469"/>
      <c r="SIZ345" s="469"/>
      <c r="SJA345" s="469"/>
      <c r="SJB345" s="469"/>
      <c r="SJC345" s="469"/>
      <c r="SJD345" s="469"/>
      <c r="SJE345" s="469"/>
      <c r="SJF345" s="469"/>
      <c r="SJG345" s="469"/>
      <c r="SJH345" s="469"/>
      <c r="SJI345" s="469"/>
      <c r="SJJ345" s="469"/>
      <c r="SJK345" s="469"/>
      <c r="SJL345" s="469"/>
      <c r="SJM345" s="469"/>
      <c r="SJN345" s="469"/>
      <c r="SJO345" s="469"/>
      <c r="SJP345" s="469"/>
      <c r="SJQ345" s="469"/>
      <c r="SJR345" s="469"/>
      <c r="SJS345" s="469"/>
      <c r="SJT345" s="469"/>
      <c r="SJU345" s="469"/>
      <c r="SJV345" s="469"/>
      <c r="SJW345" s="469"/>
      <c r="SJX345" s="469"/>
      <c r="SJY345" s="469"/>
      <c r="SJZ345" s="469"/>
      <c r="SKA345" s="469"/>
      <c r="SKB345" s="469"/>
      <c r="SKC345" s="469"/>
      <c r="SKD345" s="469"/>
      <c r="SKE345" s="469"/>
      <c r="SKF345" s="469"/>
      <c r="SKG345" s="469"/>
      <c r="SKH345" s="469"/>
      <c r="SKI345" s="469"/>
      <c r="SKJ345" s="469"/>
      <c r="SKK345" s="469"/>
      <c r="SKL345" s="469"/>
      <c r="SKM345" s="469"/>
      <c r="SKN345" s="469"/>
      <c r="SKO345" s="469"/>
      <c r="SKP345" s="469"/>
      <c r="SKQ345" s="469"/>
      <c r="SKR345" s="469"/>
      <c r="SKS345" s="469"/>
      <c r="SKT345" s="469"/>
      <c r="SKU345" s="469"/>
      <c r="SKV345" s="469"/>
      <c r="SKW345" s="469"/>
      <c r="SKX345" s="469"/>
      <c r="SKY345" s="469"/>
      <c r="SKZ345" s="469"/>
      <c r="SLA345" s="469"/>
      <c r="SLB345" s="469"/>
      <c r="SLC345" s="469"/>
      <c r="SLD345" s="469"/>
      <c r="SLE345" s="469"/>
      <c r="SLF345" s="469"/>
      <c r="SLG345" s="469"/>
      <c r="SLH345" s="469"/>
      <c r="SLI345" s="469"/>
      <c r="SLJ345" s="469"/>
      <c r="SLK345" s="469"/>
      <c r="SLL345" s="469"/>
      <c r="SLM345" s="469"/>
      <c r="SLN345" s="469"/>
      <c r="SLO345" s="469"/>
      <c r="SLP345" s="469"/>
      <c r="SLQ345" s="469"/>
      <c r="SLR345" s="469"/>
      <c r="SLS345" s="469"/>
      <c r="SLT345" s="469"/>
      <c r="SLU345" s="469"/>
      <c r="SLV345" s="469"/>
      <c r="SLW345" s="469"/>
      <c r="SLX345" s="469"/>
      <c r="SLY345" s="469"/>
      <c r="SLZ345" s="469"/>
      <c r="SMA345" s="469"/>
      <c r="SMB345" s="469"/>
      <c r="SMC345" s="469"/>
      <c r="SMD345" s="469"/>
      <c r="SME345" s="469"/>
      <c r="SMF345" s="469"/>
      <c r="SMG345" s="469"/>
      <c r="SMH345" s="469"/>
      <c r="SMI345" s="469"/>
      <c r="SMJ345" s="469"/>
      <c r="SMK345" s="469"/>
      <c r="SML345" s="469"/>
      <c r="SMM345" s="469"/>
      <c r="SMN345" s="469"/>
      <c r="SMO345" s="469"/>
      <c r="SMP345" s="469"/>
      <c r="SMQ345" s="469"/>
      <c r="SMR345" s="469"/>
      <c r="SMS345" s="469"/>
      <c r="SMT345" s="469"/>
      <c r="SMU345" s="469"/>
      <c r="SMV345" s="469"/>
      <c r="SMW345" s="469"/>
      <c r="SMX345" s="469"/>
      <c r="SMY345" s="469"/>
      <c r="SMZ345" s="469"/>
      <c r="SNA345" s="469"/>
      <c r="SNB345" s="469"/>
      <c r="SNC345" s="469"/>
      <c r="SND345" s="469"/>
      <c r="SNE345" s="469"/>
      <c r="SNF345" s="469"/>
      <c r="SNG345" s="469"/>
      <c r="SNH345" s="469"/>
      <c r="SNI345" s="469"/>
      <c r="SNJ345" s="469"/>
      <c r="SNK345" s="469"/>
      <c r="SNL345" s="469"/>
      <c r="SNM345" s="469"/>
      <c r="SNN345" s="469"/>
      <c r="SNO345" s="469"/>
      <c r="SNP345" s="469"/>
      <c r="SNQ345" s="469"/>
      <c r="SNR345" s="469"/>
      <c r="SNS345" s="469"/>
      <c r="SNT345" s="469"/>
      <c r="SNU345" s="469"/>
      <c r="SNV345" s="469"/>
      <c r="SNW345" s="469"/>
      <c r="SNX345" s="469"/>
      <c r="SNY345" s="469"/>
      <c r="SNZ345" s="469"/>
      <c r="SOA345" s="469"/>
      <c r="SOB345" s="469"/>
      <c r="SOC345" s="469"/>
      <c r="SOD345" s="469"/>
      <c r="SOE345" s="469"/>
      <c r="SOF345" s="469"/>
      <c r="SOG345" s="469"/>
      <c r="SOH345" s="469"/>
      <c r="SOI345" s="469"/>
      <c r="SOJ345" s="469"/>
      <c r="SOK345" s="469"/>
      <c r="SOL345" s="469"/>
      <c r="SOM345" s="469"/>
      <c r="SON345" s="469"/>
      <c r="SOO345" s="469"/>
      <c r="SOP345" s="469"/>
      <c r="SOQ345" s="469"/>
      <c r="SOR345" s="469"/>
      <c r="SOS345" s="469"/>
      <c r="SOT345" s="469"/>
      <c r="SOU345" s="469"/>
      <c r="SOV345" s="469"/>
      <c r="SOW345" s="469"/>
      <c r="SOX345" s="469"/>
      <c r="SOY345" s="469"/>
      <c r="SOZ345" s="469"/>
      <c r="SPA345" s="469"/>
      <c r="SPB345" s="469"/>
      <c r="SPC345" s="469"/>
      <c r="SPD345" s="469"/>
      <c r="SPE345" s="469"/>
      <c r="SPF345" s="469"/>
      <c r="SPG345" s="469"/>
      <c r="SPH345" s="469"/>
      <c r="SPI345" s="469"/>
      <c r="SPJ345" s="469"/>
      <c r="SPK345" s="469"/>
      <c r="SPL345" s="469"/>
      <c r="SPM345" s="469"/>
      <c r="SPN345" s="469"/>
      <c r="SPO345" s="469"/>
      <c r="SPP345" s="469"/>
      <c r="SPQ345" s="469"/>
      <c r="SPR345" s="469"/>
      <c r="SPS345" s="469"/>
      <c r="SPT345" s="469"/>
      <c r="SPU345" s="469"/>
      <c r="SPV345" s="469"/>
      <c r="SPW345" s="469"/>
      <c r="SPX345" s="469"/>
      <c r="SPY345" s="469"/>
      <c r="SPZ345" s="469"/>
      <c r="SQA345" s="469"/>
      <c r="SQB345" s="469"/>
      <c r="SQC345" s="469"/>
      <c r="SQD345" s="469"/>
      <c r="SQE345" s="469"/>
      <c r="SQF345" s="469"/>
      <c r="SQG345" s="469"/>
      <c r="SQH345" s="469"/>
      <c r="SQI345" s="469"/>
      <c r="SQJ345" s="469"/>
      <c r="SQK345" s="469"/>
      <c r="SQL345" s="469"/>
      <c r="SQM345" s="469"/>
      <c r="SQN345" s="469"/>
      <c r="SQO345" s="469"/>
      <c r="SQP345" s="469"/>
      <c r="SQQ345" s="469"/>
      <c r="SQR345" s="469"/>
      <c r="SQS345" s="469"/>
      <c r="SQT345" s="469"/>
      <c r="SQU345" s="469"/>
      <c r="SQV345" s="469"/>
      <c r="SQW345" s="469"/>
      <c r="SQX345" s="469"/>
      <c r="SQY345" s="469"/>
      <c r="SQZ345" s="469"/>
      <c r="SRA345" s="469"/>
      <c r="SRB345" s="469"/>
      <c r="SRC345" s="469"/>
      <c r="SRD345" s="469"/>
      <c r="SRE345" s="469"/>
      <c r="SRF345" s="469"/>
      <c r="SRG345" s="469"/>
      <c r="SRH345" s="469"/>
      <c r="SRI345" s="469"/>
      <c r="SRJ345" s="469"/>
      <c r="SRK345" s="469"/>
      <c r="SRL345" s="469"/>
      <c r="SRM345" s="469"/>
      <c r="SRN345" s="469"/>
      <c r="SRO345" s="469"/>
      <c r="SRP345" s="469"/>
      <c r="SRQ345" s="469"/>
      <c r="SRR345" s="469"/>
      <c r="SRS345" s="469"/>
      <c r="SRT345" s="469"/>
      <c r="SRU345" s="469"/>
      <c r="SRV345" s="469"/>
      <c r="SRW345" s="469"/>
      <c r="SRX345" s="469"/>
      <c r="SRY345" s="469"/>
      <c r="SRZ345" s="469"/>
      <c r="SSA345" s="469"/>
      <c r="SSB345" s="469"/>
      <c r="SSC345" s="469"/>
      <c r="SSD345" s="469"/>
      <c r="SSE345" s="469"/>
      <c r="SSF345" s="469"/>
      <c r="SSG345" s="469"/>
      <c r="SSH345" s="469"/>
      <c r="SSI345" s="469"/>
      <c r="SSJ345" s="469"/>
      <c r="SSK345" s="469"/>
      <c r="SSL345" s="469"/>
      <c r="SSM345" s="469"/>
      <c r="SSN345" s="469"/>
      <c r="SSO345" s="469"/>
      <c r="SSP345" s="469"/>
      <c r="SSQ345" s="469"/>
      <c r="SSR345" s="469"/>
      <c r="SSS345" s="469"/>
      <c r="SST345" s="469"/>
      <c r="SSU345" s="469"/>
      <c r="SSV345" s="469"/>
      <c r="SSW345" s="469"/>
      <c r="SSX345" s="469"/>
      <c r="SSY345" s="469"/>
      <c r="SSZ345" s="469"/>
      <c r="STA345" s="469"/>
      <c r="STB345" s="469"/>
      <c r="STC345" s="469"/>
      <c r="STD345" s="469"/>
      <c r="STE345" s="469"/>
      <c r="STF345" s="469"/>
      <c r="STG345" s="469"/>
      <c r="STH345" s="469"/>
      <c r="STI345" s="469"/>
      <c r="STJ345" s="469"/>
      <c r="STK345" s="469"/>
      <c r="STL345" s="469"/>
      <c r="STM345" s="469"/>
      <c r="STN345" s="469"/>
      <c r="STO345" s="469"/>
      <c r="STP345" s="469"/>
      <c r="STQ345" s="469"/>
      <c r="STR345" s="469"/>
      <c r="STS345" s="469"/>
      <c r="STT345" s="469"/>
      <c r="STU345" s="469"/>
      <c r="STV345" s="469"/>
      <c r="STW345" s="469"/>
      <c r="STX345" s="469"/>
      <c r="STY345" s="469"/>
      <c r="STZ345" s="469"/>
      <c r="SUA345" s="469"/>
      <c r="SUB345" s="469"/>
      <c r="SUC345" s="469"/>
      <c r="SUD345" s="469"/>
      <c r="SUE345" s="469"/>
      <c r="SUF345" s="469"/>
      <c r="SUG345" s="469"/>
      <c r="SUH345" s="469"/>
      <c r="SUI345" s="469"/>
      <c r="SUJ345" s="469"/>
      <c r="SUK345" s="469"/>
      <c r="SUL345" s="469"/>
      <c r="SUM345" s="469"/>
      <c r="SUN345" s="469"/>
      <c r="SUO345" s="469"/>
      <c r="SUP345" s="469"/>
      <c r="SUQ345" s="469"/>
      <c r="SUR345" s="469"/>
      <c r="SUS345" s="469"/>
      <c r="SUT345" s="469"/>
      <c r="SUU345" s="469"/>
      <c r="SUV345" s="469"/>
      <c r="SUW345" s="469"/>
      <c r="SUX345" s="469"/>
      <c r="SUY345" s="469"/>
      <c r="SUZ345" s="469"/>
      <c r="SVA345" s="469"/>
      <c r="SVB345" s="469"/>
      <c r="SVC345" s="469"/>
      <c r="SVD345" s="469"/>
      <c r="SVE345" s="469"/>
      <c r="SVF345" s="469"/>
      <c r="SVG345" s="469"/>
      <c r="SVH345" s="469"/>
      <c r="SVI345" s="469"/>
      <c r="SVJ345" s="469"/>
      <c r="SVK345" s="469"/>
      <c r="SVL345" s="469"/>
      <c r="SVM345" s="469"/>
      <c r="SVN345" s="469"/>
      <c r="SVO345" s="469"/>
      <c r="SVP345" s="469"/>
      <c r="SVQ345" s="469"/>
      <c r="SVR345" s="469"/>
      <c r="SVS345" s="469"/>
      <c r="SVT345" s="469"/>
      <c r="SVU345" s="469"/>
      <c r="SVV345" s="469"/>
      <c r="SVW345" s="469"/>
      <c r="SVX345" s="469"/>
      <c r="SVY345" s="469"/>
      <c r="SVZ345" s="469"/>
      <c r="SWA345" s="469"/>
      <c r="SWB345" s="469"/>
      <c r="SWC345" s="469"/>
      <c r="SWD345" s="469"/>
      <c r="SWE345" s="469"/>
      <c r="SWF345" s="469"/>
      <c r="SWG345" s="469"/>
      <c r="SWH345" s="469"/>
      <c r="SWI345" s="469"/>
      <c r="SWJ345" s="469"/>
      <c r="SWK345" s="469"/>
      <c r="SWL345" s="469"/>
      <c r="SWM345" s="469"/>
      <c r="SWN345" s="469"/>
      <c r="SWO345" s="469"/>
      <c r="SWP345" s="469"/>
      <c r="SWQ345" s="469"/>
      <c r="SWR345" s="469"/>
      <c r="SWS345" s="469"/>
      <c r="SWT345" s="469"/>
      <c r="SWU345" s="469"/>
      <c r="SWV345" s="469"/>
      <c r="SWW345" s="469"/>
      <c r="SWX345" s="469"/>
      <c r="SWY345" s="469"/>
      <c r="SWZ345" s="469"/>
      <c r="SXA345" s="469"/>
      <c r="SXB345" s="469"/>
      <c r="SXC345" s="469"/>
      <c r="SXD345" s="469"/>
      <c r="SXE345" s="469"/>
      <c r="SXF345" s="469"/>
      <c r="SXG345" s="469"/>
      <c r="SXH345" s="469"/>
      <c r="SXI345" s="469"/>
      <c r="SXJ345" s="469"/>
      <c r="SXK345" s="469"/>
      <c r="SXL345" s="469"/>
      <c r="SXM345" s="469"/>
      <c r="SXN345" s="469"/>
      <c r="SXO345" s="469"/>
      <c r="SXP345" s="469"/>
      <c r="SXQ345" s="469"/>
      <c r="SXR345" s="469"/>
      <c r="SXS345" s="469"/>
      <c r="SXT345" s="469"/>
      <c r="SXU345" s="469"/>
      <c r="SXV345" s="469"/>
      <c r="SXW345" s="469"/>
      <c r="SXX345" s="469"/>
      <c r="SXY345" s="469"/>
      <c r="SXZ345" s="469"/>
      <c r="SYA345" s="469"/>
      <c r="SYB345" s="469"/>
      <c r="SYC345" s="469"/>
      <c r="SYD345" s="469"/>
      <c r="SYE345" s="469"/>
      <c r="SYF345" s="469"/>
      <c r="SYG345" s="469"/>
      <c r="SYH345" s="469"/>
      <c r="SYI345" s="469"/>
      <c r="SYJ345" s="469"/>
      <c r="SYK345" s="469"/>
      <c r="SYL345" s="469"/>
      <c r="SYM345" s="469"/>
      <c r="SYN345" s="469"/>
      <c r="SYO345" s="469"/>
      <c r="SYP345" s="469"/>
      <c r="SYQ345" s="469"/>
      <c r="SYR345" s="469"/>
      <c r="SYS345" s="469"/>
      <c r="SYT345" s="469"/>
      <c r="SYU345" s="469"/>
      <c r="SYV345" s="469"/>
      <c r="SYW345" s="469"/>
      <c r="SYX345" s="469"/>
      <c r="SYY345" s="469"/>
      <c r="SYZ345" s="469"/>
      <c r="SZA345" s="469"/>
      <c r="SZB345" s="469"/>
      <c r="SZC345" s="469"/>
      <c r="SZD345" s="469"/>
      <c r="SZE345" s="469"/>
      <c r="SZF345" s="469"/>
      <c r="SZG345" s="469"/>
      <c r="SZH345" s="469"/>
      <c r="SZI345" s="469"/>
      <c r="SZJ345" s="469"/>
      <c r="SZK345" s="469"/>
      <c r="SZL345" s="469"/>
      <c r="SZM345" s="469"/>
      <c r="SZN345" s="469"/>
      <c r="SZO345" s="469"/>
      <c r="SZP345" s="469"/>
      <c r="SZQ345" s="469"/>
      <c r="SZR345" s="469"/>
      <c r="SZS345" s="469"/>
      <c r="SZT345" s="469"/>
      <c r="SZU345" s="469"/>
      <c r="SZV345" s="469"/>
      <c r="SZW345" s="469"/>
      <c r="SZX345" s="469"/>
      <c r="SZY345" s="469"/>
      <c r="SZZ345" s="469"/>
      <c r="TAA345" s="469"/>
      <c r="TAB345" s="469"/>
      <c r="TAC345" s="469"/>
      <c r="TAD345" s="469"/>
      <c r="TAE345" s="469"/>
      <c r="TAF345" s="469"/>
      <c r="TAG345" s="469"/>
      <c r="TAH345" s="469"/>
      <c r="TAI345" s="469"/>
      <c r="TAJ345" s="469"/>
      <c r="TAK345" s="469"/>
      <c r="TAL345" s="469"/>
      <c r="TAM345" s="469"/>
      <c r="TAN345" s="469"/>
      <c r="TAO345" s="469"/>
      <c r="TAP345" s="469"/>
      <c r="TAQ345" s="469"/>
      <c r="TAR345" s="469"/>
      <c r="TAS345" s="469"/>
      <c r="TAT345" s="469"/>
      <c r="TAU345" s="469"/>
      <c r="TAV345" s="469"/>
      <c r="TAW345" s="469"/>
      <c r="TAX345" s="469"/>
      <c r="TAY345" s="469"/>
      <c r="TAZ345" s="469"/>
      <c r="TBA345" s="469"/>
      <c r="TBB345" s="469"/>
      <c r="TBC345" s="469"/>
      <c r="TBD345" s="469"/>
      <c r="TBE345" s="469"/>
      <c r="TBF345" s="469"/>
      <c r="TBG345" s="469"/>
      <c r="TBH345" s="469"/>
      <c r="TBI345" s="469"/>
      <c r="TBJ345" s="469"/>
      <c r="TBK345" s="469"/>
      <c r="TBL345" s="469"/>
      <c r="TBM345" s="469"/>
      <c r="TBN345" s="469"/>
      <c r="TBO345" s="469"/>
      <c r="TBP345" s="469"/>
      <c r="TBQ345" s="469"/>
      <c r="TBR345" s="469"/>
      <c r="TBS345" s="469"/>
      <c r="TBT345" s="469"/>
      <c r="TBU345" s="469"/>
      <c r="TBV345" s="469"/>
      <c r="TBW345" s="469"/>
      <c r="TBX345" s="469"/>
      <c r="TBY345" s="469"/>
      <c r="TBZ345" s="469"/>
      <c r="TCA345" s="469"/>
      <c r="TCB345" s="469"/>
      <c r="TCC345" s="469"/>
      <c r="TCD345" s="469"/>
      <c r="TCE345" s="469"/>
      <c r="TCF345" s="469"/>
      <c r="TCG345" s="469"/>
      <c r="TCH345" s="469"/>
      <c r="TCI345" s="469"/>
      <c r="TCJ345" s="469"/>
      <c r="TCK345" s="469"/>
      <c r="TCL345" s="469"/>
      <c r="TCM345" s="469"/>
      <c r="TCN345" s="469"/>
      <c r="TCO345" s="469"/>
      <c r="TCP345" s="469"/>
      <c r="TCQ345" s="469"/>
      <c r="TCR345" s="469"/>
      <c r="TCS345" s="469"/>
      <c r="TCT345" s="469"/>
      <c r="TCU345" s="469"/>
      <c r="TCV345" s="469"/>
      <c r="TCW345" s="469"/>
      <c r="TCX345" s="469"/>
      <c r="TCY345" s="469"/>
      <c r="TCZ345" s="469"/>
      <c r="TDA345" s="469"/>
      <c r="TDB345" s="469"/>
      <c r="TDC345" s="469"/>
      <c r="TDD345" s="469"/>
      <c r="TDE345" s="469"/>
      <c r="TDF345" s="469"/>
      <c r="TDG345" s="469"/>
      <c r="TDH345" s="469"/>
      <c r="TDI345" s="469"/>
      <c r="TDJ345" s="469"/>
      <c r="TDK345" s="469"/>
      <c r="TDL345" s="469"/>
      <c r="TDM345" s="469"/>
      <c r="TDN345" s="469"/>
      <c r="TDO345" s="469"/>
      <c r="TDP345" s="469"/>
      <c r="TDQ345" s="469"/>
      <c r="TDR345" s="469"/>
      <c r="TDS345" s="469"/>
      <c r="TDT345" s="469"/>
      <c r="TDU345" s="469"/>
      <c r="TDV345" s="469"/>
      <c r="TDW345" s="469"/>
      <c r="TDX345" s="469"/>
      <c r="TDY345" s="469"/>
      <c r="TDZ345" s="469"/>
      <c r="TEA345" s="469"/>
      <c r="TEB345" s="469"/>
      <c r="TEC345" s="469"/>
      <c r="TED345" s="469"/>
      <c r="TEE345" s="469"/>
      <c r="TEF345" s="469"/>
      <c r="TEG345" s="469"/>
      <c r="TEH345" s="469"/>
      <c r="TEI345" s="469"/>
      <c r="TEJ345" s="469"/>
      <c r="TEK345" s="469"/>
      <c r="TEL345" s="469"/>
      <c r="TEM345" s="469"/>
      <c r="TEN345" s="469"/>
      <c r="TEO345" s="469"/>
      <c r="TEP345" s="469"/>
      <c r="TEQ345" s="469"/>
      <c r="TER345" s="469"/>
      <c r="TES345" s="469"/>
      <c r="TET345" s="469"/>
      <c r="TEU345" s="469"/>
      <c r="TEV345" s="469"/>
      <c r="TEW345" s="469"/>
      <c r="TEX345" s="469"/>
      <c r="TEY345" s="469"/>
      <c r="TEZ345" s="469"/>
      <c r="TFA345" s="469"/>
      <c r="TFB345" s="469"/>
      <c r="TFC345" s="469"/>
      <c r="TFD345" s="469"/>
      <c r="TFE345" s="469"/>
      <c r="TFF345" s="469"/>
      <c r="TFG345" s="469"/>
      <c r="TFH345" s="469"/>
      <c r="TFI345" s="469"/>
      <c r="TFJ345" s="469"/>
      <c r="TFK345" s="469"/>
      <c r="TFL345" s="469"/>
      <c r="TFM345" s="469"/>
      <c r="TFN345" s="469"/>
      <c r="TFO345" s="469"/>
      <c r="TFP345" s="469"/>
      <c r="TFQ345" s="469"/>
      <c r="TFR345" s="469"/>
      <c r="TFS345" s="469"/>
      <c r="TFT345" s="469"/>
      <c r="TFU345" s="469"/>
      <c r="TFV345" s="469"/>
      <c r="TFW345" s="469"/>
      <c r="TFX345" s="469"/>
      <c r="TFY345" s="469"/>
      <c r="TFZ345" s="469"/>
      <c r="TGA345" s="469"/>
      <c r="TGB345" s="469"/>
      <c r="TGC345" s="469"/>
      <c r="TGD345" s="469"/>
      <c r="TGE345" s="469"/>
      <c r="TGF345" s="469"/>
      <c r="TGG345" s="469"/>
      <c r="TGH345" s="469"/>
      <c r="TGI345" s="469"/>
      <c r="TGJ345" s="469"/>
      <c r="TGK345" s="469"/>
      <c r="TGL345" s="469"/>
      <c r="TGM345" s="469"/>
      <c r="TGN345" s="469"/>
      <c r="TGO345" s="469"/>
      <c r="TGP345" s="469"/>
      <c r="TGQ345" s="469"/>
      <c r="TGR345" s="469"/>
      <c r="TGS345" s="469"/>
      <c r="TGT345" s="469"/>
      <c r="TGU345" s="469"/>
      <c r="TGV345" s="469"/>
      <c r="TGW345" s="469"/>
      <c r="TGX345" s="469"/>
      <c r="TGY345" s="469"/>
      <c r="TGZ345" s="469"/>
      <c r="THA345" s="469"/>
      <c r="THB345" s="469"/>
      <c r="THC345" s="469"/>
      <c r="THD345" s="469"/>
      <c r="THE345" s="469"/>
      <c r="THF345" s="469"/>
      <c r="THG345" s="469"/>
      <c r="THH345" s="469"/>
      <c r="THI345" s="469"/>
      <c r="THJ345" s="469"/>
      <c r="THK345" s="469"/>
      <c r="THL345" s="469"/>
      <c r="THM345" s="469"/>
      <c r="THN345" s="469"/>
      <c r="THO345" s="469"/>
      <c r="THP345" s="469"/>
      <c r="THQ345" s="469"/>
      <c r="THR345" s="469"/>
      <c r="THS345" s="469"/>
      <c r="THT345" s="469"/>
      <c r="THU345" s="469"/>
      <c r="THV345" s="469"/>
      <c r="THW345" s="469"/>
      <c r="THX345" s="469"/>
      <c r="THY345" s="469"/>
      <c r="THZ345" s="469"/>
      <c r="TIA345" s="469"/>
      <c r="TIB345" s="469"/>
      <c r="TIC345" s="469"/>
      <c r="TID345" s="469"/>
      <c r="TIE345" s="469"/>
      <c r="TIF345" s="469"/>
      <c r="TIG345" s="469"/>
      <c r="TIH345" s="469"/>
      <c r="TII345" s="469"/>
      <c r="TIJ345" s="469"/>
      <c r="TIK345" s="469"/>
      <c r="TIL345" s="469"/>
      <c r="TIM345" s="469"/>
      <c r="TIN345" s="469"/>
      <c r="TIO345" s="469"/>
      <c r="TIP345" s="469"/>
      <c r="TIQ345" s="469"/>
      <c r="TIR345" s="469"/>
      <c r="TIS345" s="469"/>
      <c r="TIT345" s="469"/>
      <c r="TIU345" s="469"/>
      <c r="TIV345" s="469"/>
      <c r="TIW345" s="469"/>
      <c r="TIX345" s="469"/>
      <c r="TIY345" s="469"/>
      <c r="TIZ345" s="469"/>
      <c r="TJA345" s="469"/>
      <c r="TJB345" s="469"/>
      <c r="TJC345" s="469"/>
      <c r="TJD345" s="469"/>
      <c r="TJE345" s="469"/>
      <c r="TJF345" s="469"/>
      <c r="TJG345" s="469"/>
      <c r="TJH345" s="469"/>
      <c r="TJI345" s="469"/>
      <c r="TJJ345" s="469"/>
      <c r="TJK345" s="469"/>
      <c r="TJL345" s="469"/>
      <c r="TJM345" s="469"/>
      <c r="TJN345" s="469"/>
      <c r="TJO345" s="469"/>
      <c r="TJP345" s="469"/>
      <c r="TJQ345" s="469"/>
      <c r="TJR345" s="469"/>
      <c r="TJS345" s="469"/>
      <c r="TJT345" s="469"/>
      <c r="TJU345" s="469"/>
      <c r="TJV345" s="469"/>
      <c r="TJW345" s="469"/>
      <c r="TJX345" s="469"/>
      <c r="TJY345" s="469"/>
      <c r="TJZ345" s="469"/>
      <c r="TKA345" s="469"/>
      <c r="TKB345" s="469"/>
      <c r="TKC345" s="469"/>
      <c r="TKD345" s="469"/>
      <c r="TKE345" s="469"/>
      <c r="TKF345" s="469"/>
      <c r="TKG345" s="469"/>
      <c r="TKH345" s="469"/>
      <c r="TKI345" s="469"/>
      <c r="TKJ345" s="469"/>
      <c r="TKK345" s="469"/>
      <c r="TKL345" s="469"/>
      <c r="TKM345" s="469"/>
      <c r="TKN345" s="469"/>
      <c r="TKO345" s="469"/>
      <c r="TKP345" s="469"/>
      <c r="TKQ345" s="469"/>
      <c r="TKR345" s="469"/>
      <c r="TKS345" s="469"/>
      <c r="TKT345" s="469"/>
      <c r="TKU345" s="469"/>
      <c r="TKV345" s="469"/>
      <c r="TKW345" s="469"/>
      <c r="TKX345" s="469"/>
      <c r="TKY345" s="469"/>
      <c r="TKZ345" s="469"/>
      <c r="TLA345" s="469"/>
      <c r="TLB345" s="469"/>
      <c r="TLC345" s="469"/>
      <c r="TLD345" s="469"/>
      <c r="TLE345" s="469"/>
      <c r="TLF345" s="469"/>
      <c r="TLG345" s="469"/>
      <c r="TLH345" s="469"/>
      <c r="TLI345" s="469"/>
      <c r="TLJ345" s="469"/>
      <c r="TLK345" s="469"/>
      <c r="TLL345" s="469"/>
      <c r="TLM345" s="469"/>
      <c r="TLN345" s="469"/>
      <c r="TLO345" s="469"/>
      <c r="TLP345" s="469"/>
      <c r="TLQ345" s="469"/>
      <c r="TLR345" s="469"/>
      <c r="TLS345" s="469"/>
      <c r="TLT345" s="469"/>
      <c r="TLU345" s="469"/>
      <c r="TLV345" s="469"/>
      <c r="TLW345" s="469"/>
      <c r="TLX345" s="469"/>
      <c r="TLY345" s="469"/>
      <c r="TLZ345" s="469"/>
      <c r="TMA345" s="469"/>
      <c r="TMB345" s="469"/>
      <c r="TMC345" s="469"/>
      <c r="TMD345" s="469"/>
      <c r="TME345" s="469"/>
      <c r="TMF345" s="469"/>
      <c r="TMG345" s="469"/>
      <c r="TMH345" s="469"/>
      <c r="TMI345" s="469"/>
      <c r="TMJ345" s="469"/>
      <c r="TMK345" s="469"/>
      <c r="TML345" s="469"/>
      <c r="TMM345" s="469"/>
      <c r="TMN345" s="469"/>
      <c r="TMO345" s="469"/>
      <c r="TMP345" s="469"/>
      <c r="TMQ345" s="469"/>
      <c r="TMR345" s="469"/>
      <c r="TMS345" s="469"/>
      <c r="TMT345" s="469"/>
      <c r="TMU345" s="469"/>
      <c r="TMV345" s="469"/>
      <c r="TMW345" s="469"/>
      <c r="TMX345" s="469"/>
      <c r="TMY345" s="469"/>
      <c r="TMZ345" s="469"/>
      <c r="TNA345" s="469"/>
      <c r="TNB345" s="469"/>
      <c r="TNC345" s="469"/>
      <c r="TND345" s="469"/>
      <c r="TNE345" s="469"/>
      <c r="TNF345" s="469"/>
      <c r="TNG345" s="469"/>
      <c r="TNH345" s="469"/>
      <c r="TNI345" s="469"/>
      <c r="TNJ345" s="469"/>
      <c r="TNK345" s="469"/>
      <c r="TNL345" s="469"/>
      <c r="TNM345" s="469"/>
      <c r="TNN345" s="469"/>
      <c r="TNO345" s="469"/>
      <c r="TNP345" s="469"/>
      <c r="TNQ345" s="469"/>
      <c r="TNR345" s="469"/>
      <c r="TNS345" s="469"/>
      <c r="TNT345" s="469"/>
      <c r="TNU345" s="469"/>
      <c r="TNV345" s="469"/>
      <c r="TNW345" s="469"/>
      <c r="TNX345" s="469"/>
      <c r="TNY345" s="469"/>
      <c r="TNZ345" s="469"/>
      <c r="TOA345" s="469"/>
      <c r="TOB345" s="469"/>
      <c r="TOC345" s="469"/>
      <c r="TOD345" s="469"/>
      <c r="TOE345" s="469"/>
      <c r="TOF345" s="469"/>
      <c r="TOG345" s="469"/>
      <c r="TOH345" s="469"/>
      <c r="TOI345" s="469"/>
      <c r="TOJ345" s="469"/>
      <c r="TOK345" s="469"/>
      <c r="TOL345" s="469"/>
      <c r="TOM345" s="469"/>
      <c r="TON345" s="469"/>
      <c r="TOO345" s="469"/>
      <c r="TOP345" s="469"/>
      <c r="TOQ345" s="469"/>
      <c r="TOR345" s="469"/>
      <c r="TOS345" s="469"/>
      <c r="TOT345" s="469"/>
      <c r="TOU345" s="469"/>
      <c r="TOV345" s="469"/>
      <c r="TOW345" s="469"/>
      <c r="TOX345" s="469"/>
      <c r="TOY345" s="469"/>
      <c r="TOZ345" s="469"/>
      <c r="TPA345" s="469"/>
      <c r="TPB345" s="469"/>
      <c r="TPC345" s="469"/>
      <c r="TPD345" s="469"/>
      <c r="TPE345" s="469"/>
      <c r="TPF345" s="469"/>
      <c r="TPG345" s="469"/>
      <c r="TPH345" s="469"/>
      <c r="TPI345" s="469"/>
      <c r="TPJ345" s="469"/>
      <c r="TPK345" s="469"/>
      <c r="TPL345" s="469"/>
      <c r="TPM345" s="469"/>
      <c r="TPN345" s="469"/>
      <c r="TPO345" s="469"/>
      <c r="TPP345" s="469"/>
      <c r="TPQ345" s="469"/>
      <c r="TPR345" s="469"/>
      <c r="TPS345" s="469"/>
      <c r="TPT345" s="469"/>
      <c r="TPU345" s="469"/>
      <c r="TPV345" s="469"/>
      <c r="TPW345" s="469"/>
      <c r="TPX345" s="469"/>
      <c r="TPY345" s="469"/>
      <c r="TPZ345" s="469"/>
      <c r="TQA345" s="469"/>
      <c r="TQB345" s="469"/>
      <c r="TQC345" s="469"/>
      <c r="TQD345" s="469"/>
      <c r="TQE345" s="469"/>
      <c r="TQF345" s="469"/>
      <c r="TQG345" s="469"/>
      <c r="TQH345" s="469"/>
      <c r="TQI345" s="469"/>
      <c r="TQJ345" s="469"/>
      <c r="TQK345" s="469"/>
      <c r="TQL345" s="469"/>
      <c r="TQM345" s="469"/>
      <c r="TQN345" s="469"/>
      <c r="TQO345" s="469"/>
      <c r="TQP345" s="469"/>
      <c r="TQQ345" s="469"/>
      <c r="TQR345" s="469"/>
      <c r="TQS345" s="469"/>
      <c r="TQT345" s="469"/>
      <c r="TQU345" s="469"/>
      <c r="TQV345" s="469"/>
      <c r="TQW345" s="469"/>
      <c r="TQX345" s="469"/>
      <c r="TQY345" s="469"/>
      <c r="TQZ345" s="469"/>
      <c r="TRA345" s="469"/>
      <c r="TRB345" s="469"/>
      <c r="TRC345" s="469"/>
      <c r="TRD345" s="469"/>
      <c r="TRE345" s="469"/>
      <c r="TRF345" s="469"/>
      <c r="TRG345" s="469"/>
      <c r="TRH345" s="469"/>
      <c r="TRI345" s="469"/>
      <c r="TRJ345" s="469"/>
      <c r="TRK345" s="469"/>
      <c r="TRL345" s="469"/>
      <c r="TRM345" s="469"/>
      <c r="TRN345" s="469"/>
      <c r="TRO345" s="469"/>
      <c r="TRP345" s="469"/>
      <c r="TRQ345" s="469"/>
      <c r="TRR345" s="469"/>
      <c r="TRS345" s="469"/>
      <c r="TRT345" s="469"/>
      <c r="TRU345" s="469"/>
      <c r="TRV345" s="469"/>
      <c r="TRW345" s="469"/>
      <c r="TRX345" s="469"/>
      <c r="TRY345" s="469"/>
      <c r="TRZ345" s="469"/>
      <c r="TSA345" s="469"/>
      <c r="TSB345" s="469"/>
      <c r="TSC345" s="469"/>
      <c r="TSD345" s="469"/>
      <c r="TSE345" s="469"/>
      <c r="TSF345" s="469"/>
      <c r="TSG345" s="469"/>
      <c r="TSH345" s="469"/>
      <c r="TSI345" s="469"/>
      <c r="TSJ345" s="469"/>
      <c r="TSK345" s="469"/>
      <c r="TSL345" s="469"/>
      <c r="TSM345" s="469"/>
      <c r="TSN345" s="469"/>
      <c r="TSO345" s="469"/>
      <c r="TSP345" s="469"/>
      <c r="TSQ345" s="469"/>
      <c r="TSR345" s="469"/>
      <c r="TSS345" s="469"/>
      <c r="TST345" s="469"/>
      <c r="TSU345" s="469"/>
      <c r="TSV345" s="469"/>
      <c r="TSW345" s="469"/>
      <c r="TSX345" s="469"/>
      <c r="TSY345" s="469"/>
      <c r="TSZ345" s="469"/>
      <c r="TTA345" s="469"/>
      <c r="TTB345" s="469"/>
      <c r="TTC345" s="469"/>
      <c r="TTD345" s="469"/>
      <c r="TTE345" s="469"/>
      <c r="TTF345" s="469"/>
      <c r="TTG345" s="469"/>
      <c r="TTH345" s="469"/>
      <c r="TTI345" s="469"/>
      <c r="TTJ345" s="469"/>
      <c r="TTK345" s="469"/>
      <c r="TTL345" s="469"/>
      <c r="TTM345" s="469"/>
      <c r="TTN345" s="469"/>
      <c r="TTO345" s="469"/>
      <c r="TTP345" s="469"/>
      <c r="TTQ345" s="469"/>
      <c r="TTR345" s="469"/>
      <c r="TTS345" s="469"/>
      <c r="TTT345" s="469"/>
      <c r="TTU345" s="469"/>
      <c r="TTV345" s="469"/>
      <c r="TTW345" s="469"/>
      <c r="TTX345" s="469"/>
      <c r="TTY345" s="469"/>
      <c r="TTZ345" s="469"/>
      <c r="TUA345" s="469"/>
      <c r="TUB345" s="469"/>
      <c r="TUC345" s="469"/>
      <c r="TUD345" s="469"/>
      <c r="TUE345" s="469"/>
      <c r="TUF345" s="469"/>
      <c r="TUG345" s="469"/>
      <c r="TUH345" s="469"/>
      <c r="TUI345" s="469"/>
      <c r="TUJ345" s="469"/>
      <c r="TUK345" s="469"/>
      <c r="TUL345" s="469"/>
      <c r="TUM345" s="469"/>
      <c r="TUN345" s="469"/>
      <c r="TUO345" s="469"/>
      <c r="TUP345" s="469"/>
      <c r="TUQ345" s="469"/>
      <c r="TUR345" s="469"/>
      <c r="TUS345" s="469"/>
      <c r="TUT345" s="469"/>
      <c r="TUU345" s="469"/>
      <c r="TUV345" s="469"/>
      <c r="TUW345" s="469"/>
      <c r="TUX345" s="469"/>
      <c r="TUY345" s="469"/>
      <c r="TUZ345" s="469"/>
      <c r="TVA345" s="469"/>
      <c r="TVB345" s="469"/>
      <c r="TVC345" s="469"/>
      <c r="TVD345" s="469"/>
      <c r="TVE345" s="469"/>
      <c r="TVF345" s="469"/>
      <c r="TVG345" s="469"/>
      <c r="TVH345" s="469"/>
      <c r="TVI345" s="469"/>
      <c r="TVJ345" s="469"/>
      <c r="TVK345" s="469"/>
      <c r="TVL345" s="469"/>
      <c r="TVM345" s="469"/>
      <c r="TVN345" s="469"/>
      <c r="TVO345" s="469"/>
      <c r="TVP345" s="469"/>
      <c r="TVQ345" s="469"/>
      <c r="TVR345" s="469"/>
      <c r="TVS345" s="469"/>
      <c r="TVT345" s="469"/>
      <c r="TVU345" s="469"/>
      <c r="TVV345" s="469"/>
      <c r="TVW345" s="469"/>
      <c r="TVX345" s="469"/>
      <c r="TVY345" s="469"/>
      <c r="TVZ345" s="469"/>
      <c r="TWA345" s="469"/>
      <c r="TWB345" s="469"/>
      <c r="TWC345" s="469"/>
      <c r="TWD345" s="469"/>
      <c r="TWE345" s="469"/>
      <c r="TWF345" s="469"/>
      <c r="TWG345" s="469"/>
      <c r="TWH345" s="469"/>
      <c r="TWI345" s="469"/>
      <c r="TWJ345" s="469"/>
      <c r="TWK345" s="469"/>
      <c r="TWL345" s="469"/>
      <c r="TWM345" s="469"/>
      <c r="TWN345" s="469"/>
      <c r="TWO345" s="469"/>
      <c r="TWP345" s="469"/>
      <c r="TWQ345" s="469"/>
      <c r="TWR345" s="469"/>
      <c r="TWS345" s="469"/>
      <c r="TWT345" s="469"/>
      <c r="TWU345" s="469"/>
      <c r="TWV345" s="469"/>
      <c r="TWW345" s="469"/>
      <c r="TWX345" s="469"/>
      <c r="TWY345" s="469"/>
      <c r="TWZ345" s="469"/>
      <c r="TXA345" s="469"/>
      <c r="TXB345" s="469"/>
      <c r="TXC345" s="469"/>
      <c r="TXD345" s="469"/>
      <c r="TXE345" s="469"/>
      <c r="TXF345" s="469"/>
      <c r="TXG345" s="469"/>
      <c r="TXH345" s="469"/>
      <c r="TXI345" s="469"/>
      <c r="TXJ345" s="469"/>
      <c r="TXK345" s="469"/>
      <c r="TXL345" s="469"/>
      <c r="TXM345" s="469"/>
      <c r="TXN345" s="469"/>
      <c r="TXO345" s="469"/>
      <c r="TXP345" s="469"/>
      <c r="TXQ345" s="469"/>
      <c r="TXR345" s="469"/>
      <c r="TXS345" s="469"/>
      <c r="TXT345" s="469"/>
      <c r="TXU345" s="469"/>
      <c r="TXV345" s="469"/>
      <c r="TXW345" s="469"/>
      <c r="TXX345" s="469"/>
      <c r="TXY345" s="469"/>
      <c r="TXZ345" s="469"/>
      <c r="TYA345" s="469"/>
      <c r="TYB345" s="469"/>
      <c r="TYC345" s="469"/>
      <c r="TYD345" s="469"/>
      <c r="TYE345" s="469"/>
      <c r="TYF345" s="469"/>
      <c r="TYG345" s="469"/>
      <c r="TYH345" s="469"/>
      <c r="TYI345" s="469"/>
      <c r="TYJ345" s="469"/>
      <c r="TYK345" s="469"/>
      <c r="TYL345" s="469"/>
      <c r="TYM345" s="469"/>
      <c r="TYN345" s="469"/>
      <c r="TYO345" s="469"/>
      <c r="TYP345" s="469"/>
      <c r="TYQ345" s="469"/>
      <c r="TYR345" s="469"/>
      <c r="TYS345" s="469"/>
      <c r="TYT345" s="469"/>
      <c r="TYU345" s="469"/>
      <c r="TYV345" s="469"/>
      <c r="TYW345" s="469"/>
      <c r="TYX345" s="469"/>
      <c r="TYY345" s="469"/>
      <c r="TYZ345" s="469"/>
      <c r="TZA345" s="469"/>
      <c r="TZB345" s="469"/>
      <c r="TZC345" s="469"/>
      <c r="TZD345" s="469"/>
      <c r="TZE345" s="469"/>
      <c r="TZF345" s="469"/>
      <c r="TZG345" s="469"/>
      <c r="TZH345" s="469"/>
      <c r="TZI345" s="469"/>
      <c r="TZJ345" s="469"/>
      <c r="TZK345" s="469"/>
      <c r="TZL345" s="469"/>
      <c r="TZM345" s="469"/>
      <c r="TZN345" s="469"/>
      <c r="TZO345" s="469"/>
      <c r="TZP345" s="469"/>
      <c r="TZQ345" s="469"/>
      <c r="TZR345" s="469"/>
      <c r="TZS345" s="469"/>
      <c r="TZT345" s="469"/>
      <c r="TZU345" s="469"/>
      <c r="TZV345" s="469"/>
      <c r="TZW345" s="469"/>
      <c r="TZX345" s="469"/>
      <c r="TZY345" s="469"/>
      <c r="TZZ345" s="469"/>
      <c r="UAA345" s="469"/>
      <c r="UAB345" s="469"/>
      <c r="UAC345" s="469"/>
      <c r="UAD345" s="469"/>
      <c r="UAE345" s="469"/>
      <c r="UAF345" s="469"/>
      <c r="UAG345" s="469"/>
      <c r="UAH345" s="469"/>
      <c r="UAI345" s="469"/>
      <c r="UAJ345" s="469"/>
      <c r="UAK345" s="469"/>
      <c r="UAL345" s="469"/>
      <c r="UAM345" s="469"/>
      <c r="UAN345" s="469"/>
      <c r="UAO345" s="469"/>
      <c r="UAP345" s="469"/>
      <c r="UAQ345" s="469"/>
      <c r="UAR345" s="469"/>
      <c r="UAS345" s="469"/>
      <c r="UAT345" s="469"/>
      <c r="UAU345" s="469"/>
      <c r="UAV345" s="469"/>
      <c r="UAW345" s="469"/>
      <c r="UAX345" s="469"/>
      <c r="UAY345" s="469"/>
      <c r="UAZ345" s="469"/>
      <c r="UBA345" s="469"/>
      <c r="UBB345" s="469"/>
      <c r="UBC345" s="469"/>
      <c r="UBD345" s="469"/>
      <c r="UBE345" s="469"/>
      <c r="UBF345" s="469"/>
      <c r="UBG345" s="469"/>
      <c r="UBH345" s="469"/>
      <c r="UBI345" s="469"/>
      <c r="UBJ345" s="469"/>
      <c r="UBK345" s="469"/>
      <c r="UBL345" s="469"/>
      <c r="UBM345" s="469"/>
      <c r="UBN345" s="469"/>
      <c r="UBO345" s="469"/>
      <c r="UBP345" s="469"/>
      <c r="UBQ345" s="469"/>
      <c r="UBR345" s="469"/>
      <c r="UBS345" s="469"/>
      <c r="UBT345" s="469"/>
      <c r="UBU345" s="469"/>
      <c r="UBV345" s="469"/>
      <c r="UBW345" s="469"/>
      <c r="UBX345" s="469"/>
      <c r="UBY345" s="469"/>
      <c r="UBZ345" s="469"/>
      <c r="UCA345" s="469"/>
      <c r="UCB345" s="469"/>
      <c r="UCC345" s="469"/>
      <c r="UCD345" s="469"/>
      <c r="UCE345" s="469"/>
      <c r="UCF345" s="469"/>
      <c r="UCG345" s="469"/>
      <c r="UCH345" s="469"/>
      <c r="UCI345" s="469"/>
      <c r="UCJ345" s="469"/>
      <c r="UCK345" s="469"/>
      <c r="UCL345" s="469"/>
      <c r="UCM345" s="469"/>
      <c r="UCN345" s="469"/>
      <c r="UCO345" s="469"/>
      <c r="UCP345" s="469"/>
      <c r="UCQ345" s="469"/>
      <c r="UCR345" s="469"/>
      <c r="UCS345" s="469"/>
      <c r="UCT345" s="469"/>
      <c r="UCU345" s="469"/>
      <c r="UCV345" s="469"/>
      <c r="UCW345" s="469"/>
      <c r="UCX345" s="469"/>
      <c r="UCY345" s="469"/>
      <c r="UCZ345" s="469"/>
      <c r="UDA345" s="469"/>
      <c r="UDB345" s="469"/>
      <c r="UDC345" s="469"/>
      <c r="UDD345" s="469"/>
      <c r="UDE345" s="469"/>
      <c r="UDF345" s="469"/>
      <c r="UDG345" s="469"/>
      <c r="UDH345" s="469"/>
      <c r="UDI345" s="469"/>
      <c r="UDJ345" s="469"/>
      <c r="UDK345" s="469"/>
      <c r="UDL345" s="469"/>
      <c r="UDM345" s="469"/>
      <c r="UDN345" s="469"/>
      <c r="UDO345" s="469"/>
      <c r="UDP345" s="469"/>
      <c r="UDQ345" s="469"/>
      <c r="UDR345" s="469"/>
      <c r="UDS345" s="469"/>
      <c r="UDT345" s="469"/>
      <c r="UDU345" s="469"/>
      <c r="UDV345" s="469"/>
      <c r="UDW345" s="469"/>
      <c r="UDX345" s="469"/>
      <c r="UDY345" s="469"/>
      <c r="UDZ345" s="469"/>
      <c r="UEA345" s="469"/>
      <c r="UEB345" s="469"/>
      <c r="UEC345" s="469"/>
      <c r="UED345" s="469"/>
      <c r="UEE345" s="469"/>
      <c r="UEF345" s="469"/>
      <c r="UEG345" s="469"/>
      <c r="UEH345" s="469"/>
      <c r="UEI345" s="469"/>
      <c r="UEJ345" s="469"/>
      <c r="UEK345" s="469"/>
      <c r="UEL345" s="469"/>
      <c r="UEM345" s="469"/>
      <c r="UEN345" s="469"/>
      <c r="UEO345" s="469"/>
      <c r="UEP345" s="469"/>
      <c r="UEQ345" s="469"/>
      <c r="UER345" s="469"/>
      <c r="UES345" s="469"/>
      <c r="UET345" s="469"/>
      <c r="UEU345" s="469"/>
      <c r="UEV345" s="469"/>
      <c r="UEW345" s="469"/>
      <c r="UEX345" s="469"/>
      <c r="UEY345" s="469"/>
      <c r="UEZ345" s="469"/>
      <c r="UFA345" s="469"/>
      <c r="UFB345" s="469"/>
      <c r="UFC345" s="469"/>
      <c r="UFD345" s="469"/>
      <c r="UFE345" s="469"/>
      <c r="UFF345" s="469"/>
      <c r="UFG345" s="469"/>
      <c r="UFH345" s="469"/>
      <c r="UFI345" s="469"/>
      <c r="UFJ345" s="469"/>
      <c r="UFK345" s="469"/>
      <c r="UFL345" s="469"/>
      <c r="UFM345" s="469"/>
      <c r="UFN345" s="469"/>
      <c r="UFO345" s="469"/>
      <c r="UFP345" s="469"/>
      <c r="UFQ345" s="469"/>
      <c r="UFR345" s="469"/>
      <c r="UFS345" s="469"/>
      <c r="UFT345" s="469"/>
      <c r="UFU345" s="469"/>
      <c r="UFV345" s="469"/>
      <c r="UFW345" s="469"/>
      <c r="UFX345" s="469"/>
      <c r="UFY345" s="469"/>
      <c r="UFZ345" s="469"/>
      <c r="UGA345" s="469"/>
      <c r="UGB345" s="469"/>
      <c r="UGC345" s="469"/>
      <c r="UGD345" s="469"/>
      <c r="UGE345" s="469"/>
      <c r="UGF345" s="469"/>
      <c r="UGG345" s="469"/>
      <c r="UGH345" s="469"/>
      <c r="UGI345" s="469"/>
      <c r="UGJ345" s="469"/>
      <c r="UGK345" s="469"/>
      <c r="UGL345" s="469"/>
      <c r="UGM345" s="469"/>
      <c r="UGN345" s="469"/>
      <c r="UGO345" s="469"/>
      <c r="UGP345" s="469"/>
      <c r="UGQ345" s="469"/>
      <c r="UGR345" s="469"/>
      <c r="UGS345" s="469"/>
      <c r="UGT345" s="469"/>
      <c r="UGU345" s="469"/>
      <c r="UGV345" s="469"/>
      <c r="UGW345" s="469"/>
      <c r="UGX345" s="469"/>
      <c r="UGY345" s="469"/>
      <c r="UGZ345" s="469"/>
      <c r="UHA345" s="469"/>
      <c r="UHB345" s="469"/>
      <c r="UHC345" s="469"/>
      <c r="UHD345" s="469"/>
      <c r="UHE345" s="469"/>
      <c r="UHF345" s="469"/>
      <c r="UHG345" s="469"/>
      <c r="UHH345" s="469"/>
      <c r="UHI345" s="469"/>
      <c r="UHJ345" s="469"/>
      <c r="UHK345" s="469"/>
      <c r="UHL345" s="469"/>
      <c r="UHM345" s="469"/>
      <c r="UHN345" s="469"/>
      <c r="UHO345" s="469"/>
      <c r="UHP345" s="469"/>
      <c r="UHQ345" s="469"/>
      <c r="UHR345" s="469"/>
      <c r="UHS345" s="469"/>
      <c r="UHT345" s="469"/>
      <c r="UHU345" s="469"/>
      <c r="UHV345" s="469"/>
      <c r="UHW345" s="469"/>
      <c r="UHX345" s="469"/>
      <c r="UHY345" s="469"/>
      <c r="UHZ345" s="469"/>
      <c r="UIA345" s="469"/>
      <c r="UIB345" s="469"/>
      <c r="UIC345" s="469"/>
      <c r="UID345" s="469"/>
      <c r="UIE345" s="469"/>
      <c r="UIF345" s="469"/>
      <c r="UIG345" s="469"/>
      <c r="UIH345" s="469"/>
      <c r="UII345" s="469"/>
      <c r="UIJ345" s="469"/>
      <c r="UIK345" s="469"/>
      <c r="UIL345" s="469"/>
      <c r="UIM345" s="469"/>
      <c r="UIN345" s="469"/>
      <c r="UIO345" s="469"/>
      <c r="UIP345" s="469"/>
      <c r="UIQ345" s="469"/>
      <c r="UIR345" s="469"/>
      <c r="UIS345" s="469"/>
      <c r="UIT345" s="469"/>
      <c r="UIU345" s="469"/>
      <c r="UIV345" s="469"/>
      <c r="UIW345" s="469"/>
      <c r="UIX345" s="469"/>
      <c r="UIY345" s="469"/>
      <c r="UIZ345" s="469"/>
      <c r="UJA345" s="469"/>
      <c r="UJB345" s="469"/>
      <c r="UJC345" s="469"/>
      <c r="UJD345" s="469"/>
      <c r="UJE345" s="469"/>
      <c r="UJF345" s="469"/>
      <c r="UJG345" s="469"/>
      <c r="UJH345" s="469"/>
      <c r="UJI345" s="469"/>
      <c r="UJJ345" s="469"/>
      <c r="UJK345" s="469"/>
      <c r="UJL345" s="469"/>
      <c r="UJM345" s="469"/>
      <c r="UJN345" s="469"/>
      <c r="UJO345" s="469"/>
      <c r="UJP345" s="469"/>
      <c r="UJQ345" s="469"/>
      <c r="UJR345" s="469"/>
      <c r="UJS345" s="469"/>
      <c r="UJT345" s="469"/>
      <c r="UJU345" s="469"/>
      <c r="UJV345" s="469"/>
      <c r="UJW345" s="469"/>
      <c r="UJX345" s="469"/>
      <c r="UJY345" s="469"/>
      <c r="UJZ345" s="469"/>
      <c r="UKA345" s="469"/>
      <c r="UKB345" s="469"/>
      <c r="UKC345" s="469"/>
      <c r="UKD345" s="469"/>
      <c r="UKE345" s="469"/>
      <c r="UKF345" s="469"/>
      <c r="UKG345" s="469"/>
      <c r="UKH345" s="469"/>
      <c r="UKI345" s="469"/>
      <c r="UKJ345" s="469"/>
      <c r="UKK345" s="469"/>
      <c r="UKL345" s="469"/>
      <c r="UKM345" s="469"/>
      <c r="UKN345" s="469"/>
      <c r="UKO345" s="469"/>
      <c r="UKP345" s="469"/>
      <c r="UKQ345" s="469"/>
      <c r="UKR345" s="469"/>
      <c r="UKS345" s="469"/>
      <c r="UKT345" s="469"/>
      <c r="UKU345" s="469"/>
      <c r="UKV345" s="469"/>
      <c r="UKW345" s="469"/>
      <c r="UKX345" s="469"/>
      <c r="UKY345" s="469"/>
      <c r="UKZ345" s="469"/>
      <c r="ULA345" s="469"/>
      <c r="ULB345" s="469"/>
      <c r="ULC345" s="469"/>
      <c r="ULD345" s="469"/>
      <c r="ULE345" s="469"/>
      <c r="ULF345" s="469"/>
      <c r="ULG345" s="469"/>
      <c r="ULH345" s="469"/>
      <c r="ULI345" s="469"/>
      <c r="ULJ345" s="469"/>
      <c r="ULK345" s="469"/>
      <c r="ULL345" s="469"/>
      <c r="ULM345" s="469"/>
      <c r="ULN345" s="469"/>
      <c r="ULO345" s="469"/>
      <c r="ULP345" s="469"/>
      <c r="ULQ345" s="469"/>
      <c r="ULR345" s="469"/>
      <c r="ULS345" s="469"/>
      <c r="ULT345" s="469"/>
      <c r="ULU345" s="469"/>
      <c r="ULV345" s="469"/>
      <c r="ULW345" s="469"/>
      <c r="ULX345" s="469"/>
      <c r="ULY345" s="469"/>
      <c r="ULZ345" s="469"/>
      <c r="UMA345" s="469"/>
      <c r="UMB345" s="469"/>
      <c r="UMC345" s="469"/>
      <c r="UMD345" s="469"/>
      <c r="UME345" s="469"/>
      <c r="UMF345" s="469"/>
      <c r="UMG345" s="469"/>
      <c r="UMH345" s="469"/>
      <c r="UMI345" s="469"/>
      <c r="UMJ345" s="469"/>
      <c r="UMK345" s="469"/>
      <c r="UML345" s="469"/>
      <c r="UMM345" s="469"/>
      <c r="UMN345" s="469"/>
      <c r="UMO345" s="469"/>
      <c r="UMP345" s="469"/>
      <c r="UMQ345" s="469"/>
      <c r="UMR345" s="469"/>
      <c r="UMS345" s="469"/>
      <c r="UMT345" s="469"/>
      <c r="UMU345" s="469"/>
      <c r="UMV345" s="469"/>
      <c r="UMW345" s="469"/>
      <c r="UMX345" s="469"/>
      <c r="UMY345" s="469"/>
      <c r="UMZ345" s="469"/>
      <c r="UNA345" s="469"/>
      <c r="UNB345" s="469"/>
      <c r="UNC345" s="469"/>
      <c r="UND345" s="469"/>
      <c r="UNE345" s="469"/>
      <c r="UNF345" s="469"/>
      <c r="UNG345" s="469"/>
      <c r="UNH345" s="469"/>
      <c r="UNI345" s="469"/>
      <c r="UNJ345" s="469"/>
      <c r="UNK345" s="469"/>
      <c r="UNL345" s="469"/>
      <c r="UNM345" s="469"/>
      <c r="UNN345" s="469"/>
      <c r="UNO345" s="469"/>
      <c r="UNP345" s="469"/>
      <c r="UNQ345" s="469"/>
      <c r="UNR345" s="469"/>
      <c r="UNS345" s="469"/>
      <c r="UNT345" s="469"/>
      <c r="UNU345" s="469"/>
      <c r="UNV345" s="469"/>
      <c r="UNW345" s="469"/>
      <c r="UNX345" s="469"/>
      <c r="UNY345" s="469"/>
      <c r="UNZ345" s="469"/>
      <c r="UOA345" s="469"/>
      <c r="UOB345" s="469"/>
      <c r="UOC345" s="469"/>
      <c r="UOD345" s="469"/>
      <c r="UOE345" s="469"/>
      <c r="UOF345" s="469"/>
      <c r="UOG345" s="469"/>
      <c r="UOH345" s="469"/>
      <c r="UOI345" s="469"/>
      <c r="UOJ345" s="469"/>
      <c r="UOK345" s="469"/>
      <c r="UOL345" s="469"/>
      <c r="UOM345" s="469"/>
      <c r="UON345" s="469"/>
      <c r="UOO345" s="469"/>
      <c r="UOP345" s="469"/>
      <c r="UOQ345" s="469"/>
      <c r="UOR345" s="469"/>
      <c r="UOS345" s="469"/>
      <c r="UOT345" s="469"/>
      <c r="UOU345" s="469"/>
      <c r="UOV345" s="469"/>
      <c r="UOW345" s="469"/>
      <c r="UOX345" s="469"/>
      <c r="UOY345" s="469"/>
      <c r="UOZ345" s="469"/>
      <c r="UPA345" s="469"/>
      <c r="UPB345" s="469"/>
      <c r="UPC345" s="469"/>
      <c r="UPD345" s="469"/>
      <c r="UPE345" s="469"/>
      <c r="UPF345" s="469"/>
      <c r="UPG345" s="469"/>
      <c r="UPH345" s="469"/>
      <c r="UPI345" s="469"/>
      <c r="UPJ345" s="469"/>
      <c r="UPK345" s="469"/>
      <c r="UPL345" s="469"/>
      <c r="UPM345" s="469"/>
      <c r="UPN345" s="469"/>
      <c r="UPO345" s="469"/>
      <c r="UPP345" s="469"/>
      <c r="UPQ345" s="469"/>
      <c r="UPR345" s="469"/>
      <c r="UPS345" s="469"/>
      <c r="UPT345" s="469"/>
      <c r="UPU345" s="469"/>
      <c r="UPV345" s="469"/>
      <c r="UPW345" s="469"/>
      <c r="UPX345" s="469"/>
      <c r="UPY345" s="469"/>
      <c r="UPZ345" s="469"/>
      <c r="UQA345" s="469"/>
      <c r="UQB345" s="469"/>
      <c r="UQC345" s="469"/>
      <c r="UQD345" s="469"/>
      <c r="UQE345" s="469"/>
      <c r="UQF345" s="469"/>
      <c r="UQG345" s="469"/>
      <c r="UQH345" s="469"/>
      <c r="UQI345" s="469"/>
      <c r="UQJ345" s="469"/>
      <c r="UQK345" s="469"/>
      <c r="UQL345" s="469"/>
      <c r="UQM345" s="469"/>
      <c r="UQN345" s="469"/>
      <c r="UQO345" s="469"/>
      <c r="UQP345" s="469"/>
      <c r="UQQ345" s="469"/>
      <c r="UQR345" s="469"/>
      <c r="UQS345" s="469"/>
      <c r="UQT345" s="469"/>
      <c r="UQU345" s="469"/>
      <c r="UQV345" s="469"/>
      <c r="UQW345" s="469"/>
      <c r="UQX345" s="469"/>
      <c r="UQY345" s="469"/>
      <c r="UQZ345" s="469"/>
      <c r="URA345" s="469"/>
      <c r="URB345" s="469"/>
      <c r="URC345" s="469"/>
      <c r="URD345" s="469"/>
      <c r="URE345" s="469"/>
      <c r="URF345" s="469"/>
      <c r="URG345" s="469"/>
      <c r="URH345" s="469"/>
      <c r="URI345" s="469"/>
      <c r="URJ345" s="469"/>
      <c r="URK345" s="469"/>
      <c r="URL345" s="469"/>
      <c r="URM345" s="469"/>
      <c r="URN345" s="469"/>
      <c r="URO345" s="469"/>
      <c r="URP345" s="469"/>
      <c r="URQ345" s="469"/>
      <c r="URR345" s="469"/>
      <c r="URS345" s="469"/>
      <c r="URT345" s="469"/>
      <c r="URU345" s="469"/>
      <c r="URV345" s="469"/>
      <c r="URW345" s="469"/>
      <c r="URX345" s="469"/>
      <c r="URY345" s="469"/>
      <c r="URZ345" s="469"/>
      <c r="USA345" s="469"/>
      <c r="USB345" s="469"/>
      <c r="USC345" s="469"/>
      <c r="USD345" s="469"/>
      <c r="USE345" s="469"/>
      <c r="USF345" s="469"/>
      <c r="USG345" s="469"/>
      <c r="USH345" s="469"/>
      <c r="USI345" s="469"/>
      <c r="USJ345" s="469"/>
      <c r="USK345" s="469"/>
      <c r="USL345" s="469"/>
      <c r="USM345" s="469"/>
      <c r="USN345" s="469"/>
      <c r="USO345" s="469"/>
      <c r="USP345" s="469"/>
      <c r="USQ345" s="469"/>
      <c r="USR345" s="469"/>
      <c r="USS345" s="469"/>
      <c r="UST345" s="469"/>
      <c r="USU345" s="469"/>
      <c r="USV345" s="469"/>
      <c r="USW345" s="469"/>
      <c r="USX345" s="469"/>
      <c r="USY345" s="469"/>
      <c r="USZ345" s="469"/>
      <c r="UTA345" s="469"/>
      <c r="UTB345" s="469"/>
      <c r="UTC345" s="469"/>
      <c r="UTD345" s="469"/>
      <c r="UTE345" s="469"/>
      <c r="UTF345" s="469"/>
      <c r="UTG345" s="469"/>
      <c r="UTH345" s="469"/>
      <c r="UTI345" s="469"/>
      <c r="UTJ345" s="469"/>
      <c r="UTK345" s="469"/>
      <c r="UTL345" s="469"/>
      <c r="UTM345" s="469"/>
      <c r="UTN345" s="469"/>
      <c r="UTO345" s="469"/>
      <c r="UTP345" s="469"/>
      <c r="UTQ345" s="469"/>
      <c r="UTR345" s="469"/>
      <c r="UTS345" s="469"/>
      <c r="UTT345" s="469"/>
      <c r="UTU345" s="469"/>
      <c r="UTV345" s="469"/>
      <c r="UTW345" s="469"/>
      <c r="UTX345" s="469"/>
      <c r="UTY345" s="469"/>
      <c r="UTZ345" s="469"/>
      <c r="UUA345" s="469"/>
      <c r="UUB345" s="469"/>
      <c r="UUC345" s="469"/>
      <c r="UUD345" s="469"/>
      <c r="UUE345" s="469"/>
      <c r="UUF345" s="469"/>
      <c r="UUG345" s="469"/>
      <c r="UUH345" s="469"/>
      <c r="UUI345" s="469"/>
      <c r="UUJ345" s="469"/>
      <c r="UUK345" s="469"/>
      <c r="UUL345" s="469"/>
      <c r="UUM345" s="469"/>
      <c r="UUN345" s="469"/>
      <c r="UUO345" s="469"/>
      <c r="UUP345" s="469"/>
      <c r="UUQ345" s="469"/>
      <c r="UUR345" s="469"/>
      <c r="UUS345" s="469"/>
      <c r="UUT345" s="469"/>
      <c r="UUU345" s="469"/>
      <c r="UUV345" s="469"/>
      <c r="UUW345" s="469"/>
      <c r="UUX345" s="469"/>
      <c r="UUY345" s="469"/>
      <c r="UUZ345" s="469"/>
      <c r="UVA345" s="469"/>
      <c r="UVB345" s="469"/>
      <c r="UVC345" s="469"/>
      <c r="UVD345" s="469"/>
      <c r="UVE345" s="469"/>
      <c r="UVF345" s="469"/>
      <c r="UVG345" s="469"/>
      <c r="UVH345" s="469"/>
      <c r="UVI345" s="469"/>
      <c r="UVJ345" s="469"/>
      <c r="UVK345" s="469"/>
      <c r="UVL345" s="469"/>
      <c r="UVM345" s="469"/>
      <c r="UVN345" s="469"/>
      <c r="UVO345" s="469"/>
      <c r="UVP345" s="469"/>
      <c r="UVQ345" s="469"/>
      <c r="UVR345" s="469"/>
      <c r="UVS345" s="469"/>
      <c r="UVT345" s="469"/>
      <c r="UVU345" s="469"/>
      <c r="UVV345" s="469"/>
      <c r="UVW345" s="469"/>
      <c r="UVX345" s="469"/>
      <c r="UVY345" s="469"/>
      <c r="UVZ345" s="469"/>
      <c r="UWA345" s="469"/>
      <c r="UWB345" s="469"/>
      <c r="UWC345" s="469"/>
      <c r="UWD345" s="469"/>
      <c r="UWE345" s="469"/>
      <c r="UWF345" s="469"/>
      <c r="UWG345" s="469"/>
      <c r="UWH345" s="469"/>
      <c r="UWI345" s="469"/>
      <c r="UWJ345" s="469"/>
      <c r="UWK345" s="469"/>
      <c r="UWL345" s="469"/>
      <c r="UWM345" s="469"/>
      <c r="UWN345" s="469"/>
      <c r="UWO345" s="469"/>
      <c r="UWP345" s="469"/>
      <c r="UWQ345" s="469"/>
      <c r="UWR345" s="469"/>
      <c r="UWS345" s="469"/>
      <c r="UWT345" s="469"/>
      <c r="UWU345" s="469"/>
      <c r="UWV345" s="469"/>
      <c r="UWW345" s="469"/>
      <c r="UWX345" s="469"/>
      <c r="UWY345" s="469"/>
      <c r="UWZ345" s="469"/>
      <c r="UXA345" s="469"/>
      <c r="UXB345" s="469"/>
      <c r="UXC345" s="469"/>
      <c r="UXD345" s="469"/>
      <c r="UXE345" s="469"/>
      <c r="UXF345" s="469"/>
      <c r="UXG345" s="469"/>
      <c r="UXH345" s="469"/>
      <c r="UXI345" s="469"/>
      <c r="UXJ345" s="469"/>
      <c r="UXK345" s="469"/>
      <c r="UXL345" s="469"/>
      <c r="UXM345" s="469"/>
      <c r="UXN345" s="469"/>
      <c r="UXO345" s="469"/>
      <c r="UXP345" s="469"/>
      <c r="UXQ345" s="469"/>
      <c r="UXR345" s="469"/>
      <c r="UXS345" s="469"/>
      <c r="UXT345" s="469"/>
      <c r="UXU345" s="469"/>
      <c r="UXV345" s="469"/>
      <c r="UXW345" s="469"/>
      <c r="UXX345" s="469"/>
      <c r="UXY345" s="469"/>
      <c r="UXZ345" s="469"/>
      <c r="UYA345" s="469"/>
      <c r="UYB345" s="469"/>
      <c r="UYC345" s="469"/>
      <c r="UYD345" s="469"/>
      <c r="UYE345" s="469"/>
      <c r="UYF345" s="469"/>
      <c r="UYG345" s="469"/>
      <c r="UYH345" s="469"/>
      <c r="UYI345" s="469"/>
      <c r="UYJ345" s="469"/>
      <c r="UYK345" s="469"/>
      <c r="UYL345" s="469"/>
      <c r="UYM345" s="469"/>
      <c r="UYN345" s="469"/>
      <c r="UYO345" s="469"/>
      <c r="UYP345" s="469"/>
      <c r="UYQ345" s="469"/>
      <c r="UYR345" s="469"/>
      <c r="UYS345" s="469"/>
      <c r="UYT345" s="469"/>
      <c r="UYU345" s="469"/>
      <c r="UYV345" s="469"/>
      <c r="UYW345" s="469"/>
      <c r="UYX345" s="469"/>
      <c r="UYY345" s="469"/>
      <c r="UYZ345" s="469"/>
      <c r="UZA345" s="469"/>
      <c r="UZB345" s="469"/>
      <c r="UZC345" s="469"/>
      <c r="UZD345" s="469"/>
      <c r="UZE345" s="469"/>
      <c r="UZF345" s="469"/>
      <c r="UZG345" s="469"/>
      <c r="UZH345" s="469"/>
      <c r="UZI345" s="469"/>
      <c r="UZJ345" s="469"/>
      <c r="UZK345" s="469"/>
      <c r="UZL345" s="469"/>
      <c r="UZM345" s="469"/>
      <c r="UZN345" s="469"/>
      <c r="UZO345" s="469"/>
      <c r="UZP345" s="469"/>
      <c r="UZQ345" s="469"/>
      <c r="UZR345" s="469"/>
      <c r="UZS345" s="469"/>
      <c r="UZT345" s="469"/>
      <c r="UZU345" s="469"/>
      <c r="UZV345" s="469"/>
      <c r="UZW345" s="469"/>
      <c r="UZX345" s="469"/>
      <c r="UZY345" s="469"/>
      <c r="UZZ345" s="469"/>
      <c r="VAA345" s="469"/>
      <c r="VAB345" s="469"/>
      <c r="VAC345" s="469"/>
      <c r="VAD345" s="469"/>
      <c r="VAE345" s="469"/>
      <c r="VAF345" s="469"/>
      <c r="VAG345" s="469"/>
      <c r="VAH345" s="469"/>
      <c r="VAI345" s="469"/>
      <c r="VAJ345" s="469"/>
      <c r="VAK345" s="469"/>
      <c r="VAL345" s="469"/>
      <c r="VAM345" s="469"/>
      <c r="VAN345" s="469"/>
      <c r="VAO345" s="469"/>
      <c r="VAP345" s="469"/>
      <c r="VAQ345" s="469"/>
      <c r="VAR345" s="469"/>
      <c r="VAS345" s="469"/>
      <c r="VAT345" s="469"/>
      <c r="VAU345" s="469"/>
      <c r="VAV345" s="469"/>
      <c r="VAW345" s="469"/>
      <c r="VAX345" s="469"/>
      <c r="VAY345" s="469"/>
      <c r="VAZ345" s="469"/>
      <c r="VBA345" s="469"/>
      <c r="VBB345" s="469"/>
      <c r="VBC345" s="469"/>
      <c r="VBD345" s="469"/>
      <c r="VBE345" s="469"/>
      <c r="VBF345" s="469"/>
      <c r="VBG345" s="469"/>
      <c r="VBH345" s="469"/>
      <c r="VBI345" s="469"/>
      <c r="VBJ345" s="469"/>
      <c r="VBK345" s="469"/>
      <c r="VBL345" s="469"/>
      <c r="VBM345" s="469"/>
      <c r="VBN345" s="469"/>
      <c r="VBO345" s="469"/>
      <c r="VBP345" s="469"/>
      <c r="VBQ345" s="469"/>
      <c r="VBR345" s="469"/>
      <c r="VBS345" s="469"/>
      <c r="VBT345" s="469"/>
      <c r="VBU345" s="469"/>
      <c r="VBV345" s="469"/>
      <c r="VBW345" s="469"/>
      <c r="VBX345" s="469"/>
      <c r="VBY345" s="469"/>
      <c r="VBZ345" s="469"/>
      <c r="VCA345" s="469"/>
      <c r="VCB345" s="469"/>
      <c r="VCC345" s="469"/>
      <c r="VCD345" s="469"/>
      <c r="VCE345" s="469"/>
      <c r="VCF345" s="469"/>
      <c r="VCG345" s="469"/>
      <c r="VCH345" s="469"/>
      <c r="VCI345" s="469"/>
      <c r="VCJ345" s="469"/>
      <c r="VCK345" s="469"/>
      <c r="VCL345" s="469"/>
      <c r="VCM345" s="469"/>
      <c r="VCN345" s="469"/>
      <c r="VCO345" s="469"/>
      <c r="VCP345" s="469"/>
      <c r="VCQ345" s="469"/>
      <c r="VCR345" s="469"/>
      <c r="VCS345" s="469"/>
      <c r="VCT345" s="469"/>
      <c r="VCU345" s="469"/>
      <c r="VCV345" s="469"/>
      <c r="VCW345" s="469"/>
      <c r="VCX345" s="469"/>
      <c r="VCY345" s="469"/>
      <c r="VCZ345" s="469"/>
      <c r="VDA345" s="469"/>
      <c r="VDB345" s="469"/>
      <c r="VDC345" s="469"/>
      <c r="VDD345" s="469"/>
      <c r="VDE345" s="469"/>
      <c r="VDF345" s="469"/>
      <c r="VDG345" s="469"/>
      <c r="VDH345" s="469"/>
      <c r="VDI345" s="469"/>
      <c r="VDJ345" s="469"/>
      <c r="VDK345" s="469"/>
      <c r="VDL345" s="469"/>
      <c r="VDM345" s="469"/>
      <c r="VDN345" s="469"/>
      <c r="VDO345" s="469"/>
      <c r="VDP345" s="469"/>
      <c r="VDQ345" s="469"/>
      <c r="VDR345" s="469"/>
      <c r="VDS345" s="469"/>
      <c r="VDT345" s="469"/>
      <c r="VDU345" s="469"/>
      <c r="VDV345" s="469"/>
      <c r="VDW345" s="469"/>
      <c r="VDX345" s="469"/>
      <c r="VDY345" s="469"/>
      <c r="VDZ345" s="469"/>
      <c r="VEA345" s="469"/>
      <c r="VEB345" s="469"/>
      <c r="VEC345" s="469"/>
      <c r="VED345" s="469"/>
      <c r="VEE345" s="469"/>
      <c r="VEF345" s="469"/>
      <c r="VEG345" s="469"/>
      <c r="VEH345" s="469"/>
      <c r="VEI345" s="469"/>
      <c r="VEJ345" s="469"/>
      <c r="VEK345" s="469"/>
      <c r="VEL345" s="469"/>
      <c r="VEM345" s="469"/>
      <c r="VEN345" s="469"/>
      <c r="VEO345" s="469"/>
      <c r="VEP345" s="469"/>
      <c r="VEQ345" s="469"/>
      <c r="VER345" s="469"/>
      <c r="VES345" s="469"/>
      <c r="VET345" s="469"/>
      <c r="VEU345" s="469"/>
      <c r="VEV345" s="469"/>
      <c r="VEW345" s="469"/>
      <c r="VEX345" s="469"/>
      <c r="VEY345" s="469"/>
      <c r="VEZ345" s="469"/>
      <c r="VFA345" s="469"/>
      <c r="VFB345" s="469"/>
      <c r="VFC345" s="469"/>
      <c r="VFD345" s="469"/>
      <c r="VFE345" s="469"/>
      <c r="VFF345" s="469"/>
      <c r="VFG345" s="469"/>
      <c r="VFH345" s="469"/>
      <c r="VFI345" s="469"/>
      <c r="VFJ345" s="469"/>
      <c r="VFK345" s="469"/>
      <c r="VFL345" s="469"/>
      <c r="VFM345" s="469"/>
      <c r="VFN345" s="469"/>
      <c r="VFO345" s="469"/>
      <c r="VFP345" s="469"/>
      <c r="VFQ345" s="469"/>
      <c r="VFR345" s="469"/>
      <c r="VFS345" s="469"/>
      <c r="VFT345" s="469"/>
      <c r="VFU345" s="469"/>
      <c r="VFV345" s="469"/>
      <c r="VFW345" s="469"/>
      <c r="VFX345" s="469"/>
      <c r="VFY345" s="469"/>
      <c r="VFZ345" s="469"/>
      <c r="VGA345" s="469"/>
      <c r="VGB345" s="469"/>
      <c r="VGC345" s="469"/>
      <c r="VGD345" s="469"/>
      <c r="VGE345" s="469"/>
      <c r="VGF345" s="469"/>
      <c r="VGG345" s="469"/>
      <c r="VGH345" s="469"/>
      <c r="VGI345" s="469"/>
      <c r="VGJ345" s="469"/>
      <c r="VGK345" s="469"/>
      <c r="VGL345" s="469"/>
      <c r="VGM345" s="469"/>
      <c r="VGN345" s="469"/>
      <c r="VGO345" s="469"/>
      <c r="VGP345" s="469"/>
      <c r="VGQ345" s="469"/>
      <c r="VGR345" s="469"/>
      <c r="VGS345" s="469"/>
      <c r="VGT345" s="469"/>
      <c r="VGU345" s="469"/>
      <c r="VGV345" s="469"/>
      <c r="VGW345" s="469"/>
      <c r="VGX345" s="469"/>
      <c r="VGY345" s="469"/>
      <c r="VGZ345" s="469"/>
      <c r="VHA345" s="469"/>
      <c r="VHB345" s="469"/>
      <c r="VHC345" s="469"/>
      <c r="VHD345" s="469"/>
      <c r="VHE345" s="469"/>
      <c r="VHF345" s="469"/>
      <c r="VHG345" s="469"/>
      <c r="VHH345" s="469"/>
      <c r="VHI345" s="469"/>
      <c r="VHJ345" s="469"/>
      <c r="VHK345" s="469"/>
      <c r="VHL345" s="469"/>
      <c r="VHM345" s="469"/>
      <c r="VHN345" s="469"/>
      <c r="VHO345" s="469"/>
      <c r="VHP345" s="469"/>
      <c r="VHQ345" s="469"/>
      <c r="VHR345" s="469"/>
      <c r="VHS345" s="469"/>
      <c r="VHT345" s="469"/>
      <c r="VHU345" s="469"/>
      <c r="VHV345" s="469"/>
      <c r="VHW345" s="469"/>
      <c r="VHX345" s="469"/>
      <c r="VHY345" s="469"/>
      <c r="VHZ345" s="469"/>
      <c r="VIA345" s="469"/>
      <c r="VIB345" s="469"/>
      <c r="VIC345" s="469"/>
      <c r="VID345" s="469"/>
      <c r="VIE345" s="469"/>
      <c r="VIF345" s="469"/>
      <c r="VIG345" s="469"/>
      <c r="VIH345" s="469"/>
      <c r="VII345" s="469"/>
      <c r="VIJ345" s="469"/>
      <c r="VIK345" s="469"/>
      <c r="VIL345" s="469"/>
      <c r="VIM345" s="469"/>
      <c r="VIN345" s="469"/>
      <c r="VIO345" s="469"/>
      <c r="VIP345" s="469"/>
      <c r="VIQ345" s="469"/>
      <c r="VIR345" s="469"/>
      <c r="VIS345" s="469"/>
      <c r="VIT345" s="469"/>
      <c r="VIU345" s="469"/>
      <c r="VIV345" s="469"/>
      <c r="VIW345" s="469"/>
      <c r="VIX345" s="469"/>
      <c r="VIY345" s="469"/>
      <c r="VIZ345" s="469"/>
      <c r="VJA345" s="469"/>
      <c r="VJB345" s="469"/>
      <c r="VJC345" s="469"/>
      <c r="VJD345" s="469"/>
      <c r="VJE345" s="469"/>
      <c r="VJF345" s="469"/>
      <c r="VJG345" s="469"/>
      <c r="VJH345" s="469"/>
      <c r="VJI345" s="469"/>
      <c r="VJJ345" s="469"/>
      <c r="VJK345" s="469"/>
      <c r="VJL345" s="469"/>
      <c r="VJM345" s="469"/>
      <c r="VJN345" s="469"/>
      <c r="VJO345" s="469"/>
      <c r="VJP345" s="469"/>
      <c r="VJQ345" s="469"/>
      <c r="VJR345" s="469"/>
      <c r="VJS345" s="469"/>
      <c r="VJT345" s="469"/>
      <c r="VJU345" s="469"/>
      <c r="VJV345" s="469"/>
      <c r="VJW345" s="469"/>
      <c r="VJX345" s="469"/>
      <c r="VJY345" s="469"/>
      <c r="VJZ345" s="469"/>
      <c r="VKA345" s="469"/>
      <c r="VKB345" s="469"/>
      <c r="VKC345" s="469"/>
      <c r="VKD345" s="469"/>
      <c r="VKE345" s="469"/>
      <c r="VKF345" s="469"/>
      <c r="VKG345" s="469"/>
      <c r="VKH345" s="469"/>
      <c r="VKI345" s="469"/>
      <c r="VKJ345" s="469"/>
      <c r="VKK345" s="469"/>
      <c r="VKL345" s="469"/>
      <c r="VKM345" s="469"/>
      <c r="VKN345" s="469"/>
      <c r="VKO345" s="469"/>
      <c r="VKP345" s="469"/>
      <c r="VKQ345" s="469"/>
      <c r="VKR345" s="469"/>
      <c r="VKS345" s="469"/>
      <c r="VKT345" s="469"/>
      <c r="VKU345" s="469"/>
      <c r="VKV345" s="469"/>
      <c r="VKW345" s="469"/>
      <c r="VKX345" s="469"/>
      <c r="VKY345" s="469"/>
      <c r="VKZ345" s="469"/>
      <c r="VLA345" s="469"/>
      <c r="VLB345" s="469"/>
      <c r="VLC345" s="469"/>
      <c r="VLD345" s="469"/>
      <c r="VLE345" s="469"/>
      <c r="VLF345" s="469"/>
      <c r="VLG345" s="469"/>
      <c r="VLH345" s="469"/>
      <c r="VLI345" s="469"/>
      <c r="VLJ345" s="469"/>
      <c r="VLK345" s="469"/>
      <c r="VLL345" s="469"/>
      <c r="VLM345" s="469"/>
      <c r="VLN345" s="469"/>
      <c r="VLO345" s="469"/>
      <c r="VLP345" s="469"/>
      <c r="VLQ345" s="469"/>
      <c r="VLR345" s="469"/>
      <c r="VLS345" s="469"/>
      <c r="VLT345" s="469"/>
      <c r="VLU345" s="469"/>
      <c r="VLV345" s="469"/>
      <c r="VLW345" s="469"/>
      <c r="VLX345" s="469"/>
      <c r="VLY345" s="469"/>
      <c r="VLZ345" s="469"/>
      <c r="VMA345" s="469"/>
      <c r="VMB345" s="469"/>
      <c r="VMC345" s="469"/>
      <c r="VMD345" s="469"/>
      <c r="VME345" s="469"/>
      <c r="VMF345" s="469"/>
      <c r="VMG345" s="469"/>
      <c r="VMH345" s="469"/>
      <c r="VMI345" s="469"/>
      <c r="VMJ345" s="469"/>
      <c r="VMK345" s="469"/>
      <c r="VML345" s="469"/>
      <c r="VMM345" s="469"/>
      <c r="VMN345" s="469"/>
      <c r="VMO345" s="469"/>
      <c r="VMP345" s="469"/>
      <c r="VMQ345" s="469"/>
      <c r="VMR345" s="469"/>
      <c r="VMS345" s="469"/>
      <c r="VMT345" s="469"/>
      <c r="VMU345" s="469"/>
      <c r="VMV345" s="469"/>
      <c r="VMW345" s="469"/>
      <c r="VMX345" s="469"/>
      <c r="VMY345" s="469"/>
      <c r="VMZ345" s="469"/>
      <c r="VNA345" s="469"/>
      <c r="VNB345" s="469"/>
      <c r="VNC345" s="469"/>
      <c r="VND345" s="469"/>
      <c r="VNE345" s="469"/>
      <c r="VNF345" s="469"/>
      <c r="VNG345" s="469"/>
      <c r="VNH345" s="469"/>
      <c r="VNI345" s="469"/>
      <c r="VNJ345" s="469"/>
      <c r="VNK345" s="469"/>
      <c r="VNL345" s="469"/>
      <c r="VNM345" s="469"/>
      <c r="VNN345" s="469"/>
      <c r="VNO345" s="469"/>
      <c r="VNP345" s="469"/>
      <c r="VNQ345" s="469"/>
      <c r="VNR345" s="469"/>
      <c r="VNS345" s="469"/>
      <c r="VNT345" s="469"/>
      <c r="VNU345" s="469"/>
      <c r="VNV345" s="469"/>
      <c r="VNW345" s="469"/>
      <c r="VNX345" s="469"/>
      <c r="VNY345" s="469"/>
      <c r="VNZ345" s="469"/>
      <c r="VOA345" s="469"/>
      <c r="VOB345" s="469"/>
      <c r="VOC345" s="469"/>
      <c r="VOD345" s="469"/>
      <c r="VOE345" s="469"/>
      <c r="VOF345" s="469"/>
      <c r="VOG345" s="469"/>
      <c r="VOH345" s="469"/>
      <c r="VOI345" s="469"/>
      <c r="VOJ345" s="469"/>
      <c r="VOK345" s="469"/>
      <c r="VOL345" s="469"/>
      <c r="VOM345" s="469"/>
      <c r="VON345" s="469"/>
      <c r="VOO345" s="469"/>
      <c r="VOP345" s="469"/>
      <c r="VOQ345" s="469"/>
      <c r="VOR345" s="469"/>
      <c r="VOS345" s="469"/>
      <c r="VOT345" s="469"/>
      <c r="VOU345" s="469"/>
      <c r="VOV345" s="469"/>
      <c r="VOW345" s="469"/>
      <c r="VOX345" s="469"/>
      <c r="VOY345" s="469"/>
      <c r="VOZ345" s="469"/>
      <c r="VPA345" s="469"/>
      <c r="VPB345" s="469"/>
      <c r="VPC345" s="469"/>
      <c r="VPD345" s="469"/>
      <c r="VPE345" s="469"/>
      <c r="VPF345" s="469"/>
      <c r="VPG345" s="469"/>
      <c r="VPH345" s="469"/>
      <c r="VPI345" s="469"/>
      <c r="VPJ345" s="469"/>
      <c r="VPK345" s="469"/>
      <c r="VPL345" s="469"/>
      <c r="VPM345" s="469"/>
      <c r="VPN345" s="469"/>
      <c r="VPO345" s="469"/>
      <c r="VPP345" s="469"/>
      <c r="VPQ345" s="469"/>
      <c r="VPR345" s="469"/>
      <c r="VPS345" s="469"/>
      <c r="VPT345" s="469"/>
      <c r="VPU345" s="469"/>
      <c r="VPV345" s="469"/>
      <c r="VPW345" s="469"/>
      <c r="VPX345" s="469"/>
      <c r="VPY345" s="469"/>
      <c r="VPZ345" s="469"/>
      <c r="VQA345" s="469"/>
      <c r="VQB345" s="469"/>
      <c r="VQC345" s="469"/>
      <c r="VQD345" s="469"/>
      <c r="VQE345" s="469"/>
      <c r="VQF345" s="469"/>
      <c r="VQG345" s="469"/>
      <c r="VQH345" s="469"/>
      <c r="VQI345" s="469"/>
      <c r="VQJ345" s="469"/>
      <c r="VQK345" s="469"/>
      <c r="VQL345" s="469"/>
      <c r="VQM345" s="469"/>
      <c r="VQN345" s="469"/>
      <c r="VQO345" s="469"/>
      <c r="VQP345" s="469"/>
      <c r="VQQ345" s="469"/>
      <c r="VQR345" s="469"/>
      <c r="VQS345" s="469"/>
      <c r="VQT345" s="469"/>
      <c r="VQU345" s="469"/>
      <c r="VQV345" s="469"/>
      <c r="VQW345" s="469"/>
      <c r="VQX345" s="469"/>
      <c r="VQY345" s="469"/>
      <c r="VQZ345" s="469"/>
      <c r="VRA345" s="469"/>
      <c r="VRB345" s="469"/>
      <c r="VRC345" s="469"/>
      <c r="VRD345" s="469"/>
      <c r="VRE345" s="469"/>
      <c r="VRF345" s="469"/>
      <c r="VRG345" s="469"/>
      <c r="VRH345" s="469"/>
      <c r="VRI345" s="469"/>
      <c r="VRJ345" s="469"/>
      <c r="VRK345" s="469"/>
      <c r="VRL345" s="469"/>
      <c r="VRM345" s="469"/>
      <c r="VRN345" s="469"/>
      <c r="VRO345" s="469"/>
      <c r="VRP345" s="469"/>
      <c r="VRQ345" s="469"/>
      <c r="VRR345" s="469"/>
      <c r="VRS345" s="469"/>
      <c r="VRT345" s="469"/>
      <c r="VRU345" s="469"/>
      <c r="VRV345" s="469"/>
      <c r="VRW345" s="469"/>
      <c r="VRX345" s="469"/>
      <c r="VRY345" s="469"/>
      <c r="VRZ345" s="469"/>
      <c r="VSA345" s="469"/>
      <c r="VSB345" s="469"/>
      <c r="VSC345" s="469"/>
      <c r="VSD345" s="469"/>
      <c r="VSE345" s="469"/>
      <c r="VSF345" s="469"/>
      <c r="VSG345" s="469"/>
      <c r="VSH345" s="469"/>
      <c r="VSI345" s="469"/>
      <c r="VSJ345" s="469"/>
      <c r="VSK345" s="469"/>
      <c r="VSL345" s="469"/>
      <c r="VSM345" s="469"/>
      <c r="VSN345" s="469"/>
      <c r="VSO345" s="469"/>
      <c r="VSP345" s="469"/>
      <c r="VSQ345" s="469"/>
      <c r="VSR345" s="469"/>
      <c r="VSS345" s="469"/>
      <c r="VST345" s="469"/>
      <c r="VSU345" s="469"/>
      <c r="VSV345" s="469"/>
      <c r="VSW345" s="469"/>
      <c r="VSX345" s="469"/>
      <c r="VSY345" s="469"/>
      <c r="VSZ345" s="469"/>
      <c r="VTA345" s="469"/>
      <c r="VTB345" s="469"/>
      <c r="VTC345" s="469"/>
      <c r="VTD345" s="469"/>
      <c r="VTE345" s="469"/>
      <c r="VTF345" s="469"/>
      <c r="VTG345" s="469"/>
      <c r="VTH345" s="469"/>
      <c r="VTI345" s="469"/>
      <c r="VTJ345" s="469"/>
      <c r="VTK345" s="469"/>
      <c r="VTL345" s="469"/>
      <c r="VTM345" s="469"/>
      <c r="VTN345" s="469"/>
      <c r="VTO345" s="469"/>
      <c r="VTP345" s="469"/>
      <c r="VTQ345" s="469"/>
      <c r="VTR345" s="469"/>
      <c r="VTS345" s="469"/>
      <c r="VTT345" s="469"/>
      <c r="VTU345" s="469"/>
      <c r="VTV345" s="469"/>
      <c r="VTW345" s="469"/>
      <c r="VTX345" s="469"/>
      <c r="VTY345" s="469"/>
      <c r="VTZ345" s="469"/>
      <c r="VUA345" s="469"/>
      <c r="VUB345" s="469"/>
      <c r="VUC345" s="469"/>
      <c r="VUD345" s="469"/>
      <c r="VUE345" s="469"/>
      <c r="VUF345" s="469"/>
      <c r="VUG345" s="469"/>
      <c r="VUH345" s="469"/>
      <c r="VUI345" s="469"/>
      <c r="VUJ345" s="469"/>
      <c r="VUK345" s="469"/>
      <c r="VUL345" s="469"/>
      <c r="VUM345" s="469"/>
      <c r="VUN345" s="469"/>
      <c r="VUO345" s="469"/>
      <c r="VUP345" s="469"/>
      <c r="VUQ345" s="469"/>
      <c r="VUR345" s="469"/>
      <c r="VUS345" s="469"/>
      <c r="VUT345" s="469"/>
      <c r="VUU345" s="469"/>
      <c r="VUV345" s="469"/>
      <c r="VUW345" s="469"/>
      <c r="VUX345" s="469"/>
      <c r="VUY345" s="469"/>
      <c r="VUZ345" s="469"/>
      <c r="VVA345" s="469"/>
      <c r="VVB345" s="469"/>
      <c r="VVC345" s="469"/>
      <c r="VVD345" s="469"/>
      <c r="VVE345" s="469"/>
      <c r="VVF345" s="469"/>
      <c r="VVG345" s="469"/>
      <c r="VVH345" s="469"/>
      <c r="VVI345" s="469"/>
      <c r="VVJ345" s="469"/>
      <c r="VVK345" s="469"/>
      <c r="VVL345" s="469"/>
      <c r="VVM345" s="469"/>
      <c r="VVN345" s="469"/>
      <c r="VVO345" s="469"/>
      <c r="VVP345" s="469"/>
      <c r="VVQ345" s="469"/>
      <c r="VVR345" s="469"/>
      <c r="VVS345" s="469"/>
      <c r="VVT345" s="469"/>
      <c r="VVU345" s="469"/>
      <c r="VVV345" s="469"/>
      <c r="VVW345" s="469"/>
      <c r="VVX345" s="469"/>
      <c r="VVY345" s="469"/>
      <c r="VVZ345" s="469"/>
      <c r="VWA345" s="469"/>
      <c r="VWB345" s="469"/>
      <c r="VWC345" s="469"/>
      <c r="VWD345" s="469"/>
      <c r="VWE345" s="469"/>
      <c r="VWF345" s="469"/>
      <c r="VWG345" s="469"/>
      <c r="VWH345" s="469"/>
      <c r="VWI345" s="469"/>
      <c r="VWJ345" s="469"/>
      <c r="VWK345" s="469"/>
      <c r="VWL345" s="469"/>
      <c r="VWM345" s="469"/>
      <c r="VWN345" s="469"/>
      <c r="VWO345" s="469"/>
      <c r="VWP345" s="469"/>
      <c r="VWQ345" s="469"/>
      <c r="VWR345" s="469"/>
      <c r="VWS345" s="469"/>
      <c r="VWT345" s="469"/>
      <c r="VWU345" s="469"/>
      <c r="VWV345" s="469"/>
      <c r="VWW345" s="469"/>
      <c r="VWX345" s="469"/>
      <c r="VWY345" s="469"/>
      <c r="VWZ345" s="469"/>
      <c r="VXA345" s="469"/>
      <c r="VXB345" s="469"/>
      <c r="VXC345" s="469"/>
      <c r="VXD345" s="469"/>
      <c r="VXE345" s="469"/>
      <c r="VXF345" s="469"/>
      <c r="VXG345" s="469"/>
      <c r="VXH345" s="469"/>
      <c r="VXI345" s="469"/>
      <c r="VXJ345" s="469"/>
      <c r="VXK345" s="469"/>
      <c r="VXL345" s="469"/>
      <c r="VXM345" s="469"/>
      <c r="VXN345" s="469"/>
      <c r="VXO345" s="469"/>
      <c r="VXP345" s="469"/>
      <c r="VXQ345" s="469"/>
      <c r="VXR345" s="469"/>
      <c r="VXS345" s="469"/>
      <c r="VXT345" s="469"/>
      <c r="VXU345" s="469"/>
      <c r="VXV345" s="469"/>
      <c r="VXW345" s="469"/>
      <c r="VXX345" s="469"/>
      <c r="VXY345" s="469"/>
      <c r="VXZ345" s="469"/>
      <c r="VYA345" s="469"/>
      <c r="VYB345" s="469"/>
      <c r="VYC345" s="469"/>
      <c r="VYD345" s="469"/>
      <c r="VYE345" s="469"/>
      <c r="VYF345" s="469"/>
      <c r="VYG345" s="469"/>
      <c r="VYH345" s="469"/>
      <c r="VYI345" s="469"/>
      <c r="VYJ345" s="469"/>
      <c r="VYK345" s="469"/>
      <c r="VYL345" s="469"/>
      <c r="VYM345" s="469"/>
      <c r="VYN345" s="469"/>
      <c r="VYO345" s="469"/>
      <c r="VYP345" s="469"/>
      <c r="VYQ345" s="469"/>
      <c r="VYR345" s="469"/>
      <c r="VYS345" s="469"/>
      <c r="VYT345" s="469"/>
      <c r="VYU345" s="469"/>
      <c r="VYV345" s="469"/>
      <c r="VYW345" s="469"/>
      <c r="VYX345" s="469"/>
      <c r="VYY345" s="469"/>
      <c r="VYZ345" s="469"/>
      <c r="VZA345" s="469"/>
      <c r="VZB345" s="469"/>
      <c r="VZC345" s="469"/>
      <c r="VZD345" s="469"/>
      <c r="VZE345" s="469"/>
      <c r="VZF345" s="469"/>
      <c r="VZG345" s="469"/>
      <c r="VZH345" s="469"/>
      <c r="VZI345" s="469"/>
      <c r="VZJ345" s="469"/>
      <c r="VZK345" s="469"/>
      <c r="VZL345" s="469"/>
      <c r="VZM345" s="469"/>
      <c r="VZN345" s="469"/>
      <c r="VZO345" s="469"/>
      <c r="VZP345" s="469"/>
      <c r="VZQ345" s="469"/>
      <c r="VZR345" s="469"/>
      <c r="VZS345" s="469"/>
      <c r="VZT345" s="469"/>
      <c r="VZU345" s="469"/>
      <c r="VZV345" s="469"/>
      <c r="VZW345" s="469"/>
      <c r="VZX345" s="469"/>
      <c r="VZY345" s="469"/>
      <c r="VZZ345" s="469"/>
      <c r="WAA345" s="469"/>
      <c r="WAB345" s="469"/>
      <c r="WAC345" s="469"/>
      <c r="WAD345" s="469"/>
      <c r="WAE345" s="469"/>
      <c r="WAF345" s="469"/>
      <c r="WAG345" s="469"/>
      <c r="WAH345" s="469"/>
      <c r="WAI345" s="469"/>
      <c r="WAJ345" s="469"/>
      <c r="WAK345" s="469"/>
      <c r="WAL345" s="469"/>
      <c r="WAM345" s="469"/>
      <c r="WAN345" s="469"/>
      <c r="WAO345" s="469"/>
      <c r="WAP345" s="469"/>
      <c r="WAQ345" s="469"/>
      <c r="WAR345" s="469"/>
      <c r="WAS345" s="469"/>
      <c r="WAT345" s="469"/>
      <c r="WAU345" s="469"/>
      <c r="WAV345" s="469"/>
      <c r="WAW345" s="469"/>
      <c r="WAX345" s="469"/>
      <c r="WAY345" s="469"/>
      <c r="WAZ345" s="469"/>
      <c r="WBA345" s="469"/>
      <c r="WBB345" s="469"/>
      <c r="WBC345" s="469"/>
      <c r="WBD345" s="469"/>
      <c r="WBE345" s="469"/>
      <c r="WBF345" s="469"/>
      <c r="WBG345" s="469"/>
      <c r="WBH345" s="469"/>
      <c r="WBI345" s="469"/>
      <c r="WBJ345" s="469"/>
      <c r="WBK345" s="469"/>
      <c r="WBL345" s="469"/>
      <c r="WBM345" s="469"/>
      <c r="WBN345" s="469"/>
      <c r="WBO345" s="469"/>
      <c r="WBP345" s="469"/>
      <c r="WBQ345" s="469"/>
      <c r="WBR345" s="469"/>
      <c r="WBS345" s="469"/>
      <c r="WBT345" s="469"/>
      <c r="WBU345" s="469"/>
      <c r="WBV345" s="469"/>
      <c r="WBW345" s="469"/>
      <c r="WBX345" s="469"/>
      <c r="WBY345" s="469"/>
      <c r="WBZ345" s="469"/>
      <c r="WCA345" s="469"/>
      <c r="WCB345" s="469"/>
      <c r="WCC345" s="469"/>
      <c r="WCD345" s="469"/>
      <c r="WCE345" s="469"/>
      <c r="WCF345" s="469"/>
      <c r="WCG345" s="469"/>
      <c r="WCH345" s="469"/>
      <c r="WCI345" s="469"/>
      <c r="WCJ345" s="469"/>
      <c r="WCK345" s="469"/>
      <c r="WCL345" s="469"/>
      <c r="WCM345" s="469"/>
      <c r="WCN345" s="469"/>
      <c r="WCO345" s="469"/>
      <c r="WCP345" s="469"/>
      <c r="WCQ345" s="469"/>
      <c r="WCR345" s="469"/>
      <c r="WCS345" s="469"/>
      <c r="WCT345" s="469"/>
      <c r="WCU345" s="469"/>
      <c r="WCV345" s="469"/>
      <c r="WCW345" s="469"/>
      <c r="WCX345" s="469"/>
      <c r="WCY345" s="469"/>
      <c r="WCZ345" s="469"/>
      <c r="WDA345" s="469"/>
      <c r="WDB345" s="469"/>
      <c r="WDC345" s="469"/>
      <c r="WDD345" s="469"/>
      <c r="WDE345" s="469"/>
      <c r="WDF345" s="469"/>
      <c r="WDG345" s="469"/>
      <c r="WDH345" s="469"/>
      <c r="WDI345" s="469"/>
      <c r="WDJ345" s="469"/>
      <c r="WDK345" s="469"/>
      <c r="WDL345" s="469"/>
      <c r="WDM345" s="469"/>
      <c r="WDN345" s="469"/>
      <c r="WDO345" s="469"/>
      <c r="WDP345" s="469"/>
      <c r="WDQ345" s="469"/>
      <c r="WDR345" s="469"/>
      <c r="WDS345" s="469"/>
      <c r="WDT345" s="469"/>
      <c r="WDU345" s="469"/>
      <c r="WDV345" s="469"/>
      <c r="WDW345" s="469"/>
      <c r="WDX345" s="469"/>
      <c r="WDY345" s="469"/>
      <c r="WDZ345" s="469"/>
      <c r="WEA345" s="469"/>
      <c r="WEB345" s="469"/>
      <c r="WEC345" s="469"/>
      <c r="WED345" s="469"/>
      <c r="WEE345" s="469"/>
      <c r="WEF345" s="469"/>
      <c r="WEG345" s="469"/>
      <c r="WEH345" s="469"/>
      <c r="WEI345" s="469"/>
      <c r="WEJ345" s="469"/>
      <c r="WEK345" s="469"/>
      <c r="WEL345" s="469"/>
      <c r="WEM345" s="469"/>
      <c r="WEN345" s="469"/>
      <c r="WEO345" s="469"/>
      <c r="WEP345" s="469"/>
      <c r="WEQ345" s="469"/>
      <c r="WER345" s="469"/>
      <c r="WES345" s="469"/>
      <c r="WET345" s="469"/>
      <c r="WEU345" s="469"/>
      <c r="WEV345" s="469"/>
      <c r="WEW345" s="469"/>
      <c r="WEX345" s="469"/>
      <c r="WEY345" s="469"/>
      <c r="WEZ345" s="469"/>
      <c r="WFA345" s="469"/>
      <c r="WFB345" s="469"/>
      <c r="WFC345" s="469"/>
      <c r="WFD345" s="469"/>
      <c r="WFE345" s="469"/>
      <c r="WFF345" s="469"/>
      <c r="WFG345" s="469"/>
      <c r="WFH345" s="469"/>
      <c r="WFI345" s="469"/>
      <c r="WFJ345" s="469"/>
      <c r="WFK345" s="469"/>
      <c r="WFL345" s="469"/>
      <c r="WFM345" s="469"/>
      <c r="WFN345" s="469"/>
      <c r="WFO345" s="469"/>
      <c r="WFP345" s="469"/>
      <c r="WFQ345" s="469"/>
      <c r="WFR345" s="469"/>
      <c r="WFS345" s="469"/>
      <c r="WFT345" s="469"/>
      <c r="WFU345" s="469"/>
      <c r="WFV345" s="469"/>
      <c r="WFW345" s="469"/>
      <c r="WFX345" s="469"/>
      <c r="WFY345" s="469"/>
      <c r="WFZ345" s="469"/>
      <c r="WGA345" s="469"/>
      <c r="WGB345" s="469"/>
      <c r="WGC345" s="469"/>
      <c r="WGD345" s="469"/>
      <c r="WGE345" s="469"/>
      <c r="WGF345" s="469"/>
      <c r="WGG345" s="469"/>
      <c r="WGH345" s="469"/>
      <c r="WGI345" s="469"/>
      <c r="WGJ345" s="469"/>
      <c r="WGK345" s="469"/>
      <c r="WGL345" s="469"/>
      <c r="WGM345" s="469"/>
      <c r="WGN345" s="469"/>
      <c r="WGO345" s="469"/>
      <c r="WGP345" s="469"/>
      <c r="WGQ345" s="469"/>
      <c r="WGR345" s="469"/>
      <c r="WGS345" s="469"/>
      <c r="WGT345" s="469"/>
      <c r="WGU345" s="469"/>
      <c r="WGV345" s="469"/>
      <c r="WGW345" s="469"/>
      <c r="WGX345" s="469"/>
      <c r="WGY345" s="469"/>
      <c r="WGZ345" s="469"/>
      <c r="WHA345" s="469"/>
      <c r="WHB345" s="469"/>
      <c r="WHC345" s="469"/>
      <c r="WHD345" s="469"/>
      <c r="WHE345" s="469"/>
      <c r="WHF345" s="469"/>
      <c r="WHG345" s="469"/>
      <c r="WHH345" s="469"/>
      <c r="WHI345" s="469"/>
      <c r="WHJ345" s="469"/>
      <c r="WHK345" s="469"/>
      <c r="WHL345" s="469"/>
      <c r="WHM345" s="469"/>
      <c r="WHN345" s="469"/>
      <c r="WHO345" s="469"/>
      <c r="WHP345" s="469"/>
      <c r="WHQ345" s="469"/>
      <c r="WHR345" s="469"/>
      <c r="WHS345" s="469"/>
      <c r="WHT345" s="469"/>
      <c r="WHU345" s="469"/>
      <c r="WHV345" s="469"/>
      <c r="WHW345" s="469"/>
      <c r="WHX345" s="469"/>
      <c r="WHY345" s="469"/>
      <c r="WHZ345" s="469"/>
      <c r="WIA345" s="469"/>
      <c r="WIB345" s="469"/>
      <c r="WIC345" s="469"/>
      <c r="WID345" s="469"/>
      <c r="WIE345" s="469"/>
      <c r="WIF345" s="469"/>
      <c r="WIG345" s="469"/>
      <c r="WIH345" s="469"/>
      <c r="WII345" s="469"/>
      <c r="WIJ345" s="469"/>
      <c r="WIK345" s="469"/>
      <c r="WIL345" s="469"/>
      <c r="WIM345" s="469"/>
      <c r="WIN345" s="469"/>
      <c r="WIO345" s="469"/>
      <c r="WIP345" s="469"/>
      <c r="WIQ345" s="469"/>
      <c r="WIR345" s="469"/>
      <c r="WIS345" s="469"/>
      <c r="WIT345" s="469"/>
      <c r="WIU345" s="469"/>
      <c r="WIV345" s="469"/>
      <c r="WIW345" s="469"/>
      <c r="WIX345" s="469"/>
      <c r="WIY345" s="469"/>
      <c r="WIZ345" s="469"/>
      <c r="WJA345" s="469"/>
      <c r="WJB345" s="469"/>
      <c r="WJC345" s="469"/>
      <c r="WJD345" s="469"/>
      <c r="WJE345" s="469"/>
      <c r="WJF345" s="469"/>
      <c r="WJG345" s="469"/>
      <c r="WJH345" s="469"/>
      <c r="WJI345" s="469"/>
      <c r="WJJ345" s="469"/>
      <c r="WJK345" s="469"/>
      <c r="WJL345" s="469"/>
      <c r="WJM345" s="469"/>
      <c r="WJN345" s="469"/>
      <c r="WJO345" s="469"/>
      <c r="WJP345" s="469"/>
      <c r="WJQ345" s="469"/>
      <c r="WJR345" s="469"/>
      <c r="WJS345" s="469"/>
      <c r="WJT345" s="469"/>
      <c r="WJU345" s="469"/>
      <c r="WJV345" s="469"/>
      <c r="WJW345" s="469"/>
      <c r="WJX345" s="469"/>
      <c r="WJY345" s="469"/>
      <c r="WJZ345" s="469"/>
      <c r="WKA345" s="469"/>
      <c r="WKB345" s="469"/>
      <c r="WKC345" s="469"/>
      <c r="WKD345" s="469"/>
      <c r="WKE345" s="469"/>
      <c r="WKF345" s="469"/>
      <c r="WKG345" s="469"/>
      <c r="WKH345" s="469"/>
      <c r="WKI345" s="469"/>
      <c r="WKJ345" s="469"/>
      <c r="WKK345" s="469"/>
      <c r="WKL345" s="469"/>
      <c r="WKM345" s="469"/>
      <c r="WKN345" s="469"/>
      <c r="WKO345" s="469"/>
      <c r="WKP345" s="469"/>
      <c r="WKQ345" s="469"/>
      <c r="WKR345" s="469"/>
      <c r="WKS345" s="469"/>
      <c r="WKT345" s="469"/>
      <c r="WKU345" s="469"/>
      <c r="WKV345" s="469"/>
      <c r="WKW345" s="469"/>
      <c r="WKX345" s="469"/>
      <c r="WKY345" s="469"/>
      <c r="WKZ345" s="469"/>
      <c r="WLA345" s="469"/>
      <c r="WLB345" s="469"/>
      <c r="WLC345" s="469"/>
      <c r="WLD345" s="469"/>
      <c r="WLE345" s="469"/>
      <c r="WLF345" s="469"/>
      <c r="WLG345" s="469"/>
      <c r="WLH345" s="469"/>
      <c r="WLI345" s="469"/>
      <c r="WLJ345" s="469"/>
      <c r="WLK345" s="469"/>
      <c r="WLL345" s="469"/>
      <c r="WLM345" s="469"/>
      <c r="WLN345" s="469"/>
      <c r="WLO345" s="469"/>
      <c r="WLP345" s="469"/>
      <c r="WLQ345" s="469"/>
      <c r="WLR345" s="469"/>
      <c r="WLS345" s="469"/>
      <c r="WLT345" s="469"/>
      <c r="WLU345" s="469"/>
      <c r="WLV345" s="469"/>
      <c r="WLW345" s="469"/>
      <c r="WLX345" s="469"/>
      <c r="WLY345" s="469"/>
      <c r="WLZ345" s="469"/>
      <c r="WMA345" s="469"/>
      <c r="WMB345" s="469"/>
      <c r="WMC345" s="469"/>
      <c r="WMD345" s="469"/>
      <c r="WME345" s="469"/>
      <c r="WMF345" s="469"/>
      <c r="WMG345" s="469"/>
      <c r="WMH345" s="469"/>
      <c r="WMI345" s="469"/>
      <c r="WMJ345" s="469"/>
      <c r="WMK345" s="469"/>
      <c r="WML345" s="469"/>
      <c r="WMM345" s="469"/>
      <c r="WMN345" s="469"/>
      <c r="WMO345" s="469"/>
      <c r="WMP345" s="469"/>
      <c r="WMQ345" s="469"/>
      <c r="WMR345" s="469"/>
      <c r="WMS345" s="469"/>
      <c r="WMT345" s="469"/>
      <c r="WMU345" s="469"/>
      <c r="WMV345" s="469"/>
      <c r="WMW345" s="469"/>
      <c r="WMX345" s="469"/>
      <c r="WMY345" s="469"/>
      <c r="WMZ345" s="469"/>
      <c r="WNA345" s="469"/>
      <c r="WNB345" s="469"/>
      <c r="WNC345" s="469"/>
      <c r="WND345" s="469"/>
      <c r="WNE345" s="469"/>
      <c r="WNF345" s="469"/>
      <c r="WNG345" s="469"/>
      <c r="WNH345" s="469"/>
      <c r="WNI345" s="469"/>
      <c r="WNJ345" s="469"/>
      <c r="WNK345" s="469"/>
      <c r="WNL345" s="469"/>
      <c r="WNM345" s="469"/>
      <c r="WNN345" s="469"/>
      <c r="WNO345" s="469"/>
      <c r="WNP345" s="469"/>
      <c r="WNQ345" s="469"/>
      <c r="WNR345" s="469"/>
      <c r="WNS345" s="469"/>
      <c r="WNT345" s="469"/>
      <c r="WNU345" s="469"/>
      <c r="WNV345" s="469"/>
      <c r="WNW345" s="469"/>
      <c r="WNX345" s="469"/>
      <c r="WNY345" s="469"/>
      <c r="WNZ345" s="469"/>
      <c r="WOA345" s="469"/>
      <c r="WOB345" s="469"/>
      <c r="WOC345" s="469"/>
      <c r="WOD345" s="469"/>
      <c r="WOE345" s="469"/>
      <c r="WOF345" s="469"/>
      <c r="WOG345" s="469"/>
      <c r="WOH345" s="469"/>
      <c r="WOI345" s="469"/>
      <c r="WOJ345" s="469"/>
      <c r="WOK345" s="469"/>
      <c r="WOL345" s="469"/>
      <c r="WOM345" s="469"/>
      <c r="WON345" s="469"/>
      <c r="WOO345" s="469"/>
      <c r="WOP345" s="469"/>
      <c r="WOQ345" s="469"/>
      <c r="WOR345" s="469"/>
      <c r="WOS345" s="469"/>
      <c r="WOT345" s="469"/>
      <c r="WOU345" s="469"/>
      <c r="WOV345" s="469"/>
      <c r="WOW345" s="469"/>
      <c r="WOX345" s="469"/>
      <c r="WOY345" s="469"/>
      <c r="WOZ345" s="469"/>
      <c r="WPA345" s="469"/>
      <c r="WPB345" s="469"/>
      <c r="WPC345" s="469"/>
      <c r="WPD345" s="469"/>
      <c r="WPE345" s="469"/>
      <c r="WPF345" s="469"/>
      <c r="WPG345" s="469"/>
      <c r="WPH345" s="469"/>
      <c r="WPI345" s="469"/>
      <c r="WPJ345" s="469"/>
      <c r="WPK345" s="469"/>
      <c r="WPL345" s="469"/>
      <c r="WPM345" s="469"/>
      <c r="WPN345" s="469"/>
      <c r="WPO345" s="469"/>
      <c r="WPP345" s="469"/>
      <c r="WPQ345" s="469"/>
      <c r="WPR345" s="469"/>
      <c r="WPS345" s="469"/>
      <c r="WPT345" s="469"/>
      <c r="WPU345" s="469"/>
      <c r="WPV345" s="469"/>
      <c r="WPW345" s="469"/>
      <c r="WPX345" s="469"/>
      <c r="WPY345" s="469"/>
      <c r="WPZ345" s="469"/>
      <c r="WQA345" s="469"/>
      <c r="WQB345" s="469"/>
      <c r="WQC345" s="469"/>
      <c r="WQD345" s="469"/>
      <c r="WQE345" s="469"/>
      <c r="WQF345" s="469"/>
      <c r="WQG345" s="469"/>
      <c r="WQH345" s="469"/>
      <c r="WQI345" s="469"/>
      <c r="WQJ345" s="469"/>
      <c r="WQK345" s="469"/>
      <c r="WQL345" s="469"/>
      <c r="WQM345" s="469"/>
      <c r="WQN345" s="469"/>
      <c r="WQO345" s="469"/>
      <c r="WQP345" s="469"/>
      <c r="WQQ345" s="469"/>
      <c r="WQR345" s="469"/>
      <c r="WQS345" s="469"/>
      <c r="WQT345" s="469"/>
      <c r="WQU345" s="469"/>
      <c r="WQV345" s="469"/>
      <c r="WQW345" s="469"/>
      <c r="WQX345" s="469"/>
      <c r="WQY345" s="469"/>
      <c r="WQZ345" s="469"/>
      <c r="WRA345" s="469"/>
      <c r="WRB345" s="469"/>
      <c r="WRC345" s="469"/>
      <c r="WRD345" s="469"/>
      <c r="WRE345" s="469"/>
      <c r="WRF345" s="469"/>
      <c r="WRG345" s="469"/>
      <c r="WRH345" s="469"/>
      <c r="WRI345" s="469"/>
      <c r="WRJ345" s="469"/>
      <c r="WRK345" s="469"/>
      <c r="WRL345" s="469"/>
      <c r="WRM345" s="469"/>
      <c r="WRN345" s="469"/>
      <c r="WRO345" s="469"/>
      <c r="WRP345" s="469"/>
      <c r="WRQ345" s="469"/>
      <c r="WRR345" s="469"/>
      <c r="WRS345" s="469"/>
      <c r="WRT345" s="469"/>
      <c r="WRU345" s="469"/>
      <c r="WRV345" s="469"/>
      <c r="WRW345" s="469"/>
      <c r="WRX345" s="469"/>
      <c r="WRY345" s="469"/>
      <c r="WRZ345" s="469"/>
      <c r="WSA345" s="469"/>
      <c r="WSB345" s="469"/>
      <c r="WSC345" s="469"/>
      <c r="WSD345" s="469"/>
      <c r="WSE345" s="469"/>
      <c r="WSF345" s="469"/>
      <c r="WSG345" s="469"/>
      <c r="WSH345" s="469"/>
      <c r="WSI345" s="469"/>
      <c r="WSJ345" s="469"/>
      <c r="WSK345" s="469"/>
      <c r="WSL345" s="469"/>
      <c r="WSM345" s="469"/>
      <c r="WSN345" s="469"/>
      <c r="WSO345" s="469"/>
      <c r="WSP345" s="469"/>
      <c r="WSQ345" s="469"/>
      <c r="WSR345" s="469"/>
      <c r="WSS345" s="469"/>
      <c r="WST345" s="469"/>
      <c r="WSU345" s="469"/>
      <c r="WSV345" s="469"/>
      <c r="WSW345" s="469"/>
      <c r="WSX345" s="469"/>
      <c r="WSY345" s="469"/>
      <c r="WSZ345" s="469"/>
      <c r="WTA345" s="469"/>
      <c r="WTB345" s="469"/>
      <c r="WTC345" s="469"/>
      <c r="WTD345" s="469"/>
      <c r="WTE345" s="469"/>
      <c r="WTF345" s="469"/>
      <c r="WTG345" s="469"/>
      <c r="WTH345" s="469"/>
      <c r="WTI345" s="469"/>
      <c r="WTJ345" s="469"/>
      <c r="WTK345" s="469"/>
      <c r="WTL345" s="469"/>
      <c r="WTM345" s="469"/>
      <c r="WTN345" s="469"/>
      <c r="WTO345" s="469"/>
      <c r="WTP345" s="469"/>
      <c r="WTQ345" s="469"/>
      <c r="WTR345" s="469"/>
      <c r="WTS345" s="469"/>
      <c r="WTT345" s="469"/>
      <c r="WTU345" s="469"/>
      <c r="WTV345" s="469"/>
      <c r="WTW345" s="469"/>
      <c r="WTX345" s="469"/>
      <c r="WTY345" s="469"/>
      <c r="WTZ345" s="469"/>
      <c r="WUA345" s="469"/>
      <c r="WUB345" s="469"/>
      <c r="WUC345" s="469"/>
      <c r="WUD345" s="469"/>
      <c r="WUE345" s="469"/>
      <c r="WUF345" s="469"/>
      <c r="WUG345" s="469"/>
      <c r="WUH345" s="469"/>
      <c r="WUI345" s="469"/>
      <c r="WUJ345" s="469"/>
      <c r="WUK345" s="469"/>
      <c r="WUL345" s="469"/>
      <c r="WUM345" s="469"/>
      <c r="WUN345" s="469"/>
      <c r="WUO345" s="469"/>
      <c r="WUP345" s="469"/>
      <c r="WUQ345" s="469"/>
      <c r="WUR345" s="469"/>
      <c r="WUS345" s="469"/>
      <c r="WUT345" s="469"/>
      <c r="WUU345" s="469"/>
      <c r="WUV345" s="469"/>
      <c r="WUW345" s="469"/>
      <c r="WUX345" s="469"/>
      <c r="WUY345" s="469"/>
      <c r="WUZ345" s="469"/>
      <c r="WVA345" s="469"/>
      <c r="WVB345" s="469"/>
      <c r="WVC345" s="469"/>
      <c r="WVD345" s="469"/>
      <c r="WVE345" s="469"/>
      <c r="WVF345" s="469"/>
      <c r="WVG345" s="469"/>
      <c r="WVH345" s="469"/>
      <c r="WVI345" s="469"/>
      <c r="WVJ345" s="469"/>
      <c r="WVK345" s="469"/>
      <c r="WVL345" s="469"/>
      <c r="WVM345" s="469"/>
      <c r="WVN345" s="469"/>
      <c r="WVO345" s="469"/>
      <c r="WVP345" s="469"/>
      <c r="WVQ345" s="469"/>
      <c r="WVR345" s="469"/>
      <c r="WVS345" s="469"/>
      <c r="WVT345" s="469"/>
      <c r="WVU345" s="469"/>
      <c r="WVV345" s="469"/>
      <c r="WVW345" s="469"/>
      <c r="WVX345" s="469"/>
      <c r="WVY345" s="469"/>
      <c r="WVZ345" s="469"/>
      <c r="WWA345" s="469"/>
      <c r="WWB345" s="469"/>
      <c r="WWC345" s="469"/>
      <c r="WWD345" s="469"/>
      <c r="WWE345" s="469"/>
      <c r="WWF345" s="469"/>
      <c r="WWG345" s="469"/>
      <c r="WWH345" s="469"/>
      <c r="WWI345" s="469"/>
      <c r="WWJ345" s="469"/>
      <c r="WWK345" s="469"/>
      <c r="WWL345" s="469"/>
      <c r="WWM345" s="469"/>
      <c r="WWN345" s="469"/>
      <c r="WWO345" s="469"/>
      <c r="WWP345" s="469"/>
      <c r="WWQ345" s="469"/>
      <c r="WWR345" s="469"/>
      <c r="WWS345" s="469"/>
      <c r="WWT345" s="469"/>
      <c r="WWU345" s="469"/>
      <c r="WWV345" s="469"/>
      <c r="WWW345" s="469"/>
      <c r="WWX345" s="469"/>
      <c r="WWY345" s="469"/>
      <c r="WWZ345" s="469"/>
      <c r="WXA345" s="469"/>
      <c r="WXB345" s="469"/>
      <c r="WXC345" s="469"/>
      <c r="WXD345" s="469"/>
      <c r="WXE345" s="469"/>
      <c r="WXF345" s="469"/>
      <c r="WXG345" s="469"/>
      <c r="WXH345" s="469"/>
      <c r="WXI345" s="469"/>
      <c r="WXJ345" s="469"/>
      <c r="WXK345" s="469"/>
      <c r="WXL345" s="469"/>
      <c r="WXM345" s="469"/>
      <c r="WXN345" s="469"/>
      <c r="WXO345" s="469"/>
      <c r="WXP345" s="469"/>
      <c r="WXQ345" s="469"/>
      <c r="WXR345" s="469"/>
      <c r="WXS345" s="469"/>
      <c r="WXT345" s="469"/>
      <c r="WXU345" s="469"/>
      <c r="WXV345" s="469"/>
      <c r="WXW345" s="469"/>
      <c r="WXX345" s="469"/>
      <c r="WXY345" s="469"/>
      <c r="WXZ345" s="469"/>
      <c r="WYA345" s="469"/>
      <c r="WYB345" s="469"/>
      <c r="WYC345" s="469"/>
      <c r="WYD345" s="469"/>
      <c r="WYE345" s="469"/>
      <c r="WYF345" s="469"/>
      <c r="WYG345" s="469"/>
      <c r="WYH345" s="469"/>
      <c r="WYI345" s="469"/>
      <c r="WYJ345" s="469"/>
      <c r="WYK345" s="469"/>
      <c r="WYL345" s="469"/>
      <c r="WYM345" s="469"/>
      <c r="WYN345" s="469"/>
      <c r="WYO345" s="469"/>
      <c r="WYP345" s="469"/>
      <c r="WYQ345" s="469"/>
      <c r="WYR345" s="469"/>
      <c r="WYS345" s="469"/>
      <c r="WYT345" s="469"/>
      <c r="WYU345" s="469"/>
      <c r="WYV345" s="469"/>
      <c r="WYW345" s="469"/>
      <c r="WYX345" s="469"/>
      <c r="WYY345" s="469"/>
      <c r="WYZ345" s="469"/>
      <c r="WZA345" s="469"/>
      <c r="WZB345" s="469"/>
      <c r="WZC345" s="469"/>
      <c r="WZD345" s="469"/>
      <c r="WZE345" s="469"/>
      <c r="WZF345" s="469"/>
      <c r="WZG345" s="469"/>
      <c r="WZH345" s="469"/>
      <c r="WZI345" s="469"/>
      <c r="WZJ345" s="469"/>
      <c r="WZK345" s="469"/>
      <c r="WZL345" s="469"/>
      <c r="WZM345" s="469"/>
      <c r="WZN345" s="469"/>
      <c r="WZO345" s="469"/>
      <c r="WZP345" s="469"/>
      <c r="WZQ345" s="469"/>
      <c r="WZR345" s="469"/>
      <c r="WZS345" s="469"/>
      <c r="WZT345" s="469"/>
      <c r="WZU345" s="469"/>
      <c r="WZV345" s="469"/>
      <c r="WZW345" s="469"/>
      <c r="WZX345" s="469"/>
      <c r="WZY345" s="469"/>
      <c r="WZZ345" s="469"/>
      <c r="XAA345" s="469"/>
      <c r="XAB345" s="469"/>
      <c r="XAC345" s="469"/>
      <c r="XAD345" s="469"/>
      <c r="XAE345" s="469"/>
      <c r="XAF345" s="469"/>
      <c r="XAG345" s="469"/>
      <c r="XAH345" s="469"/>
      <c r="XAI345" s="469"/>
      <c r="XAJ345" s="469"/>
      <c r="XAK345" s="469"/>
      <c r="XAL345" s="469"/>
      <c r="XAM345" s="469"/>
      <c r="XAN345" s="469"/>
      <c r="XAO345" s="469"/>
      <c r="XAP345" s="469"/>
      <c r="XAQ345" s="469"/>
      <c r="XAR345" s="469"/>
      <c r="XAS345" s="469"/>
      <c r="XAT345" s="469"/>
      <c r="XAU345" s="469"/>
      <c r="XAV345" s="469"/>
      <c r="XAW345" s="469"/>
      <c r="XAX345" s="469"/>
      <c r="XAY345" s="469"/>
      <c r="XAZ345" s="469"/>
      <c r="XBA345" s="469"/>
      <c r="XBB345" s="469"/>
      <c r="XBC345" s="469"/>
      <c r="XBD345" s="469"/>
      <c r="XBE345" s="469"/>
      <c r="XBF345" s="469"/>
      <c r="XBG345" s="469"/>
      <c r="XBH345" s="469"/>
      <c r="XBI345" s="469"/>
      <c r="XBJ345" s="469"/>
      <c r="XBK345" s="469"/>
      <c r="XBL345" s="469"/>
      <c r="XBM345" s="469"/>
      <c r="XBN345" s="469"/>
      <c r="XBO345" s="469"/>
      <c r="XBP345" s="469"/>
      <c r="XBQ345" s="469"/>
      <c r="XBR345" s="469"/>
      <c r="XBS345" s="469"/>
      <c r="XBT345" s="469"/>
      <c r="XBU345" s="469"/>
      <c r="XBV345" s="469"/>
      <c r="XBW345" s="469"/>
      <c r="XBX345" s="469"/>
      <c r="XBY345" s="469"/>
      <c r="XBZ345" s="469"/>
      <c r="XCA345" s="469"/>
      <c r="XCB345" s="469"/>
      <c r="XCC345" s="469"/>
      <c r="XCD345" s="469"/>
      <c r="XCE345" s="469"/>
      <c r="XCF345" s="469"/>
      <c r="XCG345" s="469"/>
      <c r="XCH345" s="469"/>
      <c r="XCI345" s="469"/>
      <c r="XCJ345" s="469"/>
      <c r="XCK345" s="469"/>
      <c r="XCL345" s="469"/>
      <c r="XCM345" s="469"/>
      <c r="XCN345" s="469"/>
      <c r="XCO345" s="469"/>
      <c r="XCP345" s="469"/>
      <c r="XCQ345" s="469"/>
      <c r="XCR345" s="469"/>
      <c r="XCS345" s="469"/>
      <c r="XCT345" s="469"/>
      <c r="XCU345" s="469"/>
      <c r="XCV345" s="469"/>
      <c r="XCW345" s="469"/>
      <c r="XCX345" s="469"/>
      <c r="XCY345" s="469"/>
      <c r="XCZ345" s="469"/>
      <c r="XDA345" s="469"/>
      <c r="XDB345" s="469"/>
      <c r="XDC345" s="469"/>
      <c r="XDD345" s="469"/>
      <c r="XDE345" s="469"/>
      <c r="XDF345" s="469"/>
      <c r="XDG345" s="469"/>
      <c r="XDH345" s="469"/>
      <c r="XDI345" s="469"/>
      <c r="XDJ345" s="469"/>
      <c r="XDK345" s="469"/>
      <c r="XDL345" s="469"/>
      <c r="XDM345" s="469"/>
      <c r="XDN345" s="469"/>
      <c r="XDO345" s="469"/>
      <c r="XDP345" s="469"/>
      <c r="XDQ345" s="469"/>
      <c r="XDR345" s="469"/>
      <c r="XDS345" s="469"/>
      <c r="XDT345" s="469"/>
      <c r="XDU345" s="469"/>
      <c r="XDV345" s="469"/>
      <c r="XDW345" s="469"/>
      <c r="XDX345" s="469"/>
      <c r="XDY345" s="469"/>
      <c r="XDZ345" s="469"/>
      <c r="XEA345" s="469"/>
      <c r="XEB345" s="469"/>
      <c r="XEC345" s="469"/>
      <c r="XED345" s="469"/>
      <c r="XEE345" s="469"/>
      <c r="XEF345" s="469"/>
      <c r="XEG345" s="469"/>
      <c r="XEH345" s="469"/>
      <c r="XEI345" s="469"/>
      <c r="XEJ345" s="469"/>
      <c r="XEK345" s="469"/>
      <c r="XEL345" s="469"/>
      <c r="XEM345" s="469"/>
      <c r="XEN345" s="469"/>
      <c r="XEO345" s="469"/>
      <c r="XEP345" s="469"/>
      <c r="XEQ345" s="469"/>
      <c r="XER345" s="469"/>
      <c r="XES345" s="469"/>
      <c r="XET345" s="469"/>
      <c r="XEU345" s="469"/>
      <c r="XEV345" s="469"/>
      <c r="XEW345" s="469"/>
      <c r="XEX345" s="469"/>
      <c r="XEY345" s="469"/>
      <c r="XEZ345" s="469"/>
      <c r="XFA345" s="469"/>
      <c r="XFB345" s="469"/>
      <c r="XFC345" s="469"/>
      <c r="XFD345" s="469"/>
    </row>
    <row r="346" spans="1:16384" s="4" customFormat="1" ht="12.75" x14ac:dyDescent="0.2">
      <c r="A346" s="55"/>
      <c r="B346" s="10"/>
      <c r="C346" s="10" t="s">
        <v>67</v>
      </c>
      <c r="D346" s="10"/>
      <c r="E346" s="10" t="s">
        <v>68</v>
      </c>
      <c r="F346" s="179">
        <v>23</v>
      </c>
      <c r="G346" s="179"/>
      <c r="H346" s="261">
        <v>0</v>
      </c>
      <c r="I346" s="261"/>
      <c r="J346" s="3"/>
      <c r="K346" s="10"/>
      <c r="L346" s="10"/>
      <c r="M346" s="10"/>
      <c r="N346" s="3"/>
      <c r="O346" s="172"/>
      <c r="P346" s="173"/>
      <c r="Q346" s="173"/>
      <c r="R346" s="174"/>
      <c r="S346" s="3"/>
      <c r="T346" s="3"/>
      <c r="U346" s="3"/>
      <c r="V346" s="3"/>
    </row>
    <row r="347" spans="1:16384" s="4" customFormat="1" ht="12.75" x14ac:dyDescent="0.2">
      <c r="A347" s="55"/>
      <c r="B347" s="10"/>
      <c r="C347" s="10" t="s">
        <v>71</v>
      </c>
      <c r="D347" s="10"/>
      <c r="E347" s="10" t="s">
        <v>72</v>
      </c>
      <c r="F347" s="179">
        <v>37</v>
      </c>
      <c r="G347" s="179">
        <v>2</v>
      </c>
      <c r="H347" s="261">
        <v>2</v>
      </c>
      <c r="I347" s="261">
        <v>0.5</v>
      </c>
      <c r="J347" s="3"/>
      <c r="K347" s="10"/>
      <c r="L347" s="10"/>
      <c r="M347" s="10"/>
      <c r="N347" s="3"/>
      <c r="O347" s="172"/>
      <c r="P347" s="173"/>
      <c r="Q347" s="173"/>
      <c r="R347" s="174"/>
      <c r="S347" s="3"/>
      <c r="T347" s="3"/>
      <c r="U347" s="3"/>
      <c r="V347" s="3"/>
    </row>
    <row r="348" spans="1:16384" s="4" customFormat="1" ht="12.75" x14ac:dyDescent="0.2">
      <c r="A348" s="55"/>
      <c r="B348" s="10"/>
      <c r="C348" s="10" t="s">
        <v>78</v>
      </c>
      <c r="D348" s="10"/>
      <c r="E348" s="10" t="s">
        <v>79</v>
      </c>
      <c r="F348" s="179">
        <v>2</v>
      </c>
      <c r="G348" s="179"/>
      <c r="H348" s="261"/>
      <c r="I348" s="261"/>
      <c r="J348" s="3"/>
      <c r="K348" s="10"/>
      <c r="L348" s="10"/>
      <c r="M348" s="10"/>
      <c r="N348" s="3"/>
      <c r="O348" s="172"/>
      <c r="P348" s="173"/>
      <c r="Q348" s="173"/>
      <c r="R348" s="174"/>
      <c r="S348" s="3"/>
      <c r="T348" s="3"/>
      <c r="U348" s="3"/>
      <c r="V348" s="3"/>
    </row>
    <row r="349" spans="1:16384" s="4" customFormat="1" ht="12.75" x14ac:dyDescent="0.2">
      <c r="A349" s="55"/>
      <c r="B349" s="10"/>
      <c r="C349" s="10" t="s">
        <v>80</v>
      </c>
      <c r="D349" s="10"/>
      <c r="E349" s="10" t="s">
        <v>81</v>
      </c>
      <c r="F349" s="179">
        <v>198</v>
      </c>
      <c r="G349" s="179">
        <v>1</v>
      </c>
      <c r="H349" s="261">
        <v>1</v>
      </c>
      <c r="I349" s="261">
        <v>0</v>
      </c>
      <c r="J349" s="3"/>
      <c r="K349" s="10"/>
      <c r="L349" s="10"/>
      <c r="M349" s="10"/>
      <c r="N349" s="3"/>
      <c r="O349" s="172"/>
      <c r="P349" s="173"/>
      <c r="Q349" s="173"/>
      <c r="R349" s="174"/>
      <c r="S349" s="3"/>
      <c r="T349" s="3"/>
      <c r="U349" s="3"/>
      <c r="V349" s="3"/>
    </row>
    <row r="350" spans="1:16384" s="4" customFormat="1" ht="12.75" x14ac:dyDescent="0.2">
      <c r="A350" s="55"/>
      <c r="B350" s="10"/>
      <c r="C350" s="10" t="s">
        <v>82</v>
      </c>
      <c r="D350" s="10"/>
      <c r="E350" s="10" t="s">
        <v>100</v>
      </c>
      <c r="F350" s="179">
        <v>3</v>
      </c>
      <c r="G350" s="179"/>
      <c r="H350" s="261"/>
      <c r="I350" s="261"/>
      <c r="J350" s="3"/>
      <c r="K350" s="10"/>
      <c r="L350" s="10"/>
      <c r="M350" s="10"/>
      <c r="N350" s="3"/>
      <c r="O350" s="172"/>
      <c r="P350" s="173"/>
      <c r="Q350" s="173"/>
      <c r="R350" s="174"/>
      <c r="S350" s="3"/>
      <c r="T350" s="3"/>
      <c r="U350" s="3"/>
      <c r="V350" s="3"/>
    </row>
    <row r="351" spans="1:16384" s="4" customFormat="1" ht="12.75" x14ac:dyDescent="0.2">
      <c r="A351" s="55"/>
      <c r="B351" s="10"/>
      <c r="C351" s="10" t="s">
        <v>82</v>
      </c>
      <c r="D351" s="10"/>
      <c r="E351" s="10" t="s">
        <v>83</v>
      </c>
      <c r="F351" s="179">
        <v>1595</v>
      </c>
      <c r="G351" s="179">
        <v>12</v>
      </c>
      <c r="H351" s="261">
        <v>12</v>
      </c>
      <c r="I351" s="261">
        <v>0.5</v>
      </c>
      <c r="J351" s="3"/>
      <c r="K351" s="10"/>
      <c r="L351" s="10"/>
      <c r="M351" s="10"/>
      <c r="N351" s="3"/>
      <c r="O351" s="172"/>
      <c r="P351" s="173"/>
      <c r="Q351" s="173"/>
      <c r="R351" s="174"/>
      <c r="S351" s="3"/>
      <c r="T351" s="3"/>
      <c r="U351" s="3"/>
      <c r="V351" s="3"/>
    </row>
    <row r="352" spans="1:16384" s="4" customFormat="1" ht="12.75" x14ac:dyDescent="0.2">
      <c r="A352" s="55"/>
      <c r="B352" s="10"/>
      <c r="C352" s="10" t="s">
        <v>89</v>
      </c>
      <c r="D352" s="10"/>
      <c r="E352" s="10" t="s">
        <v>90</v>
      </c>
      <c r="F352" s="179">
        <v>2</v>
      </c>
      <c r="G352" s="179"/>
      <c r="H352" s="261"/>
      <c r="I352" s="261"/>
      <c r="J352" s="3"/>
      <c r="K352" s="10"/>
      <c r="L352" s="10"/>
      <c r="M352" s="10"/>
      <c r="N352" s="3"/>
      <c r="O352" s="172"/>
      <c r="P352" s="173"/>
      <c r="Q352" s="173"/>
      <c r="R352" s="174"/>
      <c r="S352" s="3"/>
      <c r="T352" s="3"/>
      <c r="U352" s="3"/>
      <c r="V352" s="3"/>
    </row>
    <row r="353" spans="1:22" s="4" customFormat="1" ht="12.75" x14ac:dyDescent="0.2">
      <c r="A353" s="55"/>
      <c r="B353" s="10"/>
      <c r="C353" s="10" t="s">
        <v>91</v>
      </c>
      <c r="D353" s="10"/>
      <c r="E353" s="10" t="s">
        <v>92</v>
      </c>
      <c r="F353" s="179">
        <v>5</v>
      </c>
      <c r="G353" s="179">
        <v>1</v>
      </c>
      <c r="H353" s="261">
        <v>1</v>
      </c>
      <c r="I353" s="261">
        <v>1</v>
      </c>
      <c r="J353" s="3"/>
      <c r="K353" s="10"/>
      <c r="L353" s="10"/>
      <c r="M353" s="10"/>
      <c r="N353" s="3"/>
      <c r="O353" s="172"/>
      <c r="P353" s="173"/>
      <c r="Q353" s="173"/>
      <c r="R353" s="174"/>
      <c r="S353" s="3"/>
      <c r="T353" s="3"/>
      <c r="U353" s="3"/>
      <c r="V353" s="3"/>
    </row>
    <row r="354" spans="1:22" s="4" customFormat="1" ht="12.75" x14ac:dyDescent="0.2">
      <c r="A354" s="55"/>
      <c r="B354" s="10"/>
      <c r="C354" s="10" t="s">
        <v>94</v>
      </c>
      <c r="D354" s="10"/>
      <c r="E354" s="10" t="s">
        <v>96</v>
      </c>
      <c r="F354" s="179">
        <v>20</v>
      </c>
      <c r="G354" s="179"/>
      <c r="H354" s="261">
        <v>0</v>
      </c>
      <c r="I354" s="261"/>
      <c r="J354" s="3"/>
      <c r="K354" s="10"/>
      <c r="L354" s="10"/>
      <c r="M354" s="10"/>
      <c r="N354" s="3"/>
      <c r="O354" s="172"/>
      <c r="P354" s="173"/>
      <c r="Q354" s="173"/>
      <c r="R354" s="174"/>
      <c r="S354" s="3"/>
      <c r="T354" s="3"/>
      <c r="U354" s="3"/>
      <c r="V354" s="3"/>
    </row>
    <row r="355" spans="1:22" s="4" customFormat="1" ht="12.75" x14ac:dyDescent="0.2">
      <c r="A355" s="55"/>
      <c r="B355" s="10"/>
      <c r="C355" s="10" t="s">
        <v>99</v>
      </c>
      <c r="D355" s="10"/>
      <c r="E355" s="10" t="s">
        <v>77</v>
      </c>
      <c r="F355" s="179">
        <v>124</v>
      </c>
      <c r="G355" s="179">
        <v>1</v>
      </c>
      <c r="H355" s="261">
        <v>1</v>
      </c>
      <c r="I355" s="261">
        <v>0</v>
      </c>
      <c r="J355" s="3"/>
      <c r="K355" s="10"/>
      <c r="L355" s="10"/>
      <c r="M355" s="10"/>
      <c r="N355" s="3"/>
      <c r="O355" s="172"/>
      <c r="P355" s="173"/>
      <c r="Q355" s="173"/>
      <c r="R355" s="174"/>
      <c r="S355" s="3"/>
      <c r="T355" s="3"/>
      <c r="U355" s="3"/>
      <c r="V355" s="3"/>
    </row>
    <row r="356" spans="1:22" s="4" customFormat="1" ht="12.75" x14ac:dyDescent="0.2">
      <c r="A356" s="55"/>
      <c r="B356" s="10"/>
      <c r="C356" s="10" t="s">
        <v>101</v>
      </c>
      <c r="D356" s="10"/>
      <c r="E356" s="10" t="s">
        <v>102</v>
      </c>
      <c r="F356" s="179">
        <v>36</v>
      </c>
      <c r="G356" s="179">
        <v>1</v>
      </c>
      <c r="H356" s="261">
        <v>0</v>
      </c>
      <c r="I356" s="261"/>
      <c r="J356" s="3"/>
      <c r="K356" s="10"/>
      <c r="L356" s="10"/>
      <c r="M356" s="10"/>
      <c r="N356" s="3"/>
      <c r="O356" s="172"/>
      <c r="P356" s="173"/>
      <c r="Q356" s="173"/>
      <c r="R356" s="174"/>
      <c r="S356" s="3"/>
      <c r="T356" s="3"/>
      <c r="U356" s="3"/>
      <c r="V356" s="3"/>
    </row>
    <row r="357" spans="1:22" s="4" customFormat="1" ht="12.75" x14ac:dyDescent="0.2">
      <c r="A357" s="55"/>
      <c r="B357" s="10"/>
      <c r="C357" s="10" t="s">
        <v>101</v>
      </c>
      <c r="D357" s="10"/>
      <c r="E357" s="10" t="s">
        <v>103</v>
      </c>
      <c r="F357" s="179">
        <v>5</v>
      </c>
      <c r="G357" s="179"/>
      <c r="H357" s="261"/>
      <c r="I357" s="261"/>
      <c r="J357" s="3"/>
      <c r="K357" s="10"/>
      <c r="L357" s="10"/>
      <c r="M357" s="10"/>
      <c r="N357" s="3"/>
      <c r="O357" s="172"/>
      <c r="P357" s="173"/>
      <c r="Q357" s="173"/>
      <c r="R357" s="174"/>
      <c r="S357" s="3"/>
      <c r="T357" s="3"/>
      <c r="U357" s="3"/>
      <c r="V357" s="3"/>
    </row>
    <row r="358" spans="1:22" s="4" customFormat="1" ht="12.75" x14ac:dyDescent="0.2">
      <c r="A358" s="55"/>
      <c r="B358" s="10"/>
      <c r="C358" s="10" t="s">
        <v>106</v>
      </c>
      <c r="D358" s="10"/>
      <c r="E358" s="10" t="s">
        <v>107</v>
      </c>
      <c r="F358" s="179">
        <v>11</v>
      </c>
      <c r="G358" s="179"/>
      <c r="H358" s="261"/>
      <c r="I358" s="261"/>
      <c r="J358" s="3"/>
      <c r="K358" s="10"/>
      <c r="L358" s="10"/>
      <c r="M358" s="10"/>
      <c r="N358" s="3"/>
      <c r="O358" s="172"/>
      <c r="P358" s="173"/>
      <c r="Q358" s="173"/>
      <c r="R358" s="174"/>
      <c r="S358" s="3"/>
      <c r="T358" s="3"/>
      <c r="U358" s="3"/>
      <c r="V358" s="3"/>
    </row>
    <row r="359" spans="1:22" s="4" customFormat="1" ht="12.75" x14ac:dyDescent="0.2">
      <c r="A359" s="55"/>
      <c r="B359" s="10"/>
      <c r="C359" s="10" t="s">
        <v>113</v>
      </c>
      <c r="D359" s="10"/>
      <c r="E359" s="10" t="s">
        <v>104</v>
      </c>
      <c r="F359" s="179">
        <v>25</v>
      </c>
      <c r="G359" s="179"/>
      <c r="H359" s="261">
        <v>0</v>
      </c>
      <c r="I359" s="261"/>
      <c r="J359" s="3"/>
      <c r="K359" s="10"/>
      <c r="L359" s="10"/>
      <c r="M359" s="10"/>
      <c r="N359" s="3"/>
      <c r="O359" s="172"/>
      <c r="P359" s="173"/>
      <c r="Q359" s="173"/>
      <c r="R359" s="174"/>
      <c r="S359" s="3"/>
      <c r="T359" s="3"/>
      <c r="U359" s="3"/>
      <c r="V359" s="3"/>
    </row>
    <row r="360" spans="1:22" s="4" customFormat="1" ht="12.75" x14ac:dyDescent="0.2">
      <c r="A360" s="55"/>
      <c r="B360" s="10"/>
      <c r="C360" s="10" t="s">
        <v>113</v>
      </c>
      <c r="D360" s="10"/>
      <c r="E360" s="10" t="s">
        <v>105</v>
      </c>
      <c r="F360" s="179">
        <v>3</v>
      </c>
      <c r="G360" s="179"/>
      <c r="H360" s="261"/>
      <c r="I360" s="261"/>
      <c r="J360" s="3"/>
      <c r="K360" s="10"/>
      <c r="L360" s="10"/>
      <c r="M360" s="10"/>
      <c r="N360" s="3"/>
      <c r="O360" s="172"/>
      <c r="P360" s="173"/>
      <c r="Q360" s="173"/>
      <c r="R360" s="174"/>
      <c r="S360" s="3"/>
      <c r="T360" s="3"/>
      <c r="U360" s="3"/>
      <c r="V360" s="3"/>
    </row>
    <row r="361" spans="1:22" s="4" customFormat="1" ht="12.75" x14ac:dyDescent="0.2">
      <c r="A361" s="55"/>
      <c r="B361" s="10"/>
      <c r="C361" s="10" t="s">
        <v>123</v>
      </c>
      <c r="D361" s="10"/>
      <c r="E361" s="10" t="s">
        <v>124</v>
      </c>
      <c r="F361" s="179">
        <v>1</v>
      </c>
      <c r="G361" s="179"/>
      <c r="H361" s="261"/>
      <c r="I361" s="261"/>
      <c r="J361" s="3"/>
      <c r="K361" s="10"/>
      <c r="L361" s="10"/>
      <c r="M361" s="10"/>
      <c r="N361" s="3"/>
      <c r="O361" s="172"/>
      <c r="P361" s="173"/>
      <c r="Q361" s="173"/>
      <c r="R361" s="174"/>
      <c r="S361" s="3"/>
      <c r="T361" s="3"/>
      <c r="U361" s="3"/>
      <c r="V361" s="3"/>
    </row>
    <row r="362" spans="1:22" s="4" customFormat="1" ht="12.75" x14ac:dyDescent="0.2">
      <c r="A362" s="55"/>
      <c r="B362" s="10"/>
      <c r="C362" s="10" t="s">
        <v>125</v>
      </c>
      <c r="D362" s="10"/>
      <c r="E362" s="10" t="s">
        <v>120</v>
      </c>
      <c r="F362" s="179">
        <v>15</v>
      </c>
      <c r="G362" s="179"/>
      <c r="H362" s="261">
        <v>0</v>
      </c>
      <c r="I362" s="261"/>
      <c r="J362" s="3"/>
      <c r="K362" s="10"/>
      <c r="L362" s="10"/>
      <c r="M362" s="10"/>
      <c r="N362" s="3"/>
      <c r="O362" s="172"/>
      <c r="P362" s="173"/>
      <c r="Q362" s="173"/>
      <c r="R362" s="174"/>
      <c r="S362" s="3"/>
      <c r="T362" s="3"/>
      <c r="U362" s="3"/>
      <c r="V362" s="3"/>
    </row>
    <row r="363" spans="1:22" s="4" customFormat="1" ht="12.75" x14ac:dyDescent="0.2">
      <c r="A363" s="55"/>
      <c r="B363" s="10"/>
      <c r="C363" s="10" t="s">
        <v>126</v>
      </c>
      <c r="D363" s="10"/>
      <c r="E363" s="10" t="s">
        <v>127</v>
      </c>
      <c r="F363" s="179">
        <v>13</v>
      </c>
      <c r="G363" s="179"/>
      <c r="H363" s="261"/>
      <c r="I363" s="261"/>
      <c r="J363" s="3"/>
      <c r="K363" s="10"/>
      <c r="L363" s="10"/>
      <c r="M363" s="10"/>
      <c r="N363" s="3"/>
      <c r="O363" s="172"/>
      <c r="P363" s="173"/>
      <c r="Q363" s="173"/>
      <c r="R363" s="174"/>
      <c r="S363" s="3"/>
      <c r="T363" s="3"/>
      <c r="U363" s="3"/>
      <c r="V363" s="3"/>
    </row>
    <row r="364" spans="1:22" s="4" customFormat="1" ht="12.75" x14ac:dyDescent="0.2">
      <c r="A364" s="55"/>
      <c r="B364" s="10"/>
      <c r="C364" s="10" t="s">
        <v>128</v>
      </c>
      <c r="D364" s="10"/>
      <c r="E364" s="10" t="s">
        <v>68</v>
      </c>
      <c r="F364" s="179">
        <v>183</v>
      </c>
      <c r="G364" s="179">
        <v>1</v>
      </c>
      <c r="H364" s="261">
        <v>1</v>
      </c>
      <c r="I364" s="261">
        <v>1</v>
      </c>
      <c r="J364" s="3"/>
      <c r="K364" s="10"/>
      <c r="L364" s="10"/>
      <c r="M364" s="10"/>
      <c r="N364" s="3"/>
      <c r="O364" s="172"/>
      <c r="P364" s="173"/>
      <c r="Q364" s="173"/>
      <c r="R364" s="174"/>
      <c r="S364" s="3"/>
      <c r="T364" s="3"/>
      <c r="U364" s="3"/>
      <c r="V364" s="3"/>
    </row>
    <row r="365" spans="1:22" s="4" customFormat="1" ht="12.75" x14ac:dyDescent="0.2">
      <c r="A365" s="55"/>
      <c r="B365" s="10"/>
      <c r="C365" s="10" t="s">
        <v>135</v>
      </c>
      <c r="D365" s="10"/>
      <c r="E365" s="10" t="s">
        <v>131</v>
      </c>
      <c r="F365" s="179">
        <v>126</v>
      </c>
      <c r="G365" s="179"/>
      <c r="H365" s="261">
        <v>0</v>
      </c>
      <c r="I365" s="261"/>
      <c r="J365" s="3"/>
      <c r="K365" s="10"/>
      <c r="L365" s="10"/>
      <c r="M365" s="10"/>
      <c r="N365" s="3"/>
      <c r="O365" s="172"/>
      <c r="P365" s="173"/>
      <c r="Q365" s="173"/>
      <c r="R365" s="174"/>
      <c r="S365" s="3"/>
      <c r="T365" s="3"/>
      <c r="U365" s="3"/>
      <c r="V365" s="3"/>
    </row>
    <row r="366" spans="1:22" s="4" customFormat="1" ht="12.75" x14ac:dyDescent="0.2">
      <c r="A366" s="55"/>
      <c r="B366" s="10"/>
      <c r="C366" s="10" t="s">
        <v>136</v>
      </c>
      <c r="D366" s="10"/>
      <c r="E366" s="10" t="s">
        <v>79</v>
      </c>
      <c r="F366" s="179">
        <v>14</v>
      </c>
      <c r="G366" s="179"/>
      <c r="H366" s="261">
        <v>0</v>
      </c>
      <c r="I366" s="261"/>
      <c r="J366" s="3"/>
      <c r="K366" s="10"/>
      <c r="L366" s="10"/>
      <c r="M366" s="10"/>
      <c r="N366" s="3"/>
      <c r="O366" s="172"/>
      <c r="P366" s="173"/>
      <c r="Q366" s="173"/>
      <c r="R366" s="174"/>
      <c r="S366" s="3"/>
      <c r="T366" s="3"/>
      <c r="U366" s="3"/>
      <c r="V366" s="3"/>
    </row>
    <row r="367" spans="1:22" s="4" customFormat="1" ht="12.75" x14ac:dyDescent="0.2">
      <c r="A367" s="55"/>
      <c r="B367" s="10"/>
      <c r="C367" s="10" t="s">
        <v>138</v>
      </c>
      <c r="D367" s="10"/>
      <c r="E367" s="10" t="s">
        <v>79</v>
      </c>
      <c r="F367" s="179">
        <v>9</v>
      </c>
      <c r="G367" s="179"/>
      <c r="H367" s="261"/>
      <c r="I367" s="261"/>
      <c r="J367" s="3"/>
      <c r="K367" s="10"/>
      <c r="L367" s="10"/>
      <c r="M367" s="10"/>
      <c r="N367" s="3"/>
      <c r="O367" s="172"/>
      <c r="P367" s="173"/>
      <c r="Q367" s="173"/>
      <c r="R367" s="174"/>
      <c r="S367" s="3"/>
      <c r="T367" s="3"/>
      <c r="U367" s="3"/>
      <c r="V367" s="3"/>
    </row>
    <row r="368" spans="1:22" s="4" customFormat="1" ht="12.75" x14ac:dyDescent="0.2">
      <c r="A368" s="55"/>
      <c r="B368" s="10"/>
      <c r="C368" s="10" t="s">
        <v>139</v>
      </c>
      <c r="D368" s="10"/>
      <c r="E368" s="10" t="s">
        <v>140</v>
      </c>
      <c r="F368" s="179">
        <v>1</v>
      </c>
      <c r="G368" s="179"/>
      <c r="H368" s="261"/>
      <c r="I368" s="261"/>
      <c r="J368" s="3"/>
      <c r="K368" s="10"/>
      <c r="L368" s="10"/>
      <c r="M368" s="10"/>
      <c r="N368" s="3"/>
      <c r="O368" s="172"/>
      <c r="P368" s="173"/>
      <c r="Q368" s="173"/>
      <c r="R368" s="174"/>
      <c r="S368" s="3"/>
      <c r="T368" s="3"/>
      <c r="U368" s="3"/>
      <c r="V368" s="3"/>
    </row>
    <row r="369" spans="1:22" s="4" customFormat="1" ht="12.75" x14ac:dyDescent="0.2">
      <c r="A369" s="55"/>
      <c r="B369" s="10"/>
      <c r="C369" s="10" t="s">
        <v>141</v>
      </c>
      <c r="D369" s="10"/>
      <c r="E369" s="10" t="s">
        <v>104</v>
      </c>
      <c r="F369" s="179">
        <v>3</v>
      </c>
      <c r="G369" s="179">
        <v>1</v>
      </c>
      <c r="H369" s="261">
        <v>0</v>
      </c>
      <c r="I369" s="261"/>
      <c r="J369" s="3"/>
      <c r="K369" s="10"/>
      <c r="L369" s="10"/>
      <c r="M369" s="10"/>
      <c r="N369" s="3"/>
      <c r="O369" s="172"/>
      <c r="P369" s="173"/>
      <c r="Q369" s="173"/>
      <c r="R369" s="174"/>
      <c r="S369" s="3"/>
      <c r="T369" s="3"/>
      <c r="U369" s="3"/>
      <c r="V369" s="3"/>
    </row>
    <row r="370" spans="1:22" s="4" customFormat="1" ht="12.75" x14ac:dyDescent="0.2">
      <c r="A370" s="55"/>
      <c r="B370" s="10"/>
      <c r="C370" s="10" t="s">
        <v>142</v>
      </c>
      <c r="D370" s="10"/>
      <c r="E370" s="10" t="s">
        <v>143</v>
      </c>
      <c r="F370" s="179">
        <v>11</v>
      </c>
      <c r="G370" s="179"/>
      <c r="H370" s="261"/>
      <c r="I370" s="261"/>
      <c r="J370" s="3"/>
      <c r="K370" s="10"/>
      <c r="L370" s="10"/>
      <c r="M370" s="10"/>
      <c r="N370" s="3"/>
      <c r="O370" s="172"/>
      <c r="P370" s="173"/>
      <c r="Q370" s="173"/>
      <c r="R370" s="174"/>
      <c r="S370" s="3"/>
      <c r="T370" s="3"/>
      <c r="U370" s="3"/>
      <c r="V370" s="3"/>
    </row>
    <row r="371" spans="1:22" s="4" customFormat="1" ht="12.75" x14ac:dyDescent="0.2">
      <c r="A371" s="55"/>
      <c r="B371" s="10"/>
      <c r="C371" s="10" t="s">
        <v>144</v>
      </c>
      <c r="D371" s="10"/>
      <c r="E371" s="10" t="s">
        <v>145</v>
      </c>
      <c r="F371" s="179">
        <v>844</v>
      </c>
      <c r="G371" s="179">
        <v>9</v>
      </c>
      <c r="H371" s="261">
        <v>7</v>
      </c>
      <c r="I371" s="261">
        <v>0.57142857142857095</v>
      </c>
      <c r="J371" s="3"/>
      <c r="K371" s="10"/>
      <c r="L371" s="10"/>
      <c r="M371" s="10"/>
      <c r="N371" s="3"/>
      <c r="O371" s="172"/>
      <c r="P371" s="173"/>
      <c r="Q371" s="173"/>
      <c r="R371" s="174"/>
      <c r="S371" s="3"/>
      <c r="T371" s="3"/>
      <c r="U371" s="3"/>
      <c r="V371" s="3"/>
    </row>
    <row r="372" spans="1:22" s="4" customFormat="1" ht="12.75" x14ac:dyDescent="0.2">
      <c r="A372" s="55"/>
      <c r="B372" s="10"/>
      <c r="C372" s="10" t="s">
        <v>146</v>
      </c>
      <c r="D372" s="10"/>
      <c r="E372" s="10" t="s">
        <v>148</v>
      </c>
      <c r="F372" s="179">
        <v>76</v>
      </c>
      <c r="G372" s="179"/>
      <c r="H372" s="261"/>
      <c r="I372" s="261"/>
      <c r="J372" s="3"/>
      <c r="K372" s="10"/>
      <c r="L372" s="10"/>
      <c r="M372" s="10"/>
      <c r="N372" s="3"/>
      <c r="O372" s="172"/>
      <c r="P372" s="173"/>
      <c r="Q372" s="173"/>
      <c r="R372" s="174"/>
      <c r="S372" s="3"/>
      <c r="T372" s="3"/>
      <c r="U372" s="3"/>
      <c r="V372" s="3"/>
    </row>
    <row r="373" spans="1:22" s="4" customFormat="1" ht="12.75" x14ac:dyDescent="0.2">
      <c r="A373" s="55"/>
      <c r="B373" s="10"/>
      <c r="C373" s="10" t="s">
        <v>152</v>
      </c>
      <c r="D373" s="10"/>
      <c r="E373" s="10" t="s">
        <v>153</v>
      </c>
      <c r="F373" s="179">
        <v>38</v>
      </c>
      <c r="G373" s="179"/>
      <c r="H373" s="261">
        <v>0</v>
      </c>
      <c r="I373" s="261"/>
      <c r="J373" s="3"/>
      <c r="K373" s="10"/>
      <c r="L373" s="10"/>
      <c r="M373" s="10"/>
      <c r="N373" s="3"/>
      <c r="O373" s="172"/>
      <c r="P373" s="173"/>
      <c r="Q373" s="173"/>
      <c r="R373" s="174"/>
      <c r="S373" s="3"/>
      <c r="T373" s="3"/>
      <c r="U373" s="3"/>
      <c r="V373" s="3"/>
    </row>
    <row r="374" spans="1:22" s="4" customFormat="1" ht="12.75" x14ac:dyDescent="0.2">
      <c r="A374" s="55"/>
      <c r="B374" s="10"/>
      <c r="C374" s="10" t="s">
        <v>160</v>
      </c>
      <c r="D374" s="10"/>
      <c r="E374" s="10" t="s">
        <v>97</v>
      </c>
      <c r="F374" s="179">
        <v>14</v>
      </c>
      <c r="G374" s="179"/>
      <c r="H374" s="261">
        <v>0</v>
      </c>
      <c r="I374" s="261"/>
      <c r="J374" s="3"/>
      <c r="K374" s="10"/>
      <c r="L374" s="10"/>
      <c r="M374" s="10"/>
      <c r="N374" s="3"/>
      <c r="O374" s="172"/>
      <c r="P374" s="173"/>
      <c r="Q374" s="173"/>
      <c r="R374" s="174"/>
      <c r="S374" s="3"/>
      <c r="T374" s="3"/>
      <c r="U374" s="3"/>
      <c r="V374" s="3"/>
    </row>
    <row r="375" spans="1:22" s="4" customFormat="1" ht="12.75" x14ac:dyDescent="0.2">
      <c r="A375" s="55"/>
      <c r="B375" s="10"/>
      <c r="C375" s="10" t="s">
        <v>165</v>
      </c>
      <c r="D375" s="10"/>
      <c r="E375" s="10" t="s">
        <v>64</v>
      </c>
      <c r="F375" s="179">
        <v>45</v>
      </c>
      <c r="G375" s="179"/>
      <c r="H375" s="261">
        <v>0</v>
      </c>
      <c r="I375" s="261"/>
      <c r="J375" s="3"/>
      <c r="K375" s="10"/>
      <c r="L375" s="10"/>
      <c r="M375" s="10"/>
      <c r="N375" s="3"/>
      <c r="O375" s="172"/>
      <c r="P375" s="173"/>
      <c r="Q375" s="173"/>
      <c r="R375" s="174"/>
      <c r="S375" s="3"/>
      <c r="T375" s="3"/>
      <c r="U375" s="3"/>
      <c r="V375" s="3"/>
    </row>
    <row r="376" spans="1:22" s="4" customFormat="1" ht="12.75" x14ac:dyDescent="0.2">
      <c r="A376" s="55"/>
      <c r="B376" s="10"/>
      <c r="C376" s="10" t="s">
        <v>171</v>
      </c>
      <c r="D376" s="10"/>
      <c r="E376" s="10" t="s">
        <v>97</v>
      </c>
      <c r="F376" s="179">
        <v>70</v>
      </c>
      <c r="G376" s="179">
        <v>1</v>
      </c>
      <c r="H376" s="261">
        <v>1</v>
      </c>
      <c r="I376" s="261">
        <v>14</v>
      </c>
      <c r="J376" s="3"/>
      <c r="K376" s="10"/>
      <c r="L376" s="10"/>
      <c r="M376" s="10"/>
      <c r="N376" s="3"/>
      <c r="O376" s="172"/>
      <c r="P376" s="173"/>
      <c r="Q376" s="173"/>
      <c r="R376" s="174"/>
      <c r="S376" s="3"/>
      <c r="T376" s="3"/>
      <c r="U376" s="3"/>
      <c r="V376" s="3"/>
    </row>
    <row r="377" spans="1:22" s="4" customFormat="1" ht="12.75" x14ac:dyDescent="0.2">
      <c r="A377" s="55"/>
      <c r="B377" s="10"/>
      <c r="C377" s="10" t="s">
        <v>173</v>
      </c>
      <c r="D377" s="10"/>
      <c r="E377" s="10" t="s">
        <v>100</v>
      </c>
      <c r="F377" s="179">
        <v>9</v>
      </c>
      <c r="G377" s="179"/>
      <c r="H377" s="261"/>
      <c r="I377" s="261"/>
      <c r="J377" s="3"/>
      <c r="K377" s="10"/>
      <c r="L377" s="10"/>
      <c r="M377" s="10"/>
      <c r="N377" s="3"/>
      <c r="O377" s="172"/>
      <c r="P377" s="173"/>
      <c r="Q377" s="173"/>
      <c r="R377" s="174"/>
      <c r="S377" s="3"/>
      <c r="T377" s="3"/>
      <c r="U377" s="3"/>
      <c r="V377" s="3"/>
    </row>
    <row r="378" spans="1:22" s="4" customFormat="1" ht="12.75" x14ac:dyDescent="0.2">
      <c r="A378" s="55"/>
      <c r="B378" s="10"/>
      <c r="C378" s="10" t="s">
        <v>173</v>
      </c>
      <c r="D378" s="10"/>
      <c r="E378" s="10" t="s">
        <v>77</v>
      </c>
      <c r="F378" s="179">
        <v>27</v>
      </c>
      <c r="G378" s="179"/>
      <c r="H378" s="261"/>
      <c r="I378" s="261"/>
      <c r="J378" s="3"/>
      <c r="K378" s="10"/>
      <c r="L378" s="10"/>
      <c r="M378" s="10"/>
      <c r="N378" s="3"/>
      <c r="O378" s="172"/>
      <c r="P378" s="173"/>
      <c r="Q378" s="173"/>
      <c r="R378" s="174"/>
      <c r="S378" s="3"/>
      <c r="T378" s="3"/>
      <c r="U378" s="3"/>
      <c r="V378" s="3"/>
    </row>
    <row r="379" spans="1:22" s="4" customFormat="1" ht="12.75" x14ac:dyDescent="0.2">
      <c r="A379" s="55"/>
      <c r="B379" s="10"/>
      <c r="C379" s="10" t="s">
        <v>174</v>
      </c>
      <c r="D379" s="10"/>
      <c r="E379" s="10" t="s">
        <v>175</v>
      </c>
      <c r="F379" s="179">
        <v>9</v>
      </c>
      <c r="G379" s="179"/>
      <c r="H379" s="261"/>
      <c r="I379" s="261"/>
      <c r="J379" s="3"/>
      <c r="K379" s="10"/>
      <c r="L379" s="10"/>
      <c r="M379" s="10"/>
      <c r="N379" s="3"/>
      <c r="O379" s="172"/>
      <c r="P379" s="173"/>
      <c r="Q379" s="173"/>
      <c r="R379" s="174"/>
      <c r="S379" s="3"/>
      <c r="T379" s="3"/>
      <c r="U379" s="3"/>
      <c r="V379" s="3"/>
    </row>
    <row r="380" spans="1:22" s="4" customFormat="1" ht="12.75" x14ac:dyDescent="0.2">
      <c r="A380" s="55"/>
      <c r="B380" s="10"/>
      <c r="C380" s="10" t="s">
        <v>176</v>
      </c>
      <c r="D380" s="10"/>
      <c r="E380" s="10" t="s">
        <v>177</v>
      </c>
      <c r="F380" s="179">
        <v>137</v>
      </c>
      <c r="G380" s="179">
        <v>3</v>
      </c>
      <c r="H380" s="261">
        <v>2</v>
      </c>
      <c r="I380" s="261">
        <v>4</v>
      </c>
      <c r="J380" s="3"/>
      <c r="K380" s="10"/>
      <c r="L380" s="10"/>
      <c r="M380" s="10"/>
      <c r="N380" s="3"/>
      <c r="O380" s="172"/>
      <c r="P380" s="173"/>
      <c r="Q380" s="173"/>
      <c r="R380" s="174"/>
      <c r="S380" s="3"/>
      <c r="T380" s="3"/>
      <c r="U380" s="3"/>
      <c r="V380" s="3"/>
    </row>
    <row r="381" spans="1:22" s="4" customFormat="1" ht="12.75" x14ac:dyDescent="0.2">
      <c r="A381" s="55"/>
      <c r="B381" s="10"/>
      <c r="C381" s="10" t="s">
        <v>178</v>
      </c>
      <c r="D381" s="10"/>
      <c r="E381" s="10" t="s">
        <v>179</v>
      </c>
      <c r="F381" s="179">
        <v>25</v>
      </c>
      <c r="G381" s="179"/>
      <c r="H381" s="261">
        <v>0</v>
      </c>
      <c r="I381" s="261"/>
      <c r="J381" s="3"/>
      <c r="K381" s="10"/>
      <c r="L381" s="10"/>
      <c r="M381" s="10"/>
      <c r="N381" s="3"/>
      <c r="O381" s="172"/>
      <c r="P381" s="173"/>
      <c r="Q381" s="173"/>
      <c r="R381" s="174"/>
      <c r="S381" s="3"/>
      <c r="T381" s="3"/>
      <c r="U381" s="3"/>
      <c r="V381" s="3"/>
    </row>
    <row r="382" spans="1:22" s="4" customFormat="1" ht="12.75" x14ac:dyDescent="0.2">
      <c r="A382" s="55"/>
      <c r="B382" s="10"/>
      <c r="C382" s="10" t="s">
        <v>181</v>
      </c>
      <c r="D382" s="10"/>
      <c r="E382" s="10" t="s">
        <v>182</v>
      </c>
      <c r="F382" s="179">
        <v>67</v>
      </c>
      <c r="G382" s="179"/>
      <c r="H382" s="261">
        <v>0</v>
      </c>
      <c r="I382" s="261"/>
      <c r="J382" s="3"/>
      <c r="K382" s="10"/>
      <c r="L382" s="10"/>
      <c r="M382" s="10"/>
      <c r="N382" s="3"/>
      <c r="O382" s="172"/>
      <c r="P382" s="173"/>
      <c r="Q382" s="173"/>
      <c r="R382" s="174"/>
      <c r="S382" s="3"/>
      <c r="T382" s="3"/>
      <c r="U382" s="3"/>
      <c r="V382" s="3"/>
    </row>
    <row r="383" spans="1:22" s="4" customFormat="1" ht="12.75" x14ac:dyDescent="0.2">
      <c r="A383" s="55"/>
      <c r="B383" s="10"/>
      <c r="C383" s="10" t="s">
        <v>183</v>
      </c>
      <c r="D383" s="10"/>
      <c r="E383" s="10" t="s">
        <v>86</v>
      </c>
      <c r="F383" s="179">
        <v>9</v>
      </c>
      <c r="G383" s="179"/>
      <c r="H383" s="261"/>
      <c r="I383" s="261"/>
      <c r="J383" s="3"/>
      <c r="K383" s="10"/>
      <c r="L383" s="10"/>
      <c r="M383" s="10"/>
      <c r="N383" s="3"/>
      <c r="O383" s="172"/>
      <c r="P383" s="173"/>
      <c r="Q383" s="173"/>
      <c r="R383" s="174"/>
      <c r="S383" s="3"/>
      <c r="T383" s="3"/>
      <c r="U383" s="3"/>
      <c r="V383" s="3"/>
    </row>
    <row r="384" spans="1:22" s="4" customFormat="1" ht="12.75" x14ac:dyDescent="0.2">
      <c r="A384" s="55"/>
      <c r="B384" s="10"/>
      <c r="C384" s="10" t="s">
        <v>184</v>
      </c>
      <c r="D384" s="10"/>
      <c r="E384" s="10" t="s">
        <v>185</v>
      </c>
      <c r="F384" s="179">
        <v>39</v>
      </c>
      <c r="G384" s="179"/>
      <c r="H384" s="261"/>
      <c r="I384" s="261"/>
      <c r="J384" s="3"/>
      <c r="K384" s="10"/>
      <c r="L384" s="10"/>
      <c r="M384" s="10"/>
      <c r="N384" s="3"/>
      <c r="O384" s="172"/>
      <c r="P384" s="173"/>
      <c r="Q384" s="173"/>
      <c r="R384" s="174"/>
      <c r="S384" s="3"/>
      <c r="T384" s="3"/>
      <c r="U384" s="3"/>
      <c r="V384" s="3"/>
    </row>
    <row r="385" spans="1:22" s="4" customFormat="1" ht="12.75" x14ac:dyDescent="0.2">
      <c r="A385" s="55"/>
      <c r="B385" s="10"/>
      <c r="C385" s="10" t="s">
        <v>189</v>
      </c>
      <c r="D385" s="10"/>
      <c r="E385" s="10" t="s">
        <v>70</v>
      </c>
      <c r="F385" s="179">
        <v>15</v>
      </c>
      <c r="G385" s="179">
        <v>1</v>
      </c>
      <c r="H385" s="261">
        <v>1</v>
      </c>
      <c r="I385" s="261">
        <v>0</v>
      </c>
      <c r="J385" s="3"/>
      <c r="K385" s="10"/>
      <c r="L385" s="10"/>
      <c r="M385" s="10"/>
      <c r="N385" s="3"/>
      <c r="O385" s="172"/>
      <c r="P385" s="173"/>
      <c r="Q385" s="173"/>
      <c r="R385" s="174"/>
      <c r="S385" s="3"/>
      <c r="T385" s="3"/>
      <c r="U385" s="3"/>
      <c r="V385" s="3"/>
    </row>
    <row r="386" spans="1:22" s="4" customFormat="1" ht="12.75" x14ac:dyDescent="0.2">
      <c r="A386" s="55"/>
      <c r="B386" s="10"/>
      <c r="C386" s="10" t="s">
        <v>191</v>
      </c>
      <c r="D386" s="10"/>
      <c r="E386" s="10" t="s">
        <v>192</v>
      </c>
      <c r="F386" s="179">
        <v>17</v>
      </c>
      <c r="G386" s="179"/>
      <c r="H386" s="261">
        <v>0</v>
      </c>
      <c r="I386" s="261"/>
      <c r="J386" s="3"/>
      <c r="K386" s="10"/>
      <c r="L386" s="10"/>
      <c r="M386" s="10"/>
      <c r="N386" s="3"/>
      <c r="O386" s="172"/>
      <c r="P386" s="173"/>
      <c r="Q386" s="173"/>
      <c r="R386" s="174"/>
      <c r="S386" s="3"/>
      <c r="T386" s="3"/>
      <c r="U386" s="3"/>
      <c r="V386" s="3"/>
    </row>
    <row r="387" spans="1:22" s="4" customFormat="1" ht="12.75" x14ac:dyDescent="0.2">
      <c r="A387" s="55"/>
      <c r="B387" s="10"/>
      <c r="C387" s="10" t="s">
        <v>193</v>
      </c>
      <c r="D387" s="10"/>
      <c r="E387" s="10" t="s">
        <v>194</v>
      </c>
      <c r="F387" s="179">
        <v>37</v>
      </c>
      <c r="G387" s="179"/>
      <c r="H387" s="261">
        <v>0</v>
      </c>
      <c r="I387" s="261"/>
      <c r="J387" s="3"/>
      <c r="K387" s="10"/>
      <c r="L387" s="10"/>
      <c r="M387" s="10"/>
      <c r="N387" s="3"/>
      <c r="O387" s="172"/>
      <c r="P387" s="173"/>
      <c r="Q387" s="173"/>
      <c r="R387" s="174"/>
      <c r="S387" s="3"/>
      <c r="T387" s="3"/>
      <c r="U387" s="3"/>
      <c r="V387" s="3"/>
    </row>
    <row r="388" spans="1:22" s="4" customFormat="1" ht="12.75" x14ac:dyDescent="0.2">
      <c r="A388" s="55"/>
      <c r="B388" s="10"/>
      <c r="C388" s="10" t="s">
        <v>197</v>
      </c>
      <c r="D388" s="10"/>
      <c r="E388" s="10" t="s">
        <v>198</v>
      </c>
      <c r="F388" s="179">
        <v>19</v>
      </c>
      <c r="G388" s="179"/>
      <c r="H388" s="261"/>
      <c r="I388" s="261"/>
      <c r="J388" s="3"/>
      <c r="K388" s="10"/>
      <c r="L388" s="10"/>
      <c r="M388" s="10"/>
      <c r="N388" s="3"/>
      <c r="O388" s="172"/>
      <c r="P388" s="173"/>
      <c r="Q388" s="173"/>
      <c r="R388" s="174"/>
      <c r="S388" s="3"/>
      <c r="T388" s="3"/>
      <c r="U388" s="3"/>
      <c r="V388" s="3"/>
    </row>
    <row r="389" spans="1:22" s="4" customFormat="1" ht="12.75" x14ac:dyDescent="0.2">
      <c r="A389" s="55"/>
      <c r="B389" s="10"/>
      <c r="C389" s="10" t="s">
        <v>199</v>
      </c>
      <c r="D389" s="10"/>
      <c r="E389" s="10" t="s">
        <v>200</v>
      </c>
      <c r="F389" s="179">
        <v>168</v>
      </c>
      <c r="G389" s="179"/>
      <c r="H389" s="261">
        <v>0</v>
      </c>
      <c r="I389" s="261"/>
      <c r="J389" s="3"/>
      <c r="K389" s="10"/>
      <c r="L389" s="10"/>
      <c r="M389" s="10"/>
      <c r="N389" s="3"/>
      <c r="O389" s="172"/>
      <c r="P389" s="173"/>
      <c r="Q389" s="173"/>
      <c r="R389" s="174"/>
      <c r="S389" s="3"/>
      <c r="T389" s="3"/>
      <c r="U389" s="3"/>
      <c r="V389" s="3"/>
    </row>
    <row r="390" spans="1:22" s="4" customFormat="1" ht="12.75" x14ac:dyDescent="0.2">
      <c r="A390" s="55"/>
      <c r="B390" s="10"/>
      <c r="C390" s="10" t="s">
        <v>202</v>
      </c>
      <c r="D390" s="10"/>
      <c r="E390" s="10" t="s">
        <v>203</v>
      </c>
      <c r="F390" s="179">
        <v>499</v>
      </c>
      <c r="G390" s="179">
        <v>1</v>
      </c>
      <c r="H390" s="261">
        <v>1</v>
      </c>
      <c r="I390" s="261">
        <v>11</v>
      </c>
      <c r="J390" s="3"/>
      <c r="K390" s="10"/>
      <c r="L390" s="10"/>
      <c r="M390" s="10"/>
      <c r="N390" s="3"/>
      <c r="O390" s="172"/>
      <c r="P390" s="173"/>
      <c r="Q390" s="173"/>
      <c r="R390" s="174"/>
      <c r="S390" s="3"/>
      <c r="T390" s="3"/>
      <c r="U390" s="3"/>
      <c r="V390" s="3"/>
    </row>
    <row r="391" spans="1:22" s="4" customFormat="1" ht="12.75" x14ac:dyDescent="0.2">
      <c r="A391" s="55"/>
      <c r="B391" s="10"/>
      <c r="C391" s="10" t="s">
        <v>204</v>
      </c>
      <c r="D391" s="10"/>
      <c r="E391" s="10" t="s">
        <v>97</v>
      </c>
      <c r="F391" s="179">
        <v>8</v>
      </c>
      <c r="G391" s="179"/>
      <c r="H391" s="261"/>
      <c r="I391" s="261"/>
      <c r="J391" s="3"/>
      <c r="K391" s="10"/>
      <c r="L391" s="10"/>
      <c r="M391" s="10"/>
      <c r="N391" s="3"/>
      <c r="O391" s="172"/>
      <c r="P391" s="173"/>
      <c r="Q391" s="173"/>
      <c r="R391" s="174"/>
      <c r="S391" s="3"/>
      <c r="T391" s="3"/>
      <c r="U391" s="3"/>
      <c r="V391" s="3"/>
    </row>
    <row r="392" spans="1:22" s="4" customFormat="1" ht="12.75" x14ac:dyDescent="0.2">
      <c r="A392" s="55"/>
      <c r="B392" s="10"/>
      <c r="C392" s="10" t="s">
        <v>207</v>
      </c>
      <c r="D392" s="10"/>
      <c r="E392" s="10" t="s">
        <v>64</v>
      </c>
      <c r="F392" s="179">
        <v>20</v>
      </c>
      <c r="G392" s="179"/>
      <c r="H392" s="261"/>
      <c r="I392" s="261"/>
      <c r="J392" s="3"/>
      <c r="K392" s="10"/>
      <c r="L392" s="10"/>
      <c r="M392" s="10"/>
      <c r="N392" s="3"/>
      <c r="O392" s="172"/>
      <c r="P392" s="173"/>
      <c r="Q392" s="173"/>
      <c r="R392" s="174"/>
      <c r="S392" s="3"/>
      <c r="T392" s="3"/>
      <c r="U392" s="3"/>
      <c r="V392" s="3"/>
    </row>
    <row r="393" spans="1:22" s="4" customFormat="1" ht="12.75" x14ac:dyDescent="0.2">
      <c r="A393" s="55"/>
      <c r="B393" s="10"/>
      <c r="C393" s="10" t="s">
        <v>208</v>
      </c>
      <c r="D393" s="10"/>
      <c r="E393" s="10" t="s">
        <v>179</v>
      </c>
      <c r="F393" s="179">
        <v>45</v>
      </c>
      <c r="G393" s="179">
        <v>1</v>
      </c>
      <c r="H393" s="261">
        <v>1</v>
      </c>
      <c r="I393" s="261">
        <v>1</v>
      </c>
      <c r="J393" s="3"/>
      <c r="K393" s="10"/>
      <c r="L393" s="10"/>
      <c r="M393" s="10"/>
      <c r="N393" s="3"/>
      <c r="O393" s="172"/>
      <c r="P393" s="173"/>
      <c r="Q393" s="173"/>
      <c r="R393" s="174"/>
      <c r="S393" s="3"/>
      <c r="T393" s="3"/>
      <c r="U393" s="3"/>
      <c r="V393" s="3"/>
    </row>
    <row r="394" spans="1:22" s="4" customFormat="1" ht="12.75" x14ac:dyDescent="0.2">
      <c r="A394" s="55"/>
      <c r="B394" s="10"/>
      <c r="C394" s="10" t="s">
        <v>209</v>
      </c>
      <c r="D394" s="10"/>
      <c r="E394" s="10" t="s">
        <v>210</v>
      </c>
      <c r="F394" s="179">
        <v>17</v>
      </c>
      <c r="G394" s="179">
        <v>1</v>
      </c>
      <c r="H394" s="261">
        <v>0</v>
      </c>
      <c r="I394" s="261"/>
      <c r="J394" s="3"/>
      <c r="K394" s="10"/>
      <c r="L394" s="10"/>
      <c r="M394" s="10"/>
      <c r="N394" s="3"/>
      <c r="O394" s="172"/>
      <c r="P394" s="173"/>
      <c r="Q394" s="173"/>
      <c r="R394" s="174"/>
      <c r="S394" s="3"/>
      <c r="T394" s="3"/>
      <c r="U394" s="3"/>
      <c r="V394" s="3"/>
    </row>
    <row r="395" spans="1:22" s="4" customFormat="1" ht="12.75" x14ac:dyDescent="0.2">
      <c r="A395" s="55"/>
      <c r="B395" s="10"/>
      <c r="C395" s="10" t="s">
        <v>213</v>
      </c>
      <c r="D395" s="10"/>
      <c r="E395" s="10" t="s">
        <v>127</v>
      </c>
      <c r="F395" s="179">
        <v>12</v>
      </c>
      <c r="G395" s="179"/>
      <c r="H395" s="261"/>
      <c r="I395" s="261"/>
      <c r="J395" s="3"/>
      <c r="K395" s="10"/>
      <c r="L395" s="10"/>
      <c r="M395" s="10"/>
      <c r="N395" s="3"/>
      <c r="O395" s="172"/>
      <c r="P395" s="173"/>
      <c r="Q395" s="173"/>
      <c r="R395" s="174"/>
      <c r="S395" s="3"/>
      <c r="T395" s="3"/>
      <c r="U395" s="3"/>
      <c r="V395" s="3"/>
    </row>
    <row r="396" spans="1:22" s="4" customFormat="1" ht="12.75" x14ac:dyDescent="0.2">
      <c r="A396" s="55"/>
      <c r="B396" s="10"/>
      <c r="C396" s="10" t="s">
        <v>215</v>
      </c>
      <c r="D396" s="10"/>
      <c r="E396" s="10" t="s">
        <v>70</v>
      </c>
      <c r="F396" s="179">
        <v>1</v>
      </c>
      <c r="G396" s="179"/>
      <c r="H396" s="261"/>
      <c r="I396" s="261"/>
      <c r="J396" s="3"/>
      <c r="K396" s="10"/>
      <c r="L396" s="10"/>
      <c r="M396" s="10"/>
      <c r="N396" s="3"/>
      <c r="O396" s="172"/>
      <c r="P396" s="173"/>
      <c r="Q396" s="173"/>
      <c r="R396" s="174"/>
      <c r="S396" s="3"/>
      <c r="T396" s="3"/>
      <c r="U396" s="3"/>
      <c r="V396" s="3"/>
    </row>
    <row r="397" spans="1:22" s="4" customFormat="1" ht="12.75" x14ac:dyDescent="0.2">
      <c r="A397" s="55"/>
      <c r="B397" s="10"/>
      <c r="C397" s="10" t="s">
        <v>216</v>
      </c>
      <c r="D397" s="10"/>
      <c r="E397" s="10" t="s">
        <v>147</v>
      </c>
      <c r="F397" s="179">
        <v>12</v>
      </c>
      <c r="G397" s="179"/>
      <c r="H397" s="261">
        <v>0</v>
      </c>
      <c r="I397" s="261"/>
      <c r="J397" s="3"/>
      <c r="K397" s="10"/>
      <c r="L397" s="10"/>
      <c r="M397" s="10"/>
      <c r="N397" s="3"/>
      <c r="O397" s="172"/>
      <c r="P397" s="173"/>
      <c r="Q397" s="173"/>
      <c r="R397" s="174"/>
      <c r="S397" s="3"/>
      <c r="T397" s="3"/>
      <c r="U397" s="3"/>
      <c r="V397" s="3"/>
    </row>
    <row r="398" spans="1:22" s="4" customFormat="1" ht="12.75" x14ac:dyDescent="0.2">
      <c r="A398" s="55"/>
      <c r="B398" s="10"/>
      <c r="C398" s="10" t="s">
        <v>217</v>
      </c>
      <c r="D398" s="10"/>
      <c r="E398" s="10" t="s">
        <v>218</v>
      </c>
      <c r="F398" s="179">
        <v>11</v>
      </c>
      <c r="G398" s="179"/>
      <c r="H398" s="261"/>
      <c r="I398" s="261"/>
      <c r="J398" s="3"/>
      <c r="K398" s="10"/>
      <c r="L398" s="10"/>
      <c r="M398" s="10"/>
      <c r="N398" s="3"/>
      <c r="O398" s="172"/>
      <c r="P398" s="173"/>
      <c r="Q398" s="173"/>
      <c r="R398" s="174"/>
      <c r="S398" s="3"/>
      <c r="T398" s="3"/>
      <c r="U398" s="3"/>
      <c r="V398" s="3"/>
    </row>
    <row r="399" spans="1:22" s="4" customFormat="1" ht="12.75" x14ac:dyDescent="0.2">
      <c r="A399" s="55"/>
      <c r="B399" s="10"/>
      <c r="C399" s="10" t="s">
        <v>220</v>
      </c>
      <c r="D399" s="10"/>
      <c r="E399" s="10" t="s">
        <v>170</v>
      </c>
      <c r="F399" s="179">
        <v>11</v>
      </c>
      <c r="G399" s="179"/>
      <c r="H399" s="261"/>
      <c r="I399" s="261"/>
      <c r="J399" s="3"/>
      <c r="K399" s="10"/>
      <c r="L399" s="10"/>
      <c r="M399" s="10"/>
      <c r="N399" s="3"/>
      <c r="O399" s="172"/>
      <c r="P399" s="173"/>
      <c r="Q399" s="173"/>
      <c r="R399" s="174"/>
      <c r="S399" s="3"/>
      <c r="T399" s="3"/>
      <c r="U399" s="3"/>
      <c r="V399" s="3"/>
    </row>
    <row r="400" spans="1:22" s="4" customFormat="1" ht="12.75" x14ac:dyDescent="0.2">
      <c r="A400" s="55"/>
      <c r="B400" s="10"/>
      <c r="C400" s="10" t="s">
        <v>221</v>
      </c>
      <c r="D400" s="10"/>
      <c r="E400" s="10" t="s">
        <v>222</v>
      </c>
      <c r="F400" s="179">
        <v>8</v>
      </c>
      <c r="G400" s="179">
        <v>2</v>
      </c>
      <c r="H400" s="261">
        <v>2</v>
      </c>
      <c r="I400" s="261">
        <v>0.5</v>
      </c>
      <c r="J400" s="3"/>
      <c r="K400" s="10"/>
      <c r="L400" s="10"/>
      <c r="M400" s="10"/>
      <c r="N400" s="3"/>
      <c r="O400" s="172"/>
      <c r="P400" s="173"/>
      <c r="Q400" s="173"/>
      <c r="R400" s="174"/>
      <c r="S400" s="3"/>
      <c r="T400" s="3"/>
      <c r="U400" s="3"/>
      <c r="V400" s="3"/>
    </row>
    <row r="401" spans="1:22" s="4" customFormat="1" ht="12.75" x14ac:dyDescent="0.2">
      <c r="A401" s="55"/>
      <c r="B401" s="10"/>
      <c r="C401" s="10" t="s">
        <v>223</v>
      </c>
      <c r="D401" s="10"/>
      <c r="E401" s="10" t="s">
        <v>205</v>
      </c>
      <c r="F401" s="179">
        <v>9</v>
      </c>
      <c r="G401" s="179"/>
      <c r="H401" s="261">
        <v>0</v>
      </c>
      <c r="I401" s="261"/>
      <c r="J401" s="3"/>
      <c r="K401" s="10"/>
      <c r="L401" s="10"/>
      <c r="M401" s="10"/>
      <c r="N401" s="3"/>
      <c r="O401" s="172"/>
      <c r="P401" s="173"/>
      <c r="Q401" s="173"/>
      <c r="R401" s="174"/>
      <c r="S401" s="3"/>
      <c r="T401" s="3"/>
      <c r="U401" s="3"/>
      <c r="V401" s="3"/>
    </row>
    <row r="402" spans="1:22" s="4" customFormat="1" ht="12.75" x14ac:dyDescent="0.2">
      <c r="A402" s="55"/>
      <c r="B402" s="10"/>
      <c r="C402" s="10" t="s">
        <v>230</v>
      </c>
      <c r="D402" s="10"/>
      <c r="E402" s="10" t="s">
        <v>211</v>
      </c>
      <c r="F402" s="179">
        <v>17</v>
      </c>
      <c r="G402" s="179"/>
      <c r="H402" s="261">
        <v>0</v>
      </c>
      <c r="I402" s="261"/>
      <c r="J402" s="3"/>
      <c r="K402" s="10"/>
      <c r="L402" s="10"/>
      <c r="M402" s="10"/>
      <c r="N402" s="3"/>
      <c r="O402" s="172"/>
      <c r="P402" s="173"/>
      <c r="Q402" s="173"/>
      <c r="R402" s="174"/>
      <c r="S402" s="3"/>
      <c r="T402" s="3"/>
      <c r="U402" s="3"/>
      <c r="V402" s="3"/>
    </row>
    <row r="403" spans="1:22" s="4" customFormat="1" ht="12.75" x14ac:dyDescent="0.2">
      <c r="A403" s="55"/>
      <c r="B403" s="10"/>
      <c r="C403" s="10" t="s">
        <v>233</v>
      </c>
      <c r="D403" s="10"/>
      <c r="E403" s="10" t="s">
        <v>235</v>
      </c>
      <c r="F403" s="179">
        <v>12</v>
      </c>
      <c r="G403" s="179"/>
      <c r="H403" s="261"/>
      <c r="I403" s="261"/>
      <c r="J403" s="3"/>
      <c r="K403" s="10"/>
      <c r="L403" s="10"/>
      <c r="M403" s="10"/>
      <c r="N403" s="3"/>
      <c r="O403" s="172"/>
      <c r="P403" s="173"/>
      <c r="Q403" s="173"/>
      <c r="R403" s="174"/>
      <c r="S403" s="3"/>
      <c r="T403" s="3"/>
      <c r="U403" s="3"/>
      <c r="V403" s="3"/>
    </row>
    <row r="404" spans="1:22" s="4" customFormat="1" ht="12.75" x14ac:dyDescent="0.2">
      <c r="A404" s="55"/>
      <c r="B404" s="10"/>
      <c r="C404" s="10" t="s">
        <v>236</v>
      </c>
      <c r="D404" s="10"/>
      <c r="E404" s="10" t="s">
        <v>237</v>
      </c>
      <c r="F404" s="179">
        <v>16</v>
      </c>
      <c r="G404" s="179">
        <v>1</v>
      </c>
      <c r="H404" s="261">
        <v>0</v>
      </c>
      <c r="I404" s="261"/>
      <c r="J404" s="3"/>
      <c r="K404" s="10"/>
      <c r="L404" s="10"/>
      <c r="M404" s="10"/>
      <c r="N404" s="3"/>
      <c r="O404" s="172"/>
      <c r="P404" s="173"/>
      <c r="Q404" s="173"/>
      <c r="R404" s="174"/>
      <c r="S404" s="3"/>
      <c r="T404" s="3"/>
      <c r="U404" s="3"/>
      <c r="V404" s="3"/>
    </row>
    <row r="405" spans="1:22" s="4" customFormat="1" ht="12.75" x14ac:dyDescent="0.2">
      <c r="A405" s="55"/>
      <c r="B405" s="10"/>
      <c r="C405" s="10" t="s">
        <v>238</v>
      </c>
      <c r="D405" s="10"/>
      <c r="E405" s="10" t="s">
        <v>239</v>
      </c>
      <c r="F405" s="179">
        <v>18</v>
      </c>
      <c r="G405" s="179"/>
      <c r="H405" s="261"/>
      <c r="I405" s="261"/>
      <c r="J405" s="3"/>
      <c r="K405" s="10"/>
      <c r="L405" s="10"/>
      <c r="M405" s="10"/>
      <c r="N405" s="3"/>
      <c r="O405" s="172"/>
      <c r="P405" s="173"/>
      <c r="Q405" s="173"/>
      <c r="R405" s="174"/>
      <c r="S405" s="3"/>
      <c r="T405" s="3"/>
      <c r="U405" s="3"/>
      <c r="V405" s="3"/>
    </row>
    <row r="406" spans="1:22" s="4" customFormat="1" ht="12.75" x14ac:dyDescent="0.2">
      <c r="A406" s="55"/>
      <c r="B406" s="10"/>
      <c r="C406" s="10" t="s">
        <v>238</v>
      </c>
      <c r="D406" s="10"/>
      <c r="E406" s="10" t="s">
        <v>120</v>
      </c>
      <c r="F406" s="179">
        <v>1</v>
      </c>
      <c r="G406" s="179"/>
      <c r="H406" s="261"/>
      <c r="I406" s="261"/>
      <c r="J406" s="3"/>
      <c r="K406" s="10"/>
      <c r="L406" s="10"/>
      <c r="M406" s="10"/>
      <c r="N406" s="3"/>
      <c r="O406" s="172"/>
      <c r="P406" s="173"/>
      <c r="Q406" s="173"/>
      <c r="R406" s="174"/>
      <c r="S406" s="3"/>
      <c r="T406" s="3"/>
      <c r="U406" s="3"/>
      <c r="V406" s="3"/>
    </row>
    <row r="407" spans="1:22" s="4" customFormat="1" ht="12.75" x14ac:dyDescent="0.2">
      <c r="A407" s="55"/>
      <c r="B407" s="10"/>
      <c r="C407" s="10" t="s">
        <v>247</v>
      </c>
      <c r="D407" s="10"/>
      <c r="E407" s="10" t="s">
        <v>211</v>
      </c>
      <c r="F407" s="179">
        <v>182</v>
      </c>
      <c r="G407" s="179">
        <v>5</v>
      </c>
      <c r="H407" s="261">
        <v>5</v>
      </c>
      <c r="I407" s="261">
        <v>0.2</v>
      </c>
      <c r="J407" s="3"/>
      <c r="K407" s="10"/>
      <c r="L407" s="10"/>
      <c r="M407" s="10"/>
      <c r="N407" s="3"/>
      <c r="O407" s="172"/>
      <c r="P407" s="173"/>
      <c r="Q407" s="173"/>
      <c r="R407" s="174"/>
      <c r="S407" s="3"/>
      <c r="T407" s="3"/>
      <c r="U407" s="3"/>
      <c r="V407" s="3"/>
    </row>
    <row r="408" spans="1:22" s="4" customFormat="1" ht="12.75" x14ac:dyDescent="0.2">
      <c r="A408" s="55"/>
      <c r="B408" s="10"/>
      <c r="C408" s="10" t="s">
        <v>247</v>
      </c>
      <c r="D408" s="10"/>
      <c r="E408" s="10" t="s">
        <v>77</v>
      </c>
      <c r="F408" s="179">
        <v>310</v>
      </c>
      <c r="G408" s="179">
        <v>7</v>
      </c>
      <c r="H408" s="261">
        <v>5</v>
      </c>
      <c r="I408" s="261">
        <v>0.6</v>
      </c>
      <c r="J408" s="3"/>
      <c r="K408" s="10"/>
      <c r="L408" s="10"/>
      <c r="M408" s="10"/>
      <c r="N408" s="3"/>
      <c r="O408" s="172"/>
      <c r="P408" s="173"/>
      <c r="Q408" s="173"/>
      <c r="R408" s="174"/>
      <c r="S408" s="3"/>
      <c r="T408" s="3"/>
      <c r="U408" s="3"/>
      <c r="V408" s="3"/>
    </row>
    <row r="409" spans="1:22" s="4" customFormat="1" ht="12.75" x14ac:dyDescent="0.2">
      <c r="A409" s="55"/>
      <c r="B409" s="10"/>
      <c r="C409" s="10" t="s">
        <v>249</v>
      </c>
      <c r="D409" s="10"/>
      <c r="E409" s="10" t="s">
        <v>127</v>
      </c>
      <c r="F409" s="179">
        <v>5</v>
      </c>
      <c r="G409" s="179"/>
      <c r="H409" s="261">
        <v>0</v>
      </c>
      <c r="I409" s="261"/>
      <c r="J409" s="3"/>
      <c r="K409" s="10"/>
      <c r="L409" s="10"/>
      <c r="M409" s="10"/>
      <c r="N409" s="3"/>
      <c r="O409" s="172"/>
      <c r="P409" s="173"/>
      <c r="Q409" s="173"/>
      <c r="R409" s="174"/>
      <c r="S409" s="3"/>
      <c r="T409" s="3"/>
      <c r="U409" s="3"/>
      <c r="V409" s="3"/>
    </row>
    <row r="410" spans="1:22" s="4" customFormat="1" ht="12.75" x14ac:dyDescent="0.2">
      <c r="A410" s="55"/>
      <c r="B410" s="10"/>
      <c r="C410" s="10" t="s">
        <v>251</v>
      </c>
      <c r="D410" s="10"/>
      <c r="E410" s="10" t="s">
        <v>79</v>
      </c>
      <c r="F410" s="179">
        <v>7</v>
      </c>
      <c r="G410" s="179">
        <v>1</v>
      </c>
      <c r="H410" s="261">
        <v>0</v>
      </c>
      <c r="I410" s="261"/>
      <c r="J410" s="3"/>
      <c r="K410" s="10"/>
      <c r="L410" s="10"/>
      <c r="M410" s="10"/>
      <c r="N410" s="3"/>
      <c r="O410" s="172"/>
      <c r="P410" s="173"/>
      <c r="Q410" s="173"/>
      <c r="R410" s="174"/>
      <c r="S410" s="3"/>
      <c r="T410" s="3"/>
      <c r="U410" s="3"/>
      <c r="V410" s="3"/>
    </row>
    <row r="411" spans="1:22" s="4" customFormat="1" ht="12.75" x14ac:dyDescent="0.2">
      <c r="A411" s="55"/>
      <c r="B411" s="10"/>
      <c r="C411" s="10" t="s">
        <v>252</v>
      </c>
      <c r="D411" s="10"/>
      <c r="E411" s="10" t="s">
        <v>70</v>
      </c>
      <c r="F411" s="179">
        <v>94</v>
      </c>
      <c r="G411" s="179">
        <v>4</v>
      </c>
      <c r="H411" s="261">
        <v>3</v>
      </c>
      <c r="I411" s="261">
        <v>0.33333333333333298</v>
      </c>
      <c r="J411" s="3"/>
      <c r="K411" s="10"/>
      <c r="L411" s="10"/>
      <c r="M411" s="10"/>
      <c r="N411" s="3"/>
      <c r="O411" s="172"/>
      <c r="P411" s="173"/>
      <c r="Q411" s="173"/>
      <c r="R411" s="174"/>
      <c r="S411" s="3"/>
      <c r="T411" s="3"/>
      <c r="U411" s="3"/>
      <c r="V411" s="3"/>
    </row>
    <row r="412" spans="1:22" s="4" customFormat="1" ht="12.75" x14ac:dyDescent="0.2">
      <c r="A412" s="55"/>
      <c r="B412" s="10"/>
      <c r="C412" s="10" t="s">
        <v>255</v>
      </c>
      <c r="D412" s="10"/>
      <c r="E412" s="10" t="s">
        <v>256</v>
      </c>
      <c r="F412" s="179">
        <v>52</v>
      </c>
      <c r="G412" s="179">
        <v>1</v>
      </c>
      <c r="H412" s="261">
        <v>1</v>
      </c>
      <c r="I412" s="261">
        <v>1</v>
      </c>
      <c r="J412" s="3"/>
      <c r="K412" s="10"/>
      <c r="L412" s="10"/>
      <c r="M412" s="10"/>
      <c r="N412" s="3"/>
      <c r="O412" s="172"/>
      <c r="P412" s="173"/>
      <c r="Q412" s="173"/>
      <c r="R412" s="174"/>
      <c r="S412" s="3"/>
      <c r="T412" s="3"/>
      <c r="U412" s="3"/>
      <c r="V412" s="3"/>
    </row>
    <row r="413" spans="1:22" s="4" customFormat="1" ht="12.75" x14ac:dyDescent="0.2">
      <c r="A413" s="55"/>
      <c r="B413" s="10"/>
      <c r="C413" s="10" t="s">
        <v>260</v>
      </c>
      <c r="D413" s="10"/>
      <c r="E413" s="10" t="s">
        <v>77</v>
      </c>
      <c r="F413" s="179">
        <v>3</v>
      </c>
      <c r="G413" s="179"/>
      <c r="H413" s="261">
        <v>0</v>
      </c>
      <c r="I413" s="261"/>
      <c r="J413" s="3"/>
      <c r="K413" s="10"/>
      <c r="L413" s="10"/>
      <c r="M413" s="10"/>
      <c r="N413" s="3"/>
      <c r="O413" s="172"/>
      <c r="P413" s="173"/>
      <c r="Q413" s="173"/>
      <c r="R413" s="174"/>
      <c r="S413" s="3"/>
      <c r="T413" s="3"/>
      <c r="U413" s="3"/>
      <c r="V413" s="3"/>
    </row>
    <row r="414" spans="1:22" s="4" customFormat="1" ht="12.75" x14ac:dyDescent="0.2">
      <c r="A414" s="55"/>
      <c r="B414" s="10"/>
      <c r="C414" s="10" t="s">
        <v>260</v>
      </c>
      <c r="D414" s="10"/>
      <c r="E414" s="10" t="s">
        <v>120</v>
      </c>
      <c r="F414" s="179">
        <v>11</v>
      </c>
      <c r="G414" s="179"/>
      <c r="H414" s="261"/>
      <c r="I414" s="261"/>
      <c r="J414" s="3"/>
      <c r="K414" s="10"/>
      <c r="L414" s="10"/>
      <c r="M414" s="10"/>
      <c r="N414" s="3"/>
      <c r="O414" s="172"/>
      <c r="P414" s="173"/>
      <c r="Q414" s="173"/>
      <c r="R414" s="174"/>
      <c r="S414" s="3"/>
      <c r="T414" s="3"/>
      <c r="U414" s="3"/>
      <c r="V414" s="3"/>
    </row>
    <row r="415" spans="1:22" s="4" customFormat="1" ht="12.75" x14ac:dyDescent="0.2">
      <c r="A415" s="55"/>
      <c r="B415" s="10"/>
      <c r="C415" s="10" t="s">
        <v>261</v>
      </c>
      <c r="D415" s="10"/>
      <c r="E415" s="10" t="s">
        <v>73</v>
      </c>
      <c r="F415" s="179">
        <v>297</v>
      </c>
      <c r="G415" s="179">
        <v>5</v>
      </c>
      <c r="H415" s="261">
        <v>4</v>
      </c>
      <c r="I415" s="261">
        <v>0</v>
      </c>
      <c r="J415" s="3"/>
      <c r="K415" s="10"/>
      <c r="L415" s="10"/>
      <c r="M415" s="10"/>
      <c r="N415" s="3"/>
      <c r="O415" s="172"/>
      <c r="P415" s="173"/>
      <c r="Q415" s="173"/>
      <c r="R415" s="174"/>
      <c r="S415" s="3"/>
      <c r="T415" s="3"/>
      <c r="U415" s="3"/>
      <c r="V415" s="3"/>
    </row>
    <row r="416" spans="1:22" s="4" customFormat="1" ht="12.75" x14ac:dyDescent="0.2">
      <c r="A416" s="55"/>
      <c r="B416" s="10"/>
      <c r="C416" s="10" t="s">
        <v>264</v>
      </c>
      <c r="D416" s="10"/>
      <c r="E416" s="10" t="s">
        <v>64</v>
      </c>
      <c r="F416" s="179">
        <v>40</v>
      </c>
      <c r="G416" s="179">
        <v>1</v>
      </c>
      <c r="H416" s="261">
        <v>1</v>
      </c>
      <c r="I416" s="261">
        <v>0</v>
      </c>
      <c r="J416" s="3"/>
      <c r="K416" s="10"/>
      <c r="L416" s="10"/>
      <c r="M416" s="10"/>
      <c r="N416" s="3"/>
      <c r="O416" s="172"/>
      <c r="P416" s="173"/>
      <c r="Q416" s="173"/>
      <c r="R416" s="174"/>
      <c r="S416" s="3"/>
      <c r="T416" s="3"/>
      <c r="U416" s="3"/>
      <c r="V416" s="3"/>
    </row>
    <row r="417" spans="1:22" s="4" customFormat="1" ht="12.75" x14ac:dyDescent="0.2">
      <c r="A417" s="55"/>
      <c r="B417" s="10"/>
      <c r="C417" s="10" t="s">
        <v>266</v>
      </c>
      <c r="D417" s="10"/>
      <c r="E417" s="10" t="s">
        <v>267</v>
      </c>
      <c r="F417" s="179">
        <v>15</v>
      </c>
      <c r="G417" s="179"/>
      <c r="H417" s="261"/>
      <c r="I417" s="261"/>
      <c r="J417" s="3"/>
      <c r="K417" s="10"/>
      <c r="L417" s="10"/>
      <c r="M417" s="10"/>
      <c r="N417" s="3"/>
      <c r="O417" s="172"/>
      <c r="P417" s="173"/>
      <c r="Q417" s="173"/>
      <c r="R417" s="174"/>
      <c r="S417" s="3"/>
      <c r="T417" s="3"/>
      <c r="U417" s="3"/>
      <c r="V417" s="3"/>
    </row>
    <row r="418" spans="1:22" s="4" customFormat="1" ht="12.75" x14ac:dyDescent="0.2">
      <c r="A418" s="55"/>
      <c r="B418" s="10"/>
      <c r="C418" s="10" t="s">
        <v>266</v>
      </c>
      <c r="D418" s="10"/>
      <c r="E418" s="10" t="s">
        <v>120</v>
      </c>
      <c r="F418" s="179">
        <v>1</v>
      </c>
      <c r="G418" s="179"/>
      <c r="H418" s="261"/>
      <c r="I418" s="261"/>
      <c r="J418" s="3"/>
      <c r="K418" s="10"/>
      <c r="L418" s="10"/>
      <c r="M418" s="10"/>
      <c r="N418" s="3"/>
      <c r="O418" s="172"/>
      <c r="P418" s="173"/>
      <c r="Q418" s="173"/>
      <c r="R418" s="174"/>
      <c r="S418" s="3"/>
      <c r="T418" s="3"/>
      <c r="U418" s="3"/>
      <c r="V418" s="3"/>
    </row>
    <row r="419" spans="1:22" s="4" customFormat="1" ht="12.75" x14ac:dyDescent="0.2">
      <c r="A419" s="55"/>
      <c r="B419" s="10"/>
      <c r="C419" s="10" t="s">
        <v>268</v>
      </c>
      <c r="D419" s="10"/>
      <c r="E419" s="10" t="s">
        <v>269</v>
      </c>
      <c r="F419" s="179">
        <v>4</v>
      </c>
      <c r="G419" s="179"/>
      <c r="H419" s="261"/>
      <c r="I419" s="261"/>
      <c r="J419" s="3"/>
      <c r="K419" s="10"/>
      <c r="L419" s="10"/>
      <c r="M419" s="10"/>
      <c r="N419" s="3"/>
      <c r="O419" s="172"/>
      <c r="P419" s="173"/>
      <c r="Q419" s="173"/>
      <c r="R419" s="174"/>
      <c r="S419" s="3"/>
      <c r="T419" s="3"/>
      <c r="U419" s="3"/>
      <c r="V419" s="3"/>
    </row>
    <row r="420" spans="1:22" s="4" customFormat="1" ht="12.75" x14ac:dyDescent="0.2">
      <c r="A420" s="55"/>
      <c r="B420" s="10"/>
      <c r="C420" s="10" t="s">
        <v>270</v>
      </c>
      <c r="D420" s="10"/>
      <c r="E420" s="10" t="s">
        <v>145</v>
      </c>
      <c r="F420" s="179">
        <v>10</v>
      </c>
      <c r="G420" s="179"/>
      <c r="H420" s="261"/>
      <c r="I420" s="261"/>
      <c r="J420" s="3"/>
      <c r="K420" s="10"/>
      <c r="L420" s="10"/>
      <c r="M420" s="10"/>
      <c r="N420" s="3"/>
      <c r="O420" s="172"/>
      <c r="P420" s="173"/>
      <c r="Q420" s="173"/>
      <c r="R420" s="174"/>
      <c r="S420" s="3"/>
      <c r="T420" s="3"/>
      <c r="U420" s="3"/>
      <c r="V420" s="3"/>
    </row>
    <row r="421" spans="1:22" s="4" customFormat="1" ht="12.75" x14ac:dyDescent="0.2">
      <c r="A421" s="55"/>
      <c r="B421" s="10"/>
      <c r="C421" s="10" t="s">
        <v>273</v>
      </c>
      <c r="D421" s="10"/>
      <c r="E421" s="10" t="s">
        <v>272</v>
      </c>
      <c r="F421" s="179">
        <v>22</v>
      </c>
      <c r="G421" s="179"/>
      <c r="H421" s="261"/>
      <c r="I421" s="261"/>
      <c r="J421" s="3"/>
      <c r="K421" s="10"/>
      <c r="L421" s="10"/>
      <c r="M421" s="10"/>
      <c r="N421" s="3"/>
      <c r="O421" s="172"/>
      <c r="P421" s="173"/>
      <c r="Q421" s="173"/>
      <c r="R421" s="174"/>
      <c r="S421" s="3"/>
      <c r="T421" s="3"/>
      <c r="U421" s="3"/>
      <c r="V421" s="3"/>
    </row>
    <row r="422" spans="1:22" s="4" customFormat="1" ht="12.75" x14ac:dyDescent="0.2">
      <c r="A422" s="55"/>
      <c r="B422" s="10"/>
      <c r="C422" s="10" t="s">
        <v>275</v>
      </c>
      <c r="D422" s="10"/>
      <c r="E422" s="10" t="s">
        <v>100</v>
      </c>
      <c r="F422" s="179">
        <v>1</v>
      </c>
      <c r="G422" s="179"/>
      <c r="H422" s="261"/>
      <c r="I422" s="261"/>
      <c r="J422" s="3"/>
      <c r="K422" s="10"/>
      <c r="L422" s="10"/>
      <c r="M422" s="10"/>
      <c r="N422" s="3"/>
      <c r="O422" s="172"/>
      <c r="P422" s="173"/>
      <c r="Q422" s="173"/>
      <c r="R422" s="174"/>
      <c r="S422" s="3"/>
      <c r="T422" s="3"/>
      <c r="U422" s="3"/>
      <c r="V422" s="3"/>
    </row>
    <row r="423" spans="1:22" s="4" customFormat="1" ht="12.75" x14ac:dyDescent="0.2">
      <c r="A423" s="55"/>
      <c r="B423" s="10"/>
      <c r="C423" s="10" t="s">
        <v>279</v>
      </c>
      <c r="D423" s="10"/>
      <c r="E423" s="10" t="s">
        <v>93</v>
      </c>
      <c r="F423" s="179">
        <v>4</v>
      </c>
      <c r="G423" s="179"/>
      <c r="H423" s="261"/>
      <c r="I423" s="261"/>
      <c r="J423" s="3"/>
      <c r="K423" s="10"/>
      <c r="L423" s="10"/>
      <c r="M423" s="10"/>
      <c r="N423" s="3"/>
      <c r="O423" s="172"/>
      <c r="P423" s="173"/>
      <c r="Q423" s="173"/>
      <c r="R423" s="174"/>
      <c r="S423" s="3"/>
      <c r="T423" s="3"/>
      <c r="U423" s="3"/>
      <c r="V423" s="3"/>
    </row>
    <row r="424" spans="1:22" s="4" customFormat="1" ht="12.75" x14ac:dyDescent="0.2">
      <c r="A424" s="55"/>
      <c r="B424" s="10"/>
      <c r="C424" s="10" t="s">
        <v>280</v>
      </c>
      <c r="D424" s="10"/>
      <c r="E424" s="10" t="s">
        <v>64</v>
      </c>
      <c r="F424" s="179">
        <v>15</v>
      </c>
      <c r="G424" s="179"/>
      <c r="H424" s="261">
        <v>0</v>
      </c>
      <c r="I424" s="261"/>
      <c r="J424" s="3"/>
      <c r="K424" s="10"/>
      <c r="L424" s="10"/>
      <c r="M424" s="10"/>
      <c r="N424" s="3"/>
      <c r="O424" s="172"/>
      <c r="P424" s="173"/>
      <c r="Q424" s="173"/>
      <c r="R424" s="174"/>
      <c r="S424" s="3"/>
      <c r="T424" s="3"/>
      <c r="U424" s="3"/>
      <c r="V424" s="3"/>
    </row>
    <row r="425" spans="1:22" s="4" customFormat="1" ht="12.75" x14ac:dyDescent="0.2">
      <c r="A425" s="55"/>
      <c r="B425" s="10"/>
      <c r="C425" s="10" t="s">
        <v>282</v>
      </c>
      <c r="D425" s="10"/>
      <c r="E425" s="10" t="s">
        <v>79</v>
      </c>
      <c r="F425" s="179">
        <v>10</v>
      </c>
      <c r="G425" s="179"/>
      <c r="H425" s="261"/>
      <c r="I425" s="261"/>
      <c r="J425" s="3"/>
      <c r="K425" s="10"/>
      <c r="L425" s="10"/>
      <c r="M425" s="10"/>
      <c r="N425" s="3"/>
      <c r="O425" s="172"/>
      <c r="P425" s="173"/>
      <c r="Q425" s="173"/>
      <c r="R425" s="174"/>
      <c r="S425" s="3"/>
      <c r="T425" s="3"/>
      <c r="U425" s="3"/>
      <c r="V425" s="3"/>
    </row>
    <row r="426" spans="1:22" s="4" customFormat="1" ht="12.75" x14ac:dyDescent="0.2">
      <c r="A426" s="55"/>
      <c r="B426" s="10"/>
      <c r="C426" s="10" t="s">
        <v>284</v>
      </c>
      <c r="D426" s="10"/>
      <c r="E426" s="10" t="s">
        <v>285</v>
      </c>
      <c r="F426" s="179">
        <v>12</v>
      </c>
      <c r="G426" s="179"/>
      <c r="H426" s="261"/>
      <c r="I426" s="261"/>
      <c r="J426" s="3"/>
      <c r="K426" s="10"/>
      <c r="L426" s="10"/>
      <c r="M426" s="10"/>
      <c r="N426" s="3"/>
      <c r="O426" s="172"/>
      <c r="P426" s="173"/>
      <c r="Q426" s="173"/>
      <c r="R426" s="174"/>
      <c r="S426" s="3"/>
      <c r="T426" s="3"/>
      <c r="U426" s="3"/>
      <c r="V426" s="3"/>
    </row>
    <row r="427" spans="1:22" s="4" customFormat="1" ht="12.75" x14ac:dyDescent="0.2">
      <c r="A427" s="55"/>
      <c r="B427" s="10"/>
      <c r="C427" s="10" t="s">
        <v>289</v>
      </c>
      <c r="D427" s="10"/>
      <c r="E427" s="10" t="s">
        <v>201</v>
      </c>
      <c r="F427" s="179">
        <v>169</v>
      </c>
      <c r="G427" s="179">
        <v>2</v>
      </c>
      <c r="H427" s="261">
        <v>2</v>
      </c>
      <c r="I427" s="261">
        <v>11</v>
      </c>
      <c r="J427" s="3"/>
      <c r="K427" s="10"/>
      <c r="L427" s="10"/>
      <c r="M427" s="10"/>
      <c r="N427" s="3"/>
      <c r="O427" s="172"/>
      <c r="P427" s="173"/>
      <c r="Q427" s="173"/>
      <c r="R427" s="174"/>
      <c r="S427" s="3"/>
      <c r="T427" s="3"/>
      <c r="U427" s="3"/>
      <c r="V427" s="3"/>
    </row>
    <row r="428" spans="1:22" s="4" customFormat="1" ht="12.75" x14ac:dyDescent="0.2">
      <c r="A428" s="55"/>
      <c r="B428" s="10"/>
      <c r="C428" s="10" t="s">
        <v>289</v>
      </c>
      <c r="D428" s="10"/>
      <c r="E428" s="10" t="s">
        <v>287</v>
      </c>
      <c r="F428" s="179">
        <v>2</v>
      </c>
      <c r="G428" s="179"/>
      <c r="H428" s="261"/>
      <c r="I428" s="261"/>
      <c r="J428" s="3"/>
      <c r="K428" s="10"/>
      <c r="L428" s="10"/>
      <c r="M428" s="10"/>
      <c r="N428" s="3"/>
      <c r="O428" s="172"/>
      <c r="P428" s="173"/>
      <c r="Q428" s="173"/>
      <c r="R428" s="174"/>
      <c r="S428" s="3"/>
      <c r="T428" s="3"/>
      <c r="U428" s="3"/>
      <c r="V428" s="3"/>
    </row>
    <row r="429" spans="1:22" s="4" customFormat="1" ht="12.75" x14ac:dyDescent="0.2">
      <c r="A429" s="55"/>
      <c r="B429" s="10"/>
      <c r="C429" s="10" t="s">
        <v>291</v>
      </c>
      <c r="D429" s="10"/>
      <c r="E429" s="10" t="s">
        <v>63</v>
      </c>
      <c r="F429" s="179">
        <v>1</v>
      </c>
      <c r="G429" s="179"/>
      <c r="H429" s="261"/>
      <c r="I429" s="261"/>
      <c r="J429" s="3"/>
      <c r="K429" s="10"/>
      <c r="L429" s="10"/>
      <c r="M429" s="10"/>
      <c r="N429" s="3"/>
      <c r="O429" s="172"/>
      <c r="P429" s="173"/>
      <c r="Q429" s="173"/>
      <c r="R429" s="174"/>
      <c r="S429" s="3"/>
      <c r="T429" s="3"/>
      <c r="U429" s="3"/>
      <c r="V429" s="3"/>
    </row>
    <row r="430" spans="1:22" s="4" customFormat="1" ht="12.75" x14ac:dyDescent="0.2">
      <c r="A430" s="55"/>
      <c r="B430" s="10"/>
      <c r="C430" s="10" t="s">
        <v>291</v>
      </c>
      <c r="D430" s="10"/>
      <c r="E430" s="10" t="s">
        <v>65</v>
      </c>
      <c r="F430" s="179">
        <v>31</v>
      </c>
      <c r="G430" s="179"/>
      <c r="H430" s="261"/>
      <c r="I430" s="261"/>
      <c r="J430" s="3"/>
      <c r="K430" s="10"/>
      <c r="L430" s="10"/>
      <c r="M430" s="10"/>
      <c r="N430" s="3"/>
      <c r="O430" s="172"/>
      <c r="P430" s="173"/>
      <c r="Q430" s="173"/>
      <c r="R430" s="174"/>
      <c r="S430" s="3"/>
      <c r="T430" s="3"/>
      <c r="U430" s="3"/>
      <c r="V430" s="3"/>
    </row>
    <row r="431" spans="1:22" s="4" customFormat="1" ht="12.75" x14ac:dyDescent="0.2">
      <c r="A431" s="55"/>
      <c r="B431" s="10"/>
      <c r="C431" s="10" t="s">
        <v>294</v>
      </c>
      <c r="D431" s="10"/>
      <c r="E431" s="10" t="s">
        <v>295</v>
      </c>
      <c r="F431" s="179">
        <v>2</v>
      </c>
      <c r="G431" s="179"/>
      <c r="H431" s="261"/>
      <c r="I431" s="261"/>
      <c r="J431" s="3"/>
      <c r="K431" s="10"/>
      <c r="L431" s="10"/>
      <c r="M431" s="10"/>
      <c r="N431" s="3"/>
      <c r="O431" s="172"/>
      <c r="P431" s="173"/>
      <c r="Q431" s="173"/>
      <c r="R431" s="174"/>
      <c r="S431" s="3"/>
      <c r="T431" s="3"/>
      <c r="U431" s="3"/>
      <c r="V431" s="3"/>
    </row>
    <row r="432" spans="1:22" s="4" customFormat="1" ht="12.75" x14ac:dyDescent="0.2">
      <c r="A432" s="55"/>
      <c r="B432" s="10"/>
      <c r="C432" s="10" t="s">
        <v>296</v>
      </c>
      <c r="D432" s="10"/>
      <c r="E432" s="10" t="s">
        <v>211</v>
      </c>
      <c r="F432" s="179">
        <v>20</v>
      </c>
      <c r="G432" s="179"/>
      <c r="H432" s="261"/>
      <c r="I432" s="261"/>
      <c r="J432" s="3"/>
      <c r="K432" s="10"/>
      <c r="L432" s="10"/>
      <c r="M432" s="10"/>
      <c r="N432" s="3"/>
      <c r="O432" s="172"/>
      <c r="P432" s="173"/>
      <c r="Q432" s="173"/>
      <c r="R432" s="174"/>
      <c r="S432" s="3"/>
      <c r="T432" s="3"/>
      <c r="U432" s="3"/>
      <c r="V432" s="3"/>
    </row>
    <row r="433" spans="1:22" s="4" customFormat="1" ht="12.75" x14ac:dyDescent="0.2">
      <c r="A433" s="55"/>
      <c r="B433" s="10"/>
      <c r="C433" s="10" t="s">
        <v>297</v>
      </c>
      <c r="D433" s="10"/>
      <c r="E433" s="10" t="s">
        <v>298</v>
      </c>
      <c r="F433" s="179">
        <v>35</v>
      </c>
      <c r="G433" s="179"/>
      <c r="H433" s="261">
        <v>0</v>
      </c>
      <c r="I433" s="261"/>
      <c r="J433" s="3"/>
      <c r="K433" s="10"/>
      <c r="L433" s="10"/>
      <c r="M433" s="10"/>
      <c r="N433" s="3"/>
      <c r="O433" s="172"/>
      <c r="P433" s="173"/>
      <c r="Q433" s="173"/>
      <c r="R433" s="174"/>
      <c r="S433" s="3"/>
      <c r="T433" s="3"/>
      <c r="U433" s="3"/>
      <c r="V433" s="3"/>
    </row>
    <row r="434" spans="1:22" s="4" customFormat="1" ht="12.75" x14ac:dyDescent="0.2">
      <c r="A434" s="55"/>
      <c r="B434" s="10"/>
      <c r="C434" s="10" t="s">
        <v>299</v>
      </c>
      <c r="D434" s="10"/>
      <c r="E434" s="10" t="s">
        <v>300</v>
      </c>
      <c r="F434" s="179">
        <v>73</v>
      </c>
      <c r="G434" s="179">
        <v>1</v>
      </c>
      <c r="H434" s="261">
        <v>1</v>
      </c>
      <c r="I434" s="261">
        <v>0</v>
      </c>
      <c r="J434" s="3"/>
      <c r="K434" s="10"/>
      <c r="L434" s="10"/>
      <c r="M434" s="10"/>
      <c r="N434" s="3"/>
      <c r="O434" s="172"/>
      <c r="P434" s="173"/>
      <c r="Q434" s="173"/>
      <c r="R434" s="174"/>
      <c r="S434" s="3"/>
      <c r="T434" s="3"/>
      <c r="U434" s="3"/>
      <c r="V434" s="3"/>
    </row>
    <row r="435" spans="1:22" s="4" customFormat="1" ht="12.75" x14ac:dyDescent="0.2">
      <c r="A435" s="55"/>
      <c r="B435" s="10"/>
      <c r="C435" s="10" t="s">
        <v>301</v>
      </c>
      <c r="D435" s="10"/>
      <c r="E435" s="10" t="s">
        <v>92</v>
      </c>
      <c r="F435" s="179">
        <v>316</v>
      </c>
      <c r="G435" s="179">
        <v>6</v>
      </c>
      <c r="H435" s="261">
        <v>5</v>
      </c>
      <c r="I435" s="261">
        <v>2.2000000000000002</v>
      </c>
      <c r="J435" s="3"/>
      <c r="K435" s="10"/>
      <c r="L435" s="10"/>
      <c r="M435" s="10"/>
      <c r="N435" s="3"/>
      <c r="O435" s="172"/>
      <c r="P435" s="173"/>
      <c r="Q435" s="173"/>
      <c r="R435" s="174"/>
      <c r="S435" s="3"/>
      <c r="T435" s="3"/>
      <c r="U435" s="3"/>
      <c r="V435" s="3"/>
    </row>
    <row r="436" spans="1:22" s="4" customFormat="1" ht="12.75" x14ac:dyDescent="0.2">
      <c r="A436" s="55"/>
      <c r="B436" s="10"/>
      <c r="C436" s="10" t="s">
        <v>303</v>
      </c>
      <c r="D436" s="10"/>
      <c r="E436" s="10" t="s">
        <v>304</v>
      </c>
      <c r="F436" s="179">
        <v>4</v>
      </c>
      <c r="G436" s="179"/>
      <c r="H436" s="261"/>
      <c r="I436" s="261"/>
      <c r="J436" s="3"/>
      <c r="K436" s="10"/>
      <c r="L436" s="10"/>
      <c r="M436" s="10"/>
      <c r="N436" s="3"/>
      <c r="O436" s="172"/>
      <c r="P436" s="173"/>
      <c r="Q436" s="173"/>
      <c r="R436" s="174"/>
      <c r="S436" s="3"/>
      <c r="T436" s="3"/>
      <c r="U436" s="3"/>
      <c r="V436" s="3"/>
    </row>
    <row r="437" spans="1:22" s="4" customFormat="1" ht="12.75" x14ac:dyDescent="0.2">
      <c r="A437" s="55"/>
      <c r="B437" s="10"/>
      <c r="C437" s="10" t="s">
        <v>658</v>
      </c>
      <c r="D437" s="10"/>
      <c r="E437" s="10" t="s">
        <v>167</v>
      </c>
      <c r="F437" s="179">
        <v>2</v>
      </c>
      <c r="G437" s="179"/>
      <c r="H437" s="261"/>
      <c r="I437" s="261"/>
      <c r="J437" s="3"/>
      <c r="K437" s="10"/>
      <c r="L437" s="10"/>
      <c r="M437" s="10"/>
      <c r="N437" s="3"/>
      <c r="O437" s="172"/>
      <c r="P437" s="173"/>
      <c r="Q437" s="173"/>
      <c r="R437" s="174"/>
      <c r="S437" s="3"/>
      <c r="T437" s="3"/>
      <c r="U437" s="3"/>
      <c r="V437" s="3"/>
    </row>
    <row r="438" spans="1:22" s="4" customFormat="1" ht="12.75" x14ac:dyDescent="0.2">
      <c r="A438" s="55"/>
      <c r="B438" s="10"/>
      <c r="C438" s="10" t="s">
        <v>307</v>
      </c>
      <c r="D438" s="10"/>
      <c r="E438" s="10" t="s">
        <v>211</v>
      </c>
      <c r="F438" s="179">
        <v>8</v>
      </c>
      <c r="G438" s="179"/>
      <c r="H438" s="261">
        <v>0</v>
      </c>
      <c r="I438" s="261"/>
      <c r="J438" s="3"/>
      <c r="K438" s="10"/>
      <c r="L438" s="10"/>
      <c r="M438" s="10"/>
      <c r="N438" s="3"/>
      <c r="O438" s="172"/>
      <c r="P438" s="173"/>
      <c r="Q438" s="173"/>
      <c r="R438" s="174"/>
      <c r="S438" s="3"/>
      <c r="T438" s="3"/>
      <c r="U438" s="3"/>
      <c r="V438" s="3"/>
    </row>
    <row r="439" spans="1:22" s="4" customFormat="1" ht="12.75" x14ac:dyDescent="0.2">
      <c r="A439" s="55"/>
      <c r="B439" s="10"/>
      <c r="C439" s="10" t="s">
        <v>308</v>
      </c>
      <c r="D439" s="10"/>
      <c r="E439" s="10" t="s">
        <v>309</v>
      </c>
      <c r="F439" s="179">
        <v>10</v>
      </c>
      <c r="G439" s="179"/>
      <c r="H439" s="261"/>
      <c r="I439" s="261"/>
      <c r="J439" s="3"/>
      <c r="K439" s="10"/>
      <c r="L439" s="10"/>
      <c r="M439" s="10"/>
      <c r="N439" s="3"/>
      <c r="O439" s="172"/>
      <c r="P439" s="173"/>
      <c r="Q439" s="173"/>
      <c r="R439" s="174"/>
      <c r="S439" s="3"/>
      <c r="T439" s="3"/>
      <c r="U439" s="3"/>
      <c r="V439" s="3"/>
    </row>
    <row r="440" spans="1:22" s="4" customFormat="1" ht="12.75" x14ac:dyDescent="0.2">
      <c r="A440" s="55"/>
      <c r="B440" s="10"/>
      <c r="C440" s="10" t="s">
        <v>311</v>
      </c>
      <c r="D440" s="10"/>
      <c r="E440" s="10" t="s">
        <v>312</v>
      </c>
      <c r="F440" s="179">
        <v>12</v>
      </c>
      <c r="G440" s="179"/>
      <c r="H440" s="261"/>
      <c r="I440" s="261"/>
      <c r="J440" s="3"/>
      <c r="K440" s="10"/>
      <c r="L440" s="10"/>
      <c r="M440" s="10"/>
      <c r="N440" s="3"/>
      <c r="O440" s="172"/>
      <c r="P440" s="173"/>
      <c r="Q440" s="173"/>
      <c r="R440" s="174"/>
      <c r="S440" s="3"/>
      <c r="T440" s="3"/>
      <c r="U440" s="3"/>
      <c r="V440" s="3"/>
    </row>
    <row r="441" spans="1:22" s="4" customFormat="1" ht="12.75" x14ac:dyDescent="0.2">
      <c r="A441" s="55"/>
      <c r="B441" s="10"/>
      <c r="C441" s="10" t="s">
        <v>313</v>
      </c>
      <c r="D441" s="10"/>
      <c r="E441" s="10" t="s">
        <v>314</v>
      </c>
      <c r="F441" s="179">
        <v>11</v>
      </c>
      <c r="G441" s="179"/>
      <c r="H441" s="261"/>
      <c r="I441" s="261"/>
      <c r="J441" s="3"/>
      <c r="K441" s="10"/>
      <c r="L441" s="10"/>
      <c r="M441" s="10"/>
      <c r="N441" s="3"/>
      <c r="O441" s="172"/>
      <c r="P441" s="173"/>
      <c r="Q441" s="173"/>
      <c r="R441" s="174"/>
      <c r="S441" s="3"/>
      <c r="T441" s="3"/>
      <c r="U441" s="3"/>
      <c r="V441" s="3"/>
    </row>
    <row r="442" spans="1:22" s="4" customFormat="1" ht="12.75" x14ac:dyDescent="0.2">
      <c r="A442" s="55"/>
      <c r="B442" s="10"/>
      <c r="C442" s="10" t="s">
        <v>317</v>
      </c>
      <c r="D442" s="10"/>
      <c r="E442" s="10" t="s">
        <v>79</v>
      </c>
      <c r="F442" s="179">
        <v>266</v>
      </c>
      <c r="G442" s="179">
        <v>3</v>
      </c>
      <c r="H442" s="261">
        <v>3</v>
      </c>
      <c r="I442" s="261">
        <v>0.33333333333333298</v>
      </c>
      <c r="J442" s="3"/>
      <c r="K442" s="10"/>
      <c r="L442" s="10"/>
      <c r="M442" s="10"/>
      <c r="N442" s="3"/>
      <c r="O442" s="172"/>
      <c r="P442" s="173"/>
      <c r="Q442" s="173"/>
      <c r="R442" s="174"/>
      <c r="S442" s="3"/>
      <c r="T442" s="3"/>
      <c r="U442" s="3"/>
      <c r="V442" s="3"/>
    </row>
    <row r="443" spans="1:22" s="4" customFormat="1" ht="12.75" x14ac:dyDescent="0.2">
      <c r="A443" s="55"/>
      <c r="B443" s="10"/>
      <c r="C443" s="10" t="s">
        <v>318</v>
      </c>
      <c r="D443" s="10"/>
      <c r="E443" s="10" t="s">
        <v>319</v>
      </c>
      <c r="F443" s="179">
        <v>8</v>
      </c>
      <c r="G443" s="179"/>
      <c r="H443" s="261"/>
      <c r="I443" s="261"/>
      <c r="J443" s="3"/>
      <c r="K443" s="10"/>
      <c r="L443" s="10"/>
      <c r="M443" s="10"/>
      <c r="N443" s="3"/>
      <c r="O443" s="172"/>
      <c r="P443" s="173"/>
      <c r="Q443" s="173"/>
      <c r="R443" s="174"/>
      <c r="S443" s="3"/>
      <c r="T443" s="3"/>
      <c r="U443" s="3"/>
      <c r="V443" s="3"/>
    </row>
    <row r="444" spans="1:22" s="4" customFormat="1" ht="12.75" x14ac:dyDescent="0.2">
      <c r="A444" s="55"/>
      <c r="B444" s="10"/>
      <c r="C444" s="10" t="s">
        <v>320</v>
      </c>
      <c r="D444" s="10"/>
      <c r="E444" s="10" t="s">
        <v>287</v>
      </c>
      <c r="F444" s="179">
        <v>2</v>
      </c>
      <c r="G444" s="179"/>
      <c r="H444" s="261"/>
      <c r="I444" s="261"/>
      <c r="J444" s="3"/>
      <c r="K444" s="10"/>
      <c r="L444" s="10"/>
      <c r="M444" s="10"/>
      <c r="N444" s="3"/>
      <c r="O444" s="172"/>
      <c r="P444" s="173"/>
      <c r="Q444" s="173"/>
      <c r="R444" s="174"/>
      <c r="S444" s="3"/>
      <c r="T444" s="3"/>
      <c r="U444" s="3"/>
      <c r="V444" s="3"/>
    </row>
    <row r="445" spans="1:22" s="4" customFormat="1" ht="12.75" x14ac:dyDescent="0.2">
      <c r="A445" s="55"/>
      <c r="B445" s="10"/>
      <c r="C445" s="10" t="s">
        <v>325</v>
      </c>
      <c r="D445" s="10"/>
      <c r="E445" s="10" t="s">
        <v>326</v>
      </c>
      <c r="F445" s="179">
        <v>6</v>
      </c>
      <c r="G445" s="179"/>
      <c r="H445" s="261"/>
      <c r="I445" s="261"/>
      <c r="J445" s="3"/>
      <c r="K445" s="10"/>
      <c r="L445" s="10"/>
      <c r="M445" s="10"/>
      <c r="N445" s="3"/>
      <c r="O445" s="172"/>
      <c r="P445" s="173"/>
      <c r="Q445" s="173"/>
      <c r="R445" s="174"/>
      <c r="S445" s="3"/>
      <c r="T445" s="3"/>
      <c r="U445" s="3"/>
      <c r="V445" s="3"/>
    </row>
    <row r="446" spans="1:22" s="4" customFormat="1" ht="12.75" x14ac:dyDescent="0.2">
      <c r="A446" s="55"/>
      <c r="B446" s="10"/>
      <c r="C446" s="10" t="s">
        <v>327</v>
      </c>
      <c r="D446" s="10"/>
      <c r="E446" s="10" t="s">
        <v>104</v>
      </c>
      <c r="F446" s="179">
        <v>1</v>
      </c>
      <c r="G446" s="179"/>
      <c r="H446" s="261"/>
      <c r="I446" s="261"/>
      <c r="J446" s="3"/>
      <c r="K446" s="10"/>
      <c r="L446" s="10"/>
      <c r="M446" s="10"/>
      <c r="N446" s="3"/>
      <c r="O446" s="172"/>
      <c r="P446" s="173"/>
      <c r="Q446" s="173"/>
      <c r="R446" s="174"/>
      <c r="S446" s="3"/>
      <c r="T446" s="3"/>
      <c r="U446" s="3"/>
      <c r="V446" s="3"/>
    </row>
    <row r="447" spans="1:22" s="4" customFormat="1" ht="12.75" x14ac:dyDescent="0.2">
      <c r="A447" s="55"/>
      <c r="B447" s="10"/>
      <c r="C447" s="10" t="s">
        <v>330</v>
      </c>
      <c r="D447" s="10"/>
      <c r="E447" s="10" t="s">
        <v>331</v>
      </c>
      <c r="F447" s="179">
        <v>6</v>
      </c>
      <c r="G447" s="179"/>
      <c r="H447" s="261"/>
      <c r="I447" s="261"/>
      <c r="J447" s="3"/>
      <c r="K447" s="10"/>
      <c r="L447" s="10"/>
      <c r="M447" s="10"/>
      <c r="N447" s="3"/>
      <c r="O447" s="172"/>
      <c r="P447" s="173"/>
      <c r="Q447" s="173"/>
      <c r="R447" s="174"/>
      <c r="S447" s="3"/>
      <c r="T447" s="3"/>
      <c r="U447" s="3"/>
      <c r="V447" s="3"/>
    </row>
    <row r="448" spans="1:22" s="4" customFormat="1" ht="12.75" x14ac:dyDescent="0.2">
      <c r="A448" s="55"/>
      <c r="B448" s="10"/>
      <c r="C448" s="10" t="s">
        <v>332</v>
      </c>
      <c r="D448" s="10"/>
      <c r="E448" s="10" t="s">
        <v>333</v>
      </c>
      <c r="F448" s="179">
        <v>26</v>
      </c>
      <c r="G448" s="179"/>
      <c r="H448" s="261">
        <v>0</v>
      </c>
      <c r="I448" s="261"/>
      <c r="J448" s="3"/>
      <c r="K448" s="10"/>
      <c r="L448" s="10"/>
      <c r="M448" s="10"/>
      <c r="N448" s="3"/>
      <c r="O448" s="172"/>
      <c r="P448" s="173"/>
      <c r="Q448" s="173"/>
      <c r="R448" s="174"/>
      <c r="S448" s="3"/>
      <c r="T448" s="3"/>
      <c r="U448" s="3"/>
      <c r="V448" s="3"/>
    </row>
    <row r="449" spans="1:22" s="4" customFormat="1" ht="12.75" x14ac:dyDescent="0.2">
      <c r="A449" s="55"/>
      <c r="B449" s="10"/>
      <c r="C449" s="10" t="s">
        <v>334</v>
      </c>
      <c r="D449" s="10"/>
      <c r="E449" s="10" t="s">
        <v>104</v>
      </c>
      <c r="F449" s="179">
        <v>2</v>
      </c>
      <c r="G449" s="179"/>
      <c r="H449" s="261"/>
      <c r="I449" s="261"/>
      <c r="J449" s="3"/>
      <c r="K449" s="10"/>
      <c r="L449" s="10"/>
      <c r="M449" s="10"/>
      <c r="N449" s="3"/>
      <c r="O449" s="172"/>
      <c r="P449" s="173"/>
      <c r="Q449" s="173"/>
      <c r="R449" s="174"/>
      <c r="S449" s="3"/>
      <c r="T449" s="3"/>
      <c r="U449" s="3"/>
      <c r="V449" s="3"/>
    </row>
    <row r="450" spans="1:22" s="4" customFormat="1" ht="12.75" x14ac:dyDescent="0.2">
      <c r="A450" s="55"/>
      <c r="B450" s="10"/>
      <c r="C450" s="10" t="s">
        <v>340</v>
      </c>
      <c r="D450" s="10"/>
      <c r="E450" s="10" t="s">
        <v>107</v>
      </c>
      <c r="F450" s="179">
        <v>6</v>
      </c>
      <c r="G450" s="179"/>
      <c r="H450" s="261"/>
      <c r="I450" s="261"/>
      <c r="J450" s="3"/>
      <c r="K450" s="10"/>
      <c r="L450" s="10"/>
      <c r="M450" s="10"/>
      <c r="N450" s="3"/>
      <c r="O450" s="172"/>
      <c r="P450" s="173"/>
      <c r="Q450" s="173"/>
      <c r="R450" s="174"/>
      <c r="S450" s="3"/>
      <c r="T450" s="3"/>
      <c r="U450" s="3"/>
      <c r="V450" s="3"/>
    </row>
    <row r="451" spans="1:22" s="4" customFormat="1" ht="12.75" x14ac:dyDescent="0.2">
      <c r="A451" s="55"/>
      <c r="B451" s="10"/>
      <c r="C451" s="10" t="s">
        <v>341</v>
      </c>
      <c r="D451" s="10"/>
      <c r="E451" s="10" t="s">
        <v>88</v>
      </c>
      <c r="F451" s="179">
        <v>46</v>
      </c>
      <c r="G451" s="179"/>
      <c r="H451" s="261">
        <v>0</v>
      </c>
      <c r="I451" s="261"/>
      <c r="J451" s="3"/>
      <c r="K451" s="10"/>
      <c r="L451" s="10"/>
      <c r="M451" s="10"/>
      <c r="N451" s="3"/>
      <c r="O451" s="172"/>
      <c r="P451" s="173"/>
      <c r="Q451" s="173"/>
      <c r="R451" s="174"/>
      <c r="S451" s="3"/>
      <c r="T451" s="3"/>
      <c r="U451" s="3"/>
      <c r="V451" s="3"/>
    </row>
    <row r="452" spans="1:22" s="4" customFormat="1" ht="12.75" x14ac:dyDescent="0.2">
      <c r="A452" s="55"/>
      <c r="B452" s="10"/>
      <c r="C452" s="10" t="s">
        <v>343</v>
      </c>
      <c r="D452" s="10"/>
      <c r="E452" s="10" t="s">
        <v>201</v>
      </c>
      <c r="F452" s="179">
        <v>1</v>
      </c>
      <c r="G452" s="179"/>
      <c r="H452" s="261"/>
      <c r="I452" s="261"/>
      <c r="J452" s="3"/>
      <c r="K452" s="10"/>
      <c r="L452" s="10"/>
      <c r="M452" s="10"/>
      <c r="N452" s="3"/>
      <c r="O452" s="172"/>
      <c r="P452" s="173"/>
      <c r="Q452" s="173"/>
      <c r="R452" s="174"/>
      <c r="S452" s="3"/>
      <c r="T452" s="3"/>
      <c r="U452" s="3"/>
      <c r="V452" s="3"/>
    </row>
    <row r="453" spans="1:22" s="4" customFormat="1" ht="12.75" x14ac:dyDescent="0.2">
      <c r="A453" s="55"/>
      <c r="B453" s="10"/>
      <c r="C453" s="10" t="s">
        <v>344</v>
      </c>
      <c r="D453" s="10"/>
      <c r="E453" s="10" t="s">
        <v>107</v>
      </c>
      <c r="F453" s="179">
        <v>1</v>
      </c>
      <c r="G453" s="179"/>
      <c r="H453" s="261"/>
      <c r="I453" s="261"/>
      <c r="J453" s="3"/>
      <c r="K453" s="10"/>
      <c r="L453" s="10"/>
      <c r="M453" s="10"/>
      <c r="N453" s="3"/>
      <c r="O453" s="172"/>
      <c r="P453" s="173"/>
      <c r="Q453" s="173"/>
      <c r="R453" s="174"/>
      <c r="S453" s="3"/>
      <c r="T453" s="3"/>
      <c r="U453" s="3"/>
      <c r="V453" s="3"/>
    </row>
    <row r="454" spans="1:22" s="4" customFormat="1" ht="12.75" x14ac:dyDescent="0.2">
      <c r="A454" s="55"/>
      <c r="B454" s="10"/>
      <c r="C454" s="10" t="s">
        <v>346</v>
      </c>
      <c r="D454" s="10"/>
      <c r="E454" s="10" t="s">
        <v>107</v>
      </c>
      <c r="F454" s="179">
        <v>1</v>
      </c>
      <c r="G454" s="179"/>
      <c r="H454" s="261"/>
      <c r="I454" s="261"/>
      <c r="J454" s="3"/>
      <c r="K454" s="10"/>
      <c r="L454" s="10"/>
      <c r="M454" s="10"/>
      <c r="N454" s="3"/>
      <c r="O454" s="172"/>
      <c r="P454" s="173"/>
      <c r="Q454" s="173"/>
      <c r="R454" s="174"/>
      <c r="S454" s="3"/>
      <c r="T454" s="3"/>
      <c r="U454" s="3"/>
      <c r="V454" s="3"/>
    </row>
    <row r="455" spans="1:22" s="4" customFormat="1" ht="12.75" x14ac:dyDescent="0.2">
      <c r="A455" s="55"/>
      <c r="B455" s="10"/>
      <c r="C455" s="10" t="s">
        <v>348</v>
      </c>
      <c r="D455" s="10"/>
      <c r="E455" s="10" t="s">
        <v>349</v>
      </c>
      <c r="F455" s="179">
        <v>31</v>
      </c>
      <c r="G455" s="179"/>
      <c r="H455" s="261"/>
      <c r="I455" s="261"/>
      <c r="J455" s="3"/>
      <c r="K455" s="10"/>
      <c r="L455" s="10"/>
      <c r="M455" s="10"/>
      <c r="N455" s="3"/>
      <c r="O455" s="172"/>
      <c r="P455" s="173"/>
      <c r="Q455" s="173"/>
      <c r="R455" s="174"/>
      <c r="S455" s="3"/>
      <c r="T455" s="3"/>
      <c r="U455" s="3"/>
      <c r="V455" s="3"/>
    </row>
    <row r="456" spans="1:22" s="4" customFormat="1" ht="12.75" x14ac:dyDescent="0.2">
      <c r="A456" s="55"/>
      <c r="B456" s="10"/>
      <c r="C456" s="10" t="s">
        <v>350</v>
      </c>
      <c r="D456" s="10"/>
      <c r="E456" s="10" t="s">
        <v>187</v>
      </c>
      <c r="F456" s="179">
        <v>23</v>
      </c>
      <c r="G456" s="179"/>
      <c r="H456" s="261">
        <v>0</v>
      </c>
      <c r="I456" s="261"/>
      <c r="J456" s="3"/>
      <c r="K456" s="10"/>
      <c r="L456" s="10"/>
      <c r="M456" s="10"/>
      <c r="N456" s="3"/>
      <c r="O456" s="172"/>
      <c r="P456" s="173"/>
      <c r="Q456" s="173"/>
      <c r="R456" s="174"/>
      <c r="S456" s="3"/>
      <c r="T456" s="3"/>
      <c r="U456" s="3"/>
      <c r="V456" s="3"/>
    </row>
    <row r="457" spans="1:22" s="4" customFormat="1" ht="12.75" x14ac:dyDescent="0.2">
      <c r="A457" s="55"/>
      <c r="B457" s="10"/>
      <c r="C457" s="10" t="s">
        <v>354</v>
      </c>
      <c r="D457" s="10"/>
      <c r="E457" s="10" t="s">
        <v>154</v>
      </c>
      <c r="F457" s="179">
        <v>44</v>
      </c>
      <c r="G457" s="179">
        <v>1</v>
      </c>
      <c r="H457" s="261">
        <v>1</v>
      </c>
      <c r="I457" s="261">
        <v>1</v>
      </c>
      <c r="J457" s="3"/>
      <c r="K457" s="10"/>
      <c r="L457" s="10"/>
      <c r="M457" s="10"/>
      <c r="N457" s="3"/>
      <c r="O457" s="172"/>
      <c r="P457" s="173"/>
      <c r="Q457" s="173"/>
      <c r="R457" s="174"/>
      <c r="S457" s="3"/>
      <c r="T457" s="3"/>
      <c r="U457" s="3"/>
      <c r="V457" s="3"/>
    </row>
    <row r="458" spans="1:22" s="4" customFormat="1" ht="12.75" x14ac:dyDescent="0.2">
      <c r="A458" s="55"/>
      <c r="B458" s="10"/>
      <c r="C458" s="10" t="s">
        <v>355</v>
      </c>
      <c r="D458" s="10"/>
      <c r="E458" s="10" t="s">
        <v>175</v>
      </c>
      <c r="F458" s="179">
        <v>99</v>
      </c>
      <c r="G458" s="179">
        <v>7</v>
      </c>
      <c r="H458" s="261">
        <v>3</v>
      </c>
      <c r="I458" s="261">
        <v>0.33333333333333298</v>
      </c>
      <c r="J458" s="3"/>
      <c r="K458" s="10"/>
      <c r="L458" s="10"/>
      <c r="M458" s="10"/>
      <c r="N458" s="3"/>
      <c r="O458" s="172"/>
      <c r="P458" s="173"/>
      <c r="Q458" s="173"/>
      <c r="R458" s="174"/>
      <c r="S458" s="3"/>
      <c r="T458" s="3"/>
      <c r="U458" s="3"/>
      <c r="V458" s="3"/>
    </row>
    <row r="459" spans="1:22" s="4" customFormat="1" ht="12.75" x14ac:dyDescent="0.2">
      <c r="A459" s="55"/>
      <c r="B459" s="10"/>
      <c r="C459" s="10" t="s">
        <v>356</v>
      </c>
      <c r="D459" s="10"/>
      <c r="E459" s="10" t="s">
        <v>203</v>
      </c>
      <c r="F459" s="179">
        <v>51</v>
      </c>
      <c r="G459" s="179">
        <v>2</v>
      </c>
      <c r="H459" s="261">
        <v>2</v>
      </c>
      <c r="I459" s="261">
        <v>2</v>
      </c>
      <c r="J459" s="3"/>
      <c r="K459" s="10"/>
      <c r="L459" s="10"/>
      <c r="M459" s="10"/>
      <c r="N459" s="3"/>
      <c r="O459" s="172"/>
      <c r="P459" s="173"/>
      <c r="Q459" s="173"/>
      <c r="R459" s="174"/>
      <c r="S459" s="3"/>
      <c r="T459" s="3"/>
      <c r="U459" s="3"/>
      <c r="V459" s="3"/>
    </row>
    <row r="460" spans="1:22" s="4" customFormat="1" ht="12.75" x14ac:dyDescent="0.2">
      <c r="A460" s="55"/>
      <c r="B460" s="10"/>
      <c r="C460" s="10" t="s">
        <v>358</v>
      </c>
      <c r="D460" s="10"/>
      <c r="E460" s="10" t="s">
        <v>359</v>
      </c>
      <c r="F460" s="179">
        <v>6</v>
      </c>
      <c r="G460" s="179"/>
      <c r="H460" s="261"/>
      <c r="I460" s="261"/>
      <c r="J460" s="3"/>
      <c r="K460" s="10"/>
      <c r="L460" s="10"/>
      <c r="M460" s="10"/>
      <c r="N460" s="3"/>
      <c r="O460" s="172"/>
      <c r="P460" s="173"/>
      <c r="Q460" s="173"/>
      <c r="R460" s="174"/>
      <c r="S460" s="3"/>
      <c r="T460" s="3"/>
      <c r="U460" s="3"/>
      <c r="V460" s="3"/>
    </row>
    <row r="461" spans="1:22" s="4" customFormat="1" ht="12.75" x14ac:dyDescent="0.2">
      <c r="A461" s="55"/>
      <c r="B461" s="10"/>
      <c r="C461" s="10" t="s">
        <v>360</v>
      </c>
      <c r="D461" s="10"/>
      <c r="E461" s="10" t="s">
        <v>110</v>
      </c>
      <c r="F461" s="179">
        <v>1</v>
      </c>
      <c r="G461" s="179">
        <v>1</v>
      </c>
      <c r="H461" s="261">
        <v>0</v>
      </c>
      <c r="I461" s="261"/>
      <c r="J461" s="3"/>
      <c r="K461" s="10"/>
      <c r="L461" s="10"/>
      <c r="M461" s="10"/>
      <c r="N461" s="3"/>
      <c r="O461" s="172"/>
      <c r="P461" s="173"/>
      <c r="Q461" s="173"/>
      <c r="R461" s="174"/>
      <c r="S461" s="3"/>
      <c r="T461" s="3"/>
      <c r="U461" s="3"/>
      <c r="V461" s="3"/>
    </row>
    <row r="462" spans="1:22" s="4" customFormat="1" ht="12.75" x14ac:dyDescent="0.2">
      <c r="A462" s="55"/>
      <c r="B462" s="10"/>
      <c r="C462" s="10" t="s">
        <v>361</v>
      </c>
      <c r="D462" s="10"/>
      <c r="E462" s="10" t="s">
        <v>363</v>
      </c>
      <c r="F462" s="179">
        <v>16</v>
      </c>
      <c r="G462" s="179"/>
      <c r="H462" s="261">
        <v>0</v>
      </c>
      <c r="I462" s="261"/>
      <c r="J462" s="3"/>
      <c r="K462" s="10"/>
      <c r="L462" s="10"/>
      <c r="M462" s="10"/>
      <c r="N462" s="3"/>
      <c r="O462" s="172"/>
      <c r="P462" s="173"/>
      <c r="Q462" s="173"/>
      <c r="R462" s="174"/>
      <c r="S462" s="3"/>
      <c r="T462" s="3"/>
      <c r="U462" s="3"/>
      <c r="V462" s="3"/>
    </row>
    <row r="463" spans="1:22" s="4" customFormat="1" ht="12.75" x14ac:dyDescent="0.2">
      <c r="A463" s="55"/>
      <c r="B463" s="10"/>
      <c r="C463" s="10" t="s">
        <v>364</v>
      </c>
      <c r="D463" s="10"/>
      <c r="E463" s="10" t="s">
        <v>203</v>
      </c>
      <c r="F463" s="179">
        <v>743</v>
      </c>
      <c r="G463" s="179">
        <v>8</v>
      </c>
      <c r="H463" s="261">
        <v>5</v>
      </c>
      <c r="I463" s="261">
        <v>1.6</v>
      </c>
      <c r="J463" s="3"/>
      <c r="K463" s="10"/>
      <c r="L463" s="10"/>
      <c r="M463" s="10"/>
      <c r="N463" s="3"/>
      <c r="O463" s="172"/>
      <c r="P463" s="173"/>
      <c r="Q463" s="173"/>
      <c r="R463" s="174"/>
      <c r="S463" s="3"/>
      <c r="T463" s="3"/>
      <c r="U463" s="3"/>
      <c r="V463" s="3"/>
    </row>
    <row r="464" spans="1:22" s="4" customFormat="1" ht="12.75" x14ac:dyDescent="0.2">
      <c r="A464" s="55"/>
      <c r="B464" s="10"/>
      <c r="C464" s="10" t="s">
        <v>366</v>
      </c>
      <c r="D464" s="10"/>
      <c r="E464" s="10" t="s">
        <v>367</v>
      </c>
      <c r="F464" s="179">
        <v>51</v>
      </c>
      <c r="G464" s="179"/>
      <c r="H464" s="261"/>
      <c r="I464" s="261"/>
      <c r="J464" s="3"/>
      <c r="K464" s="10"/>
      <c r="L464" s="10"/>
      <c r="M464" s="10"/>
      <c r="N464" s="3"/>
      <c r="O464" s="172"/>
      <c r="P464" s="173"/>
      <c r="Q464" s="173"/>
      <c r="R464" s="174"/>
      <c r="S464" s="3"/>
      <c r="T464" s="3"/>
      <c r="U464" s="3"/>
      <c r="V464" s="3"/>
    </row>
    <row r="465" spans="1:22" s="4" customFormat="1" ht="12.75" x14ac:dyDescent="0.2">
      <c r="A465" s="55"/>
      <c r="B465" s="10"/>
      <c r="C465" s="10" t="s">
        <v>661</v>
      </c>
      <c r="D465" s="10"/>
      <c r="E465" s="10" t="s">
        <v>109</v>
      </c>
      <c r="F465" s="179">
        <v>5</v>
      </c>
      <c r="G465" s="179"/>
      <c r="H465" s="261"/>
      <c r="I465" s="261"/>
      <c r="J465" s="3"/>
      <c r="K465" s="10"/>
      <c r="L465" s="10"/>
      <c r="M465" s="10"/>
      <c r="N465" s="3"/>
      <c r="O465" s="172"/>
      <c r="P465" s="173"/>
      <c r="Q465" s="173"/>
      <c r="R465" s="174"/>
      <c r="S465" s="3"/>
      <c r="T465" s="3"/>
      <c r="U465" s="3"/>
      <c r="V465" s="3"/>
    </row>
    <row r="466" spans="1:22" s="4" customFormat="1" ht="12.75" x14ac:dyDescent="0.2">
      <c r="A466" s="55"/>
      <c r="B466" s="10"/>
      <c r="C466" s="10" t="s">
        <v>372</v>
      </c>
      <c r="D466" s="10"/>
      <c r="E466" s="10" t="s">
        <v>104</v>
      </c>
      <c r="F466" s="179">
        <v>5</v>
      </c>
      <c r="G466" s="179"/>
      <c r="H466" s="261"/>
      <c r="I466" s="261"/>
      <c r="J466" s="3"/>
      <c r="K466" s="10"/>
      <c r="L466" s="10"/>
      <c r="M466" s="10"/>
      <c r="N466" s="3"/>
      <c r="O466" s="172"/>
      <c r="P466" s="173"/>
      <c r="Q466" s="173"/>
      <c r="R466" s="174"/>
      <c r="S466" s="3"/>
      <c r="T466" s="3"/>
      <c r="U466" s="3"/>
      <c r="V466" s="3"/>
    </row>
    <row r="467" spans="1:22" s="4" customFormat="1" ht="12.75" x14ac:dyDescent="0.2">
      <c r="A467" s="55"/>
      <c r="B467" s="10"/>
      <c r="C467" s="10" t="s">
        <v>373</v>
      </c>
      <c r="D467" s="10"/>
      <c r="E467" s="10" t="s">
        <v>374</v>
      </c>
      <c r="F467" s="179">
        <v>5</v>
      </c>
      <c r="G467" s="179"/>
      <c r="H467" s="261"/>
      <c r="I467" s="261"/>
      <c r="J467" s="3"/>
      <c r="K467" s="10"/>
      <c r="L467" s="10"/>
      <c r="M467" s="10"/>
      <c r="N467" s="3"/>
      <c r="O467" s="172"/>
      <c r="P467" s="173"/>
      <c r="Q467" s="173"/>
      <c r="R467" s="174"/>
      <c r="S467" s="3"/>
      <c r="T467" s="3"/>
      <c r="U467" s="3"/>
      <c r="V467" s="3"/>
    </row>
    <row r="468" spans="1:22" s="4" customFormat="1" ht="12.75" x14ac:dyDescent="0.2">
      <c r="A468" s="55"/>
      <c r="B468" s="10"/>
      <c r="C468" s="10" t="s">
        <v>375</v>
      </c>
      <c r="D468" s="10"/>
      <c r="E468" s="10" t="s">
        <v>104</v>
      </c>
      <c r="F468" s="179">
        <v>4</v>
      </c>
      <c r="G468" s="179"/>
      <c r="H468" s="261"/>
      <c r="I468" s="261"/>
      <c r="J468" s="3"/>
      <c r="K468" s="10"/>
      <c r="L468" s="10"/>
      <c r="M468" s="10"/>
      <c r="N468" s="3"/>
      <c r="O468" s="172"/>
      <c r="P468" s="173"/>
      <c r="Q468" s="173"/>
      <c r="R468" s="174"/>
      <c r="S468" s="3"/>
      <c r="T468" s="3"/>
      <c r="U468" s="3"/>
      <c r="V468" s="3"/>
    </row>
    <row r="469" spans="1:22" s="4" customFormat="1" ht="12.75" x14ac:dyDescent="0.2">
      <c r="A469" s="55"/>
      <c r="B469" s="10"/>
      <c r="C469" s="10" t="s">
        <v>376</v>
      </c>
      <c r="D469" s="10"/>
      <c r="E469" s="10" t="s">
        <v>211</v>
      </c>
      <c r="F469" s="179">
        <v>8</v>
      </c>
      <c r="G469" s="179">
        <v>1</v>
      </c>
      <c r="H469" s="261">
        <v>1</v>
      </c>
      <c r="I469" s="261">
        <v>0</v>
      </c>
      <c r="J469" s="3"/>
      <c r="K469" s="10"/>
      <c r="L469" s="10"/>
      <c r="M469" s="10"/>
      <c r="N469" s="3"/>
      <c r="O469" s="172"/>
      <c r="P469" s="173"/>
      <c r="Q469" s="173"/>
      <c r="R469" s="174"/>
      <c r="S469" s="3"/>
      <c r="T469" s="3"/>
      <c r="U469" s="3"/>
      <c r="V469" s="3"/>
    </row>
    <row r="470" spans="1:22" s="4" customFormat="1" ht="12.75" x14ac:dyDescent="0.2">
      <c r="A470" s="55"/>
      <c r="B470" s="10"/>
      <c r="C470" s="10" t="s">
        <v>377</v>
      </c>
      <c r="D470" s="10"/>
      <c r="E470" s="10" t="s">
        <v>302</v>
      </c>
      <c r="F470" s="179">
        <v>37</v>
      </c>
      <c r="G470" s="179"/>
      <c r="H470" s="261">
        <v>0</v>
      </c>
      <c r="I470" s="261"/>
      <c r="J470" s="3"/>
      <c r="K470" s="10"/>
      <c r="L470" s="10"/>
      <c r="M470" s="10"/>
      <c r="N470" s="3"/>
      <c r="O470" s="172"/>
      <c r="P470" s="173"/>
      <c r="Q470" s="173"/>
      <c r="R470" s="174"/>
      <c r="S470" s="3"/>
      <c r="T470" s="3"/>
      <c r="U470" s="3"/>
      <c r="V470" s="3"/>
    </row>
    <row r="471" spans="1:22" s="4" customFormat="1" ht="12.75" x14ac:dyDescent="0.2">
      <c r="A471" s="55"/>
      <c r="B471" s="10"/>
      <c r="C471" s="10" t="s">
        <v>378</v>
      </c>
      <c r="D471" s="10"/>
      <c r="E471" s="10" t="s">
        <v>105</v>
      </c>
      <c r="F471" s="179">
        <v>230</v>
      </c>
      <c r="G471" s="179">
        <v>9</v>
      </c>
      <c r="H471" s="261">
        <v>9</v>
      </c>
      <c r="I471" s="261">
        <v>0.22222222222222199</v>
      </c>
      <c r="J471" s="3"/>
      <c r="K471" s="10"/>
      <c r="L471" s="10"/>
      <c r="M471" s="10"/>
      <c r="N471" s="3"/>
      <c r="O471" s="172"/>
      <c r="P471" s="173"/>
      <c r="Q471" s="173"/>
      <c r="R471" s="174"/>
      <c r="S471" s="3"/>
      <c r="T471" s="3"/>
      <c r="U471" s="3"/>
      <c r="V471" s="3"/>
    </row>
    <row r="472" spans="1:22" s="4" customFormat="1" ht="12.75" x14ac:dyDescent="0.2">
      <c r="A472" s="55"/>
      <c r="B472" s="10"/>
      <c r="C472" s="10" t="s">
        <v>380</v>
      </c>
      <c r="D472" s="10"/>
      <c r="E472" s="10" t="s">
        <v>164</v>
      </c>
      <c r="F472" s="179">
        <v>12</v>
      </c>
      <c r="G472" s="179"/>
      <c r="H472" s="261"/>
      <c r="I472" s="261"/>
      <c r="J472" s="3"/>
      <c r="K472" s="10"/>
      <c r="L472" s="10"/>
      <c r="M472" s="10"/>
      <c r="N472" s="3"/>
      <c r="O472" s="172"/>
      <c r="P472" s="173"/>
      <c r="Q472" s="173"/>
      <c r="R472" s="174"/>
      <c r="S472" s="3"/>
      <c r="T472" s="3"/>
      <c r="U472" s="3"/>
      <c r="V472" s="3"/>
    </row>
    <row r="473" spans="1:22" s="4" customFormat="1" ht="12.75" x14ac:dyDescent="0.2">
      <c r="A473" s="55"/>
      <c r="B473" s="10"/>
      <c r="C473" s="10" t="s">
        <v>381</v>
      </c>
      <c r="D473" s="10"/>
      <c r="E473" s="10" t="s">
        <v>382</v>
      </c>
      <c r="F473" s="179">
        <v>135</v>
      </c>
      <c r="G473" s="179">
        <v>4</v>
      </c>
      <c r="H473" s="261">
        <v>3</v>
      </c>
      <c r="I473" s="261">
        <v>2.6666666666666701</v>
      </c>
      <c r="J473" s="3"/>
      <c r="K473" s="10"/>
      <c r="L473" s="10"/>
      <c r="M473" s="10"/>
      <c r="N473" s="3"/>
      <c r="O473" s="172"/>
      <c r="P473" s="173"/>
      <c r="Q473" s="173"/>
      <c r="R473" s="174"/>
      <c r="S473" s="3"/>
      <c r="T473" s="3"/>
      <c r="U473" s="3"/>
      <c r="V473" s="3"/>
    </row>
    <row r="474" spans="1:22" s="4" customFormat="1" ht="12.75" x14ac:dyDescent="0.2">
      <c r="A474" s="55"/>
      <c r="B474" s="10"/>
      <c r="C474" s="10" t="s">
        <v>381</v>
      </c>
      <c r="D474" s="10"/>
      <c r="E474" s="10" t="s">
        <v>383</v>
      </c>
      <c r="F474" s="179">
        <v>1</v>
      </c>
      <c r="G474" s="179"/>
      <c r="H474" s="261"/>
      <c r="I474" s="261"/>
      <c r="J474" s="3"/>
      <c r="K474" s="10"/>
      <c r="L474" s="10"/>
      <c r="M474" s="10"/>
      <c r="N474" s="3"/>
      <c r="O474" s="172"/>
      <c r="P474" s="173"/>
      <c r="Q474" s="173"/>
      <c r="R474" s="174"/>
      <c r="S474" s="3"/>
      <c r="T474" s="3"/>
      <c r="U474" s="3"/>
      <c r="V474" s="3"/>
    </row>
    <row r="475" spans="1:22" s="4" customFormat="1" ht="12.75" x14ac:dyDescent="0.2">
      <c r="A475" s="55"/>
      <c r="B475" s="10"/>
      <c r="C475" s="10" t="s">
        <v>384</v>
      </c>
      <c r="D475" s="10"/>
      <c r="E475" s="10" t="s">
        <v>84</v>
      </c>
      <c r="F475" s="179">
        <v>49</v>
      </c>
      <c r="G475" s="179"/>
      <c r="H475" s="261"/>
      <c r="I475" s="261"/>
      <c r="J475" s="3"/>
      <c r="K475" s="10"/>
      <c r="L475" s="10"/>
      <c r="M475" s="10"/>
      <c r="N475" s="3"/>
      <c r="O475" s="172"/>
      <c r="P475" s="173"/>
      <c r="Q475" s="173"/>
      <c r="R475" s="174"/>
      <c r="S475" s="3"/>
      <c r="T475" s="3"/>
      <c r="U475" s="3"/>
      <c r="V475" s="3"/>
    </row>
    <row r="476" spans="1:22" s="4" customFormat="1" ht="12.75" x14ac:dyDescent="0.2">
      <c r="A476" s="55"/>
      <c r="B476" s="10"/>
      <c r="C476" s="10" t="s">
        <v>387</v>
      </c>
      <c r="D476" s="10"/>
      <c r="E476" s="10" t="s">
        <v>187</v>
      </c>
      <c r="F476" s="179">
        <v>80</v>
      </c>
      <c r="G476" s="179">
        <v>2</v>
      </c>
      <c r="H476" s="261">
        <v>1</v>
      </c>
      <c r="I476" s="261">
        <v>0</v>
      </c>
      <c r="J476" s="3"/>
      <c r="K476" s="10"/>
      <c r="L476" s="10"/>
      <c r="M476" s="10"/>
      <c r="N476" s="3"/>
      <c r="O476" s="172"/>
      <c r="P476" s="173"/>
      <c r="Q476" s="173"/>
      <c r="R476" s="174"/>
      <c r="S476" s="3"/>
      <c r="T476" s="3"/>
      <c r="U476" s="3"/>
      <c r="V476" s="3"/>
    </row>
    <row r="477" spans="1:22" s="4" customFormat="1" ht="12.75" x14ac:dyDescent="0.2">
      <c r="A477" s="55"/>
      <c r="B477" s="10"/>
      <c r="C477" s="10" t="s">
        <v>389</v>
      </c>
      <c r="D477" s="10"/>
      <c r="E477" s="10" t="s">
        <v>124</v>
      </c>
      <c r="F477" s="179">
        <v>13</v>
      </c>
      <c r="G477" s="179"/>
      <c r="H477" s="261">
        <v>0</v>
      </c>
      <c r="I477" s="261"/>
      <c r="J477" s="3"/>
      <c r="K477" s="10"/>
      <c r="L477" s="10"/>
      <c r="M477" s="10"/>
      <c r="N477" s="3"/>
      <c r="O477" s="172"/>
      <c r="P477" s="173"/>
      <c r="Q477" s="173"/>
      <c r="R477" s="174"/>
      <c r="S477" s="3"/>
      <c r="T477" s="3"/>
      <c r="U477" s="3"/>
      <c r="V477" s="3"/>
    </row>
    <row r="478" spans="1:22" s="4" customFormat="1" ht="12.75" x14ac:dyDescent="0.2">
      <c r="A478" s="55"/>
      <c r="B478" s="10"/>
      <c r="C478" s="10" t="s">
        <v>394</v>
      </c>
      <c r="D478" s="10"/>
      <c r="E478" s="10" t="s">
        <v>395</v>
      </c>
      <c r="F478" s="179">
        <v>4</v>
      </c>
      <c r="G478" s="179"/>
      <c r="H478" s="261"/>
      <c r="I478" s="261"/>
      <c r="J478" s="3"/>
      <c r="K478" s="10"/>
      <c r="L478" s="10"/>
      <c r="M478" s="10"/>
      <c r="N478" s="3"/>
      <c r="O478" s="172"/>
      <c r="P478" s="173"/>
      <c r="Q478" s="173"/>
      <c r="R478" s="174"/>
      <c r="S478" s="3"/>
      <c r="T478" s="3"/>
      <c r="U478" s="3"/>
      <c r="V478" s="3"/>
    </row>
    <row r="479" spans="1:22" s="4" customFormat="1" ht="12.75" x14ac:dyDescent="0.2">
      <c r="A479" s="55"/>
      <c r="B479" s="10"/>
      <c r="C479" s="10" t="s">
        <v>396</v>
      </c>
      <c r="D479" s="10"/>
      <c r="E479" s="10" t="s">
        <v>86</v>
      </c>
      <c r="F479" s="179">
        <v>12</v>
      </c>
      <c r="G479" s="179">
        <v>1</v>
      </c>
      <c r="H479" s="261">
        <v>0</v>
      </c>
      <c r="I479" s="261"/>
      <c r="J479" s="3"/>
      <c r="K479" s="10"/>
      <c r="L479" s="10"/>
      <c r="M479" s="10"/>
      <c r="N479" s="3"/>
      <c r="O479" s="172"/>
      <c r="P479" s="173"/>
      <c r="Q479" s="173"/>
      <c r="R479" s="174"/>
      <c r="S479" s="3"/>
      <c r="T479" s="3"/>
      <c r="U479" s="3"/>
      <c r="V479" s="3"/>
    </row>
    <row r="480" spans="1:22" s="4" customFormat="1" ht="12.75" x14ac:dyDescent="0.2">
      <c r="A480" s="55"/>
      <c r="B480" s="10"/>
      <c r="C480" s="10" t="s">
        <v>397</v>
      </c>
      <c r="D480" s="10"/>
      <c r="E480" s="10" t="s">
        <v>120</v>
      </c>
      <c r="F480" s="179">
        <v>553</v>
      </c>
      <c r="G480" s="179">
        <v>10</v>
      </c>
      <c r="H480" s="261">
        <v>7</v>
      </c>
      <c r="I480" s="261">
        <v>3.28571428571429</v>
      </c>
      <c r="J480" s="3"/>
      <c r="K480" s="10"/>
      <c r="L480" s="10"/>
      <c r="M480" s="10"/>
      <c r="N480" s="3"/>
      <c r="O480" s="172"/>
      <c r="P480" s="173"/>
      <c r="Q480" s="173"/>
      <c r="R480" s="174"/>
      <c r="S480" s="3"/>
      <c r="T480" s="3"/>
      <c r="U480" s="3"/>
      <c r="V480" s="3"/>
    </row>
    <row r="481" spans="1:22" s="4" customFormat="1" ht="12.75" x14ac:dyDescent="0.2">
      <c r="A481" s="55"/>
      <c r="B481" s="10"/>
      <c r="C481" s="10" t="s">
        <v>398</v>
      </c>
      <c r="D481" s="10"/>
      <c r="E481" s="10" t="s">
        <v>97</v>
      </c>
      <c r="F481" s="179">
        <v>11</v>
      </c>
      <c r="G481" s="179"/>
      <c r="H481" s="261"/>
      <c r="I481" s="261"/>
      <c r="J481" s="3"/>
      <c r="K481" s="10"/>
      <c r="L481" s="10"/>
      <c r="M481" s="10"/>
      <c r="N481" s="3"/>
      <c r="O481" s="172"/>
      <c r="P481" s="173"/>
      <c r="Q481" s="173"/>
      <c r="R481" s="174"/>
      <c r="S481" s="3"/>
      <c r="T481" s="3"/>
      <c r="U481" s="3"/>
      <c r="V481" s="3"/>
    </row>
    <row r="482" spans="1:22" s="4" customFormat="1" ht="12.75" x14ac:dyDescent="0.2">
      <c r="A482" s="55"/>
      <c r="B482" s="10"/>
      <c r="C482" s="10" t="s">
        <v>399</v>
      </c>
      <c r="D482" s="10"/>
      <c r="E482" s="10" t="s">
        <v>100</v>
      </c>
      <c r="F482" s="179">
        <v>2</v>
      </c>
      <c r="G482" s="179"/>
      <c r="H482" s="261"/>
      <c r="I482" s="261"/>
      <c r="J482" s="3"/>
      <c r="K482" s="10"/>
      <c r="L482" s="10"/>
      <c r="M482" s="10"/>
      <c r="N482" s="3"/>
      <c r="O482" s="172"/>
      <c r="P482" s="173"/>
      <c r="Q482" s="173"/>
      <c r="R482" s="174"/>
      <c r="S482" s="3"/>
      <c r="T482" s="3"/>
      <c r="U482" s="3"/>
      <c r="V482" s="3"/>
    </row>
    <row r="483" spans="1:22" s="4" customFormat="1" ht="12.75" x14ac:dyDescent="0.2">
      <c r="A483" s="55"/>
      <c r="B483" s="10"/>
      <c r="C483" s="10" t="s">
        <v>399</v>
      </c>
      <c r="D483" s="10"/>
      <c r="E483" s="10" t="s">
        <v>77</v>
      </c>
      <c r="F483" s="179">
        <v>135</v>
      </c>
      <c r="G483" s="179">
        <v>1</v>
      </c>
      <c r="H483" s="261">
        <v>2</v>
      </c>
      <c r="I483" s="261">
        <v>0</v>
      </c>
      <c r="J483" s="3"/>
      <c r="K483" s="10"/>
      <c r="L483" s="10"/>
      <c r="M483" s="10"/>
      <c r="N483" s="3"/>
      <c r="O483" s="172"/>
      <c r="P483" s="173"/>
      <c r="Q483" s="173"/>
      <c r="R483" s="174"/>
      <c r="S483" s="3"/>
      <c r="T483" s="3"/>
      <c r="U483" s="3"/>
      <c r="V483" s="3"/>
    </row>
    <row r="484" spans="1:22" s="4" customFormat="1" ht="12.75" x14ac:dyDescent="0.2">
      <c r="A484" s="55"/>
      <c r="B484" s="10"/>
      <c r="C484" s="10" t="s">
        <v>400</v>
      </c>
      <c r="D484" s="10"/>
      <c r="E484" s="10" t="s">
        <v>388</v>
      </c>
      <c r="F484" s="179">
        <v>44</v>
      </c>
      <c r="G484" s="179"/>
      <c r="H484" s="261">
        <v>0</v>
      </c>
      <c r="I484" s="261"/>
      <c r="J484" s="3"/>
      <c r="K484" s="10"/>
      <c r="L484" s="10"/>
      <c r="M484" s="10"/>
      <c r="N484" s="3"/>
      <c r="O484" s="172"/>
      <c r="P484" s="173"/>
      <c r="Q484" s="173"/>
      <c r="R484" s="174"/>
      <c r="S484" s="3"/>
      <c r="T484" s="3"/>
      <c r="U484" s="3"/>
      <c r="V484" s="3"/>
    </row>
    <row r="485" spans="1:22" s="4" customFormat="1" ht="12.75" x14ac:dyDescent="0.2">
      <c r="A485" s="55"/>
      <c r="B485" s="10"/>
      <c r="C485" s="10" t="s">
        <v>402</v>
      </c>
      <c r="D485" s="10"/>
      <c r="E485" s="10" t="s">
        <v>383</v>
      </c>
      <c r="F485" s="179">
        <v>23</v>
      </c>
      <c r="G485" s="179"/>
      <c r="H485" s="261"/>
      <c r="I485" s="261"/>
      <c r="J485" s="3"/>
      <c r="K485" s="10"/>
      <c r="L485" s="10"/>
      <c r="M485" s="10"/>
      <c r="N485" s="3"/>
      <c r="O485" s="172"/>
      <c r="P485" s="173"/>
      <c r="Q485" s="173"/>
      <c r="R485" s="174"/>
      <c r="S485" s="3"/>
      <c r="T485" s="3"/>
      <c r="U485" s="3"/>
      <c r="V485" s="3"/>
    </row>
    <row r="486" spans="1:22" s="4" customFormat="1" ht="12.75" x14ac:dyDescent="0.2">
      <c r="A486" s="55"/>
      <c r="B486" s="10"/>
      <c r="C486" s="10" t="s">
        <v>403</v>
      </c>
      <c r="D486" s="10"/>
      <c r="E486" s="10" t="s">
        <v>175</v>
      </c>
      <c r="F486" s="179">
        <v>755</v>
      </c>
      <c r="G486" s="179">
        <v>13</v>
      </c>
      <c r="H486" s="261">
        <v>6</v>
      </c>
      <c r="I486" s="261">
        <v>0</v>
      </c>
      <c r="J486" s="3"/>
      <c r="K486" s="10"/>
      <c r="L486" s="10"/>
      <c r="M486" s="10"/>
      <c r="N486" s="3"/>
      <c r="O486" s="172"/>
      <c r="P486" s="173"/>
      <c r="Q486" s="173"/>
      <c r="R486" s="174"/>
      <c r="S486" s="3"/>
      <c r="T486" s="3"/>
      <c r="U486" s="3"/>
      <c r="V486" s="3"/>
    </row>
    <row r="487" spans="1:22" s="4" customFormat="1" ht="12.75" x14ac:dyDescent="0.2">
      <c r="A487" s="55"/>
      <c r="B487" s="10"/>
      <c r="C487" s="10" t="s">
        <v>405</v>
      </c>
      <c r="D487" s="10"/>
      <c r="E487" s="10" t="s">
        <v>393</v>
      </c>
      <c r="F487" s="179">
        <v>14</v>
      </c>
      <c r="G487" s="179"/>
      <c r="H487" s="261"/>
      <c r="I487" s="261"/>
      <c r="J487" s="3"/>
      <c r="K487" s="10"/>
      <c r="L487" s="10"/>
      <c r="M487" s="10"/>
      <c r="N487" s="3"/>
      <c r="O487" s="172"/>
      <c r="P487" s="173"/>
      <c r="Q487" s="173"/>
      <c r="R487" s="174"/>
      <c r="S487" s="3"/>
      <c r="T487" s="3"/>
      <c r="U487" s="3"/>
      <c r="V487" s="3"/>
    </row>
    <row r="488" spans="1:22" s="4" customFormat="1" ht="12.75" x14ac:dyDescent="0.2">
      <c r="A488" s="55"/>
      <c r="B488" s="10"/>
      <c r="C488" s="10" t="s">
        <v>407</v>
      </c>
      <c r="D488" s="10"/>
      <c r="E488" s="10" t="s">
        <v>155</v>
      </c>
      <c r="F488" s="179">
        <v>46</v>
      </c>
      <c r="G488" s="179">
        <v>1</v>
      </c>
      <c r="H488" s="261">
        <v>0</v>
      </c>
      <c r="I488" s="261"/>
      <c r="J488" s="3"/>
      <c r="K488" s="10"/>
      <c r="L488" s="10"/>
      <c r="M488" s="10"/>
      <c r="N488" s="3"/>
      <c r="O488" s="172"/>
      <c r="P488" s="173"/>
      <c r="Q488" s="173"/>
      <c r="R488" s="174"/>
      <c r="S488" s="3"/>
      <c r="T488" s="3"/>
      <c r="U488" s="3"/>
      <c r="V488" s="3"/>
    </row>
    <row r="489" spans="1:22" s="4" customFormat="1" ht="12.75" x14ac:dyDescent="0.2">
      <c r="A489" s="55"/>
      <c r="B489" s="10"/>
      <c r="C489" s="10" t="s">
        <v>408</v>
      </c>
      <c r="D489" s="10"/>
      <c r="E489" s="10" t="s">
        <v>409</v>
      </c>
      <c r="F489" s="179">
        <v>30</v>
      </c>
      <c r="G489" s="179"/>
      <c r="H489" s="261"/>
      <c r="I489" s="261"/>
      <c r="J489" s="3"/>
      <c r="K489" s="10"/>
      <c r="L489" s="10"/>
      <c r="M489" s="10"/>
      <c r="N489" s="3"/>
      <c r="O489" s="172"/>
      <c r="P489" s="173"/>
      <c r="Q489" s="173"/>
      <c r="R489" s="174"/>
      <c r="S489" s="3"/>
      <c r="T489" s="3"/>
      <c r="U489" s="3"/>
      <c r="V489" s="3"/>
    </row>
    <row r="490" spans="1:22" s="4" customFormat="1" ht="12.75" x14ac:dyDescent="0.2">
      <c r="A490" s="55"/>
      <c r="B490" s="10"/>
      <c r="C490" s="10" t="s">
        <v>411</v>
      </c>
      <c r="D490" s="10"/>
      <c r="E490" s="10" t="s">
        <v>93</v>
      </c>
      <c r="F490" s="179">
        <v>34</v>
      </c>
      <c r="G490" s="179"/>
      <c r="H490" s="261">
        <v>0</v>
      </c>
      <c r="I490" s="261"/>
      <c r="J490" s="3"/>
      <c r="K490" s="10"/>
      <c r="L490" s="10"/>
      <c r="M490" s="10"/>
      <c r="N490" s="3"/>
      <c r="O490" s="172"/>
      <c r="P490" s="173"/>
      <c r="Q490" s="173"/>
      <c r="R490" s="174"/>
      <c r="S490" s="3"/>
      <c r="T490" s="3"/>
      <c r="U490" s="3"/>
      <c r="V490" s="3"/>
    </row>
    <row r="491" spans="1:22" s="4" customFormat="1" ht="12.75" x14ac:dyDescent="0.2">
      <c r="A491" s="55"/>
      <c r="B491" s="10"/>
      <c r="C491" s="10" t="s">
        <v>689</v>
      </c>
      <c r="D491" s="10"/>
      <c r="E491" s="10" t="s">
        <v>414</v>
      </c>
      <c r="F491" s="179">
        <v>51</v>
      </c>
      <c r="G491" s="179">
        <v>2</v>
      </c>
      <c r="H491" s="261">
        <v>1</v>
      </c>
      <c r="I491" s="261">
        <v>0</v>
      </c>
      <c r="J491" s="3"/>
      <c r="K491" s="10"/>
      <c r="L491" s="10"/>
      <c r="M491" s="10"/>
      <c r="N491" s="3"/>
      <c r="O491" s="172"/>
      <c r="P491" s="173"/>
      <c r="Q491" s="173"/>
      <c r="R491" s="174"/>
      <c r="S491" s="3"/>
      <c r="T491" s="3"/>
      <c r="U491" s="3"/>
      <c r="V491" s="3"/>
    </row>
    <row r="492" spans="1:22" s="4" customFormat="1" ht="12.75" x14ac:dyDescent="0.2">
      <c r="A492" s="55"/>
      <c r="B492" s="10"/>
      <c r="C492" s="10" t="s">
        <v>415</v>
      </c>
      <c r="D492" s="10"/>
      <c r="E492" s="10" t="s">
        <v>324</v>
      </c>
      <c r="F492" s="179">
        <v>94</v>
      </c>
      <c r="G492" s="179">
        <v>4</v>
      </c>
      <c r="H492" s="261">
        <v>2</v>
      </c>
      <c r="I492" s="261">
        <v>0.5</v>
      </c>
      <c r="J492" s="3"/>
      <c r="K492" s="10"/>
      <c r="L492" s="10"/>
      <c r="M492" s="10"/>
      <c r="N492" s="3"/>
      <c r="O492" s="172"/>
      <c r="P492" s="173"/>
      <c r="Q492" s="173"/>
      <c r="R492" s="174"/>
      <c r="S492" s="3"/>
      <c r="T492" s="3"/>
      <c r="U492" s="3"/>
      <c r="V492" s="3"/>
    </row>
    <row r="493" spans="1:22" s="4" customFormat="1" ht="12.75" x14ac:dyDescent="0.2">
      <c r="A493" s="55"/>
      <c r="B493" s="10"/>
      <c r="C493" s="10" t="s">
        <v>671</v>
      </c>
      <c r="D493" s="10"/>
      <c r="E493" s="10" t="s">
        <v>109</v>
      </c>
      <c r="F493" s="179">
        <v>19</v>
      </c>
      <c r="G493" s="179"/>
      <c r="H493" s="261"/>
      <c r="I493" s="261"/>
      <c r="J493" s="3"/>
      <c r="K493" s="10"/>
      <c r="L493" s="10"/>
      <c r="M493" s="10"/>
      <c r="N493" s="3"/>
      <c r="O493" s="172"/>
      <c r="P493" s="173"/>
      <c r="Q493" s="173"/>
      <c r="R493" s="174"/>
      <c r="S493" s="3"/>
      <c r="T493" s="3"/>
      <c r="U493" s="3"/>
      <c r="V493" s="3"/>
    </row>
    <row r="494" spans="1:22" s="4" customFormat="1" ht="12.75" x14ac:dyDescent="0.2">
      <c r="A494" s="55"/>
      <c r="B494" s="10"/>
      <c r="C494" s="10" t="s">
        <v>417</v>
      </c>
      <c r="D494" s="10"/>
      <c r="E494" s="10" t="s">
        <v>79</v>
      </c>
      <c r="F494" s="179">
        <v>9</v>
      </c>
      <c r="G494" s="179"/>
      <c r="H494" s="261"/>
      <c r="I494" s="261"/>
      <c r="J494" s="3"/>
      <c r="K494" s="10"/>
      <c r="L494" s="10"/>
      <c r="M494" s="10"/>
      <c r="N494" s="3"/>
      <c r="O494" s="172"/>
      <c r="P494" s="173"/>
      <c r="Q494" s="173"/>
      <c r="R494" s="174"/>
      <c r="S494" s="3"/>
      <c r="T494" s="3"/>
      <c r="U494" s="3"/>
      <c r="V494" s="3"/>
    </row>
    <row r="495" spans="1:22" s="4" customFormat="1" ht="12.75" x14ac:dyDescent="0.2">
      <c r="A495" s="55"/>
      <c r="B495" s="10"/>
      <c r="C495" s="10" t="s">
        <v>419</v>
      </c>
      <c r="D495" s="10"/>
      <c r="E495" s="10" t="s">
        <v>110</v>
      </c>
      <c r="F495" s="179">
        <v>17</v>
      </c>
      <c r="G495" s="179"/>
      <c r="H495" s="261">
        <v>0</v>
      </c>
      <c r="I495" s="261"/>
      <c r="J495" s="3"/>
      <c r="K495" s="10"/>
      <c r="L495" s="10"/>
      <c r="M495" s="10"/>
      <c r="N495" s="3"/>
      <c r="O495" s="172"/>
      <c r="P495" s="173"/>
      <c r="Q495" s="173"/>
      <c r="R495" s="174"/>
      <c r="S495" s="3"/>
      <c r="T495" s="3"/>
      <c r="U495" s="3"/>
      <c r="V495" s="3"/>
    </row>
    <row r="496" spans="1:22" s="4" customFormat="1" ht="12.75" x14ac:dyDescent="0.2">
      <c r="A496" s="55"/>
      <c r="B496" s="10"/>
      <c r="C496" s="10" t="s">
        <v>420</v>
      </c>
      <c r="D496" s="10"/>
      <c r="E496" s="10" t="s">
        <v>287</v>
      </c>
      <c r="F496" s="179">
        <v>114</v>
      </c>
      <c r="G496" s="179">
        <v>3</v>
      </c>
      <c r="H496" s="261">
        <v>3</v>
      </c>
      <c r="I496" s="261">
        <v>2</v>
      </c>
      <c r="J496" s="3"/>
      <c r="K496" s="10"/>
      <c r="L496" s="10"/>
      <c r="M496" s="10"/>
      <c r="N496" s="3"/>
      <c r="O496" s="172"/>
      <c r="P496" s="173"/>
      <c r="Q496" s="173"/>
      <c r="R496" s="174"/>
      <c r="S496" s="3"/>
      <c r="T496" s="3"/>
      <c r="U496" s="3"/>
      <c r="V496" s="3"/>
    </row>
    <row r="497" spans="1:22" s="4" customFormat="1" ht="12.75" x14ac:dyDescent="0.2">
      <c r="A497" s="55"/>
      <c r="B497" s="10"/>
      <c r="C497" s="10" t="s">
        <v>421</v>
      </c>
      <c r="D497" s="10"/>
      <c r="E497" s="10" t="s">
        <v>295</v>
      </c>
      <c r="F497" s="179">
        <v>11</v>
      </c>
      <c r="G497" s="179"/>
      <c r="H497" s="261"/>
      <c r="I497" s="261"/>
      <c r="J497" s="3"/>
      <c r="K497" s="10"/>
      <c r="L497" s="10"/>
      <c r="M497" s="10"/>
      <c r="N497" s="3"/>
      <c r="O497" s="172"/>
      <c r="P497" s="173"/>
      <c r="Q497" s="173"/>
      <c r="R497" s="174"/>
      <c r="S497" s="3"/>
      <c r="T497" s="3"/>
      <c r="U497" s="3"/>
      <c r="V497" s="3"/>
    </row>
    <row r="498" spans="1:22" s="4" customFormat="1" ht="12.75" x14ac:dyDescent="0.2">
      <c r="A498" s="55"/>
      <c r="B498" s="10"/>
      <c r="C498" s="10" t="s">
        <v>422</v>
      </c>
      <c r="D498" s="10"/>
      <c r="E498" s="10" t="s">
        <v>410</v>
      </c>
      <c r="F498" s="179">
        <v>33</v>
      </c>
      <c r="G498" s="179"/>
      <c r="H498" s="261"/>
      <c r="I498" s="261"/>
      <c r="J498" s="3"/>
      <c r="K498" s="10"/>
      <c r="L498" s="10"/>
      <c r="M498" s="10"/>
      <c r="N498" s="3"/>
      <c r="O498" s="172"/>
      <c r="P498" s="173"/>
      <c r="Q498" s="173"/>
      <c r="R498" s="174"/>
      <c r="S498" s="3"/>
      <c r="T498" s="3"/>
      <c r="U498" s="3"/>
      <c r="V498" s="3"/>
    </row>
    <row r="499" spans="1:22" s="4" customFormat="1" ht="12.75" x14ac:dyDescent="0.2">
      <c r="A499" s="55"/>
      <c r="B499" s="10"/>
      <c r="C499" s="10" t="s">
        <v>424</v>
      </c>
      <c r="D499" s="10"/>
      <c r="E499" s="10" t="s">
        <v>425</v>
      </c>
      <c r="F499" s="179">
        <v>21</v>
      </c>
      <c r="G499" s="179"/>
      <c r="H499" s="261">
        <v>0</v>
      </c>
      <c r="I499" s="261"/>
      <c r="J499" s="3"/>
      <c r="K499" s="10"/>
      <c r="L499" s="10"/>
      <c r="M499" s="10"/>
      <c r="N499" s="3"/>
      <c r="O499" s="172"/>
      <c r="P499" s="173"/>
      <c r="Q499" s="173"/>
      <c r="R499" s="174"/>
      <c r="S499" s="3"/>
      <c r="T499" s="3"/>
      <c r="U499" s="3"/>
      <c r="V499" s="3"/>
    </row>
    <row r="500" spans="1:22" s="4" customFormat="1" ht="12.75" x14ac:dyDescent="0.2">
      <c r="A500" s="55"/>
      <c r="B500" s="10"/>
      <c r="C500" s="10" t="s">
        <v>432</v>
      </c>
      <c r="D500" s="10"/>
      <c r="E500" s="10" t="s">
        <v>368</v>
      </c>
      <c r="F500" s="179">
        <v>73</v>
      </c>
      <c r="G500" s="179"/>
      <c r="H500" s="261"/>
      <c r="I500" s="261"/>
      <c r="J500" s="3"/>
      <c r="K500" s="10"/>
      <c r="L500" s="10"/>
      <c r="M500" s="10"/>
      <c r="N500" s="3"/>
      <c r="O500" s="172"/>
      <c r="P500" s="173"/>
      <c r="Q500" s="173"/>
      <c r="R500" s="174"/>
      <c r="S500" s="3"/>
      <c r="T500" s="3"/>
      <c r="U500" s="3"/>
      <c r="V500" s="3"/>
    </row>
    <row r="501" spans="1:22" s="4" customFormat="1" ht="12.75" x14ac:dyDescent="0.2">
      <c r="A501" s="55"/>
      <c r="B501" s="10"/>
      <c r="C501" s="10" t="s">
        <v>690</v>
      </c>
      <c r="D501" s="10"/>
      <c r="E501" s="10" t="s">
        <v>690</v>
      </c>
      <c r="F501" s="179">
        <v>1</v>
      </c>
      <c r="G501" s="179"/>
      <c r="H501" s="261"/>
      <c r="I501" s="261"/>
      <c r="J501" s="3"/>
      <c r="K501" s="10"/>
      <c r="L501" s="10"/>
      <c r="M501" s="10"/>
      <c r="N501" s="3"/>
      <c r="O501" s="172"/>
      <c r="P501" s="173"/>
      <c r="Q501" s="173"/>
      <c r="R501" s="174"/>
      <c r="S501" s="3"/>
      <c r="T501" s="3"/>
      <c r="U501" s="3"/>
      <c r="V501" s="3"/>
    </row>
    <row r="502" spans="1:22" s="4" customFormat="1" ht="12.75" x14ac:dyDescent="0.2">
      <c r="A502" s="55"/>
      <c r="B502" s="10"/>
      <c r="C502" s="10" t="s">
        <v>436</v>
      </c>
      <c r="D502" s="10"/>
      <c r="E502" s="10" t="s">
        <v>390</v>
      </c>
      <c r="F502" s="179">
        <v>75</v>
      </c>
      <c r="G502" s="179"/>
      <c r="H502" s="261">
        <v>0</v>
      </c>
      <c r="I502" s="261"/>
      <c r="J502" s="3"/>
      <c r="K502" s="10"/>
      <c r="L502" s="10"/>
      <c r="M502" s="10"/>
      <c r="N502" s="3"/>
      <c r="O502" s="172"/>
      <c r="P502" s="173"/>
      <c r="Q502" s="173"/>
      <c r="R502" s="174"/>
      <c r="S502" s="3"/>
      <c r="T502" s="3"/>
      <c r="U502" s="3"/>
      <c r="V502" s="3"/>
    </row>
    <row r="503" spans="1:22" s="4" customFormat="1" ht="12.75" x14ac:dyDescent="0.2">
      <c r="A503" s="55"/>
      <c r="B503" s="10"/>
      <c r="C503" s="10" t="s">
        <v>438</v>
      </c>
      <c r="D503" s="10"/>
      <c r="E503" s="10" t="s">
        <v>224</v>
      </c>
      <c r="F503" s="179">
        <v>27</v>
      </c>
      <c r="G503" s="179"/>
      <c r="H503" s="261">
        <v>0</v>
      </c>
      <c r="I503" s="261"/>
      <c r="J503" s="3"/>
      <c r="K503" s="10"/>
      <c r="L503" s="10"/>
      <c r="M503" s="10"/>
      <c r="N503" s="3"/>
      <c r="O503" s="172"/>
      <c r="P503" s="173"/>
      <c r="Q503" s="173"/>
      <c r="R503" s="174"/>
      <c r="S503" s="3"/>
      <c r="T503" s="3"/>
      <c r="U503" s="3"/>
      <c r="V503" s="3"/>
    </row>
    <row r="504" spans="1:22" s="4" customFormat="1" ht="12.75" x14ac:dyDescent="0.2">
      <c r="A504" s="55"/>
      <c r="B504" s="10"/>
      <c r="C504" s="10" t="s">
        <v>440</v>
      </c>
      <c r="D504" s="10"/>
      <c r="E504" s="10" t="s">
        <v>292</v>
      </c>
      <c r="F504" s="179">
        <v>14</v>
      </c>
      <c r="G504" s="179"/>
      <c r="H504" s="261">
        <v>0</v>
      </c>
      <c r="I504" s="261"/>
      <c r="J504" s="3"/>
      <c r="K504" s="10"/>
      <c r="L504" s="10"/>
      <c r="M504" s="10"/>
      <c r="N504" s="3"/>
      <c r="O504" s="172"/>
      <c r="P504" s="173"/>
      <c r="Q504" s="173"/>
      <c r="R504" s="174"/>
      <c r="S504" s="3"/>
      <c r="T504" s="3"/>
      <c r="U504" s="3"/>
      <c r="V504" s="3"/>
    </row>
    <row r="505" spans="1:22" s="4" customFormat="1" ht="12.75" x14ac:dyDescent="0.2">
      <c r="A505" s="55"/>
      <c r="B505" s="10"/>
      <c r="C505" s="10" t="s">
        <v>445</v>
      </c>
      <c r="D505" s="10"/>
      <c r="E505" s="10" t="s">
        <v>124</v>
      </c>
      <c r="F505" s="179">
        <v>15</v>
      </c>
      <c r="G505" s="179"/>
      <c r="H505" s="261">
        <v>0</v>
      </c>
      <c r="I505" s="261"/>
      <c r="J505" s="3"/>
      <c r="K505" s="10"/>
      <c r="L505" s="10"/>
      <c r="M505" s="10"/>
      <c r="N505" s="3"/>
      <c r="O505" s="172"/>
      <c r="P505" s="173"/>
      <c r="Q505" s="173"/>
      <c r="R505" s="174"/>
      <c r="S505" s="3"/>
      <c r="T505" s="3"/>
      <c r="U505" s="3"/>
      <c r="V505" s="3"/>
    </row>
    <row r="506" spans="1:22" s="4" customFormat="1" ht="12.75" x14ac:dyDescent="0.2">
      <c r="A506" s="55"/>
      <c r="B506" s="10"/>
      <c r="C506" s="10" t="s">
        <v>446</v>
      </c>
      <c r="D506" s="10"/>
      <c r="E506" s="10" t="s">
        <v>109</v>
      </c>
      <c r="F506" s="179">
        <v>17</v>
      </c>
      <c r="G506" s="179"/>
      <c r="H506" s="261">
        <v>0</v>
      </c>
      <c r="I506" s="261"/>
      <c r="J506" s="3"/>
      <c r="K506" s="10"/>
      <c r="L506" s="10"/>
      <c r="M506" s="10"/>
      <c r="N506" s="3"/>
      <c r="O506" s="172"/>
      <c r="P506" s="173"/>
      <c r="Q506" s="173"/>
      <c r="R506" s="174"/>
      <c r="S506" s="3"/>
      <c r="T506" s="3"/>
      <c r="U506" s="3"/>
      <c r="V506" s="3"/>
    </row>
    <row r="507" spans="1:22" s="4" customFormat="1" ht="12.75" x14ac:dyDescent="0.2">
      <c r="A507" s="55"/>
      <c r="B507" s="10"/>
      <c r="C507" s="10" t="s">
        <v>448</v>
      </c>
      <c r="D507" s="10"/>
      <c r="E507" s="10" t="s">
        <v>449</v>
      </c>
      <c r="F507" s="179">
        <v>227</v>
      </c>
      <c r="G507" s="179">
        <v>10</v>
      </c>
      <c r="H507" s="261">
        <v>7</v>
      </c>
      <c r="I507" s="261">
        <v>1.8571428571428601</v>
      </c>
      <c r="J507" s="3"/>
      <c r="K507" s="10"/>
      <c r="L507" s="10"/>
      <c r="M507" s="10"/>
      <c r="N507" s="3"/>
      <c r="O507" s="172"/>
      <c r="P507" s="173"/>
      <c r="Q507" s="173"/>
      <c r="R507" s="174"/>
      <c r="S507" s="3"/>
      <c r="T507" s="3"/>
      <c r="U507" s="3"/>
      <c r="V507" s="3"/>
    </row>
    <row r="508" spans="1:22" s="4" customFormat="1" ht="12.75" x14ac:dyDescent="0.2">
      <c r="A508" s="55"/>
      <c r="B508" s="10"/>
      <c r="C508" s="10" t="s">
        <v>450</v>
      </c>
      <c r="D508" s="10"/>
      <c r="E508" s="10" t="s">
        <v>451</v>
      </c>
      <c r="F508" s="179">
        <v>23</v>
      </c>
      <c r="G508" s="179"/>
      <c r="H508" s="261"/>
      <c r="I508" s="261"/>
      <c r="J508" s="3"/>
      <c r="K508" s="10"/>
      <c r="L508" s="10"/>
      <c r="M508" s="10"/>
      <c r="N508" s="3"/>
      <c r="O508" s="172"/>
      <c r="P508" s="173"/>
      <c r="Q508" s="173"/>
      <c r="R508" s="174"/>
      <c r="S508" s="3"/>
      <c r="T508" s="3"/>
      <c r="U508" s="3"/>
      <c r="V508" s="3"/>
    </row>
    <row r="509" spans="1:22" s="4" customFormat="1" ht="12.75" x14ac:dyDescent="0.2">
      <c r="A509" s="55"/>
      <c r="B509" s="10"/>
      <c r="C509" s="10" t="s">
        <v>453</v>
      </c>
      <c r="D509" s="10"/>
      <c r="E509" s="10" t="s">
        <v>177</v>
      </c>
      <c r="F509" s="179">
        <v>223</v>
      </c>
      <c r="G509" s="179">
        <v>7</v>
      </c>
      <c r="H509" s="261">
        <v>5</v>
      </c>
      <c r="I509" s="261">
        <v>1.2</v>
      </c>
      <c r="J509" s="3"/>
      <c r="K509" s="10"/>
      <c r="L509" s="10"/>
      <c r="M509" s="10"/>
      <c r="N509" s="3"/>
      <c r="O509" s="172"/>
      <c r="P509" s="173"/>
      <c r="Q509" s="173"/>
      <c r="R509" s="174"/>
      <c r="S509" s="3"/>
      <c r="T509" s="3"/>
      <c r="U509" s="3"/>
      <c r="V509" s="3"/>
    </row>
    <row r="510" spans="1:22" s="4" customFormat="1" ht="12.75" x14ac:dyDescent="0.2">
      <c r="A510" s="55"/>
      <c r="B510" s="10"/>
      <c r="C510" s="10" t="s">
        <v>454</v>
      </c>
      <c r="D510" s="10"/>
      <c r="E510" s="10" t="s">
        <v>455</v>
      </c>
      <c r="F510" s="179">
        <v>231</v>
      </c>
      <c r="G510" s="179">
        <v>10</v>
      </c>
      <c r="H510" s="261">
        <v>7</v>
      </c>
      <c r="I510" s="261">
        <v>1.4285714285714299</v>
      </c>
      <c r="J510" s="3"/>
      <c r="K510" s="10"/>
      <c r="L510" s="10"/>
      <c r="M510" s="10"/>
      <c r="N510" s="3"/>
      <c r="O510" s="172"/>
      <c r="P510" s="173"/>
      <c r="Q510" s="173"/>
      <c r="R510" s="174"/>
      <c r="S510" s="3"/>
      <c r="T510" s="3"/>
      <c r="U510" s="3"/>
      <c r="V510" s="3"/>
    </row>
    <row r="511" spans="1:22" s="4" customFormat="1" ht="12.75" x14ac:dyDescent="0.2">
      <c r="A511" s="55"/>
      <c r="B511" s="10"/>
      <c r="C511" s="10" t="s">
        <v>457</v>
      </c>
      <c r="D511" s="10"/>
      <c r="E511" s="10" t="s">
        <v>127</v>
      </c>
      <c r="F511" s="179">
        <v>12</v>
      </c>
      <c r="G511" s="179"/>
      <c r="H511" s="261"/>
      <c r="I511" s="261"/>
      <c r="J511" s="3"/>
      <c r="K511" s="10"/>
      <c r="L511" s="10"/>
      <c r="M511" s="10"/>
      <c r="N511" s="3"/>
      <c r="O511" s="172"/>
      <c r="P511" s="173"/>
      <c r="Q511" s="173"/>
      <c r="R511" s="174"/>
      <c r="S511" s="3"/>
      <c r="T511" s="3"/>
      <c r="U511" s="3"/>
      <c r="V511" s="3"/>
    </row>
    <row r="512" spans="1:22" s="4" customFormat="1" ht="12.75" x14ac:dyDescent="0.2">
      <c r="A512" s="55"/>
      <c r="B512" s="10"/>
      <c r="C512" s="10" t="s">
        <v>459</v>
      </c>
      <c r="D512" s="10"/>
      <c r="E512" s="10" t="s">
        <v>460</v>
      </c>
      <c r="F512" s="179">
        <v>6</v>
      </c>
      <c r="G512" s="179"/>
      <c r="H512" s="261"/>
      <c r="I512" s="261"/>
      <c r="J512" s="3"/>
      <c r="K512" s="10"/>
      <c r="L512" s="10"/>
      <c r="M512" s="10"/>
      <c r="N512" s="3"/>
      <c r="O512" s="172"/>
      <c r="P512" s="173"/>
      <c r="Q512" s="173"/>
      <c r="R512" s="174"/>
      <c r="S512" s="3"/>
      <c r="T512" s="3"/>
      <c r="U512" s="3"/>
      <c r="V512" s="3"/>
    </row>
    <row r="513" spans="1:22" s="4" customFormat="1" ht="12.75" x14ac:dyDescent="0.2">
      <c r="A513" s="55"/>
      <c r="B513" s="10"/>
      <c r="C513" s="10" t="s">
        <v>461</v>
      </c>
      <c r="D513" s="10"/>
      <c r="E513" s="10" t="s">
        <v>203</v>
      </c>
      <c r="F513" s="179">
        <v>272</v>
      </c>
      <c r="G513" s="179">
        <v>2</v>
      </c>
      <c r="H513" s="261">
        <v>1</v>
      </c>
      <c r="I513" s="261">
        <v>0</v>
      </c>
      <c r="J513" s="3"/>
      <c r="K513" s="10"/>
      <c r="L513" s="10"/>
      <c r="M513" s="10"/>
      <c r="N513" s="3"/>
      <c r="O513" s="172"/>
      <c r="P513" s="173"/>
      <c r="Q513" s="173"/>
      <c r="R513" s="174"/>
      <c r="S513" s="3"/>
      <c r="T513" s="3"/>
      <c r="U513" s="3"/>
      <c r="V513" s="3"/>
    </row>
    <row r="514" spans="1:22" s="4" customFormat="1" ht="12.75" x14ac:dyDescent="0.2">
      <c r="A514" s="55"/>
      <c r="B514" s="10"/>
      <c r="C514" s="10" t="s">
        <v>464</v>
      </c>
      <c r="D514" s="10"/>
      <c r="E514" s="10" t="s">
        <v>63</v>
      </c>
      <c r="F514" s="179">
        <v>15</v>
      </c>
      <c r="G514" s="179">
        <v>1</v>
      </c>
      <c r="H514" s="261">
        <v>1</v>
      </c>
      <c r="I514" s="261">
        <v>0</v>
      </c>
      <c r="J514" s="3"/>
      <c r="K514" s="10"/>
      <c r="L514" s="10"/>
      <c r="M514" s="10"/>
      <c r="N514" s="3"/>
      <c r="O514" s="172"/>
      <c r="P514" s="173"/>
      <c r="Q514" s="173"/>
      <c r="R514" s="174"/>
      <c r="S514" s="3"/>
      <c r="T514" s="3"/>
      <c r="U514" s="3"/>
      <c r="V514" s="3"/>
    </row>
    <row r="515" spans="1:22" s="4" customFormat="1" ht="12.75" x14ac:dyDescent="0.2">
      <c r="A515" s="55"/>
      <c r="B515" s="10"/>
      <c r="C515" s="10" t="s">
        <v>466</v>
      </c>
      <c r="D515" s="10"/>
      <c r="E515" s="10" t="s">
        <v>467</v>
      </c>
      <c r="F515" s="179">
        <v>113</v>
      </c>
      <c r="G515" s="179">
        <v>4</v>
      </c>
      <c r="H515" s="261">
        <v>3</v>
      </c>
      <c r="I515" s="261">
        <v>0</v>
      </c>
      <c r="J515" s="3"/>
      <c r="K515" s="10"/>
      <c r="L515" s="10"/>
      <c r="M515" s="10"/>
      <c r="N515" s="3"/>
      <c r="O515" s="172"/>
      <c r="P515" s="173"/>
      <c r="Q515" s="173"/>
      <c r="R515" s="174"/>
      <c r="S515" s="3"/>
      <c r="T515" s="3"/>
      <c r="U515" s="3"/>
      <c r="V515" s="3"/>
    </row>
    <row r="516" spans="1:22" s="4" customFormat="1" ht="12.75" x14ac:dyDescent="0.2">
      <c r="A516" s="55"/>
      <c r="B516" s="10"/>
      <c r="C516" s="10" t="s">
        <v>470</v>
      </c>
      <c r="D516" s="10"/>
      <c r="E516" s="10" t="s">
        <v>100</v>
      </c>
      <c r="F516" s="179">
        <v>677</v>
      </c>
      <c r="G516" s="179">
        <v>5</v>
      </c>
      <c r="H516" s="261">
        <v>4</v>
      </c>
      <c r="I516" s="261">
        <v>33.25</v>
      </c>
      <c r="J516" s="3"/>
      <c r="K516" s="10"/>
      <c r="L516" s="10"/>
      <c r="M516" s="10"/>
      <c r="N516" s="3"/>
      <c r="O516" s="172"/>
      <c r="P516" s="173"/>
      <c r="Q516" s="173"/>
      <c r="R516" s="174"/>
      <c r="S516" s="3"/>
      <c r="T516" s="3"/>
      <c r="U516" s="3"/>
      <c r="V516" s="3"/>
    </row>
    <row r="517" spans="1:22" s="4" customFormat="1" ht="12.75" x14ac:dyDescent="0.2">
      <c r="A517" s="55"/>
      <c r="B517" s="10"/>
      <c r="C517" s="10" t="s">
        <v>472</v>
      </c>
      <c r="D517" s="10"/>
      <c r="E517" s="10" t="s">
        <v>63</v>
      </c>
      <c r="F517" s="179">
        <v>1</v>
      </c>
      <c r="G517" s="179"/>
      <c r="H517" s="261"/>
      <c r="I517" s="261"/>
      <c r="J517" s="3"/>
      <c r="K517" s="10"/>
      <c r="L517" s="10"/>
      <c r="M517" s="10"/>
      <c r="N517" s="3"/>
      <c r="O517" s="172"/>
      <c r="P517" s="173"/>
      <c r="Q517" s="173"/>
      <c r="R517" s="174"/>
      <c r="S517" s="3"/>
      <c r="T517" s="3"/>
      <c r="U517" s="3"/>
      <c r="V517" s="3"/>
    </row>
    <row r="518" spans="1:22" s="4" customFormat="1" ht="12.75" x14ac:dyDescent="0.2">
      <c r="A518" s="55"/>
      <c r="B518" s="10"/>
      <c r="C518" s="10" t="s">
        <v>472</v>
      </c>
      <c r="D518" s="10"/>
      <c r="E518" s="10" t="s">
        <v>293</v>
      </c>
      <c r="F518" s="179">
        <v>38</v>
      </c>
      <c r="G518" s="179"/>
      <c r="H518" s="261">
        <v>0</v>
      </c>
      <c r="I518" s="261"/>
      <c r="J518" s="3"/>
      <c r="K518" s="10"/>
      <c r="L518" s="10"/>
      <c r="M518" s="10"/>
      <c r="N518" s="3"/>
      <c r="O518" s="172"/>
      <c r="P518" s="173"/>
      <c r="Q518" s="173"/>
      <c r="R518" s="174"/>
      <c r="S518" s="3"/>
      <c r="T518" s="3"/>
      <c r="U518" s="3"/>
      <c r="V518" s="3"/>
    </row>
    <row r="519" spans="1:22" s="4" customFormat="1" ht="12.75" x14ac:dyDescent="0.2">
      <c r="A519" s="55"/>
      <c r="B519" s="10"/>
      <c r="C519" s="10" t="s">
        <v>473</v>
      </c>
      <c r="D519" s="10"/>
      <c r="E519" s="10" t="s">
        <v>287</v>
      </c>
      <c r="F519" s="179">
        <v>2</v>
      </c>
      <c r="G519" s="179"/>
      <c r="H519" s="261"/>
      <c r="I519" s="261"/>
      <c r="J519" s="3"/>
      <c r="K519" s="10"/>
      <c r="L519" s="10"/>
      <c r="M519" s="10"/>
      <c r="N519" s="3"/>
      <c r="O519" s="172"/>
      <c r="P519" s="173"/>
      <c r="Q519" s="173"/>
      <c r="R519" s="174"/>
      <c r="S519" s="3"/>
      <c r="T519" s="3"/>
      <c r="U519" s="3"/>
      <c r="V519" s="3"/>
    </row>
    <row r="520" spans="1:22" s="4" customFormat="1" ht="12.75" x14ac:dyDescent="0.2">
      <c r="A520" s="55"/>
      <c r="B520" s="10"/>
      <c r="C520" s="10" t="s">
        <v>474</v>
      </c>
      <c r="D520" s="10"/>
      <c r="E520" s="10" t="s">
        <v>475</v>
      </c>
      <c r="F520" s="179">
        <v>12</v>
      </c>
      <c r="G520" s="179">
        <v>1</v>
      </c>
      <c r="H520" s="261">
        <v>1</v>
      </c>
      <c r="I520" s="261">
        <v>0</v>
      </c>
      <c r="J520" s="3"/>
      <c r="K520" s="10"/>
      <c r="L520" s="10"/>
      <c r="M520" s="10"/>
      <c r="N520" s="3"/>
      <c r="O520" s="172"/>
      <c r="P520" s="173"/>
      <c r="Q520" s="173"/>
      <c r="R520" s="174"/>
      <c r="S520" s="3"/>
      <c r="T520" s="3"/>
      <c r="U520" s="3"/>
      <c r="V520" s="3"/>
    </row>
    <row r="521" spans="1:22" s="4" customFormat="1" ht="12.75" x14ac:dyDescent="0.2">
      <c r="A521" s="55"/>
      <c r="B521" s="10"/>
      <c r="C521" s="10" t="s">
        <v>476</v>
      </c>
      <c r="D521" s="10"/>
      <c r="E521" s="10" t="s">
        <v>134</v>
      </c>
      <c r="F521" s="179">
        <v>48</v>
      </c>
      <c r="G521" s="179"/>
      <c r="H521" s="261">
        <v>0</v>
      </c>
      <c r="I521" s="261"/>
      <c r="J521" s="3"/>
      <c r="K521" s="10"/>
      <c r="L521" s="10"/>
      <c r="M521" s="10"/>
      <c r="N521" s="3"/>
      <c r="O521" s="172"/>
      <c r="P521" s="173"/>
      <c r="Q521" s="173"/>
      <c r="R521" s="174"/>
      <c r="S521" s="3"/>
      <c r="T521" s="3"/>
      <c r="U521" s="3"/>
      <c r="V521" s="3"/>
    </row>
    <row r="522" spans="1:22" s="4" customFormat="1" ht="12.75" x14ac:dyDescent="0.2">
      <c r="A522" s="55"/>
      <c r="B522" s="10"/>
      <c r="C522" s="10" t="s">
        <v>477</v>
      </c>
      <c r="D522" s="10"/>
      <c r="E522" s="10" t="s">
        <v>196</v>
      </c>
      <c r="F522" s="179">
        <v>12</v>
      </c>
      <c r="G522" s="179"/>
      <c r="H522" s="261">
        <v>0</v>
      </c>
      <c r="I522" s="261"/>
      <c r="J522" s="3"/>
      <c r="K522" s="10"/>
      <c r="L522" s="10"/>
      <c r="M522" s="10"/>
      <c r="N522" s="3"/>
      <c r="O522" s="172"/>
      <c r="P522" s="173"/>
      <c r="Q522" s="173"/>
      <c r="R522" s="174"/>
      <c r="S522" s="3"/>
      <c r="T522" s="3"/>
      <c r="U522" s="3"/>
      <c r="V522" s="3"/>
    </row>
    <row r="523" spans="1:22" s="4" customFormat="1" ht="12.75" x14ac:dyDescent="0.2">
      <c r="A523" s="55"/>
      <c r="B523" s="10"/>
      <c r="C523" s="10" t="s">
        <v>478</v>
      </c>
      <c r="D523" s="10"/>
      <c r="E523" s="10" t="s">
        <v>479</v>
      </c>
      <c r="F523" s="179">
        <v>29</v>
      </c>
      <c r="G523" s="179">
        <v>1</v>
      </c>
      <c r="H523" s="261">
        <v>1</v>
      </c>
      <c r="I523" s="261">
        <v>1</v>
      </c>
      <c r="J523" s="3"/>
      <c r="K523" s="10"/>
      <c r="L523" s="10"/>
      <c r="M523" s="10"/>
      <c r="N523" s="3"/>
      <c r="O523" s="172"/>
      <c r="P523" s="173"/>
      <c r="Q523" s="173"/>
      <c r="R523" s="174"/>
      <c r="S523" s="3"/>
      <c r="T523" s="3"/>
      <c r="U523" s="3"/>
      <c r="V523" s="3"/>
    </row>
    <row r="524" spans="1:22" s="4" customFormat="1" ht="12.75" x14ac:dyDescent="0.2">
      <c r="A524" s="55"/>
      <c r="B524" s="10"/>
      <c r="C524" s="10" t="s">
        <v>483</v>
      </c>
      <c r="D524" s="10"/>
      <c r="E524" s="10" t="s">
        <v>156</v>
      </c>
      <c r="F524" s="179">
        <v>17</v>
      </c>
      <c r="G524" s="179"/>
      <c r="H524" s="261">
        <v>0</v>
      </c>
      <c r="I524" s="261"/>
      <c r="J524" s="3"/>
      <c r="K524" s="10"/>
      <c r="L524" s="10"/>
      <c r="M524" s="10"/>
      <c r="N524" s="3"/>
      <c r="O524" s="172"/>
      <c r="P524" s="173"/>
      <c r="Q524" s="173"/>
      <c r="R524" s="174"/>
      <c r="S524" s="3"/>
      <c r="T524" s="3"/>
      <c r="U524" s="3"/>
      <c r="V524" s="3"/>
    </row>
    <row r="525" spans="1:22" s="4" customFormat="1" ht="12.75" x14ac:dyDescent="0.2">
      <c r="A525" s="55"/>
      <c r="B525" s="10"/>
      <c r="C525" s="10" t="s">
        <v>484</v>
      </c>
      <c r="D525" s="10"/>
      <c r="E525" s="10" t="s">
        <v>485</v>
      </c>
      <c r="F525" s="179">
        <v>9</v>
      </c>
      <c r="G525" s="179"/>
      <c r="H525" s="261"/>
      <c r="I525" s="261"/>
      <c r="J525" s="3"/>
      <c r="K525" s="10"/>
      <c r="L525" s="10"/>
      <c r="M525" s="10"/>
      <c r="N525" s="3"/>
      <c r="O525" s="172"/>
      <c r="P525" s="173"/>
      <c r="Q525" s="173"/>
      <c r="R525" s="174"/>
      <c r="S525" s="3"/>
      <c r="T525" s="3"/>
      <c r="U525" s="3"/>
      <c r="V525" s="3"/>
    </row>
    <row r="526" spans="1:22" s="4" customFormat="1" ht="12.75" x14ac:dyDescent="0.2">
      <c r="A526" s="55"/>
      <c r="B526" s="10"/>
      <c r="C526" s="10" t="s">
        <v>486</v>
      </c>
      <c r="D526" s="10"/>
      <c r="E526" s="10" t="s">
        <v>246</v>
      </c>
      <c r="F526" s="179">
        <v>46</v>
      </c>
      <c r="G526" s="179">
        <v>2</v>
      </c>
      <c r="H526" s="261">
        <v>2</v>
      </c>
      <c r="I526" s="261">
        <v>1</v>
      </c>
      <c r="J526" s="3"/>
      <c r="K526" s="10"/>
      <c r="L526" s="10"/>
      <c r="M526" s="10"/>
      <c r="N526" s="3"/>
      <c r="O526" s="172"/>
      <c r="P526" s="173"/>
      <c r="Q526" s="173"/>
      <c r="R526" s="174"/>
      <c r="S526" s="3"/>
      <c r="T526" s="3"/>
      <c r="U526" s="3"/>
      <c r="V526" s="3"/>
    </row>
    <row r="527" spans="1:22" s="4" customFormat="1" ht="12.75" x14ac:dyDescent="0.2">
      <c r="A527" s="55"/>
      <c r="B527" s="10"/>
      <c r="C527" s="10" t="s">
        <v>489</v>
      </c>
      <c r="D527" s="10"/>
      <c r="E527" s="10" t="s">
        <v>79</v>
      </c>
      <c r="F527" s="179">
        <v>7</v>
      </c>
      <c r="G527" s="179"/>
      <c r="H527" s="261">
        <v>0</v>
      </c>
      <c r="I527" s="261"/>
      <c r="J527" s="3"/>
      <c r="K527" s="10"/>
      <c r="L527" s="10"/>
      <c r="M527" s="10"/>
      <c r="N527" s="3"/>
      <c r="O527" s="172"/>
      <c r="P527" s="173"/>
      <c r="Q527" s="173"/>
      <c r="R527" s="174"/>
      <c r="S527" s="3"/>
      <c r="T527" s="3"/>
      <c r="U527" s="3"/>
      <c r="V527" s="3"/>
    </row>
    <row r="528" spans="1:22" s="4" customFormat="1" ht="12.75" x14ac:dyDescent="0.2">
      <c r="A528" s="55"/>
      <c r="B528" s="10"/>
      <c r="C528" s="10" t="s">
        <v>490</v>
      </c>
      <c r="D528" s="10"/>
      <c r="E528" s="10" t="s">
        <v>219</v>
      </c>
      <c r="F528" s="179">
        <v>20</v>
      </c>
      <c r="G528" s="179"/>
      <c r="H528" s="261"/>
      <c r="I528" s="261"/>
      <c r="J528" s="3"/>
      <c r="K528" s="10"/>
      <c r="L528" s="10"/>
      <c r="M528" s="10"/>
      <c r="N528" s="3"/>
      <c r="O528" s="172"/>
      <c r="P528" s="173"/>
      <c r="Q528" s="173"/>
      <c r="R528" s="174"/>
      <c r="S528" s="3"/>
      <c r="T528" s="3"/>
      <c r="U528" s="3"/>
      <c r="V528" s="3"/>
    </row>
    <row r="529" spans="1:22" s="4" customFormat="1" ht="12.75" x14ac:dyDescent="0.2">
      <c r="A529" s="55"/>
      <c r="B529" s="10"/>
      <c r="C529" s="10" t="s">
        <v>491</v>
      </c>
      <c r="D529" s="10"/>
      <c r="E529" s="10" t="s">
        <v>164</v>
      </c>
      <c r="F529" s="179">
        <v>287</v>
      </c>
      <c r="G529" s="179">
        <v>8</v>
      </c>
      <c r="H529" s="261">
        <v>5</v>
      </c>
      <c r="I529" s="261">
        <v>3.4</v>
      </c>
      <c r="J529" s="3"/>
      <c r="K529" s="10"/>
      <c r="L529" s="10"/>
      <c r="M529" s="10"/>
      <c r="N529" s="3"/>
      <c r="O529" s="172"/>
      <c r="P529" s="173"/>
      <c r="Q529" s="173"/>
      <c r="R529" s="174"/>
      <c r="S529" s="3"/>
      <c r="T529" s="3"/>
      <c r="U529" s="3"/>
      <c r="V529" s="3"/>
    </row>
    <row r="530" spans="1:22" s="4" customFormat="1" ht="12.75" x14ac:dyDescent="0.2">
      <c r="A530" s="55"/>
      <c r="B530" s="10"/>
      <c r="C530" s="10" t="s">
        <v>493</v>
      </c>
      <c r="D530" s="10"/>
      <c r="E530" s="10" t="s">
        <v>77</v>
      </c>
      <c r="F530" s="179">
        <v>3</v>
      </c>
      <c r="G530" s="179"/>
      <c r="H530" s="261"/>
      <c r="I530" s="261"/>
      <c r="J530" s="3"/>
      <c r="K530" s="10"/>
      <c r="L530" s="10"/>
      <c r="M530" s="10"/>
      <c r="N530" s="3"/>
      <c r="O530" s="172"/>
      <c r="P530" s="173"/>
      <c r="Q530" s="173"/>
      <c r="R530" s="174"/>
      <c r="S530" s="3"/>
      <c r="T530" s="3"/>
      <c r="U530" s="3"/>
      <c r="V530" s="3"/>
    </row>
    <row r="531" spans="1:22" s="4" customFormat="1" ht="12.75" x14ac:dyDescent="0.2">
      <c r="A531" s="55"/>
      <c r="B531" s="10"/>
      <c r="C531" s="10" t="s">
        <v>493</v>
      </c>
      <c r="D531" s="10"/>
      <c r="E531" s="10" t="s">
        <v>494</v>
      </c>
      <c r="F531" s="179">
        <v>5</v>
      </c>
      <c r="G531" s="179"/>
      <c r="H531" s="261"/>
      <c r="I531" s="261"/>
      <c r="J531" s="3"/>
      <c r="K531" s="10"/>
      <c r="L531" s="10"/>
      <c r="M531" s="10"/>
      <c r="N531" s="3"/>
      <c r="O531" s="172"/>
      <c r="P531" s="173"/>
      <c r="Q531" s="173"/>
      <c r="R531" s="174"/>
      <c r="S531" s="3"/>
      <c r="T531" s="3"/>
      <c r="U531" s="3"/>
      <c r="V531" s="3"/>
    </row>
    <row r="532" spans="1:22" s="4" customFormat="1" ht="12.75" x14ac:dyDescent="0.2">
      <c r="A532" s="55"/>
      <c r="B532" s="10"/>
      <c r="C532" s="10" t="s">
        <v>493</v>
      </c>
      <c r="D532" s="10"/>
      <c r="E532" s="10" t="s">
        <v>120</v>
      </c>
      <c r="F532" s="179">
        <v>4</v>
      </c>
      <c r="G532" s="179"/>
      <c r="H532" s="261"/>
      <c r="I532" s="261"/>
      <c r="J532" s="3"/>
      <c r="K532" s="10"/>
      <c r="L532" s="10"/>
      <c r="M532" s="10"/>
      <c r="N532" s="3"/>
      <c r="O532" s="172"/>
      <c r="P532" s="173"/>
      <c r="Q532" s="173"/>
      <c r="R532" s="174"/>
      <c r="S532" s="3"/>
      <c r="T532" s="3"/>
      <c r="U532" s="3"/>
      <c r="V532" s="3"/>
    </row>
    <row r="533" spans="1:22" s="4" customFormat="1" ht="12.75" x14ac:dyDescent="0.2">
      <c r="A533" s="55"/>
      <c r="B533" s="10"/>
      <c r="C533" s="10" t="s">
        <v>496</v>
      </c>
      <c r="D533" s="10"/>
      <c r="E533" s="10" t="s">
        <v>439</v>
      </c>
      <c r="F533" s="179">
        <v>12</v>
      </c>
      <c r="G533" s="179"/>
      <c r="H533" s="261"/>
      <c r="I533" s="261"/>
      <c r="J533" s="3"/>
      <c r="K533" s="10"/>
      <c r="L533" s="10"/>
      <c r="M533" s="10"/>
      <c r="N533" s="3"/>
      <c r="O533" s="172"/>
      <c r="P533" s="173"/>
      <c r="Q533" s="173"/>
      <c r="R533" s="174"/>
      <c r="S533" s="3"/>
      <c r="T533" s="3"/>
      <c r="U533" s="3"/>
      <c r="V533" s="3"/>
    </row>
    <row r="534" spans="1:22" s="4" customFormat="1" ht="12.75" x14ac:dyDescent="0.2">
      <c r="A534" s="55"/>
      <c r="B534" s="10"/>
      <c r="C534" s="10" t="s">
        <v>498</v>
      </c>
      <c r="D534" s="10"/>
      <c r="E534" s="10" t="s">
        <v>63</v>
      </c>
      <c r="F534" s="179">
        <v>2</v>
      </c>
      <c r="G534" s="179"/>
      <c r="H534" s="261"/>
      <c r="I534" s="261"/>
      <c r="J534" s="3"/>
      <c r="K534" s="10"/>
      <c r="L534" s="10"/>
      <c r="M534" s="10"/>
      <c r="N534" s="3"/>
      <c r="O534" s="172"/>
      <c r="P534" s="173"/>
      <c r="Q534" s="173"/>
      <c r="R534" s="174"/>
      <c r="S534" s="3"/>
      <c r="T534" s="3"/>
      <c r="U534" s="3"/>
      <c r="V534" s="3"/>
    </row>
    <row r="535" spans="1:22" s="4" customFormat="1" ht="12.75" x14ac:dyDescent="0.2">
      <c r="A535" s="55"/>
      <c r="B535" s="10"/>
      <c r="C535" s="10" t="s">
        <v>499</v>
      </c>
      <c r="D535" s="10"/>
      <c r="E535" s="10" t="s">
        <v>224</v>
      </c>
      <c r="F535" s="179">
        <v>25</v>
      </c>
      <c r="G535" s="179">
        <v>1</v>
      </c>
      <c r="H535" s="261">
        <v>1</v>
      </c>
      <c r="I535" s="261">
        <v>0</v>
      </c>
      <c r="J535" s="3"/>
      <c r="K535" s="10"/>
      <c r="L535" s="10"/>
      <c r="M535" s="10"/>
      <c r="N535" s="3"/>
      <c r="O535" s="172"/>
      <c r="P535" s="173"/>
      <c r="Q535" s="173"/>
      <c r="R535" s="174"/>
      <c r="S535" s="3"/>
      <c r="T535" s="3"/>
      <c r="U535" s="3"/>
      <c r="V535" s="3"/>
    </row>
    <row r="536" spans="1:22" s="4" customFormat="1" ht="12.75" x14ac:dyDescent="0.2">
      <c r="A536" s="55"/>
      <c r="B536" s="10"/>
      <c r="C536" s="10" t="s">
        <v>500</v>
      </c>
      <c r="D536" s="10"/>
      <c r="E536" s="10" t="s">
        <v>107</v>
      </c>
      <c r="F536" s="179">
        <v>211</v>
      </c>
      <c r="G536" s="179">
        <v>6</v>
      </c>
      <c r="H536" s="261">
        <v>4</v>
      </c>
      <c r="I536" s="261">
        <v>4</v>
      </c>
      <c r="J536" s="3"/>
      <c r="K536" s="10"/>
      <c r="L536" s="10"/>
      <c r="M536" s="10"/>
      <c r="N536" s="3"/>
      <c r="O536" s="172"/>
      <c r="P536" s="173"/>
      <c r="Q536" s="173"/>
      <c r="R536" s="174"/>
      <c r="S536" s="3"/>
      <c r="T536" s="3"/>
      <c r="U536" s="3"/>
      <c r="V536" s="3"/>
    </row>
    <row r="537" spans="1:22" s="4" customFormat="1" ht="12.75" x14ac:dyDescent="0.2">
      <c r="A537" s="55"/>
      <c r="B537" s="10"/>
      <c r="C537" s="10" t="s">
        <v>503</v>
      </c>
      <c r="D537" s="10"/>
      <c r="E537" s="10" t="s">
        <v>460</v>
      </c>
      <c r="F537" s="179">
        <v>3</v>
      </c>
      <c r="G537" s="179"/>
      <c r="H537" s="261"/>
      <c r="I537" s="261"/>
      <c r="J537" s="3"/>
      <c r="K537" s="10"/>
      <c r="L537" s="10"/>
      <c r="M537" s="10"/>
      <c r="N537" s="3"/>
      <c r="O537" s="172"/>
      <c r="P537" s="173"/>
      <c r="Q537" s="173"/>
      <c r="R537" s="174"/>
      <c r="S537" s="3"/>
      <c r="T537" s="3"/>
      <c r="U537" s="3"/>
      <c r="V537" s="3"/>
    </row>
    <row r="538" spans="1:22" s="4" customFormat="1" ht="12.75" x14ac:dyDescent="0.2">
      <c r="A538" s="55"/>
      <c r="B538" s="10"/>
      <c r="C538" s="10" t="s">
        <v>505</v>
      </c>
      <c r="D538" s="10"/>
      <c r="E538" s="10" t="s">
        <v>506</v>
      </c>
      <c r="F538" s="179">
        <v>4</v>
      </c>
      <c r="G538" s="179"/>
      <c r="H538" s="261"/>
      <c r="I538" s="261"/>
      <c r="J538" s="3"/>
      <c r="K538" s="10"/>
      <c r="L538" s="10"/>
      <c r="M538" s="10"/>
      <c r="N538" s="3"/>
      <c r="O538" s="172"/>
      <c r="P538" s="173"/>
      <c r="Q538" s="173"/>
      <c r="R538" s="174"/>
      <c r="S538" s="3"/>
      <c r="T538" s="3"/>
      <c r="U538" s="3"/>
      <c r="V538" s="3"/>
    </row>
    <row r="539" spans="1:22" s="4" customFormat="1" ht="12.75" x14ac:dyDescent="0.2">
      <c r="A539" s="55"/>
      <c r="B539" s="10"/>
      <c r="C539" s="10" t="s">
        <v>507</v>
      </c>
      <c r="D539" s="10"/>
      <c r="E539" s="10" t="s">
        <v>104</v>
      </c>
      <c r="F539" s="179">
        <v>4</v>
      </c>
      <c r="G539" s="179"/>
      <c r="H539" s="261"/>
      <c r="I539" s="261"/>
      <c r="J539" s="3"/>
      <c r="K539" s="10"/>
      <c r="L539" s="10"/>
      <c r="M539" s="10"/>
      <c r="N539" s="3"/>
      <c r="O539" s="172"/>
      <c r="P539" s="173"/>
      <c r="Q539" s="173"/>
      <c r="R539" s="174"/>
      <c r="S539" s="3"/>
      <c r="T539" s="3"/>
      <c r="U539" s="3"/>
      <c r="V539" s="3"/>
    </row>
    <row r="540" spans="1:22" s="4" customFormat="1" ht="12.75" x14ac:dyDescent="0.2">
      <c r="A540" s="55"/>
      <c r="B540" s="10"/>
      <c r="C540" s="10" t="s">
        <v>509</v>
      </c>
      <c r="D540" s="10"/>
      <c r="E540" s="10" t="s">
        <v>73</v>
      </c>
      <c r="F540" s="179">
        <v>641</v>
      </c>
      <c r="G540" s="179">
        <v>18</v>
      </c>
      <c r="H540" s="261">
        <v>14</v>
      </c>
      <c r="I540" s="261">
        <v>2.78571428571429</v>
      </c>
      <c r="J540" s="3"/>
      <c r="K540" s="10"/>
      <c r="L540" s="10"/>
      <c r="M540" s="10"/>
      <c r="N540" s="3"/>
      <c r="O540" s="172"/>
      <c r="P540" s="173"/>
      <c r="Q540" s="173"/>
      <c r="R540" s="174"/>
      <c r="S540" s="3"/>
      <c r="T540" s="3"/>
      <c r="U540" s="3"/>
      <c r="V540" s="3"/>
    </row>
    <row r="541" spans="1:22" s="4" customFormat="1" ht="12.75" x14ac:dyDescent="0.2">
      <c r="A541" s="55"/>
      <c r="B541" s="10"/>
      <c r="C541" s="10" t="s">
        <v>511</v>
      </c>
      <c r="D541" s="10"/>
      <c r="E541" s="10" t="s">
        <v>65</v>
      </c>
      <c r="F541" s="179">
        <v>37</v>
      </c>
      <c r="G541" s="179"/>
      <c r="H541" s="261"/>
      <c r="I541" s="261"/>
      <c r="J541" s="3"/>
      <c r="K541" s="10"/>
      <c r="L541" s="10"/>
      <c r="M541" s="10"/>
      <c r="N541" s="3"/>
      <c r="O541" s="172"/>
      <c r="P541" s="173"/>
      <c r="Q541" s="173"/>
      <c r="R541" s="174"/>
      <c r="S541" s="3"/>
      <c r="T541" s="3"/>
      <c r="U541" s="3"/>
      <c r="V541" s="3"/>
    </row>
    <row r="542" spans="1:22" s="4" customFormat="1" ht="12.75" x14ac:dyDescent="0.2">
      <c r="A542" s="55"/>
      <c r="B542" s="10"/>
      <c r="C542" s="10" t="s">
        <v>512</v>
      </c>
      <c r="D542" s="10"/>
      <c r="E542" s="10" t="s">
        <v>333</v>
      </c>
      <c r="F542" s="179">
        <v>6</v>
      </c>
      <c r="G542" s="179"/>
      <c r="H542" s="261"/>
      <c r="I542" s="261"/>
      <c r="J542" s="3"/>
      <c r="K542" s="10"/>
      <c r="L542" s="10"/>
      <c r="M542" s="10"/>
      <c r="N542" s="3"/>
      <c r="O542" s="172"/>
      <c r="P542" s="173"/>
      <c r="Q542" s="173"/>
      <c r="R542" s="174"/>
      <c r="S542" s="3"/>
      <c r="T542" s="3"/>
      <c r="U542" s="3"/>
      <c r="V542" s="3"/>
    </row>
    <row r="543" spans="1:22" s="4" customFormat="1" ht="12.75" x14ac:dyDescent="0.2">
      <c r="A543" s="55"/>
      <c r="B543" s="10"/>
      <c r="C543" s="10" t="s">
        <v>513</v>
      </c>
      <c r="D543" s="10"/>
      <c r="E543" s="10" t="s">
        <v>369</v>
      </c>
      <c r="F543" s="179">
        <v>109</v>
      </c>
      <c r="G543" s="179"/>
      <c r="H543" s="261">
        <v>0</v>
      </c>
      <c r="I543" s="261"/>
      <c r="J543" s="3"/>
      <c r="K543" s="10"/>
      <c r="L543" s="10"/>
      <c r="M543" s="10"/>
      <c r="N543" s="3"/>
      <c r="O543" s="172"/>
      <c r="P543" s="173"/>
      <c r="Q543" s="173"/>
      <c r="R543" s="174"/>
      <c r="S543" s="3"/>
      <c r="T543" s="3"/>
      <c r="U543" s="3"/>
      <c r="V543" s="3"/>
    </row>
    <row r="544" spans="1:22" s="4" customFormat="1" ht="12.75" x14ac:dyDescent="0.2">
      <c r="A544" s="55"/>
      <c r="B544" s="10"/>
      <c r="C544" s="10" t="s">
        <v>515</v>
      </c>
      <c r="D544" s="10"/>
      <c r="E544" s="10" t="s">
        <v>516</v>
      </c>
      <c r="F544" s="179">
        <v>4</v>
      </c>
      <c r="G544" s="179"/>
      <c r="H544" s="261"/>
      <c r="I544" s="261"/>
      <c r="J544" s="3"/>
      <c r="K544" s="10"/>
      <c r="L544" s="10"/>
      <c r="M544" s="10"/>
      <c r="N544" s="3"/>
      <c r="O544" s="172"/>
      <c r="P544" s="173"/>
      <c r="Q544" s="173"/>
      <c r="R544" s="174"/>
      <c r="S544" s="3"/>
      <c r="T544" s="3"/>
      <c r="U544" s="3"/>
      <c r="V544" s="3"/>
    </row>
    <row r="545" spans="1:22" s="4" customFormat="1" ht="12.75" x14ac:dyDescent="0.2">
      <c r="A545" s="55"/>
      <c r="B545" s="10"/>
      <c r="C545" s="10" t="s">
        <v>520</v>
      </c>
      <c r="D545" s="10"/>
      <c r="E545" s="10" t="s">
        <v>225</v>
      </c>
      <c r="F545" s="179">
        <v>9</v>
      </c>
      <c r="G545" s="179">
        <v>2</v>
      </c>
      <c r="H545" s="261">
        <v>1</v>
      </c>
      <c r="I545" s="261">
        <v>2</v>
      </c>
      <c r="J545" s="3"/>
      <c r="K545" s="10"/>
      <c r="L545" s="10"/>
      <c r="M545" s="10"/>
      <c r="N545" s="3"/>
      <c r="O545" s="172"/>
      <c r="P545" s="173"/>
      <c r="Q545" s="173"/>
      <c r="R545" s="174"/>
      <c r="S545" s="3"/>
      <c r="T545" s="3"/>
      <c r="U545" s="3"/>
      <c r="V545" s="3"/>
    </row>
    <row r="546" spans="1:22" s="4" customFormat="1" ht="12.75" x14ac:dyDescent="0.2">
      <c r="A546" s="55"/>
      <c r="B546" s="10"/>
      <c r="C546" s="10" t="s">
        <v>680</v>
      </c>
      <c r="D546" s="10"/>
      <c r="E546" s="10" t="s">
        <v>88</v>
      </c>
      <c r="F546" s="179">
        <v>6</v>
      </c>
      <c r="G546" s="179"/>
      <c r="H546" s="261">
        <v>0</v>
      </c>
      <c r="I546" s="261"/>
      <c r="J546" s="3"/>
      <c r="K546" s="10"/>
      <c r="L546" s="10"/>
      <c r="M546" s="10"/>
      <c r="N546" s="3"/>
      <c r="O546" s="172"/>
      <c r="P546" s="173"/>
      <c r="Q546" s="173"/>
      <c r="R546" s="174"/>
      <c r="S546" s="3"/>
      <c r="T546" s="3"/>
      <c r="U546" s="3"/>
      <c r="V546" s="3"/>
    </row>
    <row r="547" spans="1:22" s="4" customFormat="1" ht="12.75" x14ac:dyDescent="0.2">
      <c r="A547" s="55"/>
      <c r="B547" s="10"/>
      <c r="C547" s="10" t="s">
        <v>589</v>
      </c>
      <c r="D547" s="10"/>
      <c r="E547" s="10" t="s">
        <v>105</v>
      </c>
      <c r="F547" s="179">
        <v>1</v>
      </c>
      <c r="G547" s="179"/>
      <c r="H547" s="261"/>
      <c r="I547" s="261"/>
      <c r="J547" s="3"/>
      <c r="K547" s="10"/>
      <c r="L547" s="10"/>
      <c r="M547" s="10"/>
      <c r="N547" s="3"/>
      <c r="O547" s="172"/>
      <c r="P547" s="173"/>
      <c r="Q547" s="173"/>
      <c r="R547" s="174"/>
      <c r="S547" s="3"/>
      <c r="T547" s="3"/>
      <c r="U547" s="3"/>
      <c r="V547" s="3"/>
    </row>
    <row r="548" spans="1:22" s="4" customFormat="1" ht="12.75" x14ac:dyDescent="0.2">
      <c r="A548" s="55"/>
      <c r="B548" s="10"/>
      <c r="C548" s="10" t="s">
        <v>523</v>
      </c>
      <c r="D548" s="10"/>
      <c r="E548" s="10" t="s">
        <v>86</v>
      </c>
      <c r="F548" s="179">
        <v>2</v>
      </c>
      <c r="G548" s="179"/>
      <c r="H548" s="261"/>
      <c r="I548" s="261"/>
      <c r="J548" s="3"/>
      <c r="K548" s="10"/>
      <c r="L548" s="10"/>
      <c r="M548" s="10"/>
      <c r="N548" s="3"/>
      <c r="O548" s="172"/>
      <c r="P548" s="173"/>
      <c r="Q548" s="173"/>
      <c r="R548" s="174"/>
      <c r="S548" s="3"/>
      <c r="T548" s="3"/>
      <c r="U548" s="3"/>
      <c r="V548" s="3"/>
    </row>
    <row r="549" spans="1:22" s="4" customFormat="1" ht="12.75" x14ac:dyDescent="0.2">
      <c r="A549" s="55"/>
      <c r="B549" s="10"/>
      <c r="C549" s="10" t="s">
        <v>524</v>
      </c>
      <c r="D549" s="10"/>
      <c r="E549" s="10" t="s">
        <v>127</v>
      </c>
      <c r="F549" s="179">
        <v>2</v>
      </c>
      <c r="G549" s="179"/>
      <c r="H549" s="261"/>
      <c r="I549" s="261"/>
      <c r="J549" s="3"/>
      <c r="K549" s="10"/>
      <c r="L549" s="10"/>
      <c r="M549" s="10"/>
      <c r="N549" s="3"/>
      <c r="O549" s="172"/>
      <c r="P549" s="173"/>
      <c r="Q549" s="173"/>
      <c r="R549" s="174"/>
      <c r="S549" s="3"/>
      <c r="T549" s="3"/>
      <c r="U549" s="3"/>
      <c r="V549" s="3"/>
    </row>
    <row r="550" spans="1:22" s="4" customFormat="1" ht="12.75" x14ac:dyDescent="0.2">
      <c r="A550" s="55"/>
      <c r="B550" s="10"/>
      <c r="C550" s="10" t="s">
        <v>525</v>
      </c>
      <c r="D550" s="10"/>
      <c r="E550" s="10" t="s">
        <v>77</v>
      </c>
      <c r="F550" s="179">
        <v>16</v>
      </c>
      <c r="G550" s="179">
        <v>2</v>
      </c>
      <c r="H550" s="261">
        <v>1</v>
      </c>
      <c r="I550" s="261">
        <v>0</v>
      </c>
      <c r="J550" s="3"/>
      <c r="K550" s="10"/>
      <c r="L550" s="10"/>
      <c r="M550" s="10"/>
      <c r="N550" s="3"/>
      <c r="O550" s="172"/>
      <c r="P550" s="173"/>
      <c r="Q550" s="173"/>
      <c r="R550" s="174"/>
      <c r="S550" s="3"/>
      <c r="T550" s="3"/>
      <c r="U550" s="3"/>
      <c r="V550" s="3"/>
    </row>
    <row r="551" spans="1:22" s="4" customFormat="1" ht="12.75" x14ac:dyDescent="0.2">
      <c r="A551" s="55"/>
      <c r="B551" s="10"/>
      <c r="C551" s="10" t="s">
        <v>526</v>
      </c>
      <c r="D551" s="10"/>
      <c r="E551" s="10" t="s">
        <v>527</v>
      </c>
      <c r="F551" s="179">
        <v>5</v>
      </c>
      <c r="G551" s="179"/>
      <c r="H551" s="261">
        <v>0</v>
      </c>
      <c r="I551" s="261"/>
      <c r="J551" s="3"/>
      <c r="K551" s="10"/>
      <c r="L551" s="10"/>
      <c r="M551" s="10"/>
      <c r="N551" s="3"/>
      <c r="O551" s="172"/>
      <c r="P551" s="173"/>
      <c r="Q551" s="173"/>
      <c r="R551" s="174"/>
      <c r="S551" s="3"/>
      <c r="T551" s="3"/>
      <c r="U551" s="3"/>
      <c r="V551" s="3"/>
    </row>
    <row r="552" spans="1:22" s="4" customFormat="1" ht="12.75" x14ac:dyDescent="0.2">
      <c r="A552" s="55"/>
      <c r="B552" s="10"/>
      <c r="C552" s="10" t="s">
        <v>528</v>
      </c>
      <c r="D552" s="10"/>
      <c r="E552" s="10" t="s">
        <v>145</v>
      </c>
      <c r="F552" s="179">
        <v>1</v>
      </c>
      <c r="G552" s="179">
        <v>1</v>
      </c>
      <c r="H552" s="261">
        <v>0</v>
      </c>
      <c r="I552" s="261"/>
      <c r="J552" s="3"/>
      <c r="K552" s="10"/>
      <c r="L552" s="10"/>
      <c r="M552" s="10"/>
      <c r="N552" s="3"/>
      <c r="O552" s="172"/>
      <c r="P552" s="173"/>
      <c r="Q552" s="173"/>
      <c r="R552" s="174"/>
      <c r="S552" s="3"/>
      <c r="T552" s="3"/>
      <c r="U552" s="3"/>
      <c r="V552" s="3"/>
    </row>
    <row r="553" spans="1:22" s="4" customFormat="1" ht="12.75" x14ac:dyDescent="0.2">
      <c r="A553" s="55"/>
      <c r="B553" s="10"/>
      <c r="C553" s="10" t="s">
        <v>529</v>
      </c>
      <c r="D553" s="10"/>
      <c r="E553" s="10" t="s">
        <v>501</v>
      </c>
      <c r="F553" s="179">
        <v>112</v>
      </c>
      <c r="G553" s="179">
        <v>2</v>
      </c>
      <c r="H553" s="261">
        <v>2</v>
      </c>
      <c r="I553" s="261">
        <v>0</v>
      </c>
      <c r="J553" s="3"/>
      <c r="K553" s="10"/>
      <c r="L553" s="10"/>
      <c r="M553" s="10"/>
      <c r="N553" s="3"/>
      <c r="O553" s="172"/>
      <c r="P553" s="173"/>
      <c r="Q553" s="173"/>
      <c r="R553" s="174"/>
      <c r="S553" s="3"/>
      <c r="T553" s="3"/>
      <c r="U553" s="3"/>
      <c r="V553" s="3"/>
    </row>
    <row r="554" spans="1:22" s="4" customFormat="1" ht="12.75" x14ac:dyDescent="0.2">
      <c r="A554" s="55"/>
      <c r="B554" s="10"/>
      <c r="C554" s="10" t="s">
        <v>530</v>
      </c>
      <c r="D554" s="10"/>
      <c r="E554" s="10" t="s">
        <v>531</v>
      </c>
      <c r="F554" s="179">
        <v>2</v>
      </c>
      <c r="G554" s="179"/>
      <c r="H554" s="261"/>
      <c r="I554" s="261"/>
      <c r="J554" s="3"/>
      <c r="K554" s="10"/>
      <c r="L554" s="10"/>
      <c r="M554" s="10"/>
      <c r="N554" s="3"/>
      <c r="O554" s="172"/>
      <c r="P554" s="173"/>
      <c r="Q554" s="173"/>
      <c r="R554" s="174"/>
      <c r="S554" s="3"/>
      <c r="T554" s="3"/>
      <c r="U554" s="3"/>
      <c r="V554" s="3"/>
    </row>
    <row r="555" spans="1:22" s="4" customFormat="1" ht="12.75" x14ac:dyDescent="0.2">
      <c r="A555" s="55"/>
      <c r="B555" s="10"/>
      <c r="C555" s="10" t="s">
        <v>532</v>
      </c>
      <c r="D555" s="10"/>
      <c r="E555" s="10" t="s">
        <v>104</v>
      </c>
      <c r="F555" s="179">
        <v>11</v>
      </c>
      <c r="G555" s="179"/>
      <c r="H555" s="261"/>
      <c r="I555" s="261"/>
      <c r="J555" s="3"/>
      <c r="K555" s="10"/>
      <c r="L555" s="10"/>
      <c r="M555" s="10"/>
      <c r="N555" s="3"/>
      <c r="O555" s="172"/>
      <c r="P555" s="173"/>
      <c r="Q555" s="173"/>
      <c r="R555" s="174"/>
      <c r="S555" s="3"/>
      <c r="T555" s="3"/>
      <c r="U555" s="3"/>
      <c r="V555" s="3"/>
    </row>
    <row r="556" spans="1:22" s="4" customFormat="1" ht="12.75" x14ac:dyDescent="0.2">
      <c r="A556" s="55"/>
      <c r="B556" s="10"/>
      <c r="C556" s="10" t="s">
        <v>533</v>
      </c>
      <c r="D556" s="10"/>
      <c r="E556" s="10" t="s">
        <v>97</v>
      </c>
      <c r="F556" s="179">
        <v>11</v>
      </c>
      <c r="G556" s="179"/>
      <c r="H556" s="261"/>
      <c r="I556" s="261"/>
      <c r="J556" s="3"/>
      <c r="K556" s="10"/>
      <c r="L556" s="10"/>
      <c r="M556" s="10"/>
      <c r="N556" s="3"/>
      <c r="O556" s="172"/>
      <c r="P556" s="173"/>
      <c r="Q556" s="173"/>
      <c r="R556" s="174"/>
      <c r="S556" s="3"/>
      <c r="T556" s="3"/>
      <c r="U556" s="3"/>
      <c r="V556" s="3"/>
    </row>
    <row r="557" spans="1:22" s="4" customFormat="1" ht="12.75" x14ac:dyDescent="0.2">
      <c r="A557" s="55"/>
      <c r="B557" s="10"/>
      <c r="C557" s="10" t="s">
        <v>534</v>
      </c>
      <c r="D557" s="10"/>
      <c r="E557" s="10" t="s">
        <v>90</v>
      </c>
      <c r="F557" s="179">
        <v>162</v>
      </c>
      <c r="G557" s="179">
        <v>2</v>
      </c>
      <c r="H557" s="261">
        <v>2</v>
      </c>
      <c r="I557" s="261">
        <v>0</v>
      </c>
      <c r="J557" s="3"/>
      <c r="K557" s="10"/>
      <c r="L557" s="10"/>
      <c r="M557" s="10"/>
      <c r="N557" s="3"/>
      <c r="O557" s="172"/>
      <c r="P557" s="173"/>
      <c r="Q557" s="173"/>
      <c r="R557" s="174"/>
      <c r="S557" s="3"/>
      <c r="T557" s="3"/>
      <c r="U557" s="3"/>
      <c r="V557" s="3"/>
    </row>
    <row r="558" spans="1:22" s="4" customFormat="1" ht="12.75" x14ac:dyDescent="0.2">
      <c r="A558" s="55"/>
      <c r="B558" s="10"/>
      <c r="C558" s="10" t="s">
        <v>535</v>
      </c>
      <c r="D558" s="10"/>
      <c r="E558" s="10" t="s">
        <v>79</v>
      </c>
      <c r="F558" s="179">
        <v>11</v>
      </c>
      <c r="G558" s="179">
        <v>1</v>
      </c>
      <c r="H558" s="261">
        <v>1</v>
      </c>
      <c r="I558" s="261">
        <v>0</v>
      </c>
      <c r="J558" s="3"/>
      <c r="K558" s="10"/>
      <c r="L558" s="10"/>
      <c r="M558" s="10"/>
      <c r="N558" s="3"/>
      <c r="O558" s="172"/>
      <c r="P558" s="173"/>
      <c r="Q558" s="173"/>
      <c r="R558" s="174"/>
      <c r="S558" s="3"/>
      <c r="T558" s="3"/>
      <c r="U558" s="3"/>
      <c r="V558" s="3"/>
    </row>
    <row r="559" spans="1:22" s="4" customFormat="1" ht="12.75" x14ac:dyDescent="0.2">
      <c r="A559" s="55"/>
      <c r="B559" s="10"/>
      <c r="C559" s="10" t="s">
        <v>536</v>
      </c>
      <c r="D559" s="10"/>
      <c r="E559" s="10" t="s">
        <v>88</v>
      </c>
      <c r="F559" s="179">
        <v>7</v>
      </c>
      <c r="G559" s="179"/>
      <c r="H559" s="261"/>
      <c r="I559" s="261"/>
      <c r="J559" s="3"/>
      <c r="K559" s="10"/>
      <c r="L559" s="10"/>
      <c r="M559" s="10"/>
      <c r="N559" s="3"/>
      <c r="O559" s="172"/>
      <c r="P559" s="173"/>
      <c r="Q559" s="173"/>
      <c r="R559" s="174"/>
      <c r="S559" s="3"/>
      <c r="T559" s="3"/>
      <c r="U559" s="3"/>
      <c r="V559" s="3"/>
    </row>
    <row r="560" spans="1:22" s="4" customFormat="1" ht="12.75" x14ac:dyDescent="0.2">
      <c r="A560" s="55"/>
      <c r="B560" s="10"/>
      <c r="C560" s="10" t="s">
        <v>537</v>
      </c>
      <c r="D560" s="10"/>
      <c r="E560" s="10" t="s">
        <v>68</v>
      </c>
      <c r="F560" s="179">
        <v>55</v>
      </c>
      <c r="G560" s="179"/>
      <c r="H560" s="261"/>
      <c r="I560" s="261"/>
      <c r="J560" s="3"/>
      <c r="K560" s="10"/>
      <c r="L560" s="10"/>
      <c r="M560" s="10"/>
      <c r="N560" s="3"/>
      <c r="O560" s="172"/>
      <c r="P560" s="173"/>
      <c r="Q560" s="173"/>
      <c r="R560" s="174"/>
      <c r="S560" s="3"/>
      <c r="T560" s="3"/>
      <c r="U560" s="3"/>
      <c r="V560" s="3"/>
    </row>
    <row r="561" spans="1:22" s="4" customFormat="1" ht="12.75" x14ac:dyDescent="0.2">
      <c r="A561" s="55"/>
      <c r="B561" s="10"/>
      <c r="C561" s="10" t="s">
        <v>541</v>
      </c>
      <c r="D561" s="10"/>
      <c r="E561" s="10" t="s">
        <v>542</v>
      </c>
      <c r="F561" s="179">
        <v>11</v>
      </c>
      <c r="G561" s="179"/>
      <c r="H561" s="261"/>
      <c r="I561" s="261"/>
      <c r="J561" s="3"/>
      <c r="K561" s="10"/>
      <c r="L561" s="10"/>
      <c r="M561" s="10"/>
      <c r="N561" s="3"/>
      <c r="O561" s="172"/>
      <c r="P561" s="173"/>
      <c r="Q561" s="173"/>
      <c r="R561" s="174"/>
      <c r="S561" s="3"/>
      <c r="T561" s="3"/>
      <c r="U561" s="3"/>
      <c r="V561" s="3"/>
    </row>
    <row r="562" spans="1:22" s="4" customFormat="1" ht="12.75" x14ac:dyDescent="0.2">
      <c r="A562" s="55"/>
      <c r="B562" s="10"/>
      <c r="C562" s="10" t="s">
        <v>543</v>
      </c>
      <c r="D562" s="10"/>
      <c r="E562" s="10" t="s">
        <v>109</v>
      </c>
      <c r="F562" s="179">
        <v>214</v>
      </c>
      <c r="G562" s="179">
        <v>3</v>
      </c>
      <c r="H562" s="261">
        <v>3</v>
      </c>
      <c r="I562" s="261">
        <v>2</v>
      </c>
      <c r="J562" s="3"/>
      <c r="K562" s="10"/>
      <c r="L562" s="10"/>
      <c r="M562" s="10"/>
      <c r="N562" s="3"/>
      <c r="O562" s="172"/>
      <c r="P562" s="173"/>
      <c r="Q562" s="173"/>
      <c r="R562" s="174"/>
      <c r="S562" s="3"/>
      <c r="T562" s="3"/>
      <c r="U562" s="3"/>
      <c r="V562" s="3"/>
    </row>
    <row r="563" spans="1:22" s="4" customFormat="1" ht="12.75" x14ac:dyDescent="0.2">
      <c r="A563" s="55"/>
      <c r="B563" s="10"/>
      <c r="C563" s="10" t="s">
        <v>544</v>
      </c>
      <c r="D563" s="10"/>
      <c r="E563" s="10" t="s">
        <v>131</v>
      </c>
      <c r="F563" s="179">
        <v>210</v>
      </c>
      <c r="G563" s="179">
        <v>10</v>
      </c>
      <c r="H563" s="261">
        <v>9</v>
      </c>
      <c r="I563" s="261">
        <v>3.6666666666666701</v>
      </c>
      <c r="J563" s="3"/>
      <c r="K563" s="10"/>
      <c r="L563" s="10"/>
      <c r="M563" s="10"/>
      <c r="N563" s="3"/>
      <c r="O563" s="172"/>
      <c r="P563" s="173"/>
      <c r="Q563" s="173"/>
      <c r="R563" s="174"/>
      <c r="S563" s="3"/>
      <c r="T563" s="3"/>
      <c r="U563" s="3"/>
      <c r="V563" s="3"/>
    </row>
    <row r="564" spans="1:22" s="4" customFormat="1" ht="12.75" x14ac:dyDescent="0.2">
      <c r="A564" s="55"/>
      <c r="B564" s="10"/>
      <c r="C564" s="10" t="s">
        <v>682</v>
      </c>
      <c r="D564" s="10"/>
      <c r="E564" s="10" t="s">
        <v>145</v>
      </c>
      <c r="F564" s="179">
        <v>1</v>
      </c>
      <c r="G564" s="179"/>
      <c r="H564" s="261"/>
      <c r="I564" s="261"/>
      <c r="J564" s="3"/>
      <c r="K564" s="10"/>
      <c r="L564" s="10"/>
      <c r="M564" s="10"/>
      <c r="N564" s="3"/>
      <c r="O564" s="172"/>
      <c r="P564" s="173"/>
      <c r="Q564" s="173"/>
      <c r="R564" s="174"/>
      <c r="S564" s="3"/>
      <c r="T564" s="3"/>
      <c r="U564" s="3"/>
      <c r="V564" s="3"/>
    </row>
    <row r="565" spans="1:22" s="4" customFormat="1" ht="12.75" x14ac:dyDescent="0.2">
      <c r="A565" s="55"/>
      <c r="B565" s="10"/>
      <c r="C565" s="10" t="s">
        <v>684</v>
      </c>
      <c r="D565" s="10"/>
      <c r="E565" s="10" t="s">
        <v>385</v>
      </c>
      <c r="F565" s="179">
        <v>135</v>
      </c>
      <c r="G565" s="179">
        <v>1</v>
      </c>
      <c r="H565" s="261">
        <v>2</v>
      </c>
      <c r="I565" s="261">
        <v>3.5</v>
      </c>
      <c r="J565" s="3"/>
      <c r="K565" s="10"/>
      <c r="L565" s="10"/>
      <c r="M565" s="10"/>
      <c r="N565" s="3"/>
      <c r="O565" s="172"/>
      <c r="P565" s="173"/>
      <c r="Q565" s="173"/>
      <c r="R565" s="174"/>
      <c r="S565" s="3"/>
      <c r="T565" s="3"/>
      <c r="U565" s="3"/>
      <c r="V565" s="3"/>
    </row>
    <row r="566" spans="1:22" s="4" customFormat="1" ht="12.75" x14ac:dyDescent="0.2">
      <c r="A566" s="55"/>
      <c r="B566" s="10"/>
      <c r="C566" s="10" t="s">
        <v>549</v>
      </c>
      <c r="D566" s="10"/>
      <c r="E566" s="10" t="s">
        <v>170</v>
      </c>
      <c r="F566" s="179">
        <v>83</v>
      </c>
      <c r="G566" s="179">
        <v>1</v>
      </c>
      <c r="H566" s="261">
        <v>1</v>
      </c>
      <c r="I566" s="261">
        <v>0</v>
      </c>
      <c r="J566" s="3"/>
      <c r="K566" s="10"/>
      <c r="L566" s="10"/>
      <c r="M566" s="10"/>
      <c r="N566" s="3"/>
      <c r="O566" s="172"/>
      <c r="P566" s="173"/>
      <c r="Q566" s="173"/>
      <c r="R566" s="174"/>
      <c r="S566" s="3"/>
      <c r="T566" s="3"/>
      <c r="U566" s="3"/>
      <c r="V566" s="3"/>
    </row>
    <row r="567" spans="1:22" s="4" customFormat="1" ht="12.75" x14ac:dyDescent="0.2">
      <c r="A567" s="55"/>
      <c r="B567" s="10"/>
      <c r="C567" s="10" t="s">
        <v>550</v>
      </c>
      <c r="D567" s="10"/>
      <c r="E567" s="10" t="s">
        <v>88</v>
      </c>
      <c r="F567" s="179">
        <v>50</v>
      </c>
      <c r="G567" s="179"/>
      <c r="H567" s="261">
        <v>0</v>
      </c>
      <c r="I567" s="261"/>
      <c r="J567" s="3"/>
      <c r="K567" s="10"/>
      <c r="L567" s="10"/>
      <c r="M567" s="10"/>
      <c r="N567" s="3"/>
      <c r="O567" s="172"/>
      <c r="P567" s="173"/>
      <c r="Q567" s="173"/>
      <c r="R567" s="174"/>
      <c r="S567" s="3"/>
      <c r="T567" s="3"/>
      <c r="U567" s="3"/>
      <c r="V567" s="3"/>
    </row>
    <row r="568" spans="1:22" s="4" customFormat="1" ht="12.75" x14ac:dyDescent="0.2">
      <c r="A568" s="55"/>
      <c r="B568" s="10"/>
      <c r="C568" s="10" t="s">
        <v>551</v>
      </c>
      <c r="D568" s="10"/>
      <c r="E568" s="10" t="s">
        <v>157</v>
      </c>
      <c r="F568" s="179">
        <v>35</v>
      </c>
      <c r="G568" s="179"/>
      <c r="H568" s="261"/>
      <c r="I568" s="261"/>
      <c r="J568" s="3"/>
      <c r="K568" s="10"/>
      <c r="L568" s="10"/>
      <c r="M568" s="10"/>
      <c r="N568" s="3"/>
      <c r="O568" s="172"/>
      <c r="P568" s="173"/>
      <c r="Q568" s="173"/>
      <c r="R568" s="174"/>
      <c r="S568" s="3"/>
      <c r="T568" s="3"/>
      <c r="U568" s="3"/>
      <c r="V568" s="3"/>
    </row>
    <row r="569" spans="1:22" s="4" customFormat="1" ht="12.75" x14ac:dyDescent="0.2">
      <c r="A569" s="55"/>
      <c r="B569" s="10"/>
      <c r="C569" s="10" t="s">
        <v>685</v>
      </c>
      <c r="D569" s="10"/>
      <c r="E569" s="10" t="s">
        <v>349</v>
      </c>
      <c r="F569" s="179">
        <v>15</v>
      </c>
      <c r="G569" s="179"/>
      <c r="H569" s="261">
        <v>0</v>
      </c>
      <c r="I569" s="261"/>
      <c r="J569" s="3"/>
      <c r="K569" s="10"/>
      <c r="L569" s="10"/>
      <c r="M569" s="10"/>
      <c r="N569" s="3"/>
      <c r="O569" s="172"/>
      <c r="P569" s="173"/>
      <c r="Q569" s="173"/>
      <c r="R569" s="174"/>
      <c r="S569" s="3"/>
      <c r="T569" s="3"/>
      <c r="U569" s="3"/>
      <c r="V569" s="3"/>
    </row>
    <row r="570" spans="1:22" s="4" customFormat="1" ht="12.75" x14ac:dyDescent="0.2">
      <c r="A570" s="55"/>
      <c r="B570" s="10"/>
      <c r="C570" s="10" t="s">
        <v>556</v>
      </c>
      <c r="D570" s="10"/>
      <c r="E570" s="10" t="s">
        <v>102</v>
      </c>
      <c r="F570" s="179">
        <v>3</v>
      </c>
      <c r="G570" s="179"/>
      <c r="H570" s="261">
        <v>0</v>
      </c>
      <c r="I570" s="261"/>
      <c r="J570" s="3"/>
      <c r="K570" s="10"/>
      <c r="L570" s="10"/>
      <c r="M570" s="10"/>
      <c r="N570" s="3"/>
      <c r="O570" s="172"/>
      <c r="P570" s="173"/>
      <c r="Q570" s="173"/>
      <c r="R570" s="174"/>
      <c r="S570" s="3"/>
      <c r="T570" s="3"/>
      <c r="U570" s="3"/>
      <c r="V570" s="3"/>
    </row>
    <row r="571" spans="1:22" s="4" customFormat="1" ht="12.75" x14ac:dyDescent="0.2">
      <c r="A571" s="55"/>
      <c r="B571" s="10"/>
      <c r="C571" s="10" t="s">
        <v>691</v>
      </c>
      <c r="D571" s="10"/>
      <c r="E571" s="10" t="s">
        <v>107</v>
      </c>
      <c r="F571" s="179">
        <v>2</v>
      </c>
      <c r="G571" s="179"/>
      <c r="H571" s="261"/>
      <c r="I571" s="261"/>
      <c r="J571" s="3"/>
      <c r="K571" s="10"/>
      <c r="L571" s="10"/>
      <c r="M571" s="10"/>
      <c r="N571" s="3"/>
      <c r="O571" s="172"/>
      <c r="P571" s="173"/>
      <c r="Q571" s="173"/>
      <c r="R571" s="174"/>
      <c r="S571" s="3"/>
      <c r="T571" s="3"/>
      <c r="U571" s="3"/>
      <c r="V571" s="3"/>
    </row>
    <row r="572" spans="1:22" s="4" customFormat="1" ht="12.75" x14ac:dyDescent="0.2">
      <c r="A572" s="55"/>
      <c r="B572" s="10"/>
      <c r="C572" s="10" t="s">
        <v>558</v>
      </c>
      <c r="D572" s="10"/>
      <c r="E572" s="10" t="s">
        <v>194</v>
      </c>
      <c r="F572" s="179">
        <v>41</v>
      </c>
      <c r="G572" s="179"/>
      <c r="H572" s="261"/>
      <c r="I572" s="261"/>
      <c r="J572" s="3"/>
      <c r="K572" s="10"/>
      <c r="L572" s="10"/>
      <c r="M572" s="10"/>
      <c r="N572" s="3"/>
      <c r="O572" s="172"/>
      <c r="P572" s="173"/>
      <c r="Q572" s="173"/>
      <c r="R572" s="174"/>
      <c r="S572" s="3"/>
      <c r="T572" s="3"/>
      <c r="U572" s="3"/>
      <c r="V572" s="3"/>
    </row>
    <row r="573" spans="1:22" s="4" customFormat="1" ht="12.75" x14ac:dyDescent="0.2">
      <c r="A573" s="55"/>
      <c r="B573" s="10"/>
      <c r="C573" s="10" t="s">
        <v>560</v>
      </c>
      <c r="D573" s="10"/>
      <c r="E573" s="10" t="s">
        <v>211</v>
      </c>
      <c r="F573" s="179">
        <v>3</v>
      </c>
      <c r="G573" s="179"/>
      <c r="H573" s="261"/>
      <c r="I573" s="261"/>
      <c r="J573" s="3"/>
      <c r="K573" s="10"/>
      <c r="L573" s="10"/>
      <c r="M573" s="10"/>
      <c r="N573" s="3"/>
      <c r="O573" s="172"/>
      <c r="P573" s="173"/>
      <c r="Q573" s="173"/>
      <c r="R573" s="174"/>
      <c r="S573" s="3"/>
      <c r="T573" s="3"/>
      <c r="U573" s="3"/>
      <c r="V573" s="3"/>
    </row>
    <row r="574" spans="1:22" s="4" customFormat="1" ht="12.75" x14ac:dyDescent="0.2">
      <c r="A574" s="55"/>
      <c r="B574" s="10"/>
      <c r="C574" s="10" t="s">
        <v>561</v>
      </c>
      <c r="D574" s="10"/>
      <c r="E574" s="10" t="s">
        <v>227</v>
      </c>
      <c r="F574" s="179">
        <v>80</v>
      </c>
      <c r="G574" s="179">
        <v>4</v>
      </c>
      <c r="H574" s="261">
        <v>4</v>
      </c>
      <c r="I574" s="261">
        <v>0</v>
      </c>
      <c r="J574" s="3"/>
      <c r="K574" s="10"/>
      <c r="L574" s="10"/>
      <c r="M574" s="10"/>
      <c r="N574" s="3"/>
      <c r="O574" s="172"/>
      <c r="P574" s="173"/>
      <c r="Q574" s="173"/>
      <c r="R574" s="174"/>
      <c r="S574" s="3"/>
      <c r="T574" s="3"/>
      <c r="U574" s="3"/>
      <c r="V574" s="3"/>
    </row>
    <row r="575" spans="1:22" s="4" customFormat="1" ht="12.75" x14ac:dyDescent="0.2">
      <c r="A575" s="55"/>
      <c r="B575" s="10"/>
      <c r="C575" s="10" t="s">
        <v>564</v>
      </c>
      <c r="D575" s="10"/>
      <c r="E575" s="10" t="s">
        <v>75</v>
      </c>
      <c r="F575" s="179">
        <v>77</v>
      </c>
      <c r="G575" s="179">
        <v>2</v>
      </c>
      <c r="H575" s="261">
        <v>1</v>
      </c>
      <c r="I575" s="261">
        <v>0</v>
      </c>
      <c r="J575" s="3"/>
      <c r="K575" s="10"/>
      <c r="L575" s="10"/>
      <c r="M575" s="10"/>
      <c r="N575" s="3"/>
      <c r="O575" s="172"/>
      <c r="P575" s="173"/>
      <c r="Q575" s="173"/>
      <c r="R575" s="174"/>
      <c r="S575" s="3"/>
      <c r="T575" s="3"/>
      <c r="U575" s="3"/>
      <c r="V575" s="3"/>
    </row>
    <row r="576" spans="1:22" s="4" customFormat="1" ht="12.75" x14ac:dyDescent="0.2">
      <c r="A576" s="55"/>
      <c r="B576" s="10"/>
      <c r="C576" s="10" t="s">
        <v>565</v>
      </c>
      <c r="D576" s="10"/>
      <c r="E576" s="10" t="s">
        <v>64</v>
      </c>
      <c r="F576" s="179">
        <v>1</v>
      </c>
      <c r="G576" s="179"/>
      <c r="H576" s="261"/>
      <c r="I576" s="261"/>
      <c r="J576" s="3"/>
      <c r="K576" s="10"/>
      <c r="L576" s="10"/>
      <c r="M576" s="10"/>
      <c r="N576" s="3"/>
      <c r="O576" s="172"/>
      <c r="P576" s="173"/>
      <c r="Q576" s="173"/>
      <c r="R576" s="174"/>
      <c r="S576" s="3"/>
      <c r="T576" s="3"/>
      <c r="U576" s="3"/>
      <c r="V576" s="3"/>
    </row>
    <row r="577" spans="1:22" s="4" customFormat="1" ht="12.75" x14ac:dyDescent="0.2">
      <c r="A577" s="55"/>
      <c r="B577" s="10"/>
      <c r="C577" s="10" t="s">
        <v>566</v>
      </c>
      <c r="D577" s="10"/>
      <c r="E577" s="10" t="s">
        <v>86</v>
      </c>
      <c r="F577" s="179">
        <v>29</v>
      </c>
      <c r="G577" s="179">
        <v>1</v>
      </c>
      <c r="H577" s="261">
        <v>1</v>
      </c>
      <c r="I577" s="261">
        <v>0</v>
      </c>
      <c r="J577" s="3"/>
      <c r="K577" s="10"/>
      <c r="L577" s="10"/>
      <c r="M577" s="10"/>
      <c r="N577" s="3"/>
      <c r="O577" s="172"/>
      <c r="P577" s="173"/>
      <c r="Q577" s="173"/>
      <c r="R577" s="174"/>
      <c r="S577" s="3"/>
      <c r="T577" s="3"/>
      <c r="U577" s="3"/>
      <c r="V577" s="3"/>
    </row>
    <row r="578" spans="1:22" s="4" customFormat="1" ht="12.75" x14ac:dyDescent="0.2">
      <c r="A578" s="55"/>
      <c r="B578" s="10"/>
      <c r="C578" s="10" t="s">
        <v>568</v>
      </c>
      <c r="D578" s="10"/>
      <c r="E578" s="10" t="s">
        <v>109</v>
      </c>
      <c r="F578" s="179">
        <v>2</v>
      </c>
      <c r="G578" s="179"/>
      <c r="H578" s="261"/>
      <c r="I578" s="261"/>
      <c r="J578" s="3"/>
      <c r="K578" s="10"/>
      <c r="L578" s="10"/>
      <c r="M578" s="10"/>
      <c r="N578" s="3"/>
      <c r="O578" s="172"/>
      <c r="P578" s="173"/>
      <c r="Q578" s="173"/>
      <c r="R578" s="174"/>
      <c r="S578" s="3"/>
      <c r="T578" s="3"/>
      <c r="U578" s="3"/>
      <c r="V578" s="3"/>
    </row>
    <row r="579" spans="1:22" s="4" customFormat="1" ht="12.75" x14ac:dyDescent="0.2">
      <c r="A579" s="55"/>
      <c r="B579" s="10"/>
      <c r="C579" s="10" t="s">
        <v>570</v>
      </c>
      <c r="D579" s="10"/>
      <c r="E579" s="10" t="s">
        <v>120</v>
      </c>
      <c r="F579" s="179">
        <v>26</v>
      </c>
      <c r="G579" s="179"/>
      <c r="H579" s="261"/>
      <c r="I579" s="261"/>
      <c r="J579" s="3"/>
      <c r="K579" s="10"/>
      <c r="L579" s="10"/>
      <c r="M579" s="10"/>
      <c r="N579" s="3"/>
      <c r="O579" s="172"/>
      <c r="P579" s="173"/>
      <c r="Q579" s="173"/>
      <c r="R579" s="174"/>
      <c r="S579" s="3"/>
      <c r="T579" s="3"/>
      <c r="U579" s="3"/>
      <c r="V579" s="3"/>
    </row>
    <row r="580" spans="1:22" s="4" customFormat="1" ht="12.75" x14ac:dyDescent="0.2">
      <c r="A580" s="55"/>
      <c r="B580" s="10"/>
      <c r="C580" s="10" t="s">
        <v>571</v>
      </c>
      <c r="D580" s="10"/>
      <c r="E580" s="10" t="s">
        <v>572</v>
      </c>
      <c r="F580" s="179">
        <v>22</v>
      </c>
      <c r="G580" s="179"/>
      <c r="H580" s="261">
        <v>0</v>
      </c>
      <c r="I580" s="261"/>
      <c r="J580" s="3"/>
      <c r="K580" s="10"/>
      <c r="L580" s="10"/>
      <c r="M580" s="10"/>
      <c r="N580" s="3"/>
      <c r="O580" s="172"/>
      <c r="P580" s="173"/>
      <c r="Q580" s="173"/>
      <c r="R580" s="174"/>
      <c r="S580" s="3"/>
      <c r="T580" s="3"/>
      <c r="U580" s="3"/>
      <c r="V580" s="3"/>
    </row>
    <row r="581" spans="1:22" s="4" customFormat="1" ht="12.75" x14ac:dyDescent="0.2">
      <c r="A581" s="55"/>
      <c r="B581" s="10"/>
      <c r="C581" s="10" t="s">
        <v>573</v>
      </c>
      <c r="D581" s="10"/>
      <c r="E581" s="10" t="s">
        <v>167</v>
      </c>
      <c r="F581" s="179">
        <v>144</v>
      </c>
      <c r="G581" s="179">
        <v>5</v>
      </c>
      <c r="H581" s="261">
        <v>1</v>
      </c>
      <c r="I581" s="261">
        <v>1</v>
      </c>
      <c r="J581" s="3"/>
      <c r="K581" s="10"/>
      <c r="L581" s="10"/>
      <c r="M581" s="10"/>
      <c r="N581" s="3"/>
      <c r="O581" s="172"/>
      <c r="P581" s="173"/>
      <c r="Q581" s="173"/>
      <c r="R581" s="174"/>
      <c r="S581" s="3"/>
      <c r="T581" s="3"/>
      <c r="U581" s="3"/>
      <c r="V581" s="3"/>
    </row>
    <row r="582" spans="1:22" s="4" customFormat="1" ht="12.75" x14ac:dyDescent="0.2">
      <c r="A582" s="55"/>
      <c r="B582" s="10"/>
      <c r="C582" s="10" t="s">
        <v>575</v>
      </c>
      <c r="D582" s="10"/>
      <c r="E582" s="10" t="s">
        <v>179</v>
      </c>
      <c r="F582" s="179">
        <v>627</v>
      </c>
      <c r="G582" s="179">
        <v>19</v>
      </c>
      <c r="H582" s="261">
        <v>16</v>
      </c>
      <c r="I582" s="261">
        <v>0.5625</v>
      </c>
      <c r="J582" s="3"/>
      <c r="K582" s="10"/>
      <c r="L582" s="10"/>
      <c r="M582" s="10"/>
      <c r="N582" s="3"/>
      <c r="O582" s="172"/>
      <c r="P582" s="173"/>
      <c r="Q582" s="173"/>
      <c r="R582" s="174"/>
      <c r="S582" s="3"/>
      <c r="T582" s="3"/>
      <c r="U582" s="3"/>
      <c r="V582" s="3"/>
    </row>
    <row r="583" spans="1:22" s="4" customFormat="1" ht="12.75" x14ac:dyDescent="0.2">
      <c r="A583" s="55"/>
      <c r="B583" s="10"/>
      <c r="C583" s="10" t="s">
        <v>576</v>
      </c>
      <c r="D583" s="10"/>
      <c r="E583" s="10" t="s">
        <v>287</v>
      </c>
      <c r="F583" s="179">
        <v>6</v>
      </c>
      <c r="G583" s="179"/>
      <c r="H583" s="261">
        <v>0</v>
      </c>
      <c r="I583" s="261"/>
      <c r="J583" s="3"/>
      <c r="K583" s="10"/>
      <c r="L583" s="10"/>
      <c r="M583" s="10"/>
      <c r="N583" s="3"/>
      <c r="O583" s="172"/>
      <c r="P583" s="173"/>
      <c r="Q583" s="173"/>
      <c r="R583" s="174"/>
      <c r="S583" s="3"/>
      <c r="T583" s="3"/>
      <c r="U583" s="3"/>
      <c r="V583" s="3"/>
    </row>
    <row r="584" spans="1:22" s="4" customFormat="1" ht="12.75" x14ac:dyDescent="0.2">
      <c r="A584" s="55"/>
      <c r="B584" s="10"/>
      <c r="C584" s="10" t="s">
        <v>687</v>
      </c>
      <c r="D584" s="10"/>
      <c r="E584" s="10" t="s">
        <v>578</v>
      </c>
      <c r="F584" s="179">
        <v>14</v>
      </c>
      <c r="G584" s="179"/>
      <c r="H584" s="261"/>
      <c r="I584" s="261"/>
      <c r="J584" s="3"/>
      <c r="K584" s="10"/>
      <c r="L584" s="10"/>
      <c r="M584" s="10"/>
      <c r="N584" s="3"/>
      <c r="O584" s="172"/>
      <c r="P584" s="173"/>
      <c r="Q584" s="173"/>
      <c r="R584" s="174"/>
      <c r="S584" s="3"/>
      <c r="T584" s="3"/>
      <c r="U584" s="3"/>
      <c r="V584" s="3"/>
    </row>
    <row r="585" spans="1:22" s="4" customFormat="1" ht="12.75" x14ac:dyDescent="0.2">
      <c r="A585" s="55"/>
      <c r="B585" s="10"/>
      <c r="C585" s="10" t="s">
        <v>579</v>
      </c>
      <c r="D585" s="10"/>
      <c r="E585" s="10" t="s">
        <v>127</v>
      </c>
      <c r="F585" s="179">
        <v>48</v>
      </c>
      <c r="G585" s="179">
        <v>2</v>
      </c>
      <c r="H585" s="261">
        <v>2</v>
      </c>
      <c r="I585" s="261">
        <v>0</v>
      </c>
      <c r="J585" s="3"/>
      <c r="K585" s="10"/>
      <c r="L585" s="10"/>
      <c r="M585" s="10"/>
      <c r="N585" s="3"/>
      <c r="O585" s="172"/>
      <c r="P585" s="173"/>
      <c r="Q585" s="173"/>
      <c r="R585" s="174"/>
      <c r="S585" s="3"/>
      <c r="T585" s="3"/>
      <c r="U585" s="3"/>
      <c r="V585" s="3"/>
    </row>
    <row r="586" spans="1:22" s="4" customFormat="1" ht="12.75" x14ac:dyDescent="0.2">
      <c r="A586" s="55"/>
      <c r="B586" s="10"/>
      <c r="C586" s="10" t="s">
        <v>583</v>
      </c>
      <c r="D586" s="10"/>
      <c r="E586" s="10" t="s">
        <v>460</v>
      </c>
      <c r="F586" s="179">
        <v>105</v>
      </c>
      <c r="G586" s="179">
        <v>4</v>
      </c>
      <c r="H586" s="261">
        <v>3</v>
      </c>
      <c r="I586" s="261">
        <v>0</v>
      </c>
      <c r="J586" s="3"/>
      <c r="K586" s="10"/>
      <c r="L586" s="10"/>
      <c r="M586" s="10"/>
      <c r="N586" s="3"/>
      <c r="O586" s="172"/>
      <c r="P586" s="173"/>
      <c r="Q586" s="173"/>
      <c r="R586" s="174"/>
      <c r="S586" s="3"/>
      <c r="T586" s="3"/>
      <c r="U586" s="3"/>
      <c r="V586" s="3"/>
    </row>
    <row r="587" spans="1:22" s="4" customFormat="1" ht="12.75" x14ac:dyDescent="0.2">
      <c r="A587" s="55"/>
      <c r="B587" s="10"/>
      <c r="C587" s="10" t="s">
        <v>692</v>
      </c>
      <c r="D587" s="10"/>
      <c r="E587" s="10" t="s">
        <v>63</v>
      </c>
      <c r="F587" s="179">
        <v>26</v>
      </c>
      <c r="G587" s="179"/>
      <c r="H587" s="261">
        <v>0</v>
      </c>
      <c r="I587" s="261"/>
      <c r="J587" s="3"/>
      <c r="K587" s="10"/>
      <c r="L587" s="10"/>
      <c r="M587" s="10"/>
      <c r="N587" s="3"/>
      <c r="O587" s="172"/>
      <c r="P587" s="173"/>
      <c r="Q587" s="173"/>
      <c r="R587" s="174"/>
      <c r="S587" s="3"/>
      <c r="T587" s="3"/>
      <c r="U587" s="3"/>
      <c r="V587" s="3"/>
    </row>
    <row r="588" spans="1:22" s="4" customFormat="1" ht="12.75" x14ac:dyDescent="0.2">
      <c r="A588" s="55"/>
      <c r="B588" s="10"/>
      <c r="C588" s="10" t="s">
        <v>693</v>
      </c>
      <c r="D588" s="10"/>
      <c r="E588" s="10" t="s">
        <v>105</v>
      </c>
      <c r="F588" s="179">
        <v>27</v>
      </c>
      <c r="G588" s="179"/>
      <c r="H588" s="261">
        <v>0</v>
      </c>
      <c r="I588" s="261"/>
      <c r="J588" s="3"/>
      <c r="K588" s="10"/>
      <c r="L588" s="10"/>
      <c r="M588" s="10"/>
      <c r="N588" s="3"/>
      <c r="O588" s="172"/>
      <c r="P588" s="173"/>
      <c r="Q588" s="173"/>
      <c r="R588" s="174"/>
      <c r="S588" s="3"/>
      <c r="T588" s="3"/>
      <c r="U588" s="3"/>
      <c r="V588" s="3"/>
    </row>
    <row r="589" spans="1:22" s="4" customFormat="1" ht="12.75" x14ac:dyDescent="0.2">
      <c r="A589" s="55"/>
      <c r="B589" s="10"/>
      <c r="C589" s="10" t="s">
        <v>694</v>
      </c>
      <c r="D589" s="10"/>
      <c r="E589" s="10" t="s">
        <v>153</v>
      </c>
      <c r="F589" s="179">
        <v>1</v>
      </c>
      <c r="G589" s="179"/>
      <c r="H589" s="261"/>
      <c r="I589" s="261"/>
      <c r="J589" s="3"/>
      <c r="K589" s="10"/>
      <c r="L589" s="10"/>
      <c r="M589" s="10"/>
      <c r="N589" s="3"/>
      <c r="O589" s="172"/>
      <c r="P589" s="173"/>
      <c r="Q589" s="173"/>
      <c r="R589" s="174"/>
      <c r="S589" s="3"/>
      <c r="T589" s="3"/>
      <c r="U589" s="3"/>
      <c r="V589" s="3"/>
    </row>
    <row r="590" spans="1:22" s="4" customFormat="1" ht="13.5" thickBot="1" x14ac:dyDescent="0.25">
      <c r="A590" s="55"/>
      <c r="B590" s="10"/>
      <c r="C590" s="10" t="s">
        <v>695</v>
      </c>
      <c r="D590" s="10"/>
      <c r="E590" s="10" t="s">
        <v>167</v>
      </c>
      <c r="F590" s="179">
        <v>13</v>
      </c>
      <c r="G590" s="179"/>
      <c r="H590" s="261">
        <v>0</v>
      </c>
      <c r="I590" s="261"/>
      <c r="J590" s="3"/>
      <c r="K590" s="10"/>
      <c r="L590" s="10"/>
      <c r="M590" s="10"/>
      <c r="N590" s="3"/>
      <c r="O590" s="172"/>
      <c r="P590" s="173"/>
      <c r="Q590" s="173"/>
      <c r="R590" s="174"/>
      <c r="S590" s="3"/>
      <c r="T590" s="3"/>
      <c r="U590" s="3"/>
      <c r="V590" s="3"/>
    </row>
    <row r="591" spans="1:22" s="4" customFormat="1" ht="13.5" thickBot="1" x14ac:dyDescent="0.25">
      <c r="A591" s="55"/>
      <c r="B591" s="93" t="s">
        <v>586</v>
      </c>
      <c r="C591" s="94"/>
      <c r="D591" s="94"/>
      <c r="E591" s="94"/>
      <c r="F591" s="225">
        <f>SUM(F344:F590)</f>
        <v>17175</v>
      </c>
      <c r="G591" s="225">
        <f>SUM(G344:G590)</f>
        <v>288</v>
      </c>
      <c r="H591" s="183">
        <f>SUM(H344:H590)</f>
        <v>216</v>
      </c>
      <c r="I591" s="262">
        <f>AVERAGE(I344:I590)</f>
        <v>1.8528915732959859</v>
      </c>
      <c r="J591" s="3"/>
      <c r="K591" s="97"/>
      <c r="L591" s="95"/>
      <c r="M591" s="96"/>
      <c r="N591" s="3"/>
      <c r="O591" s="466"/>
      <c r="P591" s="467"/>
      <c r="Q591" s="467"/>
      <c r="R591" s="468"/>
      <c r="S591" s="3"/>
      <c r="T591" s="3"/>
      <c r="U591" s="3"/>
      <c r="V591" s="3"/>
    </row>
    <row r="592" spans="1:22" s="4" customFormat="1" ht="12.75" x14ac:dyDescent="0.2">
      <c r="A592" s="55"/>
      <c r="B592" s="3"/>
      <c r="C592" s="3"/>
      <c r="D592" s="3"/>
      <c r="E592" s="3"/>
      <c r="F592" s="180"/>
      <c r="G592" s="180"/>
      <c r="H592" s="184"/>
      <c r="I592" s="184"/>
      <c r="J592" s="3"/>
      <c r="K592" s="50"/>
      <c r="L592" s="3"/>
      <c r="M592" s="3"/>
      <c r="N592" s="3"/>
      <c r="O592" s="3"/>
      <c r="P592" s="3"/>
      <c r="Q592" s="3"/>
      <c r="R592" s="3"/>
      <c r="S592" s="3"/>
      <c r="T592" s="3"/>
      <c r="U592" s="3"/>
      <c r="V592" s="3"/>
    </row>
    <row r="593" spans="1:22" s="4" customFormat="1" ht="12.75" x14ac:dyDescent="0.2">
      <c r="A593" s="55"/>
      <c r="B593" s="3"/>
      <c r="C593" s="3"/>
      <c r="D593" s="3"/>
      <c r="E593" s="3"/>
      <c r="F593" s="180"/>
      <c r="G593" s="180"/>
      <c r="H593" s="184"/>
      <c r="I593" s="184"/>
      <c r="J593" s="3"/>
      <c r="K593" s="50"/>
      <c r="L593" s="3"/>
      <c r="M593" s="3"/>
      <c r="N593" s="3"/>
      <c r="O593" s="3"/>
      <c r="P593" s="3"/>
      <c r="Q593" s="3"/>
      <c r="R593" s="3"/>
      <c r="S593" s="3"/>
      <c r="T593" s="3"/>
      <c r="U593" s="3"/>
      <c r="V593" s="3"/>
    </row>
    <row r="594" spans="1:22" s="4" customFormat="1" ht="63.75" x14ac:dyDescent="0.2">
      <c r="A594" s="55" t="s">
        <v>696</v>
      </c>
      <c r="B594" s="2" t="s">
        <v>43</v>
      </c>
      <c r="C594" s="2" t="s">
        <v>44</v>
      </c>
      <c r="D594" s="2" t="s">
        <v>45</v>
      </c>
      <c r="E594" s="2" t="s">
        <v>46</v>
      </c>
      <c r="F594" s="316" t="s">
        <v>635</v>
      </c>
      <c r="G594" s="316" t="s">
        <v>636</v>
      </c>
      <c r="H594" s="260" t="s">
        <v>637</v>
      </c>
      <c r="I594" s="260" t="s">
        <v>638</v>
      </c>
      <c r="J594" s="70"/>
      <c r="K594" s="49" t="s">
        <v>639</v>
      </c>
      <c r="L594" s="91" t="s">
        <v>640</v>
      </c>
      <c r="M594" s="98" t="s">
        <v>641</v>
      </c>
      <c r="N594" s="70"/>
      <c r="O594" s="486" t="s">
        <v>642</v>
      </c>
      <c r="P594" s="487"/>
      <c r="Q594" s="487"/>
      <c r="R594" s="488"/>
      <c r="S594" s="3"/>
      <c r="T594" s="3"/>
      <c r="U594" s="3"/>
      <c r="V594" s="3"/>
    </row>
    <row r="595" spans="1:22" s="4" customFormat="1" ht="12.75" x14ac:dyDescent="0.2">
      <c r="A595" s="55"/>
      <c r="B595" s="10"/>
      <c r="C595" s="10" t="s">
        <v>62</v>
      </c>
      <c r="D595" s="10"/>
      <c r="E595" s="10" t="s">
        <v>63</v>
      </c>
      <c r="F595" s="179">
        <v>183</v>
      </c>
      <c r="G595" s="179">
        <v>5</v>
      </c>
      <c r="H595" s="261">
        <v>1</v>
      </c>
      <c r="I595" s="261">
        <v>0</v>
      </c>
      <c r="J595" s="3"/>
      <c r="K595" s="10"/>
      <c r="L595" s="10"/>
      <c r="M595" s="10"/>
      <c r="N595" s="3"/>
      <c r="O595" s="463"/>
      <c r="P595" s="464"/>
      <c r="Q595" s="464"/>
      <c r="R595" s="465"/>
      <c r="S595" s="3"/>
      <c r="T595" s="3"/>
      <c r="U595" s="3"/>
      <c r="V595" s="3"/>
    </row>
    <row r="596" spans="1:22" s="4" customFormat="1" ht="12.75" x14ac:dyDescent="0.2">
      <c r="A596" s="55"/>
      <c r="B596" s="10"/>
      <c r="C596" s="10" t="s">
        <v>62</v>
      </c>
      <c r="D596" s="10"/>
      <c r="E596" s="10" t="s">
        <v>65</v>
      </c>
      <c r="F596" s="179">
        <v>315</v>
      </c>
      <c r="G596" s="179">
        <v>8</v>
      </c>
      <c r="H596" s="261">
        <v>8</v>
      </c>
      <c r="I596" s="261">
        <v>8</v>
      </c>
      <c r="J596" s="3"/>
      <c r="K596" s="10"/>
      <c r="L596" s="10"/>
      <c r="M596" s="10"/>
      <c r="N596" s="3"/>
      <c r="O596" s="172"/>
      <c r="P596" s="173"/>
      <c r="Q596" s="173"/>
      <c r="R596" s="174"/>
      <c r="S596" s="3"/>
      <c r="T596" s="3"/>
      <c r="U596" s="3"/>
      <c r="V596" s="3"/>
    </row>
    <row r="597" spans="1:22" s="4" customFormat="1" ht="12.75" x14ac:dyDescent="0.2">
      <c r="A597" s="55"/>
      <c r="B597" s="10"/>
      <c r="C597" s="10" t="s">
        <v>692</v>
      </c>
      <c r="D597" s="10"/>
      <c r="E597" s="10" t="s">
        <v>63</v>
      </c>
      <c r="F597" s="179">
        <v>47</v>
      </c>
      <c r="G597" s="179">
        <v>1</v>
      </c>
      <c r="H597" s="261">
        <v>0</v>
      </c>
      <c r="I597" s="261"/>
      <c r="J597" s="3"/>
      <c r="K597" s="10"/>
      <c r="L597" s="10"/>
      <c r="M597" s="10"/>
      <c r="N597" s="3"/>
      <c r="O597" s="172"/>
      <c r="P597" s="173"/>
      <c r="Q597" s="173"/>
      <c r="R597" s="174"/>
      <c r="S597" s="3"/>
      <c r="T597" s="3"/>
      <c r="U597" s="3"/>
      <c r="V597" s="3"/>
    </row>
    <row r="598" spans="1:22" s="4" customFormat="1" ht="12.75" x14ac:dyDescent="0.2">
      <c r="A598" s="55"/>
      <c r="B598" s="10"/>
      <c r="C598" s="10" t="s">
        <v>67</v>
      </c>
      <c r="D598" s="10"/>
      <c r="E598" s="10" t="s">
        <v>68</v>
      </c>
      <c r="F598" s="179">
        <v>21</v>
      </c>
      <c r="G598" s="179"/>
      <c r="H598" s="261">
        <v>0</v>
      </c>
      <c r="I598" s="261"/>
      <c r="J598" s="3"/>
      <c r="K598" s="10"/>
      <c r="L598" s="10"/>
      <c r="M598" s="10"/>
      <c r="N598" s="3"/>
      <c r="O598" s="172"/>
      <c r="P598" s="173"/>
      <c r="Q598" s="173"/>
      <c r="R598" s="174"/>
      <c r="S598" s="3"/>
      <c r="T598" s="3"/>
      <c r="U598" s="3"/>
      <c r="V598" s="3"/>
    </row>
    <row r="599" spans="1:22" s="4" customFormat="1" ht="12.75" x14ac:dyDescent="0.2">
      <c r="A599" s="55"/>
      <c r="B599" s="10"/>
      <c r="C599" s="10" t="s">
        <v>71</v>
      </c>
      <c r="D599" s="10"/>
      <c r="E599" s="10" t="s">
        <v>72</v>
      </c>
      <c r="F599" s="179">
        <v>38</v>
      </c>
      <c r="G599" s="179">
        <v>1</v>
      </c>
      <c r="H599" s="261">
        <v>1</v>
      </c>
      <c r="I599" s="261">
        <v>0</v>
      </c>
      <c r="J599" s="3"/>
      <c r="K599" s="10"/>
      <c r="L599" s="10"/>
      <c r="M599" s="10"/>
      <c r="N599" s="3"/>
      <c r="O599" s="172"/>
      <c r="P599" s="173"/>
      <c r="Q599" s="173"/>
      <c r="R599" s="174"/>
      <c r="S599" s="3"/>
      <c r="T599" s="3"/>
      <c r="U599" s="3"/>
      <c r="V599" s="3"/>
    </row>
    <row r="600" spans="1:22" s="4" customFormat="1" ht="12.75" x14ac:dyDescent="0.2">
      <c r="A600" s="55"/>
      <c r="B600" s="10"/>
      <c r="C600" s="10" t="s">
        <v>74</v>
      </c>
      <c r="D600" s="10"/>
      <c r="E600" s="10" t="s">
        <v>75</v>
      </c>
      <c r="F600" s="179">
        <v>1</v>
      </c>
      <c r="G600" s="179"/>
      <c r="H600" s="261"/>
      <c r="I600" s="261"/>
      <c r="J600" s="3"/>
      <c r="K600" s="10"/>
      <c r="L600" s="10"/>
      <c r="M600" s="10"/>
      <c r="N600" s="3"/>
      <c r="O600" s="172"/>
      <c r="P600" s="173"/>
      <c r="Q600" s="173"/>
      <c r="R600" s="174"/>
      <c r="S600" s="3"/>
      <c r="T600" s="3"/>
      <c r="U600" s="3"/>
      <c r="V600" s="3"/>
    </row>
    <row r="601" spans="1:22" s="4" customFormat="1" ht="12.75" x14ac:dyDescent="0.2">
      <c r="A601" s="55"/>
      <c r="B601" s="10"/>
      <c r="C601" s="10" t="s">
        <v>78</v>
      </c>
      <c r="D601" s="10"/>
      <c r="E601" s="10" t="s">
        <v>79</v>
      </c>
      <c r="F601" s="179">
        <v>4</v>
      </c>
      <c r="G601" s="179">
        <v>1</v>
      </c>
      <c r="H601" s="261">
        <v>0</v>
      </c>
      <c r="I601" s="261"/>
      <c r="J601" s="3"/>
      <c r="K601" s="10"/>
      <c r="L601" s="10"/>
      <c r="M601" s="10"/>
      <c r="N601" s="3"/>
      <c r="O601" s="172"/>
      <c r="P601" s="173"/>
      <c r="Q601" s="173"/>
      <c r="R601" s="174"/>
      <c r="S601" s="3"/>
      <c r="T601" s="3"/>
      <c r="U601" s="3"/>
      <c r="V601" s="3"/>
    </row>
    <row r="602" spans="1:22" s="4" customFormat="1" ht="12.75" x14ac:dyDescent="0.2">
      <c r="A602" s="55"/>
      <c r="B602" s="10"/>
      <c r="C602" s="10" t="s">
        <v>80</v>
      </c>
      <c r="D602" s="10"/>
      <c r="E602" s="10" t="s">
        <v>81</v>
      </c>
      <c r="F602" s="179">
        <v>234</v>
      </c>
      <c r="G602" s="179">
        <v>1</v>
      </c>
      <c r="H602" s="261">
        <v>1</v>
      </c>
      <c r="I602" s="261">
        <v>1</v>
      </c>
      <c r="J602" s="3"/>
      <c r="K602" s="10"/>
      <c r="L602" s="10"/>
      <c r="M602" s="10"/>
      <c r="N602" s="3"/>
      <c r="O602" s="172"/>
      <c r="P602" s="173"/>
      <c r="Q602" s="173"/>
      <c r="R602" s="174"/>
      <c r="S602" s="3"/>
      <c r="T602" s="3"/>
      <c r="U602" s="3"/>
      <c r="V602" s="3"/>
    </row>
    <row r="603" spans="1:22" s="4" customFormat="1" ht="12.75" x14ac:dyDescent="0.2">
      <c r="A603" s="55"/>
      <c r="B603" s="10"/>
      <c r="C603" s="10" t="s">
        <v>82</v>
      </c>
      <c r="D603" s="10"/>
      <c r="E603" s="10" t="s">
        <v>83</v>
      </c>
      <c r="F603" s="179">
        <v>967</v>
      </c>
      <c r="G603" s="179">
        <v>22</v>
      </c>
      <c r="H603" s="261">
        <v>13</v>
      </c>
      <c r="I603" s="261">
        <v>1.6153846153846201</v>
      </c>
      <c r="J603" s="3"/>
      <c r="K603" s="10"/>
      <c r="L603" s="10"/>
      <c r="M603" s="10"/>
      <c r="N603" s="3"/>
      <c r="O603" s="172"/>
      <c r="P603" s="173"/>
      <c r="Q603" s="173"/>
      <c r="R603" s="174"/>
      <c r="S603" s="3"/>
      <c r="T603" s="3"/>
      <c r="U603" s="3"/>
      <c r="V603" s="3"/>
    </row>
    <row r="604" spans="1:22" s="4" customFormat="1" ht="12.75" x14ac:dyDescent="0.2">
      <c r="A604" s="55"/>
      <c r="B604" s="10"/>
      <c r="C604" s="10" t="s">
        <v>89</v>
      </c>
      <c r="D604" s="10"/>
      <c r="E604" s="10" t="s">
        <v>90</v>
      </c>
      <c r="F604" s="179">
        <v>2</v>
      </c>
      <c r="G604" s="179"/>
      <c r="H604" s="261"/>
      <c r="I604" s="261"/>
      <c r="J604" s="3"/>
      <c r="K604" s="10"/>
      <c r="L604" s="10"/>
      <c r="M604" s="10"/>
      <c r="N604" s="3"/>
      <c r="O604" s="172"/>
      <c r="P604" s="173"/>
      <c r="Q604" s="173"/>
      <c r="R604" s="174"/>
      <c r="S604" s="3"/>
      <c r="T604" s="3"/>
      <c r="U604" s="3"/>
      <c r="V604" s="3"/>
    </row>
    <row r="605" spans="1:22" s="4" customFormat="1" ht="12.75" x14ac:dyDescent="0.2">
      <c r="A605" s="55"/>
      <c r="B605" s="10"/>
      <c r="C605" s="10" t="s">
        <v>91</v>
      </c>
      <c r="D605" s="10"/>
      <c r="E605" s="10" t="s">
        <v>92</v>
      </c>
      <c r="F605" s="179">
        <v>8</v>
      </c>
      <c r="G605" s="179"/>
      <c r="H605" s="261"/>
      <c r="I605" s="261"/>
      <c r="J605" s="3"/>
      <c r="K605" s="10"/>
      <c r="L605" s="10"/>
      <c r="M605" s="10"/>
      <c r="N605" s="3"/>
      <c r="O605" s="172"/>
      <c r="P605" s="173"/>
      <c r="Q605" s="173"/>
      <c r="R605" s="174"/>
      <c r="S605" s="3"/>
      <c r="T605" s="3"/>
      <c r="U605" s="3"/>
      <c r="V605" s="3"/>
    </row>
    <row r="606" spans="1:22" s="4" customFormat="1" ht="12.75" x14ac:dyDescent="0.2">
      <c r="A606" s="55"/>
      <c r="B606" s="10"/>
      <c r="C606" s="10" t="s">
        <v>91</v>
      </c>
      <c r="D606" s="10"/>
      <c r="E606" s="10" t="s">
        <v>93</v>
      </c>
      <c r="F606" s="179">
        <v>1</v>
      </c>
      <c r="G606" s="179"/>
      <c r="H606" s="261"/>
      <c r="I606" s="261"/>
      <c r="J606" s="3"/>
      <c r="K606" s="10"/>
      <c r="L606" s="10"/>
      <c r="M606" s="10"/>
      <c r="N606" s="3"/>
      <c r="O606" s="172"/>
      <c r="P606" s="173"/>
      <c r="Q606" s="173"/>
      <c r="R606" s="174"/>
      <c r="S606" s="3"/>
      <c r="T606" s="3"/>
      <c r="U606" s="3"/>
      <c r="V606" s="3"/>
    </row>
    <row r="607" spans="1:22" s="4" customFormat="1" ht="12.75" x14ac:dyDescent="0.2">
      <c r="A607" s="55"/>
      <c r="B607" s="10"/>
      <c r="C607" s="10" t="s">
        <v>94</v>
      </c>
      <c r="D607" s="10"/>
      <c r="E607" s="10" t="s">
        <v>96</v>
      </c>
      <c r="F607" s="179">
        <v>28</v>
      </c>
      <c r="G607" s="179"/>
      <c r="H607" s="261">
        <v>0</v>
      </c>
      <c r="I607" s="261"/>
      <c r="J607" s="3"/>
      <c r="K607" s="10"/>
      <c r="L607" s="10"/>
      <c r="M607" s="10"/>
      <c r="N607" s="3"/>
      <c r="O607" s="172"/>
      <c r="P607" s="173"/>
      <c r="Q607" s="173"/>
      <c r="R607" s="174"/>
      <c r="S607" s="3"/>
      <c r="T607" s="3"/>
      <c r="U607" s="3"/>
      <c r="V607" s="3"/>
    </row>
    <row r="608" spans="1:22" s="4" customFormat="1" ht="12.75" x14ac:dyDescent="0.2">
      <c r="A608" s="55"/>
      <c r="B608" s="10"/>
      <c r="C608" s="10" t="s">
        <v>99</v>
      </c>
      <c r="D608" s="10"/>
      <c r="E608" s="10" t="s">
        <v>77</v>
      </c>
      <c r="F608" s="179">
        <v>152</v>
      </c>
      <c r="G608" s="179">
        <v>2</v>
      </c>
      <c r="H608" s="261">
        <v>2</v>
      </c>
      <c r="I608" s="261">
        <v>0</v>
      </c>
      <c r="J608" s="3"/>
      <c r="K608" s="10"/>
      <c r="L608" s="10"/>
      <c r="M608" s="10"/>
      <c r="N608" s="3"/>
      <c r="O608" s="172"/>
      <c r="P608" s="173"/>
      <c r="Q608" s="173"/>
      <c r="R608" s="174"/>
      <c r="S608" s="3"/>
      <c r="T608" s="3"/>
      <c r="U608" s="3"/>
      <c r="V608" s="3"/>
    </row>
    <row r="609" spans="1:22" s="4" customFormat="1" ht="12.75" x14ac:dyDescent="0.2">
      <c r="A609" s="55"/>
      <c r="B609" s="10"/>
      <c r="C609" s="10" t="s">
        <v>101</v>
      </c>
      <c r="D609" s="10"/>
      <c r="E609" s="10" t="s">
        <v>102</v>
      </c>
      <c r="F609" s="179">
        <v>36</v>
      </c>
      <c r="G609" s="179">
        <v>2</v>
      </c>
      <c r="H609" s="261">
        <v>0</v>
      </c>
      <c r="I609" s="261"/>
      <c r="J609" s="3"/>
      <c r="K609" s="10"/>
      <c r="L609" s="10"/>
      <c r="M609" s="10"/>
      <c r="N609" s="3"/>
      <c r="O609" s="172"/>
      <c r="P609" s="173"/>
      <c r="Q609" s="173"/>
      <c r="R609" s="174"/>
      <c r="S609" s="3"/>
      <c r="T609" s="3"/>
      <c r="U609" s="3"/>
      <c r="V609" s="3"/>
    </row>
    <row r="610" spans="1:22" s="4" customFormat="1" ht="12.75" x14ac:dyDescent="0.2">
      <c r="A610" s="55"/>
      <c r="B610" s="10"/>
      <c r="C610" s="10" t="s">
        <v>101</v>
      </c>
      <c r="D610" s="10"/>
      <c r="E610" s="10" t="s">
        <v>103</v>
      </c>
      <c r="F610" s="179">
        <v>4</v>
      </c>
      <c r="G610" s="179"/>
      <c r="H610" s="261"/>
      <c r="I610" s="261"/>
      <c r="J610" s="3"/>
      <c r="K610" s="10"/>
      <c r="L610" s="10"/>
      <c r="M610" s="10"/>
      <c r="N610" s="3"/>
      <c r="O610" s="172"/>
      <c r="P610" s="173"/>
      <c r="Q610" s="173"/>
      <c r="R610" s="174"/>
      <c r="S610" s="3"/>
      <c r="T610" s="3"/>
      <c r="U610" s="3"/>
      <c r="V610" s="3"/>
    </row>
    <row r="611" spans="1:22" s="4" customFormat="1" ht="12.75" x14ac:dyDescent="0.2">
      <c r="A611" s="55"/>
      <c r="B611" s="10"/>
      <c r="C611" s="10" t="s">
        <v>106</v>
      </c>
      <c r="D611" s="10"/>
      <c r="E611" s="10" t="s">
        <v>107</v>
      </c>
      <c r="F611" s="179">
        <v>11</v>
      </c>
      <c r="G611" s="179"/>
      <c r="H611" s="261"/>
      <c r="I611" s="261"/>
      <c r="J611" s="3"/>
      <c r="K611" s="10"/>
      <c r="L611" s="10"/>
      <c r="M611" s="10"/>
      <c r="N611" s="3"/>
      <c r="O611" s="172"/>
      <c r="P611" s="173"/>
      <c r="Q611" s="173"/>
      <c r="R611" s="174"/>
      <c r="S611" s="3"/>
      <c r="T611" s="3"/>
      <c r="U611" s="3"/>
      <c r="V611" s="3"/>
    </row>
    <row r="612" spans="1:22" s="4" customFormat="1" ht="12.75" x14ac:dyDescent="0.2">
      <c r="A612" s="55"/>
      <c r="B612" s="10"/>
      <c r="C612" s="10" t="s">
        <v>113</v>
      </c>
      <c r="D612" s="10"/>
      <c r="E612" s="10" t="s">
        <v>104</v>
      </c>
      <c r="F612" s="179">
        <v>17</v>
      </c>
      <c r="G612" s="179">
        <v>1</v>
      </c>
      <c r="H612" s="261">
        <v>1</v>
      </c>
      <c r="I612" s="261">
        <v>0</v>
      </c>
      <c r="J612" s="3"/>
      <c r="K612" s="10"/>
      <c r="L612" s="10"/>
      <c r="M612" s="10"/>
      <c r="N612" s="3"/>
      <c r="O612" s="172"/>
      <c r="P612" s="173"/>
      <c r="Q612" s="173"/>
      <c r="R612" s="174"/>
      <c r="S612" s="3"/>
      <c r="T612" s="3"/>
      <c r="U612" s="3"/>
      <c r="V612" s="3"/>
    </row>
    <row r="613" spans="1:22" s="4" customFormat="1" ht="12.75" x14ac:dyDescent="0.2">
      <c r="A613" s="55"/>
      <c r="B613" s="10"/>
      <c r="C613" s="10" t="s">
        <v>113</v>
      </c>
      <c r="D613" s="10"/>
      <c r="E613" s="10" t="s">
        <v>105</v>
      </c>
      <c r="F613" s="179">
        <v>5</v>
      </c>
      <c r="G613" s="179"/>
      <c r="H613" s="261"/>
      <c r="I613" s="261"/>
      <c r="J613" s="3"/>
      <c r="K613" s="10"/>
      <c r="L613" s="10"/>
      <c r="M613" s="10"/>
      <c r="N613" s="3"/>
      <c r="O613" s="172"/>
      <c r="P613" s="173"/>
      <c r="Q613" s="173"/>
      <c r="R613" s="174"/>
      <c r="S613" s="3"/>
      <c r="T613" s="3"/>
      <c r="U613" s="3"/>
      <c r="V613" s="3"/>
    </row>
    <row r="614" spans="1:22" s="4" customFormat="1" ht="12.75" x14ac:dyDescent="0.2">
      <c r="A614" s="55"/>
      <c r="B614" s="10"/>
      <c r="C614" s="10" t="s">
        <v>693</v>
      </c>
      <c r="D614" s="10"/>
      <c r="E614" s="10" t="s">
        <v>105</v>
      </c>
      <c r="F614" s="179">
        <v>28</v>
      </c>
      <c r="G614" s="179"/>
      <c r="H614" s="261">
        <v>0</v>
      </c>
      <c r="I614" s="261"/>
      <c r="J614" s="3"/>
      <c r="K614" s="10"/>
      <c r="L614" s="10"/>
      <c r="M614" s="10"/>
      <c r="N614" s="3"/>
      <c r="O614" s="172"/>
      <c r="P614" s="173"/>
      <c r="Q614" s="173"/>
      <c r="R614" s="174"/>
      <c r="S614" s="3"/>
      <c r="T614" s="3"/>
      <c r="U614" s="3"/>
      <c r="V614" s="3"/>
    </row>
    <row r="615" spans="1:22" s="4" customFormat="1" ht="12.75" x14ac:dyDescent="0.2">
      <c r="A615" s="55"/>
      <c r="B615" s="10"/>
      <c r="C615" s="10" t="s">
        <v>123</v>
      </c>
      <c r="D615" s="10"/>
      <c r="E615" s="10" t="s">
        <v>124</v>
      </c>
      <c r="F615" s="179">
        <v>1</v>
      </c>
      <c r="G615" s="179"/>
      <c r="H615" s="261"/>
      <c r="I615" s="261"/>
      <c r="J615" s="3"/>
      <c r="K615" s="10"/>
      <c r="L615" s="10"/>
      <c r="M615" s="10"/>
      <c r="N615" s="3"/>
      <c r="O615" s="172"/>
      <c r="P615" s="173"/>
      <c r="Q615" s="173"/>
      <c r="R615" s="174"/>
      <c r="S615" s="3"/>
      <c r="T615" s="3"/>
      <c r="U615" s="3"/>
      <c r="V615" s="3"/>
    </row>
    <row r="616" spans="1:22" s="4" customFormat="1" ht="12.75" x14ac:dyDescent="0.2">
      <c r="A616" s="55"/>
      <c r="B616" s="10"/>
      <c r="C616" s="10" t="s">
        <v>125</v>
      </c>
      <c r="D616" s="10"/>
      <c r="E616" s="10" t="s">
        <v>120</v>
      </c>
      <c r="F616" s="179">
        <v>14</v>
      </c>
      <c r="G616" s="179"/>
      <c r="H616" s="261">
        <v>0</v>
      </c>
      <c r="I616" s="261"/>
      <c r="J616" s="3"/>
      <c r="K616" s="10"/>
      <c r="L616" s="10"/>
      <c r="M616" s="10"/>
      <c r="N616" s="3"/>
      <c r="O616" s="172"/>
      <c r="P616" s="173"/>
      <c r="Q616" s="173"/>
      <c r="R616" s="174"/>
      <c r="S616" s="3"/>
      <c r="T616" s="3"/>
      <c r="U616" s="3"/>
      <c r="V616" s="3"/>
    </row>
    <row r="617" spans="1:22" s="4" customFormat="1" ht="12.75" x14ac:dyDescent="0.2">
      <c r="A617" s="55"/>
      <c r="B617" s="10"/>
      <c r="C617" s="10" t="s">
        <v>126</v>
      </c>
      <c r="D617" s="10"/>
      <c r="E617" s="10" t="s">
        <v>127</v>
      </c>
      <c r="F617" s="179">
        <v>7</v>
      </c>
      <c r="G617" s="179"/>
      <c r="H617" s="261"/>
      <c r="I617" s="261"/>
      <c r="J617" s="3"/>
      <c r="K617" s="10"/>
      <c r="L617" s="10"/>
      <c r="M617" s="10"/>
      <c r="N617" s="3"/>
      <c r="O617" s="172"/>
      <c r="P617" s="173"/>
      <c r="Q617" s="173"/>
      <c r="R617" s="174"/>
      <c r="S617" s="3"/>
      <c r="T617" s="3"/>
      <c r="U617" s="3"/>
      <c r="V617" s="3"/>
    </row>
    <row r="618" spans="1:22" s="4" customFormat="1" ht="12.75" x14ac:dyDescent="0.2">
      <c r="A618" s="55"/>
      <c r="B618" s="10"/>
      <c r="C618" s="10" t="s">
        <v>128</v>
      </c>
      <c r="D618" s="10"/>
      <c r="E618" s="10" t="s">
        <v>68</v>
      </c>
      <c r="F618" s="179">
        <v>179</v>
      </c>
      <c r="G618" s="179">
        <v>1</v>
      </c>
      <c r="H618" s="261">
        <v>1</v>
      </c>
      <c r="I618" s="261">
        <v>1</v>
      </c>
      <c r="J618" s="3"/>
      <c r="K618" s="10"/>
      <c r="L618" s="10"/>
      <c r="M618" s="10"/>
      <c r="N618" s="3"/>
      <c r="O618" s="172"/>
      <c r="P618" s="173"/>
      <c r="Q618" s="173"/>
      <c r="R618" s="174"/>
      <c r="S618" s="3"/>
      <c r="T618" s="3"/>
      <c r="U618" s="3"/>
      <c r="V618" s="3"/>
    </row>
    <row r="619" spans="1:22" s="4" customFormat="1" ht="12.75" x14ac:dyDescent="0.2">
      <c r="A619" s="55"/>
      <c r="B619" s="10"/>
      <c r="C619" s="10" t="s">
        <v>128</v>
      </c>
      <c r="D619" s="10"/>
      <c r="E619" s="10" t="s">
        <v>75</v>
      </c>
      <c r="F619" s="179">
        <v>1</v>
      </c>
      <c r="G619" s="179"/>
      <c r="H619" s="261"/>
      <c r="I619" s="261"/>
      <c r="J619" s="3"/>
      <c r="K619" s="10"/>
      <c r="L619" s="10"/>
      <c r="M619" s="10"/>
      <c r="N619" s="3"/>
      <c r="O619" s="172"/>
      <c r="P619" s="173"/>
      <c r="Q619" s="173"/>
      <c r="R619" s="174"/>
      <c r="S619" s="3"/>
      <c r="T619" s="3"/>
      <c r="U619" s="3"/>
      <c r="V619" s="3"/>
    </row>
    <row r="620" spans="1:22" s="4" customFormat="1" ht="12.75" x14ac:dyDescent="0.2">
      <c r="A620" s="55"/>
      <c r="B620" s="10"/>
      <c r="C620" s="10" t="s">
        <v>130</v>
      </c>
      <c r="D620" s="10"/>
      <c r="E620" s="10" t="s">
        <v>107</v>
      </c>
      <c r="F620" s="179">
        <v>1</v>
      </c>
      <c r="G620" s="179"/>
      <c r="H620" s="261"/>
      <c r="I620" s="261"/>
      <c r="J620" s="3"/>
      <c r="K620" s="10"/>
      <c r="L620" s="10"/>
      <c r="M620" s="10"/>
      <c r="N620" s="3"/>
      <c r="O620" s="172"/>
      <c r="P620" s="173"/>
      <c r="Q620" s="173"/>
      <c r="R620" s="174"/>
      <c r="S620" s="3"/>
      <c r="T620" s="3"/>
      <c r="U620" s="3"/>
      <c r="V620" s="3"/>
    </row>
    <row r="621" spans="1:22" s="4" customFormat="1" ht="12.75" x14ac:dyDescent="0.2">
      <c r="A621" s="55"/>
      <c r="B621" s="10"/>
      <c r="C621" s="10" t="s">
        <v>135</v>
      </c>
      <c r="D621" s="10"/>
      <c r="E621" s="10" t="s">
        <v>131</v>
      </c>
      <c r="F621" s="179">
        <v>83</v>
      </c>
      <c r="G621" s="179">
        <v>1</v>
      </c>
      <c r="H621" s="261">
        <v>2</v>
      </c>
      <c r="I621" s="261">
        <v>3</v>
      </c>
      <c r="J621" s="3"/>
      <c r="K621" s="10"/>
      <c r="L621" s="10"/>
      <c r="M621" s="10"/>
      <c r="N621" s="3"/>
      <c r="O621" s="172"/>
      <c r="P621" s="173"/>
      <c r="Q621" s="173"/>
      <c r="R621" s="174"/>
      <c r="S621" s="3"/>
      <c r="T621" s="3"/>
      <c r="U621" s="3"/>
      <c r="V621" s="3"/>
    </row>
    <row r="622" spans="1:22" s="4" customFormat="1" ht="12.75" x14ac:dyDescent="0.2">
      <c r="A622" s="55"/>
      <c r="B622" s="10"/>
      <c r="C622" s="10" t="s">
        <v>136</v>
      </c>
      <c r="D622" s="10"/>
      <c r="E622" s="10" t="s">
        <v>79</v>
      </c>
      <c r="F622" s="179">
        <v>25</v>
      </c>
      <c r="G622" s="179"/>
      <c r="H622" s="261">
        <v>0</v>
      </c>
      <c r="I622" s="261"/>
      <c r="J622" s="3"/>
      <c r="K622" s="10"/>
      <c r="L622" s="10"/>
      <c r="M622" s="10"/>
      <c r="N622" s="3"/>
      <c r="O622" s="172"/>
      <c r="P622" s="173"/>
      <c r="Q622" s="173"/>
      <c r="R622" s="174"/>
      <c r="S622" s="3"/>
      <c r="T622" s="3"/>
      <c r="U622" s="3"/>
      <c r="V622" s="3"/>
    </row>
    <row r="623" spans="1:22" s="4" customFormat="1" ht="12.75" x14ac:dyDescent="0.2">
      <c r="A623" s="55"/>
      <c r="B623" s="10"/>
      <c r="C623" s="10" t="s">
        <v>138</v>
      </c>
      <c r="D623" s="10"/>
      <c r="E623" s="10" t="s">
        <v>79</v>
      </c>
      <c r="F623" s="179">
        <v>8</v>
      </c>
      <c r="G623" s="179"/>
      <c r="H623" s="261"/>
      <c r="I623" s="261"/>
      <c r="J623" s="3"/>
      <c r="K623" s="10"/>
      <c r="L623" s="10"/>
      <c r="M623" s="10"/>
      <c r="N623" s="3"/>
      <c r="O623" s="172"/>
      <c r="P623" s="173"/>
      <c r="Q623" s="173"/>
      <c r="R623" s="174"/>
      <c r="S623" s="3"/>
      <c r="T623" s="3"/>
      <c r="U623" s="3"/>
      <c r="V623" s="3"/>
    </row>
    <row r="624" spans="1:22" s="4" customFormat="1" ht="12.75" x14ac:dyDescent="0.2">
      <c r="A624" s="55"/>
      <c r="B624" s="10"/>
      <c r="C624" s="10" t="s">
        <v>139</v>
      </c>
      <c r="D624" s="10"/>
      <c r="E624" s="10" t="s">
        <v>140</v>
      </c>
      <c r="F624" s="179">
        <v>1</v>
      </c>
      <c r="G624" s="179"/>
      <c r="H624" s="261"/>
      <c r="I624" s="261"/>
      <c r="J624" s="3"/>
      <c r="K624" s="10"/>
      <c r="L624" s="10"/>
      <c r="M624" s="10"/>
      <c r="N624" s="3"/>
      <c r="O624" s="172"/>
      <c r="P624" s="173"/>
      <c r="Q624" s="173"/>
      <c r="R624" s="174"/>
      <c r="S624" s="3"/>
      <c r="T624" s="3"/>
      <c r="U624" s="3"/>
      <c r="V624" s="3"/>
    </row>
    <row r="625" spans="1:22" s="4" customFormat="1" ht="12.75" x14ac:dyDescent="0.2">
      <c r="A625" s="55"/>
      <c r="B625" s="10"/>
      <c r="C625" s="10" t="s">
        <v>141</v>
      </c>
      <c r="D625" s="10"/>
      <c r="E625" s="10" t="s">
        <v>104</v>
      </c>
      <c r="F625" s="179">
        <v>10</v>
      </c>
      <c r="G625" s="179">
        <v>1</v>
      </c>
      <c r="H625" s="261">
        <v>0</v>
      </c>
      <c r="I625" s="261"/>
      <c r="J625" s="3"/>
      <c r="K625" s="10"/>
      <c r="L625" s="10"/>
      <c r="M625" s="10"/>
      <c r="N625" s="3"/>
      <c r="O625" s="172"/>
      <c r="P625" s="173"/>
      <c r="Q625" s="173"/>
      <c r="R625" s="174"/>
      <c r="S625" s="3"/>
      <c r="T625" s="3"/>
      <c r="U625" s="3"/>
      <c r="V625" s="3"/>
    </row>
    <row r="626" spans="1:22" s="4" customFormat="1" ht="12.75" x14ac:dyDescent="0.2">
      <c r="A626" s="55"/>
      <c r="B626" s="10"/>
      <c r="C626" s="10" t="s">
        <v>142</v>
      </c>
      <c r="D626" s="10"/>
      <c r="E626" s="10" t="s">
        <v>143</v>
      </c>
      <c r="F626" s="179">
        <v>19</v>
      </c>
      <c r="G626" s="179"/>
      <c r="H626" s="261"/>
      <c r="I626" s="261"/>
      <c r="J626" s="3"/>
      <c r="K626" s="10"/>
      <c r="L626" s="10"/>
      <c r="M626" s="10"/>
      <c r="N626" s="3"/>
      <c r="O626" s="172"/>
      <c r="P626" s="173"/>
      <c r="Q626" s="173"/>
      <c r="R626" s="174"/>
      <c r="S626" s="3"/>
      <c r="T626" s="3"/>
      <c r="U626" s="3"/>
      <c r="V626" s="3"/>
    </row>
    <row r="627" spans="1:22" s="4" customFormat="1" ht="12.75" x14ac:dyDescent="0.2">
      <c r="A627" s="55"/>
      <c r="B627" s="10"/>
      <c r="C627" s="10" t="s">
        <v>144</v>
      </c>
      <c r="D627" s="10"/>
      <c r="E627" s="10" t="s">
        <v>145</v>
      </c>
      <c r="F627" s="179">
        <v>921</v>
      </c>
      <c r="G627" s="179">
        <v>21</v>
      </c>
      <c r="H627" s="261">
        <v>14</v>
      </c>
      <c r="I627" s="261">
        <v>4.8571428571428603</v>
      </c>
      <c r="J627" s="3"/>
      <c r="K627" s="10"/>
      <c r="L627" s="10"/>
      <c r="M627" s="10"/>
      <c r="N627" s="3"/>
      <c r="O627" s="172"/>
      <c r="P627" s="173"/>
      <c r="Q627" s="173"/>
      <c r="R627" s="174"/>
      <c r="S627" s="3"/>
      <c r="T627" s="3"/>
      <c r="U627" s="3"/>
      <c r="V627" s="3"/>
    </row>
    <row r="628" spans="1:22" s="4" customFormat="1" ht="12.75" x14ac:dyDescent="0.2">
      <c r="A628" s="55"/>
      <c r="B628" s="10"/>
      <c r="C628" s="10" t="s">
        <v>144</v>
      </c>
      <c r="D628" s="10"/>
      <c r="E628" s="10" t="s">
        <v>488</v>
      </c>
      <c r="F628" s="179">
        <v>2</v>
      </c>
      <c r="G628" s="179"/>
      <c r="H628" s="261"/>
      <c r="I628" s="261"/>
      <c r="J628" s="3"/>
      <c r="K628" s="10"/>
      <c r="L628" s="10"/>
      <c r="M628" s="10"/>
      <c r="N628" s="3"/>
      <c r="O628" s="172"/>
      <c r="P628" s="173"/>
      <c r="Q628" s="173"/>
      <c r="R628" s="174"/>
      <c r="S628" s="3"/>
      <c r="T628" s="3"/>
      <c r="U628" s="3"/>
      <c r="V628" s="3"/>
    </row>
    <row r="629" spans="1:22" s="4" customFormat="1" ht="12.75" x14ac:dyDescent="0.2">
      <c r="A629" s="55"/>
      <c r="B629" s="10"/>
      <c r="C629" s="10" t="s">
        <v>146</v>
      </c>
      <c r="D629" s="10"/>
      <c r="E629" s="10" t="s">
        <v>148</v>
      </c>
      <c r="F629" s="179">
        <v>104</v>
      </c>
      <c r="G629" s="179">
        <v>1</v>
      </c>
      <c r="H629" s="261">
        <v>1</v>
      </c>
      <c r="I629" s="261">
        <v>1</v>
      </c>
      <c r="J629" s="3"/>
      <c r="K629" s="10"/>
      <c r="L629" s="10"/>
      <c r="M629" s="10"/>
      <c r="N629" s="3"/>
      <c r="O629" s="172"/>
      <c r="P629" s="173"/>
      <c r="Q629" s="173"/>
      <c r="R629" s="174"/>
      <c r="S629" s="3"/>
      <c r="T629" s="3"/>
      <c r="U629" s="3"/>
      <c r="V629" s="3"/>
    </row>
    <row r="630" spans="1:22" s="4" customFormat="1" ht="12.75" x14ac:dyDescent="0.2">
      <c r="A630" s="55"/>
      <c r="B630" s="10"/>
      <c r="C630" s="10" t="s">
        <v>151</v>
      </c>
      <c r="D630" s="10"/>
      <c r="E630" s="10" t="s">
        <v>145</v>
      </c>
      <c r="F630" s="179">
        <v>1</v>
      </c>
      <c r="G630" s="179"/>
      <c r="H630" s="261"/>
      <c r="I630" s="261"/>
      <c r="J630" s="3"/>
      <c r="K630" s="10"/>
      <c r="L630" s="10"/>
      <c r="M630" s="10"/>
      <c r="N630" s="3"/>
      <c r="O630" s="172"/>
      <c r="P630" s="173"/>
      <c r="Q630" s="173"/>
      <c r="R630" s="174"/>
      <c r="S630" s="3"/>
      <c r="T630" s="3"/>
      <c r="U630" s="3"/>
      <c r="V630" s="3"/>
    </row>
    <row r="631" spans="1:22" s="4" customFormat="1" ht="12.75" x14ac:dyDescent="0.2">
      <c r="A631" s="55"/>
      <c r="B631" s="10"/>
      <c r="C631" s="10" t="s">
        <v>152</v>
      </c>
      <c r="D631" s="10"/>
      <c r="E631" s="10" t="s">
        <v>153</v>
      </c>
      <c r="F631" s="179">
        <v>56</v>
      </c>
      <c r="G631" s="179"/>
      <c r="H631" s="261">
        <v>0</v>
      </c>
      <c r="I631" s="261"/>
      <c r="J631" s="3"/>
      <c r="K631" s="10"/>
      <c r="L631" s="10"/>
      <c r="M631" s="10"/>
      <c r="N631" s="3"/>
      <c r="O631" s="172"/>
      <c r="P631" s="173"/>
      <c r="Q631" s="173"/>
      <c r="R631" s="174"/>
      <c r="S631" s="3"/>
      <c r="T631" s="3"/>
      <c r="U631" s="3"/>
      <c r="V631" s="3"/>
    </row>
    <row r="632" spans="1:22" s="4" customFormat="1" ht="12.75" x14ac:dyDescent="0.2">
      <c r="A632" s="55"/>
      <c r="B632" s="10"/>
      <c r="C632" s="10" t="s">
        <v>160</v>
      </c>
      <c r="D632" s="10"/>
      <c r="E632" s="10" t="s">
        <v>97</v>
      </c>
      <c r="F632" s="179">
        <v>26</v>
      </c>
      <c r="G632" s="179">
        <v>3</v>
      </c>
      <c r="H632" s="261">
        <v>1</v>
      </c>
      <c r="I632" s="261">
        <v>0</v>
      </c>
      <c r="J632" s="3"/>
      <c r="K632" s="10"/>
      <c r="L632" s="10"/>
      <c r="M632" s="10"/>
      <c r="N632" s="3"/>
      <c r="O632" s="172"/>
      <c r="P632" s="173"/>
      <c r="Q632" s="173"/>
      <c r="R632" s="174"/>
      <c r="S632" s="3"/>
      <c r="T632" s="3"/>
      <c r="U632" s="3"/>
      <c r="V632" s="3"/>
    </row>
    <row r="633" spans="1:22" s="4" customFormat="1" ht="12.75" x14ac:dyDescent="0.2">
      <c r="A633" s="55"/>
      <c r="B633" s="10"/>
      <c r="C633" s="10" t="s">
        <v>165</v>
      </c>
      <c r="D633" s="10"/>
      <c r="E633" s="10" t="s">
        <v>64</v>
      </c>
      <c r="F633" s="179">
        <v>76</v>
      </c>
      <c r="G633" s="179">
        <v>1</v>
      </c>
      <c r="H633" s="261">
        <v>0</v>
      </c>
      <c r="I633" s="261"/>
      <c r="J633" s="3"/>
      <c r="K633" s="10"/>
      <c r="L633" s="10"/>
      <c r="M633" s="10"/>
      <c r="N633" s="3"/>
      <c r="O633" s="172"/>
      <c r="P633" s="173"/>
      <c r="Q633" s="173"/>
      <c r="R633" s="174"/>
      <c r="S633" s="3"/>
      <c r="T633" s="3"/>
      <c r="U633" s="3"/>
      <c r="V633" s="3"/>
    </row>
    <row r="634" spans="1:22" s="4" customFormat="1" ht="12.75" x14ac:dyDescent="0.2">
      <c r="A634" s="55"/>
      <c r="B634" s="10"/>
      <c r="C634" s="10" t="s">
        <v>171</v>
      </c>
      <c r="D634" s="10"/>
      <c r="E634" s="10" t="s">
        <v>97</v>
      </c>
      <c r="F634" s="179">
        <v>125</v>
      </c>
      <c r="G634" s="179">
        <v>3</v>
      </c>
      <c r="H634" s="261">
        <v>1</v>
      </c>
      <c r="I634" s="261">
        <v>0</v>
      </c>
      <c r="J634" s="3"/>
      <c r="K634" s="10"/>
      <c r="L634" s="10"/>
      <c r="M634" s="10"/>
      <c r="N634" s="3"/>
      <c r="O634" s="172"/>
      <c r="P634" s="173"/>
      <c r="Q634" s="173"/>
      <c r="R634" s="174"/>
      <c r="S634" s="3"/>
      <c r="T634" s="3"/>
      <c r="U634" s="3"/>
      <c r="V634" s="3"/>
    </row>
    <row r="635" spans="1:22" s="4" customFormat="1" ht="12.75" x14ac:dyDescent="0.2">
      <c r="A635" s="55"/>
      <c r="B635" s="10"/>
      <c r="C635" s="10" t="s">
        <v>172</v>
      </c>
      <c r="D635" s="10"/>
      <c r="E635" s="10" t="s">
        <v>166</v>
      </c>
      <c r="F635" s="179">
        <v>1</v>
      </c>
      <c r="G635" s="179"/>
      <c r="H635" s="261"/>
      <c r="I635" s="261"/>
      <c r="J635" s="3"/>
      <c r="K635" s="10"/>
      <c r="L635" s="10"/>
      <c r="M635" s="10"/>
      <c r="N635" s="3"/>
      <c r="O635" s="172"/>
      <c r="P635" s="173"/>
      <c r="Q635" s="173"/>
      <c r="R635" s="174"/>
      <c r="S635" s="3"/>
      <c r="T635" s="3"/>
      <c r="U635" s="3"/>
      <c r="V635" s="3"/>
    </row>
    <row r="636" spans="1:22" s="4" customFormat="1" ht="12.75" x14ac:dyDescent="0.2">
      <c r="A636" s="55"/>
      <c r="B636" s="10"/>
      <c r="C636" s="10" t="s">
        <v>173</v>
      </c>
      <c r="D636" s="10"/>
      <c r="E636" s="10" t="s">
        <v>100</v>
      </c>
      <c r="F636" s="179">
        <v>6</v>
      </c>
      <c r="G636" s="179"/>
      <c r="H636" s="261"/>
      <c r="I636" s="261"/>
      <c r="J636" s="3"/>
      <c r="K636" s="10"/>
      <c r="L636" s="10"/>
      <c r="M636" s="10"/>
      <c r="N636" s="3"/>
      <c r="O636" s="172"/>
      <c r="P636" s="173"/>
      <c r="Q636" s="173"/>
      <c r="R636" s="174"/>
      <c r="S636" s="3"/>
      <c r="T636" s="3"/>
      <c r="U636" s="3"/>
      <c r="V636" s="3"/>
    </row>
    <row r="637" spans="1:22" s="4" customFormat="1" ht="12.75" x14ac:dyDescent="0.2">
      <c r="A637" s="55"/>
      <c r="B637" s="10"/>
      <c r="C637" s="10" t="s">
        <v>173</v>
      </c>
      <c r="D637" s="10"/>
      <c r="E637" s="10" t="s">
        <v>77</v>
      </c>
      <c r="F637" s="179">
        <v>25</v>
      </c>
      <c r="G637" s="179"/>
      <c r="H637" s="261"/>
      <c r="I637" s="261"/>
      <c r="J637" s="3"/>
      <c r="K637" s="10"/>
      <c r="L637" s="10"/>
      <c r="M637" s="10"/>
      <c r="N637" s="3"/>
      <c r="O637" s="172"/>
      <c r="P637" s="173"/>
      <c r="Q637" s="173"/>
      <c r="R637" s="174"/>
      <c r="S637" s="3"/>
      <c r="T637" s="3"/>
      <c r="U637" s="3"/>
      <c r="V637" s="3"/>
    </row>
    <row r="638" spans="1:22" s="4" customFormat="1" ht="12.75" x14ac:dyDescent="0.2">
      <c r="A638" s="55"/>
      <c r="B638" s="10"/>
      <c r="C638" s="10" t="s">
        <v>174</v>
      </c>
      <c r="D638" s="10"/>
      <c r="E638" s="10" t="s">
        <v>175</v>
      </c>
      <c r="F638" s="179">
        <v>10</v>
      </c>
      <c r="G638" s="179"/>
      <c r="H638" s="261"/>
      <c r="I638" s="261"/>
      <c r="J638" s="3"/>
      <c r="K638" s="10"/>
      <c r="L638" s="10"/>
      <c r="M638" s="10"/>
      <c r="N638" s="3"/>
      <c r="O638" s="172"/>
      <c r="P638" s="173"/>
      <c r="Q638" s="173"/>
      <c r="R638" s="174"/>
      <c r="S638" s="3"/>
      <c r="T638" s="3"/>
      <c r="U638" s="3"/>
      <c r="V638" s="3"/>
    </row>
    <row r="639" spans="1:22" s="4" customFormat="1" ht="12.75" x14ac:dyDescent="0.2">
      <c r="A639" s="55"/>
      <c r="B639" s="10"/>
      <c r="C639" s="10" t="s">
        <v>176</v>
      </c>
      <c r="D639" s="10"/>
      <c r="E639" s="10" t="s">
        <v>177</v>
      </c>
      <c r="F639" s="179">
        <v>120</v>
      </c>
      <c r="G639" s="179">
        <v>3</v>
      </c>
      <c r="H639" s="261">
        <v>3</v>
      </c>
      <c r="I639" s="261">
        <v>0</v>
      </c>
      <c r="J639" s="3"/>
      <c r="K639" s="10"/>
      <c r="L639" s="10"/>
      <c r="M639" s="10"/>
      <c r="N639" s="3"/>
      <c r="O639" s="172"/>
      <c r="P639" s="173"/>
      <c r="Q639" s="173"/>
      <c r="R639" s="174"/>
      <c r="S639" s="3"/>
      <c r="T639" s="3"/>
      <c r="U639" s="3"/>
      <c r="V639" s="3"/>
    </row>
    <row r="640" spans="1:22" s="4" customFormat="1" ht="12.75" x14ac:dyDescent="0.2">
      <c r="A640" s="55"/>
      <c r="B640" s="10"/>
      <c r="C640" s="10" t="s">
        <v>178</v>
      </c>
      <c r="D640" s="10"/>
      <c r="E640" s="10" t="s">
        <v>179</v>
      </c>
      <c r="F640" s="179">
        <v>29</v>
      </c>
      <c r="G640" s="179"/>
      <c r="H640" s="261">
        <v>0</v>
      </c>
      <c r="I640" s="261"/>
      <c r="J640" s="3"/>
      <c r="K640" s="10"/>
      <c r="L640" s="10"/>
      <c r="M640" s="10"/>
      <c r="N640" s="3"/>
      <c r="O640" s="172"/>
      <c r="P640" s="173"/>
      <c r="Q640" s="173"/>
      <c r="R640" s="174"/>
      <c r="S640" s="3"/>
      <c r="T640" s="3"/>
      <c r="U640" s="3"/>
      <c r="V640" s="3"/>
    </row>
    <row r="641" spans="1:22" s="4" customFormat="1" ht="12.75" x14ac:dyDescent="0.2">
      <c r="A641" s="55"/>
      <c r="B641" s="10"/>
      <c r="C641" s="10" t="s">
        <v>181</v>
      </c>
      <c r="D641" s="10"/>
      <c r="E641" s="10" t="s">
        <v>182</v>
      </c>
      <c r="F641" s="179">
        <v>96</v>
      </c>
      <c r="G641" s="179">
        <v>1</v>
      </c>
      <c r="H641" s="261">
        <v>1</v>
      </c>
      <c r="I641" s="261">
        <v>0</v>
      </c>
      <c r="J641" s="3"/>
      <c r="K641" s="10"/>
      <c r="L641" s="10"/>
      <c r="M641" s="10"/>
      <c r="N641" s="3"/>
      <c r="O641" s="172"/>
      <c r="P641" s="173"/>
      <c r="Q641" s="173"/>
      <c r="R641" s="174"/>
      <c r="S641" s="3"/>
      <c r="T641" s="3"/>
      <c r="U641" s="3"/>
      <c r="V641" s="3"/>
    </row>
    <row r="642" spans="1:22" s="4" customFormat="1" ht="12.75" x14ac:dyDescent="0.2">
      <c r="A642" s="55"/>
      <c r="B642" s="10"/>
      <c r="C642" s="10" t="s">
        <v>183</v>
      </c>
      <c r="D642" s="10"/>
      <c r="E642" s="10" t="s">
        <v>86</v>
      </c>
      <c r="F642" s="179">
        <v>13</v>
      </c>
      <c r="G642" s="179"/>
      <c r="H642" s="261"/>
      <c r="I642" s="261"/>
      <c r="J642" s="3"/>
      <c r="K642" s="10"/>
      <c r="L642" s="10"/>
      <c r="M642" s="10"/>
      <c r="N642" s="3"/>
      <c r="O642" s="172"/>
      <c r="P642" s="173"/>
      <c r="Q642" s="173"/>
      <c r="R642" s="174"/>
      <c r="S642" s="3"/>
      <c r="T642" s="3"/>
      <c r="U642" s="3"/>
      <c r="V642" s="3"/>
    </row>
    <row r="643" spans="1:22" s="4" customFormat="1" ht="12.75" x14ac:dyDescent="0.2">
      <c r="A643" s="55"/>
      <c r="B643" s="10"/>
      <c r="C643" s="10" t="s">
        <v>184</v>
      </c>
      <c r="D643" s="10"/>
      <c r="E643" s="10" t="s">
        <v>185</v>
      </c>
      <c r="F643" s="179">
        <v>44</v>
      </c>
      <c r="G643" s="179"/>
      <c r="H643" s="261">
        <v>0</v>
      </c>
      <c r="I643" s="261"/>
      <c r="J643" s="3"/>
      <c r="K643" s="10"/>
      <c r="L643" s="10"/>
      <c r="M643" s="10"/>
      <c r="N643" s="3"/>
      <c r="O643" s="172"/>
      <c r="P643" s="173"/>
      <c r="Q643" s="173"/>
      <c r="R643" s="174"/>
      <c r="S643" s="3"/>
      <c r="T643" s="3"/>
      <c r="U643" s="3"/>
      <c r="V643" s="3"/>
    </row>
    <row r="644" spans="1:22" s="4" customFormat="1" ht="12.75" x14ac:dyDescent="0.2">
      <c r="A644" s="55"/>
      <c r="B644" s="10"/>
      <c r="C644" s="10" t="s">
        <v>189</v>
      </c>
      <c r="D644" s="10"/>
      <c r="E644" s="10" t="s">
        <v>70</v>
      </c>
      <c r="F644" s="179">
        <v>18</v>
      </c>
      <c r="G644" s="179"/>
      <c r="H644" s="261"/>
      <c r="I644" s="261"/>
      <c r="J644" s="3"/>
      <c r="K644" s="10"/>
      <c r="L644" s="10"/>
      <c r="M644" s="10"/>
      <c r="N644" s="3"/>
      <c r="O644" s="172"/>
      <c r="P644" s="173"/>
      <c r="Q644" s="173"/>
      <c r="R644" s="174"/>
      <c r="S644" s="3"/>
      <c r="T644" s="3"/>
      <c r="U644" s="3"/>
      <c r="V644" s="3"/>
    </row>
    <row r="645" spans="1:22" s="4" customFormat="1" ht="12.75" x14ac:dyDescent="0.2">
      <c r="A645" s="55"/>
      <c r="B645" s="10"/>
      <c r="C645" s="10" t="s">
        <v>191</v>
      </c>
      <c r="D645" s="10"/>
      <c r="E645" s="10" t="s">
        <v>192</v>
      </c>
      <c r="F645" s="179">
        <v>17</v>
      </c>
      <c r="G645" s="179"/>
      <c r="H645" s="261">
        <v>0</v>
      </c>
      <c r="I645" s="261"/>
      <c r="J645" s="3"/>
      <c r="K645" s="10"/>
      <c r="L645" s="10"/>
      <c r="M645" s="10"/>
      <c r="N645" s="3"/>
      <c r="O645" s="172"/>
      <c r="P645" s="173"/>
      <c r="Q645" s="173"/>
      <c r="R645" s="174"/>
      <c r="S645" s="3"/>
      <c r="T645" s="3"/>
      <c r="U645" s="3"/>
      <c r="V645" s="3"/>
    </row>
    <row r="646" spans="1:22" s="4" customFormat="1" ht="12.75" x14ac:dyDescent="0.2">
      <c r="A646" s="55"/>
      <c r="B646" s="10"/>
      <c r="C646" s="10" t="s">
        <v>193</v>
      </c>
      <c r="D646" s="10"/>
      <c r="E646" s="10" t="s">
        <v>194</v>
      </c>
      <c r="F646" s="179">
        <v>48</v>
      </c>
      <c r="G646" s="179"/>
      <c r="H646" s="261">
        <v>0</v>
      </c>
      <c r="I646" s="261"/>
      <c r="J646" s="3"/>
      <c r="K646" s="10"/>
      <c r="L646" s="10"/>
      <c r="M646" s="10"/>
      <c r="N646" s="3"/>
      <c r="O646" s="172"/>
      <c r="P646" s="173"/>
      <c r="Q646" s="173"/>
      <c r="R646" s="174"/>
      <c r="S646" s="3"/>
      <c r="T646" s="3"/>
      <c r="U646" s="3"/>
      <c r="V646" s="3"/>
    </row>
    <row r="647" spans="1:22" s="4" customFormat="1" ht="12.75" x14ac:dyDescent="0.2">
      <c r="A647" s="55"/>
      <c r="B647" s="10"/>
      <c r="C647" s="10" t="s">
        <v>197</v>
      </c>
      <c r="D647" s="10"/>
      <c r="E647" s="10" t="s">
        <v>198</v>
      </c>
      <c r="F647" s="179">
        <v>20</v>
      </c>
      <c r="G647" s="179"/>
      <c r="H647" s="261"/>
      <c r="I647" s="261"/>
      <c r="J647" s="3"/>
      <c r="K647" s="10"/>
      <c r="L647" s="10"/>
      <c r="M647" s="10"/>
      <c r="N647" s="3"/>
      <c r="O647" s="172"/>
      <c r="P647" s="173"/>
      <c r="Q647" s="173"/>
      <c r="R647" s="174"/>
      <c r="S647" s="3"/>
      <c r="T647" s="3"/>
      <c r="U647" s="3"/>
      <c r="V647" s="3"/>
    </row>
    <row r="648" spans="1:22" s="4" customFormat="1" ht="12.75" x14ac:dyDescent="0.2">
      <c r="A648" s="55"/>
      <c r="B648" s="10"/>
      <c r="C648" s="10" t="s">
        <v>199</v>
      </c>
      <c r="D648" s="10"/>
      <c r="E648" s="10" t="s">
        <v>200</v>
      </c>
      <c r="F648" s="179">
        <v>187</v>
      </c>
      <c r="G648" s="179">
        <v>3</v>
      </c>
      <c r="H648" s="261">
        <v>2</v>
      </c>
      <c r="I648" s="261">
        <v>0</v>
      </c>
      <c r="J648" s="3"/>
      <c r="K648" s="10"/>
      <c r="L648" s="10"/>
      <c r="M648" s="10"/>
      <c r="N648" s="3"/>
      <c r="O648" s="172"/>
      <c r="P648" s="173"/>
      <c r="Q648" s="173"/>
      <c r="R648" s="174"/>
      <c r="S648" s="3"/>
      <c r="T648" s="3"/>
      <c r="U648" s="3"/>
      <c r="V648" s="3"/>
    </row>
    <row r="649" spans="1:22" s="4" customFormat="1" ht="12.75" x14ac:dyDescent="0.2">
      <c r="A649" s="55"/>
      <c r="B649" s="10"/>
      <c r="C649" s="10" t="s">
        <v>202</v>
      </c>
      <c r="D649" s="10"/>
      <c r="E649" s="10" t="s">
        <v>203</v>
      </c>
      <c r="F649" s="179">
        <v>391</v>
      </c>
      <c r="G649" s="179">
        <v>5</v>
      </c>
      <c r="H649" s="261">
        <v>4</v>
      </c>
      <c r="I649" s="261">
        <v>16</v>
      </c>
      <c r="J649" s="3"/>
      <c r="K649" s="10"/>
      <c r="L649" s="10"/>
      <c r="M649" s="10"/>
      <c r="N649" s="3"/>
      <c r="O649" s="172"/>
      <c r="P649" s="173"/>
      <c r="Q649" s="173"/>
      <c r="R649" s="174"/>
      <c r="S649" s="3"/>
      <c r="T649" s="3"/>
      <c r="U649" s="3"/>
      <c r="V649" s="3"/>
    </row>
    <row r="650" spans="1:22" s="4" customFormat="1" ht="12.75" x14ac:dyDescent="0.2">
      <c r="A650" s="55"/>
      <c r="B650" s="10"/>
      <c r="C650" s="10" t="s">
        <v>204</v>
      </c>
      <c r="D650" s="10"/>
      <c r="E650" s="10" t="s">
        <v>97</v>
      </c>
      <c r="F650" s="179">
        <v>7</v>
      </c>
      <c r="G650" s="179"/>
      <c r="H650" s="261"/>
      <c r="I650" s="261"/>
      <c r="J650" s="3"/>
      <c r="K650" s="10"/>
      <c r="L650" s="10"/>
      <c r="M650" s="10"/>
      <c r="N650" s="3"/>
      <c r="O650" s="172"/>
      <c r="P650" s="173"/>
      <c r="Q650" s="173"/>
      <c r="R650" s="174"/>
      <c r="S650" s="3"/>
      <c r="T650" s="3"/>
      <c r="U650" s="3"/>
      <c r="V650" s="3"/>
    </row>
    <row r="651" spans="1:22" s="4" customFormat="1" ht="12.75" x14ac:dyDescent="0.2">
      <c r="A651" s="55"/>
      <c r="B651" s="10"/>
      <c r="C651" s="10" t="s">
        <v>207</v>
      </c>
      <c r="D651" s="10"/>
      <c r="E651" s="10" t="s">
        <v>64</v>
      </c>
      <c r="F651" s="179">
        <v>31</v>
      </c>
      <c r="G651" s="179"/>
      <c r="H651" s="261">
        <v>0</v>
      </c>
      <c r="I651" s="261"/>
      <c r="J651" s="3"/>
      <c r="K651" s="10"/>
      <c r="L651" s="10"/>
      <c r="M651" s="10"/>
      <c r="N651" s="3"/>
      <c r="O651" s="172"/>
      <c r="P651" s="173"/>
      <c r="Q651" s="173"/>
      <c r="R651" s="174"/>
      <c r="S651" s="3"/>
      <c r="T651" s="3"/>
      <c r="U651" s="3"/>
      <c r="V651" s="3"/>
    </row>
    <row r="652" spans="1:22" s="4" customFormat="1" ht="12.75" x14ac:dyDescent="0.2">
      <c r="A652" s="55"/>
      <c r="B652" s="10"/>
      <c r="C652" s="10" t="s">
        <v>208</v>
      </c>
      <c r="D652" s="10"/>
      <c r="E652" s="10" t="s">
        <v>179</v>
      </c>
      <c r="F652" s="179">
        <v>71</v>
      </c>
      <c r="G652" s="179"/>
      <c r="H652" s="261">
        <v>0</v>
      </c>
      <c r="I652" s="261"/>
      <c r="J652" s="3"/>
      <c r="K652" s="10"/>
      <c r="L652" s="10"/>
      <c r="M652" s="10"/>
      <c r="N652" s="3"/>
      <c r="O652" s="172"/>
      <c r="P652" s="173"/>
      <c r="Q652" s="173"/>
      <c r="R652" s="174"/>
      <c r="S652" s="3"/>
      <c r="T652" s="3"/>
      <c r="U652" s="3"/>
      <c r="V652" s="3"/>
    </row>
    <row r="653" spans="1:22" s="4" customFormat="1" ht="12.75" x14ac:dyDescent="0.2">
      <c r="A653" s="55"/>
      <c r="B653" s="10"/>
      <c r="C653" s="10" t="s">
        <v>209</v>
      </c>
      <c r="D653" s="10"/>
      <c r="E653" s="10" t="s">
        <v>210</v>
      </c>
      <c r="F653" s="179">
        <v>15</v>
      </c>
      <c r="G653" s="179"/>
      <c r="H653" s="261">
        <v>0</v>
      </c>
      <c r="I653" s="261"/>
      <c r="J653" s="3"/>
      <c r="K653" s="10"/>
      <c r="L653" s="10"/>
      <c r="M653" s="10"/>
      <c r="N653" s="3"/>
      <c r="O653" s="172"/>
      <c r="P653" s="173"/>
      <c r="Q653" s="173"/>
      <c r="R653" s="174"/>
      <c r="S653" s="3"/>
      <c r="T653" s="3"/>
      <c r="U653" s="3"/>
      <c r="V653" s="3"/>
    </row>
    <row r="654" spans="1:22" s="4" customFormat="1" ht="12.75" x14ac:dyDescent="0.2">
      <c r="A654" s="55"/>
      <c r="B654" s="10"/>
      <c r="C654" s="10" t="s">
        <v>213</v>
      </c>
      <c r="D654" s="10"/>
      <c r="E654" s="10" t="s">
        <v>127</v>
      </c>
      <c r="F654" s="179">
        <v>13</v>
      </c>
      <c r="G654" s="179"/>
      <c r="H654" s="261"/>
      <c r="I654" s="261"/>
      <c r="J654" s="3"/>
      <c r="K654" s="10"/>
      <c r="L654" s="10"/>
      <c r="M654" s="10"/>
      <c r="N654" s="3"/>
      <c r="O654" s="172"/>
      <c r="P654" s="173"/>
      <c r="Q654" s="173"/>
      <c r="R654" s="174"/>
      <c r="S654" s="3"/>
      <c r="T654" s="3"/>
      <c r="U654" s="3"/>
      <c r="V654" s="3"/>
    </row>
    <row r="655" spans="1:22" s="4" customFormat="1" ht="12.75" x14ac:dyDescent="0.2">
      <c r="A655" s="55"/>
      <c r="B655" s="10"/>
      <c r="C655" s="10" t="s">
        <v>697</v>
      </c>
      <c r="D655" s="10"/>
      <c r="E655" s="10" t="s">
        <v>107</v>
      </c>
      <c r="F655" s="179">
        <v>1</v>
      </c>
      <c r="G655" s="179"/>
      <c r="H655" s="261"/>
      <c r="I655" s="261"/>
      <c r="J655" s="3"/>
      <c r="K655" s="10"/>
      <c r="L655" s="10"/>
      <c r="M655" s="10"/>
      <c r="N655" s="3"/>
      <c r="O655" s="172"/>
      <c r="P655" s="173"/>
      <c r="Q655" s="173"/>
      <c r="R655" s="174"/>
      <c r="S655" s="3"/>
      <c r="T655" s="3"/>
      <c r="U655" s="3"/>
      <c r="V655" s="3"/>
    </row>
    <row r="656" spans="1:22" s="4" customFormat="1" ht="12.75" x14ac:dyDescent="0.2">
      <c r="A656" s="55"/>
      <c r="B656" s="10"/>
      <c r="C656" s="10" t="s">
        <v>216</v>
      </c>
      <c r="D656" s="10"/>
      <c r="E656" s="10" t="s">
        <v>147</v>
      </c>
      <c r="F656" s="179">
        <v>10</v>
      </c>
      <c r="G656" s="179"/>
      <c r="H656" s="261"/>
      <c r="I656" s="261"/>
      <c r="J656" s="3"/>
      <c r="K656" s="10"/>
      <c r="L656" s="10"/>
      <c r="M656" s="10"/>
      <c r="N656" s="3"/>
      <c r="O656" s="172"/>
      <c r="P656" s="173"/>
      <c r="Q656" s="173"/>
      <c r="R656" s="174"/>
      <c r="S656" s="3"/>
      <c r="T656" s="3"/>
      <c r="U656" s="3"/>
      <c r="V656" s="3"/>
    </row>
    <row r="657" spans="1:22" s="4" customFormat="1" ht="12.75" x14ac:dyDescent="0.2">
      <c r="A657" s="55"/>
      <c r="B657" s="10"/>
      <c r="C657" s="10" t="s">
        <v>217</v>
      </c>
      <c r="D657" s="10"/>
      <c r="E657" s="10" t="s">
        <v>218</v>
      </c>
      <c r="F657" s="179">
        <v>15</v>
      </c>
      <c r="G657" s="179">
        <v>2</v>
      </c>
      <c r="H657" s="261">
        <v>1</v>
      </c>
      <c r="I657" s="261">
        <v>1</v>
      </c>
      <c r="J657" s="3"/>
      <c r="K657" s="10"/>
      <c r="L657" s="10"/>
      <c r="M657" s="10"/>
      <c r="N657" s="3"/>
      <c r="O657" s="172"/>
      <c r="P657" s="173"/>
      <c r="Q657" s="173"/>
      <c r="R657" s="174"/>
      <c r="S657" s="3"/>
      <c r="T657" s="3"/>
      <c r="U657" s="3"/>
      <c r="V657" s="3"/>
    </row>
    <row r="658" spans="1:22" s="4" customFormat="1" ht="12.75" x14ac:dyDescent="0.2">
      <c r="A658" s="55"/>
      <c r="B658" s="10"/>
      <c r="C658" s="10" t="s">
        <v>220</v>
      </c>
      <c r="D658" s="10"/>
      <c r="E658" s="10" t="s">
        <v>170</v>
      </c>
      <c r="F658" s="179">
        <v>26</v>
      </c>
      <c r="G658" s="179">
        <v>1</v>
      </c>
      <c r="H658" s="261">
        <v>0</v>
      </c>
      <c r="I658" s="261"/>
      <c r="J658" s="3"/>
      <c r="K658" s="10"/>
      <c r="L658" s="10"/>
      <c r="M658" s="10"/>
      <c r="N658" s="3"/>
      <c r="O658" s="172"/>
      <c r="P658" s="173"/>
      <c r="Q658" s="173"/>
      <c r="R658" s="174"/>
      <c r="S658" s="3"/>
      <c r="T658" s="3"/>
      <c r="U658" s="3"/>
      <c r="V658" s="3"/>
    </row>
    <row r="659" spans="1:22" s="4" customFormat="1" ht="12.75" x14ac:dyDescent="0.2">
      <c r="A659" s="55"/>
      <c r="B659" s="10"/>
      <c r="C659" s="10" t="s">
        <v>221</v>
      </c>
      <c r="D659" s="10"/>
      <c r="E659" s="10" t="s">
        <v>222</v>
      </c>
      <c r="F659" s="179">
        <v>6</v>
      </c>
      <c r="G659" s="179"/>
      <c r="H659" s="261"/>
      <c r="I659" s="261"/>
      <c r="J659" s="3"/>
      <c r="K659" s="10"/>
      <c r="L659" s="10"/>
      <c r="M659" s="10"/>
      <c r="N659" s="3"/>
      <c r="O659" s="172"/>
      <c r="P659" s="173"/>
      <c r="Q659" s="173"/>
      <c r="R659" s="174"/>
      <c r="S659" s="3"/>
      <c r="T659" s="3"/>
      <c r="U659" s="3"/>
      <c r="V659" s="3"/>
    </row>
    <row r="660" spans="1:22" s="4" customFormat="1" ht="12.75" x14ac:dyDescent="0.2">
      <c r="A660" s="55"/>
      <c r="B660" s="10"/>
      <c r="C660" s="10" t="s">
        <v>223</v>
      </c>
      <c r="D660" s="10"/>
      <c r="E660" s="10" t="s">
        <v>205</v>
      </c>
      <c r="F660" s="179">
        <v>12</v>
      </c>
      <c r="G660" s="179">
        <v>2</v>
      </c>
      <c r="H660" s="261">
        <v>2</v>
      </c>
      <c r="I660" s="261">
        <v>16</v>
      </c>
      <c r="J660" s="3"/>
      <c r="K660" s="10"/>
      <c r="L660" s="10"/>
      <c r="M660" s="10"/>
      <c r="N660" s="3"/>
      <c r="O660" s="172"/>
      <c r="P660" s="173"/>
      <c r="Q660" s="173"/>
      <c r="R660" s="174"/>
      <c r="S660" s="3"/>
      <c r="T660" s="3"/>
      <c r="U660" s="3"/>
      <c r="V660" s="3"/>
    </row>
    <row r="661" spans="1:22" s="4" customFormat="1" ht="12.75" x14ac:dyDescent="0.2">
      <c r="A661" s="55"/>
      <c r="B661" s="10"/>
      <c r="C661" s="10" t="s">
        <v>651</v>
      </c>
      <c r="D661" s="10"/>
      <c r="E661" s="10" t="s">
        <v>227</v>
      </c>
      <c r="F661" s="179">
        <v>1</v>
      </c>
      <c r="G661" s="179"/>
      <c r="H661" s="261">
        <v>0</v>
      </c>
      <c r="I661" s="261"/>
      <c r="J661" s="3"/>
      <c r="K661" s="10"/>
      <c r="L661" s="10"/>
      <c r="M661" s="10"/>
      <c r="N661" s="3"/>
      <c r="O661" s="172"/>
      <c r="P661" s="173"/>
      <c r="Q661" s="173"/>
      <c r="R661" s="174"/>
      <c r="S661" s="3"/>
      <c r="T661" s="3"/>
      <c r="U661" s="3"/>
      <c r="V661" s="3"/>
    </row>
    <row r="662" spans="1:22" s="4" customFormat="1" ht="12.75" x14ac:dyDescent="0.2">
      <c r="A662" s="55"/>
      <c r="B662" s="10"/>
      <c r="C662" s="10" t="s">
        <v>230</v>
      </c>
      <c r="D662" s="10"/>
      <c r="E662" s="10" t="s">
        <v>211</v>
      </c>
      <c r="F662" s="179">
        <v>9</v>
      </c>
      <c r="G662" s="179"/>
      <c r="H662" s="261">
        <v>0</v>
      </c>
      <c r="I662" s="261"/>
      <c r="J662" s="3"/>
      <c r="K662" s="10"/>
      <c r="L662" s="10"/>
      <c r="M662" s="10"/>
      <c r="N662" s="3"/>
      <c r="O662" s="172"/>
      <c r="P662" s="173"/>
      <c r="Q662" s="173"/>
      <c r="R662" s="174"/>
      <c r="S662" s="3"/>
      <c r="T662" s="3"/>
      <c r="U662" s="3"/>
      <c r="V662" s="3"/>
    </row>
    <row r="663" spans="1:22" s="4" customFormat="1" ht="12.75" x14ac:dyDescent="0.2">
      <c r="A663" s="55"/>
      <c r="B663" s="10"/>
      <c r="C663" s="10" t="s">
        <v>233</v>
      </c>
      <c r="D663" s="10"/>
      <c r="E663" s="10" t="s">
        <v>235</v>
      </c>
      <c r="F663" s="179">
        <v>9</v>
      </c>
      <c r="G663" s="179"/>
      <c r="H663" s="261"/>
      <c r="I663" s="261"/>
      <c r="J663" s="3"/>
      <c r="K663" s="10"/>
      <c r="L663" s="10"/>
      <c r="M663" s="10"/>
      <c r="N663" s="3"/>
      <c r="O663" s="172"/>
      <c r="P663" s="173"/>
      <c r="Q663" s="173"/>
      <c r="R663" s="174"/>
      <c r="S663" s="3"/>
      <c r="T663" s="3"/>
      <c r="U663" s="3"/>
      <c r="V663" s="3"/>
    </row>
    <row r="664" spans="1:22" s="4" customFormat="1" ht="12.75" x14ac:dyDescent="0.2">
      <c r="A664" s="55"/>
      <c r="B664" s="10"/>
      <c r="C664" s="10" t="s">
        <v>236</v>
      </c>
      <c r="D664" s="10"/>
      <c r="E664" s="10" t="s">
        <v>237</v>
      </c>
      <c r="F664" s="179">
        <v>11</v>
      </c>
      <c r="G664" s="179"/>
      <c r="H664" s="261">
        <v>0</v>
      </c>
      <c r="I664" s="261"/>
      <c r="J664" s="3"/>
      <c r="K664" s="10"/>
      <c r="L664" s="10"/>
      <c r="M664" s="10"/>
      <c r="N664" s="3"/>
      <c r="O664" s="172"/>
      <c r="P664" s="173"/>
      <c r="Q664" s="173"/>
      <c r="R664" s="174"/>
      <c r="S664" s="3"/>
      <c r="T664" s="3"/>
      <c r="U664" s="3"/>
      <c r="V664" s="3"/>
    </row>
    <row r="665" spans="1:22" s="4" customFormat="1" ht="12.75" x14ac:dyDescent="0.2">
      <c r="A665" s="55"/>
      <c r="B665" s="10"/>
      <c r="C665" s="10" t="s">
        <v>238</v>
      </c>
      <c r="D665" s="10"/>
      <c r="E665" s="10" t="s">
        <v>239</v>
      </c>
      <c r="F665" s="179">
        <v>22</v>
      </c>
      <c r="G665" s="179"/>
      <c r="H665" s="261"/>
      <c r="I665" s="261"/>
      <c r="J665" s="3"/>
      <c r="K665" s="10"/>
      <c r="L665" s="10"/>
      <c r="M665" s="10"/>
      <c r="N665" s="3"/>
      <c r="O665" s="172"/>
      <c r="P665" s="173"/>
      <c r="Q665" s="173"/>
      <c r="R665" s="174"/>
      <c r="S665" s="3"/>
      <c r="T665" s="3"/>
      <c r="U665" s="3"/>
      <c r="V665" s="3"/>
    </row>
    <row r="666" spans="1:22" s="4" customFormat="1" ht="12.75" x14ac:dyDescent="0.2">
      <c r="A666" s="55"/>
      <c r="B666" s="10"/>
      <c r="C666" s="10" t="s">
        <v>244</v>
      </c>
      <c r="D666" s="10"/>
      <c r="E666" s="10" t="s">
        <v>157</v>
      </c>
      <c r="F666" s="179">
        <v>1</v>
      </c>
      <c r="G666" s="179"/>
      <c r="H666" s="261"/>
      <c r="I666" s="261"/>
      <c r="J666" s="3"/>
      <c r="K666" s="10"/>
      <c r="L666" s="10"/>
      <c r="M666" s="10"/>
      <c r="N666" s="3"/>
      <c r="O666" s="172"/>
      <c r="P666" s="173"/>
      <c r="Q666" s="173"/>
      <c r="R666" s="174"/>
      <c r="S666" s="3"/>
      <c r="T666" s="3"/>
      <c r="U666" s="3"/>
      <c r="V666" s="3"/>
    </row>
    <row r="667" spans="1:22" s="4" customFormat="1" ht="12.75" x14ac:dyDescent="0.2">
      <c r="A667" s="55"/>
      <c r="B667" s="10"/>
      <c r="C667" s="10" t="s">
        <v>247</v>
      </c>
      <c r="D667" s="10"/>
      <c r="E667" s="10" t="s">
        <v>211</v>
      </c>
      <c r="F667" s="179">
        <v>145</v>
      </c>
      <c r="G667" s="179">
        <v>5</v>
      </c>
      <c r="H667" s="261">
        <v>4</v>
      </c>
      <c r="I667" s="261">
        <v>0.25</v>
      </c>
      <c r="J667" s="3"/>
      <c r="K667" s="10"/>
      <c r="L667" s="10"/>
      <c r="M667" s="10"/>
      <c r="N667" s="3"/>
      <c r="O667" s="172"/>
      <c r="P667" s="173"/>
      <c r="Q667" s="173"/>
      <c r="R667" s="174"/>
      <c r="S667" s="3"/>
      <c r="T667" s="3"/>
      <c r="U667" s="3"/>
      <c r="V667" s="3"/>
    </row>
    <row r="668" spans="1:22" s="4" customFormat="1" ht="12.75" x14ac:dyDescent="0.2">
      <c r="A668" s="55"/>
      <c r="B668" s="10"/>
      <c r="C668" s="10" t="s">
        <v>247</v>
      </c>
      <c r="D668" s="10"/>
      <c r="E668" s="10" t="s">
        <v>77</v>
      </c>
      <c r="F668" s="179">
        <v>269</v>
      </c>
      <c r="G668" s="179">
        <v>3</v>
      </c>
      <c r="H668" s="261">
        <v>3</v>
      </c>
      <c r="I668" s="261">
        <v>0.33333333333333298</v>
      </c>
      <c r="J668" s="3"/>
      <c r="K668" s="10"/>
      <c r="L668" s="10"/>
      <c r="M668" s="10"/>
      <c r="N668" s="3"/>
      <c r="O668" s="172"/>
      <c r="P668" s="173"/>
      <c r="Q668" s="173"/>
      <c r="R668" s="174"/>
      <c r="S668" s="3"/>
      <c r="T668" s="3"/>
      <c r="U668" s="3"/>
      <c r="V668" s="3"/>
    </row>
    <row r="669" spans="1:22" s="4" customFormat="1" ht="12.75" x14ac:dyDescent="0.2">
      <c r="A669" s="55"/>
      <c r="B669" s="10"/>
      <c r="C669" s="10" t="s">
        <v>249</v>
      </c>
      <c r="D669" s="10"/>
      <c r="E669" s="10" t="s">
        <v>127</v>
      </c>
      <c r="F669" s="179">
        <v>4</v>
      </c>
      <c r="G669" s="179">
        <v>1</v>
      </c>
      <c r="H669" s="261">
        <v>1</v>
      </c>
      <c r="I669" s="261">
        <v>0</v>
      </c>
      <c r="J669" s="3"/>
      <c r="K669" s="10"/>
      <c r="L669" s="10"/>
      <c r="M669" s="10"/>
      <c r="N669" s="3"/>
      <c r="O669" s="172"/>
      <c r="P669" s="173"/>
      <c r="Q669" s="173"/>
      <c r="R669" s="174"/>
      <c r="S669" s="3"/>
      <c r="T669" s="3"/>
      <c r="U669" s="3"/>
      <c r="V669" s="3"/>
    </row>
    <row r="670" spans="1:22" s="4" customFormat="1" ht="12.75" x14ac:dyDescent="0.2">
      <c r="A670" s="55"/>
      <c r="B670" s="10"/>
      <c r="C670" s="10" t="s">
        <v>251</v>
      </c>
      <c r="D670" s="10"/>
      <c r="E670" s="10" t="s">
        <v>79</v>
      </c>
      <c r="F670" s="179">
        <v>10</v>
      </c>
      <c r="G670" s="179"/>
      <c r="H670" s="261"/>
      <c r="I670" s="261"/>
      <c r="J670" s="3"/>
      <c r="K670" s="10"/>
      <c r="L670" s="10"/>
      <c r="M670" s="10"/>
      <c r="N670" s="3"/>
      <c r="O670" s="172"/>
      <c r="P670" s="173"/>
      <c r="Q670" s="173"/>
      <c r="R670" s="174"/>
      <c r="S670" s="3"/>
      <c r="T670" s="3"/>
      <c r="U670" s="3"/>
      <c r="V670" s="3"/>
    </row>
    <row r="671" spans="1:22" s="4" customFormat="1" ht="12.75" x14ac:dyDescent="0.2">
      <c r="A671" s="55"/>
      <c r="B671" s="10"/>
      <c r="C671" s="10" t="s">
        <v>252</v>
      </c>
      <c r="D671" s="10"/>
      <c r="E671" s="10" t="s">
        <v>70</v>
      </c>
      <c r="F671" s="179">
        <v>122</v>
      </c>
      <c r="G671" s="179">
        <v>3</v>
      </c>
      <c r="H671" s="261">
        <v>2</v>
      </c>
      <c r="I671" s="261">
        <v>0.5</v>
      </c>
      <c r="J671" s="3"/>
      <c r="K671" s="10"/>
      <c r="L671" s="10"/>
      <c r="M671" s="10"/>
      <c r="N671" s="3"/>
      <c r="O671" s="172"/>
      <c r="P671" s="173"/>
      <c r="Q671" s="173"/>
      <c r="R671" s="174"/>
      <c r="S671" s="3"/>
      <c r="T671" s="3"/>
      <c r="U671" s="3"/>
      <c r="V671" s="3"/>
    </row>
    <row r="672" spans="1:22" s="4" customFormat="1" ht="12.75" x14ac:dyDescent="0.2">
      <c r="A672" s="55"/>
      <c r="B672" s="10"/>
      <c r="C672" s="10" t="s">
        <v>255</v>
      </c>
      <c r="D672" s="10"/>
      <c r="E672" s="10" t="s">
        <v>256</v>
      </c>
      <c r="F672" s="179">
        <v>36</v>
      </c>
      <c r="G672" s="179">
        <v>1</v>
      </c>
      <c r="H672" s="261">
        <v>1</v>
      </c>
      <c r="I672" s="261">
        <v>0</v>
      </c>
      <c r="J672" s="3"/>
      <c r="K672" s="10"/>
      <c r="L672" s="10"/>
      <c r="M672" s="10"/>
      <c r="N672" s="3"/>
      <c r="O672" s="172"/>
      <c r="P672" s="173"/>
      <c r="Q672" s="173"/>
      <c r="R672" s="174"/>
      <c r="S672" s="3"/>
      <c r="T672" s="3"/>
      <c r="U672" s="3"/>
      <c r="V672" s="3"/>
    </row>
    <row r="673" spans="1:22" s="4" customFormat="1" ht="12.75" x14ac:dyDescent="0.2">
      <c r="A673" s="55"/>
      <c r="B673" s="10"/>
      <c r="C673" s="10" t="s">
        <v>260</v>
      </c>
      <c r="D673" s="10"/>
      <c r="E673" s="10" t="s">
        <v>77</v>
      </c>
      <c r="F673" s="179">
        <v>2</v>
      </c>
      <c r="G673" s="179"/>
      <c r="H673" s="261"/>
      <c r="I673" s="261"/>
      <c r="J673" s="3"/>
      <c r="K673" s="10"/>
      <c r="L673" s="10"/>
      <c r="M673" s="10"/>
      <c r="N673" s="3"/>
      <c r="O673" s="172"/>
      <c r="P673" s="173"/>
      <c r="Q673" s="173"/>
      <c r="R673" s="174"/>
      <c r="S673" s="3"/>
      <c r="T673" s="3"/>
      <c r="U673" s="3"/>
      <c r="V673" s="3"/>
    </row>
    <row r="674" spans="1:22" s="4" customFormat="1" ht="12.75" x14ac:dyDescent="0.2">
      <c r="A674" s="55"/>
      <c r="B674" s="10"/>
      <c r="C674" s="10" t="s">
        <v>260</v>
      </c>
      <c r="D674" s="10"/>
      <c r="E674" s="10" t="s">
        <v>120</v>
      </c>
      <c r="F674" s="179">
        <v>12</v>
      </c>
      <c r="G674" s="179"/>
      <c r="H674" s="261"/>
      <c r="I674" s="261"/>
      <c r="J674" s="3"/>
      <c r="K674" s="10"/>
      <c r="L674" s="10"/>
      <c r="M674" s="10"/>
      <c r="N674" s="3"/>
      <c r="O674" s="172"/>
      <c r="P674" s="173"/>
      <c r="Q674" s="173"/>
      <c r="R674" s="174"/>
      <c r="S674" s="3"/>
      <c r="T674" s="3"/>
      <c r="U674" s="3"/>
      <c r="V674" s="3"/>
    </row>
    <row r="675" spans="1:22" s="4" customFormat="1" ht="12.75" x14ac:dyDescent="0.2">
      <c r="A675" s="55"/>
      <c r="B675" s="10"/>
      <c r="C675" s="10" t="s">
        <v>261</v>
      </c>
      <c r="D675" s="10"/>
      <c r="E675" s="10" t="s">
        <v>73</v>
      </c>
      <c r="F675" s="179">
        <v>359</v>
      </c>
      <c r="G675" s="179">
        <v>7</v>
      </c>
      <c r="H675" s="261">
        <v>5</v>
      </c>
      <c r="I675" s="261">
        <v>0.2</v>
      </c>
      <c r="J675" s="3"/>
      <c r="K675" s="10"/>
      <c r="L675" s="10"/>
      <c r="M675" s="10"/>
      <c r="N675" s="3"/>
      <c r="O675" s="172"/>
      <c r="P675" s="173"/>
      <c r="Q675" s="173"/>
      <c r="R675" s="174"/>
      <c r="S675" s="3"/>
      <c r="T675" s="3"/>
      <c r="U675" s="3"/>
      <c r="V675" s="3"/>
    </row>
    <row r="676" spans="1:22" s="4" customFormat="1" ht="12.75" x14ac:dyDescent="0.2">
      <c r="A676" s="55"/>
      <c r="B676" s="10"/>
      <c r="C676" s="10" t="s">
        <v>264</v>
      </c>
      <c r="D676" s="10"/>
      <c r="E676" s="10" t="s">
        <v>64</v>
      </c>
      <c r="F676" s="179">
        <v>52</v>
      </c>
      <c r="G676" s="179">
        <v>1</v>
      </c>
      <c r="H676" s="261">
        <v>1</v>
      </c>
      <c r="I676" s="261">
        <v>0</v>
      </c>
      <c r="J676" s="3"/>
      <c r="K676" s="10"/>
      <c r="L676" s="10"/>
      <c r="M676" s="10"/>
      <c r="N676" s="3"/>
      <c r="O676" s="172"/>
      <c r="P676" s="173"/>
      <c r="Q676" s="173"/>
      <c r="R676" s="174"/>
      <c r="S676" s="3"/>
      <c r="T676" s="3"/>
      <c r="U676" s="3"/>
      <c r="V676" s="3"/>
    </row>
    <row r="677" spans="1:22" s="4" customFormat="1" ht="12.75" x14ac:dyDescent="0.2">
      <c r="A677" s="55"/>
      <c r="B677" s="10"/>
      <c r="C677" s="10" t="s">
        <v>266</v>
      </c>
      <c r="D677" s="10"/>
      <c r="E677" s="10" t="s">
        <v>267</v>
      </c>
      <c r="F677" s="179">
        <v>19</v>
      </c>
      <c r="G677" s="179"/>
      <c r="H677" s="261"/>
      <c r="I677" s="261"/>
      <c r="J677" s="3"/>
      <c r="K677" s="10"/>
      <c r="L677" s="10"/>
      <c r="M677" s="10"/>
      <c r="N677" s="3"/>
      <c r="O677" s="172"/>
      <c r="P677" s="173"/>
      <c r="Q677" s="173"/>
      <c r="R677" s="174"/>
      <c r="S677" s="3"/>
      <c r="T677" s="3"/>
      <c r="U677" s="3"/>
      <c r="V677" s="3"/>
    </row>
    <row r="678" spans="1:22" s="4" customFormat="1" ht="12.75" x14ac:dyDescent="0.2">
      <c r="A678" s="55"/>
      <c r="B678" s="10"/>
      <c r="C678" s="10" t="s">
        <v>268</v>
      </c>
      <c r="D678" s="10"/>
      <c r="E678" s="10" t="s">
        <v>269</v>
      </c>
      <c r="F678" s="179">
        <v>8</v>
      </c>
      <c r="G678" s="179"/>
      <c r="H678" s="261"/>
      <c r="I678" s="261"/>
      <c r="J678" s="3"/>
      <c r="K678" s="10"/>
      <c r="L678" s="10"/>
      <c r="M678" s="10"/>
      <c r="N678" s="3"/>
      <c r="O678" s="172"/>
      <c r="P678" s="173"/>
      <c r="Q678" s="173"/>
      <c r="R678" s="174"/>
      <c r="S678" s="3"/>
      <c r="T678" s="3"/>
      <c r="U678" s="3"/>
      <c r="V678" s="3"/>
    </row>
    <row r="679" spans="1:22" s="4" customFormat="1" ht="12.75" x14ac:dyDescent="0.2">
      <c r="A679" s="55"/>
      <c r="B679" s="10"/>
      <c r="C679" s="10" t="s">
        <v>270</v>
      </c>
      <c r="D679" s="10"/>
      <c r="E679" s="10" t="s">
        <v>145</v>
      </c>
      <c r="F679" s="179">
        <v>7</v>
      </c>
      <c r="G679" s="179"/>
      <c r="H679" s="261">
        <v>0</v>
      </c>
      <c r="I679" s="261"/>
      <c r="J679" s="3"/>
      <c r="K679" s="10"/>
      <c r="L679" s="10"/>
      <c r="M679" s="10"/>
      <c r="N679" s="3"/>
      <c r="O679" s="172"/>
      <c r="P679" s="173"/>
      <c r="Q679" s="173"/>
      <c r="R679" s="174"/>
      <c r="S679" s="3"/>
      <c r="T679" s="3"/>
      <c r="U679" s="3"/>
      <c r="V679" s="3"/>
    </row>
    <row r="680" spans="1:22" s="4" customFormat="1" ht="12.75" x14ac:dyDescent="0.2">
      <c r="A680" s="55"/>
      <c r="B680" s="10"/>
      <c r="C680" s="10" t="s">
        <v>273</v>
      </c>
      <c r="D680" s="10"/>
      <c r="E680" s="10" t="s">
        <v>272</v>
      </c>
      <c r="F680" s="179">
        <v>15</v>
      </c>
      <c r="G680" s="179"/>
      <c r="H680" s="261"/>
      <c r="I680" s="261"/>
      <c r="J680" s="3"/>
      <c r="K680" s="10"/>
      <c r="L680" s="10"/>
      <c r="M680" s="10"/>
      <c r="N680" s="3"/>
      <c r="O680" s="172"/>
      <c r="P680" s="173"/>
      <c r="Q680" s="173"/>
      <c r="R680" s="174"/>
      <c r="S680" s="3"/>
      <c r="T680" s="3"/>
      <c r="U680" s="3"/>
      <c r="V680" s="3"/>
    </row>
    <row r="681" spans="1:22" s="4" customFormat="1" ht="12.75" x14ac:dyDescent="0.2">
      <c r="A681" s="55"/>
      <c r="B681" s="10"/>
      <c r="C681" s="10" t="s">
        <v>279</v>
      </c>
      <c r="D681" s="10"/>
      <c r="E681" s="10" t="s">
        <v>93</v>
      </c>
      <c r="F681" s="179">
        <v>4</v>
      </c>
      <c r="G681" s="179"/>
      <c r="H681" s="261">
        <v>0</v>
      </c>
      <c r="I681" s="261"/>
      <c r="J681" s="3"/>
      <c r="K681" s="10"/>
      <c r="L681" s="10"/>
      <c r="M681" s="10"/>
      <c r="N681" s="3"/>
      <c r="O681" s="172"/>
      <c r="P681" s="173"/>
      <c r="Q681" s="173"/>
      <c r="R681" s="174"/>
      <c r="S681" s="3"/>
      <c r="T681" s="3"/>
      <c r="U681" s="3"/>
      <c r="V681" s="3"/>
    </row>
    <row r="682" spans="1:22" s="4" customFormat="1" ht="12.75" x14ac:dyDescent="0.2">
      <c r="A682" s="55"/>
      <c r="B682" s="10"/>
      <c r="C682" s="10" t="s">
        <v>280</v>
      </c>
      <c r="D682" s="10"/>
      <c r="E682" s="10" t="s">
        <v>64</v>
      </c>
      <c r="F682" s="179">
        <v>24</v>
      </c>
      <c r="G682" s="179"/>
      <c r="H682" s="261"/>
      <c r="I682" s="261"/>
      <c r="J682" s="3"/>
      <c r="K682" s="10"/>
      <c r="L682" s="10"/>
      <c r="M682" s="10"/>
      <c r="N682" s="3"/>
      <c r="O682" s="172"/>
      <c r="P682" s="173"/>
      <c r="Q682" s="173"/>
      <c r="R682" s="174"/>
      <c r="S682" s="3"/>
      <c r="T682" s="3"/>
      <c r="U682" s="3"/>
      <c r="V682" s="3"/>
    </row>
    <row r="683" spans="1:22" s="4" customFormat="1" ht="12.75" x14ac:dyDescent="0.2">
      <c r="A683" s="55"/>
      <c r="B683" s="10"/>
      <c r="C683" s="10" t="s">
        <v>280</v>
      </c>
      <c r="D683" s="10"/>
      <c r="E683" s="10" t="s">
        <v>170</v>
      </c>
      <c r="F683" s="179">
        <v>1</v>
      </c>
      <c r="G683" s="179"/>
      <c r="H683" s="261"/>
      <c r="I683" s="261"/>
      <c r="J683" s="3"/>
      <c r="K683" s="10"/>
      <c r="L683" s="10"/>
      <c r="M683" s="10"/>
      <c r="N683" s="3"/>
      <c r="O683" s="172"/>
      <c r="P683" s="173"/>
      <c r="Q683" s="173"/>
      <c r="R683" s="174"/>
      <c r="S683" s="3"/>
      <c r="T683" s="3"/>
      <c r="U683" s="3"/>
      <c r="V683" s="3"/>
    </row>
    <row r="684" spans="1:22" s="4" customFormat="1" ht="12.75" x14ac:dyDescent="0.2">
      <c r="A684" s="55"/>
      <c r="B684" s="10"/>
      <c r="C684" s="10" t="s">
        <v>281</v>
      </c>
      <c r="D684" s="10"/>
      <c r="E684" s="10" t="s">
        <v>68</v>
      </c>
      <c r="F684" s="179">
        <v>1</v>
      </c>
      <c r="G684" s="179"/>
      <c r="H684" s="261"/>
      <c r="I684" s="261"/>
      <c r="J684" s="3"/>
      <c r="K684" s="10"/>
      <c r="L684" s="10"/>
      <c r="M684" s="10"/>
      <c r="N684" s="3"/>
      <c r="O684" s="172"/>
      <c r="P684" s="173"/>
      <c r="Q684" s="173"/>
      <c r="R684" s="174"/>
      <c r="S684" s="3"/>
      <c r="T684" s="3"/>
      <c r="U684" s="3"/>
      <c r="V684" s="3"/>
    </row>
    <row r="685" spans="1:22" s="4" customFormat="1" ht="12.75" x14ac:dyDescent="0.2">
      <c r="A685" s="55"/>
      <c r="B685" s="10"/>
      <c r="C685" s="10" t="s">
        <v>282</v>
      </c>
      <c r="D685" s="10"/>
      <c r="E685" s="10" t="s">
        <v>79</v>
      </c>
      <c r="F685" s="179">
        <v>16</v>
      </c>
      <c r="G685" s="179"/>
      <c r="H685" s="261"/>
      <c r="I685" s="261"/>
      <c r="J685" s="3"/>
      <c r="K685" s="10"/>
      <c r="L685" s="10"/>
      <c r="M685" s="10"/>
      <c r="N685" s="3"/>
      <c r="O685" s="172"/>
      <c r="P685" s="173"/>
      <c r="Q685" s="173"/>
      <c r="R685" s="174"/>
      <c r="S685" s="3"/>
      <c r="T685" s="3"/>
      <c r="U685" s="3"/>
      <c r="V685" s="3"/>
    </row>
    <row r="686" spans="1:22" s="4" customFormat="1" ht="12.75" x14ac:dyDescent="0.2">
      <c r="A686" s="55"/>
      <c r="B686" s="10"/>
      <c r="C686" s="10" t="s">
        <v>284</v>
      </c>
      <c r="D686" s="10"/>
      <c r="E686" s="10" t="s">
        <v>285</v>
      </c>
      <c r="F686" s="179">
        <v>6</v>
      </c>
      <c r="G686" s="179"/>
      <c r="H686" s="261"/>
      <c r="I686" s="261"/>
      <c r="J686" s="3"/>
      <c r="K686" s="10"/>
      <c r="L686" s="10"/>
      <c r="M686" s="10"/>
      <c r="N686" s="3"/>
      <c r="O686" s="172"/>
      <c r="P686" s="173"/>
      <c r="Q686" s="173"/>
      <c r="R686" s="174"/>
      <c r="S686" s="3"/>
      <c r="T686" s="3"/>
      <c r="U686" s="3"/>
      <c r="V686" s="3"/>
    </row>
    <row r="687" spans="1:22" s="4" customFormat="1" ht="12.75" x14ac:dyDescent="0.2">
      <c r="A687" s="55"/>
      <c r="B687" s="10"/>
      <c r="C687" s="10" t="s">
        <v>289</v>
      </c>
      <c r="D687" s="10"/>
      <c r="E687" s="10" t="s">
        <v>201</v>
      </c>
      <c r="F687" s="179">
        <v>220</v>
      </c>
      <c r="G687" s="179">
        <v>4</v>
      </c>
      <c r="H687" s="261">
        <v>2</v>
      </c>
      <c r="I687" s="261">
        <v>0.5</v>
      </c>
      <c r="J687" s="3"/>
      <c r="K687" s="10"/>
      <c r="L687" s="10"/>
      <c r="M687" s="10"/>
      <c r="N687" s="3"/>
      <c r="O687" s="172"/>
      <c r="P687" s="173"/>
      <c r="Q687" s="173"/>
      <c r="R687" s="174"/>
      <c r="S687" s="3"/>
      <c r="T687" s="3"/>
      <c r="U687" s="3"/>
      <c r="V687" s="3"/>
    </row>
    <row r="688" spans="1:22" s="4" customFormat="1" ht="12.75" x14ac:dyDescent="0.2">
      <c r="A688" s="55"/>
      <c r="B688" s="10"/>
      <c r="C688" s="10" t="s">
        <v>291</v>
      </c>
      <c r="D688" s="10"/>
      <c r="E688" s="10" t="s">
        <v>65</v>
      </c>
      <c r="F688" s="179">
        <v>36</v>
      </c>
      <c r="G688" s="179">
        <v>1</v>
      </c>
      <c r="H688" s="261">
        <v>1</v>
      </c>
      <c r="I688" s="261">
        <v>0</v>
      </c>
      <c r="J688" s="3"/>
      <c r="K688" s="10"/>
      <c r="L688" s="10"/>
      <c r="M688" s="10"/>
      <c r="N688" s="3"/>
      <c r="O688" s="172"/>
      <c r="P688" s="173"/>
      <c r="Q688" s="173"/>
      <c r="R688" s="174"/>
      <c r="S688" s="3"/>
      <c r="T688" s="3"/>
      <c r="U688" s="3"/>
      <c r="V688" s="3"/>
    </row>
    <row r="689" spans="1:22" s="4" customFormat="1" ht="12.75" x14ac:dyDescent="0.2">
      <c r="A689" s="55"/>
      <c r="B689" s="10"/>
      <c r="C689" s="10" t="s">
        <v>294</v>
      </c>
      <c r="D689" s="10"/>
      <c r="E689" s="10" t="s">
        <v>295</v>
      </c>
      <c r="F689" s="179">
        <v>1</v>
      </c>
      <c r="G689" s="179"/>
      <c r="H689" s="261"/>
      <c r="I689" s="261"/>
      <c r="J689" s="3"/>
      <c r="K689" s="10"/>
      <c r="L689" s="10"/>
      <c r="M689" s="10"/>
      <c r="N689" s="3"/>
      <c r="O689" s="172"/>
      <c r="P689" s="173"/>
      <c r="Q689" s="173"/>
      <c r="R689" s="174"/>
      <c r="S689" s="3"/>
      <c r="T689" s="3"/>
      <c r="U689" s="3"/>
      <c r="V689" s="3"/>
    </row>
    <row r="690" spans="1:22" s="4" customFormat="1" ht="12.75" x14ac:dyDescent="0.2">
      <c r="A690" s="55"/>
      <c r="B690" s="10"/>
      <c r="C690" s="10" t="s">
        <v>296</v>
      </c>
      <c r="D690" s="10"/>
      <c r="E690" s="10" t="s">
        <v>211</v>
      </c>
      <c r="F690" s="179">
        <v>30</v>
      </c>
      <c r="G690" s="179"/>
      <c r="H690" s="261"/>
      <c r="I690" s="261"/>
      <c r="J690" s="3"/>
      <c r="K690" s="10"/>
      <c r="L690" s="10"/>
      <c r="M690" s="10"/>
      <c r="N690" s="3"/>
      <c r="O690" s="172"/>
      <c r="P690" s="173"/>
      <c r="Q690" s="173"/>
      <c r="R690" s="174"/>
      <c r="S690" s="3"/>
      <c r="T690" s="3"/>
      <c r="U690" s="3"/>
      <c r="V690" s="3"/>
    </row>
    <row r="691" spans="1:22" s="4" customFormat="1" ht="12.75" x14ac:dyDescent="0.2">
      <c r="A691" s="55"/>
      <c r="B691" s="10"/>
      <c r="C691" s="10" t="s">
        <v>297</v>
      </c>
      <c r="D691" s="10"/>
      <c r="E691" s="10" t="s">
        <v>298</v>
      </c>
      <c r="F691" s="179">
        <v>34</v>
      </c>
      <c r="G691" s="179"/>
      <c r="H691" s="261">
        <v>0</v>
      </c>
      <c r="I691" s="261"/>
      <c r="J691" s="3"/>
      <c r="K691" s="10"/>
      <c r="L691" s="10"/>
      <c r="M691" s="10"/>
      <c r="N691" s="3"/>
      <c r="O691" s="172"/>
      <c r="P691" s="173"/>
      <c r="Q691" s="173"/>
      <c r="R691" s="174"/>
      <c r="S691" s="3"/>
      <c r="T691" s="3"/>
      <c r="U691" s="3"/>
      <c r="V691" s="3"/>
    </row>
    <row r="692" spans="1:22" s="4" customFormat="1" ht="12.75" x14ac:dyDescent="0.2">
      <c r="A692" s="55"/>
      <c r="B692" s="10"/>
      <c r="C692" s="10" t="s">
        <v>299</v>
      </c>
      <c r="D692" s="10"/>
      <c r="E692" s="10" t="s">
        <v>300</v>
      </c>
      <c r="F692" s="179">
        <v>70</v>
      </c>
      <c r="G692" s="179">
        <v>3</v>
      </c>
      <c r="H692" s="261">
        <v>3</v>
      </c>
      <c r="I692" s="261">
        <v>4</v>
      </c>
      <c r="J692" s="3"/>
      <c r="K692" s="10"/>
      <c r="L692" s="10"/>
      <c r="M692" s="10"/>
      <c r="N692" s="3"/>
      <c r="O692" s="172"/>
      <c r="P692" s="173"/>
      <c r="Q692" s="173"/>
      <c r="R692" s="174"/>
      <c r="S692" s="3"/>
      <c r="T692" s="3"/>
      <c r="U692" s="3"/>
      <c r="V692" s="3"/>
    </row>
    <row r="693" spans="1:22" s="4" customFormat="1" ht="12.75" x14ac:dyDescent="0.2">
      <c r="A693" s="55"/>
      <c r="B693" s="10"/>
      <c r="C693" s="10" t="s">
        <v>301</v>
      </c>
      <c r="D693" s="10"/>
      <c r="E693" s="10" t="s">
        <v>92</v>
      </c>
      <c r="F693" s="179">
        <v>307</v>
      </c>
      <c r="G693" s="179">
        <v>7</v>
      </c>
      <c r="H693" s="261">
        <v>7</v>
      </c>
      <c r="I693" s="261">
        <v>5.5714285714285703</v>
      </c>
      <c r="J693" s="3"/>
      <c r="K693" s="10"/>
      <c r="L693" s="10"/>
      <c r="M693" s="10"/>
      <c r="N693" s="3"/>
      <c r="O693" s="172"/>
      <c r="P693" s="173"/>
      <c r="Q693" s="173"/>
      <c r="R693" s="174"/>
      <c r="S693" s="3"/>
      <c r="T693" s="3"/>
      <c r="U693" s="3"/>
      <c r="V693" s="3"/>
    </row>
    <row r="694" spans="1:22" s="4" customFormat="1" ht="12.75" x14ac:dyDescent="0.2">
      <c r="A694" s="55"/>
      <c r="B694" s="10"/>
      <c r="C694" s="10" t="s">
        <v>303</v>
      </c>
      <c r="D694" s="10"/>
      <c r="E694" s="10" t="s">
        <v>304</v>
      </c>
      <c r="F694" s="179">
        <v>8</v>
      </c>
      <c r="G694" s="179"/>
      <c r="H694" s="261"/>
      <c r="I694" s="261"/>
      <c r="J694" s="3"/>
      <c r="K694" s="10"/>
      <c r="L694" s="10"/>
      <c r="M694" s="10"/>
      <c r="N694" s="3"/>
      <c r="O694" s="172"/>
      <c r="P694" s="173"/>
      <c r="Q694" s="173"/>
      <c r="R694" s="174"/>
      <c r="S694" s="3"/>
      <c r="T694" s="3"/>
      <c r="U694" s="3"/>
      <c r="V694" s="3"/>
    </row>
    <row r="695" spans="1:22" s="4" customFormat="1" ht="12.75" x14ac:dyDescent="0.2">
      <c r="A695" s="55"/>
      <c r="B695" s="10"/>
      <c r="C695" s="10" t="s">
        <v>306</v>
      </c>
      <c r="D695" s="10"/>
      <c r="E695" s="10" t="s">
        <v>167</v>
      </c>
      <c r="F695" s="179">
        <v>2</v>
      </c>
      <c r="G695" s="179"/>
      <c r="H695" s="261"/>
      <c r="I695" s="261"/>
      <c r="J695" s="3"/>
      <c r="K695" s="10"/>
      <c r="L695" s="10"/>
      <c r="M695" s="10"/>
      <c r="N695" s="3"/>
      <c r="O695" s="172"/>
      <c r="P695" s="173"/>
      <c r="Q695" s="173"/>
      <c r="R695" s="174"/>
      <c r="S695" s="3"/>
      <c r="T695" s="3"/>
      <c r="U695" s="3"/>
      <c r="V695" s="3"/>
    </row>
    <row r="696" spans="1:22" s="4" customFormat="1" ht="12.75" x14ac:dyDescent="0.2">
      <c r="A696" s="55"/>
      <c r="B696" s="10"/>
      <c r="C696" s="10" t="s">
        <v>307</v>
      </c>
      <c r="D696" s="10"/>
      <c r="E696" s="10" t="s">
        <v>211</v>
      </c>
      <c r="F696" s="179">
        <v>3</v>
      </c>
      <c r="G696" s="179"/>
      <c r="H696" s="261">
        <v>0</v>
      </c>
      <c r="I696" s="261"/>
      <c r="J696" s="3"/>
      <c r="K696" s="10"/>
      <c r="L696" s="10"/>
      <c r="M696" s="10"/>
      <c r="N696" s="3"/>
      <c r="O696" s="172"/>
      <c r="P696" s="173"/>
      <c r="Q696" s="173"/>
      <c r="R696" s="174"/>
      <c r="S696" s="3"/>
      <c r="T696" s="3"/>
      <c r="U696" s="3"/>
      <c r="V696" s="3"/>
    </row>
    <row r="697" spans="1:22" s="4" customFormat="1" ht="12.75" x14ac:dyDescent="0.2">
      <c r="A697" s="55"/>
      <c r="B697" s="10"/>
      <c r="C697" s="10" t="s">
        <v>308</v>
      </c>
      <c r="D697" s="10"/>
      <c r="E697" s="10" t="s">
        <v>309</v>
      </c>
      <c r="F697" s="179">
        <v>23</v>
      </c>
      <c r="G697" s="179"/>
      <c r="H697" s="261">
        <v>0</v>
      </c>
      <c r="I697" s="261"/>
      <c r="J697" s="3"/>
      <c r="K697" s="10"/>
      <c r="L697" s="10"/>
      <c r="M697" s="10"/>
      <c r="N697" s="3"/>
      <c r="O697" s="172"/>
      <c r="P697" s="173"/>
      <c r="Q697" s="173"/>
      <c r="R697" s="174"/>
      <c r="S697" s="3"/>
      <c r="T697" s="3"/>
      <c r="U697" s="3"/>
      <c r="V697" s="3"/>
    </row>
    <row r="698" spans="1:22" s="4" customFormat="1" ht="12.75" x14ac:dyDescent="0.2">
      <c r="A698" s="55"/>
      <c r="B698" s="10"/>
      <c r="C698" s="10" t="s">
        <v>311</v>
      </c>
      <c r="D698" s="10"/>
      <c r="E698" s="10" t="s">
        <v>312</v>
      </c>
      <c r="F698" s="179">
        <v>11</v>
      </c>
      <c r="G698" s="179"/>
      <c r="H698" s="261"/>
      <c r="I698" s="261"/>
      <c r="J698" s="3"/>
      <c r="K698" s="10"/>
      <c r="L698" s="10"/>
      <c r="M698" s="10"/>
      <c r="N698" s="3"/>
      <c r="O698" s="172"/>
      <c r="P698" s="173"/>
      <c r="Q698" s="173"/>
      <c r="R698" s="174"/>
      <c r="S698" s="3"/>
      <c r="T698" s="3"/>
      <c r="U698" s="3"/>
      <c r="V698" s="3"/>
    </row>
    <row r="699" spans="1:22" s="4" customFormat="1" ht="12.75" x14ac:dyDescent="0.2">
      <c r="A699" s="55"/>
      <c r="B699" s="10"/>
      <c r="C699" s="10" t="s">
        <v>313</v>
      </c>
      <c r="D699" s="10"/>
      <c r="E699" s="10" t="s">
        <v>314</v>
      </c>
      <c r="F699" s="179">
        <v>15</v>
      </c>
      <c r="G699" s="179"/>
      <c r="H699" s="261"/>
      <c r="I699" s="261"/>
      <c r="J699" s="3"/>
      <c r="K699" s="10"/>
      <c r="L699" s="10"/>
      <c r="M699" s="10"/>
      <c r="N699" s="3"/>
      <c r="O699" s="172"/>
      <c r="P699" s="173"/>
      <c r="Q699" s="173"/>
      <c r="R699" s="174"/>
      <c r="S699" s="3"/>
      <c r="T699" s="3"/>
      <c r="U699" s="3"/>
      <c r="V699" s="3"/>
    </row>
    <row r="700" spans="1:22" s="4" customFormat="1" ht="12.75" x14ac:dyDescent="0.2">
      <c r="A700" s="55"/>
      <c r="B700" s="10"/>
      <c r="C700" s="10" t="s">
        <v>313</v>
      </c>
      <c r="D700" s="10"/>
      <c r="E700" s="10" t="s">
        <v>88</v>
      </c>
      <c r="F700" s="179">
        <v>3</v>
      </c>
      <c r="G700" s="179"/>
      <c r="H700" s="261"/>
      <c r="I700" s="261"/>
      <c r="J700" s="3"/>
      <c r="K700" s="10"/>
      <c r="L700" s="10"/>
      <c r="M700" s="10"/>
      <c r="N700" s="3"/>
      <c r="O700" s="172"/>
      <c r="P700" s="173"/>
      <c r="Q700" s="173"/>
      <c r="R700" s="174"/>
      <c r="S700" s="3"/>
      <c r="T700" s="3"/>
      <c r="U700" s="3"/>
      <c r="V700" s="3"/>
    </row>
    <row r="701" spans="1:22" s="4" customFormat="1" ht="12.75" x14ac:dyDescent="0.2">
      <c r="A701" s="55"/>
      <c r="B701" s="10"/>
      <c r="C701" s="10" t="s">
        <v>315</v>
      </c>
      <c r="D701" s="10"/>
      <c r="E701" s="10" t="s">
        <v>134</v>
      </c>
      <c r="F701" s="179">
        <v>1</v>
      </c>
      <c r="G701" s="179"/>
      <c r="H701" s="261"/>
      <c r="I701" s="261"/>
      <c r="J701" s="3"/>
      <c r="K701" s="10"/>
      <c r="L701" s="10"/>
      <c r="M701" s="10"/>
      <c r="N701" s="3"/>
      <c r="O701" s="172"/>
      <c r="P701" s="173"/>
      <c r="Q701" s="173"/>
      <c r="R701" s="174"/>
      <c r="S701" s="3"/>
      <c r="T701" s="3"/>
      <c r="U701" s="3"/>
      <c r="V701" s="3"/>
    </row>
    <row r="702" spans="1:22" s="4" customFormat="1" ht="12.75" x14ac:dyDescent="0.2">
      <c r="A702" s="55"/>
      <c r="B702" s="10"/>
      <c r="C702" s="10" t="s">
        <v>317</v>
      </c>
      <c r="D702" s="10"/>
      <c r="E702" s="10" t="s">
        <v>79</v>
      </c>
      <c r="F702" s="179">
        <v>233</v>
      </c>
      <c r="G702" s="179">
        <v>4</v>
      </c>
      <c r="H702" s="261">
        <v>4</v>
      </c>
      <c r="I702" s="261">
        <v>3.75</v>
      </c>
      <c r="J702" s="3"/>
      <c r="K702" s="10"/>
      <c r="L702" s="10"/>
      <c r="M702" s="10"/>
      <c r="N702" s="3"/>
      <c r="O702" s="172"/>
      <c r="P702" s="173"/>
      <c r="Q702" s="173"/>
      <c r="R702" s="174"/>
      <c r="S702" s="3"/>
      <c r="T702" s="3"/>
      <c r="U702" s="3"/>
      <c r="V702" s="3"/>
    </row>
    <row r="703" spans="1:22" s="4" customFormat="1" ht="12.75" x14ac:dyDescent="0.2">
      <c r="A703" s="55"/>
      <c r="B703" s="10"/>
      <c r="C703" s="10" t="s">
        <v>318</v>
      </c>
      <c r="D703" s="10"/>
      <c r="E703" s="10" t="s">
        <v>319</v>
      </c>
      <c r="F703" s="179">
        <v>8</v>
      </c>
      <c r="G703" s="179"/>
      <c r="H703" s="261"/>
      <c r="I703" s="261"/>
      <c r="J703" s="3"/>
      <c r="K703" s="10"/>
      <c r="L703" s="10"/>
      <c r="M703" s="10"/>
      <c r="N703" s="3"/>
      <c r="O703" s="172"/>
      <c r="P703" s="173"/>
      <c r="Q703" s="173"/>
      <c r="R703" s="174"/>
      <c r="S703" s="3"/>
      <c r="T703" s="3"/>
      <c r="U703" s="3"/>
      <c r="V703" s="3"/>
    </row>
    <row r="704" spans="1:22" s="4" customFormat="1" ht="12.75" x14ac:dyDescent="0.2">
      <c r="A704" s="55"/>
      <c r="B704" s="10"/>
      <c r="C704" s="10" t="s">
        <v>325</v>
      </c>
      <c r="D704" s="10"/>
      <c r="E704" s="10" t="s">
        <v>326</v>
      </c>
      <c r="F704" s="179">
        <v>11</v>
      </c>
      <c r="G704" s="179">
        <v>1</v>
      </c>
      <c r="H704" s="261">
        <v>1</v>
      </c>
      <c r="I704" s="261">
        <v>0</v>
      </c>
      <c r="J704" s="3"/>
      <c r="K704" s="10"/>
      <c r="L704" s="10"/>
      <c r="M704" s="10"/>
      <c r="N704" s="3"/>
      <c r="O704" s="172"/>
      <c r="P704" s="173"/>
      <c r="Q704" s="173"/>
      <c r="R704" s="174"/>
      <c r="S704" s="3"/>
      <c r="T704" s="3"/>
      <c r="U704" s="3"/>
      <c r="V704" s="3"/>
    </row>
    <row r="705" spans="1:22" s="4" customFormat="1" ht="12.75" x14ac:dyDescent="0.2">
      <c r="A705" s="55"/>
      <c r="B705" s="10"/>
      <c r="C705" s="10" t="s">
        <v>327</v>
      </c>
      <c r="D705" s="10"/>
      <c r="E705" s="10" t="s">
        <v>104</v>
      </c>
      <c r="F705" s="179">
        <v>3</v>
      </c>
      <c r="G705" s="179"/>
      <c r="H705" s="261"/>
      <c r="I705" s="261"/>
      <c r="J705" s="3"/>
      <c r="K705" s="10"/>
      <c r="L705" s="10"/>
      <c r="M705" s="10"/>
      <c r="N705" s="3"/>
      <c r="O705" s="172"/>
      <c r="P705" s="173"/>
      <c r="Q705" s="173"/>
      <c r="R705" s="174"/>
      <c r="S705" s="3"/>
      <c r="T705" s="3"/>
      <c r="U705" s="3"/>
      <c r="V705" s="3"/>
    </row>
    <row r="706" spans="1:22" s="4" customFormat="1" ht="12.75" x14ac:dyDescent="0.2">
      <c r="A706" s="55"/>
      <c r="B706" s="10"/>
      <c r="C706" s="10" t="s">
        <v>330</v>
      </c>
      <c r="D706" s="10"/>
      <c r="E706" s="10" t="s">
        <v>331</v>
      </c>
      <c r="F706" s="179">
        <v>7</v>
      </c>
      <c r="G706" s="179">
        <v>1</v>
      </c>
      <c r="H706" s="261">
        <v>2</v>
      </c>
      <c r="I706" s="261">
        <v>2</v>
      </c>
      <c r="J706" s="3"/>
      <c r="K706" s="10"/>
      <c r="L706" s="10"/>
      <c r="M706" s="10"/>
      <c r="N706" s="3"/>
      <c r="O706" s="172"/>
      <c r="P706" s="173"/>
      <c r="Q706" s="173"/>
      <c r="R706" s="174"/>
      <c r="S706" s="3"/>
      <c r="T706" s="3"/>
      <c r="U706" s="3"/>
      <c r="V706" s="3"/>
    </row>
    <row r="707" spans="1:22" s="4" customFormat="1" ht="12.75" x14ac:dyDescent="0.2">
      <c r="A707" s="55"/>
      <c r="B707" s="10"/>
      <c r="C707" s="10" t="s">
        <v>332</v>
      </c>
      <c r="D707" s="10"/>
      <c r="E707" s="10" t="s">
        <v>333</v>
      </c>
      <c r="F707" s="179">
        <v>7</v>
      </c>
      <c r="G707" s="179"/>
      <c r="H707" s="261">
        <v>0</v>
      </c>
      <c r="I707" s="261"/>
      <c r="J707" s="3"/>
      <c r="K707" s="10"/>
      <c r="L707" s="10"/>
      <c r="M707" s="10"/>
      <c r="N707" s="3"/>
      <c r="O707" s="172"/>
      <c r="P707" s="173"/>
      <c r="Q707" s="173"/>
      <c r="R707" s="174"/>
      <c r="S707" s="3"/>
      <c r="T707" s="3"/>
      <c r="U707" s="3"/>
      <c r="V707" s="3"/>
    </row>
    <row r="708" spans="1:22" s="4" customFormat="1" ht="12.75" x14ac:dyDescent="0.2">
      <c r="A708" s="55"/>
      <c r="B708" s="10"/>
      <c r="C708" s="10" t="s">
        <v>334</v>
      </c>
      <c r="D708" s="10"/>
      <c r="E708" s="10" t="s">
        <v>104</v>
      </c>
      <c r="F708" s="179">
        <v>1</v>
      </c>
      <c r="G708" s="179"/>
      <c r="H708" s="261">
        <v>0</v>
      </c>
      <c r="I708" s="261"/>
      <c r="J708" s="3"/>
      <c r="K708" s="10"/>
      <c r="L708" s="10"/>
      <c r="M708" s="10"/>
      <c r="N708" s="3"/>
      <c r="O708" s="172"/>
      <c r="P708" s="173"/>
      <c r="Q708" s="173"/>
      <c r="R708" s="174"/>
      <c r="S708" s="3"/>
      <c r="T708" s="3"/>
      <c r="U708" s="3"/>
      <c r="V708" s="3"/>
    </row>
    <row r="709" spans="1:22" s="4" customFormat="1" ht="12.75" x14ac:dyDescent="0.2">
      <c r="A709" s="55"/>
      <c r="B709" s="10"/>
      <c r="C709" s="10" t="s">
        <v>341</v>
      </c>
      <c r="D709" s="10"/>
      <c r="E709" s="10" t="s">
        <v>88</v>
      </c>
      <c r="F709" s="179">
        <v>79</v>
      </c>
      <c r="G709" s="179"/>
      <c r="H709" s="261">
        <v>0</v>
      </c>
      <c r="I709" s="261"/>
      <c r="J709" s="3"/>
      <c r="K709" s="10"/>
      <c r="L709" s="10"/>
      <c r="M709" s="10"/>
      <c r="N709" s="3"/>
      <c r="O709" s="172"/>
      <c r="P709" s="173"/>
      <c r="Q709" s="173"/>
      <c r="R709" s="174"/>
      <c r="S709" s="3"/>
      <c r="T709" s="3"/>
      <c r="U709" s="3"/>
      <c r="V709" s="3"/>
    </row>
    <row r="710" spans="1:22" s="4" customFormat="1" ht="12.75" x14ac:dyDescent="0.2">
      <c r="A710" s="55"/>
      <c r="B710" s="10"/>
      <c r="C710" s="10" t="s">
        <v>344</v>
      </c>
      <c r="D710" s="10"/>
      <c r="E710" s="10" t="s">
        <v>107</v>
      </c>
      <c r="F710" s="179">
        <v>2</v>
      </c>
      <c r="G710" s="179">
        <v>1</v>
      </c>
      <c r="H710" s="261">
        <v>1</v>
      </c>
      <c r="I710" s="261">
        <v>0</v>
      </c>
      <c r="J710" s="3"/>
      <c r="K710" s="10"/>
      <c r="L710" s="10"/>
      <c r="M710" s="10"/>
      <c r="N710" s="3"/>
      <c r="O710" s="172"/>
      <c r="P710" s="173"/>
      <c r="Q710" s="173"/>
      <c r="R710" s="174"/>
      <c r="S710" s="3"/>
      <c r="T710" s="3"/>
      <c r="U710" s="3"/>
      <c r="V710" s="3"/>
    </row>
    <row r="711" spans="1:22" s="4" customFormat="1" ht="12.75" x14ac:dyDescent="0.2">
      <c r="A711" s="55"/>
      <c r="B711" s="10"/>
      <c r="C711" s="10" t="s">
        <v>346</v>
      </c>
      <c r="D711" s="10"/>
      <c r="E711" s="10" t="s">
        <v>107</v>
      </c>
      <c r="F711" s="179">
        <v>2</v>
      </c>
      <c r="G711" s="179"/>
      <c r="H711" s="261"/>
      <c r="I711" s="261"/>
      <c r="J711" s="3"/>
      <c r="K711" s="10"/>
      <c r="L711" s="10"/>
      <c r="M711" s="10"/>
      <c r="N711" s="3"/>
      <c r="O711" s="172"/>
      <c r="P711" s="173"/>
      <c r="Q711" s="173"/>
      <c r="R711" s="174"/>
      <c r="S711" s="3"/>
      <c r="T711" s="3"/>
      <c r="U711" s="3"/>
      <c r="V711" s="3"/>
    </row>
    <row r="712" spans="1:22" s="4" customFormat="1" ht="12.75" x14ac:dyDescent="0.2">
      <c r="A712" s="55"/>
      <c r="B712" s="10"/>
      <c r="C712" s="10" t="s">
        <v>348</v>
      </c>
      <c r="D712" s="10"/>
      <c r="E712" s="10" t="s">
        <v>349</v>
      </c>
      <c r="F712" s="179">
        <v>16</v>
      </c>
      <c r="G712" s="179"/>
      <c r="H712" s="261">
        <v>0</v>
      </c>
      <c r="I712" s="261"/>
      <c r="J712" s="3"/>
      <c r="K712" s="10"/>
      <c r="L712" s="10"/>
      <c r="M712" s="10"/>
      <c r="N712" s="3"/>
      <c r="O712" s="172"/>
      <c r="P712" s="173"/>
      <c r="Q712" s="173"/>
      <c r="R712" s="174"/>
      <c r="S712" s="3"/>
      <c r="T712" s="3"/>
      <c r="U712" s="3"/>
      <c r="V712" s="3"/>
    </row>
    <row r="713" spans="1:22" s="4" customFormat="1" ht="12.75" x14ac:dyDescent="0.2">
      <c r="A713" s="55"/>
      <c r="B713" s="10"/>
      <c r="C713" s="10" t="s">
        <v>350</v>
      </c>
      <c r="D713" s="10"/>
      <c r="E713" s="10" t="s">
        <v>187</v>
      </c>
      <c r="F713" s="179">
        <v>38</v>
      </c>
      <c r="G713" s="179"/>
      <c r="H713" s="261">
        <v>0</v>
      </c>
      <c r="I713" s="261"/>
      <c r="J713" s="3"/>
      <c r="K713" s="10"/>
      <c r="L713" s="10"/>
      <c r="M713" s="10"/>
      <c r="N713" s="3"/>
      <c r="O713" s="172"/>
      <c r="P713" s="173"/>
      <c r="Q713" s="173"/>
      <c r="R713" s="174"/>
      <c r="S713" s="3"/>
      <c r="T713" s="3"/>
      <c r="U713" s="3"/>
      <c r="V713" s="3"/>
    </row>
    <row r="714" spans="1:22" s="4" customFormat="1" ht="12.75" x14ac:dyDescent="0.2">
      <c r="A714" s="55"/>
      <c r="B714" s="10"/>
      <c r="C714" s="10" t="s">
        <v>354</v>
      </c>
      <c r="D714" s="10"/>
      <c r="E714" s="10" t="s">
        <v>154</v>
      </c>
      <c r="F714" s="179">
        <v>33</v>
      </c>
      <c r="G714" s="179"/>
      <c r="H714" s="261"/>
      <c r="I714" s="261"/>
      <c r="J714" s="3"/>
      <c r="K714" s="10"/>
      <c r="L714" s="10"/>
      <c r="M714" s="10"/>
      <c r="N714" s="3"/>
      <c r="O714" s="172"/>
      <c r="P714" s="173"/>
      <c r="Q714" s="173"/>
      <c r="R714" s="174"/>
      <c r="S714" s="3"/>
      <c r="T714" s="3"/>
      <c r="U714" s="3"/>
      <c r="V714" s="3"/>
    </row>
    <row r="715" spans="1:22" s="4" customFormat="1" ht="12.75" x14ac:dyDescent="0.2">
      <c r="A715" s="55"/>
      <c r="B715" s="10"/>
      <c r="C715" s="10" t="s">
        <v>355</v>
      </c>
      <c r="D715" s="10"/>
      <c r="E715" s="10" t="s">
        <v>175</v>
      </c>
      <c r="F715" s="179">
        <v>86</v>
      </c>
      <c r="G715" s="179">
        <v>5</v>
      </c>
      <c r="H715" s="261">
        <v>5</v>
      </c>
      <c r="I715" s="261">
        <v>11.8</v>
      </c>
      <c r="J715" s="3"/>
      <c r="K715" s="10"/>
      <c r="L715" s="10"/>
      <c r="M715" s="10"/>
      <c r="N715" s="3"/>
      <c r="O715" s="172"/>
      <c r="P715" s="173"/>
      <c r="Q715" s="173"/>
      <c r="R715" s="174"/>
      <c r="S715" s="3"/>
      <c r="T715" s="3"/>
      <c r="U715" s="3"/>
      <c r="V715" s="3"/>
    </row>
    <row r="716" spans="1:22" s="4" customFormat="1" ht="12.75" x14ac:dyDescent="0.2">
      <c r="A716" s="55"/>
      <c r="B716" s="10"/>
      <c r="C716" s="10" t="s">
        <v>356</v>
      </c>
      <c r="D716" s="10"/>
      <c r="E716" s="10" t="s">
        <v>203</v>
      </c>
      <c r="F716" s="179">
        <v>38</v>
      </c>
      <c r="G716" s="179">
        <v>1</v>
      </c>
      <c r="H716" s="261">
        <v>1</v>
      </c>
      <c r="I716" s="261">
        <v>0</v>
      </c>
      <c r="J716" s="3"/>
      <c r="K716" s="10"/>
      <c r="L716" s="10"/>
      <c r="M716" s="10"/>
      <c r="N716" s="3"/>
      <c r="O716" s="172"/>
      <c r="P716" s="173"/>
      <c r="Q716" s="173"/>
      <c r="R716" s="174"/>
      <c r="S716" s="3"/>
      <c r="T716" s="3"/>
      <c r="U716" s="3"/>
      <c r="V716" s="3"/>
    </row>
    <row r="717" spans="1:22" s="4" customFormat="1" ht="12.75" x14ac:dyDescent="0.2">
      <c r="A717" s="55"/>
      <c r="B717" s="10"/>
      <c r="C717" s="10" t="s">
        <v>358</v>
      </c>
      <c r="D717" s="10"/>
      <c r="E717" s="10" t="s">
        <v>359</v>
      </c>
      <c r="F717" s="179">
        <v>5</v>
      </c>
      <c r="G717" s="179"/>
      <c r="H717" s="261">
        <v>0</v>
      </c>
      <c r="I717" s="261"/>
      <c r="J717" s="3"/>
      <c r="K717" s="10"/>
      <c r="L717" s="10"/>
      <c r="M717" s="10"/>
      <c r="N717" s="3"/>
      <c r="O717" s="172"/>
      <c r="P717" s="173"/>
      <c r="Q717" s="173"/>
      <c r="R717" s="174"/>
      <c r="S717" s="3"/>
      <c r="T717" s="3"/>
      <c r="U717" s="3"/>
      <c r="V717" s="3"/>
    </row>
    <row r="718" spans="1:22" s="4" customFormat="1" ht="12.75" x14ac:dyDescent="0.2">
      <c r="A718" s="55"/>
      <c r="B718" s="10"/>
      <c r="C718" s="10" t="s">
        <v>361</v>
      </c>
      <c r="D718" s="10"/>
      <c r="E718" s="10" t="s">
        <v>363</v>
      </c>
      <c r="F718" s="179">
        <v>5</v>
      </c>
      <c r="G718" s="179"/>
      <c r="H718" s="261"/>
      <c r="I718" s="261"/>
      <c r="J718" s="3"/>
      <c r="K718" s="10"/>
      <c r="L718" s="10"/>
      <c r="M718" s="10"/>
      <c r="N718" s="3"/>
      <c r="O718" s="172"/>
      <c r="P718" s="173"/>
      <c r="Q718" s="173"/>
      <c r="R718" s="174"/>
      <c r="S718" s="3"/>
      <c r="T718" s="3"/>
      <c r="U718" s="3"/>
      <c r="V718" s="3"/>
    </row>
    <row r="719" spans="1:22" s="4" customFormat="1" ht="12.75" x14ac:dyDescent="0.2">
      <c r="A719" s="55"/>
      <c r="B719" s="10"/>
      <c r="C719" s="10" t="s">
        <v>364</v>
      </c>
      <c r="D719" s="10"/>
      <c r="E719" s="10" t="s">
        <v>203</v>
      </c>
      <c r="F719" s="179">
        <v>536</v>
      </c>
      <c r="G719" s="179">
        <v>9</v>
      </c>
      <c r="H719" s="261">
        <v>5</v>
      </c>
      <c r="I719" s="261">
        <v>1.2</v>
      </c>
      <c r="J719" s="3"/>
      <c r="K719" s="10"/>
      <c r="L719" s="10"/>
      <c r="M719" s="10"/>
      <c r="N719" s="3"/>
      <c r="O719" s="172"/>
      <c r="P719" s="173"/>
      <c r="Q719" s="173"/>
      <c r="R719" s="174"/>
      <c r="S719" s="3"/>
      <c r="T719" s="3"/>
      <c r="U719" s="3"/>
      <c r="V719" s="3"/>
    </row>
    <row r="720" spans="1:22" s="4" customFormat="1" ht="12.75" x14ac:dyDescent="0.2">
      <c r="A720" s="55"/>
      <c r="B720" s="10"/>
      <c r="C720" s="10" t="s">
        <v>366</v>
      </c>
      <c r="D720" s="10"/>
      <c r="E720" s="10" t="s">
        <v>367</v>
      </c>
      <c r="F720" s="179">
        <v>68</v>
      </c>
      <c r="G720" s="179"/>
      <c r="H720" s="261">
        <v>0</v>
      </c>
      <c r="I720" s="261"/>
      <c r="J720" s="3"/>
      <c r="K720" s="10"/>
      <c r="L720" s="10"/>
      <c r="M720" s="10"/>
      <c r="N720" s="3"/>
      <c r="O720" s="172"/>
      <c r="P720" s="173"/>
      <c r="Q720" s="173"/>
      <c r="R720" s="174"/>
      <c r="S720" s="3"/>
      <c r="T720" s="3"/>
      <c r="U720" s="3"/>
      <c r="V720" s="3"/>
    </row>
    <row r="721" spans="1:22" s="4" customFormat="1" ht="12.75" x14ac:dyDescent="0.2">
      <c r="A721" s="55"/>
      <c r="B721" s="10"/>
      <c r="C721" s="10" t="s">
        <v>698</v>
      </c>
      <c r="D721" s="10"/>
      <c r="E721" s="10" t="s">
        <v>109</v>
      </c>
      <c r="F721" s="179">
        <v>7</v>
      </c>
      <c r="G721" s="179"/>
      <c r="H721" s="261">
        <v>0</v>
      </c>
      <c r="I721" s="261"/>
      <c r="J721" s="3"/>
      <c r="K721" s="10"/>
      <c r="L721" s="10"/>
      <c r="M721" s="10"/>
      <c r="N721" s="3"/>
      <c r="O721" s="172"/>
      <c r="P721" s="173"/>
      <c r="Q721" s="173"/>
      <c r="R721" s="174"/>
      <c r="S721" s="3"/>
      <c r="T721" s="3"/>
      <c r="U721" s="3"/>
      <c r="V721" s="3"/>
    </row>
    <row r="722" spans="1:22" s="4" customFormat="1" ht="12.75" x14ac:dyDescent="0.2">
      <c r="A722" s="55"/>
      <c r="B722" s="10"/>
      <c r="C722" s="10" t="s">
        <v>372</v>
      </c>
      <c r="D722" s="10"/>
      <c r="E722" s="10" t="s">
        <v>104</v>
      </c>
      <c r="F722" s="179">
        <v>14</v>
      </c>
      <c r="G722" s="179"/>
      <c r="H722" s="261"/>
      <c r="I722" s="261"/>
      <c r="J722" s="3"/>
      <c r="K722" s="10"/>
      <c r="L722" s="10"/>
      <c r="M722" s="10"/>
      <c r="N722" s="3"/>
      <c r="O722" s="172"/>
      <c r="P722" s="173"/>
      <c r="Q722" s="173"/>
      <c r="R722" s="174"/>
      <c r="S722" s="3"/>
      <c r="T722" s="3"/>
      <c r="U722" s="3"/>
      <c r="V722" s="3"/>
    </row>
    <row r="723" spans="1:22" s="4" customFormat="1" ht="12.75" x14ac:dyDescent="0.2">
      <c r="A723" s="55"/>
      <c r="B723" s="10"/>
      <c r="C723" s="10" t="s">
        <v>373</v>
      </c>
      <c r="D723" s="10"/>
      <c r="E723" s="10" t="s">
        <v>374</v>
      </c>
      <c r="F723" s="179">
        <v>10</v>
      </c>
      <c r="G723" s="179"/>
      <c r="H723" s="261"/>
      <c r="I723" s="261"/>
      <c r="J723" s="3"/>
      <c r="K723" s="10"/>
      <c r="L723" s="10"/>
      <c r="M723" s="10"/>
      <c r="N723" s="3"/>
      <c r="O723" s="172"/>
      <c r="P723" s="173"/>
      <c r="Q723" s="173"/>
      <c r="R723" s="174"/>
      <c r="S723" s="3"/>
      <c r="T723" s="3"/>
      <c r="U723" s="3"/>
      <c r="V723" s="3"/>
    </row>
    <row r="724" spans="1:22" s="4" customFormat="1" ht="12.75" x14ac:dyDescent="0.2">
      <c r="A724" s="55"/>
      <c r="B724" s="10"/>
      <c r="C724" s="10" t="s">
        <v>375</v>
      </c>
      <c r="D724" s="10"/>
      <c r="E724" s="10" t="s">
        <v>104</v>
      </c>
      <c r="F724" s="179">
        <v>3</v>
      </c>
      <c r="G724" s="179"/>
      <c r="H724" s="261"/>
      <c r="I724" s="261"/>
      <c r="J724" s="3"/>
      <c r="K724" s="10"/>
      <c r="L724" s="10"/>
      <c r="M724" s="10"/>
      <c r="N724" s="3"/>
      <c r="O724" s="172"/>
      <c r="P724" s="173"/>
      <c r="Q724" s="173"/>
      <c r="R724" s="174"/>
      <c r="S724" s="3"/>
      <c r="T724" s="3"/>
      <c r="U724" s="3"/>
      <c r="V724" s="3"/>
    </row>
    <row r="725" spans="1:22" s="4" customFormat="1" ht="12.75" x14ac:dyDescent="0.2">
      <c r="A725" s="55"/>
      <c r="B725" s="10"/>
      <c r="C725" s="10" t="s">
        <v>376</v>
      </c>
      <c r="D725" s="10"/>
      <c r="E725" s="10" t="s">
        <v>211</v>
      </c>
      <c r="F725" s="179">
        <v>2</v>
      </c>
      <c r="G725" s="179"/>
      <c r="H725" s="261"/>
      <c r="I725" s="261"/>
      <c r="J725" s="3"/>
      <c r="K725" s="10"/>
      <c r="L725" s="10"/>
      <c r="M725" s="10"/>
      <c r="N725" s="3"/>
      <c r="O725" s="172"/>
      <c r="P725" s="173"/>
      <c r="Q725" s="173"/>
      <c r="R725" s="174"/>
      <c r="S725" s="3"/>
      <c r="T725" s="3"/>
      <c r="U725" s="3"/>
      <c r="V725" s="3"/>
    </row>
    <row r="726" spans="1:22" s="4" customFormat="1" ht="12.75" x14ac:dyDescent="0.2">
      <c r="A726" s="55"/>
      <c r="B726" s="10"/>
      <c r="C726" s="10" t="s">
        <v>377</v>
      </c>
      <c r="D726" s="10"/>
      <c r="E726" s="10" t="s">
        <v>302</v>
      </c>
      <c r="F726" s="179">
        <v>42</v>
      </c>
      <c r="G726" s="179"/>
      <c r="H726" s="261">
        <v>0</v>
      </c>
      <c r="I726" s="261"/>
      <c r="J726" s="3"/>
      <c r="K726" s="10"/>
      <c r="L726" s="10"/>
      <c r="M726" s="10"/>
      <c r="N726" s="3"/>
      <c r="O726" s="172"/>
      <c r="P726" s="173"/>
      <c r="Q726" s="173"/>
      <c r="R726" s="174"/>
      <c r="S726" s="3"/>
      <c r="T726" s="3"/>
      <c r="U726" s="3"/>
      <c r="V726" s="3"/>
    </row>
    <row r="727" spans="1:22" s="4" customFormat="1" ht="12.75" x14ac:dyDescent="0.2">
      <c r="A727" s="55"/>
      <c r="B727" s="10"/>
      <c r="C727" s="10" t="s">
        <v>378</v>
      </c>
      <c r="D727" s="10"/>
      <c r="E727" s="10" t="s">
        <v>105</v>
      </c>
      <c r="F727" s="179">
        <v>249</v>
      </c>
      <c r="G727" s="179">
        <v>7</v>
      </c>
      <c r="H727" s="261">
        <v>6</v>
      </c>
      <c r="I727" s="261">
        <v>0.33333333333333298</v>
      </c>
      <c r="J727" s="3"/>
      <c r="K727" s="10"/>
      <c r="L727" s="10"/>
      <c r="M727" s="10"/>
      <c r="N727" s="3"/>
      <c r="O727" s="172"/>
      <c r="P727" s="173"/>
      <c r="Q727" s="173"/>
      <c r="R727" s="174"/>
      <c r="S727" s="3"/>
      <c r="T727" s="3"/>
      <c r="U727" s="3"/>
      <c r="V727" s="3"/>
    </row>
    <row r="728" spans="1:22" s="4" customFormat="1" ht="12.75" x14ac:dyDescent="0.2">
      <c r="A728" s="55"/>
      <c r="B728" s="10"/>
      <c r="C728" s="10" t="s">
        <v>380</v>
      </c>
      <c r="D728" s="10"/>
      <c r="E728" s="10" t="s">
        <v>164</v>
      </c>
      <c r="F728" s="179">
        <v>8</v>
      </c>
      <c r="G728" s="179"/>
      <c r="H728" s="261"/>
      <c r="I728" s="261"/>
      <c r="J728" s="3"/>
      <c r="K728" s="10"/>
      <c r="L728" s="10"/>
      <c r="M728" s="10"/>
      <c r="N728" s="3"/>
      <c r="O728" s="172"/>
      <c r="P728" s="173"/>
      <c r="Q728" s="173"/>
      <c r="R728" s="174"/>
      <c r="S728" s="3"/>
      <c r="T728" s="3"/>
      <c r="U728" s="3"/>
      <c r="V728" s="3"/>
    </row>
    <row r="729" spans="1:22" s="4" customFormat="1" ht="12.75" x14ac:dyDescent="0.2">
      <c r="A729" s="55"/>
      <c r="B729" s="10"/>
      <c r="C729" s="10" t="s">
        <v>381</v>
      </c>
      <c r="D729" s="10"/>
      <c r="E729" s="10" t="s">
        <v>382</v>
      </c>
      <c r="F729" s="179">
        <v>154</v>
      </c>
      <c r="G729" s="179">
        <v>5</v>
      </c>
      <c r="H729" s="261">
        <v>4</v>
      </c>
      <c r="I729" s="261">
        <v>3</v>
      </c>
      <c r="J729" s="3"/>
      <c r="K729" s="10"/>
      <c r="L729" s="10"/>
      <c r="M729" s="10"/>
      <c r="N729" s="3"/>
      <c r="O729" s="172"/>
      <c r="P729" s="173"/>
      <c r="Q729" s="173"/>
      <c r="R729" s="174"/>
      <c r="S729" s="3"/>
      <c r="T729" s="3"/>
      <c r="U729" s="3"/>
      <c r="V729" s="3"/>
    </row>
    <row r="730" spans="1:22" s="4" customFormat="1" ht="12.75" x14ac:dyDescent="0.2">
      <c r="A730" s="55"/>
      <c r="B730" s="10"/>
      <c r="C730" s="10" t="s">
        <v>381</v>
      </c>
      <c r="D730" s="10"/>
      <c r="E730" s="10" t="s">
        <v>383</v>
      </c>
      <c r="F730" s="179">
        <v>3</v>
      </c>
      <c r="G730" s="179"/>
      <c r="H730" s="261"/>
      <c r="I730" s="261"/>
      <c r="J730" s="3"/>
      <c r="K730" s="10"/>
      <c r="L730" s="10"/>
      <c r="M730" s="10"/>
      <c r="N730" s="3"/>
      <c r="O730" s="172"/>
      <c r="P730" s="173"/>
      <c r="Q730" s="173"/>
      <c r="R730" s="174"/>
      <c r="S730" s="3"/>
      <c r="T730" s="3"/>
      <c r="U730" s="3"/>
      <c r="V730" s="3"/>
    </row>
    <row r="731" spans="1:22" s="4" customFormat="1" ht="12.75" x14ac:dyDescent="0.2">
      <c r="A731" s="55"/>
      <c r="B731" s="10"/>
      <c r="C731" s="10" t="s">
        <v>384</v>
      </c>
      <c r="D731" s="10"/>
      <c r="E731" s="10" t="s">
        <v>84</v>
      </c>
      <c r="F731" s="179">
        <v>42</v>
      </c>
      <c r="G731" s="179"/>
      <c r="H731" s="261">
        <v>0</v>
      </c>
      <c r="I731" s="261"/>
      <c r="J731" s="3"/>
      <c r="K731" s="10"/>
      <c r="L731" s="10"/>
      <c r="M731" s="10"/>
      <c r="N731" s="3"/>
      <c r="O731" s="172"/>
      <c r="P731" s="173"/>
      <c r="Q731" s="173"/>
      <c r="R731" s="174"/>
      <c r="S731" s="3"/>
      <c r="T731" s="3"/>
      <c r="U731" s="3"/>
      <c r="V731" s="3"/>
    </row>
    <row r="732" spans="1:22" s="4" customFormat="1" ht="12.75" x14ac:dyDescent="0.2">
      <c r="A732" s="55"/>
      <c r="B732" s="10"/>
      <c r="C732" s="10" t="s">
        <v>387</v>
      </c>
      <c r="D732" s="10"/>
      <c r="E732" s="10" t="s">
        <v>187</v>
      </c>
      <c r="F732" s="179">
        <v>106</v>
      </c>
      <c r="G732" s="179">
        <v>4</v>
      </c>
      <c r="H732" s="261">
        <v>3</v>
      </c>
      <c r="I732" s="261">
        <v>23.6666666666667</v>
      </c>
      <c r="J732" s="3"/>
      <c r="K732" s="10"/>
      <c r="L732" s="10"/>
      <c r="M732" s="10"/>
      <c r="N732" s="3"/>
      <c r="O732" s="172"/>
      <c r="P732" s="173"/>
      <c r="Q732" s="173"/>
      <c r="R732" s="174"/>
      <c r="S732" s="3"/>
      <c r="T732" s="3"/>
      <c r="U732" s="3"/>
      <c r="V732" s="3"/>
    </row>
    <row r="733" spans="1:22" s="4" customFormat="1" ht="12.75" x14ac:dyDescent="0.2">
      <c r="A733" s="55"/>
      <c r="B733" s="10"/>
      <c r="C733" s="10" t="s">
        <v>389</v>
      </c>
      <c r="D733" s="10"/>
      <c r="E733" s="10" t="s">
        <v>124</v>
      </c>
      <c r="F733" s="179">
        <v>36</v>
      </c>
      <c r="G733" s="179">
        <v>1</v>
      </c>
      <c r="H733" s="261">
        <v>0</v>
      </c>
      <c r="I733" s="261"/>
      <c r="J733" s="3"/>
      <c r="K733" s="10"/>
      <c r="L733" s="10"/>
      <c r="M733" s="10"/>
      <c r="N733" s="3"/>
      <c r="O733" s="172"/>
      <c r="P733" s="173"/>
      <c r="Q733" s="173"/>
      <c r="R733" s="174"/>
      <c r="S733" s="3"/>
      <c r="T733" s="3"/>
      <c r="U733" s="3"/>
      <c r="V733" s="3"/>
    </row>
    <row r="734" spans="1:22" s="4" customFormat="1" ht="12.75" x14ac:dyDescent="0.2">
      <c r="A734" s="55"/>
      <c r="B734" s="10"/>
      <c r="C734" s="10" t="s">
        <v>394</v>
      </c>
      <c r="D734" s="10"/>
      <c r="E734" s="10" t="s">
        <v>395</v>
      </c>
      <c r="F734" s="179">
        <v>1</v>
      </c>
      <c r="G734" s="179"/>
      <c r="H734" s="261"/>
      <c r="I734" s="261"/>
      <c r="J734" s="3"/>
      <c r="K734" s="10"/>
      <c r="L734" s="10"/>
      <c r="M734" s="10"/>
      <c r="N734" s="3"/>
      <c r="O734" s="172"/>
      <c r="P734" s="173"/>
      <c r="Q734" s="173"/>
      <c r="R734" s="174"/>
      <c r="S734" s="3"/>
      <c r="T734" s="3"/>
      <c r="U734" s="3"/>
      <c r="V734" s="3"/>
    </row>
    <row r="735" spans="1:22" s="4" customFormat="1" ht="12.75" x14ac:dyDescent="0.2">
      <c r="A735" s="55"/>
      <c r="B735" s="10"/>
      <c r="C735" s="10" t="s">
        <v>396</v>
      </c>
      <c r="D735" s="10"/>
      <c r="E735" s="10" t="s">
        <v>86</v>
      </c>
      <c r="F735" s="179">
        <v>11</v>
      </c>
      <c r="G735" s="179">
        <v>1</v>
      </c>
      <c r="H735" s="261">
        <v>0</v>
      </c>
      <c r="I735" s="261"/>
      <c r="J735" s="3"/>
      <c r="K735" s="10"/>
      <c r="L735" s="10"/>
      <c r="M735" s="10"/>
      <c r="N735" s="3"/>
      <c r="O735" s="172"/>
      <c r="P735" s="173"/>
      <c r="Q735" s="173"/>
      <c r="R735" s="174"/>
      <c r="S735" s="3"/>
      <c r="T735" s="3"/>
      <c r="U735" s="3"/>
      <c r="V735" s="3"/>
    </row>
    <row r="736" spans="1:22" s="4" customFormat="1" ht="12.75" x14ac:dyDescent="0.2">
      <c r="A736" s="55"/>
      <c r="B736" s="10"/>
      <c r="C736" s="10" t="s">
        <v>397</v>
      </c>
      <c r="D736" s="10"/>
      <c r="E736" s="10" t="s">
        <v>120</v>
      </c>
      <c r="F736" s="179">
        <v>473</v>
      </c>
      <c r="G736" s="179">
        <v>12</v>
      </c>
      <c r="H736" s="261">
        <v>9</v>
      </c>
      <c r="I736" s="261">
        <v>0.66666666666666696</v>
      </c>
      <c r="J736" s="3"/>
      <c r="K736" s="10"/>
      <c r="L736" s="10"/>
      <c r="M736" s="10"/>
      <c r="N736" s="3"/>
      <c r="O736" s="172"/>
      <c r="P736" s="173"/>
      <c r="Q736" s="173"/>
      <c r="R736" s="174"/>
      <c r="S736" s="3"/>
      <c r="T736" s="3"/>
      <c r="U736" s="3"/>
      <c r="V736" s="3"/>
    </row>
    <row r="737" spans="1:22" s="4" customFormat="1" ht="12.75" x14ac:dyDescent="0.2">
      <c r="A737" s="55"/>
      <c r="B737" s="10"/>
      <c r="C737" s="10" t="s">
        <v>398</v>
      </c>
      <c r="D737" s="10"/>
      <c r="E737" s="10" t="s">
        <v>97</v>
      </c>
      <c r="F737" s="179">
        <v>19</v>
      </c>
      <c r="G737" s="179">
        <v>1</v>
      </c>
      <c r="H737" s="261">
        <v>0</v>
      </c>
      <c r="I737" s="261"/>
      <c r="J737" s="3"/>
      <c r="K737" s="10"/>
      <c r="L737" s="10"/>
      <c r="M737" s="10"/>
      <c r="N737" s="3"/>
      <c r="O737" s="172"/>
      <c r="P737" s="173"/>
      <c r="Q737" s="173"/>
      <c r="R737" s="174"/>
      <c r="S737" s="3"/>
      <c r="T737" s="3"/>
      <c r="U737" s="3"/>
      <c r="V737" s="3"/>
    </row>
    <row r="738" spans="1:22" s="4" customFormat="1" ht="12.75" x14ac:dyDescent="0.2">
      <c r="A738" s="55"/>
      <c r="B738" s="10"/>
      <c r="C738" s="10" t="s">
        <v>399</v>
      </c>
      <c r="D738" s="10"/>
      <c r="E738" s="10" t="s">
        <v>77</v>
      </c>
      <c r="F738" s="179">
        <v>167</v>
      </c>
      <c r="G738" s="179">
        <v>3</v>
      </c>
      <c r="H738" s="261">
        <v>3</v>
      </c>
      <c r="I738" s="261">
        <v>0</v>
      </c>
      <c r="J738" s="3"/>
      <c r="K738" s="10"/>
      <c r="L738" s="10"/>
      <c r="M738" s="10"/>
      <c r="N738" s="3"/>
      <c r="O738" s="172"/>
      <c r="P738" s="173"/>
      <c r="Q738" s="173"/>
      <c r="R738" s="174"/>
      <c r="S738" s="3"/>
      <c r="T738" s="3"/>
      <c r="U738" s="3"/>
      <c r="V738" s="3"/>
    </row>
    <row r="739" spans="1:22" s="4" customFormat="1" ht="12.75" x14ac:dyDescent="0.2">
      <c r="A739" s="55"/>
      <c r="B739" s="10"/>
      <c r="C739" s="10" t="s">
        <v>400</v>
      </c>
      <c r="D739" s="10"/>
      <c r="E739" s="10" t="s">
        <v>388</v>
      </c>
      <c r="F739" s="179">
        <v>75</v>
      </c>
      <c r="G739" s="179"/>
      <c r="H739" s="261">
        <v>0</v>
      </c>
      <c r="I739" s="261"/>
      <c r="J739" s="3"/>
      <c r="K739" s="10"/>
      <c r="L739" s="10"/>
      <c r="M739" s="10"/>
      <c r="N739" s="3"/>
      <c r="O739" s="172"/>
      <c r="P739" s="173"/>
      <c r="Q739" s="173"/>
      <c r="R739" s="174"/>
      <c r="S739" s="3"/>
      <c r="T739" s="3"/>
      <c r="U739" s="3"/>
      <c r="V739" s="3"/>
    </row>
    <row r="740" spans="1:22" s="4" customFormat="1" ht="12.75" x14ac:dyDescent="0.2">
      <c r="A740" s="55"/>
      <c r="B740" s="10"/>
      <c r="C740" s="10" t="s">
        <v>402</v>
      </c>
      <c r="D740" s="10"/>
      <c r="E740" s="10" t="s">
        <v>383</v>
      </c>
      <c r="F740" s="179">
        <v>33</v>
      </c>
      <c r="G740" s="179">
        <v>1</v>
      </c>
      <c r="H740" s="261">
        <v>1</v>
      </c>
      <c r="I740" s="261">
        <v>0</v>
      </c>
      <c r="J740" s="3"/>
      <c r="K740" s="10"/>
      <c r="L740" s="10"/>
      <c r="M740" s="10"/>
      <c r="N740" s="3"/>
      <c r="O740" s="172"/>
      <c r="P740" s="173"/>
      <c r="Q740" s="173"/>
      <c r="R740" s="174"/>
      <c r="S740" s="3"/>
      <c r="T740" s="3"/>
      <c r="U740" s="3"/>
      <c r="V740" s="3"/>
    </row>
    <row r="741" spans="1:22" s="4" customFormat="1" ht="12.75" x14ac:dyDescent="0.2">
      <c r="A741" s="55"/>
      <c r="B741" s="10"/>
      <c r="C741" s="10" t="s">
        <v>403</v>
      </c>
      <c r="D741" s="10"/>
      <c r="E741" s="10" t="s">
        <v>175</v>
      </c>
      <c r="F741" s="179">
        <v>652</v>
      </c>
      <c r="G741" s="179">
        <v>15</v>
      </c>
      <c r="H741" s="261">
        <v>4</v>
      </c>
      <c r="I741" s="261">
        <v>17.25</v>
      </c>
      <c r="J741" s="3"/>
      <c r="K741" s="10"/>
      <c r="L741" s="10"/>
      <c r="M741" s="10"/>
      <c r="N741" s="3"/>
      <c r="O741" s="172"/>
      <c r="P741" s="173"/>
      <c r="Q741" s="173"/>
      <c r="R741" s="174"/>
      <c r="S741" s="3"/>
      <c r="T741" s="3"/>
      <c r="U741" s="3"/>
      <c r="V741" s="3"/>
    </row>
    <row r="742" spans="1:22" s="4" customFormat="1" ht="12.75" x14ac:dyDescent="0.2">
      <c r="A742" s="55"/>
      <c r="B742" s="10"/>
      <c r="C742" s="10" t="s">
        <v>405</v>
      </c>
      <c r="D742" s="10"/>
      <c r="E742" s="10" t="s">
        <v>393</v>
      </c>
      <c r="F742" s="179">
        <v>11</v>
      </c>
      <c r="G742" s="179"/>
      <c r="H742" s="261"/>
      <c r="I742" s="261"/>
      <c r="J742" s="3"/>
      <c r="K742" s="10"/>
      <c r="L742" s="10"/>
      <c r="M742" s="10"/>
      <c r="N742" s="3"/>
      <c r="O742" s="172"/>
      <c r="P742" s="173"/>
      <c r="Q742" s="173"/>
      <c r="R742" s="174"/>
      <c r="S742" s="3"/>
      <c r="T742" s="3"/>
      <c r="U742" s="3"/>
      <c r="V742" s="3"/>
    </row>
    <row r="743" spans="1:22" s="4" customFormat="1" ht="12.75" x14ac:dyDescent="0.2">
      <c r="A743" s="55"/>
      <c r="B743" s="10"/>
      <c r="C743" s="10" t="s">
        <v>406</v>
      </c>
      <c r="D743" s="10"/>
      <c r="E743" s="10" t="s">
        <v>187</v>
      </c>
      <c r="F743" s="179">
        <v>1</v>
      </c>
      <c r="G743" s="179"/>
      <c r="H743" s="261"/>
      <c r="I743" s="261"/>
      <c r="J743" s="3"/>
      <c r="K743" s="10"/>
      <c r="L743" s="10"/>
      <c r="M743" s="10"/>
      <c r="N743" s="3"/>
      <c r="O743" s="172"/>
      <c r="P743" s="173"/>
      <c r="Q743" s="173"/>
      <c r="R743" s="174"/>
      <c r="S743" s="3"/>
      <c r="T743" s="3"/>
      <c r="U743" s="3"/>
      <c r="V743" s="3"/>
    </row>
    <row r="744" spans="1:22" s="4" customFormat="1" ht="12.75" x14ac:dyDescent="0.2">
      <c r="A744" s="55"/>
      <c r="B744" s="10"/>
      <c r="C744" s="10" t="s">
        <v>407</v>
      </c>
      <c r="D744" s="10"/>
      <c r="E744" s="10" t="s">
        <v>155</v>
      </c>
      <c r="F744" s="179">
        <v>46</v>
      </c>
      <c r="G744" s="179"/>
      <c r="H744" s="261"/>
      <c r="I744" s="261"/>
      <c r="J744" s="3"/>
      <c r="K744" s="10"/>
      <c r="L744" s="10"/>
      <c r="M744" s="10"/>
      <c r="N744" s="3"/>
      <c r="O744" s="172"/>
      <c r="P744" s="173"/>
      <c r="Q744" s="173"/>
      <c r="R744" s="174"/>
      <c r="S744" s="3"/>
      <c r="T744" s="3"/>
      <c r="U744" s="3"/>
      <c r="V744" s="3"/>
    </row>
    <row r="745" spans="1:22" s="4" customFormat="1" ht="12.75" x14ac:dyDescent="0.2">
      <c r="A745" s="55"/>
      <c r="B745" s="10"/>
      <c r="C745" s="10" t="s">
        <v>408</v>
      </c>
      <c r="D745" s="10"/>
      <c r="E745" s="10" t="s">
        <v>409</v>
      </c>
      <c r="F745" s="179">
        <v>35</v>
      </c>
      <c r="G745" s="179">
        <v>1</v>
      </c>
      <c r="H745" s="261">
        <v>0</v>
      </c>
      <c r="I745" s="261"/>
      <c r="J745" s="3"/>
      <c r="K745" s="10"/>
      <c r="L745" s="10"/>
      <c r="M745" s="10"/>
      <c r="N745" s="3"/>
      <c r="O745" s="172"/>
      <c r="P745" s="173"/>
      <c r="Q745" s="173"/>
      <c r="R745" s="174"/>
      <c r="S745" s="3"/>
      <c r="T745" s="3"/>
      <c r="U745" s="3"/>
      <c r="V745" s="3"/>
    </row>
    <row r="746" spans="1:22" s="4" customFormat="1" ht="12.75" x14ac:dyDescent="0.2">
      <c r="A746" s="55"/>
      <c r="B746" s="10"/>
      <c r="C746" s="10" t="s">
        <v>411</v>
      </c>
      <c r="D746" s="10"/>
      <c r="E746" s="10" t="s">
        <v>93</v>
      </c>
      <c r="F746" s="179">
        <v>57</v>
      </c>
      <c r="G746" s="179">
        <v>1</v>
      </c>
      <c r="H746" s="261">
        <v>1</v>
      </c>
      <c r="I746" s="261">
        <v>0</v>
      </c>
      <c r="J746" s="3"/>
      <c r="K746" s="10"/>
      <c r="L746" s="10"/>
      <c r="M746" s="10"/>
      <c r="N746" s="3"/>
      <c r="O746" s="172"/>
      <c r="P746" s="173"/>
      <c r="Q746" s="173"/>
      <c r="R746" s="174"/>
      <c r="S746" s="3"/>
      <c r="T746" s="3"/>
      <c r="U746" s="3"/>
      <c r="V746" s="3"/>
    </row>
    <row r="747" spans="1:22" s="4" customFormat="1" ht="12.75" x14ac:dyDescent="0.2">
      <c r="A747" s="55"/>
      <c r="B747" s="10"/>
      <c r="C747" s="10" t="s">
        <v>412</v>
      </c>
      <c r="D747" s="10"/>
      <c r="E747" s="10" t="s">
        <v>63</v>
      </c>
      <c r="F747" s="179">
        <v>2</v>
      </c>
      <c r="G747" s="179"/>
      <c r="H747" s="261"/>
      <c r="I747" s="261"/>
      <c r="J747" s="3"/>
      <c r="K747" s="10"/>
      <c r="L747" s="10"/>
      <c r="M747" s="10"/>
      <c r="N747" s="3"/>
      <c r="O747" s="172"/>
      <c r="P747" s="173"/>
      <c r="Q747" s="173"/>
      <c r="R747" s="174"/>
      <c r="S747" s="3"/>
      <c r="T747" s="3"/>
      <c r="U747" s="3"/>
      <c r="V747" s="3"/>
    </row>
    <row r="748" spans="1:22" s="4" customFormat="1" ht="12.75" x14ac:dyDescent="0.2">
      <c r="A748" s="55"/>
      <c r="B748" s="10"/>
      <c r="C748" s="10" t="s">
        <v>413</v>
      </c>
      <c r="D748" s="10"/>
      <c r="E748" s="10" t="s">
        <v>414</v>
      </c>
      <c r="F748" s="179">
        <v>48</v>
      </c>
      <c r="G748" s="179"/>
      <c r="H748" s="261">
        <v>0</v>
      </c>
      <c r="I748" s="261"/>
      <c r="J748" s="3"/>
      <c r="K748" s="10"/>
      <c r="L748" s="10"/>
      <c r="M748" s="10"/>
      <c r="N748" s="3"/>
      <c r="O748" s="172"/>
      <c r="P748" s="173"/>
      <c r="Q748" s="173"/>
      <c r="R748" s="174"/>
      <c r="S748" s="3"/>
      <c r="T748" s="3"/>
      <c r="U748" s="3"/>
      <c r="V748" s="3"/>
    </row>
    <row r="749" spans="1:22" s="4" customFormat="1" ht="12.75" x14ac:dyDescent="0.2">
      <c r="A749" s="55"/>
      <c r="B749" s="10"/>
      <c r="C749" s="10" t="s">
        <v>415</v>
      </c>
      <c r="D749" s="10"/>
      <c r="E749" s="10" t="s">
        <v>324</v>
      </c>
      <c r="F749" s="179">
        <v>164</v>
      </c>
      <c r="G749" s="179">
        <v>4</v>
      </c>
      <c r="H749" s="261">
        <v>3</v>
      </c>
      <c r="I749" s="261">
        <v>0.33333333333333298</v>
      </c>
      <c r="J749" s="3"/>
      <c r="K749" s="10"/>
      <c r="L749" s="10"/>
      <c r="M749" s="10"/>
      <c r="N749" s="3"/>
      <c r="O749" s="172"/>
      <c r="P749" s="173"/>
      <c r="Q749" s="173"/>
      <c r="R749" s="174"/>
      <c r="S749" s="3"/>
      <c r="T749" s="3"/>
      <c r="U749" s="3"/>
      <c r="V749" s="3"/>
    </row>
    <row r="750" spans="1:22" s="4" customFormat="1" ht="12.75" x14ac:dyDescent="0.2">
      <c r="A750" s="55"/>
      <c r="B750" s="10"/>
      <c r="C750" s="10" t="s">
        <v>416</v>
      </c>
      <c r="D750" s="10"/>
      <c r="E750" s="10" t="s">
        <v>109</v>
      </c>
      <c r="F750" s="179">
        <v>12</v>
      </c>
      <c r="G750" s="179"/>
      <c r="H750" s="261"/>
      <c r="I750" s="261"/>
      <c r="J750" s="3"/>
      <c r="K750" s="10"/>
      <c r="L750" s="10"/>
      <c r="M750" s="10"/>
      <c r="N750" s="3"/>
      <c r="O750" s="172"/>
      <c r="P750" s="173"/>
      <c r="Q750" s="173"/>
      <c r="R750" s="174"/>
      <c r="S750" s="3"/>
      <c r="T750" s="3"/>
      <c r="U750" s="3"/>
      <c r="V750" s="3"/>
    </row>
    <row r="751" spans="1:22" s="4" customFormat="1" ht="12.75" x14ac:dyDescent="0.2">
      <c r="A751" s="55"/>
      <c r="B751" s="10"/>
      <c r="C751" s="10" t="s">
        <v>417</v>
      </c>
      <c r="D751" s="10"/>
      <c r="E751" s="10" t="s">
        <v>79</v>
      </c>
      <c r="F751" s="179">
        <v>8</v>
      </c>
      <c r="G751" s="179"/>
      <c r="H751" s="261"/>
      <c r="I751" s="261"/>
      <c r="J751" s="3"/>
      <c r="K751" s="10"/>
      <c r="L751" s="10"/>
      <c r="M751" s="10"/>
      <c r="N751" s="3"/>
      <c r="O751" s="172"/>
      <c r="P751" s="173"/>
      <c r="Q751" s="173"/>
      <c r="R751" s="174"/>
      <c r="S751" s="3"/>
      <c r="T751" s="3"/>
      <c r="U751" s="3"/>
      <c r="V751" s="3"/>
    </row>
    <row r="752" spans="1:22" s="4" customFormat="1" ht="12.75" x14ac:dyDescent="0.2">
      <c r="A752" s="55"/>
      <c r="B752" s="10"/>
      <c r="C752" s="10" t="s">
        <v>419</v>
      </c>
      <c r="D752" s="10"/>
      <c r="E752" s="10" t="s">
        <v>110</v>
      </c>
      <c r="F752" s="179">
        <v>30</v>
      </c>
      <c r="G752" s="179"/>
      <c r="H752" s="261">
        <v>0</v>
      </c>
      <c r="I752" s="261"/>
      <c r="J752" s="3"/>
      <c r="K752" s="10"/>
      <c r="L752" s="10"/>
      <c r="M752" s="10"/>
      <c r="N752" s="3"/>
      <c r="O752" s="172"/>
      <c r="P752" s="173"/>
      <c r="Q752" s="173"/>
      <c r="R752" s="174"/>
      <c r="S752" s="3"/>
      <c r="T752" s="3"/>
      <c r="U752" s="3"/>
      <c r="V752" s="3"/>
    </row>
    <row r="753" spans="1:22" s="4" customFormat="1" ht="12.75" x14ac:dyDescent="0.2">
      <c r="A753" s="55"/>
      <c r="B753" s="10"/>
      <c r="C753" s="10" t="s">
        <v>419</v>
      </c>
      <c r="D753" s="10"/>
      <c r="E753" s="10" t="s">
        <v>369</v>
      </c>
      <c r="F753" s="179">
        <v>1</v>
      </c>
      <c r="G753" s="179"/>
      <c r="H753" s="261"/>
      <c r="I753" s="261"/>
      <c r="J753" s="3"/>
      <c r="K753" s="10"/>
      <c r="L753" s="10"/>
      <c r="M753" s="10"/>
      <c r="N753" s="3"/>
      <c r="O753" s="172"/>
      <c r="P753" s="173"/>
      <c r="Q753" s="173"/>
      <c r="R753" s="174"/>
      <c r="S753" s="3"/>
      <c r="T753" s="3"/>
      <c r="U753" s="3"/>
      <c r="V753" s="3"/>
    </row>
    <row r="754" spans="1:22" s="4" customFormat="1" ht="12.75" x14ac:dyDescent="0.2">
      <c r="A754" s="55"/>
      <c r="B754" s="10"/>
      <c r="C754" s="10" t="s">
        <v>420</v>
      </c>
      <c r="D754" s="10"/>
      <c r="E754" s="10" t="s">
        <v>287</v>
      </c>
      <c r="F754" s="179">
        <v>96</v>
      </c>
      <c r="G754" s="179">
        <v>2</v>
      </c>
      <c r="H754" s="261">
        <v>3</v>
      </c>
      <c r="I754" s="261">
        <v>6</v>
      </c>
      <c r="J754" s="3"/>
      <c r="K754" s="10"/>
      <c r="L754" s="10"/>
      <c r="M754" s="10"/>
      <c r="N754" s="3"/>
      <c r="O754" s="172"/>
      <c r="P754" s="173"/>
      <c r="Q754" s="173"/>
      <c r="R754" s="174"/>
      <c r="S754" s="3"/>
      <c r="T754" s="3"/>
      <c r="U754" s="3"/>
      <c r="V754" s="3"/>
    </row>
    <row r="755" spans="1:22" s="4" customFormat="1" ht="12.75" x14ac:dyDescent="0.2">
      <c r="A755" s="55"/>
      <c r="B755" s="10"/>
      <c r="C755" s="10" t="s">
        <v>421</v>
      </c>
      <c r="D755" s="10"/>
      <c r="E755" s="10" t="s">
        <v>295</v>
      </c>
      <c r="F755" s="179">
        <v>11</v>
      </c>
      <c r="G755" s="179"/>
      <c r="H755" s="261"/>
      <c r="I755" s="261"/>
      <c r="J755" s="3"/>
      <c r="K755" s="10"/>
      <c r="L755" s="10"/>
      <c r="M755" s="10"/>
      <c r="N755" s="3"/>
      <c r="O755" s="172"/>
      <c r="P755" s="173"/>
      <c r="Q755" s="173"/>
      <c r="R755" s="174"/>
      <c r="S755" s="3"/>
      <c r="T755" s="3"/>
      <c r="U755" s="3"/>
      <c r="V755" s="3"/>
    </row>
    <row r="756" spans="1:22" s="4" customFormat="1" ht="12.75" x14ac:dyDescent="0.2">
      <c r="A756" s="55"/>
      <c r="B756" s="10"/>
      <c r="C756" s="10" t="s">
        <v>422</v>
      </c>
      <c r="D756" s="10"/>
      <c r="E756" s="10" t="s">
        <v>410</v>
      </c>
      <c r="F756" s="179">
        <v>25</v>
      </c>
      <c r="G756" s="179"/>
      <c r="H756" s="261">
        <v>0</v>
      </c>
      <c r="I756" s="261"/>
      <c r="J756" s="3"/>
      <c r="K756" s="10"/>
      <c r="L756" s="10"/>
      <c r="M756" s="10"/>
      <c r="N756" s="3"/>
      <c r="O756" s="172"/>
      <c r="P756" s="173"/>
      <c r="Q756" s="173"/>
      <c r="R756" s="174"/>
      <c r="S756" s="3"/>
      <c r="T756" s="3"/>
      <c r="U756" s="3"/>
      <c r="V756" s="3"/>
    </row>
    <row r="757" spans="1:22" s="4" customFormat="1" ht="12.75" x14ac:dyDescent="0.2">
      <c r="A757" s="55"/>
      <c r="B757" s="10"/>
      <c r="C757" s="10" t="s">
        <v>424</v>
      </c>
      <c r="D757" s="10"/>
      <c r="E757" s="10" t="s">
        <v>425</v>
      </c>
      <c r="F757" s="179">
        <v>15</v>
      </c>
      <c r="G757" s="179">
        <v>1</v>
      </c>
      <c r="H757" s="261">
        <v>1</v>
      </c>
      <c r="I757" s="261">
        <v>0</v>
      </c>
      <c r="J757" s="3"/>
      <c r="K757" s="10"/>
      <c r="L757" s="10"/>
      <c r="M757" s="10"/>
      <c r="N757" s="3"/>
      <c r="O757" s="172"/>
      <c r="P757" s="173"/>
      <c r="Q757" s="173"/>
      <c r="R757" s="174"/>
      <c r="S757" s="3"/>
      <c r="T757" s="3"/>
      <c r="U757" s="3"/>
      <c r="V757" s="3"/>
    </row>
    <row r="758" spans="1:22" s="4" customFormat="1" ht="12.75" x14ac:dyDescent="0.2">
      <c r="A758" s="55"/>
      <c r="B758" s="10"/>
      <c r="C758" s="10" t="s">
        <v>428</v>
      </c>
      <c r="D758" s="10"/>
      <c r="E758" s="10" t="s">
        <v>64</v>
      </c>
      <c r="F758" s="179">
        <v>1</v>
      </c>
      <c r="G758" s="179"/>
      <c r="H758" s="261"/>
      <c r="I758" s="261"/>
      <c r="J758" s="3"/>
      <c r="K758" s="10"/>
      <c r="L758" s="10"/>
      <c r="M758" s="10"/>
      <c r="N758" s="3"/>
      <c r="O758" s="172"/>
      <c r="P758" s="173"/>
      <c r="Q758" s="173"/>
      <c r="R758" s="174"/>
      <c r="S758" s="3"/>
      <c r="T758" s="3"/>
      <c r="U758" s="3"/>
      <c r="V758" s="3"/>
    </row>
    <row r="759" spans="1:22" s="4" customFormat="1" ht="12.75" x14ac:dyDescent="0.2">
      <c r="A759" s="55"/>
      <c r="B759" s="10"/>
      <c r="C759" s="10" t="s">
        <v>432</v>
      </c>
      <c r="D759" s="10"/>
      <c r="E759" s="10" t="s">
        <v>368</v>
      </c>
      <c r="F759" s="179">
        <v>85</v>
      </c>
      <c r="G759" s="179">
        <v>1</v>
      </c>
      <c r="H759" s="261">
        <v>1</v>
      </c>
      <c r="I759" s="261">
        <v>0</v>
      </c>
      <c r="J759" s="3"/>
      <c r="K759" s="10"/>
      <c r="L759" s="10"/>
      <c r="M759" s="10"/>
      <c r="N759" s="3"/>
      <c r="O759" s="172"/>
      <c r="P759" s="173"/>
      <c r="Q759" s="173"/>
      <c r="R759" s="174"/>
      <c r="S759" s="3"/>
      <c r="T759" s="3"/>
      <c r="U759" s="3"/>
      <c r="V759" s="3"/>
    </row>
    <row r="760" spans="1:22" s="4" customFormat="1" ht="12.75" x14ac:dyDescent="0.2">
      <c r="A760" s="55"/>
      <c r="B760" s="10"/>
      <c r="C760" s="10" t="s">
        <v>436</v>
      </c>
      <c r="D760" s="10"/>
      <c r="E760" s="10" t="s">
        <v>390</v>
      </c>
      <c r="F760" s="179">
        <v>84</v>
      </c>
      <c r="G760" s="179">
        <v>2</v>
      </c>
      <c r="H760" s="261">
        <v>2</v>
      </c>
      <c r="I760" s="261">
        <v>0</v>
      </c>
      <c r="J760" s="3"/>
      <c r="K760" s="10"/>
      <c r="L760" s="10"/>
      <c r="M760" s="10"/>
      <c r="N760" s="3"/>
      <c r="O760" s="172"/>
      <c r="P760" s="173"/>
      <c r="Q760" s="173"/>
      <c r="R760" s="174"/>
      <c r="S760" s="3"/>
      <c r="T760" s="3"/>
      <c r="U760" s="3"/>
      <c r="V760" s="3"/>
    </row>
    <row r="761" spans="1:22" s="4" customFormat="1" ht="12.75" x14ac:dyDescent="0.2">
      <c r="A761" s="55"/>
      <c r="B761" s="10"/>
      <c r="C761" s="10" t="s">
        <v>438</v>
      </c>
      <c r="D761" s="10"/>
      <c r="E761" s="10" t="s">
        <v>224</v>
      </c>
      <c r="F761" s="179">
        <v>26</v>
      </c>
      <c r="G761" s="179"/>
      <c r="H761" s="261"/>
      <c r="I761" s="261"/>
      <c r="J761" s="3"/>
      <c r="K761" s="10"/>
      <c r="L761" s="10"/>
      <c r="M761" s="10"/>
      <c r="N761" s="3"/>
      <c r="O761" s="172"/>
      <c r="P761" s="173"/>
      <c r="Q761" s="173"/>
      <c r="R761" s="174"/>
      <c r="S761" s="3"/>
      <c r="T761" s="3"/>
      <c r="U761" s="3"/>
      <c r="V761" s="3"/>
    </row>
    <row r="762" spans="1:22" s="4" customFormat="1" ht="12.75" x14ac:dyDescent="0.2">
      <c r="A762" s="55"/>
      <c r="B762" s="10"/>
      <c r="C762" s="10" t="s">
        <v>440</v>
      </c>
      <c r="D762" s="10"/>
      <c r="E762" s="10" t="s">
        <v>292</v>
      </c>
      <c r="F762" s="179">
        <v>15</v>
      </c>
      <c r="G762" s="179"/>
      <c r="H762" s="261">
        <v>0</v>
      </c>
      <c r="I762" s="261"/>
      <c r="J762" s="3"/>
      <c r="K762" s="10"/>
      <c r="L762" s="10"/>
      <c r="M762" s="10"/>
      <c r="N762" s="3"/>
      <c r="O762" s="172"/>
      <c r="P762" s="173"/>
      <c r="Q762" s="173"/>
      <c r="R762" s="174"/>
      <c r="S762" s="3"/>
      <c r="T762" s="3"/>
      <c r="U762" s="3"/>
      <c r="V762" s="3"/>
    </row>
    <row r="763" spans="1:22" s="4" customFormat="1" ht="12.75" x14ac:dyDescent="0.2">
      <c r="A763" s="55"/>
      <c r="B763" s="10"/>
      <c r="C763" s="10" t="s">
        <v>445</v>
      </c>
      <c r="D763" s="10"/>
      <c r="E763" s="10" t="s">
        <v>124</v>
      </c>
      <c r="F763" s="179">
        <v>17</v>
      </c>
      <c r="G763" s="179"/>
      <c r="H763" s="261">
        <v>0</v>
      </c>
      <c r="I763" s="261"/>
      <c r="J763" s="3"/>
      <c r="K763" s="10"/>
      <c r="L763" s="10"/>
      <c r="M763" s="10"/>
      <c r="N763" s="3"/>
      <c r="O763" s="172"/>
      <c r="P763" s="173"/>
      <c r="Q763" s="173"/>
      <c r="R763" s="174"/>
      <c r="S763" s="3"/>
      <c r="T763" s="3"/>
      <c r="U763" s="3"/>
      <c r="V763" s="3"/>
    </row>
    <row r="764" spans="1:22" s="4" customFormat="1" ht="12.75" x14ac:dyDescent="0.2">
      <c r="A764" s="55"/>
      <c r="B764" s="10"/>
      <c r="C764" s="10" t="s">
        <v>446</v>
      </c>
      <c r="D764" s="10"/>
      <c r="E764" s="10" t="s">
        <v>109</v>
      </c>
      <c r="F764" s="179">
        <v>26</v>
      </c>
      <c r="G764" s="179"/>
      <c r="H764" s="261">
        <v>0</v>
      </c>
      <c r="I764" s="261"/>
      <c r="J764" s="3"/>
      <c r="K764" s="10"/>
      <c r="L764" s="10"/>
      <c r="M764" s="10"/>
      <c r="N764" s="3"/>
      <c r="O764" s="172"/>
      <c r="P764" s="173"/>
      <c r="Q764" s="173"/>
      <c r="R764" s="174"/>
      <c r="S764" s="3"/>
      <c r="T764" s="3"/>
      <c r="U764" s="3"/>
      <c r="V764" s="3"/>
    </row>
    <row r="765" spans="1:22" s="4" customFormat="1" ht="12.75" x14ac:dyDescent="0.2">
      <c r="A765" s="55"/>
      <c r="B765" s="10"/>
      <c r="C765" s="10" t="s">
        <v>448</v>
      </c>
      <c r="D765" s="10"/>
      <c r="E765" s="10" t="s">
        <v>449</v>
      </c>
      <c r="F765" s="179">
        <v>194</v>
      </c>
      <c r="G765" s="179">
        <v>10</v>
      </c>
      <c r="H765" s="261">
        <v>9</v>
      </c>
      <c r="I765" s="261">
        <v>7.7777777777777803</v>
      </c>
      <c r="J765" s="3"/>
      <c r="K765" s="10"/>
      <c r="L765" s="10"/>
      <c r="M765" s="10"/>
      <c r="N765" s="3"/>
      <c r="O765" s="172"/>
      <c r="P765" s="173"/>
      <c r="Q765" s="173"/>
      <c r="R765" s="174"/>
      <c r="S765" s="3"/>
      <c r="T765" s="3"/>
      <c r="U765" s="3"/>
      <c r="V765" s="3"/>
    </row>
    <row r="766" spans="1:22" s="4" customFormat="1" ht="12.75" x14ac:dyDescent="0.2">
      <c r="A766" s="55"/>
      <c r="B766" s="10"/>
      <c r="C766" s="10" t="s">
        <v>450</v>
      </c>
      <c r="D766" s="10"/>
      <c r="E766" s="10" t="s">
        <v>451</v>
      </c>
      <c r="F766" s="179">
        <v>23</v>
      </c>
      <c r="G766" s="179"/>
      <c r="H766" s="261">
        <v>0</v>
      </c>
      <c r="I766" s="261"/>
      <c r="J766" s="3"/>
      <c r="K766" s="10"/>
      <c r="L766" s="10"/>
      <c r="M766" s="10"/>
      <c r="N766" s="3"/>
      <c r="O766" s="172"/>
      <c r="P766" s="173"/>
      <c r="Q766" s="173"/>
      <c r="R766" s="174"/>
      <c r="S766" s="3"/>
      <c r="T766" s="3"/>
      <c r="U766" s="3"/>
      <c r="V766" s="3"/>
    </row>
    <row r="767" spans="1:22" s="4" customFormat="1" ht="12.75" x14ac:dyDescent="0.2">
      <c r="A767" s="55"/>
      <c r="B767" s="10"/>
      <c r="C767" s="10" t="s">
        <v>453</v>
      </c>
      <c r="D767" s="10"/>
      <c r="E767" s="10" t="s">
        <v>177</v>
      </c>
      <c r="F767" s="179">
        <v>198</v>
      </c>
      <c r="G767" s="179">
        <v>8</v>
      </c>
      <c r="H767" s="261">
        <v>7</v>
      </c>
      <c r="I767" s="261">
        <v>3</v>
      </c>
      <c r="J767" s="3"/>
      <c r="K767" s="10"/>
      <c r="L767" s="10"/>
      <c r="M767" s="10"/>
      <c r="N767" s="3"/>
      <c r="O767" s="172"/>
      <c r="P767" s="173"/>
      <c r="Q767" s="173"/>
      <c r="R767" s="174"/>
      <c r="S767" s="3"/>
      <c r="T767" s="3"/>
      <c r="U767" s="3"/>
      <c r="V767" s="3"/>
    </row>
    <row r="768" spans="1:22" s="4" customFormat="1" ht="12.75" x14ac:dyDescent="0.2">
      <c r="A768" s="55"/>
      <c r="B768" s="10"/>
      <c r="C768" s="10" t="s">
        <v>454</v>
      </c>
      <c r="D768" s="10"/>
      <c r="E768" s="10" t="s">
        <v>455</v>
      </c>
      <c r="F768" s="179">
        <v>241</v>
      </c>
      <c r="G768" s="179">
        <v>6</v>
      </c>
      <c r="H768" s="261">
        <v>6</v>
      </c>
      <c r="I768" s="261">
        <v>5</v>
      </c>
      <c r="J768" s="3"/>
      <c r="K768" s="10"/>
      <c r="L768" s="10"/>
      <c r="M768" s="10"/>
      <c r="N768" s="3"/>
      <c r="O768" s="172"/>
      <c r="P768" s="173"/>
      <c r="Q768" s="173"/>
      <c r="R768" s="174"/>
      <c r="S768" s="3"/>
      <c r="T768" s="3"/>
      <c r="U768" s="3"/>
      <c r="V768" s="3"/>
    </row>
    <row r="769" spans="1:22" s="4" customFormat="1" ht="12.75" x14ac:dyDescent="0.2">
      <c r="A769" s="55"/>
      <c r="B769" s="10"/>
      <c r="C769" s="10" t="s">
        <v>457</v>
      </c>
      <c r="D769" s="10"/>
      <c r="E769" s="10" t="s">
        <v>127</v>
      </c>
      <c r="F769" s="179">
        <v>31</v>
      </c>
      <c r="G769" s="179"/>
      <c r="H769" s="261"/>
      <c r="I769" s="261"/>
      <c r="J769" s="3"/>
      <c r="K769" s="10"/>
      <c r="L769" s="10"/>
      <c r="M769" s="10"/>
      <c r="N769" s="3"/>
      <c r="O769" s="172"/>
      <c r="P769" s="173"/>
      <c r="Q769" s="173"/>
      <c r="R769" s="174"/>
      <c r="S769" s="3"/>
      <c r="T769" s="3"/>
      <c r="U769" s="3"/>
      <c r="V769" s="3"/>
    </row>
    <row r="770" spans="1:22" s="4" customFormat="1" ht="12.75" x14ac:dyDescent="0.2">
      <c r="A770" s="55"/>
      <c r="B770" s="10"/>
      <c r="C770" s="10" t="s">
        <v>459</v>
      </c>
      <c r="D770" s="10"/>
      <c r="E770" s="10" t="s">
        <v>460</v>
      </c>
      <c r="F770" s="179">
        <v>8</v>
      </c>
      <c r="G770" s="179"/>
      <c r="H770" s="261">
        <v>0</v>
      </c>
      <c r="I770" s="261"/>
      <c r="J770" s="3"/>
      <c r="K770" s="10"/>
      <c r="L770" s="10"/>
      <c r="M770" s="10"/>
      <c r="N770" s="3"/>
      <c r="O770" s="172"/>
      <c r="P770" s="173"/>
      <c r="Q770" s="173"/>
      <c r="R770" s="174"/>
      <c r="S770" s="3"/>
      <c r="T770" s="3"/>
      <c r="U770" s="3"/>
      <c r="V770" s="3"/>
    </row>
    <row r="771" spans="1:22" s="4" customFormat="1" ht="12.75" x14ac:dyDescent="0.2">
      <c r="A771" s="55"/>
      <c r="B771" s="10"/>
      <c r="C771" s="10" t="s">
        <v>461</v>
      </c>
      <c r="D771" s="10"/>
      <c r="E771" s="10" t="s">
        <v>203</v>
      </c>
      <c r="F771" s="179">
        <v>271</v>
      </c>
      <c r="G771" s="179">
        <v>4</v>
      </c>
      <c r="H771" s="261">
        <v>4</v>
      </c>
      <c r="I771" s="261">
        <v>4.75</v>
      </c>
      <c r="J771" s="3"/>
      <c r="K771" s="10"/>
      <c r="L771" s="10"/>
      <c r="M771" s="10"/>
      <c r="N771" s="3"/>
      <c r="O771" s="172"/>
      <c r="P771" s="173"/>
      <c r="Q771" s="173"/>
      <c r="R771" s="174"/>
      <c r="S771" s="3"/>
      <c r="T771" s="3"/>
      <c r="U771" s="3"/>
      <c r="V771" s="3"/>
    </row>
    <row r="772" spans="1:22" s="4" customFormat="1" ht="12.75" x14ac:dyDescent="0.2">
      <c r="A772" s="55"/>
      <c r="B772" s="10"/>
      <c r="C772" s="10" t="s">
        <v>464</v>
      </c>
      <c r="D772" s="10"/>
      <c r="E772" s="10" t="s">
        <v>63</v>
      </c>
      <c r="F772" s="179">
        <v>18</v>
      </c>
      <c r="G772" s="179">
        <v>1</v>
      </c>
      <c r="H772" s="261">
        <v>1</v>
      </c>
      <c r="I772" s="261">
        <v>0</v>
      </c>
      <c r="J772" s="3"/>
      <c r="K772" s="10"/>
      <c r="L772" s="10"/>
      <c r="M772" s="10"/>
      <c r="N772" s="3"/>
      <c r="O772" s="172"/>
      <c r="P772" s="173"/>
      <c r="Q772" s="173"/>
      <c r="R772" s="174"/>
      <c r="S772" s="3"/>
      <c r="T772" s="3"/>
      <c r="U772" s="3"/>
      <c r="V772" s="3"/>
    </row>
    <row r="773" spans="1:22" s="4" customFormat="1" ht="12.75" x14ac:dyDescent="0.2">
      <c r="A773" s="55"/>
      <c r="B773" s="10"/>
      <c r="C773" s="10" t="s">
        <v>466</v>
      </c>
      <c r="D773" s="10"/>
      <c r="E773" s="10" t="s">
        <v>467</v>
      </c>
      <c r="F773" s="179">
        <v>141</v>
      </c>
      <c r="G773" s="179">
        <v>2</v>
      </c>
      <c r="H773" s="261">
        <v>0</v>
      </c>
      <c r="I773" s="261"/>
      <c r="J773" s="3"/>
      <c r="K773" s="10"/>
      <c r="L773" s="10"/>
      <c r="M773" s="10"/>
      <c r="N773" s="3"/>
      <c r="O773" s="172"/>
      <c r="P773" s="173"/>
      <c r="Q773" s="173"/>
      <c r="R773" s="174"/>
      <c r="S773" s="3"/>
      <c r="T773" s="3"/>
      <c r="U773" s="3"/>
      <c r="V773" s="3"/>
    </row>
    <row r="774" spans="1:22" s="4" customFormat="1" ht="12.75" x14ac:dyDescent="0.2">
      <c r="A774" s="55"/>
      <c r="B774" s="10"/>
      <c r="C774" s="10" t="s">
        <v>470</v>
      </c>
      <c r="D774" s="10"/>
      <c r="E774" s="10" t="s">
        <v>100</v>
      </c>
      <c r="F774" s="179">
        <v>472</v>
      </c>
      <c r="G774" s="179">
        <v>3</v>
      </c>
      <c r="H774" s="261">
        <v>2</v>
      </c>
      <c r="I774" s="261">
        <v>0.5</v>
      </c>
      <c r="J774" s="3"/>
      <c r="K774" s="10"/>
      <c r="L774" s="10"/>
      <c r="M774" s="10"/>
      <c r="N774" s="3"/>
      <c r="O774" s="172"/>
      <c r="P774" s="173"/>
      <c r="Q774" s="173"/>
      <c r="R774" s="174"/>
      <c r="S774" s="3"/>
      <c r="T774" s="3"/>
      <c r="U774" s="3"/>
      <c r="V774" s="3"/>
    </row>
    <row r="775" spans="1:22" s="4" customFormat="1" ht="12.75" x14ac:dyDescent="0.2">
      <c r="A775" s="55"/>
      <c r="B775" s="10"/>
      <c r="C775" s="10" t="s">
        <v>472</v>
      </c>
      <c r="D775" s="10"/>
      <c r="E775" s="10" t="s">
        <v>293</v>
      </c>
      <c r="F775" s="179">
        <v>51</v>
      </c>
      <c r="G775" s="179"/>
      <c r="H775" s="261">
        <v>0</v>
      </c>
      <c r="I775" s="261"/>
      <c r="J775" s="3"/>
      <c r="K775" s="10"/>
      <c r="L775" s="10"/>
      <c r="M775" s="10"/>
      <c r="N775" s="3"/>
      <c r="O775" s="172"/>
      <c r="P775" s="173"/>
      <c r="Q775" s="173"/>
      <c r="R775" s="174"/>
      <c r="S775" s="3"/>
      <c r="T775" s="3"/>
      <c r="U775" s="3"/>
      <c r="V775" s="3"/>
    </row>
    <row r="776" spans="1:22" s="4" customFormat="1" ht="12.75" x14ac:dyDescent="0.2">
      <c r="A776" s="55"/>
      <c r="B776" s="10"/>
      <c r="C776" s="10" t="s">
        <v>473</v>
      </c>
      <c r="D776" s="10"/>
      <c r="E776" s="10" t="s">
        <v>287</v>
      </c>
      <c r="F776" s="179">
        <v>1</v>
      </c>
      <c r="G776" s="179"/>
      <c r="H776" s="261"/>
      <c r="I776" s="261"/>
      <c r="J776" s="3"/>
      <c r="K776" s="10"/>
      <c r="L776" s="10"/>
      <c r="M776" s="10"/>
      <c r="N776" s="3"/>
      <c r="O776" s="172"/>
      <c r="P776" s="173"/>
      <c r="Q776" s="173"/>
      <c r="R776" s="174"/>
      <c r="S776" s="3"/>
      <c r="T776" s="3"/>
      <c r="U776" s="3"/>
      <c r="V776" s="3"/>
    </row>
    <row r="777" spans="1:22" s="4" customFormat="1" ht="12.75" x14ac:dyDescent="0.2">
      <c r="A777" s="55"/>
      <c r="B777" s="10"/>
      <c r="C777" s="10" t="s">
        <v>474</v>
      </c>
      <c r="D777" s="10"/>
      <c r="E777" s="10" t="s">
        <v>475</v>
      </c>
      <c r="F777" s="179">
        <v>11</v>
      </c>
      <c r="G777" s="179"/>
      <c r="H777" s="261"/>
      <c r="I777" s="261"/>
      <c r="J777" s="3"/>
      <c r="K777" s="10"/>
      <c r="L777" s="10"/>
      <c r="M777" s="10"/>
      <c r="N777" s="3"/>
      <c r="O777" s="172"/>
      <c r="P777" s="173"/>
      <c r="Q777" s="173"/>
      <c r="R777" s="174"/>
      <c r="S777" s="3"/>
      <c r="T777" s="3"/>
      <c r="U777" s="3"/>
      <c r="V777" s="3"/>
    </row>
    <row r="778" spans="1:22" s="4" customFormat="1" ht="12.75" x14ac:dyDescent="0.2">
      <c r="A778" s="55"/>
      <c r="B778" s="10"/>
      <c r="C778" s="10" t="s">
        <v>476</v>
      </c>
      <c r="D778" s="10"/>
      <c r="E778" s="10" t="s">
        <v>134</v>
      </c>
      <c r="F778" s="179">
        <v>33</v>
      </c>
      <c r="G778" s="179"/>
      <c r="H778" s="261">
        <v>0</v>
      </c>
      <c r="I778" s="261"/>
      <c r="J778" s="3"/>
      <c r="K778" s="10"/>
      <c r="L778" s="10"/>
      <c r="M778" s="10"/>
      <c r="N778" s="3"/>
      <c r="O778" s="172"/>
      <c r="P778" s="173"/>
      <c r="Q778" s="173"/>
      <c r="R778" s="174"/>
      <c r="S778" s="3"/>
      <c r="T778" s="3"/>
      <c r="U778" s="3"/>
      <c r="V778" s="3"/>
    </row>
    <row r="779" spans="1:22" s="4" customFormat="1" ht="12.75" x14ac:dyDescent="0.2">
      <c r="A779" s="55"/>
      <c r="B779" s="10"/>
      <c r="C779" s="10" t="s">
        <v>477</v>
      </c>
      <c r="D779" s="10"/>
      <c r="E779" s="10" t="s">
        <v>196</v>
      </c>
      <c r="F779" s="179">
        <v>20</v>
      </c>
      <c r="G779" s="179"/>
      <c r="H779" s="261">
        <v>0</v>
      </c>
      <c r="I779" s="261"/>
      <c r="J779" s="3"/>
      <c r="K779" s="10"/>
      <c r="L779" s="10"/>
      <c r="M779" s="10"/>
      <c r="N779" s="3"/>
      <c r="O779" s="172"/>
      <c r="P779" s="173"/>
      <c r="Q779" s="173"/>
      <c r="R779" s="174"/>
      <c r="S779" s="3"/>
      <c r="T779" s="3"/>
      <c r="U779" s="3"/>
      <c r="V779" s="3"/>
    </row>
    <row r="780" spans="1:22" s="4" customFormat="1" ht="12.75" x14ac:dyDescent="0.2">
      <c r="A780" s="55"/>
      <c r="B780" s="10"/>
      <c r="C780" s="10" t="s">
        <v>478</v>
      </c>
      <c r="D780" s="10"/>
      <c r="E780" s="10" t="s">
        <v>479</v>
      </c>
      <c r="F780" s="179">
        <v>46</v>
      </c>
      <c r="G780" s="179">
        <v>1</v>
      </c>
      <c r="H780" s="261">
        <v>1</v>
      </c>
      <c r="I780" s="261">
        <v>1</v>
      </c>
      <c r="J780" s="3"/>
      <c r="K780" s="10"/>
      <c r="L780" s="10"/>
      <c r="M780" s="10"/>
      <c r="N780" s="3"/>
      <c r="O780" s="172"/>
      <c r="P780" s="173"/>
      <c r="Q780" s="173"/>
      <c r="R780" s="174"/>
      <c r="S780" s="3"/>
      <c r="T780" s="3"/>
      <c r="U780" s="3"/>
      <c r="V780" s="3"/>
    </row>
    <row r="781" spans="1:22" s="4" customFormat="1" ht="12.75" x14ac:dyDescent="0.2">
      <c r="A781" s="55"/>
      <c r="B781" s="10"/>
      <c r="C781" s="10" t="s">
        <v>483</v>
      </c>
      <c r="D781" s="10"/>
      <c r="E781" s="10" t="s">
        <v>156</v>
      </c>
      <c r="F781" s="179">
        <v>15</v>
      </c>
      <c r="G781" s="179"/>
      <c r="H781" s="261">
        <v>0</v>
      </c>
      <c r="I781" s="261"/>
      <c r="J781" s="3"/>
      <c r="K781" s="10"/>
      <c r="L781" s="10"/>
      <c r="M781" s="10"/>
      <c r="N781" s="3"/>
      <c r="O781" s="172"/>
      <c r="P781" s="173"/>
      <c r="Q781" s="173"/>
      <c r="R781" s="174"/>
      <c r="S781" s="3"/>
      <c r="T781" s="3"/>
      <c r="U781" s="3"/>
      <c r="V781" s="3"/>
    </row>
    <row r="782" spans="1:22" s="4" customFormat="1" ht="12.75" x14ac:dyDescent="0.2">
      <c r="A782" s="55"/>
      <c r="B782" s="10"/>
      <c r="C782" s="10" t="s">
        <v>484</v>
      </c>
      <c r="D782" s="10"/>
      <c r="E782" s="10" t="s">
        <v>485</v>
      </c>
      <c r="F782" s="179">
        <v>7</v>
      </c>
      <c r="G782" s="179"/>
      <c r="H782" s="261"/>
      <c r="I782" s="261"/>
      <c r="J782" s="3"/>
      <c r="K782" s="10"/>
      <c r="L782" s="10"/>
      <c r="M782" s="10"/>
      <c r="N782" s="3"/>
      <c r="O782" s="172"/>
      <c r="P782" s="173"/>
      <c r="Q782" s="173"/>
      <c r="R782" s="174"/>
      <c r="S782" s="3"/>
      <c r="T782" s="3"/>
      <c r="U782" s="3"/>
      <c r="V782" s="3"/>
    </row>
    <row r="783" spans="1:22" s="4" customFormat="1" ht="12.75" x14ac:dyDescent="0.2">
      <c r="A783" s="55"/>
      <c r="B783" s="10"/>
      <c r="C783" s="10" t="s">
        <v>486</v>
      </c>
      <c r="D783" s="10"/>
      <c r="E783" s="10" t="s">
        <v>246</v>
      </c>
      <c r="F783" s="179">
        <v>70</v>
      </c>
      <c r="G783" s="179">
        <v>4</v>
      </c>
      <c r="H783" s="261">
        <v>2</v>
      </c>
      <c r="I783" s="261">
        <v>0</v>
      </c>
      <c r="J783" s="3"/>
      <c r="K783" s="10"/>
      <c r="L783" s="10"/>
      <c r="M783" s="10"/>
      <c r="N783" s="3"/>
      <c r="O783" s="172"/>
      <c r="P783" s="173"/>
      <c r="Q783" s="173"/>
      <c r="R783" s="174"/>
      <c r="S783" s="3"/>
      <c r="T783" s="3"/>
      <c r="U783" s="3"/>
      <c r="V783" s="3"/>
    </row>
    <row r="784" spans="1:22" s="4" customFormat="1" ht="12.75" x14ac:dyDescent="0.2">
      <c r="A784" s="55"/>
      <c r="B784" s="10"/>
      <c r="C784" s="10" t="s">
        <v>489</v>
      </c>
      <c r="D784" s="10"/>
      <c r="E784" s="10" t="s">
        <v>79</v>
      </c>
      <c r="F784" s="179">
        <v>4</v>
      </c>
      <c r="G784" s="179"/>
      <c r="H784" s="261">
        <v>0</v>
      </c>
      <c r="I784" s="261"/>
      <c r="J784" s="3"/>
      <c r="K784" s="10"/>
      <c r="L784" s="10"/>
      <c r="M784" s="10"/>
      <c r="N784" s="3"/>
      <c r="O784" s="172"/>
      <c r="P784" s="173"/>
      <c r="Q784" s="173"/>
      <c r="R784" s="174"/>
      <c r="S784" s="3"/>
      <c r="T784" s="3"/>
      <c r="U784" s="3"/>
      <c r="V784" s="3"/>
    </row>
    <row r="785" spans="1:22" s="4" customFormat="1" ht="12.75" x14ac:dyDescent="0.2">
      <c r="A785" s="55"/>
      <c r="B785" s="10"/>
      <c r="C785" s="10" t="s">
        <v>490</v>
      </c>
      <c r="D785" s="10"/>
      <c r="E785" s="10" t="s">
        <v>219</v>
      </c>
      <c r="F785" s="179">
        <v>44</v>
      </c>
      <c r="G785" s="179">
        <v>1</v>
      </c>
      <c r="H785" s="261">
        <v>1</v>
      </c>
      <c r="I785" s="261">
        <v>3</v>
      </c>
      <c r="J785" s="3"/>
      <c r="K785" s="10"/>
      <c r="L785" s="10"/>
      <c r="M785" s="10"/>
      <c r="N785" s="3"/>
      <c r="O785" s="172"/>
      <c r="P785" s="173"/>
      <c r="Q785" s="173"/>
      <c r="R785" s="174"/>
      <c r="S785" s="3"/>
      <c r="T785" s="3"/>
      <c r="U785" s="3"/>
      <c r="V785" s="3"/>
    </row>
    <row r="786" spans="1:22" s="4" customFormat="1" ht="12.75" x14ac:dyDescent="0.2">
      <c r="A786" s="55"/>
      <c r="B786" s="10"/>
      <c r="C786" s="10" t="s">
        <v>491</v>
      </c>
      <c r="D786" s="10"/>
      <c r="E786" s="10" t="s">
        <v>164</v>
      </c>
      <c r="F786" s="179">
        <v>246</v>
      </c>
      <c r="G786" s="179">
        <v>3</v>
      </c>
      <c r="H786" s="261">
        <v>2</v>
      </c>
      <c r="I786" s="261">
        <v>0</v>
      </c>
      <c r="J786" s="3"/>
      <c r="K786" s="10"/>
      <c r="L786" s="10"/>
      <c r="M786" s="10"/>
      <c r="N786" s="3"/>
      <c r="O786" s="172"/>
      <c r="P786" s="173"/>
      <c r="Q786" s="173"/>
      <c r="R786" s="174"/>
      <c r="S786" s="3"/>
      <c r="T786" s="3"/>
      <c r="U786" s="3"/>
      <c r="V786" s="3"/>
    </row>
    <row r="787" spans="1:22" s="4" customFormat="1" ht="12.75" x14ac:dyDescent="0.2">
      <c r="A787" s="55"/>
      <c r="B787" s="10"/>
      <c r="C787" s="10" t="s">
        <v>493</v>
      </c>
      <c r="D787" s="10"/>
      <c r="E787" s="10" t="s">
        <v>494</v>
      </c>
      <c r="F787" s="179">
        <v>5</v>
      </c>
      <c r="G787" s="179"/>
      <c r="H787" s="261"/>
      <c r="I787" s="261"/>
      <c r="J787" s="3"/>
      <c r="K787" s="10"/>
      <c r="L787" s="10"/>
      <c r="M787" s="10"/>
      <c r="N787" s="3"/>
      <c r="O787" s="172"/>
      <c r="P787" s="173"/>
      <c r="Q787" s="173"/>
      <c r="R787" s="174"/>
      <c r="S787" s="3"/>
      <c r="T787" s="3"/>
      <c r="U787" s="3"/>
      <c r="V787" s="3"/>
    </row>
    <row r="788" spans="1:22" s="4" customFormat="1" ht="12.75" x14ac:dyDescent="0.2">
      <c r="A788" s="55"/>
      <c r="B788" s="10"/>
      <c r="C788" s="10" t="s">
        <v>493</v>
      </c>
      <c r="D788" s="10"/>
      <c r="E788" s="10" t="s">
        <v>120</v>
      </c>
      <c r="F788" s="179">
        <v>3</v>
      </c>
      <c r="G788" s="179">
        <v>1</v>
      </c>
      <c r="H788" s="261">
        <v>0</v>
      </c>
      <c r="I788" s="261"/>
      <c r="J788" s="3"/>
      <c r="K788" s="10"/>
      <c r="L788" s="10"/>
      <c r="M788" s="10"/>
      <c r="N788" s="3"/>
      <c r="O788" s="172"/>
      <c r="P788" s="173"/>
      <c r="Q788" s="173"/>
      <c r="R788" s="174"/>
      <c r="S788" s="3"/>
      <c r="T788" s="3"/>
      <c r="U788" s="3"/>
      <c r="V788" s="3"/>
    </row>
    <row r="789" spans="1:22" s="4" customFormat="1" ht="12.75" x14ac:dyDescent="0.2">
      <c r="A789" s="55"/>
      <c r="B789" s="10"/>
      <c r="C789" s="10" t="s">
        <v>496</v>
      </c>
      <c r="D789" s="10"/>
      <c r="E789" s="10" t="s">
        <v>439</v>
      </c>
      <c r="F789" s="179">
        <v>23</v>
      </c>
      <c r="G789" s="179"/>
      <c r="H789" s="261"/>
      <c r="I789" s="261"/>
      <c r="J789" s="3"/>
      <c r="K789" s="10"/>
      <c r="L789" s="10"/>
      <c r="M789" s="10"/>
      <c r="N789" s="3"/>
      <c r="O789" s="172"/>
      <c r="P789" s="173"/>
      <c r="Q789" s="173"/>
      <c r="R789" s="174"/>
      <c r="S789" s="3"/>
      <c r="T789" s="3"/>
      <c r="U789" s="3"/>
      <c r="V789" s="3"/>
    </row>
    <row r="790" spans="1:22" s="4" customFormat="1" ht="12.75" x14ac:dyDescent="0.2">
      <c r="A790" s="55"/>
      <c r="B790" s="10"/>
      <c r="C790" s="10" t="s">
        <v>498</v>
      </c>
      <c r="D790" s="10"/>
      <c r="E790" s="10" t="s">
        <v>63</v>
      </c>
      <c r="F790" s="179">
        <v>1</v>
      </c>
      <c r="G790" s="179"/>
      <c r="H790" s="261"/>
      <c r="I790" s="261"/>
      <c r="J790" s="3"/>
      <c r="K790" s="10"/>
      <c r="L790" s="10"/>
      <c r="M790" s="10"/>
      <c r="N790" s="3"/>
      <c r="O790" s="172"/>
      <c r="P790" s="173"/>
      <c r="Q790" s="173"/>
      <c r="R790" s="174"/>
      <c r="S790" s="3"/>
      <c r="T790" s="3"/>
      <c r="U790" s="3"/>
      <c r="V790" s="3"/>
    </row>
    <row r="791" spans="1:22" s="4" customFormat="1" ht="12.75" x14ac:dyDescent="0.2">
      <c r="A791" s="55"/>
      <c r="B791" s="10"/>
      <c r="C791" s="10" t="s">
        <v>499</v>
      </c>
      <c r="D791" s="10"/>
      <c r="E791" s="10" t="s">
        <v>224</v>
      </c>
      <c r="F791" s="179">
        <v>37</v>
      </c>
      <c r="G791" s="179">
        <v>2</v>
      </c>
      <c r="H791" s="261">
        <v>1</v>
      </c>
      <c r="I791" s="261">
        <v>0</v>
      </c>
      <c r="J791" s="3"/>
      <c r="K791" s="10"/>
      <c r="L791" s="10"/>
      <c r="M791" s="10"/>
      <c r="N791" s="3"/>
      <c r="O791" s="172"/>
      <c r="P791" s="173"/>
      <c r="Q791" s="173"/>
      <c r="R791" s="174"/>
      <c r="S791" s="3"/>
      <c r="T791" s="3"/>
      <c r="U791" s="3"/>
      <c r="V791" s="3"/>
    </row>
    <row r="792" spans="1:22" s="4" customFormat="1" ht="12.75" x14ac:dyDescent="0.2">
      <c r="A792" s="55"/>
      <c r="B792" s="10"/>
      <c r="C792" s="10" t="s">
        <v>500</v>
      </c>
      <c r="D792" s="10"/>
      <c r="E792" s="10" t="s">
        <v>107</v>
      </c>
      <c r="F792" s="179">
        <v>280</v>
      </c>
      <c r="G792" s="179">
        <v>6</v>
      </c>
      <c r="H792" s="261">
        <v>4</v>
      </c>
      <c r="I792" s="261">
        <v>74.25</v>
      </c>
      <c r="J792" s="3"/>
      <c r="K792" s="10"/>
      <c r="L792" s="10"/>
      <c r="M792" s="10"/>
      <c r="N792" s="3"/>
      <c r="O792" s="172"/>
      <c r="P792" s="173"/>
      <c r="Q792" s="173"/>
      <c r="R792" s="174"/>
      <c r="S792" s="3"/>
      <c r="T792" s="3"/>
      <c r="U792" s="3"/>
      <c r="V792" s="3"/>
    </row>
    <row r="793" spans="1:22" s="4" customFormat="1" ht="12.75" x14ac:dyDescent="0.2">
      <c r="A793" s="55"/>
      <c r="B793" s="10"/>
      <c r="C793" s="10" t="s">
        <v>503</v>
      </c>
      <c r="D793" s="10"/>
      <c r="E793" s="10" t="s">
        <v>460</v>
      </c>
      <c r="F793" s="179">
        <v>6</v>
      </c>
      <c r="G793" s="179">
        <v>1</v>
      </c>
      <c r="H793" s="261">
        <v>1</v>
      </c>
      <c r="I793" s="261">
        <v>259</v>
      </c>
      <c r="J793" s="3"/>
      <c r="K793" s="10"/>
      <c r="L793" s="10"/>
      <c r="M793" s="10"/>
      <c r="N793" s="3"/>
      <c r="O793" s="172"/>
      <c r="P793" s="173"/>
      <c r="Q793" s="173"/>
      <c r="R793" s="174"/>
      <c r="S793" s="3"/>
      <c r="T793" s="3"/>
      <c r="U793" s="3"/>
      <c r="V793" s="3"/>
    </row>
    <row r="794" spans="1:22" s="4" customFormat="1" ht="12.75" x14ac:dyDescent="0.2">
      <c r="A794" s="55"/>
      <c r="B794" s="10"/>
      <c r="C794" s="10" t="s">
        <v>505</v>
      </c>
      <c r="D794" s="10"/>
      <c r="E794" s="10" t="s">
        <v>506</v>
      </c>
      <c r="F794" s="179">
        <v>5</v>
      </c>
      <c r="G794" s="179"/>
      <c r="H794" s="261"/>
      <c r="I794" s="261"/>
      <c r="J794" s="3"/>
      <c r="K794" s="10"/>
      <c r="L794" s="10"/>
      <c r="M794" s="10"/>
      <c r="N794" s="3"/>
      <c r="O794" s="172"/>
      <c r="P794" s="173"/>
      <c r="Q794" s="173"/>
      <c r="R794" s="174"/>
      <c r="S794" s="3"/>
      <c r="T794" s="3"/>
      <c r="U794" s="3"/>
      <c r="V794" s="3"/>
    </row>
    <row r="795" spans="1:22" s="4" customFormat="1" ht="12.75" x14ac:dyDescent="0.2">
      <c r="A795" s="55"/>
      <c r="B795" s="10"/>
      <c r="C795" s="10" t="s">
        <v>507</v>
      </c>
      <c r="D795" s="10"/>
      <c r="E795" s="10" t="s">
        <v>104</v>
      </c>
      <c r="F795" s="179">
        <v>20</v>
      </c>
      <c r="G795" s="179">
        <v>1</v>
      </c>
      <c r="H795" s="261">
        <v>0</v>
      </c>
      <c r="I795" s="261"/>
      <c r="J795" s="3"/>
      <c r="K795" s="10"/>
      <c r="L795" s="10"/>
      <c r="M795" s="10"/>
      <c r="N795" s="3"/>
      <c r="O795" s="172"/>
      <c r="P795" s="173"/>
      <c r="Q795" s="173"/>
      <c r="R795" s="174"/>
      <c r="S795" s="3"/>
      <c r="T795" s="3"/>
      <c r="U795" s="3"/>
      <c r="V795" s="3"/>
    </row>
    <row r="796" spans="1:22" s="4" customFormat="1" ht="12.75" x14ac:dyDescent="0.2">
      <c r="A796" s="55"/>
      <c r="B796" s="10"/>
      <c r="C796" s="10" t="s">
        <v>509</v>
      </c>
      <c r="D796" s="10"/>
      <c r="E796" s="10" t="s">
        <v>73</v>
      </c>
      <c r="F796" s="179">
        <v>983</v>
      </c>
      <c r="G796" s="179">
        <v>22</v>
      </c>
      <c r="H796" s="261">
        <v>20</v>
      </c>
      <c r="I796" s="261">
        <v>4.1500000000000004</v>
      </c>
      <c r="J796" s="3"/>
      <c r="K796" s="10"/>
      <c r="L796" s="10"/>
      <c r="M796" s="10"/>
      <c r="N796" s="3"/>
      <c r="O796" s="172"/>
      <c r="P796" s="173"/>
      <c r="Q796" s="173"/>
      <c r="R796" s="174"/>
      <c r="S796" s="3"/>
      <c r="T796" s="3"/>
      <c r="U796" s="3"/>
      <c r="V796" s="3"/>
    </row>
    <row r="797" spans="1:22" s="4" customFormat="1" ht="12.75" x14ac:dyDescent="0.2">
      <c r="A797" s="55"/>
      <c r="B797" s="10"/>
      <c r="C797" s="10" t="s">
        <v>511</v>
      </c>
      <c r="D797" s="10"/>
      <c r="E797" s="10" t="s">
        <v>65</v>
      </c>
      <c r="F797" s="179">
        <v>51</v>
      </c>
      <c r="G797" s="179">
        <v>1</v>
      </c>
      <c r="H797" s="261">
        <v>1</v>
      </c>
      <c r="I797" s="261">
        <v>0</v>
      </c>
      <c r="J797" s="3"/>
      <c r="K797" s="10"/>
      <c r="L797" s="10"/>
      <c r="M797" s="10"/>
      <c r="N797" s="3"/>
      <c r="O797" s="172"/>
      <c r="P797" s="173"/>
      <c r="Q797" s="173"/>
      <c r="R797" s="174"/>
      <c r="S797" s="3"/>
      <c r="T797" s="3"/>
      <c r="U797" s="3"/>
      <c r="V797" s="3"/>
    </row>
    <row r="798" spans="1:22" s="4" customFormat="1" ht="12.75" x14ac:dyDescent="0.2">
      <c r="A798" s="55"/>
      <c r="B798" s="10"/>
      <c r="C798" s="10" t="s">
        <v>512</v>
      </c>
      <c r="D798" s="10"/>
      <c r="E798" s="10" t="s">
        <v>333</v>
      </c>
      <c r="F798" s="179">
        <v>14</v>
      </c>
      <c r="G798" s="179"/>
      <c r="H798" s="261">
        <v>0</v>
      </c>
      <c r="I798" s="261"/>
      <c r="J798" s="3"/>
      <c r="K798" s="10"/>
      <c r="L798" s="10"/>
      <c r="M798" s="10"/>
      <c r="N798" s="3"/>
      <c r="O798" s="172"/>
      <c r="P798" s="173"/>
      <c r="Q798" s="173"/>
      <c r="R798" s="174"/>
      <c r="S798" s="3"/>
      <c r="T798" s="3"/>
      <c r="U798" s="3"/>
      <c r="V798" s="3"/>
    </row>
    <row r="799" spans="1:22" s="4" customFormat="1" ht="12.75" x14ac:dyDescent="0.2">
      <c r="A799" s="55"/>
      <c r="B799" s="10"/>
      <c r="C799" s="10" t="s">
        <v>513</v>
      </c>
      <c r="D799" s="10"/>
      <c r="E799" s="10" t="s">
        <v>369</v>
      </c>
      <c r="F799" s="179">
        <v>124</v>
      </c>
      <c r="G799" s="179">
        <v>1</v>
      </c>
      <c r="H799" s="261">
        <v>1</v>
      </c>
      <c r="I799" s="261">
        <v>0</v>
      </c>
      <c r="J799" s="3"/>
      <c r="K799" s="10"/>
      <c r="L799" s="10"/>
      <c r="M799" s="10"/>
      <c r="N799" s="3"/>
      <c r="O799" s="172"/>
      <c r="P799" s="173"/>
      <c r="Q799" s="173"/>
      <c r="R799" s="174"/>
      <c r="S799" s="3"/>
      <c r="T799" s="3"/>
      <c r="U799" s="3"/>
      <c r="V799" s="3"/>
    </row>
    <row r="800" spans="1:22" s="4" customFormat="1" ht="12.75" x14ac:dyDescent="0.2">
      <c r="A800" s="55"/>
      <c r="B800" s="10"/>
      <c r="C800" s="10" t="s">
        <v>515</v>
      </c>
      <c r="D800" s="10"/>
      <c r="E800" s="10" t="s">
        <v>516</v>
      </c>
      <c r="F800" s="179">
        <v>20</v>
      </c>
      <c r="G800" s="179"/>
      <c r="H800" s="261">
        <v>0</v>
      </c>
      <c r="I800" s="261"/>
      <c r="J800" s="3"/>
      <c r="K800" s="10"/>
      <c r="L800" s="10"/>
      <c r="M800" s="10"/>
      <c r="N800" s="3"/>
      <c r="O800" s="172"/>
      <c r="P800" s="173"/>
      <c r="Q800" s="173"/>
      <c r="R800" s="174"/>
      <c r="S800" s="3"/>
      <c r="T800" s="3"/>
      <c r="U800" s="3"/>
      <c r="V800" s="3"/>
    </row>
    <row r="801" spans="1:22" s="4" customFormat="1" ht="12.75" x14ac:dyDescent="0.2">
      <c r="A801" s="55"/>
      <c r="B801" s="10"/>
      <c r="C801" s="10" t="s">
        <v>520</v>
      </c>
      <c r="D801" s="10"/>
      <c r="E801" s="10" t="s">
        <v>225</v>
      </c>
      <c r="F801" s="179">
        <v>12</v>
      </c>
      <c r="G801" s="179">
        <v>2</v>
      </c>
      <c r="H801" s="261">
        <v>1</v>
      </c>
      <c r="I801" s="261">
        <v>2</v>
      </c>
      <c r="J801" s="3"/>
      <c r="K801" s="10"/>
      <c r="L801" s="10"/>
      <c r="M801" s="10"/>
      <c r="N801" s="3"/>
      <c r="O801" s="172"/>
      <c r="P801" s="173"/>
      <c r="Q801" s="173"/>
      <c r="R801" s="174"/>
      <c r="S801" s="3"/>
      <c r="T801" s="3"/>
      <c r="U801" s="3"/>
      <c r="V801" s="3"/>
    </row>
    <row r="802" spans="1:22" s="4" customFormat="1" ht="12.75" x14ac:dyDescent="0.2">
      <c r="A802" s="55"/>
      <c r="B802" s="10"/>
      <c r="C802" s="10" t="s">
        <v>680</v>
      </c>
      <c r="D802" s="10"/>
      <c r="E802" s="10" t="s">
        <v>88</v>
      </c>
      <c r="F802" s="179">
        <v>7</v>
      </c>
      <c r="G802" s="179"/>
      <c r="H802" s="261">
        <v>0</v>
      </c>
      <c r="I802" s="261"/>
      <c r="J802" s="3"/>
      <c r="K802" s="10"/>
      <c r="L802" s="10"/>
      <c r="M802" s="10"/>
      <c r="N802" s="3"/>
      <c r="O802" s="172"/>
      <c r="P802" s="173"/>
      <c r="Q802" s="173"/>
      <c r="R802" s="174"/>
      <c r="S802" s="3"/>
      <c r="T802" s="3"/>
      <c r="U802" s="3"/>
      <c r="V802" s="3"/>
    </row>
    <row r="803" spans="1:22" s="4" customFormat="1" ht="12.75" x14ac:dyDescent="0.2">
      <c r="A803" s="55"/>
      <c r="B803" s="10"/>
      <c r="C803" s="10" t="s">
        <v>523</v>
      </c>
      <c r="D803" s="10"/>
      <c r="E803" s="10" t="s">
        <v>86</v>
      </c>
      <c r="F803" s="179">
        <v>1</v>
      </c>
      <c r="G803" s="179"/>
      <c r="H803" s="261"/>
      <c r="I803" s="261"/>
      <c r="J803" s="3"/>
      <c r="K803" s="10"/>
      <c r="L803" s="10"/>
      <c r="M803" s="10"/>
      <c r="N803" s="3"/>
      <c r="O803" s="172"/>
      <c r="P803" s="173"/>
      <c r="Q803" s="173"/>
      <c r="R803" s="174"/>
      <c r="S803" s="3"/>
      <c r="T803" s="3"/>
      <c r="U803" s="3"/>
      <c r="V803" s="3"/>
    </row>
    <row r="804" spans="1:22" s="4" customFormat="1" ht="12.75" x14ac:dyDescent="0.2">
      <c r="A804" s="55"/>
      <c r="B804" s="10"/>
      <c r="C804" s="10" t="s">
        <v>524</v>
      </c>
      <c r="D804" s="10"/>
      <c r="E804" s="10" t="s">
        <v>127</v>
      </c>
      <c r="F804" s="179">
        <v>1</v>
      </c>
      <c r="G804" s="179"/>
      <c r="H804" s="261"/>
      <c r="I804" s="261"/>
      <c r="J804" s="3"/>
      <c r="K804" s="10"/>
      <c r="L804" s="10"/>
      <c r="M804" s="10"/>
      <c r="N804" s="3"/>
      <c r="O804" s="172"/>
      <c r="P804" s="173"/>
      <c r="Q804" s="173"/>
      <c r="R804" s="174"/>
      <c r="S804" s="3"/>
      <c r="T804" s="3"/>
      <c r="U804" s="3"/>
      <c r="V804" s="3"/>
    </row>
    <row r="805" spans="1:22" s="4" customFormat="1" ht="12.75" x14ac:dyDescent="0.2">
      <c r="A805" s="55"/>
      <c r="B805" s="10"/>
      <c r="C805" s="10" t="s">
        <v>525</v>
      </c>
      <c r="D805" s="10"/>
      <c r="E805" s="10" t="s">
        <v>77</v>
      </c>
      <c r="F805" s="179">
        <v>15</v>
      </c>
      <c r="G805" s="179">
        <v>2</v>
      </c>
      <c r="H805" s="261">
        <v>1</v>
      </c>
      <c r="I805" s="261">
        <v>0</v>
      </c>
      <c r="J805" s="3"/>
      <c r="K805" s="10"/>
      <c r="L805" s="10"/>
      <c r="M805" s="10"/>
      <c r="N805" s="3"/>
      <c r="O805" s="172"/>
      <c r="P805" s="173"/>
      <c r="Q805" s="173"/>
      <c r="R805" s="174"/>
      <c r="S805" s="3"/>
      <c r="T805" s="3"/>
      <c r="U805" s="3"/>
      <c r="V805" s="3"/>
    </row>
    <row r="806" spans="1:22" s="4" customFormat="1" ht="12.75" x14ac:dyDescent="0.2">
      <c r="A806" s="55"/>
      <c r="B806" s="10"/>
      <c r="C806" s="10" t="s">
        <v>526</v>
      </c>
      <c r="D806" s="10"/>
      <c r="E806" s="10" t="s">
        <v>527</v>
      </c>
      <c r="F806" s="179">
        <v>4</v>
      </c>
      <c r="G806" s="179"/>
      <c r="H806" s="261">
        <v>0</v>
      </c>
      <c r="I806" s="261"/>
      <c r="J806" s="3"/>
      <c r="K806" s="10"/>
      <c r="L806" s="10"/>
      <c r="M806" s="10"/>
      <c r="N806" s="3"/>
      <c r="O806" s="172"/>
      <c r="P806" s="173"/>
      <c r="Q806" s="173"/>
      <c r="R806" s="174"/>
      <c r="S806" s="3"/>
      <c r="T806" s="3"/>
      <c r="U806" s="3"/>
      <c r="V806" s="3"/>
    </row>
    <row r="807" spans="1:22" s="4" customFormat="1" ht="12.75" x14ac:dyDescent="0.2">
      <c r="A807" s="55"/>
      <c r="B807" s="10"/>
      <c r="C807" s="10" t="s">
        <v>528</v>
      </c>
      <c r="D807" s="10"/>
      <c r="E807" s="10" t="s">
        <v>145</v>
      </c>
      <c r="F807" s="179">
        <v>1</v>
      </c>
      <c r="G807" s="179"/>
      <c r="H807" s="261"/>
      <c r="I807" s="261"/>
      <c r="J807" s="3"/>
      <c r="K807" s="10"/>
      <c r="L807" s="10"/>
      <c r="M807" s="10"/>
      <c r="N807" s="3"/>
      <c r="O807" s="172"/>
      <c r="P807" s="173"/>
      <c r="Q807" s="173"/>
      <c r="R807" s="174"/>
      <c r="S807" s="3"/>
      <c r="T807" s="3"/>
      <c r="U807" s="3"/>
      <c r="V807" s="3"/>
    </row>
    <row r="808" spans="1:22" s="4" customFormat="1" ht="12.75" x14ac:dyDescent="0.2">
      <c r="A808" s="55"/>
      <c r="B808" s="10"/>
      <c r="C808" s="10" t="s">
        <v>529</v>
      </c>
      <c r="D808" s="10"/>
      <c r="E808" s="10" t="s">
        <v>501</v>
      </c>
      <c r="F808" s="179">
        <v>90</v>
      </c>
      <c r="G808" s="179">
        <v>3</v>
      </c>
      <c r="H808" s="261">
        <v>2</v>
      </c>
      <c r="I808" s="261">
        <v>0</v>
      </c>
      <c r="J808" s="3"/>
      <c r="K808" s="10"/>
      <c r="L808" s="10"/>
      <c r="M808" s="10"/>
      <c r="N808" s="3"/>
      <c r="O808" s="172"/>
      <c r="P808" s="173"/>
      <c r="Q808" s="173"/>
      <c r="R808" s="174"/>
      <c r="S808" s="3"/>
      <c r="T808" s="3"/>
      <c r="U808" s="3"/>
      <c r="V808" s="3"/>
    </row>
    <row r="809" spans="1:22" s="4" customFormat="1" ht="12.75" x14ac:dyDescent="0.2">
      <c r="A809" s="55"/>
      <c r="B809" s="10"/>
      <c r="C809" s="10" t="s">
        <v>530</v>
      </c>
      <c r="D809" s="10"/>
      <c r="E809" s="10" t="s">
        <v>531</v>
      </c>
      <c r="F809" s="179">
        <v>2</v>
      </c>
      <c r="G809" s="179"/>
      <c r="H809" s="261"/>
      <c r="I809" s="261"/>
      <c r="J809" s="3"/>
      <c r="K809" s="10"/>
      <c r="L809" s="10"/>
      <c r="M809" s="10"/>
      <c r="N809" s="3"/>
      <c r="O809" s="172"/>
      <c r="P809" s="173"/>
      <c r="Q809" s="173"/>
      <c r="R809" s="174"/>
      <c r="S809" s="3"/>
      <c r="T809" s="3"/>
      <c r="U809" s="3"/>
      <c r="V809" s="3"/>
    </row>
    <row r="810" spans="1:22" s="4" customFormat="1" ht="12.75" x14ac:dyDescent="0.2">
      <c r="A810" s="55"/>
      <c r="B810" s="10"/>
      <c r="C810" s="10" t="s">
        <v>532</v>
      </c>
      <c r="D810" s="10"/>
      <c r="E810" s="10" t="s">
        <v>104</v>
      </c>
      <c r="F810" s="179">
        <v>5</v>
      </c>
      <c r="G810" s="179">
        <v>1</v>
      </c>
      <c r="H810" s="261">
        <v>1</v>
      </c>
      <c r="I810" s="261">
        <v>2</v>
      </c>
      <c r="J810" s="3"/>
      <c r="K810" s="10"/>
      <c r="L810" s="10"/>
      <c r="M810" s="10"/>
      <c r="N810" s="3"/>
      <c r="O810" s="172"/>
      <c r="P810" s="173"/>
      <c r="Q810" s="173"/>
      <c r="R810" s="174"/>
      <c r="S810" s="3"/>
      <c r="T810" s="3"/>
      <c r="U810" s="3"/>
      <c r="V810" s="3"/>
    </row>
    <row r="811" spans="1:22" s="4" customFormat="1" ht="12.75" x14ac:dyDescent="0.2">
      <c r="A811" s="55"/>
      <c r="B811" s="10"/>
      <c r="C811" s="10" t="s">
        <v>533</v>
      </c>
      <c r="D811" s="10"/>
      <c r="E811" s="10" t="s">
        <v>97</v>
      </c>
      <c r="F811" s="179">
        <v>15</v>
      </c>
      <c r="G811" s="179"/>
      <c r="H811" s="261">
        <v>0</v>
      </c>
      <c r="I811" s="261"/>
      <c r="J811" s="3"/>
      <c r="K811" s="10"/>
      <c r="L811" s="10"/>
      <c r="M811" s="10"/>
      <c r="N811" s="3"/>
      <c r="O811" s="172"/>
      <c r="P811" s="173"/>
      <c r="Q811" s="173"/>
      <c r="R811" s="174"/>
      <c r="S811" s="3"/>
      <c r="T811" s="3"/>
      <c r="U811" s="3"/>
      <c r="V811" s="3"/>
    </row>
    <row r="812" spans="1:22" s="4" customFormat="1" ht="12.75" x14ac:dyDescent="0.2">
      <c r="A812" s="55"/>
      <c r="B812" s="10"/>
      <c r="C812" s="10" t="s">
        <v>534</v>
      </c>
      <c r="D812" s="10"/>
      <c r="E812" s="10" t="s">
        <v>90</v>
      </c>
      <c r="F812" s="179">
        <v>190</v>
      </c>
      <c r="G812" s="179">
        <v>3</v>
      </c>
      <c r="H812" s="261">
        <v>3</v>
      </c>
      <c r="I812" s="261">
        <v>0.33333333333333298</v>
      </c>
      <c r="J812" s="3"/>
      <c r="K812" s="10"/>
      <c r="L812" s="10"/>
      <c r="M812" s="10"/>
      <c r="N812" s="3"/>
      <c r="O812" s="172"/>
      <c r="P812" s="173"/>
      <c r="Q812" s="173"/>
      <c r="R812" s="174"/>
      <c r="S812" s="3"/>
      <c r="T812" s="3"/>
      <c r="U812" s="3"/>
      <c r="V812" s="3"/>
    </row>
    <row r="813" spans="1:22" s="4" customFormat="1" ht="12.75" x14ac:dyDescent="0.2">
      <c r="A813" s="55"/>
      <c r="B813" s="10"/>
      <c r="C813" s="10" t="s">
        <v>535</v>
      </c>
      <c r="D813" s="10"/>
      <c r="E813" s="10" t="s">
        <v>79</v>
      </c>
      <c r="F813" s="179">
        <v>12</v>
      </c>
      <c r="G813" s="179"/>
      <c r="H813" s="261">
        <v>0</v>
      </c>
      <c r="I813" s="261"/>
      <c r="J813" s="3"/>
      <c r="K813" s="10"/>
      <c r="L813" s="10"/>
      <c r="M813" s="10"/>
      <c r="N813" s="3"/>
      <c r="O813" s="172"/>
      <c r="P813" s="173"/>
      <c r="Q813" s="173"/>
      <c r="R813" s="174"/>
      <c r="S813" s="3"/>
      <c r="T813" s="3"/>
      <c r="U813" s="3"/>
      <c r="V813" s="3"/>
    </row>
    <row r="814" spans="1:22" s="4" customFormat="1" ht="12.75" x14ac:dyDescent="0.2">
      <c r="A814" s="55"/>
      <c r="B814" s="10"/>
      <c r="C814" s="10" t="s">
        <v>536</v>
      </c>
      <c r="D814" s="10"/>
      <c r="E814" s="10" t="s">
        <v>88</v>
      </c>
      <c r="F814" s="179">
        <v>1</v>
      </c>
      <c r="G814" s="179"/>
      <c r="H814" s="261"/>
      <c r="I814" s="261"/>
      <c r="J814" s="3"/>
      <c r="K814" s="10"/>
      <c r="L814" s="10"/>
      <c r="M814" s="10"/>
      <c r="N814" s="3"/>
      <c r="O814" s="172"/>
      <c r="P814" s="173"/>
      <c r="Q814" s="173"/>
      <c r="R814" s="174"/>
      <c r="S814" s="3"/>
      <c r="T814" s="3"/>
      <c r="U814" s="3"/>
      <c r="V814" s="3"/>
    </row>
    <row r="815" spans="1:22" s="4" customFormat="1" ht="12.75" x14ac:dyDescent="0.2">
      <c r="A815" s="55"/>
      <c r="B815" s="10"/>
      <c r="C815" s="10" t="s">
        <v>537</v>
      </c>
      <c r="D815" s="10"/>
      <c r="E815" s="10" t="s">
        <v>68</v>
      </c>
      <c r="F815" s="179">
        <v>37</v>
      </c>
      <c r="G815" s="179"/>
      <c r="H815" s="261"/>
      <c r="I815" s="261"/>
      <c r="J815" s="3"/>
      <c r="K815" s="10"/>
      <c r="L815" s="10"/>
      <c r="M815" s="10"/>
      <c r="N815" s="3"/>
      <c r="O815" s="172"/>
      <c r="P815" s="173"/>
      <c r="Q815" s="173"/>
      <c r="R815" s="174"/>
      <c r="S815" s="3"/>
      <c r="T815" s="3"/>
      <c r="U815" s="3"/>
      <c r="V815" s="3"/>
    </row>
    <row r="816" spans="1:22" s="4" customFormat="1" ht="12.75" x14ac:dyDescent="0.2">
      <c r="A816" s="55"/>
      <c r="B816" s="10"/>
      <c r="C816" s="10" t="s">
        <v>539</v>
      </c>
      <c r="D816" s="10"/>
      <c r="E816" s="10" t="s">
        <v>64</v>
      </c>
      <c r="F816" s="179">
        <v>3</v>
      </c>
      <c r="G816" s="179"/>
      <c r="H816" s="261">
        <v>0</v>
      </c>
      <c r="I816" s="261"/>
      <c r="J816" s="3"/>
      <c r="K816" s="10"/>
      <c r="L816" s="10"/>
      <c r="M816" s="10"/>
      <c r="N816" s="3"/>
      <c r="O816" s="172"/>
      <c r="P816" s="173"/>
      <c r="Q816" s="173"/>
      <c r="R816" s="174"/>
      <c r="S816" s="3"/>
      <c r="T816" s="3"/>
      <c r="U816" s="3"/>
      <c r="V816" s="3"/>
    </row>
    <row r="817" spans="1:22" s="4" customFormat="1" ht="12.75" x14ac:dyDescent="0.2">
      <c r="A817" s="55"/>
      <c r="B817" s="10"/>
      <c r="C817" s="10" t="s">
        <v>541</v>
      </c>
      <c r="D817" s="10"/>
      <c r="E817" s="10" t="s">
        <v>542</v>
      </c>
      <c r="F817" s="179">
        <v>10</v>
      </c>
      <c r="G817" s="179"/>
      <c r="H817" s="261"/>
      <c r="I817" s="261"/>
      <c r="J817" s="3"/>
      <c r="K817" s="10"/>
      <c r="L817" s="10"/>
      <c r="M817" s="10"/>
      <c r="N817" s="3"/>
      <c r="O817" s="172"/>
      <c r="P817" s="173"/>
      <c r="Q817" s="173"/>
      <c r="R817" s="174"/>
      <c r="S817" s="3"/>
      <c r="T817" s="3"/>
      <c r="U817" s="3"/>
      <c r="V817" s="3"/>
    </row>
    <row r="818" spans="1:22" s="4" customFormat="1" ht="12.75" x14ac:dyDescent="0.2">
      <c r="A818" s="55"/>
      <c r="B818" s="10"/>
      <c r="C818" s="10" t="s">
        <v>541</v>
      </c>
      <c r="D818" s="10"/>
      <c r="E818" s="10" t="s">
        <v>127</v>
      </c>
      <c r="F818" s="179">
        <v>1</v>
      </c>
      <c r="G818" s="179"/>
      <c r="H818" s="261"/>
      <c r="I818" s="261"/>
      <c r="J818" s="3"/>
      <c r="K818" s="10"/>
      <c r="L818" s="10"/>
      <c r="M818" s="10"/>
      <c r="N818" s="3"/>
      <c r="O818" s="172"/>
      <c r="P818" s="173"/>
      <c r="Q818" s="173"/>
      <c r="R818" s="174"/>
      <c r="S818" s="3"/>
      <c r="T818" s="3"/>
      <c r="U818" s="3"/>
      <c r="V818" s="3"/>
    </row>
    <row r="819" spans="1:22" s="4" customFormat="1" ht="12.75" x14ac:dyDescent="0.2">
      <c r="A819" s="55"/>
      <c r="B819" s="10"/>
      <c r="C819" s="10" t="s">
        <v>543</v>
      </c>
      <c r="D819" s="10"/>
      <c r="E819" s="10" t="s">
        <v>109</v>
      </c>
      <c r="F819" s="179">
        <v>345</v>
      </c>
      <c r="G819" s="179">
        <v>7</v>
      </c>
      <c r="H819" s="261">
        <v>5</v>
      </c>
      <c r="I819" s="261">
        <v>3.2</v>
      </c>
      <c r="J819" s="3"/>
      <c r="K819" s="10"/>
      <c r="L819" s="10"/>
      <c r="M819" s="10"/>
      <c r="N819" s="3"/>
      <c r="O819" s="172"/>
      <c r="P819" s="173"/>
      <c r="Q819" s="173"/>
      <c r="R819" s="174"/>
      <c r="S819" s="3"/>
      <c r="T819" s="3"/>
      <c r="U819" s="3"/>
      <c r="V819" s="3"/>
    </row>
    <row r="820" spans="1:22" s="4" customFormat="1" ht="12.75" x14ac:dyDescent="0.2">
      <c r="A820" s="55"/>
      <c r="B820" s="10"/>
      <c r="C820" s="10" t="s">
        <v>544</v>
      </c>
      <c r="D820" s="10"/>
      <c r="E820" s="10" t="s">
        <v>131</v>
      </c>
      <c r="F820" s="179">
        <v>293</v>
      </c>
      <c r="G820" s="179">
        <v>8</v>
      </c>
      <c r="H820" s="261">
        <v>6</v>
      </c>
      <c r="I820" s="261">
        <v>70.3333333333333</v>
      </c>
      <c r="J820" s="3"/>
      <c r="K820" s="10"/>
      <c r="L820" s="10"/>
      <c r="M820" s="10"/>
      <c r="N820" s="3"/>
      <c r="O820" s="172"/>
      <c r="P820" s="173"/>
      <c r="Q820" s="173"/>
      <c r="R820" s="174"/>
      <c r="S820" s="3"/>
      <c r="T820" s="3"/>
      <c r="U820" s="3"/>
      <c r="V820" s="3"/>
    </row>
    <row r="821" spans="1:22" s="4" customFormat="1" ht="12.75" x14ac:dyDescent="0.2">
      <c r="A821" s="55"/>
      <c r="B821" s="10"/>
      <c r="C821" s="10" t="s">
        <v>682</v>
      </c>
      <c r="D821" s="10"/>
      <c r="E821" s="10" t="s">
        <v>145</v>
      </c>
      <c r="F821" s="179">
        <v>2</v>
      </c>
      <c r="G821" s="179"/>
      <c r="H821" s="261"/>
      <c r="I821" s="261"/>
      <c r="J821" s="3"/>
      <c r="K821" s="10"/>
      <c r="L821" s="10"/>
      <c r="M821" s="10"/>
      <c r="N821" s="3"/>
      <c r="O821" s="172"/>
      <c r="P821" s="173"/>
      <c r="Q821" s="173"/>
      <c r="R821" s="174"/>
      <c r="S821" s="3"/>
      <c r="T821" s="3"/>
      <c r="U821" s="3"/>
      <c r="V821" s="3"/>
    </row>
    <row r="822" spans="1:22" s="4" customFormat="1" ht="12.75" x14ac:dyDescent="0.2">
      <c r="A822" s="55"/>
      <c r="B822" s="10"/>
      <c r="C822" s="10" t="s">
        <v>548</v>
      </c>
      <c r="D822" s="10"/>
      <c r="E822" s="10" t="s">
        <v>385</v>
      </c>
      <c r="F822" s="179">
        <v>113</v>
      </c>
      <c r="G822" s="179"/>
      <c r="H822" s="261">
        <v>0</v>
      </c>
      <c r="I822" s="261"/>
      <c r="J822" s="3"/>
      <c r="K822" s="10"/>
      <c r="L822" s="10"/>
      <c r="M822" s="10"/>
      <c r="N822" s="3"/>
      <c r="O822" s="172"/>
      <c r="P822" s="173"/>
      <c r="Q822" s="173"/>
      <c r="R822" s="174"/>
      <c r="S822" s="3"/>
      <c r="T822" s="3"/>
      <c r="U822" s="3"/>
      <c r="V822" s="3"/>
    </row>
    <row r="823" spans="1:22" s="4" customFormat="1" ht="12.75" x14ac:dyDescent="0.2">
      <c r="A823" s="55"/>
      <c r="B823" s="10"/>
      <c r="C823" s="10" t="s">
        <v>549</v>
      </c>
      <c r="D823" s="10"/>
      <c r="E823" s="10" t="s">
        <v>170</v>
      </c>
      <c r="F823" s="179">
        <v>150</v>
      </c>
      <c r="G823" s="179">
        <v>2</v>
      </c>
      <c r="H823" s="261">
        <v>1</v>
      </c>
      <c r="I823" s="261">
        <v>0</v>
      </c>
      <c r="J823" s="3"/>
      <c r="K823" s="10"/>
      <c r="L823" s="10"/>
      <c r="M823" s="10"/>
      <c r="N823" s="3"/>
      <c r="O823" s="172"/>
      <c r="P823" s="173"/>
      <c r="Q823" s="173"/>
      <c r="R823" s="174"/>
      <c r="S823" s="3"/>
      <c r="T823" s="3"/>
      <c r="U823" s="3"/>
      <c r="V823" s="3"/>
    </row>
    <row r="824" spans="1:22" s="4" customFormat="1" ht="12.75" x14ac:dyDescent="0.2">
      <c r="A824" s="55"/>
      <c r="B824" s="10"/>
      <c r="C824" s="10" t="s">
        <v>550</v>
      </c>
      <c r="D824" s="10"/>
      <c r="E824" s="10" t="s">
        <v>88</v>
      </c>
      <c r="F824" s="179">
        <v>72</v>
      </c>
      <c r="G824" s="179">
        <v>3</v>
      </c>
      <c r="H824" s="261">
        <v>1</v>
      </c>
      <c r="I824" s="261">
        <v>0</v>
      </c>
      <c r="J824" s="3"/>
      <c r="K824" s="10"/>
      <c r="L824" s="10"/>
      <c r="M824" s="10"/>
      <c r="N824" s="3"/>
      <c r="O824" s="172"/>
      <c r="P824" s="173"/>
      <c r="Q824" s="173"/>
      <c r="R824" s="174"/>
      <c r="S824" s="3"/>
      <c r="T824" s="3"/>
      <c r="U824" s="3"/>
      <c r="V824" s="3"/>
    </row>
    <row r="825" spans="1:22" s="4" customFormat="1" ht="12.75" x14ac:dyDescent="0.2">
      <c r="A825" s="55"/>
      <c r="B825" s="10"/>
      <c r="C825" s="10" t="s">
        <v>551</v>
      </c>
      <c r="D825" s="10"/>
      <c r="E825" s="10" t="s">
        <v>157</v>
      </c>
      <c r="F825" s="179">
        <v>36</v>
      </c>
      <c r="G825" s="179"/>
      <c r="H825" s="261"/>
      <c r="I825" s="261"/>
      <c r="J825" s="3"/>
      <c r="K825" s="10"/>
      <c r="L825" s="10"/>
      <c r="M825" s="10"/>
      <c r="N825" s="3"/>
      <c r="O825" s="172"/>
      <c r="P825" s="173"/>
      <c r="Q825" s="173"/>
      <c r="R825" s="174"/>
      <c r="S825" s="3"/>
      <c r="T825" s="3"/>
      <c r="U825" s="3"/>
      <c r="V825" s="3"/>
    </row>
    <row r="826" spans="1:22" s="4" customFormat="1" ht="12.75" x14ac:dyDescent="0.2">
      <c r="A826" s="55"/>
      <c r="B826" s="10"/>
      <c r="C826" s="10" t="s">
        <v>685</v>
      </c>
      <c r="D826" s="10"/>
      <c r="E826" s="10" t="s">
        <v>349</v>
      </c>
      <c r="F826" s="179">
        <v>15</v>
      </c>
      <c r="G826" s="179"/>
      <c r="H826" s="261"/>
      <c r="I826" s="261"/>
      <c r="J826" s="3"/>
      <c r="K826" s="10"/>
      <c r="L826" s="10"/>
      <c r="M826" s="10"/>
      <c r="N826" s="3"/>
      <c r="O826" s="172"/>
      <c r="P826" s="173"/>
      <c r="Q826" s="173"/>
      <c r="R826" s="174"/>
      <c r="S826" s="3"/>
      <c r="T826" s="3"/>
      <c r="U826" s="3"/>
      <c r="V826" s="3"/>
    </row>
    <row r="827" spans="1:22" s="4" customFormat="1" ht="12.75" x14ac:dyDescent="0.2">
      <c r="A827" s="55"/>
      <c r="B827" s="10"/>
      <c r="C827" s="10" t="s">
        <v>556</v>
      </c>
      <c r="D827" s="10"/>
      <c r="E827" s="10" t="s">
        <v>102</v>
      </c>
      <c r="F827" s="179">
        <v>6</v>
      </c>
      <c r="G827" s="179"/>
      <c r="H827" s="261">
        <v>0</v>
      </c>
      <c r="I827" s="261"/>
      <c r="J827" s="3"/>
      <c r="K827" s="10"/>
      <c r="L827" s="10"/>
      <c r="M827" s="10"/>
      <c r="N827" s="3"/>
      <c r="O827" s="172"/>
      <c r="P827" s="173"/>
      <c r="Q827" s="173"/>
      <c r="R827" s="174"/>
      <c r="S827" s="3"/>
      <c r="T827" s="3"/>
      <c r="U827" s="3"/>
      <c r="V827" s="3"/>
    </row>
    <row r="828" spans="1:22" s="4" customFormat="1" ht="12.75" x14ac:dyDescent="0.2">
      <c r="A828" s="55"/>
      <c r="B828" s="10"/>
      <c r="C828" s="10" t="s">
        <v>558</v>
      </c>
      <c r="D828" s="10"/>
      <c r="E828" s="10" t="s">
        <v>194</v>
      </c>
      <c r="F828" s="179">
        <v>54</v>
      </c>
      <c r="G828" s="179"/>
      <c r="H828" s="261"/>
      <c r="I828" s="261"/>
      <c r="J828" s="3"/>
      <c r="K828" s="10"/>
      <c r="L828" s="10"/>
      <c r="M828" s="10"/>
      <c r="N828" s="3"/>
      <c r="O828" s="172"/>
      <c r="P828" s="173"/>
      <c r="Q828" s="173"/>
      <c r="R828" s="174"/>
      <c r="S828" s="3"/>
      <c r="T828" s="3"/>
      <c r="U828" s="3"/>
      <c r="V828" s="3"/>
    </row>
    <row r="829" spans="1:22" s="4" customFormat="1" ht="12.75" x14ac:dyDescent="0.2">
      <c r="A829" s="55"/>
      <c r="B829" s="10"/>
      <c r="C829" s="10" t="s">
        <v>699</v>
      </c>
      <c r="D829" s="10"/>
      <c r="E829" s="10" t="s">
        <v>131</v>
      </c>
      <c r="F829" s="179">
        <v>1</v>
      </c>
      <c r="G829" s="179"/>
      <c r="H829" s="261"/>
      <c r="I829" s="261"/>
      <c r="J829" s="3"/>
      <c r="K829" s="10"/>
      <c r="L829" s="10"/>
      <c r="M829" s="10"/>
      <c r="N829" s="3"/>
      <c r="O829" s="172"/>
      <c r="P829" s="173"/>
      <c r="Q829" s="173"/>
      <c r="R829" s="174"/>
      <c r="S829" s="3"/>
      <c r="T829" s="3"/>
      <c r="U829" s="3"/>
      <c r="V829" s="3"/>
    </row>
    <row r="830" spans="1:22" s="4" customFormat="1" ht="12.75" x14ac:dyDescent="0.2">
      <c r="A830" s="55"/>
      <c r="B830" s="10"/>
      <c r="C830" s="10" t="s">
        <v>561</v>
      </c>
      <c r="D830" s="10"/>
      <c r="E830" s="10" t="s">
        <v>227</v>
      </c>
      <c r="F830" s="179">
        <v>99</v>
      </c>
      <c r="G830" s="179">
        <v>2</v>
      </c>
      <c r="H830" s="261">
        <v>2</v>
      </c>
      <c r="I830" s="261">
        <v>0</v>
      </c>
      <c r="J830" s="3"/>
      <c r="K830" s="10"/>
      <c r="L830" s="10"/>
      <c r="M830" s="10"/>
      <c r="N830" s="3"/>
      <c r="O830" s="172"/>
      <c r="P830" s="173"/>
      <c r="Q830" s="173"/>
      <c r="R830" s="174"/>
      <c r="S830" s="3"/>
      <c r="T830" s="3"/>
      <c r="U830" s="3"/>
      <c r="V830" s="3"/>
    </row>
    <row r="831" spans="1:22" s="4" customFormat="1" ht="12.75" x14ac:dyDescent="0.2">
      <c r="A831" s="55"/>
      <c r="B831" s="10"/>
      <c r="C831" s="10" t="s">
        <v>562</v>
      </c>
      <c r="D831" s="10"/>
      <c r="E831" s="10" t="s">
        <v>81</v>
      </c>
      <c r="F831" s="179">
        <v>1</v>
      </c>
      <c r="G831" s="179"/>
      <c r="H831" s="261"/>
      <c r="I831" s="261"/>
      <c r="J831" s="3"/>
      <c r="K831" s="10"/>
      <c r="L831" s="10"/>
      <c r="M831" s="10"/>
      <c r="N831" s="3"/>
      <c r="O831" s="172"/>
      <c r="P831" s="173"/>
      <c r="Q831" s="173"/>
      <c r="R831" s="174"/>
      <c r="S831" s="3"/>
      <c r="T831" s="3"/>
      <c r="U831" s="3"/>
      <c r="V831" s="3"/>
    </row>
    <row r="832" spans="1:22" s="4" customFormat="1" ht="12.75" x14ac:dyDescent="0.2">
      <c r="A832" s="55"/>
      <c r="B832" s="10"/>
      <c r="C832" s="10" t="s">
        <v>563</v>
      </c>
      <c r="D832" s="10"/>
      <c r="E832" s="10" t="s">
        <v>100</v>
      </c>
      <c r="F832" s="179">
        <v>1</v>
      </c>
      <c r="G832" s="179"/>
      <c r="H832" s="261"/>
      <c r="I832" s="261"/>
      <c r="J832" s="3"/>
      <c r="K832" s="10"/>
      <c r="L832" s="10"/>
      <c r="M832" s="10"/>
      <c r="N832" s="3"/>
      <c r="O832" s="172"/>
      <c r="P832" s="173"/>
      <c r="Q832" s="173"/>
      <c r="R832" s="174"/>
      <c r="S832" s="3"/>
      <c r="T832" s="3"/>
      <c r="U832" s="3"/>
      <c r="V832" s="3"/>
    </row>
    <row r="833" spans="1:22" s="4" customFormat="1" ht="12.75" x14ac:dyDescent="0.2">
      <c r="A833" s="55"/>
      <c r="B833" s="10"/>
      <c r="C833" s="10" t="s">
        <v>564</v>
      </c>
      <c r="D833" s="10"/>
      <c r="E833" s="10" t="s">
        <v>75</v>
      </c>
      <c r="F833" s="179">
        <v>102</v>
      </c>
      <c r="G833" s="179">
        <v>3</v>
      </c>
      <c r="H833" s="261">
        <v>2</v>
      </c>
      <c r="I833" s="261">
        <v>0</v>
      </c>
      <c r="J833" s="3"/>
      <c r="K833" s="10"/>
      <c r="L833" s="10"/>
      <c r="M833" s="10"/>
      <c r="N833" s="3"/>
      <c r="O833" s="172"/>
      <c r="P833" s="173"/>
      <c r="Q833" s="173"/>
      <c r="R833" s="174"/>
      <c r="S833" s="3"/>
      <c r="T833" s="3"/>
      <c r="U833" s="3"/>
      <c r="V833" s="3"/>
    </row>
    <row r="834" spans="1:22" s="4" customFormat="1" ht="12.75" x14ac:dyDescent="0.2">
      <c r="A834" s="55"/>
      <c r="B834" s="10"/>
      <c r="C834" s="10" t="s">
        <v>565</v>
      </c>
      <c r="D834" s="10"/>
      <c r="E834" s="10" t="s">
        <v>64</v>
      </c>
      <c r="F834" s="179">
        <v>1</v>
      </c>
      <c r="G834" s="179"/>
      <c r="H834" s="261">
        <v>0</v>
      </c>
      <c r="I834" s="261"/>
      <c r="J834" s="3"/>
      <c r="K834" s="10"/>
      <c r="L834" s="10"/>
      <c r="M834" s="10"/>
      <c r="N834" s="3"/>
      <c r="O834" s="172"/>
      <c r="P834" s="173"/>
      <c r="Q834" s="173"/>
      <c r="R834" s="174"/>
      <c r="S834" s="3"/>
      <c r="T834" s="3"/>
      <c r="U834" s="3"/>
      <c r="V834" s="3"/>
    </row>
    <row r="835" spans="1:22" s="4" customFormat="1" ht="12.75" x14ac:dyDescent="0.2">
      <c r="A835" s="55"/>
      <c r="B835" s="10"/>
      <c r="C835" s="10" t="s">
        <v>566</v>
      </c>
      <c r="D835" s="10"/>
      <c r="E835" s="10" t="s">
        <v>86</v>
      </c>
      <c r="F835" s="179">
        <v>29</v>
      </c>
      <c r="G835" s="179">
        <v>2</v>
      </c>
      <c r="H835" s="261">
        <v>2</v>
      </c>
      <c r="I835" s="261">
        <v>0</v>
      </c>
      <c r="J835" s="3"/>
      <c r="K835" s="10"/>
      <c r="L835" s="10"/>
      <c r="M835" s="10"/>
      <c r="N835" s="3"/>
      <c r="O835" s="172"/>
      <c r="P835" s="173"/>
      <c r="Q835" s="173"/>
      <c r="R835" s="174"/>
      <c r="S835" s="3"/>
      <c r="T835" s="3"/>
      <c r="U835" s="3"/>
      <c r="V835" s="3"/>
    </row>
    <row r="836" spans="1:22" s="4" customFormat="1" ht="12.75" x14ac:dyDescent="0.2">
      <c r="A836" s="55"/>
      <c r="B836" s="10"/>
      <c r="C836" s="10" t="s">
        <v>570</v>
      </c>
      <c r="D836" s="10"/>
      <c r="E836" s="10" t="s">
        <v>120</v>
      </c>
      <c r="F836" s="179">
        <v>25</v>
      </c>
      <c r="G836" s="179"/>
      <c r="H836" s="261"/>
      <c r="I836" s="261"/>
      <c r="J836" s="3"/>
      <c r="K836" s="10"/>
      <c r="L836" s="10"/>
      <c r="M836" s="10"/>
      <c r="N836" s="3"/>
      <c r="O836" s="172"/>
      <c r="P836" s="173"/>
      <c r="Q836" s="173"/>
      <c r="R836" s="174"/>
      <c r="S836" s="3"/>
      <c r="T836" s="3"/>
      <c r="U836" s="3"/>
      <c r="V836" s="3"/>
    </row>
    <row r="837" spans="1:22" s="4" customFormat="1" ht="12.75" x14ac:dyDescent="0.2">
      <c r="A837" s="55"/>
      <c r="B837" s="10"/>
      <c r="C837" s="10" t="s">
        <v>571</v>
      </c>
      <c r="D837" s="10"/>
      <c r="E837" s="10" t="s">
        <v>97</v>
      </c>
      <c r="F837" s="179">
        <v>1</v>
      </c>
      <c r="G837" s="179"/>
      <c r="H837" s="261"/>
      <c r="I837" s="261"/>
      <c r="J837" s="3"/>
      <c r="K837" s="10"/>
      <c r="L837" s="10"/>
      <c r="M837" s="10"/>
      <c r="N837" s="3"/>
      <c r="O837" s="172"/>
      <c r="P837" s="173"/>
      <c r="Q837" s="173"/>
      <c r="R837" s="174"/>
      <c r="S837" s="3"/>
      <c r="T837" s="3"/>
      <c r="U837" s="3"/>
      <c r="V837" s="3"/>
    </row>
    <row r="838" spans="1:22" s="4" customFormat="1" ht="12.75" x14ac:dyDescent="0.2">
      <c r="A838" s="55"/>
      <c r="B838" s="10"/>
      <c r="C838" s="10" t="s">
        <v>571</v>
      </c>
      <c r="D838" s="10"/>
      <c r="E838" s="10" t="s">
        <v>572</v>
      </c>
      <c r="F838" s="179">
        <v>40</v>
      </c>
      <c r="G838" s="179">
        <v>1</v>
      </c>
      <c r="H838" s="261">
        <v>0</v>
      </c>
      <c r="I838" s="261"/>
      <c r="J838" s="3"/>
      <c r="K838" s="10"/>
      <c r="L838" s="10"/>
      <c r="M838" s="10"/>
      <c r="N838" s="3"/>
      <c r="O838" s="172"/>
      <c r="P838" s="173"/>
      <c r="Q838" s="173"/>
      <c r="R838" s="174"/>
      <c r="S838" s="3"/>
      <c r="T838" s="3"/>
      <c r="U838" s="3"/>
      <c r="V838" s="3"/>
    </row>
    <row r="839" spans="1:22" s="4" customFormat="1" ht="12.75" x14ac:dyDescent="0.2">
      <c r="A839" s="55"/>
      <c r="B839" s="10"/>
      <c r="C839" s="10" t="s">
        <v>573</v>
      </c>
      <c r="D839" s="10"/>
      <c r="E839" s="10" t="s">
        <v>167</v>
      </c>
      <c r="F839" s="179">
        <v>156</v>
      </c>
      <c r="G839" s="179">
        <v>6</v>
      </c>
      <c r="H839" s="261">
        <v>3</v>
      </c>
      <c r="I839" s="261">
        <v>0.33333333333333298</v>
      </c>
      <c r="J839" s="3"/>
      <c r="K839" s="10"/>
      <c r="L839" s="10"/>
      <c r="M839" s="10"/>
      <c r="N839" s="3"/>
      <c r="O839" s="172"/>
      <c r="P839" s="173"/>
      <c r="Q839" s="173"/>
      <c r="R839" s="174"/>
      <c r="S839" s="3"/>
      <c r="T839" s="3"/>
      <c r="U839" s="3"/>
      <c r="V839" s="3"/>
    </row>
    <row r="840" spans="1:22" s="4" customFormat="1" ht="12.75" x14ac:dyDescent="0.2">
      <c r="A840" s="55"/>
      <c r="B840" s="10"/>
      <c r="C840" s="10" t="s">
        <v>575</v>
      </c>
      <c r="D840" s="10"/>
      <c r="E840" s="10" t="s">
        <v>179</v>
      </c>
      <c r="F840" s="179">
        <v>651</v>
      </c>
      <c r="G840" s="179">
        <v>18</v>
      </c>
      <c r="H840" s="261">
        <v>17</v>
      </c>
      <c r="I840" s="261">
        <v>0.52941176470588203</v>
      </c>
      <c r="J840" s="3"/>
      <c r="K840" s="10"/>
      <c r="L840" s="10"/>
      <c r="M840" s="10"/>
      <c r="N840" s="3"/>
      <c r="O840" s="172"/>
      <c r="P840" s="173"/>
      <c r="Q840" s="173"/>
      <c r="R840" s="174"/>
      <c r="S840" s="3"/>
      <c r="T840" s="3"/>
      <c r="U840" s="3"/>
      <c r="V840" s="3"/>
    </row>
    <row r="841" spans="1:22" s="4" customFormat="1" ht="12.75" x14ac:dyDescent="0.2">
      <c r="A841" s="55"/>
      <c r="B841" s="10"/>
      <c r="C841" s="10" t="s">
        <v>576</v>
      </c>
      <c r="D841" s="10"/>
      <c r="E841" s="10" t="s">
        <v>287</v>
      </c>
      <c r="F841" s="179">
        <v>7</v>
      </c>
      <c r="G841" s="179"/>
      <c r="H841" s="261"/>
      <c r="I841" s="261"/>
      <c r="J841" s="3"/>
      <c r="K841" s="10"/>
      <c r="L841" s="10"/>
      <c r="M841" s="10"/>
      <c r="N841" s="3"/>
      <c r="O841" s="172"/>
      <c r="P841" s="173"/>
      <c r="Q841" s="173"/>
      <c r="R841" s="174"/>
      <c r="S841" s="3"/>
      <c r="T841" s="3"/>
      <c r="U841" s="3"/>
      <c r="V841" s="3"/>
    </row>
    <row r="842" spans="1:22" s="4" customFormat="1" ht="12.75" x14ac:dyDescent="0.2">
      <c r="A842" s="55"/>
      <c r="B842" s="10"/>
      <c r="C842" s="10" t="s">
        <v>687</v>
      </c>
      <c r="D842" s="10"/>
      <c r="E842" s="10" t="s">
        <v>578</v>
      </c>
      <c r="F842" s="179">
        <v>18</v>
      </c>
      <c r="G842" s="179"/>
      <c r="H842" s="261"/>
      <c r="I842" s="261"/>
      <c r="J842" s="3"/>
      <c r="K842" s="10"/>
      <c r="L842" s="10"/>
      <c r="M842" s="10"/>
      <c r="N842" s="3"/>
      <c r="O842" s="172"/>
      <c r="P842" s="173"/>
      <c r="Q842" s="173"/>
      <c r="R842" s="174"/>
      <c r="S842" s="3"/>
      <c r="T842" s="3"/>
      <c r="U842" s="3"/>
      <c r="V842" s="3"/>
    </row>
    <row r="843" spans="1:22" s="4" customFormat="1" ht="12.75" x14ac:dyDescent="0.2">
      <c r="A843" s="55"/>
      <c r="B843" s="10"/>
      <c r="C843" s="10" t="s">
        <v>579</v>
      </c>
      <c r="D843" s="10"/>
      <c r="E843" s="10" t="s">
        <v>127</v>
      </c>
      <c r="F843" s="179">
        <v>50</v>
      </c>
      <c r="G843" s="179">
        <v>2</v>
      </c>
      <c r="H843" s="261">
        <v>2</v>
      </c>
      <c r="I843" s="261">
        <v>2</v>
      </c>
      <c r="J843" s="3"/>
      <c r="K843" s="10"/>
      <c r="L843" s="10"/>
      <c r="M843" s="10"/>
      <c r="N843" s="3"/>
      <c r="O843" s="172"/>
      <c r="P843" s="173"/>
      <c r="Q843" s="173"/>
      <c r="R843" s="174"/>
      <c r="S843" s="3"/>
      <c r="T843" s="3"/>
      <c r="U843" s="3"/>
      <c r="V843" s="3"/>
    </row>
    <row r="844" spans="1:22" s="4" customFormat="1" ht="13.5" thickBot="1" x14ac:dyDescent="0.25">
      <c r="A844" s="55"/>
      <c r="B844" s="10"/>
      <c r="C844" s="10" t="s">
        <v>583</v>
      </c>
      <c r="D844" s="10"/>
      <c r="E844" s="10" t="s">
        <v>460</v>
      </c>
      <c r="F844" s="179">
        <v>124</v>
      </c>
      <c r="G844" s="179">
        <v>4</v>
      </c>
      <c r="H844" s="261">
        <v>3</v>
      </c>
      <c r="I844" s="261">
        <v>0</v>
      </c>
      <c r="J844" s="3"/>
      <c r="K844" s="10"/>
      <c r="L844" s="10"/>
      <c r="M844" s="10"/>
      <c r="N844" s="3"/>
      <c r="O844" s="172"/>
      <c r="P844" s="173"/>
      <c r="Q844" s="173"/>
      <c r="R844" s="174"/>
      <c r="S844" s="3"/>
      <c r="T844" s="3"/>
      <c r="U844" s="3"/>
      <c r="V844" s="3"/>
    </row>
    <row r="845" spans="1:22" s="4" customFormat="1" ht="13.5" thickBot="1" x14ac:dyDescent="0.25">
      <c r="A845" s="55"/>
      <c r="B845" s="93" t="s">
        <v>586</v>
      </c>
      <c r="C845" s="94"/>
      <c r="D845" s="94"/>
      <c r="E845" s="94"/>
      <c r="F845" s="225">
        <f>SUM(F595:F844)</f>
        <v>17540</v>
      </c>
      <c r="G845" s="225">
        <f>SUM(G595:G844)</f>
        <v>360</v>
      </c>
      <c r="H845" s="183">
        <f>SUM(H595:H844)</f>
        <v>265</v>
      </c>
      <c r="I845" s="262">
        <f>AVERAGE(I595:I844)</f>
        <v>7.0485912063386946</v>
      </c>
      <c r="J845" s="3"/>
      <c r="K845" s="95"/>
      <c r="L845" s="95"/>
      <c r="M845" s="95"/>
      <c r="N845" s="3"/>
      <c r="O845" s="466"/>
      <c r="P845" s="467"/>
      <c r="Q845" s="467"/>
      <c r="R845" s="468"/>
      <c r="S845" s="3"/>
      <c r="T845" s="3"/>
      <c r="U845" s="3"/>
      <c r="V845" s="3"/>
    </row>
    <row r="846" spans="1:22" s="4" customFormat="1" ht="13.5" thickBot="1" x14ac:dyDescent="0.25">
      <c r="A846" s="55"/>
      <c r="B846" s="3"/>
      <c r="C846" s="3"/>
      <c r="D846" s="3"/>
      <c r="E846" s="3"/>
      <c r="F846" s="180"/>
      <c r="G846" s="180"/>
      <c r="H846" s="184"/>
      <c r="I846" s="184"/>
      <c r="J846" s="3"/>
      <c r="K846" s="50"/>
      <c r="L846" s="3"/>
      <c r="M846" s="3"/>
      <c r="N846" s="3"/>
      <c r="O846" s="3"/>
      <c r="P846" s="3"/>
      <c r="Q846" s="3"/>
      <c r="R846" s="3"/>
      <c r="S846" s="3"/>
      <c r="T846" s="3"/>
      <c r="U846" s="3"/>
      <c r="V846" s="3"/>
    </row>
    <row r="847" spans="1:22" s="4" customFormat="1" ht="63.75" x14ac:dyDescent="0.2">
      <c r="A847" s="55" t="s">
        <v>634</v>
      </c>
      <c r="B847" s="56" t="s">
        <v>592</v>
      </c>
      <c r="C847" s="56" t="s">
        <v>44</v>
      </c>
      <c r="D847" s="56" t="s">
        <v>45</v>
      </c>
      <c r="E847" s="56" t="s">
        <v>46</v>
      </c>
      <c r="F847" s="230" t="s">
        <v>635</v>
      </c>
      <c r="G847" s="230" t="s">
        <v>636</v>
      </c>
      <c r="H847" s="263" t="s">
        <v>637</v>
      </c>
      <c r="I847" s="263" t="s">
        <v>638</v>
      </c>
      <c r="J847" s="72"/>
      <c r="K847" s="57" t="s">
        <v>639</v>
      </c>
      <c r="L847" s="57" t="s">
        <v>640</v>
      </c>
      <c r="M847" s="57" t="s">
        <v>641</v>
      </c>
      <c r="N847" s="72"/>
      <c r="O847" s="461" t="s">
        <v>642</v>
      </c>
      <c r="P847" s="462"/>
      <c r="Q847" s="462"/>
      <c r="R847" s="462"/>
      <c r="S847" s="3"/>
      <c r="T847" s="3"/>
      <c r="U847" s="3"/>
      <c r="V847" s="3"/>
    </row>
    <row r="848" spans="1:22" s="4" customFormat="1" ht="12.75" x14ac:dyDescent="0.2">
      <c r="A848" s="55"/>
      <c r="B848" s="10"/>
      <c r="C848" s="10" t="s">
        <v>62</v>
      </c>
      <c r="D848" s="10"/>
      <c r="E848" s="10" t="s">
        <v>63</v>
      </c>
      <c r="F848" s="179">
        <v>21</v>
      </c>
      <c r="G848" s="179"/>
      <c r="H848" s="261">
        <v>0</v>
      </c>
      <c r="I848" s="261"/>
      <c r="J848" s="3"/>
      <c r="K848" s="10"/>
      <c r="L848" s="10"/>
      <c r="M848" s="10"/>
      <c r="N848" s="3"/>
      <c r="O848" s="463"/>
      <c r="P848" s="464"/>
      <c r="Q848" s="464"/>
      <c r="R848" s="465"/>
      <c r="S848" s="3"/>
      <c r="T848" s="3"/>
      <c r="U848" s="3"/>
      <c r="V848" s="3"/>
    </row>
    <row r="849" spans="1:22" s="4" customFormat="1" ht="12.75" x14ac:dyDescent="0.2">
      <c r="A849" s="55"/>
      <c r="B849" s="10"/>
      <c r="C849" s="10" t="s">
        <v>66</v>
      </c>
      <c r="D849" s="10"/>
      <c r="E849" s="10" t="s">
        <v>63</v>
      </c>
      <c r="F849" s="179">
        <v>5</v>
      </c>
      <c r="G849" s="179"/>
      <c r="H849" s="261"/>
      <c r="I849" s="261"/>
      <c r="J849" s="3"/>
      <c r="K849" s="10"/>
      <c r="L849" s="10"/>
      <c r="M849" s="10"/>
      <c r="N849" s="3"/>
      <c r="O849" s="172"/>
      <c r="P849" s="173"/>
      <c r="Q849" s="173"/>
      <c r="R849" s="174"/>
      <c r="S849" s="3"/>
      <c r="T849" s="3"/>
      <c r="U849" s="3"/>
      <c r="V849" s="3"/>
    </row>
    <row r="850" spans="1:22" s="4" customFormat="1" ht="12.75" x14ac:dyDescent="0.2">
      <c r="A850" s="55"/>
      <c r="B850" s="10"/>
      <c r="C850" s="10" t="s">
        <v>67</v>
      </c>
      <c r="D850" s="10"/>
      <c r="E850" s="10" t="s">
        <v>68</v>
      </c>
      <c r="F850" s="179">
        <v>2</v>
      </c>
      <c r="G850" s="179"/>
      <c r="H850" s="261"/>
      <c r="I850" s="261"/>
      <c r="J850" s="3"/>
      <c r="K850" s="10"/>
      <c r="L850" s="10"/>
      <c r="M850" s="10"/>
      <c r="N850" s="3"/>
      <c r="O850" s="172"/>
      <c r="P850" s="173"/>
      <c r="Q850" s="173"/>
      <c r="R850" s="174"/>
      <c r="S850" s="3"/>
      <c r="T850" s="3"/>
      <c r="U850" s="3"/>
      <c r="V850" s="3"/>
    </row>
    <row r="851" spans="1:22" s="4" customFormat="1" ht="12.75" x14ac:dyDescent="0.2">
      <c r="A851" s="55"/>
      <c r="B851" s="10"/>
      <c r="C851" s="10" t="s">
        <v>71</v>
      </c>
      <c r="D851" s="10"/>
      <c r="E851" s="10" t="s">
        <v>72</v>
      </c>
      <c r="F851" s="179">
        <v>3</v>
      </c>
      <c r="G851" s="179"/>
      <c r="H851" s="261"/>
      <c r="I851" s="261"/>
      <c r="J851" s="3"/>
      <c r="K851" s="10"/>
      <c r="L851" s="10"/>
      <c r="M851" s="10"/>
      <c r="N851" s="3"/>
      <c r="O851" s="172"/>
      <c r="P851" s="173"/>
      <c r="Q851" s="173"/>
      <c r="R851" s="174"/>
      <c r="S851" s="3"/>
      <c r="T851" s="3"/>
      <c r="U851" s="3"/>
      <c r="V851" s="3"/>
    </row>
    <row r="852" spans="1:22" s="4" customFormat="1" ht="12.75" x14ac:dyDescent="0.2">
      <c r="A852" s="55"/>
      <c r="B852" s="10"/>
      <c r="C852" s="10" t="s">
        <v>78</v>
      </c>
      <c r="D852" s="10"/>
      <c r="E852" s="10" t="s">
        <v>79</v>
      </c>
      <c r="F852" s="179">
        <v>1</v>
      </c>
      <c r="G852" s="179"/>
      <c r="H852" s="261"/>
      <c r="I852" s="261"/>
      <c r="J852" s="3"/>
      <c r="K852" s="10"/>
      <c r="L852" s="10"/>
      <c r="M852" s="10"/>
      <c r="N852" s="3"/>
      <c r="O852" s="172"/>
      <c r="P852" s="173"/>
      <c r="Q852" s="173"/>
      <c r="R852" s="174"/>
      <c r="S852" s="3"/>
      <c r="T852" s="3"/>
      <c r="U852" s="3"/>
      <c r="V852" s="3"/>
    </row>
    <row r="853" spans="1:22" s="4" customFormat="1" ht="12.75" x14ac:dyDescent="0.2">
      <c r="A853" s="55"/>
      <c r="B853" s="10"/>
      <c r="C853" s="10" t="s">
        <v>80</v>
      </c>
      <c r="D853" s="10"/>
      <c r="E853" s="10" t="s">
        <v>81</v>
      </c>
      <c r="F853" s="179">
        <v>13</v>
      </c>
      <c r="G853" s="179"/>
      <c r="H853" s="261"/>
      <c r="I853" s="261"/>
      <c r="J853" s="3"/>
      <c r="K853" s="10"/>
      <c r="L853" s="10"/>
      <c r="M853" s="10"/>
      <c r="N853" s="3"/>
      <c r="O853" s="172"/>
      <c r="P853" s="173"/>
      <c r="Q853" s="173"/>
      <c r="R853" s="174"/>
      <c r="S853" s="3"/>
      <c r="T853" s="3"/>
      <c r="U853" s="3"/>
      <c r="V853" s="3"/>
    </row>
    <row r="854" spans="1:22" s="4" customFormat="1" ht="12.75" x14ac:dyDescent="0.2">
      <c r="A854" s="55"/>
      <c r="B854" s="10"/>
      <c r="C854" s="10" t="s">
        <v>82</v>
      </c>
      <c r="D854" s="10"/>
      <c r="E854" s="10" t="s">
        <v>83</v>
      </c>
      <c r="F854" s="179">
        <v>191</v>
      </c>
      <c r="G854" s="179">
        <v>2</v>
      </c>
      <c r="H854" s="261">
        <v>0</v>
      </c>
      <c r="I854" s="261"/>
      <c r="J854" s="3"/>
      <c r="K854" s="10"/>
      <c r="L854" s="10"/>
      <c r="M854" s="10"/>
      <c r="N854" s="3"/>
      <c r="O854" s="172"/>
      <c r="P854" s="173"/>
      <c r="Q854" s="173"/>
      <c r="R854" s="174"/>
      <c r="S854" s="3"/>
      <c r="T854" s="3"/>
      <c r="U854" s="3"/>
      <c r="V854" s="3"/>
    </row>
    <row r="855" spans="1:22" s="4" customFormat="1" ht="12.75" x14ac:dyDescent="0.2">
      <c r="A855" s="55"/>
      <c r="B855" s="10"/>
      <c r="C855" s="10" t="s">
        <v>91</v>
      </c>
      <c r="D855" s="10"/>
      <c r="E855" s="10" t="s">
        <v>92</v>
      </c>
      <c r="F855" s="179">
        <v>2</v>
      </c>
      <c r="G855" s="179"/>
      <c r="H855" s="261"/>
      <c r="I855" s="261"/>
      <c r="J855" s="3"/>
      <c r="K855" s="10"/>
      <c r="L855" s="10"/>
      <c r="M855" s="10"/>
      <c r="N855" s="3"/>
      <c r="O855" s="172"/>
      <c r="P855" s="173"/>
      <c r="Q855" s="173"/>
      <c r="R855" s="174"/>
      <c r="S855" s="3"/>
      <c r="T855" s="3"/>
      <c r="U855" s="3"/>
      <c r="V855" s="3"/>
    </row>
    <row r="856" spans="1:22" s="4" customFormat="1" ht="12.75" x14ac:dyDescent="0.2">
      <c r="A856" s="55"/>
      <c r="B856" s="10"/>
      <c r="C856" s="10" t="s">
        <v>94</v>
      </c>
      <c r="D856" s="10"/>
      <c r="E856" s="10" t="s">
        <v>96</v>
      </c>
      <c r="F856" s="179">
        <v>9</v>
      </c>
      <c r="G856" s="179"/>
      <c r="H856" s="261"/>
      <c r="I856" s="261"/>
      <c r="J856" s="3"/>
      <c r="K856" s="10"/>
      <c r="L856" s="10"/>
      <c r="M856" s="10"/>
      <c r="N856" s="3"/>
      <c r="O856" s="172"/>
      <c r="P856" s="173"/>
      <c r="Q856" s="173"/>
      <c r="R856" s="174"/>
      <c r="S856" s="3"/>
      <c r="T856" s="3"/>
      <c r="U856" s="3"/>
      <c r="V856" s="3"/>
    </row>
    <row r="857" spans="1:22" s="4" customFormat="1" ht="12.75" x14ac:dyDescent="0.2">
      <c r="A857" s="55"/>
      <c r="B857" s="10"/>
      <c r="C857" s="10" t="s">
        <v>99</v>
      </c>
      <c r="D857" s="10"/>
      <c r="E857" s="10" t="s">
        <v>100</v>
      </c>
      <c r="F857" s="179">
        <v>2</v>
      </c>
      <c r="G857" s="179"/>
      <c r="H857" s="261"/>
      <c r="I857" s="261"/>
      <c r="J857" s="3"/>
      <c r="K857" s="10"/>
      <c r="L857" s="10"/>
      <c r="M857" s="10"/>
      <c r="N857" s="3"/>
      <c r="O857" s="172"/>
      <c r="P857" s="173"/>
      <c r="Q857" s="173"/>
      <c r="R857" s="174"/>
      <c r="S857" s="3"/>
      <c r="T857" s="3"/>
      <c r="U857" s="3"/>
      <c r="V857" s="3"/>
    </row>
    <row r="858" spans="1:22" s="4" customFormat="1" ht="12.75" x14ac:dyDescent="0.2">
      <c r="A858" s="55"/>
      <c r="B858" s="10"/>
      <c r="C858" s="10" t="s">
        <v>99</v>
      </c>
      <c r="D858" s="10"/>
      <c r="E858" s="10" t="s">
        <v>77</v>
      </c>
      <c r="F858" s="179">
        <v>11</v>
      </c>
      <c r="G858" s="179"/>
      <c r="H858" s="261"/>
      <c r="I858" s="261"/>
      <c r="J858" s="3"/>
      <c r="K858" s="10"/>
      <c r="L858" s="10"/>
      <c r="M858" s="10"/>
      <c r="N858" s="3"/>
      <c r="O858" s="172"/>
      <c r="P858" s="173"/>
      <c r="Q858" s="173"/>
      <c r="R858" s="174"/>
      <c r="S858" s="3"/>
      <c r="T858" s="3"/>
      <c r="U858" s="3"/>
      <c r="V858" s="3"/>
    </row>
    <row r="859" spans="1:22" s="4" customFormat="1" ht="12.75" x14ac:dyDescent="0.2">
      <c r="A859" s="55"/>
      <c r="B859" s="10"/>
      <c r="C859" s="10" t="s">
        <v>101</v>
      </c>
      <c r="D859" s="10"/>
      <c r="E859" s="10" t="s">
        <v>102</v>
      </c>
      <c r="F859" s="179">
        <v>6</v>
      </c>
      <c r="G859" s="179">
        <v>1</v>
      </c>
      <c r="H859" s="261">
        <v>1</v>
      </c>
      <c r="I859" s="261">
        <v>0</v>
      </c>
      <c r="J859" s="3"/>
      <c r="K859" s="10"/>
      <c r="L859" s="10"/>
      <c r="M859" s="10"/>
      <c r="N859" s="3"/>
      <c r="O859" s="172"/>
      <c r="P859" s="173"/>
      <c r="Q859" s="173"/>
      <c r="R859" s="174"/>
      <c r="S859" s="3"/>
      <c r="T859" s="3"/>
      <c r="U859" s="3"/>
      <c r="V859" s="3"/>
    </row>
    <row r="860" spans="1:22" s="4" customFormat="1" ht="12.75" x14ac:dyDescent="0.2">
      <c r="A860" s="55"/>
      <c r="B860" s="10"/>
      <c r="C860" s="10" t="s">
        <v>645</v>
      </c>
      <c r="D860" s="10"/>
      <c r="E860" s="10" t="s">
        <v>103</v>
      </c>
      <c r="F860" s="179">
        <v>1</v>
      </c>
      <c r="G860" s="179"/>
      <c r="H860" s="261"/>
      <c r="I860" s="261"/>
      <c r="J860" s="3"/>
      <c r="K860" s="10"/>
      <c r="L860" s="10"/>
      <c r="M860" s="10"/>
      <c r="N860" s="3"/>
      <c r="O860" s="172"/>
      <c r="P860" s="173"/>
      <c r="Q860" s="173"/>
      <c r="R860" s="174"/>
      <c r="S860" s="3"/>
      <c r="T860" s="3"/>
      <c r="U860" s="3"/>
      <c r="V860" s="3"/>
    </row>
    <row r="861" spans="1:22" s="4" customFormat="1" ht="12.75" x14ac:dyDescent="0.2">
      <c r="A861" s="55"/>
      <c r="B861" s="10"/>
      <c r="C861" s="10" t="s">
        <v>106</v>
      </c>
      <c r="D861" s="10"/>
      <c r="E861" s="10" t="s">
        <v>107</v>
      </c>
      <c r="F861" s="179">
        <v>1</v>
      </c>
      <c r="G861" s="179"/>
      <c r="H861" s="261"/>
      <c r="I861" s="261"/>
      <c r="J861" s="3"/>
      <c r="K861" s="10"/>
      <c r="L861" s="10"/>
      <c r="M861" s="10"/>
      <c r="N861" s="3"/>
      <c r="O861" s="172"/>
      <c r="P861" s="173"/>
      <c r="Q861" s="173"/>
      <c r="R861" s="174"/>
      <c r="S861" s="3"/>
      <c r="T861" s="3"/>
      <c r="U861" s="3"/>
      <c r="V861" s="3"/>
    </row>
    <row r="862" spans="1:22" s="4" customFormat="1" ht="12.75" x14ac:dyDescent="0.2">
      <c r="A862" s="55"/>
      <c r="B862" s="10"/>
      <c r="C862" s="10" t="s">
        <v>113</v>
      </c>
      <c r="D862" s="10"/>
      <c r="E862" s="10" t="s">
        <v>104</v>
      </c>
      <c r="F862" s="179">
        <v>7</v>
      </c>
      <c r="G862" s="179"/>
      <c r="H862" s="261"/>
      <c r="I862" s="261"/>
      <c r="J862" s="3"/>
      <c r="K862" s="10"/>
      <c r="L862" s="10"/>
      <c r="M862" s="10"/>
      <c r="N862" s="3"/>
      <c r="O862" s="172"/>
      <c r="P862" s="173"/>
      <c r="Q862" s="173"/>
      <c r="R862" s="174"/>
      <c r="S862" s="3"/>
      <c r="T862" s="3"/>
      <c r="U862" s="3"/>
      <c r="V862" s="3"/>
    </row>
    <row r="863" spans="1:22" s="4" customFormat="1" ht="12.75" x14ac:dyDescent="0.2">
      <c r="A863" s="55"/>
      <c r="B863" s="10"/>
      <c r="C863" s="10" t="s">
        <v>118</v>
      </c>
      <c r="D863" s="10"/>
      <c r="E863" s="10" t="s">
        <v>105</v>
      </c>
      <c r="F863" s="179">
        <v>1</v>
      </c>
      <c r="G863" s="179"/>
      <c r="H863" s="261"/>
      <c r="I863" s="261"/>
      <c r="J863" s="3"/>
      <c r="K863" s="10"/>
      <c r="L863" s="10"/>
      <c r="M863" s="10"/>
      <c r="N863" s="3"/>
      <c r="O863" s="172"/>
      <c r="P863" s="173"/>
      <c r="Q863" s="173"/>
      <c r="R863" s="174"/>
      <c r="S863" s="3"/>
      <c r="T863" s="3"/>
      <c r="U863" s="3"/>
      <c r="V863" s="3"/>
    </row>
    <row r="864" spans="1:22" s="4" customFormat="1" ht="12.75" x14ac:dyDescent="0.2">
      <c r="A864" s="55"/>
      <c r="B864" s="10"/>
      <c r="C864" s="10" t="s">
        <v>123</v>
      </c>
      <c r="D864" s="10"/>
      <c r="E864" s="10" t="s">
        <v>124</v>
      </c>
      <c r="F864" s="179">
        <v>1</v>
      </c>
      <c r="G864" s="179"/>
      <c r="H864" s="261"/>
      <c r="I864" s="261"/>
      <c r="J864" s="3"/>
      <c r="K864" s="10"/>
      <c r="L864" s="10"/>
      <c r="M864" s="10"/>
      <c r="N864" s="3"/>
      <c r="O864" s="172"/>
      <c r="P864" s="173"/>
      <c r="Q864" s="173"/>
      <c r="R864" s="174"/>
      <c r="S864" s="3"/>
      <c r="T864" s="3"/>
      <c r="U864" s="3"/>
      <c r="V864" s="3"/>
    </row>
    <row r="865" spans="1:22" s="4" customFormat="1" ht="12.75" x14ac:dyDescent="0.2">
      <c r="A865" s="55"/>
      <c r="B865" s="10"/>
      <c r="C865" s="10" t="s">
        <v>125</v>
      </c>
      <c r="D865" s="10"/>
      <c r="E865" s="10" t="s">
        <v>120</v>
      </c>
      <c r="F865" s="179">
        <v>1</v>
      </c>
      <c r="G865" s="179"/>
      <c r="H865" s="261"/>
      <c r="I865" s="261"/>
      <c r="J865" s="3"/>
      <c r="K865" s="10"/>
      <c r="L865" s="10"/>
      <c r="M865" s="10"/>
      <c r="N865" s="3"/>
      <c r="O865" s="172"/>
      <c r="P865" s="173"/>
      <c r="Q865" s="173"/>
      <c r="R865" s="174"/>
      <c r="S865" s="3"/>
      <c r="T865" s="3"/>
      <c r="U865" s="3"/>
      <c r="V865" s="3"/>
    </row>
    <row r="866" spans="1:22" s="4" customFormat="1" ht="12.75" x14ac:dyDescent="0.2">
      <c r="A866" s="55"/>
      <c r="B866" s="10"/>
      <c r="C866" s="10" t="s">
        <v>128</v>
      </c>
      <c r="D866" s="10"/>
      <c r="E866" s="10" t="s">
        <v>68</v>
      </c>
      <c r="F866" s="179">
        <v>52</v>
      </c>
      <c r="G866" s="179">
        <v>1</v>
      </c>
      <c r="H866" s="261">
        <v>0</v>
      </c>
      <c r="I866" s="261"/>
      <c r="J866" s="3"/>
      <c r="K866" s="10"/>
      <c r="L866" s="10"/>
      <c r="M866" s="10"/>
      <c r="N866" s="3"/>
      <c r="O866" s="172"/>
      <c r="P866" s="173"/>
      <c r="Q866" s="173"/>
      <c r="R866" s="174"/>
      <c r="S866" s="3"/>
      <c r="T866" s="3"/>
      <c r="U866" s="3"/>
      <c r="V866" s="3"/>
    </row>
    <row r="867" spans="1:22" s="4" customFormat="1" ht="12.75" x14ac:dyDescent="0.2">
      <c r="A867" s="55"/>
      <c r="B867" s="10"/>
      <c r="C867" s="10" t="s">
        <v>135</v>
      </c>
      <c r="D867" s="10"/>
      <c r="E867" s="10" t="s">
        <v>131</v>
      </c>
      <c r="F867" s="179">
        <v>5</v>
      </c>
      <c r="G867" s="179"/>
      <c r="H867" s="261"/>
      <c r="I867" s="261"/>
      <c r="J867" s="3"/>
      <c r="K867" s="10"/>
      <c r="L867" s="10"/>
      <c r="M867" s="10"/>
      <c r="N867" s="3"/>
      <c r="O867" s="172"/>
      <c r="P867" s="173"/>
      <c r="Q867" s="173"/>
      <c r="R867" s="174"/>
      <c r="S867" s="3"/>
      <c r="T867" s="3"/>
      <c r="U867" s="3"/>
      <c r="V867" s="3"/>
    </row>
    <row r="868" spans="1:22" s="4" customFormat="1" ht="12.75" x14ac:dyDescent="0.2">
      <c r="A868" s="55"/>
      <c r="B868" s="10"/>
      <c r="C868" s="10" t="s">
        <v>136</v>
      </c>
      <c r="D868" s="10"/>
      <c r="E868" s="10" t="s">
        <v>79</v>
      </c>
      <c r="F868" s="179">
        <v>5</v>
      </c>
      <c r="G868" s="179"/>
      <c r="H868" s="261"/>
      <c r="I868" s="261"/>
      <c r="J868" s="3"/>
      <c r="K868" s="10"/>
      <c r="L868" s="10"/>
      <c r="M868" s="10"/>
      <c r="N868" s="3"/>
      <c r="O868" s="172"/>
      <c r="P868" s="173"/>
      <c r="Q868" s="173"/>
      <c r="R868" s="174"/>
      <c r="S868" s="3"/>
      <c r="T868" s="3"/>
      <c r="U868" s="3"/>
      <c r="V868" s="3"/>
    </row>
    <row r="869" spans="1:22" s="4" customFormat="1" ht="12.75" x14ac:dyDescent="0.2">
      <c r="A869" s="55"/>
      <c r="B869" s="10"/>
      <c r="C869" s="10" t="s">
        <v>141</v>
      </c>
      <c r="D869" s="10"/>
      <c r="E869" s="10" t="s">
        <v>104</v>
      </c>
      <c r="F869" s="179">
        <v>3</v>
      </c>
      <c r="G869" s="179"/>
      <c r="H869" s="261"/>
      <c r="I869" s="261"/>
      <c r="J869" s="3"/>
      <c r="K869" s="10"/>
      <c r="L869" s="10"/>
      <c r="M869" s="10"/>
      <c r="N869" s="3"/>
      <c r="O869" s="172"/>
      <c r="P869" s="173"/>
      <c r="Q869" s="173"/>
      <c r="R869" s="174"/>
      <c r="S869" s="3"/>
      <c r="T869" s="3"/>
      <c r="U869" s="3"/>
      <c r="V869" s="3"/>
    </row>
    <row r="870" spans="1:22" s="4" customFormat="1" ht="12.75" x14ac:dyDescent="0.2">
      <c r="A870" s="55"/>
      <c r="B870" s="10"/>
      <c r="C870" s="10" t="s">
        <v>142</v>
      </c>
      <c r="D870" s="10"/>
      <c r="E870" s="10" t="s">
        <v>143</v>
      </c>
      <c r="F870" s="179">
        <v>15</v>
      </c>
      <c r="G870" s="179"/>
      <c r="H870" s="261"/>
      <c r="I870" s="261"/>
      <c r="J870" s="3"/>
      <c r="K870" s="10"/>
      <c r="L870" s="10"/>
      <c r="M870" s="10"/>
      <c r="N870" s="3"/>
      <c r="O870" s="172"/>
      <c r="P870" s="173"/>
      <c r="Q870" s="173"/>
      <c r="R870" s="174"/>
      <c r="S870" s="3"/>
      <c r="T870" s="3"/>
      <c r="U870" s="3"/>
      <c r="V870" s="3"/>
    </row>
    <row r="871" spans="1:22" s="4" customFormat="1" ht="12.75" x14ac:dyDescent="0.2">
      <c r="A871" s="55"/>
      <c r="B871" s="10"/>
      <c r="C871" s="10" t="s">
        <v>144</v>
      </c>
      <c r="D871" s="10"/>
      <c r="E871" s="10" t="s">
        <v>145</v>
      </c>
      <c r="F871" s="179">
        <v>62</v>
      </c>
      <c r="G871" s="179"/>
      <c r="H871" s="261">
        <v>0</v>
      </c>
      <c r="I871" s="261"/>
      <c r="J871" s="3"/>
      <c r="K871" s="10"/>
      <c r="L871" s="10"/>
      <c r="M871" s="10"/>
      <c r="N871" s="3"/>
      <c r="O871" s="172"/>
      <c r="P871" s="173"/>
      <c r="Q871" s="173"/>
      <c r="R871" s="174"/>
      <c r="S871" s="3"/>
      <c r="T871" s="3"/>
      <c r="U871" s="3"/>
      <c r="V871" s="3"/>
    </row>
    <row r="872" spans="1:22" s="4" customFormat="1" ht="12.75" x14ac:dyDescent="0.2">
      <c r="A872" s="55"/>
      <c r="B872" s="10"/>
      <c r="C872" s="10" t="s">
        <v>146</v>
      </c>
      <c r="D872" s="10"/>
      <c r="E872" s="10" t="s">
        <v>148</v>
      </c>
      <c r="F872" s="179">
        <v>14</v>
      </c>
      <c r="G872" s="179"/>
      <c r="H872" s="261"/>
      <c r="I872" s="261"/>
      <c r="J872" s="3"/>
      <c r="K872" s="10"/>
      <c r="L872" s="10"/>
      <c r="M872" s="10"/>
      <c r="N872" s="3"/>
      <c r="O872" s="172"/>
      <c r="P872" s="173"/>
      <c r="Q872" s="173"/>
      <c r="R872" s="174"/>
      <c r="S872" s="3"/>
      <c r="T872" s="3"/>
      <c r="U872" s="3"/>
      <c r="V872" s="3"/>
    </row>
    <row r="873" spans="1:22" s="4" customFormat="1" ht="12.75" x14ac:dyDescent="0.2">
      <c r="A873" s="55"/>
      <c r="B873" s="10"/>
      <c r="C873" s="10" t="s">
        <v>152</v>
      </c>
      <c r="D873" s="10"/>
      <c r="E873" s="10" t="s">
        <v>153</v>
      </c>
      <c r="F873" s="179">
        <v>20</v>
      </c>
      <c r="G873" s="179"/>
      <c r="H873" s="261">
        <v>0</v>
      </c>
      <c r="I873" s="261"/>
      <c r="J873" s="3"/>
      <c r="K873" s="10"/>
      <c r="L873" s="10"/>
      <c r="M873" s="10"/>
      <c r="N873" s="3"/>
      <c r="O873" s="172"/>
      <c r="P873" s="173"/>
      <c r="Q873" s="173"/>
      <c r="R873" s="174"/>
      <c r="S873" s="3"/>
      <c r="T873" s="3"/>
      <c r="U873" s="3"/>
      <c r="V873" s="3"/>
    </row>
    <row r="874" spans="1:22" s="4" customFormat="1" ht="12.75" x14ac:dyDescent="0.2">
      <c r="A874" s="55"/>
      <c r="B874" s="10"/>
      <c r="C874" s="10" t="s">
        <v>158</v>
      </c>
      <c r="D874" s="10"/>
      <c r="E874" s="10" t="s">
        <v>153</v>
      </c>
      <c r="F874" s="179">
        <v>2</v>
      </c>
      <c r="G874" s="179"/>
      <c r="H874" s="261"/>
      <c r="I874" s="261"/>
      <c r="J874" s="3"/>
      <c r="K874" s="10"/>
      <c r="L874" s="10"/>
      <c r="M874" s="10"/>
      <c r="N874" s="3"/>
      <c r="O874" s="172"/>
      <c r="P874" s="173"/>
      <c r="Q874" s="173"/>
      <c r="R874" s="174"/>
      <c r="S874" s="3"/>
      <c r="T874" s="3"/>
      <c r="U874" s="3"/>
      <c r="V874" s="3"/>
    </row>
    <row r="875" spans="1:22" s="4" customFormat="1" ht="12.75" x14ac:dyDescent="0.2">
      <c r="A875" s="55"/>
      <c r="B875" s="10"/>
      <c r="C875" s="10" t="s">
        <v>160</v>
      </c>
      <c r="D875" s="10"/>
      <c r="E875" s="10" t="s">
        <v>97</v>
      </c>
      <c r="F875" s="179">
        <v>5</v>
      </c>
      <c r="G875" s="179"/>
      <c r="H875" s="261"/>
      <c r="I875" s="261"/>
      <c r="J875" s="3"/>
      <c r="K875" s="10"/>
      <c r="L875" s="10"/>
      <c r="M875" s="10"/>
      <c r="N875" s="3"/>
      <c r="O875" s="172"/>
      <c r="P875" s="173"/>
      <c r="Q875" s="173"/>
      <c r="R875" s="174"/>
      <c r="S875" s="3"/>
      <c r="T875" s="3"/>
      <c r="U875" s="3"/>
      <c r="V875" s="3"/>
    </row>
    <row r="876" spans="1:22" s="4" customFormat="1" ht="12.75" x14ac:dyDescent="0.2">
      <c r="A876" s="55"/>
      <c r="B876" s="10"/>
      <c r="C876" s="10" t="s">
        <v>165</v>
      </c>
      <c r="D876" s="10"/>
      <c r="E876" s="10" t="s">
        <v>64</v>
      </c>
      <c r="F876" s="179">
        <v>26</v>
      </c>
      <c r="G876" s="179">
        <v>1</v>
      </c>
      <c r="H876" s="261">
        <v>0</v>
      </c>
      <c r="I876" s="261"/>
      <c r="J876" s="3"/>
      <c r="K876" s="10"/>
      <c r="L876" s="10"/>
      <c r="M876" s="10"/>
      <c r="N876" s="3"/>
      <c r="O876" s="172"/>
      <c r="P876" s="173"/>
      <c r="Q876" s="173"/>
      <c r="R876" s="174"/>
      <c r="S876" s="3"/>
      <c r="T876" s="3"/>
      <c r="U876" s="3"/>
      <c r="V876" s="3"/>
    </row>
    <row r="877" spans="1:22" s="4" customFormat="1" ht="12.75" x14ac:dyDescent="0.2">
      <c r="A877" s="55"/>
      <c r="B877" s="10"/>
      <c r="C877" s="10" t="s">
        <v>171</v>
      </c>
      <c r="D877" s="10"/>
      <c r="E877" s="10" t="s">
        <v>97</v>
      </c>
      <c r="F877" s="179">
        <v>25</v>
      </c>
      <c r="G877" s="179"/>
      <c r="H877" s="261"/>
      <c r="I877" s="261"/>
      <c r="J877" s="3"/>
      <c r="K877" s="10"/>
      <c r="L877" s="10"/>
      <c r="M877" s="10"/>
      <c r="N877" s="3"/>
      <c r="O877" s="172"/>
      <c r="P877" s="173"/>
      <c r="Q877" s="173"/>
      <c r="R877" s="174"/>
      <c r="S877" s="3"/>
      <c r="T877" s="3"/>
      <c r="U877" s="3"/>
      <c r="V877" s="3"/>
    </row>
    <row r="878" spans="1:22" s="4" customFormat="1" ht="12.75" x14ac:dyDescent="0.2">
      <c r="A878" s="55"/>
      <c r="B878" s="10"/>
      <c r="C878" s="10" t="s">
        <v>173</v>
      </c>
      <c r="D878" s="10"/>
      <c r="E878" s="10" t="s">
        <v>100</v>
      </c>
      <c r="F878" s="179">
        <v>5</v>
      </c>
      <c r="G878" s="179"/>
      <c r="H878" s="261"/>
      <c r="I878" s="261"/>
      <c r="J878" s="3"/>
      <c r="K878" s="10"/>
      <c r="L878" s="10"/>
      <c r="M878" s="10"/>
      <c r="N878" s="3"/>
      <c r="O878" s="172"/>
      <c r="P878" s="173"/>
      <c r="Q878" s="173"/>
      <c r="R878" s="174"/>
      <c r="S878" s="3"/>
      <c r="T878" s="3"/>
      <c r="U878" s="3"/>
      <c r="V878" s="3"/>
    </row>
    <row r="879" spans="1:22" s="4" customFormat="1" ht="12.75" x14ac:dyDescent="0.2">
      <c r="A879" s="55"/>
      <c r="B879" s="10"/>
      <c r="C879" s="10" t="s">
        <v>173</v>
      </c>
      <c r="D879" s="10"/>
      <c r="E879" s="10" t="s">
        <v>77</v>
      </c>
      <c r="F879" s="179">
        <v>5</v>
      </c>
      <c r="G879" s="179"/>
      <c r="H879" s="261"/>
      <c r="I879" s="261"/>
      <c r="J879" s="3"/>
      <c r="K879" s="10"/>
      <c r="L879" s="10"/>
      <c r="M879" s="10"/>
      <c r="N879" s="3"/>
      <c r="O879" s="172"/>
      <c r="P879" s="173"/>
      <c r="Q879" s="173"/>
      <c r="R879" s="174"/>
      <c r="S879" s="3"/>
      <c r="T879" s="3"/>
      <c r="U879" s="3"/>
      <c r="V879" s="3"/>
    </row>
    <row r="880" spans="1:22" s="4" customFormat="1" ht="12.75" x14ac:dyDescent="0.2">
      <c r="A880" s="55"/>
      <c r="B880" s="10"/>
      <c r="C880" s="10" t="s">
        <v>174</v>
      </c>
      <c r="D880" s="10"/>
      <c r="E880" s="10" t="s">
        <v>175</v>
      </c>
      <c r="F880" s="179">
        <v>2</v>
      </c>
      <c r="G880" s="179">
        <v>2</v>
      </c>
      <c r="H880" s="261">
        <v>3</v>
      </c>
      <c r="I880" s="261">
        <v>2.5</v>
      </c>
      <c r="J880" s="3"/>
      <c r="K880" s="10"/>
      <c r="L880" s="10"/>
      <c r="M880" s="10"/>
      <c r="N880" s="3"/>
      <c r="O880" s="172"/>
      <c r="P880" s="173"/>
      <c r="Q880" s="173"/>
      <c r="R880" s="174"/>
      <c r="S880" s="3"/>
      <c r="T880" s="3"/>
      <c r="U880" s="3"/>
      <c r="V880" s="3"/>
    </row>
    <row r="881" spans="1:22" s="4" customFormat="1" ht="12.75" x14ac:dyDescent="0.2">
      <c r="A881" s="55"/>
      <c r="B881" s="10"/>
      <c r="C881" s="10" t="s">
        <v>176</v>
      </c>
      <c r="D881" s="10"/>
      <c r="E881" s="10" t="s">
        <v>177</v>
      </c>
      <c r="F881" s="179">
        <v>14</v>
      </c>
      <c r="G881" s="179">
        <v>2</v>
      </c>
      <c r="H881" s="261">
        <v>0</v>
      </c>
      <c r="I881" s="261"/>
      <c r="J881" s="3"/>
      <c r="K881" s="10"/>
      <c r="L881" s="10"/>
      <c r="M881" s="10"/>
      <c r="N881" s="3"/>
      <c r="O881" s="172"/>
      <c r="P881" s="173"/>
      <c r="Q881" s="173"/>
      <c r="R881" s="174"/>
      <c r="S881" s="3"/>
      <c r="T881" s="3"/>
      <c r="U881" s="3"/>
      <c r="V881" s="3"/>
    </row>
    <row r="882" spans="1:22" s="4" customFormat="1" ht="12.75" x14ac:dyDescent="0.2">
      <c r="A882" s="55"/>
      <c r="B882" s="10"/>
      <c r="C882" s="10" t="s">
        <v>178</v>
      </c>
      <c r="D882" s="10"/>
      <c r="E882" s="10" t="s">
        <v>179</v>
      </c>
      <c r="F882" s="179">
        <v>2</v>
      </c>
      <c r="G882" s="179"/>
      <c r="H882" s="261"/>
      <c r="I882" s="261"/>
      <c r="J882" s="3"/>
      <c r="K882" s="10"/>
      <c r="L882" s="10"/>
      <c r="M882" s="10"/>
      <c r="N882" s="3"/>
      <c r="O882" s="172"/>
      <c r="P882" s="173"/>
      <c r="Q882" s="173"/>
      <c r="R882" s="174"/>
      <c r="S882" s="3"/>
      <c r="T882" s="3"/>
      <c r="U882" s="3"/>
      <c r="V882" s="3"/>
    </row>
    <row r="883" spans="1:22" s="4" customFormat="1" ht="12.75" x14ac:dyDescent="0.2">
      <c r="A883" s="55"/>
      <c r="B883" s="10"/>
      <c r="C883" s="10" t="s">
        <v>181</v>
      </c>
      <c r="D883" s="10"/>
      <c r="E883" s="10" t="s">
        <v>68</v>
      </c>
      <c r="F883" s="179">
        <v>1</v>
      </c>
      <c r="G883" s="179"/>
      <c r="H883" s="261"/>
      <c r="I883" s="261"/>
      <c r="J883" s="3"/>
      <c r="K883" s="10"/>
      <c r="L883" s="10"/>
      <c r="M883" s="10"/>
      <c r="N883" s="3"/>
      <c r="O883" s="172"/>
      <c r="P883" s="173"/>
      <c r="Q883" s="173"/>
      <c r="R883" s="174"/>
      <c r="S883" s="3"/>
      <c r="T883" s="3"/>
      <c r="U883" s="3"/>
      <c r="V883" s="3"/>
    </row>
    <row r="884" spans="1:22" s="4" customFormat="1" ht="12.75" x14ac:dyDescent="0.2">
      <c r="A884" s="55"/>
      <c r="B884" s="10"/>
      <c r="C884" s="10" t="s">
        <v>181</v>
      </c>
      <c r="D884" s="10"/>
      <c r="E884" s="10" t="s">
        <v>182</v>
      </c>
      <c r="F884" s="179">
        <v>10</v>
      </c>
      <c r="G884" s="179"/>
      <c r="H884" s="261"/>
      <c r="I884" s="261"/>
      <c r="J884" s="3"/>
      <c r="K884" s="10"/>
      <c r="L884" s="10"/>
      <c r="M884" s="10"/>
      <c r="N884" s="3"/>
      <c r="O884" s="172"/>
      <c r="P884" s="173"/>
      <c r="Q884" s="173"/>
      <c r="R884" s="174"/>
      <c r="S884" s="3"/>
      <c r="T884" s="3"/>
      <c r="U884" s="3"/>
      <c r="V884" s="3"/>
    </row>
    <row r="885" spans="1:22" s="4" customFormat="1" ht="12.75" x14ac:dyDescent="0.2">
      <c r="A885" s="55"/>
      <c r="B885" s="10"/>
      <c r="C885" s="10" t="s">
        <v>183</v>
      </c>
      <c r="D885" s="10"/>
      <c r="E885" s="10" t="s">
        <v>86</v>
      </c>
      <c r="F885" s="179">
        <v>1</v>
      </c>
      <c r="G885" s="179"/>
      <c r="H885" s="261"/>
      <c r="I885" s="261"/>
      <c r="J885" s="3"/>
      <c r="K885" s="10"/>
      <c r="L885" s="10"/>
      <c r="M885" s="10"/>
      <c r="N885" s="3"/>
      <c r="O885" s="172"/>
      <c r="P885" s="173"/>
      <c r="Q885" s="173"/>
      <c r="R885" s="174"/>
      <c r="S885" s="3"/>
      <c r="T885" s="3"/>
      <c r="U885" s="3"/>
      <c r="V885" s="3"/>
    </row>
    <row r="886" spans="1:22" s="4" customFormat="1" ht="12.75" x14ac:dyDescent="0.2">
      <c r="A886" s="55"/>
      <c r="B886" s="10"/>
      <c r="C886" s="10" t="s">
        <v>184</v>
      </c>
      <c r="D886" s="10"/>
      <c r="E886" s="10" t="s">
        <v>185</v>
      </c>
      <c r="F886" s="179">
        <v>3</v>
      </c>
      <c r="G886" s="179"/>
      <c r="H886" s="261"/>
      <c r="I886" s="261"/>
      <c r="J886" s="3"/>
      <c r="K886" s="10"/>
      <c r="L886" s="10"/>
      <c r="M886" s="10"/>
      <c r="N886" s="3"/>
      <c r="O886" s="172"/>
      <c r="P886" s="173"/>
      <c r="Q886" s="173"/>
      <c r="R886" s="174"/>
      <c r="S886" s="3"/>
      <c r="T886" s="3"/>
      <c r="U886" s="3"/>
      <c r="V886" s="3"/>
    </row>
    <row r="887" spans="1:22" s="4" customFormat="1" ht="12.75" x14ac:dyDescent="0.2">
      <c r="A887" s="55"/>
      <c r="B887" s="10"/>
      <c r="C887" s="10" t="s">
        <v>191</v>
      </c>
      <c r="D887" s="10"/>
      <c r="E887" s="10" t="s">
        <v>192</v>
      </c>
      <c r="F887" s="179">
        <v>4</v>
      </c>
      <c r="G887" s="179"/>
      <c r="H887" s="261">
        <v>0</v>
      </c>
      <c r="I887" s="261"/>
      <c r="J887" s="3"/>
      <c r="K887" s="10"/>
      <c r="L887" s="10"/>
      <c r="M887" s="10"/>
      <c r="N887" s="3"/>
      <c r="O887" s="172"/>
      <c r="P887" s="173"/>
      <c r="Q887" s="173"/>
      <c r="R887" s="174"/>
      <c r="S887" s="3"/>
      <c r="T887" s="3"/>
      <c r="U887" s="3"/>
      <c r="V887" s="3"/>
    </row>
    <row r="888" spans="1:22" s="4" customFormat="1" ht="12.75" x14ac:dyDescent="0.2">
      <c r="A888" s="55"/>
      <c r="B888" s="10"/>
      <c r="C888" s="10" t="s">
        <v>193</v>
      </c>
      <c r="D888" s="10"/>
      <c r="E888" s="10" t="s">
        <v>194</v>
      </c>
      <c r="F888" s="179">
        <v>3</v>
      </c>
      <c r="G888" s="179"/>
      <c r="H888" s="261"/>
      <c r="I888" s="261"/>
      <c r="J888" s="3"/>
      <c r="K888" s="10"/>
      <c r="L888" s="10"/>
      <c r="M888" s="10"/>
      <c r="N888" s="3"/>
      <c r="O888" s="172"/>
      <c r="P888" s="173"/>
      <c r="Q888" s="173"/>
      <c r="R888" s="174"/>
      <c r="S888" s="3"/>
      <c r="T888" s="3"/>
      <c r="U888" s="3"/>
      <c r="V888" s="3"/>
    </row>
    <row r="889" spans="1:22" s="4" customFormat="1" ht="12.75" x14ac:dyDescent="0.2">
      <c r="A889" s="55"/>
      <c r="B889" s="10"/>
      <c r="C889" s="10" t="s">
        <v>197</v>
      </c>
      <c r="D889" s="10"/>
      <c r="E889" s="10" t="s">
        <v>198</v>
      </c>
      <c r="F889" s="179">
        <v>7</v>
      </c>
      <c r="G889" s="179"/>
      <c r="H889" s="261"/>
      <c r="I889" s="261"/>
      <c r="J889" s="3"/>
      <c r="K889" s="10"/>
      <c r="L889" s="10"/>
      <c r="M889" s="10"/>
      <c r="N889" s="3"/>
      <c r="O889" s="172"/>
      <c r="P889" s="173"/>
      <c r="Q889" s="173"/>
      <c r="R889" s="174"/>
      <c r="S889" s="3"/>
      <c r="T889" s="3"/>
      <c r="U889" s="3"/>
      <c r="V889" s="3"/>
    </row>
    <row r="890" spans="1:22" s="4" customFormat="1" ht="12.75" x14ac:dyDescent="0.2">
      <c r="A890" s="55"/>
      <c r="B890" s="10"/>
      <c r="C890" s="10" t="s">
        <v>199</v>
      </c>
      <c r="D890" s="10"/>
      <c r="E890" s="10" t="s">
        <v>200</v>
      </c>
      <c r="F890" s="179">
        <v>9</v>
      </c>
      <c r="G890" s="179"/>
      <c r="H890" s="261">
        <v>0</v>
      </c>
      <c r="I890" s="261"/>
      <c r="J890" s="3"/>
      <c r="K890" s="10"/>
      <c r="L890" s="10"/>
      <c r="M890" s="10"/>
      <c r="N890" s="3"/>
      <c r="O890" s="172"/>
      <c r="P890" s="173"/>
      <c r="Q890" s="173"/>
      <c r="R890" s="174"/>
      <c r="S890" s="3"/>
      <c r="T890" s="3"/>
      <c r="U890" s="3"/>
      <c r="V890" s="3"/>
    </row>
    <row r="891" spans="1:22" s="4" customFormat="1" ht="12.75" x14ac:dyDescent="0.2">
      <c r="A891" s="55"/>
      <c r="B891" s="10"/>
      <c r="C891" s="10" t="s">
        <v>202</v>
      </c>
      <c r="D891" s="10"/>
      <c r="E891" s="10" t="s">
        <v>203</v>
      </c>
      <c r="F891" s="179">
        <v>21</v>
      </c>
      <c r="G891" s="179"/>
      <c r="H891" s="261">
        <v>0</v>
      </c>
      <c r="I891" s="261"/>
      <c r="J891" s="3"/>
      <c r="K891" s="10"/>
      <c r="L891" s="10"/>
      <c r="M891" s="10"/>
      <c r="N891" s="3"/>
      <c r="O891" s="172"/>
      <c r="P891" s="173"/>
      <c r="Q891" s="173"/>
      <c r="R891" s="174"/>
      <c r="S891" s="3"/>
      <c r="T891" s="3"/>
      <c r="U891" s="3"/>
      <c r="V891" s="3"/>
    </row>
    <row r="892" spans="1:22" s="4" customFormat="1" ht="12.75" x14ac:dyDescent="0.2">
      <c r="A892" s="55"/>
      <c r="B892" s="10"/>
      <c r="C892" s="10" t="s">
        <v>204</v>
      </c>
      <c r="D892" s="10"/>
      <c r="E892" s="10" t="s">
        <v>97</v>
      </c>
      <c r="F892" s="179">
        <v>2</v>
      </c>
      <c r="G892" s="179">
        <v>1</v>
      </c>
      <c r="H892" s="261">
        <v>0</v>
      </c>
      <c r="I892" s="261"/>
      <c r="J892" s="3"/>
      <c r="K892" s="10"/>
      <c r="L892" s="10"/>
      <c r="M892" s="10"/>
      <c r="N892" s="3"/>
      <c r="O892" s="172"/>
      <c r="P892" s="173"/>
      <c r="Q892" s="173"/>
      <c r="R892" s="174"/>
      <c r="S892" s="3"/>
      <c r="T892" s="3"/>
      <c r="U892" s="3"/>
      <c r="V892" s="3"/>
    </row>
    <row r="893" spans="1:22" s="4" customFormat="1" ht="12.75" x14ac:dyDescent="0.2">
      <c r="A893" s="55"/>
      <c r="B893" s="10"/>
      <c r="C893" s="10" t="s">
        <v>207</v>
      </c>
      <c r="D893" s="10"/>
      <c r="E893" s="10" t="s">
        <v>64</v>
      </c>
      <c r="F893" s="179">
        <v>1</v>
      </c>
      <c r="G893" s="179"/>
      <c r="H893" s="261"/>
      <c r="I893" s="261"/>
      <c r="J893" s="3"/>
      <c r="K893" s="10"/>
      <c r="L893" s="10"/>
      <c r="M893" s="10"/>
      <c r="N893" s="3"/>
      <c r="O893" s="172"/>
      <c r="P893" s="173"/>
      <c r="Q893" s="173"/>
      <c r="R893" s="174"/>
      <c r="S893" s="3"/>
      <c r="T893" s="3"/>
      <c r="U893" s="3"/>
      <c r="V893" s="3"/>
    </row>
    <row r="894" spans="1:22" s="4" customFormat="1" ht="12.75" x14ac:dyDescent="0.2">
      <c r="A894" s="55"/>
      <c r="B894" s="10"/>
      <c r="C894" s="10" t="s">
        <v>208</v>
      </c>
      <c r="D894" s="10"/>
      <c r="E894" s="10" t="s">
        <v>179</v>
      </c>
      <c r="F894" s="179">
        <v>4</v>
      </c>
      <c r="G894" s="179"/>
      <c r="H894" s="261"/>
      <c r="I894" s="261"/>
      <c r="J894" s="3"/>
      <c r="K894" s="10"/>
      <c r="L894" s="10"/>
      <c r="M894" s="10"/>
      <c r="N894" s="3"/>
      <c r="O894" s="172"/>
      <c r="P894" s="173"/>
      <c r="Q894" s="173"/>
      <c r="R894" s="174"/>
      <c r="S894" s="3"/>
      <c r="T894" s="3"/>
      <c r="U894" s="3"/>
      <c r="V894" s="3"/>
    </row>
    <row r="895" spans="1:22" s="4" customFormat="1" ht="12.75" x14ac:dyDescent="0.2">
      <c r="A895" s="55"/>
      <c r="B895" s="10"/>
      <c r="C895" s="10" t="s">
        <v>209</v>
      </c>
      <c r="D895" s="10"/>
      <c r="E895" s="10" t="s">
        <v>210</v>
      </c>
      <c r="F895" s="179">
        <v>3</v>
      </c>
      <c r="G895" s="179"/>
      <c r="H895" s="261"/>
      <c r="I895" s="261"/>
      <c r="J895" s="3"/>
      <c r="K895" s="10"/>
      <c r="L895" s="10"/>
      <c r="M895" s="10"/>
      <c r="N895" s="3"/>
      <c r="O895" s="172"/>
      <c r="P895" s="173"/>
      <c r="Q895" s="173"/>
      <c r="R895" s="174"/>
      <c r="S895" s="3"/>
      <c r="T895" s="3"/>
      <c r="U895" s="3"/>
      <c r="V895" s="3"/>
    </row>
    <row r="896" spans="1:22" s="4" customFormat="1" ht="12.75" x14ac:dyDescent="0.2">
      <c r="A896" s="55"/>
      <c r="B896" s="10"/>
      <c r="C896" s="10" t="s">
        <v>213</v>
      </c>
      <c r="D896" s="10"/>
      <c r="E896" s="10" t="s">
        <v>127</v>
      </c>
      <c r="F896" s="179">
        <v>2</v>
      </c>
      <c r="G896" s="179">
        <v>1</v>
      </c>
      <c r="H896" s="261">
        <v>0</v>
      </c>
      <c r="I896" s="261"/>
      <c r="J896" s="3"/>
      <c r="K896" s="10"/>
      <c r="L896" s="10"/>
      <c r="M896" s="10"/>
      <c r="N896" s="3"/>
      <c r="O896" s="172"/>
      <c r="P896" s="173"/>
      <c r="Q896" s="173"/>
      <c r="R896" s="174"/>
      <c r="S896" s="3"/>
      <c r="T896" s="3"/>
      <c r="U896" s="3"/>
      <c r="V896" s="3"/>
    </row>
    <row r="897" spans="1:22" s="4" customFormat="1" ht="12.75" x14ac:dyDescent="0.2">
      <c r="A897" s="55"/>
      <c r="B897" s="10"/>
      <c r="C897" s="10" t="s">
        <v>700</v>
      </c>
      <c r="D897" s="10"/>
      <c r="E897" s="10" t="s">
        <v>179</v>
      </c>
      <c r="F897" s="179">
        <v>1</v>
      </c>
      <c r="G897" s="179"/>
      <c r="H897" s="261"/>
      <c r="I897" s="261"/>
      <c r="J897" s="3"/>
      <c r="K897" s="10"/>
      <c r="L897" s="10"/>
      <c r="M897" s="10"/>
      <c r="N897" s="3"/>
      <c r="O897" s="172"/>
      <c r="P897" s="173"/>
      <c r="Q897" s="173"/>
      <c r="R897" s="174"/>
      <c r="S897" s="3"/>
      <c r="T897" s="3"/>
      <c r="U897" s="3"/>
      <c r="V897" s="3"/>
    </row>
    <row r="898" spans="1:22" s="4" customFormat="1" ht="12.75" x14ac:dyDescent="0.2">
      <c r="A898" s="55"/>
      <c r="B898" s="10"/>
      <c r="C898" s="10" t="s">
        <v>214</v>
      </c>
      <c r="D898" s="10"/>
      <c r="E898" s="10" t="s">
        <v>79</v>
      </c>
      <c r="F898" s="179">
        <v>1</v>
      </c>
      <c r="G898" s="179"/>
      <c r="H898" s="261"/>
      <c r="I898" s="261"/>
      <c r="J898" s="3"/>
      <c r="K898" s="10"/>
      <c r="L898" s="10"/>
      <c r="M898" s="10"/>
      <c r="N898" s="3"/>
      <c r="O898" s="172"/>
      <c r="P898" s="173"/>
      <c r="Q898" s="173"/>
      <c r="R898" s="174"/>
      <c r="S898" s="3"/>
      <c r="T898" s="3"/>
      <c r="U898" s="3"/>
      <c r="V898" s="3"/>
    </row>
    <row r="899" spans="1:22" s="4" customFormat="1" ht="12.75" x14ac:dyDescent="0.2">
      <c r="A899" s="55"/>
      <c r="B899" s="10"/>
      <c r="C899" s="10" t="s">
        <v>216</v>
      </c>
      <c r="D899" s="10"/>
      <c r="E899" s="10" t="s">
        <v>147</v>
      </c>
      <c r="F899" s="179">
        <v>6</v>
      </c>
      <c r="G899" s="179"/>
      <c r="H899" s="261"/>
      <c r="I899" s="261"/>
      <c r="J899" s="3"/>
      <c r="K899" s="10"/>
      <c r="L899" s="10"/>
      <c r="M899" s="10"/>
      <c r="N899" s="3"/>
      <c r="O899" s="172"/>
      <c r="P899" s="173"/>
      <c r="Q899" s="173"/>
      <c r="R899" s="174"/>
      <c r="S899" s="3"/>
      <c r="T899" s="3"/>
      <c r="U899" s="3"/>
      <c r="V899" s="3"/>
    </row>
    <row r="900" spans="1:22" s="4" customFormat="1" ht="12.75" x14ac:dyDescent="0.2">
      <c r="A900" s="55"/>
      <c r="B900" s="10"/>
      <c r="C900" s="10" t="s">
        <v>223</v>
      </c>
      <c r="D900" s="10"/>
      <c r="E900" s="10" t="s">
        <v>205</v>
      </c>
      <c r="F900" s="179">
        <v>4</v>
      </c>
      <c r="G900" s="179">
        <v>1</v>
      </c>
      <c r="H900" s="261">
        <v>0</v>
      </c>
      <c r="I900" s="261"/>
      <c r="J900" s="3"/>
      <c r="K900" s="10"/>
      <c r="L900" s="10"/>
      <c r="M900" s="10"/>
      <c r="N900" s="3"/>
      <c r="O900" s="172"/>
      <c r="P900" s="173"/>
      <c r="Q900" s="173"/>
      <c r="R900" s="174"/>
      <c r="S900" s="3"/>
      <c r="T900" s="3"/>
      <c r="U900" s="3"/>
      <c r="V900" s="3"/>
    </row>
    <row r="901" spans="1:22" s="4" customFormat="1" ht="12.75" x14ac:dyDescent="0.2">
      <c r="A901" s="55"/>
      <c r="B901" s="10"/>
      <c r="C901" s="10" t="s">
        <v>238</v>
      </c>
      <c r="D901" s="10"/>
      <c r="E901" s="10" t="s">
        <v>239</v>
      </c>
      <c r="F901" s="179">
        <v>3</v>
      </c>
      <c r="G901" s="179"/>
      <c r="H901" s="261"/>
      <c r="I901" s="261"/>
      <c r="J901" s="3"/>
      <c r="K901" s="10"/>
      <c r="L901" s="10"/>
      <c r="M901" s="10"/>
      <c r="N901" s="3"/>
      <c r="O901" s="172"/>
      <c r="P901" s="173"/>
      <c r="Q901" s="173"/>
      <c r="R901" s="174"/>
      <c r="S901" s="3"/>
      <c r="T901" s="3"/>
      <c r="U901" s="3"/>
      <c r="V901" s="3"/>
    </row>
    <row r="902" spans="1:22" s="4" customFormat="1" ht="12.75" x14ac:dyDescent="0.2">
      <c r="A902" s="55"/>
      <c r="B902" s="10"/>
      <c r="C902" s="10" t="s">
        <v>652</v>
      </c>
      <c r="D902" s="10"/>
      <c r="E902" s="10" t="s">
        <v>211</v>
      </c>
      <c r="F902" s="179">
        <v>15</v>
      </c>
      <c r="G902" s="179">
        <v>1</v>
      </c>
      <c r="H902" s="261">
        <v>0</v>
      </c>
      <c r="I902" s="261"/>
      <c r="J902" s="3"/>
      <c r="K902" s="10"/>
      <c r="L902" s="10"/>
      <c r="M902" s="10"/>
      <c r="N902" s="3"/>
      <c r="O902" s="172"/>
      <c r="P902" s="173"/>
      <c r="Q902" s="173"/>
      <c r="R902" s="174"/>
      <c r="S902" s="3"/>
      <c r="T902" s="3"/>
      <c r="U902" s="3"/>
      <c r="V902" s="3"/>
    </row>
    <row r="903" spans="1:22" s="4" customFormat="1" ht="12.75" x14ac:dyDescent="0.2">
      <c r="A903" s="55"/>
      <c r="B903" s="10"/>
      <c r="C903" s="10" t="s">
        <v>247</v>
      </c>
      <c r="D903" s="10"/>
      <c r="E903" s="10" t="s">
        <v>211</v>
      </c>
      <c r="F903" s="179">
        <v>1</v>
      </c>
      <c r="G903" s="179"/>
      <c r="H903" s="261"/>
      <c r="I903" s="261"/>
      <c r="J903" s="3"/>
      <c r="K903" s="10"/>
      <c r="L903" s="10"/>
      <c r="M903" s="10"/>
      <c r="N903" s="3"/>
      <c r="O903" s="172"/>
      <c r="P903" s="173"/>
      <c r="Q903" s="173"/>
      <c r="R903" s="174"/>
      <c r="S903" s="3"/>
      <c r="T903" s="3"/>
      <c r="U903" s="3"/>
      <c r="V903" s="3"/>
    </row>
    <row r="904" spans="1:22" s="4" customFormat="1" ht="12.75" x14ac:dyDescent="0.2">
      <c r="A904" s="55"/>
      <c r="B904" s="10"/>
      <c r="C904" s="10" t="s">
        <v>248</v>
      </c>
      <c r="D904" s="10"/>
      <c r="E904" s="10" t="s">
        <v>77</v>
      </c>
      <c r="F904" s="179">
        <v>25</v>
      </c>
      <c r="G904" s="179"/>
      <c r="H904" s="261">
        <v>0</v>
      </c>
      <c r="I904" s="261"/>
      <c r="J904" s="3"/>
      <c r="K904" s="10"/>
      <c r="L904" s="10"/>
      <c r="M904" s="10"/>
      <c r="N904" s="3"/>
      <c r="O904" s="172"/>
      <c r="P904" s="173"/>
      <c r="Q904" s="173"/>
      <c r="R904" s="174"/>
      <c r="S904" s="3"/>
      <c r="T904" s="3"/>
      <c r="U904" s="3"/>
      <c r="V904" s="3"/>
    </row>
    <row r="905" spans="1:22" s="4" customFormat="1" ht="12.75" x14ac:dyDescent="0.2">
      <c r="A905" s="55"/>
      <c r="B905" s="10"/>
      <c r="C905" s="10" t="s">
        <v>654</v>
      </c>
      <c r="D905" s="10"/>
      <c r="E905" s="10" t="s">
        <v>77</v>
      </c>
      <c r="F905" s="179">
        <v>1</v>
      </c>
      <c r="G905" s="179"/>
      <c r="H905" s="261"/>
      <c r="I905" s="261"/>
      <c r="J905" s="3"/>
      <c r="K905" s="10"/>
      <c r="L905" s="10"/>
      <c r="M905" s="10"/>
      <c r="N905" s="3"/>
      <c r="O905" s="172"/>
      <c r="P905" s="173"/>
      <c r="Q905" s="173"/>
      <c r="R905" s="174"/>
      <c r="S905" s="3"/>
      <c r="T905" s="3"/>
      <c r="U905" s="3"/>
      <c r="V905" s="3"/>
    </row>
    <row r="906" spans="1:22" s="4" customFormat="1" ht="12.75" x14ac:dyDescent="0.2">
      <c r="A906" s="55"/>
      <c r="B906" s="10"/>
      <c r="C906" s="10" t="s">
        <v>249</v>
      </c>
      <c r="D906" s="10"/>
      <c r="E906" s="10" t="s">
        <v>127</v>
      </c>
      <c r="F906" s="179">
        <v>1</v>
      </c>
      <c r="G906" s="179"/>
      <c r="H906" s="261"/>
      <c r="I906" s="261"/>
      <c r="J906" s="3"/>
      <c r="K906" s="10"/>
      <c r="L906" s="10"/>
      <c r="M906" s="10"/>
      <c r="N906" s="3"/>
      <c r="O906" s="172"/>
      <c r="P906" s="173"/>
      <c r="Q906" s="173"/>
      <c r="R906" s="174"/>
      <c r="S906" s="3"/>
      <c r="T906" s="3"/>
      <c r="U906" s="3"/>
      <c r="V906" s="3"/>
    </row>
    <row r="907" spans="1:22" s="4" customFormat="1" ht="12.75" x14ac:dyDescent="0.2">
      <c r="A907" s="55"/>
      <c r="B907" s="10"/>
      <c r="C907" s="10" t="s">
        <v>251</v>
      </c>
      <c r="D907" s="10"/>
      <c r="E907" s="10" t="s">
        <v>79</v>
      </c>
      <c r="F907" s="179">
        <v>8</v>
      </c>
      <c r="G907" s="179"/>
      <c r="H907" s="261"/>
      <c r="I907" s="261"/>
      <c r="J907" s="3"/>
      <c r="K907" s="10"/>
      <c r="L907" s="10"/>
      <c r="M907" s="10"/>
      <c r="N907" s="3"/>
      <c r="O907" s="172"/>
      <c r="P907" s="173"/>
      <c r="Q907" s="173"/>
      <c r="R907" s="174"/>
      <c r="S907" s="3"/>
      <c r="T907" s="3"/>
      <c r="U907" s="3"/>
      <c r="V907" s="3"/>
    </row>
    <row r="908" spans="1:22" s="4" customFormat="1" ht="12.75" x14ac:dyDescent="0.2">
      <c r="A908" s="55"/>
      <c r="B908" s="10"/>
      <c r="C908" s="10" t="s">
        <v>252</v>
      </c>
      <c r="D908" s="10"/>
      <c r="E908" s="10" t="s">
        <v>70</v>
      </c>
      <c r="F908" s="179">
        <v>17</v>
      </c>
      <c r="G908" s="179">
        <v>2</v>
      </c>
      <c r="H908" s="261">
        <v>2</v>
      </c>
      <c r="I908" s="261">
        <v>0</v>
      </c>
      <c r="J908" s="3"/>
      <c r="K908" s="10"/>
      <c r="L908" s="10"/>
      <c r="M908" s="10"/>
      <c r="N908" s="3"/>
      <c r="O908" s="172"/>
      <c r="P908" s="173"/>
      <c r="Q908" s="173"/>
      <c r="R908" s="174"/>
      <c r="S908" s="3"/>
      <c r="T908" s="3"/>
      <c r="U908" s="3"/>
      <c r="V908" s="3"/>
    </row>
    <row r="909" spans="1:22" s="4" customFormat="1" ht="12.75" x14ac:dyDescent="0.2">
      <c r="A909" s="55"/>
      <c r="B909" s="10"/>
      <c r="C909" s="10" t="s">
        <v>255</v>
      </c>
      <c r="D909" s="10"/>
      <c r="E909" s="10" t="s">
        <v>256</v>
      </c>
      <c r="F909" s="179">
        <v>2</v>
      </c>
      <c r="G909" s="179"/>
      <c r="H909" s="261"/>
      <c r="I909" s="261"/>
      <c r="J909" s="3"/>
      <c r="K909" s="10"/>
      <c r="L909" s="10"/>
      <c r="M909" s="10"/>
      <c r="N909" s="3"/>
      <c r="O909" s="172"/>
      <c r="P909" s="173"/>
      <c r="Q909" s="173"/>
      <c r="R909" s="174"/>
      <c r="S909" s="3"/>
      <c r="T909" s="3"/>
      <c r="U909" s="3"/>
      <c r="V909" s="3"/>
    </row>
    <row r="910" spans="1:22" s="4" customFormat="1" ht="12.75" x14ac:dyDescent="0.2">
      <c r="A910" s="55"/>
      <c r="B910" s="10"/>
      <c r="C910" s="10" t="s">
        <v>260</v>
      </c>
      <c r="D910" s="10"/>
      <c r="E910" s="10" t="s">
        <v>77</v>
      </c>
      <c r="F910" s="179">
        <v>1</v>
      </c>
      <c r="G910" s="179"/>
      <c r="H910" s="261"/>
      <c r="I910" s="261"/>
      <c r="J910" s="3"/>
      <c r="K910" s="10"/>
      <c r="L910" s="10"/>
      <c r="M910" s="10"/>
      <c r="N910" s="3"/>
      <c r="O910" s="172"/>
      <c r="P910" s="173"/>
      <c r="Q910" s="173"/>
      <c r="R910" s="174"/>
      <c r="S910" s="3"/>
      <c r="T910" s="3"/>
      <c r="U910" s="3"/>
      <c r="V910" s="3"/>
    </row>
    <row r="911" spans="1:22" s="4" customFormat="1" ht="12.75" x14ac:dyDescent="0.2">
      <c r="A911" s="55"/>
      <c r="B911" s="10"/>
      <c r="C911" s="10" t="s">
        <v>261</v>
      </c>
      <c r="D911" s="10"/>
      <c r="E911" s="10" t="s">
        <v>73</v>
      </c>
      <c r="F911" s="179">
        <v>9</v>
      </c>
      <c r="G911" s="179"/>
      <c r="H911" s="261"/>
      <c r="I911" s="261"/>
      <c r="J911" s="3"/>
      <c r="K911" s="10"/>
      <c r="L911" s="10"/>
      <c r="M911" s="10"/>
      <c r="N911" s="3"/>
      <c r="O911" s="172"/>
      <c r="P911" s="173"/>
      <c r="Q911" s="173"/>
      <c r="R911" s="174"/>
      <c r="S911" s="3"/>
      <c r="T911" s="3"/>
      <c r="U911" s="3"/>
      <c r="V911" s="3"/>
    </row>
    <row r="912" spans="1:22" s="4" customFormat="1" ht="12.75" x14ac:dyDescent="0.2">
      <c r="A912" s="55"/>
      <c r="B912" s="10"/>
      <c r="C912" s="10" t="s">
        <v>264</v>
      </c>
      <c r="D912" s="10"/>
      <c r="E912" s="10" t="s">
        <v>64</v>
      </c>
      <c r="F912" s="179">
        <v>6</v>
      </c>
      <c r="G912" s="179"/>
      <c r="H912" s="261"/>
      <c r="I912" s="261"/>
      <c r="J912" s="3"/>
      <c r="K912" s="10"/>
      <c r="L912" s="10"/>
      <c r="M912" s="10"/>
      <c r="N912" s="3"/>
      <c r="O912" s="172"/>
      <c r="P912" s="173"/>
      <c r="Q912" s="173"/>
      <c r="R912" s="174"/>
      <c r="S912" s="3"/>
      <c r="T912" s="3"/>
      <c r="U912" s="3"/>
      <c r="V912" s="3"/>
    </row>
    <row r="913" spans="1:22" s="4" customFormat="1" ht="12.75" x14ac:dyDescent="0.2">
      <c r="A913" s="55"/>
      <c r="B913" s="10"/>
      <c r="C913" s="10" t="s">
        <v>266</v>
      </c>
      <c r="D913" s="10"/>
      <c r="E913" s="10" t="s">
        <v>267</v>
      </c>
      <c r="F913" s="179">
        <v>1</v>
      </c>
      <c r="G913" s="179"/>
      <c r="H913" s="261"/>
      <c r="I913" s="261"/>
      <c r="J913" s="3"/>
      <c r="K913" s="10"/>
      <c r="L913" s="10"/>
      <c r="M913" s="10"/>
      <c r="N913" s="3"/>
      <c r="O913" s="172"/>
      <c r="P913" s="173"/>
      <c r="Q913" s="173"/>
      <c r="R913" s="174"/>
      <c r="S913" s="3"/>
      <c r="T913" s="3"/>
      <c r="U913" s="3"/>
      <c r="V913" s="3"/>
    </row>
    <row r="914" spans="1:22" s="4" customFormat="1" ht="12.75" x14ac:dyDescent="0.2">
      <c r="A914" s="55"/>
      <c r="B914" s="10"/>
      <c r="C914" s="10" t="s">
        <v>268</v>
      </c>
      <c r="D914" s="10"/>
      <c r="E914" s="10" t="s">
        <v>269</v>
      </c>
      <c r="F914" s="179">
        <v>1</v>
      </c>
      <c r="G914" s="179"/>
      <c r="H914" s="261"/>
      <c r="I914" s="261"/>
      <c r="J914" s="3"/>
      <c r="K914" s="10"/>
      <c r="L914" s="10"/>
      <c r="M914" s="10"/>
      <c r="N914" s="3"/>
      <c r="O914" s="172"/>
      <c r="P914" s="173"/>
      <c r="Q914" s="173"/>
      <c r="R914" s="174"/>
      <c r="S914" s="3"/>
      <c r="T914" s="3"/>
      <c r="U914" s="3"/>
      <c r="V914" s="3"/>
    </row>
    <row r="915" spans="1:22" s="4" customFormat="1" ht="12.75" x14ac:dyDescent="0.2">
      <c r="A915" s="55"/>
      <c r="B915" s="10"/>
      <c r="C915" s="10" t="s">
        <v>270</v>
      </c>
      <c r="D915" s="10"/>
      <c r="E915" s="10" t="s">
        <v>145</v>
      </c>
      <c r="F915" s="179">
        <v>2</v>
      </c>
      <c r="G915" s="179"/>
      <c r="H915" s="261"/>
      <c r="I915" s="261"/>
      <c r="J915" s="3"/>
      <c r="K915" s="10"/>
      <c r="L915" s="10"/>
      <c r="M915" s="10"/>
      <c r="N915" s="3"/>
      <c r="O915" s="172"/>
      <c r="P915" s="173"/>
      <c r="Q915" s="173"/>
      <c r="R915" s="174"/>
      <c r="S915" s="3"/>
      <c r="T915" s="3"/>
      <c r="U915" s="3"/>
      <c r="V915" s="3"/>
    </row>
    <row r="916" spans="1:22" s="4" customFormat="1" ht="12.75" x14ac:dyDescent="0.2">
      <c r="A916" s="55"/>
      <c r="B916" s="10"/>
      <c r="C916" s="10" t="s">
        <v>273</v>
      </c>
      <c r="D916" s="10"/>
      <c r="E916" s="10" t="s">
        <v>272</v>
      </c>
      <c r="F916" s="179">
        <v>3</v>
      </c>
      <c r="G916" s="179"/>
      <c r="H916" s="261"/>
      <c r="I916" s="261"/>
      <c r="J916" s="3"/>
      <c r="K916" s="10"/>
      <c r="L916" s="10"/>
      <c r="M916" s="10"/>
      <c r="N916" s="3"/>
      <c r="O916" s="172"/>
      <c r="P916" s="173"/>
      <c r="Q916" s="173"/>
      <c r="R916" s="174"/>
      <c r="S916" s="3"/>
      <c r="T916" s="3"/>
      <c r="U916" s="3"/>
      <c r="V916" s="3"/>
    </row>
    <row r="917" spans="1:22" s="4" customFormat="1" ht="12.75" x14ac:dyDescent="0.2">
      <c r="A917" s="55"/>
      <c r="B917" s="10"/>
      <c r="C917" s="10" t="s">
        <v>274</v>
      </c>
      <c r="D917" s="10"/>
      <c r="E917" s="10" t="s">
        <v>107</v>
      </c>
      <c r="F917" s="179">
        <v>1</v>
      </c>
      <c r="G917" s="179"/>
      <c r="H917" s="261"/>
      <c r="I917" s="261"/>
      <c r="J917" s="3"/>
      <c r="K917" s="10"/>
      <c r="L917" s="10"/>
      <c r="M917" s="10"/>
      <c r="N917" s="3"/>
      <c r="O917" s="172"/>
      <c r="P917" s="173"/>
      <c r="Q917" s="173"/>
      <c r="R917" s="174"/>
      <c r="S917" s="3"/>
      <c r="T917" s="3"/>
      <c r="U917" s="3"/>
      <c r="V917" s="3"/>
    </row>
    <row r="918" spans="1:22" s="4" customFormat="1" ht="12.75" x14ac:dyDescent="0.2">
      <c r="A918" s="55"/>
      <c r="B918" s="10"/>
      <c r="C918" s="10" t="s">
        <v>275</v>
      </c>
      <c r="D918" s="10"/>
      <c r="E918" s="10" t="s">
        <v>77</v>
      </c>
      <c r="F918" s="179">
        <v>1</v>
      </c>
      <c r="G918" s="179"/>
      <c r="H918" s="261"/>
      <c r="I918" s="261"/>
      <c r="J918" s="3"/>
      <c r="K918" s="10"/>
      <c r="L918" s="10"/>
      <c r="M918" s="10"/>
      <c r="N918" s="3"/>
      <c r="O918" s="172"/>
      <c r="P918" s="173"/>
      <c r="Q918" s="173"/>
      <c r="R918" s="174"/>
      <c r="S918" s="3"/>
      <c r="T918" s="3"/>
      <c r="U918" s="3"/>
      <c r="V918" s="3"/>
    </row>
    <row r="919" spans="1:22" s="4" customFormat="1" ht="12.75" x14ac:dyDescent="0.2">
      <c r="A919" s="55"/>
      <c r="B919" s="10"/>
      <c r="C919" s="10" t="s">
        <v>282</v>
      </c>
      <c r="D919" s="10"/>
      <c r="E919" s="10" t="s">
        <v>79</v>
      </c>
      <c r="F919" s="179">
        <v>7</v>
      </c>
      <c r="G919" s="179"/>
      <c r="H919" s="261"/>
      <c r="I919" s="261"/>
      <c r="J919" s="3"/>
      <c r="K919" s="10"/>
      <c r="L919" s="10"/>
      <c r="M919" s="10"/>
      <c r="N919" s="3"/>
      <c r="O919" s="172"/>
      <c r="P919" s="173"/>
      <c r="Q919" s="173"/>
      <c r="R919" s="174"/>
      <c r="S919" s="3"/>
      <c r="T919" s="3"/>
      <c r="U919" s="3"/>
      <c r="V919" s="3"/>
    </row>
    <row r="920" spans="1:22" s="4" customFormat="1" ht="12.75" x14ac:dyDescent="0.2">
      <c r="A920" s="55"/>
      <c r="B920" s="10"/>
      <c r="C920" s="10" t="s">
        <v>286</v>
      </c>
      <c r="D920" s="10"/>
      <c r="E920" s="10" t="s">
        <v>201</v>
      </c>
      <c r="F920" s="179">
        <v>2</v>
      </c>
      <c r="G920" s="179"/>
      <c r="H920" s="261"/>
      <c r="I920" s="261"/>
      <c r="J920" s="3"/>
      <c r="K920" s="10"/>
      <c r="L920" s="10"/>
      <c r="M920" s="10"/>
      <c r="N920" s="3"/>
      <c r="O920" s="172"/>
      <c r="P920" s="173"/>
      <c r="Q920" s="173"/>
      <c r="R920" s="174"/>
      <c r="S920" s="3"/>
      <c r="T920" s="3"/>
      <c r="U920" s="3"/>
      <c r="V920" s="3"/>
    </row>
    <row r="921" spans="1:22" s="4" customFormat="1" ht="12.75" x14ac:dyDescent="0.2">
      <c r="A921" s="55"/>
      <c r="B921" s="10"/>
      <c r="C921" s="10" t="s">
        <v>289</v>
      </c>
      <c r="D921" s="10"/>
      <c r="E921" s="10" t="s">
        <v>201</v>
      </c>
      <c r="F921" s="179">
        <v>13</v>
      </c>
      <c r="G921" s="179">
        <v>1</v>
      </c>
      <c r="H921" s="261">
        <v>0</v>
      </c>
      <c r="I921" s="261"/>
      <c r="J921" s="3"/>
      <c r="K921" s="10"/>
      <c r="L921" s="10"/>
      <c r="M921" s="10"/>
      <c r="N921" s="3"/>
      <c r="O921" s="172"/>
      <c r="P921" s="173"/>
      <c r="Q921" s="173"/>
      <c r="R921" s="174"/>
      <c r="S921" s="3"/>
      <c r="T921" s="3"/>
      <c r="U921" s="3"/>
      <c r="V921" s="3"/>
    </row>
    <row r="922" spans="1:22" s="4" customFormat="1" ht="12.75" x14ac:dyDescent="0.2">
      <c r="A922" s="55"/>
      <c r="B922" s="10"/>
      <c r="C922" s="10" t="s">
        <v>289</v>
      </c>
      <c r="D922" s="10"/>
      <c r="E922" s="10" t="s">
        <v>175</v>
      </c>
      <c r="F922" s="179">
        <v>1</v>
      </c>
      <c r="G922" s="179"/>
      <c r="H922" s="261"/>
      <c r="I922" s="261"/>
      <c r="J922" s="3"/>
      <c r="K922" s="10"/>
      <c r="L922" s="10"/>
      <c r="M922" s="10"/>
      <c r="N922" s="3"/>
      <c r="O922" s="172"/>
      <c r="P922" s="173"/>
      <c r="Q922" s="173"/>
      <c r="R922" s="174"/>
      <c r="S922" s="3"/>
      <c r="T922" s="3"/>
      <c r="U922" s="3"/>
      <c r="V922" s="3"/>
    </row>
    <row r="923" spans="1:22" s="4" customFormat="1" ht="12.75" x14ac:dyDescent="0.2">
      <c r="A923" s="55"/>
      <c r="B923" s="10"/>
      <c r="C923" s="10" t="s">
        <v>291</v>
      </c>
      <c r="D923" s="10"/>
      <c r="E923" s="10" t="s">
        <v>63</v>
      </c>
      <c r="F923" s="179">
        <v>1</v>
      </c>
      <c r="G923" s="179"/>
      <c r="H923" s="261"/>
      <c r="I923" s="261"/>
      <c r="J923" s="3"/>
      <c r="K923" s="10"/>
      <c r="L923" s="10"/>
      <c r="M923" s="10"/>
      <c r="N923" s="3"/>
      <c r="O923" s="172"/>
      <c r="P923" s="173"/>
      <c r="Q923" s="173"/>
      <c r="R923" s="174"/>
      <c r="S923" s="3"/>
      <c r="T923" s="3"/>
      <c r="U923" s="3"/>
      <c r="V923" s="3"/>
    </row>
    <row r="924" spans="1:22" s="4" customFormat="1" ht="12.75" x14ac:dyDescent="0.2">
      <c r="A924" s="55"/>
      <c r="B924" s="10"/>
      <c r="C924" s="10" t="s">
        <v>291</v>
      </c>
      <c r="D924" s="10"/>
      <c r="E924" s="10" t="s">
        <v>65</v>
      </c>
      <c r="F924" s="179">
        <v>15</v>
      </c>
      <c r="G924" s="179"/>
      <c r="H924" s="261">
        <v>0</v>
      </c>
      <c r="I924" s="261"/>
      <c r="J924" s="3"/>
      <c r="K924" s="10"/>
      <c r="L924" s="10"/>
      <c r="M924" s="10"/>
      <c r="N924" s="3"/>
      <c r="O924" s="172"/>
      <c r="P924" s="173"/>
      <c r="Q924" s="173"/>
      <c r="R924" s="174"/>
      <c r="S924" s="3"/>
      <c r="T924" s="3"/>
      <c r="U924" s="3"/>
      <c r="V924" s="3"/>
    </row>
    <row r="925" spans="1:22" s="4" customFormat="1" ht="12.75" x14ac:dyDescent="0.2">
      <c r="A925" s="55"/>
      <c r="B925" s="10"/>
      <c r="C925" s="10" t="s">
        <v>296</v>
      </c>
      <c r="D925" s="10"/>
      <c r="E925" s="10" t="s">
        <v>211</v>
      </c>
      <c r="F925" s="179">
        <v>2</v>
      </c>
      <c r="G925" s="179"/>
      <c r="H925" s="261"/>
      <c r="I925" s="261"/>
      <c r="J925" s="3"/>
      <c r="K925" s="10"/>
      <c r="L925" s="10"/>
      <c r="M925" s="10"/>
      <c r="N925" s="3"/>
      <c r="O925" s="172"/>
      <c r="P925" s="173"/>
      <c r="Q925" s="173"/>
      <c r="R925" s="174"/>
      <c r="S925" s="3"/>
      <c r="T925" s="3"/>
      <c r="U925" s="3"/>
      <c r="V925" s="3"/>
    </row>
    <row r="926" spans="1:22" s="4" customFormat="1" ht="12.75" x14ac:dyDescent="0.2">
      <c r="A926" s="55"/>
      <c r="B926" s="10"/>
      <c r="C926" s="10" t="s">
        <v>297</v>
      </c>
      <c r="D926" s="10"/>
      <c r="E926" s="10" t="s">
        <v>298</v>
      </c>
      <c r="F926" s="179">
        <v>2</v>
      </c>
      <c r="G926" s="179"/>
      <c r="H926" s="261"/>
      <c r="I926" s="261"/>
      <c r="J926" s="3"/>
      <c r="K926" s="10"/>
      <c r="L926" s="10"/>
      <c r="M926" s="10"/>
      <c r="N926" s="3"/>
      <c r="O926" s="172"/>
      <c r="P926" s="173"/>
      <c r="Q926" s="173"/>
      <c r="R926" s="174"/>
      <c r="S926" s="3"/>
      <c r="T926" s="3"/>
      <c r="U926" s="3"/>
      <c r="V926" s="3"/>
    </row>
    <row r="927" spans="1:22" s="4" customFormat="1" ht="12.75" x14ac:dyDescent="0.2">
      <c r="A927" s="55"/>
      <c r="B927" s="10"/>
      <c r="C927" s="10" t="s">
        <v>299</v>
      </c>
      <c r="D927" s="10"/>
      <c r="E927" s="10" t="s">
        <v>300</v>
      </c>
      <c r="F927" s="179">
        <v>3</v>
      </c>
      <c r="G927" s="179"/>
      <c r="H927" s="261"/>
      <c r="I927" s="261"/>
      <c r="J927" s="3"/>
      <c r="K927" s="10"/>
      <c r="L927" s="10"/>
      <c r="M927" s="10"/>
      <c r="N927" s="3"/>
      <c r="O927" s="172"/>
      <c r="P927" s="173"/>
      <c r="Q927" s="173"/>
      <c r="R927" s="174"/>
      <c r="S927" s="3"/>
      <c r="T927" s="3"/>
      <c r="U927" s="3"/>
      <c r="V927" s="3"/>
    </row>
    <row r="928" spans="1:22" s="4" customFormat="1" ht="12.75" x14ac:dyDescent="0.2">
      <c r="A928" s="55"/>
      <c r="B928" s="10"/>
      <c r="C928" s="10" t="s">
        <v>301</v>
      </c>
      <c r="D928" s="10"/>
      <c r="E928" s="10" t="s">
        <v>92</v>
      </c>
      <c r="F928" s="179">
        <v>38</v>
      </c>
      <c r="G928" s="179">
        <v>1</v>
      </c>
      <c r="H928" s="261">
        <v>0</v>
      </c>
      <c r="I928" s="261"/>
      <c r="J928" s="3"/>
      <c r="K928" s="10"/>
      <c r="L928" s="10"/>
      <c r="M928" s="10"/>
      <c r="N928" s="3"/>
      <c r="O928" s="172"/>
      <c r="P928" s="173"/>
      <c r="Q928" s="173"/>
      <c r="R928" s="174"/>
      <c r="S928" s="3"/>
      <c r="T928" s="3"/>
      <c r="U928" s="3"/>
      <c r="V928" s="3"/>
    </row>
    <row r="929" spans="1:22" s="4" customFormat="1" ht="12.75" x14ac:dyDescent="0.2">
      <c r="A929" s="55"/>
      <c r="B929" s="10"/>
      <c r="C929" s="10" t="s">
        <v>306</v>
      </c>
      <c r="D929" s="10"/>
      <c r="E929" s="10" t="s">
        <v>167</v>
      </c>
      <c r="F929" s="179">
        <v>1</v>
      </c>
      <c r="G929" s="179"/>
      <c r="H929" s="261"/>
      <c r="I929" s="261"/>
      <c r="J929" s="3"/>
      <c r="K929" s="10"/>
      <c r="L929" s="10"/>
      <c r="M929" s="10"/>
      <c r="N929" s="3"/>
      <c r="O929" s="172"/>
      <c r="P929" s="173"/>
      <c r="Q929" s="173"/>
      <c r="R929" s="174"/>
      <c r="S929" s="3"/>
      <c r="T929" s="3"/>
      <c r="U929" s="3"/>
      <c r="V929" s="3"/>
    </row>
    <row r="930" spans="1:22" s="4" customFormat="1" ht="12.75" x14ac:dyDescent="0.2">
      <c r="A930" s="55"/>
      <c r="B930" s="10"/>
      <c r="C930" s="10" t="s">
        <v>307</v>
      </c>
      <c r="D930" s="10"/>
      <c r="E930" s="10" t="s">
        <v>211</v>
      </c>
      <c r="F930" s="179">
        <v>1</v>
      </c>
      <c r="G930" s="179"/>
      <c r="H930" s="261"/>
      <c r="I930" s="261"/>
      <c r="J930" s="3"/>
      <c r="K930" s="10"/>
      <c r="L930" s="10"/>
      <c r="M930" s="10"/>
      <c r="N930" s="3"/>
      <c r="O930" s="172"/>
      <c r="P930" s="173"/>
      <c r="Q930" s="173"/>
      <c r="R930" s="174"/>
      <c r="S930" s="3"/>
      <c r="T930" s="3"/>
      <c r="U930" s="3"/>
      <c r="V930" s="3"/>
    </row>
    <row r="931" spans="1:22" s="4" customFormat="1" ht="12.75" x14ac:dyDescent="0.2">
      <c r="A931" s="55"/>
      <c r="B931" s="10"/>
      <c r="C931" s="10" t="s">
        <v>311</v>
      </c>
      <c r="D931" s="10"/>
      <c r="E931" s="10" t="s">
        <v>312</v>
      </c>
      <c r="F931" s="179">
        <v>4</v>
      </c>
      <c r="G931" s="179"/>
      <c r="H931" s="261"/>
      <c r="I931" s="261"/>
      <c r="J931" s="3"/>
      <c r="K931" s="10"/>
      <c r="L931" s="10"/>
      <c r="M931" s="10"/>
      <c r="N931" s="3"/>
      <c r="O931" s="172"/>
      <c r="P931" s="173"/>
      <c r="Q931" s="173"/>
      <c r="R931" s="174"/>
      <c r="S931" s="3"/>
      <c r="T931" s="3"/>
      <c r="U931" s="3"/>
      <c r="V931" s="3"/>
    </row>
    <row r="932" spans="1:22" s="4" customFormat="1" ht="12.75" x14ac:dyDescent="0.2">
      <c r="A932" s="55"/>
      <c r="B932" s="10"/>
      <c r="C932" s="10" t="s">
        <v>313</v>
      </c>
      <c r="D932" s="10"/>
      <c r="E932" s="10" t="s">
        <v>314</v>
      </c>
      <c r="F932" s="179"/>
      <c r="G932" s="179">
        <v>1</v>
      </c>
      <c r="H932" s="261">
        <v>0</v>
      </c>
      <c r="I932" s="261"/>
      <c r="J932" s="3"/>
      <c r="K932" s="10"/>
      <c r="L932" s="10"/>
      <c r="M932" s="10"/>
      <c r="N932" s="3"/>
      <c r="O932" s="172"/>
      <c r="P932" s="173"/>
      <c r="Q932" s="173"/>
      <c r="R932" s="174"/>
      <c r="S932" s="3"/>
      <c r="T932" s="3"/>
      <c r="U932" s="3"/>
      <c r="V932" s="3"/>
    </row>
    <row r="933" spans="1:22" s="4" customFormat="1" ht="12.75" x14ac:dyDescent="0.2">
      <c r="A933" s="55"/>
      <c r="B933" s="10"/>
      <c r="C933" s="10" t="s">
        <v>317</v>
      </c>
      <c r="D933" s="10"/>
      <c r="E933" s="10" t="s">
        <v>79</v>
      </c>
      <c r="F933" s="179">
        <v>53</v>
      </c>
      <c r="G933" s="179">
        <v>1</v>
      </c>
      <c r="H933" s="261">
        <v>1</v>
      </c>
      <c r="I933" s="261">
        <v>0</v>
      </c>
      <c r="J933" s="3"/>
      <c r="K933" s="10"/>
      <c r="L933" s="10"/>
      <c r="M933" s="10"/>
      <c r="N933" s="3"/>
      <c r="O933" s="172"/>
      <c r="P933" s="173"/>
      <c r="Q933" s="173"/>
      <c r="R933" s="174"/>
      <c r="S933" s="3"/>
      <c r="T933" s="3"/>
      <c r="U933" s="3"/>
      <c r="V933" s="3"/>
    </row>
    <row r="934" spans="1:22" s="4" customFormat="1" ht="12.75" x14ac:dyDescent="0.2">
      <c r="A934" s="55"/>
      <c r="B934" s="10"/>
      <c r="C934" s="10" t="s">
        <v>318</v>
      </c>
      <c r="D934" s="10"/>
      <c r="E934" s="10" t="s">
        <v>319</v>
      </c>
      <c r="F934" s="179">
        <v>1</v>
      </c>
      <c r="G934" s="179"/>
      <c r="H934" s="261">
        <v>0</v>
      </c>
      <c r="I934" s="261"/>
      <c r="J934" s="3"/>
      <c r="K934" s="10"/>
      <c r="L934" s="10"/>
      <c r="M934" s="10"/>
      <c r="N934" s="3"/>
      <c r="O934" s="172"/>
      <c r="P934" s="173"/>
      <c r="Q934" s="173"/>
      <c r="R934" s="174"/>
      <c r="S934" s="3"/>
      <c r="T934" s="3"/>
      <c r="U934" s="3"/>
      <c r="V934" s="3"/>
    </row>
    <row r="935" spans="1:22" s="4" customFormat="1" ht="12.75" x14ac:dyDescent="0.2">
      <c r="A935" s="55"/>
      <c r="B935" s="10"/>
      <c r="C935" s="10" t="s">
        <v>320</v>
      </c>
      <c r="D935" s="10"/>
      <c r="E935" s="10" t="s">
        <v>287</v>
      </c>
      <c r="F935" s="179">
        <v>1</v>
      </c>
      <c r="G935" s="179"/>
      <c r="H935" s="261"/>
      <c r="I935" s="261"/>
      <c r="J935" s="3"/>
      <c r="K935" s="10"/>
      <c r="L935" s="10"/>
      <c r="M935" s="10"/>
      <c r="N935" s="3"/>
      <c r="O935" s="172"/>
      <c r="P935" s="173"/>
      <c r="Q935" s="173"/>
      <c r="R935" s="174"/>
      <c r="S935" s="3"/>
      <c r="T935" s="3"/>
      <c r="U935" s="3"/>
      <c r="V935" s="3"/>
    </row>
    <row r="936" spans="1:22" s="4" customFormat="1" ht="12.75" x14ac:dyDescent="0.2">
      <c r="A936" s="55"/>
      <c r="B936" s="10"/>
      <c r="C936" s="10" t="s">
        <v>321</v>
      </c>
      <c r="D936" s="10"/>
      <c r="E936" s="10" t="s">
        <v>93</v>
      </c>
      <c r="F936" s="179">
        <v>1</v>
      </c>
      <c r="G936" s="179"/>
      <c r="H936" s="261"/>
      <c r="I936" s="261"/>
      <c r="J936" s="3"/>
      <c r="K936" s="10"/>
      <c r="L936" s="10"/>
      <c r="M936" s="10"/>
      <c r="N936" s="3"/>
      <c r="O936" s="172"/>
      <c r="P936" s="173"/>
      <c r="Q936" s="173"/>
      <c r="R936" s="174"/>
      <c r="S936" s="3"/>
      <c r="T936" s="3"/>
      <c r="U936" s="3"/>
      <c r="V936" s="3"/>
    </row>
    <row r="937" spans="1:22" s="4" customFormat="1" ht="12.75" x14ac:dyDescent="0.2">
      <c r="A937" s="55"/>
      <c r="B937" s="10"/>
      <c r="C937" s="10" t="s">
        <v>325</v>
      </c>
      <c r="D937" s="10"/>
      <c r="E937" s="10" t="s">
        <v>326</v>
      </c>
      <c r="F937" s="179">
        <v>1</v>
      </c>
      <c r="G937" s="179"/>
      <c r="H937" s="261"/>
      <c r="I937" s="261"/>
      <c r="J937" s="3"/>
      <c r="K937" s="10"/>
      <c r="L937" s="10"/>
      <c r="M937" s="10"/>
      <c r="N937" s="3"/>
      <c r="O937" s="172"/>
      <c r="P937" s="173"/>
      <c r="Q937" s="173"/>
      <c r="R937" s="174"/>
      <c r="S937" s="3"/>
      <c r="T937" s="3"/>
      <c r="U937" s="3"/>
      <c r="V937" s="3"/>
    </row>
    <row r="938" spans="1:22" s="4" customFormat="1" ht="12.75" x14ac:dyDescent="0.2">
      <c r="A938" s="55"/>
      <c r="B938" s="10"/>
      <c r="C938" s="10" t="s">
        <v>327</v>
      </c>
      <c r="D938" s="10"/>
      <c r="E938" s="10" t="s">
        <v>104</v>
      </c>
      <c r="F938" s="179">
        <v>1</v>
      </c>
      <c r="G938" s="179"/>
      <c r="H938" s="261"/>
      <c r="I938" s="261"/>
      <c r="J938" s="3"/>
      <c r="K938" s="10"/>
      <c r="L938" s="10"/>
      <c r="M938" s="10"/>
      <c r="N938" s="3"/>
      <c r="O938" s="172"/>
      <c r="P938" s="173"/>
      <c r="Q938" s="173"/>
      <c r="R938" s="174"/>
      <c r="S938" s="3"/>
      <c r="T938" s="3"/>
      <c r="U938" s="3"/>
      <c r="V938" s="3"/>
    </row>
    <row r="939" spans="1:22" s="4" customFormat="1" ht="12.75" x14ac:dyDescent="0.2">
      <c r="A939" s="55"/>
      <c r="B939" s="10"/>
      <c r="C939" s="10" t="s">
        <v>701</v>
      </c>
      <c r="D939" s="10"/>
      <c r="E939" s="10" t="s">
        <v>104</v>
      </c>
      <c r="F939" s="179">
        <v>1</v>
      </c>
      <c r="G939" s="179"/>
      <c r="H939" s="261"/>
      <c r="I939" s="261"/>
      <c r="J939" s="3"/>
      <c r="K939" s="10"/>
      <c r="L939" s="10"/>
      <c r="M939" s="10"/>
      <c r="N939" s="3"/>
      <c r="O939" s="172"/>
      <c r="P939" s="173"/>
      <c r="Q939" s="173"/>
      <c r="R939" s="174"/>
      <c r="S939" s="3"/>
      <c r="T939" s="3"/>
      <c r="U939" s="3"/>
      <c r="V939" s="3"/>
    </row>
    <row r="940" spans="1:22" s="4" customFormat="1" ht="12.75" x14ac:dyDescent="0.2">
      <c r="A940" s="55"/>
      <c r="B940" s="10"/>
      <c r="C940" s="10" t="s">
        <v>330</v>
      </c>
      <c r="D940" s="10"/>
      <c r="E940" s="10" t="s">
        <v>331</v>
      </c>
      <c r="F940" s="179">
        <v>1</v>
      </c>
      <c r="G940" s="179"/>
      <c r="H940" s="261"/>
      <c r="I940" s="261"/>
      <c r="J940" s="3"/>
      <c r="K940" s="10"/>
      <c r="L940" s="10"/>
      <c r="M940" s="10"/>
      <c r="N940" s="3"/>
      <c r="O940" s="172"/>
      <c r="P940" s="173"/>
      <c r="Q940" s="173"/>
      <c r="R940" s="174"/>
      <c r="S940" s="3"/>
      <c r="T940" s="3"/>
      <c r="U940" s="3"/>
      <c r="V940" s="3"/>
    </row>
    <row r="941" spans="1:22" s="4" customFormat="1" ht="12.75" x14ac:dyDescent="0.2">
      <c r="A941" s="55"/>
      <c r="B941" s="10"/>
      <c r="C941" s="10" t="s">
        <v>334</v>
      </c>
      <c r="D941" s="10"/>
      <c r="E941" s="10" t="s">
        <v>104</v>
      </c>
      <c r="F941" s="179">
        <v>1</v>
      </c>
      <c r="G941" s="179"/>
      <c r="H941" s="261"/>
      <c r="I941" s="261"/>
      <c r="J941" s="3"/>
      <c r="K941" s="10"/>
      <c r="L941" s="10"/>
      <c r="M941" s="10"/>
      <c r="N941" s="3"/>
      <c r="O941" s="172"/>
      <c r="P941" s="173"/>
      <c r="Q941" s="173"/>
      <c r="R941" s="174"/>
      <c r="S941" s="3"/>
      <c r="T941" s="3"/>
      <c r="U941" s="3"/>
      <c r="V941" s="3"/>
    </row>
    <row r="942" spans="1:22" s="4" customFormat="1" ht="12.75" x14ac:dyDescent="0.2">
      <c r="A942" s="55"/>
      <c r="B942" s="10"/>
      <c r="C942" s="10" t="s">
        <v>337</v>
      </c>
      <c r="D942" s="10"/>
      <c r="E942" s="10" t="s">
        <v>145</v>
      </c>
      <c r="F942" s="179">
        <v>1</v>
      </c>
      <c r="G942" s="179"/>
      <c r="H942" s="261"/>
      <c r="I942" s="261"/>
      <c r="J942" s="3"/>
      <c r="K942" s="10"/>
      <c r="L942" s="10"/>
      <c r="M942" s="10"/>
      <c r="N942" s="3"/>
      <c r="O942" s="172"/>
      <c r="P942" s="173"/>
      <c r="Q942" s="173"/>
      <c r="R942" s="174"/>
      <c r="S942" s="3"/>
      <c r="T942" s="3"/>
      <c r="U942" s="3"/>
      <c r="V942" s="3"/>
    </row>
    <row r="943" spans="1:22" s="4" customFormat="1" ht="12.75" x14ac:dyDescent="0.2">
      <c r="A943" s="55"/>
      <c r="B943" s="10"/>
      <c r="C943" s="10" t="s">
        <v>340</v>
      </c>
      <c r="D943" s="10"/>
      <c r="E943" s="10" t="s">
        <v>107</v>
      </c>
      <c r="F943" s="179">
        <v>17</v>
      </c>
      <c r="G943" s="179"/>
      <c r="H943" s="261"/>
      <c r="I943" s="261"/>
      <c r="J943" s="3"/>
      <c r="K943" s="10"/>
      <c r="L943" s="10"/>
      <c r="M943" s="10"/>
      <c r="N943" s="3"/>
      <c r="O943" s="172"/>
      <c r="P943" s="173"/>
      <c r="Q943" s="173"/>
      <c r="R943" s="174"/>
      <c r="S943" s="3"/>
      <c r="T943" s="3"/>
      <c r="U943" s="3"/>
      <c r="V943" s="3"/>
    </row>
    <row r="944" spans="1:22" s="4" customFormat="1" ht="12.75" x14ac:dyDescent="0.2">
      <c r="A944" s="55"/>
      <c r="B944" s="10"/>
      <c r="C944" s="10" t="s">
        <v>341</v>
      </c>
      <c r="D944" s="10"/>
      <c r="E944" s="10" t="s">
        <v>88</v>
      </c>
      <c r="F944" s="179">
        <v>2</v>
      </c>
      <c r="G944" s="179">
        <v>1</v>
      </c>
      <c r="H944" s="261">
        <v>0</v>
      </c>
      <c r="I944" s="261"/>
      <c r="J944" s="3"/>
      <c r="K944" s="10"/>
      <c r="L944" s="10"/>
      <c r="M944" s="10"/>
      <c r="N944" s="3"/>
      <c r="O944" s="172"/>
      <c r="P944" s="173"/>
      <c r="Q944" s="173"/>
      <c r="R944" s="174"/>
      <c r="S944" s="3"/>
      <c r="T944" s="3"/>
      <c r="U944" s="3"/>
      <c r="V944" s="3"/>
    </row>
    <row r="945" spans="1:22" s="4" customFormat="1" ht="12.75" x14ac:dyDescent="0.2">
      <c r="A945" s="55"/>
      <c r="B945" s="10"/>
      <c r="C945" s="10" t="s">
        <v>343</v>
      </c>
      <c r="D945" s="10"/>
      <c r="E945" s="10" t="s">
        <v>201</v>
      </c>
      <c r="F945" s="179"/>
      <c r="G945" s="179">
        <v>1</v>
      </c>
      <c r="H945" s="261">
        <v>0</v>
      </c>
      <c r="I945" s="261"/>
      <c r="J945" s="3"/>
      <c r="K945" s="10"/>
      <c r="L945" s="10"/>
      <c r="M945" s="10"/>
      <c r="N945" s="3"/>
      <c r="O945" s="172"/>
      <c r="P945" s="173"/>
      <c r="Q945" s="173"/>
      <c r="R945" s="174"/>
      <c r="S945" s="3"/>
      <c r="T945" s="3"/>
      <c r="U945" s="3"/>
      <c r="V945" s="3"/>
    </row>
    <row r="946" spans="1:22" s="4" customFormat="1" ht="12.75" x14ac:dyDescent="0.2">
      <c r="A946" s="55"/>
      <c r="B946" s="10"/>
      <c r="C946" s="10" t="s">
        <v>348</v>
      </c>
      <c r="D946" s="10"/>
      <c r="E946" s="10" t="s">
        <v>349</v>
      </c>
      <c r="F946" s="179">
        <v>2</v>
      </c>
      <c r="G946" s="179"/>
      <c r="H946" s="261">
        <v>0</v>
      </c>
      <c r="I946" s="261"/>
      <c r="J946" s="3"/>
      <c r="K946" s="10"/>
      <c r="L946" s="10"/>
      <c r="M946" s="10"/>
      <c r="N946" s="3"/>
      <c r="O946" s="172"/>
      <c r="P946" s="173"/>
      <c r="Q946" s="173"/>
      <c r="R946" s="174"/>
      <c r="S946" s="3"/>
      <c r="T946" s="3"/>
      <c r="U946" s="3"/>
      <c r="V946" s="3"/>
    </row>
    <row r="947" spans="1:22" s="4" customFormat="1" ht="12.75" x14ac:dyDescent="0.2">
      <c r="A947" s="55"/>
      <c r="B947" s="10"/>
      <c r="C947" s="10" t="s">
        <v>350</v>
      </c>
      <c r="D947" s="10"/>
      <c r="E947" s="10" t="s">
        <v>187</v>
      </c>
      <c r="F947" s="179">
        <v>2</v>
      </c>
      <c r="G947" s="179"/>
      <c r="H947" s="261">
        <v>0</v>
      </c>
      <c r="I947" s="261"/>
      <c r="J947" s="3"/>
      <c r="K947" s="10"/>
      <c r="L947" s="10"/>
      <c r="M947" s="10"/>
      <c r="N947" s="3"/>
      <c r="O947" s="172"/>
      <c r="P947" s="173"/>
      <c r="Q947" s="173"/>
      <c r="R947" s="174"/>
      <c r="S947" s="3"/>
      <c r="T947" s="3"/>
      <c r="U947" s="3"/>
      <c r="V947" s="3"/>
    </row>
    <row r="948" spans="1:22" s="4" customFormat="1" ht="12.75" x14ac:dyDescent="0.2">
      <c r="A948" s="55"/>
      <c r="B948" s="10"/>
      <c r="C948" s="10" t="s">
        <v>353</v>
      </c>
      <c r="D948" s="10"/>
      <c r="E948" s="10" t="s">
        <v>73</v>
      </c>
      <c r="F948" s="179">
        <v>1</v>
      </c>
      <c r="G948" s="179"/>
      <c r="H948" s="261"/>
      <c r="I948" s="261"/>
      <c r="J948" s="3"/>
      <c r="K948" s="10"/>
      <c r="L948" s="10"/>
      <c r="M948" s="10"/>
      <c r="N948" s="3"/>
      <c r="O948" s="172"/>
      <c r="P948" s="173"/>
      <c r="Q948" s="173"/>
      <c r="R948" s="174"/>
      <c r="S948" s="3"/>
      <c r="T948" s="3"/>
      <c r="U948" s="3"/>
      <c r="V948" s="3"/>
    </row>
    <row r="949" spans="1:22" s="4" customFormat="1" ht="12.75" x14ac:dyDescent="0.2">
      <c r="A949" s="55"/>
      <c r="B949" s="10"/>
      <c r="C949" s="10" t="s">
        <v>354</v>
      </c>
      <c r="D949" s="10"/>
      <c r="E949" s="10" t="s">
        <v>154</v>
      </c>
      <c r="F949" s="179">
        <v>3</v>
      </c>
      <c r="G949" s="179"/>
      <c r="H949" s="261"/>
      <c r="I949" s="261"/>
      <c r="J949" s="3"/>
      <c r="K949" s="10"/>
      <c r="L949" s="10"/>
      <c r="M949" s="10"/>
      <c r="N949" s="3"/>
      <c r="O949" s="172"/>
      <c r="P949" s="173"/>
      <c r="Q949" s="173"/>
      <c r="R949" s="174"/>
      <c r="S949" s="3"/>
      <c r="T949" s="3"/>
      <c r="U949" s="3"/>
      <c r="V949" s="3"/>
    </row>
    <row r="950" spans="1:22" s="4" customFormat="1" ht="12.75" x14ac:dyDescent="0.2">
      <c r="A950" s="55"/>
      <c r="B950" s="10"/>
      <c r="C950" s="10" t="s">
        <v>356</v>
      </c>
      <c r="D950" s="10"/>
      <c r="E950" s="10" t="s">
        <v>203</v>
      </c>
      <c r="F950" s="179">
        <v>4</v>
      </c>
      <c r="G950" s="179"/>
      <c r="H950" s="261"/>
      <c r="I950" s="261"/>
      <c r="J950" s="3"/>
      <c r="K950" s="10"/>
      <c r="L950" s="10"/>
      <c r="M950" s="10"/>
      <c r="N950" s="3"/>
      <c r="O950" s="172"/>
      <c r="P950" s="173"/>
      <c r="Q950" s="173"/>
      <c r="R950" s="174"/>
      <c r="S950" s="3"/>
      <c r="T950" s="3"/>
      <c r="U950" s="3"/>
      <c r="V950" s="3"/>
    </row>
    <row r="951" spans="1:22" s="4" customFormat="1" ht="12.75" x14ac:dyDescent="0.2">
      <c r="A951" s="55"/>
      <c r="B951" s="10"/>
      <c r="C951" s="10" t="s">
        <v>361</v>
      </c>
      <c r="D951" s="10"/>
      <c r="E951" s="10" t="s">
        <v>363</v>
      </c>
      <c r="F951" s="179">
        <v>1</v>
      </c>
      <c r="G951" s="179"/>
      <c r="H951" s="261"/>
      <c r="I951" s="261"/>
      <c r="J951" s="3"/>
      <c r="K951" s="10"/>
      <c r="L951" s="10"/>
      <c r="M951" s="10"/>
      <c r="N951" s="3"/>
      <c r="O951" s="172"/>
      <c r="P951" s="173"/>
      <c r="Q951" s="173"/>
      <c r="R951" s="174"/>
      <c r="S951" s="3"/>
      <c r="T951" s="3"/>
      <c r="U951" s="3"/>
      <c r="V951" s="3"/>
    </row>
    <row r="952" spans="1:22" s="4" customFormat="1" ht="12.75" x14ac:dyDescent="0.2">
      <c r="A952" s="55"/>
      <c r="B952" s="10"/>
      <c r="C952" s="10" t="s">
        <v>364</v>
      </c>
      <c r="D952" s="10"/>
      <c r="E952" s="10" t="s">
        <v>203</v>
      </c>
      <c r="F952" s="179">
        <v>35</v>
      </c>
      <c r="G952" s="179"/>
      <c r="H952" s="261">
        <v>0</v>
      </c>
      <c r="I952" s="261"/>
      <c r="J952" s="3"/>
      <c r="K952" s="10"/>
      <c r="L952" s="10"/>
      <c r="M952" s="10"/>
      <c r="N952" s="3"/>
      <c r="O952" s="172"/>
      <c r="P952" s="173"/>
      <c r="Q952" s="173"/>
      <c r="R952" s="174"/>
      <c r="S952" s="3"/>
      <c r="T952" s="3"/>
      <c r="U952" s="3"/>
      <c r="V952" s="3"/>
    </row>
    <row r="953" spans="1:22" s="4" customFormat="1" ht="12.75" x14ac:dyDescent="0.2">
      <c r="A953" s="55"/>
      <c r="B953" s="10"/>
      <c r="C953" s="10" t="s">
        <v>366</v>
      </c>
      <c r="D953" s="10"/>
      <c r="E953" s="10" t="s">
        <v>367</v>
      </c>
      <c r="F953" s="179">
        <v>8</v>
      </c>
      <c r="G953" s="179"/>
      <c r="H953" s="261"/>
      <c r="I953" s="261"/>
      <c r="J953" s="3"/>
      <c r="K953" s="10"/>
      <c r="L953" s="10"/>
      <c r="M953" s="10"/>
      <c r="N953" s="3"/>
      <c r="O953" s="172"/>
      <c r="P953" s="173"/>
      <c r="Q953" s="173"/>
      <c r="R953" s="174"/>
      <c r="S953" s="3"/>
      <c r="T953" s="3"/>
      <c r="U953" s="3"/>
      <c r="V953" s="3"/>
    </row>
    <row r="954" spans="1:22" s="4" customFormat="1" ht="12.75" x14ac:dyDescent="0.2">
      <c r="A954" s="55"/>
      <c r="B954" s="10"/>
      <c r="C954" s="10" t="s">
        <v>662</v>
      </c>
      <c r="D954" s="10"/>
      <c r="E954" s="10" t="s">
        <v>109</v>
      </c>
      <c r="F954" s="179">
        <v>1</v>
      </c>
      <c r="G954" s="179"/>
      <c r="H954" s="261"/>
      <c r="I954" s="261"/>
      <c r="J954" s="3"/>
      <c r="K954" s="10"/>
      <c r="L954" s="10"/>
      <c r="M954" s="10"/>
      <c r="N954" s="3"/>
      <c r="O954" s="172"/>
      <c r="P954" s="173"/>
      <c r="Q954" s="173"/>
      <c r="R954" s="174"/>
      <c r="S954" s="3"/>
      <c r="T954" s="3"/>
      <c r="U954" s="3"/>
      <c r="V954" s="3"/>
    </row>
    <row r="955" spans="1:22" s="4" customFormat="1" ht="12.75" x14ac:dyDescent="0.2">
      <c r="A955" s="55"/>
      <c r="B955" s="10"/>
      <c r="C955" s="10" t="s">
        <v>702</v>
      </c>
      <c r="D955" s="10"/>
      <c r="E955" s="10" t="s">
        <v>90</v>
      </c>
      <c r="F955" s="179">
        <v>1</v>
      </c>
      <c r="G955" s="179"/>
      <c r="H955" s="261"/>
      <c r="I955" s="261"/>
      <c r="J955" s="3"/>
      <c r="K955" s="10"/>
      <c r="L955" s="10"/>
      <c r="M955" s="10"/>
      <c r="N955" s="3"/>
      <c r="O955" s="172"/>
      <c r="P955" s="173"/>
      <c r="Q955" s="173"/>
      <c r="R955" s="174"/>
      <c r="S955" s="3"/>
      <c r="T955" s="3"/>
      <c r="U955" s="3"/>
      <c r="V955" s="3"/>
    </row>
    <row r="956" spans="1:22" s="4" customFormat="1" ht="12.75" x14ac:dyDescent="0.2">
      <c r="A956" s="55"/>
      <c r="B956" s="10"/>
      <c r="C956" s="10" t="s">
        <v>372</v>
      </c>
      <c r="D956" s="10"/>
      <c r="E956" s="10" t="s">
        <v>104</v>
      </c>
      <c r="F956" s="179">
        <v>2</v>
      </c>
      <c r="G956" s="179"/>
      <c r="H956" s="261"/>
      <c r="I956" s="261"/>
      <c r="J956" s="3"/>
      <c r="K956" s="10"/>
      <c r="L956" s="10"/>
      <c r="M956" s="10"/>
      <c r="N956" s="3"/>
      <c r="O956" s="172"/>
      <c r="P956" s="173"/>
      <c r="Q956" s="173"/>
      <c r="R956" s="174"/>
      <c r="S956" s="3"/>
      <c r="T956" s="3"/>
      <c r="U956" s="3"/>
      <c r="V956" s="3"/>
    </row>
    <row r="957" spans="1:22" s="4" customFormat="1" ht="12.75" x14ac:dyDescent="0.2">
      <c r="A957" s="55"/>
      <c r="B957" s="10"/>
      <c r="C957" s="10" t="s">
        <v>703</v>
      </c>
      <c r="D957" s="10"/>
      <c r="E957" s="10" t="s">
        <v>704</v>
      </c>
      <c r="F957" s="179">
        <v>1</v>
      </c>
      <c r="G957" s="179"/>
      <c r="H957" s="261"/>
      <c r="I957" s="261"/>
      <c r="J957" s="3"/>
      <c r="K957" s="10"/>
      <c r="L957" s="10"/>
      <c r="M957" s="10"/>
      <c r="N957" s="3"/>
      <c r="O957" s="172"/>
      <c r="P957" s="173"/>
      <c r="Q957" s="173"/>
      <c r="R957" s="174"/>
      <c r="S957" s="3"/>
      <c r="T957" s="3"/>
      <c r="U957" s="3"/>
      <c r="V957" s="3"/>
    </row>
    <row r="958" spans="1:22" s="4" customFormat="1" ht="12.75" x14ac:dyDescent="0.2">
      <c r="A958" s="55"/>
      <c r="B958" s="10"/>
      <c r="C958" s="10" t="s">
        <v>373</v>
      </c>
      <c r="D958" s="10"/>
      <c r="E958" s="10" t="s">
        <v>374</v>
      </c>
      <c r="F958" s="179">
        <v>2</v>
      </c>
      <c r="G958" s="179"/>
      <c r="H958" s="261"/>
      <c r="I958" s="261"/>
      <c r="J958" s="3"/>
      <c r="K958" s="10"/>
      <c r="L958" s="10"/>
      <c r="M958" s="10"/>
      <c r="N958" s="3"/>
      <c r="O958" s="172"/>
      <c r="P958" s="173"/>
      <c r="Q958" s="173"/>
      <c r="R958" s="174"/>
      <c r="S958" s="3"/>
      <c r="T958" s="3"/>
      <c r="U958" s="3"/>
      <c r="V958" s="3"/>
    </row>
    <row r="959" spans="1:22" s="4" customFormat="1" ht="12.75" x14ac:dyDescent="0.2">
      <c r="A959" s="55"/>
      <c r="B959" s="10"/>
      <c r="C959" s="10" t="s">
        <v>375</v>
      </c>
      <c r="D959" s="10"/>
      <c r="E959" s="10" t="s">
        <v>104</v>
      </c>
      <c r="F959" s="179">
        <v>1</v>
      </c>
      <c r="G959" s="179"/>
      <c r="H959" s="261"/>
      <c r="I959" s="261"/>
      <c r="J959" s="3"/>
      <c r="K959" s="10"/>
      <c r="L959" s="10"/>
      <c r="M959" s="10"/>
      <c r="N959" s="3"/>
      <c r="O959" s="172"/>
      <c r="P959" s="173"/>
      <c r="Q959" s="173"/>
      <c r="R959" s="174"/>
      <c r="S959" s="3"/>
      <c r="T959" s="3"/>
      <c r="U959" s="3"/>
      <c r="V959" s="3"/>
    </row>
    <row r="960" spans="1:22" s="4" customFormat="1" ht="12.75" x14ac:dyDescent="0.2">
      <c r="A960" s="55"/>
      <c r="B960" s="10"/>
      <c r="C960" s="10" t="s">
        <v>376</v>
      </c>
      <c r="D960" s="10"/>
      <c r="E960" s="10" t="s">
        <v>211</v>
      </c>
      <c r="F960" s="179">
        <v>1</v>
      </c>
      <c r="G960" s="179"/>
      <c r="H960" s="261"/>
      <c r="I960" s="261"/>
      <c r="J960" s="3"/>
      <c r="K960" s="10"/>
      <c r="L960" s="10"/>
      <c r="M960" s="10"/>
      <c r="N960" s="3"/>
      <c r="O960" s="172"/>
      <c r="P960" s="173"/>
      <c r="Q960" s="173"/>
      <c r="R960" s="174"/>
      <c r="S960" s="3"/>
      <c r="T960" s="3"/>
      <c r="U960" s="3"/>
      <c r="V960" s="3"/>
    </row>
    <row r="961" spans="1:22" s="4" customFormat="1" ht="12.75" x14ac:dyDescent="0.2">
      <c r="A961" s="55"/>
      <c r="B961" s="10"/>
      <c r="C961" s="10" t="s">
        <v>377</v>
      </c>
      <c r="D961" s="10"/>
      <c r="E961" s="10" t="s">
        <v>302</v>
      </c>
      <c r="F961" s="179">
        <v>3</v>
      </c>
      <c r="G961" s="179"/>
      <c r="H961" s="261"/>
      <c r="I961" s="261"/>
      <c r="J961" s="3"/>
      <c r="K961" s="10"/>
      <c r="L961" s="10"/>
      <c r="M961" s="10"/>
      <c r="N961" s="3"/>
      <c r="O961" s="172"/>
      <c r="P961" s="173"/>
      <c r="Q961" s="173"/>
      <c r="R961" s="174"/>
      <c r="S961" s="3"/>
      <c r="T961" s="3"/>
      <c r="U961" s="3"/>
      <c r="V961" s="3"/>
    </row>
    <row r="962" spans="1:22" s="4" customFormat="1" ht="12.75" x14ac:dyDescent="0.2">
      <c r="A962" s="55"/>
      <c r="B962" s="10"/>
      <c r="C962" s="10" t="s">
        <v>607</v>
      </c>
      <c r="D962" s="10"/>
      <c r="E962" s="10" t="s">
        <v>105</v>
      </c>
      <c r="F962" s="179">
        <v>1</v>
      </c>
      <c r="G962" s="179"/>
      <c r="H962" s="261"/>
      <c r="I962" s="261"/>
      <c r="J962" s="3"/>
      <c r="K962" s="10"/>
      <c r="L962" s="10"/>
      <c r="M962" s="10"/>
      <c r="N962" s="3"/>
      <c r="O962" s="172"/>
      <c r="P962" s="173"/>
      <c r="Q962" s="173"/>
      <c r="R962" s="174"/>
      <c r="S962" s="3"/>
      <c r="T962" s="3"/>
      <c r="U962" s="3"/>
      <c r="V962" s="3"/>
    </row>
    <row r="963" spans="1:22" s="4" customFormat="1" ht="12.75" x14ac:dyDescent="0.2">
      <c r="A963" s="55"/>
      <c r="B963" s="10"/>
      <c r="C963" s="10" t="s">
        <v>378</v>
      </c>
      <c r="D963" s="10"/>
      <c r="E963" s="10" t="s">
        <v>105</v>
      </c>
      <c r="F963" s="179">
        <v>26</v>
      </c>
      <c r="G963" s="179">
        <v>3</v>
      </c>
      <c r="H963" s="261">
        <v>1</v>
      </c>
      <c r="I963" s="261">
        <v>0</v>
      </c>
      <c r="J963" s="3"/>
      <c r="K963" s="10"/>
      <c r="L963" s="10"/>
      <c r="M963" s="10"/>
      <c r="N963" s="3"/>
      <c r="O963" s="172"/>
      <c r="P963" s="173"/>
      <c r="Q963" s="173"/>
      <c r="R963" s="174"/>
      <c r="S963" s="3"/>
      <c r="T963" s="3"/>
      <c r="U963" s="3"/>
      <c r="V963" s="3"/>
    </row>
    <row r="964" spans="1:22" s="4" customFormat="1" ht="12.75" x14ac:dyDescent="0.2">
      <c r="A964" s="55"/>
      <c r="B964" s="10"/>
      <c r="C964" s="10" t="s">
        <v>380</v>
      </c>
      <c r="D964" s="10"/>
      <c r="E964" s="10" t="s">
        <v>164</v>
      </c>
      <c r="F964" s="179">
        <v>10</v>
      </c>
      <c r="G964" s="179"/>
      <c r="H964" s="261"/>
      <c r="I964" s="261"/>
      <c r="J964" s="3"/>
      <c r="K964" s="10"/>
      <c r="L964" s="10"/>
      <c r="M964" s="10"/>
      <c r="N964" s="3"/>
      <c r="O964" s="172"/>
      <c r="P964" s="173"/>
      <c r="Q964" s="173"/>
      <c r="R964" s="174"/>
      <c r="S964" s="3"/>
      <c r="T964" s="3"/>
      <c r="U964" s="3"/>
      <c r="V964" s="3"/>
    </row>
    <row r="965" spans="1:22" s="4" customFormat="1" ht="12.75" x14ac:dyDescent="0.2">
      <c r="A965" s="55"/>
      <c r="B965" s="10"/>
      <c r="C965" s="10" t="s">
        <v>381</v>
      </c>
      <c r="D965" s="10"/>
      <c r="E965" s="10" t="s">
        <v>382</v>
      </c>
      <c r="F965" s="179">
        <v>10</v>
      </c>
      <c r="G965" s="179">
        <v>2</v>
      </c>
      <c r="H965" s="261">
        <v>1</v>
      </c>
      <c r="I965" s="261">
        <v>0</v>
      </c>
      <c r="J965" s="3"/>
      <c r="K965" s="10"/>
      <c r="L965" s="10"/>
      <c r="M965" s="10"/>
      <c r="N965" s="3"/>
      <c r="O965" s="172"/>
      <c r="P965" s="173"/>
      <c r="Q965" s="173"/>
      <c r="R965" s="174"/>
      <c r="S965" s="3"/>
      <c r="T965" s="3"/>
      <c r="U965" s="3"/>
      <c r="V965" s="3"/>
    </row>
    <row r="966" spans="1:22" s="4" customFormat="1" ht="12.75" x14ac:dyDescent="0.2">
      <c r="A966" s="55"/>
      <c r="B966" s="10"/>
      <c r="C966" s="10" t="s">
        <v>665</v>
      </c>
      <c r="D966" s="10"/>
      <c r="E966" s="10" t="s">
        <v>84</v>
      </c>
      <c r="F966" s="179">
        <v>1</v>
      </c>
      <c r="G966" s="179"/>
      <c r="H966" s="261"/>
      <c r="I966" s="261"/>
      <c r="J966" s="3"/>
      <c r="K966" s="10"/>
      <c r="L966" s="10"/>
      <c r="M966" s="10"/>
      <c r="N966" s="3"/>
      <c r="O966" s="172"/>
      <c r="P966" s="173"/>
      <c r="Q966" s="173"/>
      <c r="R966" s="174"/>
      <c r="S966" s="3"/>
      <c r="T966" s="3"/>
      <c r="U966" s="3"/>
      <c r="V966" s="3"/>
    </row>
    <row r="967" spans="1:22" s="4" customFormat="1" ht="12.75" x14ac:dyDescent="0.2">
      <c r="A967" s="55"/>
      <c r="B967" s="10"/>
      <c r="C967" s="10" t="s">
        <v>384</v>
      </c>
      <c r="D967" s="10"/>
      <c r="E967" s="10" t="s">
        <v>84</v>
      </c>
      <c r="F967" s="179">
        <v>14</v>
      </c>
      <c r="G967" s="179"/>
      <c r="H967" s="261"/>
      <c r="I967" s="261"/>
      <c r="J967" s="3"/>
      <c r="K967" s="10"/>
      <c r="L967" s="10"/>
      <c r="M967" s="10"/>
      <c r="N967" s="3"/>
      <c r="O967" s="172"/>
      <c r="P967" s="173"/>
      <c r="Q967" s="173"/>
      <c r="R967" s="174"/>
      <c r="S967" s="3"/>
      <c r="T967" s="3"/>
      <c r="U967" s="3"/>
      <c r="V967" s="3"/>
    </row>
    <row r="968" spans="1:22" s="4" customFormat="1" ht="12.75" x14ac:dyDescent="0.2">
      <c r="A968" s="55"/>
      <c r="B968" s="10"/>
      <c r="C968" s="10" t="s">
        <v>387</v>
      </c>
      <c r="D968" s="10"/>
      <c r="E968" s="10" t="s">
        <v>187</v>
      </c>
      <c r="F968" s="179">
        <v>1</v>
      </c>
      <c r="G968" s="179"/>
      <c r="H968" s="261"/>
      <c r="I968" s="261"/>
      <c r="J968" s="3"/>
      <c r="K968" s="10"/>
      <c r="L968" s="10"/>
      <c r="M968" s="10"/>
      <c r="N968" s="3"/>
      <c r="O968" s="172"/>
      <c r="P968" s="173"/>
      <c r="Q968" s="173"/>
      <c r="R968" s="174"/>
      <c r="S968" s="3"/>
      <c r="T968" s="3"/>
      <c r="U968" s="3"/>
      <c r="V968" s="3"/>
    </row>
    <row r="969" spans="1:22" s="4" customFormat="1" ht="12.75" x14ac:dyDescent="0.2">
      <c r="A969" s="55"/>
      <c r="B969" s="10"/>
      <c r="C969" s="10" t="s">
        <v>389</v>
      </c>
      <c r="D969" s="10"/>
      <c r="E969" s="10" t="s">
        <v>124</v>
      </c>
      <c r="F969" s="179">
        <v>7</v>
      </c>
      <c r="G969" s="179">
        <v>2</v>
      </c>
      <c r="H969" s="261">
        <v>1</v>
      </c>
      <c r="I969" s="261">
        <v>0</v>
      </c>
      <c r="J969" s="3"/>
      <c r="K969" s="10"/>
      <c r="L969" s="10"/>
      <c r="M969" s="10"/>
      <c r="N969" s="3"/>
      <c r="O969" s="172"/>
      <c r="P969" s="173"/>
      <c r="Q969" s="173"/>
      <c r="R969" s="174"/>
      <c r="S969" s="3"/>
      <c r="T969" s="3"/>
      <c r="U969" s="3"/>
      <c r="V969" s="3"/>
    </row>
    <row r="970" spans="1:22" s="4" customFormat="1" ht="12.75" x14ac:dyDescent="0.2">
      <c r="A970" s="55"/>
      <c r="B970" s="10"/>
      <c r="C970" s="10" t="s">
        <v>396</v>
      </c>
      <c r="D970" s="10"/>
      <c r="E970" s="10" t="s">
        <v>86</v>
      </c>
      <c r="F970" s="179">
        <v>1</v>
      </c>
      <c r="G970" s="179"/>
      <c r="H970" s="261"/>
      <c r="I970" s="261"/>
      <c r="J970" s="3"/>
      <c r="K970" s="10"/>
      <c r="L970" s="10"/>
      <c r="M970" s="10"/>
      <c r="N970" s="3"/>
      <c r="O970" s="172"/>
      <c r="P970" s="173"/>
      <c r="Q970" s="173"/>
      <c r="R970" s="174"/>
      <c r="S970" s="3"/>
      <c r="T970" s="3"/>
      <c r="U970" s="3"/>
      <c r="V970" s="3"/>
    </row>
    <row r="971" spans="1:22" s="4" customFormat="1" ht="12.75" x14ac:dyDescent="0.2">
      <c r="A971" s="55"/>
      <c r="B971" s="10"/>
      <c r="C971" s="10" t="s">
        <v>397</v>
      </c>
      <c r="D971" s="10"/>
      <c r="E971" s="10" t="s">
        <v>120</v>
      </c>
      <c r="F971" s="179">
        <v>37</v>
      </c>
      <c r="G971" s="179"/>
      <c r="H971" s="261">
        <v>0</v>
      </c>
      <c r="I971" s="261"/>
      <c r="J971" s="3"/>
      <c r="K971" s="10"/>
      <c r="L971" s="10"/>
      <c r="M971" s="10"/>
      <c r="N971" s="3"/>
      <c r="O971" s="172"/>
      <c r="P971" s="173"/>
      <c r="Q971" s="173"/>
      <c r="R971" s="174"/>
      <c r="S971" s="3"/>
      <c r="T971" s="3"/>
      <c r="U971" s="3"/>
      <c r="V971" s="3"/>
    </row>
    <row r="972" spans="1:22" s="4" customFormat="1" ht="12.75" x14ac:dyDescent="0.2">
      <c r="A972" s="55"/>
      <c r="B972" s="10"/>
      <c r="C972" s="10" t="s">
        <v>398</v>
      </c>
      <c r="D972" s="10"/>
      <c r="E972" s="10" t="s">
        <v>97</v>
      </c>
      <c r="F972" s="179">
        <v>1</v>
      </c>
      <c r="G972" s="179"/>
      <c r="H972" s="261"/>
      <c r="I972" s="261"/>
      <c r="J972" s="3"/>
      <c r="K972" s="10"/>
      <c r="L972" s="10"/>
      <c r="M972" s="10"/>
      <c r="N972" s="3"/>
      <c r="O972" s="172"/>
      <c r="P972" s="173"/>
      <c r="Q972" s="173"/>
      <c r="R972" s="174"/>
      <c r="S972" s="3"/>
      <c r="T972" s="3"/>
      <c r="U972" s="3"/>
      <c r="V972" s="3"/>
    </row>
    <row r="973" spans="1:22" s="4" customFormat="1" ht="12.75" x14ac:dyDescent="0.2">
      <c r="A973" s="55"/>
      <c r="B973" s="10"/>
      <c r="C973" s="10" t="s">
        <v>669</v>
      </c>
      <c r="D973" s="10"/>
      <c r="E973" s="10" t="s">
        <v>100</v>
      </c>
      <c r="F973" s="179">
        <v>2</v>
      </c>
      <c r="G973" s="179"/>
      <c r="H973" s="261"/>
      <c r="I973" s="261"/>
      <c r="J973" s="3"/>
      <c r="K973" s="10"/>
      <c r="L973" s="10"/>
      <c r="M973" s="10"/>
      <c r="N973" s="3"/>
      <c r="O973" s="172"/>
      <c r="P973" s="173"/>
      <c r="Q973" s="173"/>
      <c r="R973" s="174"/>
      <c r="S973" s="3"/>
      <c r="T973" s="3"/>
      <c r="U973" s="3"/>
      <c r="V973" s="3"/>
    </row>
    <row r="974" spans="1:22" s="4" customFormat="1" ht="12.75" x14ac:dyDescent="0.2">
      <c r="A974" s="55"/>
      <c r="B974" s="10"/>
      <c r="C974" s="10" t="s">
        <v>669</v>
      </c>
      <c r="D974" s="10"/>
      <c r="E974" s="10" t="s">
        <v>77</v>
      </c>
      <c r="F974" s="179">
        <v>2</v>
      </c>
      <c r="G974" s="179"/>
      <c r="H974" s="261"/>
      <c r="I974" s="261"/>
      <c r="J974" s="3"/>
      <c r="K974" s="10"/>
      <c r="L974" s="10"/>
      <c r="M974" s="10"/>
      <c r="N974" s="3"/>
      <c r="O974" s="172"/>
      <c r="P974" s="173"/>
      <c r="Q974" s="173"/>
      <c r="R974" s="174"/>
      <c r="S974" s="3"/>
      <c r="T974" s="3"/>
      <c r="U974" s="3"/>
      <c r="V974" s="3"/>
    </row>
    <row r="975" spans="1:22" s="4" customFormat="1" ht="12.75" x14ac:dyDescent="0.2">
      <c r="A975" s="55"/>
      <c r="B975" s="10"/>
      <c r="C975" s="10" t="s">
        <v>399</v>
      </c>
      <c r="D975" s="10"/>
      <c r="E975" s="10" t="s">
        <v>77</v>
      </c>
      <c r="F975" s="179">
        <v>7</v>
      </c>
      <c r="G975" s="179"/>
      <c r="H975" s="261">
        <v>0</v>
      </c>
      <c r="I975" s="261"/>
      <c r="J975" s="3"/>
      <c r="K975" s="10"/>
      <c r="L975" s="10"/>
      <c r="M975" s="10"/>
      <c r="N975" s="3"/>
      <c r="O975" s="172"/>
      <c r="P975" s="173"/>
      <c r="Q975" s="173"/>
      <c r="R975" s="174"/>
      <c r="S975" s="3"/>
      <c r="T975" s="3"/>
      <c r="U975" s="3"/>
      <c r="V975" s="3"/>
    </row>
    <row r="976" spans="1:22" s="4" customFormat="1" ht="12.75" x14ac:dyDescent="0.2">
      <c r="A976" s="55"/>
      <c r="B976" s="10"/>
      <c r="C976" s="10" t="s">
        <v>705</v>
      </c>
      <c r="D976" s="10"/>
      <c r="E976" s="10" t="s">
        <v>88</v>
      </c>
      <c r="F976" s="179">
        <v>2</v>
      </c>
      <c r="G976" s="179"/>
      <c r="H976" s="261"/>
      <c r="I976" s="261"/>
      <c r="J976" s="3"/>
      <c r="K976" s="10"/>
      <c r="L976" s="10"/>
      <c r="M976" s="10"/>
      <c r="N976" s="3"/>
      <c r="O976" s="172"/>
      <c r="P976" s="173"/>
      <c r="Q976" s="173"/>
      <c r="R976" s="174"/>
      <c r="S976" s="3"/>
      <c r="T976" s="3"/>
      <c r="U976" s="3"/>
      <c r="V976" s="3"/>
    </row>
    <row r="977" spans="1:22" s="4" customFormat="1" ht="12.75" x14ac:dyDescent="0.2">
      <c r="A977" s="55"/>
      <c r="B977" s="10"/>
      <c r="C977" s="10" t="s">
        <v>402</v>
      </c>
      <c r="D977" s="10"/>
      <c r="E977" s="10" t="s">
        <v>383</v>
      </c>
      <c r="F977" s="179">
        <v>7</v>
      </c>
      <c r="G977" s="179"/>
      <c r="H977" s="261">
        <v>0</v>
      </c>
      <c r="I977" s="261"/>
      <c r="J977" s="3"/>
      <c r="K977" s="10"/>
      <c r="L977" s="10"/>
      <c r="M977" s="10"/>
      <c r="N977" s="3"/>
      <c r="O977" s="172"/>
      <c r="P977" s="173"/>
      <c r="Q977" s="173"/>
      <c r="R977" s="174"/>
      <c r="S977" s="3"/>
      <c r="T977" s="3"/>
      <c r="U977" s="3"/>
      <c r="V977" s="3"/>
    </row>
    <row r="978" spans="1:22" s="4" customFormat="1" ht="12.75" x14ac:dyDescent="0.2">
      <c r="A978" s="55"/>
      <c r="B978" s="10"/>
      <c r="C978" s="10" t="s">
        <v>403</v>
      </c>
      <c r="D978" s="10"/>
      <c r="E978" s="10" t="s">
        <v>175</v>
      </c>
      <c r="F978" s="179">
        <v>69</v>
      </c>
      <c r="G978" s="179">
        <v>2</v>
      </c>
      <c r="H978" s="261">
        <v>1</v>
      </c>
      <c r="I978" s="261">
        <v>6</v>
      </c>
      <c r="J978" s="3"/>
      <c r="K978" s="10"/>
      <c r="L978" s="10"/>
      <c r="M978" s="10"/>
      <c r="N978" s="3"/>
      <c r="O978" s="172"/>
      <c r="P978" s="173"/>
      <c r="Q978" s="173"/>
      <c r="R978" s="174"/>
      <c r="S978" s="3"/>
      <c r="T978" s="3"/>
      <c r="U978" s="3"/>
      <c r="V978" s="3"/>
    </row>
    <row r="979" spans="1:22" s="4" customFormat="1" ht="12.75" x14ac:dyDescent="0.2">
      <c r="A979" s="55"/>
      <c r="B979" s="10"/>
      <c r="C979" s="10" t="s">
        <v>405</v>
      </c>
      <c r="D979" s="10"/>
      <c r="E979" s="10" t="s">
        <v>393</v>
      </c>
      <c r="F979" s="179">
        <v>4</v>
      </c>
      <c r="G979" s="179"/>
      <c r="H979" s="261"/>
      <c r="I979" s="261"/>
      <c r="J979" s="3"/>
      <c r="K979" s="10"/>
      <c r="L979" s="10"/>
      <c r="M979" s="10"/>
      <c r="N979" s="3"/>
      <c r="O979" s="172"/>
      <c r="P979" s="173"/>
      <c r="Q979" s="173"/>
      <c r="R979" s="174"/>
      <c r="S979" s="3"/>
      <c r="T979" s="3"/>
      <c r="U979" s="3"/>
      <c r="V979" s="3"/>
    </row>
    <row r="980" spans="1:22" s="4" customFormat="1" ht="12.75" x14ac:dyDescent="0.2">
      <c r="A980" s="55"/>
      <c r="B980" s="10"/>
      <c r="C980" s="10" t="s">
        <v>407</v>
      </c>
      <c r="D980" s="10"/>
      <c r="E980" s="10" t="s">
        <v>155</v>
      </c>
      <c r="F980" s="179">
        <v>2</v>
      </c>
      <c r="G980" s="179"/>
      <c r="H980" s="261"/>
      <c r="I980" s="261"/>
      <c r="J980" s="3"/>
      <c r="K980" s="10"/>
      <c r="L980" s="10"/>
      <c r="M980" s="10"/>
      <c r="N980" s="3"/>
      <c r="O980" s="172"/>
      <c r="P980" s="173"/>
      <c r="Q980" s="173"/>
      <c r="R980" s="174"/>
      <c r="S980" s="3"/>
      <c r="T980" s="3"/>
      <c r="U980" s="3"/>
      <c r="V980" s="3"/>
    </row>
    <row r="981" spans="1:22" s="4" customFormat="1" ht="12.75" x14ac:dyDescent="0.2">
      <c r="A981" s="55"/>
      <c r="B981" s="10"/>
      <c r="C981" s="10" t="s">
        <v>408</v>
      </c>
      <c r="D981" s="10"/>
      <c r="E981" s="10" t="s">
        <v>409</v>
      </c>
      <c r="F981" s="179">
        <v>4</v>
      </c>
      <c r="G981" s="179"/>
      <c r="H981" s="261"/>
      <c r="I981" s="261"/>
      <c r="J981" s="3"/>
      <c r="K981" s="10"/>
      <c r="L981" s="10"/>
      <c r="M981" s="10"/>
      <c r="N981" s="3"/>
      <c r="O981" s="172"/>
      <c r="P981" s="173"/>
      <c r="Q981" s="173"/>
      <c r="R981" s="174"/>
      <c r="S981" s="3"/>
      <c r="T981" s="3"/>
      <c r="U981" s="3"/>
      <c r="V981" s="3"/>
    </row>
    <row r="982" spans="1:22" s="4" customFormat="1" ht="12.75" x14ac:dyDescent="0.2">
      <c r="A982" s="55"/>
      <c r="B982" s="10"/>
      <c r="C982" s="10" t="s">
        <v>411</v>
      </c>
      <c r="D982" s="10"/>
      <c r="E982" s="10" t="s">
        <v>93</v>
      </c>
      <c r="F982" s="179">
        <v>2</v>
      </c>
      <c r="G982" s="179"/>
      <c r="H982" s="261">
        <v>0</v>
      </c>
      <c r="I982" s="261"/>
      <c r="J982" s="3"/>
      <c r="K982" s="10"/>
      <c r="L982" s="10"/>
      <c r="M982" s="10"/>
      <c r="N982" s="3"/>
      <c r="O982" s="172"/>
      <c r="P982" s="173"/>
      <c r="Q982" s="173"/>
      <c r="R982" s="174"/>
      <c r="S982" s="3"/>
      <c r="T982" s="3"/>
      <c r="U982" s="3"/>
      <c r="V982" s="3"/>
    </row>
    <row r="983" spans="1:22" s="4" customFormat="1" ht="12.75" x14ac:dyDescent="0.2">
      <c r="A983" s="55"/>
      <c r="B983" s="10"/>
      <c r="C983" s="10" t="s">
        <v>413</v>
      </c>
      <c r="D983" s="10"/>
      <c r="E983" s="10" t="s">
        <v>414</v>
      </c>
      <c r="F983" s="179">
        <v>1</v>
      </c>
      <c r="G983" s="179"/>
      <c r="H983" s="261"/>
      <c r="I983" s="261"/>
      <c r="J983" s="3"/>
      <c r="K983" s="10"/>
      <c r="L983" s="10"/>
      <c r="M983" s="10"/>
      <c r="N983" s="3"/>
      <c r="O983" s="172"/>
      <c r="P983" s="173"/>
      <c r="Q983" s="173"/>
      <c r="R983" s="174"/>
      <c r="S983" s="3"/>
      <c r="T983" s="3"/>
      <c r="U983" s="3"/>
      <c r="V983" s="3"/>
    </row>
    <row r="984" spans="1:22" s="4" customFormat="1" ht="12.75" x14ac:dyDescent="0.2">
      <c r="A984" s="55"/>
      <c r="B984" s="10"/>
      <c r="C984" s="10" t="s">
        <v>689</v>
      </c>
      <c r="D984" s="10"/>
      <c r="E984" s="10" t="s">
        <v>414</v>
      </c>
      <c r="F984" s="179">
        <v>1</v>
      </c>
      <c r="G984" s="179"/>
      <c r="H984" s="261"/>
      <c r="I984" s="261"/>
      <c r="J984" s="3"/>
      <c r="K984" s="10"/>
      <c r="L984" s="10"/>
      <c r="M984" s="10"/>
      <c r="N984" s="3"/>
      <c r="O984" s="172"/>
      <c r="P984" s="173"/>
      <c r="Q984" s="173"/>
      <c r="R984" s="174"/>
      <c r="S984" s="3"/>
      <c r="T984" s="3"/>
      <c r="U984" s="3"/>
      <c r="V984" s="3"/>
    </row>
    <row r="985" spans="1:22" s="4" customFormat="1" ht="12.75" x14ac:dyDescent="0.2">
      <c r="A985" s="55"/>
      <c r="B985" s="10"/>
      <c r="C985" s="10" t="s">
        <v>415</v>
      </c>
      <c r="D985" s="10"/>
      <c r="E985" s="10" t="s">
        <v>324</v>
      </c>
      <c r="F985" s="179">
        <v>22</v>
      </c>
      <c r="G985" s="179"/>
      <c r="H985" s="261">
        <v>0</v>
      </c>
      <c r="I985" s="261"/>
      <c r="J985" s="3"/>
      <c r="K985" s="10"/>
      <c r="L985" s="10"/>
      <c r="M985" s="10"/>
      <c r="N985" s="3"/>
      <c r="O985" s="172"/>
      <c r="P985" s="173"/>
      <c r="Q985" s="173"/>
      <c r="R985" s="174"/>
      <c r="S985" s="3"/>
      <c r="T985" s="3"/>
      <c r="U985" s="3"/>
      <c r="V985" s="3"/>
    </row>
    <row r="986" spans="1:22" s="4" customFormat="1" ht="12.75" x14ac:dyDescent="0.2">
      <c r="A986" s="55"/>
      <c r="B986" s="10"/>
      <c r="C986" s="10" t="s">
        <v>671</v>
      </c>
      <c r="D986" s="10"/>
      <c r="E986" s="10" t="s">
        <v>109</v>
      </c>
      <c r="F986" s="179">
        <v>5</v>
      </c>
      <c r="G986" s="179"/>
      <c r="H986" s="261">
        <v>0</v>
      </c>
      <c r="I986" s="261"/>
      <c r="J986" s="3"/>
      <c r="K986" s="10"/>
      <c r="L986" s="10"/>
      <c r="M986" s="10"/>
      <c r="N986" s="3"/>
      <c r="O986" s="172"/>
      <c r="P986" s="173"/>
      <c r="Q986" s="173"/>
      <c r="R986" s="174"/>
      <c r="S986" s="3"/>
      <c r="T986" s="3"/>
      <c r="U986" s="3"/>
      <c r="V986" s="3"/>
    </row>
    <row r="987" spans="1:22" s="4" customFormat="1" ht="12.75" x14ac:dyDescent="0.2">
      <c r="A987" s="55"/>
      <c r="B987" s="10"/>
      <c r="C987" s="10" t="s">
        <v>417</v>
      </c>
      <c r="D987" s="10"/>
      <c r="E987" s="10" t="s">
        <v>79</v>
      </c>
      <c r="F987" s="179">
        <v>1</v>
      </c>
      <c r="G987" s="179"/>
      <c r="H987" s="261"/>
      <c r="I987" s="261"/>
      <c r="J987" s="3"/>
      <c r="K987" s="10"/>
      <c r="L987" s="10"/>
      <c r="M987" s="10"/>
      <c r="N987" s="3"/>
      <c r="O987" s="172"/>
      <c r="P987" s="173"/>
      <c r="Q987" s="173"/>
      <c r="R987" s="174"/>
      <c r="S987" s="3"/>
      <c r="T987" s="3"/>
      <c r="U987" s="3"/>
      <c r="V987" s="3"/>
    </row>
    <row r="988" spans="1:22" s="4" customFormat="1" ht="12.75" x14ac:dyDescent="0.2">
      <c r="A988" s="55"/>
      <c r="B988" s="10"/>
      <c r="C988" s="10" t="s">
        <v>419</v>
      </c>
      <c r="D988" s="10"/>
      <c r="E988" s="10" t="s">
        <v>110</v>
      </c>
      <c r="F988" s="179">
        <v>3</v>
      </c>
      <c r="G988" s="179"/>
      <c r="H988" s="261"/>
      <c r="I988" s="261"/>
      <c r="J988" s="3"/>
      <c r="K988" s="10"/>
      <c r="L988" s="10"/>
      <c r="M988" s="10"/>
      <c r="N988" s="3"/>
      <c r="O988" s="172"/>
      <c r="P988" s="173"/>
      <c r="Q988" s="173"/>
      <c r="R988" s="174"/>
      <c r="S988" s="3"/>
      <c r="T988" s="3"/>
      <c r="U988" s="3"/>
      <c r="V988" s="3"/>
    </row>
    <row r="989" spans="1:22" s="4" customFormat="1" ht="12.75" x14ac:dyDescent="0.2">
      <c r="A989" s="55"/>
      <c r="B989" s="10"/>
      <c r="C989" s="10" t="s">
        <v>420</v>
      </c>
      <c r="D989" s="10"/>
      <c r="E989" s="10" t="s">
        <v>287</v>
      </c>
      <c r="F989" s="179">
        <v>16</v>
      </c>
      <c r="G989" s="179"/>
      <c r="H989" s="261">
        <v>0</v>
      </c>
      <c r="I989" s="261"/>
      <c r="J989" s="3"/>
      <c r="K989" s="10"/>
      <c r="L989" s="10"/>
      <c r="M989" s="10"/>
      <c r="N989" s="3"/>
      <c r="O989" s="172"/>
      <c r="P989" s="173"/>
      <c r="Q989" s="173"/>
      <c r="R989" s="174"/>
      <c r="S989" s="3"/>
      <c r="T989" s="3"/>
      <c r="U989" s="3"/>
      <c r="V989" s="3"/>
    </row>
    <row r="990" spans="1:22" s="4" customFormat="1" ht="12.75" x14ac:dyDescent="0.2">
      <c r="A990" s="55"/>
      <c r="B990" s="10"/>
      <c r="C990" s="10" t="s">
        <v>421</v>
      </c>
      <c r="D990" s="10"/>
      <c r="E990" s="10" t="s">
        <v>295</v>
      </c>
      <c r="F990" s="179">
        <v>2</v>
      </c>
      <c r="G990" s="179"/>
      <c r="H990" s="261"/>
      <c r="I990" s="261"/>
      <c r="J990" s="3"/>
      <c r="K990" s="10"/>
      <c r="L990" s="10"/>
      <c r="M990" s="10"/>
      <c r="N990" s="3"/>
      <c r="O990" s="172"/>
      <c r="P990" s="173"/>
      <c r="Q990" s="173"/>
      <c r="R990" s="174"/>
      <c r="S990" s="3"/>
      <c r="T990" s="3"/>
      <c r="U990" s="3"/>
      <c r="V990" s="3"/>
    </row>
    <row r="991" spans="1:22" s="4" customFormat="1" ht="12.75" x14ac:dyDescent="0.2">
      <c r="A991" s="55"/>
      <c r="B991" s="10"/>
      <c r="C991" s="10" t="s">
        <v>422</v>
      </c>
      <c r="D991" s="10"/>
      <c r="E991" s="10" t="s">
        <v>410</v>
      </c>
      <c r="F991" s="179">
        <v>2</v>
      </c>
      <c r="G991" s="179"/>
      <c r="H991" s="261"/>
      <c r="I991" s="261"/>
      <c r="J991" s="3"/>
      <c r="K991" s="10"/>
      <c r="L991" s="10"/>
      <c r="M991" s="10"/>
      <c r="N991" s="3"/>
      <c r="O991" s="172"/>
      <c r="P991" s="173"/>
      <c r="Q991" s="173"/>
      <c r="R991" s="174"/>
      <c r="S991" s="3"/>
      <c r="T991" s="3"/>
      <c r="U991" s="3"/>
      <c r="V991" s="3"/>
    </row>
    <row r="992" spans="1:22" s="4" customFormat="1" ht="12.75" x14ac:dyDescent="0.2">
      <c r="A992" s="55"/>
      <c r="B992" s="10"/>
      <c r="C992" s="10" t="s">
        <v>424</v>
      </c>
      <c r="D992" s="10"/>
      <c r="E992" s="10" t="s">
        <v>425</v>
      </c>
      <c r="F992" s="179">
        <v>1</v>
      </c>
      <c r="G992" s="179">
        <v>1</v>
      </c>
      <c r="H992" s="261">
        <v>1</v>
      </c>
      <c r="I992" s="261">
        <v>1</v>
      </c>
      <c r="J992" s="3"/>
      <c r="K992" s="10"/>
      <c r="L992" s="10"/>
      <c r="M992" s="10"/>
      <c r="N992" s="3"/>
      <c r="O992" s="172"/>
      <c r="P992" s="173"/>
      <c r="Q992" s="173"/>
      <c r="R992" s="174"/>
      <c r="S992" s="3"/>
      <c r="T992" s="3"/>
      <c r="U992" s="3"/>
      <c r="V992" s="3"/>
    </row>
    <row r="993" spans="1:22" s="4" customFormat="1" ht="12.75" x14ac:dyDescent="0.2">
      <c r="A993" s="55"/>
      <c r="B993" s="10"/>
      <c r="C993" s="10" t="s">
        <v>426</v>
      </c>
      <c r="D993" s="10"/>
      <c r="E993" s="10" t="s">
        <v>104</v>
      </c>
      <c r="F993" s="179">
        <v>3</v>
      </c>
      <c r="G993" s="179"/>
      <c r="H993" s="261"/>
      <c r="I993" s="261"/>
      <c r="J993" s="3"/>
      <c r="K993" s="10"/>
      <c r="L993" s="10"/>
      <c r="M993" s="10"/>
      <c r="N993" s="3"/>
      <c r="O993" s="172"/>
      <c r="P993" s="173"/>
      <c r="Q993" s="173"/>
      <c r="R993" s="174"/>
      <c r="S993" s="3"/>
      <c r="T993" s="3"/>
      <c r="U993" s="3"/>
      <c r="V993" s="3"/>
    </row>
    <row r="994" spans="1:22" s="4" customFormat="1" ht="12.75" x14ac:dyDescent="0.2">
      <c r="A994" s="55"/>
      <c r="B994" s="10"/>
      <c r="C994" s="10" t="s">
        <v>428</v>
      </c>
      <c r="D994" s="10"/>
      <c r="E994" s="10" t="s">
        <v>64</v>
      </c>
      <c r="F994" s="179">
        <v>2</v>
      </c>
      <c r="G994" s="179"/>
      <c r="H994" s="261"/>
      <c r="I994" s="261"/>
      <c r="J994" s="3"/>
      <c r="K994" s="10"/>
      <c r="L994" s="10"/>
      <c r="M994" s="10"/>
      <c r="N994" s="3"/>
      <c r="O994" s="172"/>
      <c r="P994" s="173"/>
      <c r="Q994" s="173"/>
      <c r="R994" s="174"/>
      <c r="S994" s="3"/>
      <c r="T994" s="3"/>
      <c r="U994" s="3"/>
      <c r="V994" s="3"/>
    </row>
    <row r="995" spans="1:22" s="4" customFormat="1" ht="12.75" x14ac:dyDescent="0.2">
      <c r="A995" s="55"/>
      <c r="B995" s="10"/>
      <c r="C995" s="10" t="s">
        <v>430</v>
      </c>
      <c r="D995" s="10"/>
      <c r="E995" s="10" t="s">
        <v>167</v>
      </c>
      <c r="F995" s="179">
        <v>22</v>
      </c>
      <c r="G995" s="179"/>
      <c r="H995" s="261">
        <v>0</v>
      </c>
      <c r="I995" s="261"/>
      <c r="J995" s="3"/>
      <c r="K995" s="10"/>
      <c r="L995" s="10"/>
      <c r="M995" s="10"/>
      <c r="N995" s="3"/>
      <c r="O995" s="172"/>
      <c r="P995" s="173"/>
      <c r="Q995" s="173"/>
      <c r="R995" s="174"/>
      <c r="S995" s="3"/>
      <c r="T995" s="3"/>
      <c r="U995" s="3"/>
      <c r="V995" s="3"/>
    </row>
    <row r="996" spans="1:22" s="4" customFormat="1" ht="12.75" x14ac:dyDescent="0.2">
      <c r="A996" s="55"/>
      <c r="B996" s="10"/>
      <c r="C996" s="10" t="s">
        <v>432</v>
      </c>
      <c r="D996" s="10"/>
      <c r="E996" s="10" t="s">
        <v>368</v>
      </c>
      <c r="F996" s="179">
        <v>26</v>
      </c>
      <c r="G996" s="179">
        <v>1</v>
      </c>
      <c r="H996" s="261">
        <v>0</v>
      </c>
      <c r="I996" s="261"/>
      <c r="J996" s="3"/>
      <c r="K996" s="10"/>
      <c r="L996" s="10"/>
      <c r="M996" s="10"/>
      <c r="N996" s="3"/>
      <c r="O996" s="172"/>
      <c r="P996" s="173"/>
      <c r="Q996" s="173"/>
      <c r="R996" s="174"/>
      <c r="S996" s="3"/>
      <c r="T996" s="3"/>
      <c r="U996" s="3"/>
      <c r="V996" s="3"/>
    </row>
    <row r="997" spans="1:22" s="4" customFormat="1" ht="12.75" x14ac:dyDescent="0.2">
      <c r="A997" s="55"/>
      <c r="B997" s="10"/>
      <c r="C997" s="10" t="s">
        <v>436</v>
      </c>
      <c r="D997" s="10"/>
      <c r="E997" s="10" t="s">
        <v>390</v>
      </c>
      <c r="F997" s="179">
        <v>34</v>
      </c>
      <c r="G997" s="179">
        <v>1</v>
      </c>
      <c r="H997" s="261">
        <v>1</v>
      </c>
      <c r="I997" s="261">
        <v>0</v>
      </c>
      <c r="J997" s="3"/>
      <c r="K997" s="10"/>
      <c r="L997" s="10"/>
      <c r="M997" s="10"/>
      <c r="N997" s="3"/>
      <c r="O997" s="172"/>
      <c r="P997" s="173"/>
      <c r="Q997" s="173"/>
      <c r="R997" s="174"/>
      <c r="S997" s="3"/>
      <c r="T997" s="3"/>
      <c r="U997" s="3"/>
      <c r="V997" s="3"/>
    </row>
    <row r="998" spans="1:22" s="4" customFormat="1" ht="12.75" x14ac:dyDescent="0.2">
      <c r="A998" s="55"/>
      <c r="B998" s="10"/>
      <c r="C998" s="10" t="s">
        <v>438</v>
      </c>
      <c r="D998" s="10"/>
      <c r="E998" s="10" t="s">
        <v>224</v>
      </c>
      <c r="F998" s="179">
        <v>4</v>
      </c>
      <c r="G998" s="179">
        <v>1</v>
      </c>
      <c r="H998" s="261">
        <v>1</v>
      </c>
      <c r="I998" s="261">
        <v>0</v>
      </c>
      <c r="J998" s="3"/>
      <c r="K998" s="10"/>
      <c r="L998" s="10"/>
      <c r="M998" s="10"/>
      <c r="N998" s="3"/>
      <c r="O998" s="172"/>
      <c r="P998" s="173"/>
      <c r="Q998" s="173"/>
      <c r="R998" s="174"/>
      <c r="S998" s="3"/>
      <c r="T998" s="3"/>
      <c r="U998" s="3"/>
      <c r="V998" s="3"/>
    </row>
    <row r="999" spans="1:22" s="4" customFormat="1" ht="12.75" x14ac:dyDescent="0.2">
      <c r="A999" s="55"/>
      <c r="B999" s="10"/>
      <c r="C999" s="10" t="s">
        <v>440</v>
      </c>
      <c r="D999" s="10"/>
      <c r="E999" s="10" t="s">
        <v>292</v>
      </c>
      <c r="F999" s="179">
        <v>3</v>
      </c>
      <c r="G999" s="179"/>
      <c r="H999" s="261">
        <v>0</v>
      </c>
      <c r="I999" s="261"/>
      <c r="J999" s="3"/>
      <c r="K999" s="10"/>
      <c r="L999" s="10"/>
      <c r="M999" s="10"/>
      <c r="N999" s="3"/>
      <c r="O999" s="172"/>
      <c r="P999" s="173"/>
      <c r="Q999" s="173"/>
      <c r="R999" s="174"/>
      <c r="S999" s="3"/>
      <c r="T999" s="3"/>
      <c r="U999" s="3"/>
      <c r="V999" s="3"/>
    </row>
    <row r="1000" spans="1:22" s="4" customFormat="1" ht="12.75" x14ac:dyDescent="0.2">
      <c r="A1000" s="55"/>
      <c r="B1000" s="10"/>
      <c r="C1000" s="10" t="s">
        <v>445</v>
      </c>
      <c r="D1000" s="10"/>
      <c r="E1000" s="10" t="s">
        <v>124</v>
      </c>
      <c r="F1000" s="179">
        <v>1</v>
      </c>
      <c r="G1000" s="179"/>
      <c r="H1000" s="261"/>
      <c r="I1000" s="261"/>
      <c r="J1000" s="3"/>
      <c r="K1000" s="10"/>
      <c r="L1000" s="10"/>
      <c r="M1000" s="10"/>
      <c r="N1000" s="3"/>
      <c r="O1000" s="172"/>
      <c r="P1000" s="173"/>
      <c r="Q1000" s="173"/>
      <c r="R1000" s="174"/>
      <c r="S1000" s="3"/>
      <c r="T1000" s="3"/>
      <c r="U1000" s="3"/>
      <c r="V1000" s="3"/>
    </row>
    <row r="1001" spans="1:22" s="4" customFormat="1" ht="12.75" x14ac:dyDescent="0.2">
      <c r="A1001" s="55"/>
      <c r="B1001" s="10"/>
      <c r="C1001" s="10" t="s">
        <v>446</v>
      </c>
      <c r="D1001" s="10"/>
      <c r="E1001" s="10" t="s">
        <v>109</v>
      </c>
      <c r="F1001" s="179">
        <v>3</v>
      </c>
      <c r="G1001" s="179"/>
      <c r="H1001" s="261">
        <v>0</v>
      </c>
      <c r="I1001" s="261"/>
      <c r="J1001" s="3"/>
      <c r="K1001" s="10"/>
      <c r="L1001" s="10"/>
      <c r="M1001" s="10"/>
      <c r="N1001" s="3"/>
      <c r="O1001" s="172"/>
      <c r="P1001" s="173"/>
      <c r="Q1001" s="173"/>
      <c r="R1001" s="174"/>
      <c r="S1001" s="3"/>
      <c r="T1001" s="3"/>
      <c r="U1001" s="3"/>
      <c r="V1001" s="3"/>
    </row>
    <row r="1002" spans="1:22" s="4" customFormat="1" ht="12.75" x14ac:dyDescent="0.2">
      <c r="A1002" s="55"/>
      <c r="B1002" s="10"/>
      <c r="C1002" s="10" t="s">
        <v>448</v>
      </c>
      <c r="D1002" s="10"/>
      <c r="E1002" s="10" t="s">
        <v>449</v>
      </c>
      <c r="F1002" s="179">
        <v>21</v>
      </c>
      <c r="G1002" s="179">
        <v>1</v>
      </c>
      <c r="H1002" s="261">
        <v>0</v>
      </c>
      <c r="I1002" s="261"/>
      <c r="J1002" s="3"/>
      <c r="K1002" s="10"/>
      <c r="L1002" s="10"/>
      <c r="M1002" s="10"/>
      <c r="N1002" s="3"/>
      <c r="O1002" s="172"/>
      <c r="P1002" s="173"/>
      <c r="Q1002" s="173"/>
      <c r="R1002" s="174"/>
      <c r="S1002" s="3"/>
      <c r="T1002" s="3"/>
      <c r="U1002" s="3"/>
      <c r="V1002" s="3"/>
    </row>
    <row r="1003" spans="1:22" s="4" customFormat="1" ht="12.75" x14ac:dyDescent="0.2">
      <c r="A1003" s="55"/>
      <c r="B1003" s="10"/>
      <c r="C1003" s="10" t="s">
        <v>450</v>
      </c>
      <c r="D1003" s="10"/>
      <c r="E1003" s="10" t="s">
        <v>451</v>
      </c>
      <c r="F1003" s="179">
        <v>8</v>
      </c>
      <c r="G1003" s="179">
        <v>1</v>
      </c>
      <c r="H1003" s="261">
        <v>0</v>
      </c>
      <c r="I1003" s="261"/>
      <c r="J1003" s="3"/>
      <c r="K1003" s="10"/>
      <c r="L1003" s="10"/>
      <c r="M1003" s="10"/>
      <c r="N1003" s="3"/>
      <c r="O1003" s="172"/>
      <c r="P1003" s="173"/>
      <c r="Q1003" s="173"/>
      <c r="R1003" s="174"/>
      <c r="S1003" s="3"/>
      <c r="T1003" s="3"/>
      <c r="U1003" s="3"/>
      <c r="V1003" s="3"/>
    </row>
    <row r="1004" spans="1:22" s="4" customFormat="1" ht="12.75" x14ac:dyDescent="0.2">
      <c r="A1004" s="55"/>
      <c r="B1004" s="10"/>
      <c r="C1004" s="10" t="s">
        <v>453</v>
      </c>
      <c r="D1004" s="10"/>
      <c r="E1004" s="10" t="s">
        <v>177</v>
      </c>
      <c r="F1004" s="179">
        <v>16</v>
      </c>
      <c r="G1004" s="179">
        <v>1</v>
      </c>
      <c r="H1004" s="261">
        <v>1</v>
      </c>
      <c r="I1004" s="261">
        <v>0</v>
      </c>
      <c r="J1004" s="3"/>
      <c r="K1004" s="10"/>
      <c r="L1004" s="10"/>
      <c r="M1004" s="10"/>
      <c r="N1004" s="3"/>
      <c r="O1004" s="172"/>
      <c r="P1004" s="173"/>
      <c r="Q1004" s="173"/>
      <c r="R1004" s="174"/>
      <c r="S1004" s="3"/>
      <c r="T1004" s="3"/>
      <c r="U1004" s="3"/>
      <c r="V1004" s="3"/>
    </row>
    <row r="1005" spans="1:22" s="4" customFormat="1" ht="12.75" x14ac:dyDescent="0.2">
      <c r="A1005" s="55"/>
      <c r="B1005" s="10"/>
      <c r="C1005" s="10" t="s">
        <v>454</v>
      </c>
      <c r="D1005" s="10"/>
      <c r="E1005" s="10" t="s">
        <v>455</v>
      </c>
      <c r="F1005" s="179">
        <v>20</v>
      </c>
      <c r="G1005" s="179"/>
      <c r="H1005" s="261">
        <v>0</v>
      </c>
      <c r="I1005" s="261"/>
      <c r="J1005" s="3"/>
      <c r="K1005" s="10"/>
      <c r="L1005" s="10"/>
      <c r="M1005" s="10"/>
      <c r="N1005" s="3"/>
      <c r="O1005" s="172"/>
      <c r="P1005" s="173"/>
      <c r="Q1005" s="173"/>
      <c r="R1005" s="174"/>
      <c r="S1005" s="3"/>
      <c r="T1005" s="3"/>
      <c r="U1005" s="3"/>
      <c r="V1005" s="3"/>
    </row>
    <row r="1006" spans="1:22" s="4" customFormat="1" ht="12.75" x14ac:dyDescent="0.2">
      <c r="A1006" s="55"/>
      <c r="B1006" s="10"/>
      <c r="C1006" s="10" t="s">
        <v>454</v>
      </c>
      <c r="D1006" s="10"/>
      <c r="E1006" s="10" t="s">
        <v>164</v>
      </c>
      <c r="F1006" s="179">
        <v>1</v>
      </c>
      <c r="G1006" s="179"/>
      <c r="H1006" s="261"/>
      <c r="I1006" s="261"/>
      <c r="J1006" s="3"/>
      <c r="K1006" s="10"/>
      <c r="L1006" s="10"/>
      <c r="M1006" s="10"/>
      <c r="N1006" s="3"/>
      <c r="O1006" s="172"/>
      <c r="P1006" s="173"/>
      <c r="Q1006" s="173"/>
      <c r="R1006" s="174"/>
      <c r="S1006" s="3"/>
      <c r="T1006" s="3"/>
      <c r="U1006" s="3"/>
      <c r="V1006" s="3"/>
    </row>
    <row r="1007" spans="1:22" s="4" customFormat="1" ht="12.75" x14ac:dyDescent="0.2">
      <c r="A1007" s="55"/>
      <c r="B1007" s="10"/>
      <c r="C1007" s="10" t="s">
        <v>456</v>
      </c>
      <c r="D1007" s="10"/>
      <c r="E1007" s="10" t="s">
        <v>79</v>
      </c>
      <c r="F1007" s="179">
        <v>1</v>
      </c>
      <c r="G1007" s="179"/>
      <c r="H1007" s="261">
        <v>0</v>
      </c>
      <c r="I1007" s="261"/>
      <c r="J1007" s="3"/>
      <c r="K1007" s="10"/>
      <c r="L1007" s="10"/>
      <c r="M1007" s="10"/>
      <c r="N1007" s="3"/>
      <c r="O1007" s="172"/>
      <c r="P1007" s="173"/>
      <c r="Q1007" s="173"/>
      <c r="R1007" s="174"/>
      <c r="S1007" s="3"/>
      <c r="T1007" s="3"/>
      <c r="U1007" s="3"/>
      <c r="V1007" s="3"/>
    </row>
    <row r="1008" spans="1:22" s="4" customFormat="1" ht="12.75" x14ac:dyDescent="0.2">
      <c r="A1008" s="55"/>
      <c r="B1008" s="10"/>
      <c r="C1008" s="10" t="s">
        <v>457</v>
      </c>
      <c r="D1008" s="10"/>
      <c r="E1008" s="10" t="s">
        <v>127</v>
      </c>
      <c r="F1008" s="179">
        <v>1</v>
      </c>
      <c r="G1008" s="179"/>
      <c r="H1008" s="261"/>
      <c r="I1008" s="261"/>
      <c r="J1008" s="3"/>
      <c r="K1008" s="10"/>
      <c r="L1008" s="10"/>
      <c r="M1008" s="10"/>
      <c r="N1008" s="3"/>
      <c r="O1008" s="172"/>
      <c r="P1008" s="173"/>
      <c r="Q1008" s="173"/>
      <c r="R1008" s="174"/>
      <c r="S1008" s="3"/>
      <c r="T1008" s="3"/>
      <c r="U1008" s="3"/>
      <c r="V1008" s="3"/>
    </row>
    <row r="1009" spans="1:22" s="4" customFormat="1" ht="12.75" x14ac:dyDescent="0.2">
      <c r="A1009" s="55"/>
      <c r="B1009" s="10"/>
      <c r="C1009" s="10" t="s">
        <v>459</v>
      </c>
      <c r="D1009" s="10"/>
      <c r="E1009" s="10" t="s">
        <v>460</v>
      </c>
      <c r="F1009" s="179">
        <v>3</v>
      </c>
      <c r="G1009" s="179">
        <v>1</v>
      </c>
      <c r="H1009" s="261">
        <v>0</v>
      </c>
      <c r="I1009" s="261"/>
      <c r="J1009" s="3"/>
      <c r="K1009" s="10"/>
      <c r="L1009" s="10"/>
      <c r="M1009" s="10"/>
      <c r="N1009" s="3"/>
      <c r="O1009" s="172"/>
      <c r="P1009" s="173"/>
      <c r="Q1009" s="173"/>
      <c r="R1009" s="174"/>
      <c r="S1009" s="3"/>
      <c r="T1009" s="3"/>
      <c r="U1009" s="3"/>
      <c r="V1009" s="3"/>
    </row>
    <row r="1010" spans="1:22" s="4" customFormat="1" ht="12.75" x14ac:dyDescent="0.2">
      <c r="A1010" s="55"/>
      <c r="B1010" s="10"/>
      <c r="C1010" s="10" t="s">
        <v>461</v>
      </c>
      <c r="D1010" s="10"/>
      <c r="E1010" s="10" t="s">
        <v>203</v>
      </c>
      <c r="F1010" s="179">
        <v>10</v>
      </c>
      <c r="G1010" s="179"/>
      <c r="H1010" s="261">
        <v>0</v>
      </c>
      <c r="I1010" s="261"/>
      <c r="J1010" s="3"/>
      <c r="K1010" s="10"/>
      <c r="L1010" s="10"/>
      <c r="M1010" s="10"/>
      <c r="N1010" s="3"/>
      <c r="O1010" s="172"/>
      <c r="P1010" s="173"/>
      <c r="Q1010" s="173"/>
      <c r="R1010" s="174"/>
      <c r="S1010" s="3"/>
      <c r="T1010" s="3"/>
      <c r="U1010" s="3"/>
      <c r="V1010" s="3"/>
    </row>
    <row r="1011" spans="1:22" s="4" customFormat="1" ht="12.75" x14ac:dyDescent="0.2">
      <c r="A1011" s="55"/>
      <c r="B1011" s="10"/>
      <c r="C1011" s="10" t="s">
        <v>466</v>
      </c>
      <c r="D1011" s="10"/>
      <c r="E1011" s="10" t="s">
        <v>467</v>
      </c>
      <c r="F1011" s="179">
        <v>16</v>
      </c>
      <c r="G1011" s="179"/>
      <c r="H1011" s="261"/>
      <c r="I1011" s="261"/>
      <c r="J1011" s="3"/>
      <c r="K1011" s="10"/>
      <c r="L1011" s="10"/>
      <c r="M1011" s="10"/>
      <c r="N1011" s="3"/>
      <c r="O1011" s="172"/>
      <c r="P1011" s="173"/>
      <c r="Q1011" s="173"/>
      <c r="R1011" s="174"/>
      <c r="S1011" s="3"/>
      <c r="T1011" s="3"/>
      <c r="U1011" s="3"/>
      <c r="V1011" s="3"/>
    </row>
    <row r="1012" spans="1:22" s="4" customFormat="1" ht="12.75" x14ac:dyDescent="0.2">
      <c r="A1012" s="55"/>
      <c r="B1012" s="10"/>
      <c r="C1012" s="10" t="s">
        <v>468</v>
      </c>
      <c r="D1012" s="10"/>
      <c r="E1012" s="10" t="s">
        <v>70</v>
      </c>
      <c r="F1012" s="179">
        <v>1</v>
      </c>
      <c r="G1012" s="179"/>
      <c r="H1012" s="261"/>
      <c r="I1012" s="261"/>
      <c r="J1012" s="3"/>
      <c r="K1012" s="10"/>
      <c r="L1012" s="10"/>
      <c r="M1012" s="10"/>
      <c r="N1012" s="3"/>
      <c r="O1012" s="172"/>
      <c r="P1012" s="173"/>
      <c r="Q1012" s="173"/>
      <c r="R1012" s="174"/>
      <c r="S1012" s="3"/>
      <c r="T1012" s="3"/>
      <c r="U1012" s="3"/>
      <c r="V1012" s="3"/>
    </row>
    <row r="1013" spans="1:22" s="4" customFormat="1" ht="12.75" x14ac:dyDescent="0.2">
      <c r="A1013" s="55"/>
      <c r="B1013" s="10"/>
      <c r="C1013" s="10" t="s">
        <v>470</v>
      </c>
      <c r="D1013" s="10"/>
      <c r="E1013" s="10" t="s">
        <v>124</v>
      </c>
      <c r="F1013" s="179"/>
      <c r="G1013" s="179"/>
      <c r="H1013" s="261">
        <v>0</v>
      </c>
      <c r="I1013" s="261"/>
      <c r="J1013" s="3"/>
      <c r="K1013" s="10"/>
      <c r="L1013" s="10"/>
      <c r="M1013" s="10"/>
      <c r="N1013" s="3"/>
      <c r="O1013" s="172"/>
      <c r="P1013" s="173"/>
      <c r="Q1013" s="173"/>
      <c r="R1013" s="174"/>
      <c r="S1013" s="3"/>
      <c r="T1013" s="3"/>
      <c r="U1013" s="3"/>
      <c r="V1013" s="3"/>
    </row>
    <row r="1014" spans="1:22" s="4" customFormat="1" ht="12.75" x14ac:dyDescent="0.2">
      <c r="A1014" s="55"/>
      <c r="B1014" s="10"/>
      <c r="C1014" s="10" t="s">
        <v>470</v>
      </c>
      <c r="D1014" s="10"/>
      <c r="E1014" s="10" t="s">
        <v>100</v>
      </c>
      <c r="F1014" s="179">
        <v>72</v>
      </c>
      <c r="G1014" s="179">
        <v>4</v>
      </c>
      <c r="H1014" s="261">
        <v>2</v>
      </c>
      <c r="I1014" s="261">
        <v>0.5</v>
      </c>
      <c r="J1014" s="3"/>
      <c r="K1014" s="10"/>
      <c r="L1014" s="10"/>
      <c r="M1014" s="10"/>
      <c r="N1014" s="3"/>
      <c r="O1014" s="172"/>
      <c r="P1014" s="173"/>
      <c r="Q1014" s="173"/>
      <c r="R1014" s="174"/>
      <c r="S1014" s="3"/>
      <c r="T1014" s="3"/>
      <c r="U1014" s="3"/>
      <c r="V1014" s="3"/>
    </row>
    <row r="1015" spans="1:22" s="4" customFormat="1" ht="12.75" x14ac:dyDescent="0.2">
      <c r="A1015" s="55"/>
      <c r="B1015" s="10"/>
      <c r="C1015" s="10" t="s">
        <v>472</v>
      </c>
      <c r="D1015" s="10"/>
      <c r="E1015" s="10" t="s">
        <v>293</v>
      </c>
      <c r="F1015" s="179">
        <v>5</v>
      </c>
      <c r="G1015" s="179"/>
      <c r="H1015" s="261"/>
      <c r="I1015" s="261"/>
      <c r="J1015" s="3"/>
      <c r="K1015" s="10"/>
      <c r="L1015" s="10"/>
      <c r="M1015" s="10"/>
      <c r="N1015" s="3"/>
      <c r="O1015" s="172"/>
      <c r="P1015" s="173"/>
      <c r="Q1015" s="173"/>
      <c r="R1015" s="174"/>
      <c r="S1015" s="3"/>
      <c r="T1015" s="3"/>
      <c r="U1015" s="3"/>
      <c r="V1015" s="3"/>
    </row>
    <row r="1016" spans="1:22" s="4" customFormat="1" ht="12.75" x14ac:dyDescent="0.2">
      <c r="A1016" s="55"/>
      <c r="B1016" s="10"/>
      <c r="C1016" s="10" t="s">
        <v>473</v>
      </c>
      <c r="D1016" s="10"/>
      <c r="E1016" s="10" t="s">
        <v>287</v>
      </c>
      <c r="F1016" s="179">
        <v>1</v>
      </c>
      <c r="G1016" s="179"/>
      <c r="H1016" s="261">
        <v>0</v>
      </c>
      <c r="I1016" s="261"/>
      <c r="J1016" s="3"/>
      <c r="K1016" s="10"/>
      <c r="L1016" s="10"/>
      <c r="M1016" s="10"/>
      <c r="N1016" s="3"/>
      <c r="O1016" s="172"/>
      <c r="P1016" s="173"/>
      <c r="Q1016" s="173"/>
      <c r="R1016" s="174"/>
      <c r="S1016" s="3"/>
      <c r="T1016" s="3"/>
      <c r="U1016" s="3"/>
      <c r="V1016" s="3"/>
    </row>
    <row r="1017" spans="1:22" s="4" customFormat="1" ht="12.75" x14ac:dyDescent="0.2">
      <c r="A1017" s="55"/>
      <c r="B1017" s="10"/>
      <c r="C1017" s="10" t="s">
        <v>474</v>
      </c>
      <c r="D1017" s="10"/>
      <c r="E1017" s="10" t="s">
        <v>475</v>
      </c>
      <c r="F1017" s="179">
        <v>1</v>
      </c>
      <c r="G1017" s="179"/>
      <c r="H1017" s="261"/>
      <c r="I1017" s="261"/>
      <c r="J1017" s="3"/>
      <c r="K1017" s="10"/>
      <c r="L1017" s="10"/>
      <c r="M1017" s="10"/>
      <c r="N1017" s="3"/>
      <c r="O1017" s="172"/>
      <c r="P1017" s="173"/>
      <c r="Q1017" s="173"/>
      <c r="R1017" s="174"/>
      <c r="S1017" s="3"/>
      <c r="T1017" s="3"/>
      <c r="U1017" s="3"/>
      <c r="V1017" s="3"/>
    </row>
    <row r="1018" spans="1:22" s="4" customFormat="1" ht="12.75" x14ac:dyDescent="0.2">
      <c r="A1018" s="55"/>
      <c r="B1018" s="10"/>
      <c r="C1018" s="10" t="s">
        <v>478</v>
      </c>
      <c r="D1018" s="10"/>
      <c r="E1018" s="10" t="s">
        <v>479</v>
      </c>
      <c r="F1018" s="179">
        <v>5</v>
      </c>
      <c r="G1018" s="179"/>
      <c r="H1018" s="261"/>
      <c r="I1018" s="261"/>
      <c r="J1018" s="3"/>
      <c r="K1018" s="10"/>
      <c r="L1018" s="10"/>
      <c r="M1018" s="10"/>
      <c r="N1018" s="3"/>
      <c r="O1018" s="172"/>
      <c r="P1018" s="173"/>
      <c r="Q1018" s="173"/>
      <c r="R1018" s="174"/>
      <c r="S1018" s="3"/>
      <c r="T1018" s="3"/>
      <c r="U1018" s="3"/>
      <c r="V1018" s="3"/>
    </row>
    <row r="1019" spans="1:22" s="4" customFormat="1" ht="12.75" x14ac:dyDescent="0.2">
      <c r="A1019" s="55"/>
      <c r="B1019" s="10"/>
      <c r="C1019" s="10" t="s">
        <v>480</v>
      </c>
      <c r="D1019" s="10"/>
      <c r="E1019" s="10" t="s">
        <v>145</v>
      </c>
      <c r="F1019" s="179">
        <v>1</v>
      </c>
      <c r="G1019" s="179"/>
      <c r="H1019" s="261"/>
      <c r="I1019" s="261"/>
      <c r="J1019" s="3"/>
      <c r="K1019" s="10"/>
      <c r="L1019" s="10"/>
      <c r="M1019" s="10"/>
      <c r="N1019" s="3"/>
      <c r="O1019" s="172"/>
      <c r="P1019" s="173"/>
      <c r="Q1019" s="173"/>
      <c r="R1019" s="174"/>
      <c r="S1019" s="3"/>
      <c r="T1019" s="3"/>
      <c r="U1019" s="3"/>
      <c r="V1019" s="3"/>
    </row>
    <row r="1020" spans="1:22" s="4" customFormat="1" ht="12.75" x14ac:dyDescent="0.2">
      <c r="A1020" s="55"/>
      <c r="B1020" s="10"/>
      <c r="C1020" s="10" t="s">
        <v>486</v>
      </c>
      <c r="D1020" s="10"/>
      <c r="E1020" s="10" t="s">
        <v>246</v>
      </c>
      <c r="F1020" s="179">
        <v>18</v>
      </c>
      <c r="G1020" s="179">
        <v>2</v>
      </c>
      <c r="H1020" s="261">
        <v>1</v>
      </c>
      <c r="I1020" s="261">
        <v>1</v>
      </c>
      <c r="J1020" s="3"/>
      <c r="K1020" s="10"/>
      <c r="L1020" s="10"/>
      <c r="M1020" s="10"/>
      <c r="N1020" s="3"/>
      <c r="O1020" s="172"/>
      <c r="P1020" s="173"/>
      <c r="Q1020" s="173"/>
      <c r="R1020" s="174"/>
      <c r="S1020" s="3"/>
      <c r="T1020" s="3"/>
      <c r="U1020" s="3"/>
      <c r="V1020" s="3"/>
    </row>
    <row r="1021" spans="1:22" s="4" customFormat="1" ht="12.75" x14ac:dyDescent="0.2">
      <c r="A1021" s="55"/>
      <c r="B1021" s="10"/>
      <c r="C1021" s="10" t="s">
        <v>489</v>
      </c>
      <c r="D1021" s="10"/>
      <c r="E1021" s="10" t="s">
        <v>79</v>
      </c>
      <c r="F1021" s="179">
        <v>1</v>
      </c>
      <c r="G1021" s="179"/>
      <c r="H1021" s="261"/>
      <c r="I1021" s="261"/>
      <c r="J1021" s="3"/>
      <c r="K1021" s="10"/>
      <c r="L1021" s="10"/>
      <c r="M1021" s="10"/>
      <c r="N1021" s="3"/>
      <c r="O1021" s="172"/>
      <c r="P1021" s="173"/>
      <c r="Q1021" s="173"/>
      <c r="R1021" s="174"/>
      <c r="S1021" s="3"/>
      <c r="T1021" s="3"/>
      <c r="U1021" s="3"/>
      <c r="V1021" s="3"/>
    </row>
    <row r="1022" spans="1:22" s="4" customFormat="1" ht="12.75" x14ac:dyDescent="0.2">
      <c r="A1022" s="55"/>
      <c r="B1022" s="10"/>
      <c r="C1022" s="10" t="s">
        <v>490</v>
      </c>
      <c r="D1022" s="10"/>
      <c r="E1022" s="10" t="s">
        <v>120</v>
      </c>
      <c r="F1022" s="179">
        <v>1</v>
      </c>
      <c r="G1022" s="179"/>
      <c r="H1022" s="261"/>
      <c r="I1022" s="261"/>
      <c r="J1022" s="3"/>
      <c r="K1022" s="10"/>
      <c r="L1022" s="10"/>
      <c r="M1022" s="10"/>
      <c r="N1022" s="3"/>
      <c r="O1022" s="172"/>
      <c r="P1022" s="173"/>
      <c r="Q1022" s="173"/>
      <c r="R1022" s="174"/>
      <c r="S1022" s="3"/>
      <c r="T1022" s="3"/>
      <c r="U1022" s="3"/>
      <c r="V1022" s="3"/>
    </row>
    <row r="1023" spans="1:22" s="4" customFormat="1" ht="12.75" x14ac:dyDescent="0.2">
      <c r="A1023" s="55"/>
      <c r="B1023" s="10"/>
      <c r="C1023" s="10" t="s">
        <v>490</v>
      </c>
      <c r="D1023" s="10"/>
      <c r="E1023" s="10" t="s">
        <v>219</v>
      </c>
      <c r="F1023" s="179">
        <v>5</v>
      </c>
      <c r="G1023" s="179"/>
      <c r="H1023" s="261"/>
      <c r="I1023" s="261"/>
      <c r="J1023" s="3"/>
      <c r="K1023" s="10"/>
      <c r="L1023" s="10"/>
      <c r="M1023" s="10"/>
      <c r="N1023" s="3"/>
      <c r="O1023" s="172"/>
      <c r="P1023" s="173"/>
      <c r="Q1023" s="173"/>
      <c r="R1023" s="174"/>
      <c r="S1023" s="3"/>
      <c r="T1023" s="3"/>
      <c r="U1023" s="3"/>
      <c r="V1023" s="3"/>
    </row>
    <row r="1024" spans="1:22" s="4" customFormat="1" ht="12.75" x14ac:dyDescent="0.2">
      <c r="A1024" s="55"/>
      <c r="B1024" s="10"/>
      <c r="C1024" s="10" t="s">
        <v>491</v>
      </c>
      <c r="D1024" s="10"/>
      <c r="E1024" s="10" t="s">
        <v>164</v>
      </c>
      <c r="F1024" s="179">
        <v>28</v>
      </c>
      <c r="G1024" s="179"/>
      <c r="H1024" s="261"/>
      <c r="I1024" s="261"/>
      <c r="J1024" s="3"/>
      <c r="K1024" s="10"/>
      <c r="L1024" s="10"/>
      <c r="M1024" s="10"/>
      <c r="N1024" s="3"/>
      <c r="O1024" s="172"/>
      <c r="P1024" s="173"/>
      <c r="Q1024" s="173"/>
      <c r="R1024" s="174"/>
      <c r="S1024" s="3"/>
      <c r="T1024" s="3"/>
      <c r="U1024" s="3"/>
      <c r="V1024" s="3"/>
    </row>
    <row r="1025" spans="1:22" s="4" customFormat="1" ht="12.75" x14ac:dyDescent="0.2">
      <c r="A1025" s="55"/>
      <c r="B1025" s="10"/>
      <c r="C1025" s="10" t="s">
        <v>493</v>
      </c>
      <c r="D1025" s="10"/>
      <c r="E1025" s="10" t="s">
        <v>77</v>
      </c>
      <c r="F1025" s="179">
        <v>1</v>
      </c>
      <c r="G1025" s="179"/>
      <c r="H1025" s="261"/>
      <c r="I1025" s="261"/>
      <c r="J1025" s="3"/>
      <c r="K1025" s="10"/>
      <c r="L1025" s="10"/>
      <c r="M1025" s="10"/>
      <c r="N1025" s="3"/>
      <c r="O1025" s="172"/>
      <c r="P1025" s="173"/>
      <c r="Q1025" s="173"/>
      <c r="R1025" s="174"/>
      <c r="S1025" s="3"/>
      <c r="T1025" s="3"/>
      <c r="U1025" s="3"/>
      <c r="V1025" s="3"/>
    </row>
    <row r="1026" spans="1:22" s="4" customFormat="1" ht="12.75" x14ac:dyDescent="0.2">
      <c r="A1026" s="55"/>
      <c r="B1026" s="10"/>
      <c r="C1026" s="10" t="s">
        <v>493</v>
      </c>
      <c r="D1026" s="10"/>
      <c r="E1026" s="10" t="s">
        <v>494</v>
      </c>
      <c r="F1026" s="179">
        <v>1</v>
      </c>
      <c r="G1026" s="179"/>
      <c r="H1026" s="261"/>
      <c r="I1026" s="261"/>
      <c r="J1026" s="3"/>
      <c r="K1026" s="10"/>
      <c r="L1026" s="10"/>
      <c r="M1026" s="10"/>
      <c r="N1026" s="3"/>
      <c r="O1026" s="172"/>
      <c r="P1026" s="173"/>
      <c r="Q1026" s="173"/>
      <c r="R1026" s="174"/>
      <c r="S1026" s="3"/>
      <c r="T1026" s="3"/>
      <c r="U1026" s="3"/>
      <c r="V1026" s="3"/>
    </row>
    <row r="1027" spans="1:22" s="4" customFormat="1" ht="12.75" x14ac:dyDescent="0.2">
      <c r="A1027" s="55"/>
      <c r="B1027" s="10"/>
      <c r="C1027" s="10" t="s">
        <v>496</v>
      </c>
      <c r="D1027" s="10"/>
      <c r="E1027" s="10" t="s">
        <v>439</v>
      </c>
      <c r="F1027" s="179">
        <v>14</v>
      </c>
      <c r="G1027" s="179">
        <v>1</v>
      </c>
      <c r="H1027" s="261">
        <v>0</v>
      </c>
      <c r="I1027" s="261"/>
      <c r="J1027" s="3"/>
      <c r="K1027" s="10"/>
      <c r="L1027" s="10"/>
      <c r="M1027" s="10"/>
      <c r="N1027" s="3"/>
      <c r="O1027" s="172"/>
      <c r="P1027" s="173"/>
      <c r="Q1027" s="173"/>
      <c r="R1027" s="174"/>
      <c r="S1027" s="3"/>
      <c r="T1027" s="3"/>
      <c r="U1027" s="3"/>
      <c r="V1027" s="3"/>
    </row>
    <row r="1028" spans="1:22" s="4" customFormat="1" ht="12.75" x14ac:dyDescent="0.2">
      <c r="A1028" s="55"/>
      <c r="B1028" s="10"/>
      <c r="C1028" s="10" t="s">
        <v>498</v>
      </c>
      <c r="D1028" s="10"/>
      <c r="E1028" s="10" t="s">
        <v>63</v>
      </c>
      <c r="F1028" s="179">
        <v>1</v>
      </c>
      <c r="G1028" s="179"/>
      <c r="H1028" s="261"/>
      <c r="I1028" s="261"/>
      <c r="J1028" s="3"/>
      <c r="K1028" s="10"/>
      <c r="L1028" s="10"/>
      <c r="M1028" s="10"/>
      <c r="N1028" s="3"/>
      <c r="O1028" s="172"/>
      <c r="P1028" s="173"/>
      <c r="Q1028" s="173"/>
      <c r="R1028" s="174"/>
      <c r="S1028" s="3"/>
      <c r="T1028" s="3"/>
      <c r="U1028" s="3"/>
      <c r="V1028" s="3"/>
    </row>
    <row r="1029" spans="1:22" s="4" customFormat="1" ht="12.75" x14ac:dyDescent="0.2">
      <c r="A1029" s="55"/>
      <c r="B1029" s="10"/>
      <c r="C1029" s="10" t="s">
        <v>706</v>
      </c>
      <c r="D1029" s="10"/>
      <c r="E1029" s="10" t="s">
        <v>374</v>
      </c>
      <c r="F1029" s="179">
        <v>1</v>
      </c>
      <c r="G1029" s="179"/>
      <c r="H1029" s="261"/>
      <c r="I1029" s="261"/>
      <c r="J1029" s="3"/>
      <c r="K1029" s="10"/>
      <c r="L1029" s="10"/>
      <c r="M1029" s="10"/>
      <c r="N1029" s="3"/>
      <c r="O1029" s="172"/>
      <c r="P1029" s="173"/>
      <c r="Q1029" s="173"/>
      <c r="R1029" s="174"/>
      <c r="S1029" s="3"/>
      <c r="T1029" s="3"/>
      <c r="U1029" s="3"/>
      <c r="V1029" s="3"/>
    </row>
    <row r="1030" spans="1:22" s="4" customFormat="1" ht="12.75" x14ac:dyDescent="0.2">
      <c r="A1030" s="55"/>
      <c r="B1030" s="10"/>
      <c r="C1030" s="10" t="s">
        <v>499</v>
      </c>
      <c r="D1030" s="10"/>
      <c r="E1030" s="10" t="s">
        <v>224</v>
      </c>
      <c r="F1030" s="179">
        <v>1</v>
      </c>
      <c r="G1030" s="179">
        <v>1</v>
      </c>
      <c r="H1030" s="261">
        <v>1</v>
      </c>
      <c r="I1030" s="261">
        <v>0</v>
      </c>
      <c r="J1030" s="3"/>
      <c r="K1030" s="10"/>
      <c r="L1030" s="10"/>
      <c r="M1030" s="10"/>
      <c r="N1030" s="3"/>
      <c r="O1030" s="172"/>
      <c r="P1030" s="173"/>
      <c r="Q1030" s="173"/>
      <c r="R1030" s="174"/>
      <c r="S1030" s="3"/>
      <c r="T1030" s="3"/>
      <c r="U1030" s="3"/>
      <c r="V1030" s="3"/>
    </row>
    <row r="1031" spans="1:22" s="4" customFormat="1" ht="12.75" x14ac:dyDescent="0.2">
      <c r="A1031" s="55"/>
      <c r="B1031" s="10"/>
      <c r="C1031" s="10" t="s">
        <v>500</v>
      </c>
      <c r="D1031" s="10"/>
      <c r="E1031" s="10" t="s">
        <v>107</v>
      </c>
      <c r="F1031" s="179">
        <v>20</v>
      </c>
      <c r="G1031" s="179"/>
      <c r="H1031" s="261">
        <v>0</v>
      </c>
      <c r="I1031" s="261"/>
      <c r="J1031" s="3"/>
      <c r="K1031" s="10"/>
      <c r="L1031" s="10"/>
      <c r="M1031" s="10"/>
      <c r="N1031" s="3"/>
      <c r="O1031" s="172"/>
      <c r="P1031" s="173"/>
      <c r="Q1031" s="173"/>
      <c r="R1031" s="174"/>
      <c r="S1031" s="3"/>
      <c r="T1031" s="3"/>
      <c r="U1031" s="3"/>
      <c r="V1031" s="3"/>
    </row>
    <row r="1032" spans="1:22" s="4" customFormat="1" ht="12.75" x14ac:dyDescent="0.2">
      <c r="A1032" s="55"/>
      <c r="B1032" s="10"/>
      <c r="C1032" s="10" t="s">
        <v>707</v>
      </c>
      <c r="D1032" s="10"/>
      <c r="E1032" s="10" t="s">
        <v>88</v>
      </c>
      <c r="F1032" s="179">
        <v>1</v>
      </c>
      <c r="G1032" s="179"/>
      <c r="H1032" s="261"/>
      <c r="I1032" s="261"/>
      <c r="J1032" s="3"/>
      <c r="K1032" s="10"/>
      <c r="L1032" s="10"/>
      <c r="M1032" s="10"/>
      <c r="N1032" s="3"/>
      <c r="O1032" s="172"/>
      <c r="P1032" s="173"/>
      <c r="Q1032" s="173"/>
      <c r="R1032" s="174"/>
      <c r="S1032" s="3"/>
      <c r="T1032" s="3"/>
      <c r="U1032" s="3"/>
      <c r="V1032" s="3"/>
    </row>
    <row r="1033" spans="1:22" s="4" customFormat="1" ht="12.75" x14ac:dyDescent="0.2">
      <c r="A1033" s="55"/>
      <c r="B1033" s="10"/>
      <c r="C1033" s="10" t="s">
        <v>507</v>
      </c>
      <c r="D1033" s="10"/>
      <c r="E1033" s="10" t="s">
        <v>104</v>
      </c>
      <c r="F1033" s="179">
        <v>8</v>
      </c>
      <c r="G1033" s="179"/>
      <c r="H1033" s="261"/>
      <c r="I1033" s="261"/>
      <c r="J1033" s="3"/>
      <c r="K1033" s="10"/>
      <c r="L1033" s="10"/>
      <c r="M1033" s="10"/>
      <c r="N1033" s="3"/>
      <c r="O1033" s="172"/>
      <c r="P1033" s="173"/>
      <c r="Q1033" s="173"/>
      <c r="R1033" s="174"/>
      <c r="S1033" s="3"/>
      <c r="T1033" s="3"/>
      <c r="U1033" s="3"/>
      <c r="V1033" s="3"/>
    </row>
    <row r="1034" spans="1:22" s="4" customFormat="1" ht="12.75" x14ac:dyDescent="0.2">
      <c r="A1034" s="55"/>
      <c r="B1034" s="10"/>
      <c r="C1034" s="10" t="s">
        <v>509</v>
      </c>
      <c r="D1034" s="10"/>
      <c r="E1034" s="10" t="s">
        <v>73</v>
      </c>
      <c r="F1034" s="179">
        <v>35</v>
      </c>
      <c r="G1034" s="179">
        <v>3</v>
      </c>
      <c r="H1034" s="261">
        <v>1</v>
      </c>
      <c r="I1034" s="261">
        <v>3</v>
      </c>
      <c r="J1034" s="3"/>
      <c r="K1034" s="10"/>
      <c r="L1034" s="10"/>
      <c r="M1034" s="10"/>
      <c r="N1034" s="3"/>
      <c r="O1034" s="172"/>
      <c r="P1034" s="173"/>
      <c r="Q1034" s="173"/>
      <c r="R1034" s="174"/>
      <c r="S1034" s="3"/>
      <c r="T1034" s="3"/>
      <c r="U1034" s="3"/>
      <c r="V1034" s="3"/>
    </row>
    <row r="1035" spans="1:22" s="4" customFormat="1" ht="12.75" x14ac:dyDescent="0.2">
      <c r="A1035" s="55"/>
      <c r="B1035" s="10"/>
      <c r="C1035" s="10" t="s">
        <v>511</v>
      </c>
      <c r="D1035" s="10"/>
      <c r="E1035" s="10" t="s">
        <v>63</v>
      </c>
      <c r="F1035" s="179"/>
      <c r="G1035" s="179"/>
      <c r="H1035" s="261">
        <v>0</v>
      </c>
      <c r="I1035" s="261"/>
      <c r="J1035" s="3"/>
      <c r="K1035" s="10"/>
      <c r="L1035" s="10"/>
      <c r="M1035" s="10"/>
      <c r="N1035" s="3"/>
      <c r="O1035" s="172"/>
      <c r="P1035" s="173"/>
      <c r="Q1035" s="173"/>
      <c r="R1035" s="174"/>
      <c r="S1035" s="3"/>
      <c r="T1035" s="3"/>
      <c r="U1035" s="3"/>
      <c r="V1035" s="3"/>
    </row>
    <row r="1036" spans="1:22" s="4" customFormat="1" ht="12.75" x14ac:dyDescent="0.2">
      <c r="A1036" s="55"/>
      <c r="B1036" s="10"/>
      <c r="C1036" s="10" t="s">
        <v>511</v>
      </c>
      <c r="D1036" s="10"/>
      <c r="E1036" s="10" t="s">
        <v>65</v>
      </c>
      <c r="F1036" s="179">
        <v>5</v>
      </c>
      <c r="G1036" s="179"/>
      <c r="H1036" s="261"/>
      <c r="I1036" s="261"/>
      <c r="J1036" s="3"/>
      <c r="K1036" s="10"/>
      <c r="L1036" s="10"/>
      <c r="M1036" s="10"/>
      <c r="N1036" s="3"/>
      <c r="O1036" s="172"/>
      <c r="P1036" s="173"/>
      <c r="Q1036" s="173"/>
      <c r="R1036" s="174"/>
      <c r="S1036" s="3"/>
      <c r="T1036" s="3"/>
      <c r="U1036" s="3"/>
      <c r="V1036" s="3"/>
    </row>
    <row r="1037" spans="1:22" s="4" customFormat="1" ht="12.75" x14ac:dyDescent="0.2">
      <c r="A1037" s="55"/>
      <c r="B1037" s="10"/>
      <c r="C1037" s="10" t="s">
        <v>512</v>
      </c>
      <c r="D1037" s="10"/>
      <c r="E1037" s="10" t="s">
        <v>333</v>
      </c>
      <c r="F1037" s="179">
        <v>2</v>
      </c>
      <c r="G1037" s="179"/>
      <c r="H1037" s="261"/>
      <c r="I1037" s="261"/>
      <c r="J1037" s="3"/>
      <c r="K1037" s="10"/>
      <c r="L1037" s="10"/>
      <c r="M1037" s="10"/>
      <c r="N1037" s="3"/>
      <c r="O1037" s="172"/>
      <c r="P1037" s="173"/>
      <c r="Q1037" s="173"/>
      <c r="R1037" s="174"/>
      <c r="S1037" s="3"/>
      <c r="T1037" s="3"/>
      <c r="U1037" s="3"/>
      <c r="V1037" s="3"/>
    </row>
    <row r="1038" spans="1:22" s="4" customFormat="1" ht="12.75" x14ac:dyDescent="0.2">
      <c r="A1038" s="55"/>
      <c r="B1038" s="10"/>
      <c r="C1038" s="10" t="s">
        <v>513</v>
      </c>
      <c r="D1038" s="10"/>
      <c r="E1038" s="10" t="s">
        <v>369</v>
      </c>
      <c r="F1038" s="179">
        <v>16</v>
      </c>
      <c r="G1038" s="179"/>
      <c r="H1038" s="261">
        <v>0</v>
      </c>
      <c r="I1038" s="261"/>
      <c r="J1038" s="3"/>
      <c r="K1038" s="10"/>
      <c r="L1038" s="10"/>
      <c r="M1038" s="10"/>
      <c r="N1038" s="3"/>
      <c r="O1038" s="172"/>
      <c r="P1038" s="173"/>
      <c r="Q1038" s="173"/>
      <c r="R1038" s="174"/>
      <c r="S1038" s="3"/>
      <c r="T1038" s="3"/>
      <c r="U1038" s="3"/>
      <c r="V1038" s="3"/>
    </row>
    <row r="1039" spans="1:22" s="4" customFormat="1" ht="12.75" x14ac:dyDescent="0.2">
      <c r="A1039" s="55"/>
      <c r="B1039" s="10"/>
      <c r="C1039" s="10" t="s">
        <v>515</v>
      </c>
      <c r="D1039" s="10"/>
      <c r="E1039" s="10" t="s">
        <v>516</v>
      </c>
      <c r="F1039" s="179">
        <v>2</v>
      </c>
      <c r="G1039" s="179"/>
      <c r="H1039" s="261"/>
      <c r="I1039" s="261"/>
      <c r="J1039" s="3"/>
      <c r="K1039" s="10"/>
      <c r="L1039" s="10"/>
      <c r="M1039" s="10"/>
      <c r="N1039" s="3"/>
      <c r="O1039" s="172"/>
      <c r="P1039" s="173"/>
      <c r="Q1039" s="173"/>
      <c r="R1039" s="174"/>
      <c r="S1039" s="3"/>
      <c r="T1039" s="3"/>
      <c r="U1039" s="3"/>
      <c r="V1039" s="3"/>
    </row>
    <row r="1040" spans="1:22" s="4" customFormat="1" ht="12.75" x14ac:dyDescent="0.2">
      <c r="A1040" s="55"/>
      <c r="B1040" s="10"/>
      <c r="C1040" s="10" t="s">
        <v>680</v>
      </c>
      <c r="D1040" s="10"/>
      <c r="E1040" s="10" t="s">
        <v>88</v>
      </c>
      <c r="F1040" s="179">
        <v>1</v>
      </c>
      <c r="G1040" s="179"/>
      <c r="H1040" s="261"/>
      <c r="I1040" s="261"/>
      <c r="J1040" s="3"/>
      <c r="K1040" s="10"/>
      <c r="L1040" s="10"/>
      <c r="M1040" s="10"/>
      <c r="N1040" s="3"/>
      <c r="O1040" s="172"/>
      <c r="P1040" s="173"/>
      <c r="Q1040" s="173"/>
      <c r="R1040" s="174"/>
      <c r="S1040" s="3"/>
      <c r="T1040" s="3"/>
      <c r="U1040" s="3"/>
      <c r="V1040" s="3"/>
    </row>
    <row r="1041" spans="1:22" s="4" customFormat="1" ht="12.75" x14ac:dyDescent="0.2">
      <c r="A1041" s="55"/>
      <c r="B1041" s="10"/>
      <c r="C1041" s="10" t="s">
        <v>523</v>
      </c>
      <c r="D1041" s="10"/>
      <c r="E1041" s="10" t="s">
        <v>86</v>
      </c>
      <c r="F1041" s="179">
        <v>2</v>
      </c>
      <c r="G1041" s="179"/>
      <c r="H1041" s="261"/>
      <c r="I1041" s="261"/>
      <c r="J1041" s="3"/>
      <c r="K1041" s="10"/>
      <c r="L1041" s="10"/>
      <c r="M1041" s="10"/>
      <c r="N1041" s="3"/>
      <c r="O1041" s="172"/>
      <c r="P1041" s="173"/>
      <c r="Q1041" s="173"/>
      <c r="R1041" s="174"/>
      <c r="S1041" s="3"/>
      <c r="T1041" s="3"/>
      <c r="U1041" s="3"/>
      <c r="V1041" s="3"/>
    </row>
    <row r="1042" spans="1:22" s="4" customFormat="1" ht="12.75" x14ac:dyDescent="0.2">
      <c r="A1042" s="55"/>
      <c r="B1042" s="10"/>
      <c r="C1042" s="10" t="s">
        <v>525</v>
      </c>
      <c r="D1042" s="10"/>
      <c r="E1042" s="10" t="s">
        <v>77</v>
      </c>
      <c r="F1042" s="179">
        <v>2</v>
      </c>
      <c r="G1042" s="179"/>
      <c r="H1042" s="261"/>
      <c r="I1042" s="261"/>
      <c r="J1042" s="3"/>
      <c r="K1042" s="10"/>
      <c r="L1042" s="10"/>
      <c r="M1042" s="10"/>
      <c r="N1042" s="3"/>
      <c r="O1042" s="172"/>
      <c r="P1042" s="173"/>
      <c r="Q1042" s="173"/>
      <c r="R1042" s="174"/>
      <c r="S1042" s="3"/>
      <c r="T1042" s="3"/>
      <c r="U1042" s="3"/>
      <c r="V1042" s="3"/>
    </row>
    <row r="1043" spans="1:22" s="4" customFormat="1" ht="12.75" x14ac:dyDescent="0.2">
      <c r="A1043" s="55"/>
      <c r="B1043" s="10"/>
      <c r="C1043" s="10" t="s">
        <v>526</v>
      </c>
      <c r="D1043" s="10"/>
      <c r="E1043" s="10" t="s">
        <v>527</v>
      </c>
      <c r="F1043" s="179">
        <v>5</v>
      </c>
      <c r="G1043" s="179"/>
      <c r="H1043" s="261"/>
      <c r="I1043" s="261"/>
      <c r="J1043" s="3"/>
      <c r="K1043" s="10"/>
      <c r="L1043" s="10"/>
      <c r="M1043" s="10"/>
      <c r="N1043" s="3"/>
      <c r="O1043" s="172"/>
      <c r="P1043" s="173"/>
      <c r="Q1043" s="173"/>
      <c r="R1043" s="174"/>
      <c r="S1043" s="3"/>
      <c r="T1043" s="3"/>
      <c r="U1043" s="3"/>
      <c r="V1043" s="3"/>
    </row>
    <row r="1044" spans="1:22" s="4" customFormat="1" ht="12.75" x14ac:dyDescent="0.2">
      <c r="A1044" s="55"/>
      <c r="B1044" s="10"/>
      <c r="C1044" s="10" t="s">
        <v>681</v>
      </c>
      <c r="D1044" s="10"/>
      <c r="E1044" s="10" t="s">
        <v>145</v>
      </c>
      <c r="F1044" s="179">
        <v>1</v>
      </c>
      <c r="G1044" s="179"/>
      <c r="H1044" s="261"/>
      <c r="I1044" s="261"/>
      <c r="J1044" s="3"/>
      <c r="K1044" s="10"/>
      <c r="L1044" s="10"/>
      <c r="M1044" s="10"/>
      <c r="N1044" s="3"/>
      <c r="O1044" s="172"/>
      <c r="P1044" s="173"/>
      <c r="Q1044" s="173"/>
      <c r="R1044" s="174"/>
      <c r="S1044" s="3"/>
      <c r="T1044" s="3"/>
      <c r="U1044" s="3"/>
      <c r="V1044" s="3"/>
    </row>
    <row r="1045" spans="1:22" s="4" customFormat="1" ht="12.75" x14ac:dyDescent="0.2">
      <c r="A1045" s="55"/>
      <c r="B1045" s="10"/>
      <c r="C1045" s="10" t="s">
        <v>529</v>
      </c>
      <c r="D1045" s="10"/>
      <c r="E1045" s="10" t="s">
        <v>501</v>
      </c>
      <c r="F1045" s="179">
        <v>12</v>
      </c>
      <c r="G1045" s="179">
        <v>1</v>
      </c>
      <c r="H1045" s="261">
        <v>0</v>
      </c>
      <c r="I1045" s="261"/>
      <c r="J1045" s="3"/>
      <c r="K1045" s="10"/>
      <c r="L1045" s="10"/>
      <c r="M1045" s="10"/>
      <c r="N1045" s="3"/>
      <c r="O1045" s="172"/>
      <c r="P1045" s="173"/>
      <c r="Q1045" s="173"/>
      <c r="R1045" s="174"/>
      <c r="S1045" s="3"/>
      <c r="T1045" s="3"/>
      <c r="U1045" s="3"/>
      <c r="V1045" s="3"/>
    </row>
    <row r="1046" spans="1:22" s="4" customFormat="1" ht="12.75" x14ac:dyDescent="0.2">
      <c r="A1046" s="55"/>
      <c r="B1046" s="10"/>
      <c r="C1046" s="10" t="s">
        <v>532</v>
      </c>
      <c r="D1046" s="10"/>
      <c r="E1046" s="10" t="s">
        <v>104</v>
      </c>
      <c r="F1046" s="179">
        <v>7</v>
      </c>
      <c r="G1046" s="179"/>
      <c r="H1046" s="261"/>
      <c r="I1046" s="261"/>
      <c r="J1046" s="3"/>
      <c r="K1046" s="10"/>
      <c r="L1046" s="10"/>
      <c r="M1046" s="10"/>
      <c r="N1046" s="3"/>
      <c r="O1046" s="172"/>
      <c r="P1046" s="173"/>
      <c r="Q1046" s="173"/>
      <c r="R1046" s="174"/>
      <c r="S1046" s="3"/>
      <c r="T1046" s="3"/>
      <c r="U1046" s="3"/>
      <c r="V1046" s="3"/>
    </row>
    <row r="1047" spans="1:22" s="4" customFormat="1" ht="12.75" x14ac:dyDescent="0.2">
      <c r="A1047" s="55"/>
      <c r="B1047" s="10"/>
      <c r="C1047" s="10" t="s">
        <v>533</v>
      </c>
      <c r="D1047" s="10"/>
      <c r="E1047" s="10" t="s">
        <v>97</v>
      </c>
      <c r="F1047" s="179">
        <v>5</v>
      </c>
      <c r="G1047" s="179"/>
      <c r="H1047" s="261"/>
      <c r="I1047" s="261"/>
      <c r="J1047" s="3"/>
      <c r="K1047" s="10"/>
      <c r="L1047" s="10"/>
      <c r="M1047" s="10"/>
      <c r="N1047" s="3"/>
      <c r="O1047" s="172"/>
      <c r="P1047" s="173"/>
      <c r="Q1047" s="173"/>
      <c r="R1047" s="174"/>
      <c r="S1047" s="3"/>
      <c r="T1047" s="3"/>
      <c r="U1047" s="3"/>
      <c r="V1047" s="3"/>
    </row>
    <row r="1048" spans="1:22" s="4" customFormat="1" ht="12.75" x14ac:dyDescent="0.2">
      <c r="A1048" s="55"/>
      <c r="B1048" s="10"/>
      <c r="C1048" s="10" t="s">
        <v>534</v>
      </c>
      <c r="D1048" s="10"/>
      <c r="E1048" s="10" t="s">
        <v>90</v>
      </c>
      <c r="F1048" s="179">
        <v>22</v>
      </c>
      <c r="G1048" s="179">
        <v>2</v>
      </c>
      <c r="H1048" s="261">
        <v>3</v>
      </c>
      <c r="I1048" s="261">
        <v>2.6666666666666701</v>
      </c>
      <c r="J1048" s="3"/>
      <c r="K1048" s="10"/>
      <c r="L1048" s="10"/>
      <c r="M1048" s="10"/>
      <c r="N1048" s="3"/>
      <c r="O1048" s="172"/>
      <c r="P1048" s="173"/>
      <c r="Q1048" s="173"/>
      <c r="R1048" s="174"/>
      <c r="S1048" s="3"/>
      <c r="T1048" s="3"/>
      <c r="U1048" s="3"/>
      <c r="V1048" s="3"/>
    </row>
    <row r="1049" spans="1:22" s="4" customFormat="1" ht="12.75" x14ac:dyDescent="0.2">
      <c r="A1049" s="55"/>
      <c r="B1049" s="10"/>
      <c r="C1049" s="10" t="s">
        <v>534</v>
      </c>
      <c r="D1049" s="10"/>
      <c r="E1049" s="10" t="s">
        <v>708</v>
      </c>
      <c r="F1049" s="179">
        <v>1</v>
      </c>
      <c r="G1049" s="179"/>
      <c r="H1049" s="261"/>
      <c r="I1049" s="261"/>
      <c r="J1049" s="3"/>
      <c r="K1049" s="10"/>
      <c r="L1049" s="10"/>
      <c r="M1049" s="10"/>
      <c r="N1049" s="3"/>
      <c r="O1049" s="172"/>
      <c r="P1049" s="173"/>
      <c r="Q1049" s="173"/>
      <c r="R1049" s="174"/>
      <c r="S1049" s="3"/>
      <c r="T1049" s="3"/>
      <c r="U1049" s="3"/>
      <c r="V1049" s="3"/>
    </row>
    <row r="1050" spans="1:22" s="4" customFormat="1" ht="12.75" x14ac:dyDescent="0.2">
      <c r="A1050" s="55"/>
      <c r="B1050" s="10"/>
      <c r="C1050" s="10" t="s">
        <v>536</v>
      </c>
      <c r="D1050" s="10"/>
      <c r="E1050" s="10" t="s">
        <v>88</v>
      </c>
      <c r="F1050" s="179">
        <v>10</v>
      </c>
      <c r="G1050" s="179"/>
      <c r="H1050" s="261"/>
      <c r="I1050" s="261"/>
      <c r="J1050" s="3"/>
      <c r="K1050" s="10"/>
      <c r="L1050" s="10"/>
      <c r="M1050" s="10"/>
      <c r="N1050" s="3"/>
      <c r="O1050" s="172"/>
      <c r="P1050" s="173"/>
      <c r="Q1050" s="173"/>
      <c r="R1050" s="174"/>
      <c r="S1050" s="3"/>
      <c r="T1050" s="3"/>
      <c r="U1050" s="3"/>
      <c r="V1050" s="3"/>
    </row>
    <row r="1051" spans="1:22" s="4" customFormat="1" ht="12.75" x14ac:dyDescent="0.2">
      <c r="A1051" s="55"/>
      <c r="B1051" s="10"/>
      <c r="C1051" s="10" t="s">
        <v>537</v>
      </c>
      <c r="D1051" s="10"/>
      <c r="E1051" s="10" t="s">
        <v>68</v>
      </c>
      <c r="F1051" s="179">
        <v>13</v>
      </c>
      <c r="G1051" s="179"/>
      <c r="H1051" s="261"/>
      <c r="I1051" s="261"/>
      <c r="J1051" s="3"/>
      <c r="K1051" s="10"/>
      <c r="L1051" s="10"/>
      <c r="M1051" s="10"/>
      <c r="N1051" s="3"/>
      <c r="O1051" s="172"/>
      <c r="P1051" s="173"/>
      <c r="Q1051" s="173"/>
      <c r="R1051" s="174"/>
      <c r="S1051" s="3"/>
      <c r="T1051" s="3"/>
      <c r="U1051" s="3"/>
      <c r="V1051" s="3"/>
    </row>
    <row r="1052" spans="1:22" s="4" customFormat="1" ht="12.75" x14ac:dyDescent="0.2">
      <c r="A1052" s="55"/>
      <c r="B1052" s="10"/>
      <c r="C1052" s="10" t="s">
        <v>541</v>
      </c>
      <c r="D1052" s="10"/>
      <c r="E1052" s="10" t="s">
        <v>542</v>
      </c>
      <c r="F1052" s="179">
        <v>1</v>
      </c>
      <c r="G1052" s="179"/>
      <c r="H1052" s="261"/>
      <c r="I1052" s="261"/>
      <c r="J1052" s="3"/>
      <c r="K1052" s="10"/>
      <c r="L1052" s="10"/>
      <c r="M1052" s="10"/>
      <c r="N1052" s="3"/>
      <c r="O1052" s="172"/>
      <c r="P1052" s="173"/>
      <c r="Q1052" s="173"/>
      <c r="R1052" s="174"/>
      <c r="S1052" s="3"/>
      <c r="T1052" s="3"/>
      <c r="U1052" s="3"/>
      <c r="V1052" s="3"/>
    </row>
    <row r="1053" spans="1:22" s="4" customFormat="1" ht="12.75" x14ac:dyDescent="0.2">
      <c r="A1053" s="55"/>
      <c r="B1053" s="10"/>
      <c r="C1053" s="10" t="s">
        <v>543</v>
      </c>
      <c r="D1053" s="10"/>
      <c r="E1053" s="10" t="s">
        <v>109</v>
      </c>
      <c r="F1053" s="179">
        <v>17</v>
      </c>
      <c r="G1053" s="179"/>
      <c r="H1053" s="261">
        <v>0</v>
      </c>
      <c r="I1053" s="261"/>
      <c r="J1053" s="3"/>
      <c r="K1053" s="10"/>
      <c r="L1053" s="10"/>
      <c r="M1053" s="10"/>
      <c r="N1053" s="3"/>
      <c r="O1053" s="172"/>
      <c r="P1053" s="173"/>
      <c r="Q1053" s="173"/>
      <c r="R1053" s="174"/>
      <c r="S1053" s="3"/>
      <c r="T1053" s="3"/>
      <c r="U1053" s="3"/>
      <c r="V1053" s="3"/>
    </row>
    <row r="1054" spans="1:22" s="4" customFormat="1" ht="12.75" x14ac:dyDescent="0.2">
      <c r="A1054" s="55"/>
      <c r="B1054" s="10"/>
      <c r="C1054" s="10" t="s">
        <v>544</v>
      </c>
      <c r="D1054" s="10"/>
      <c r="E1054" s="10" t="s">
        <v>131</v>
      </c>
      <c r="F1054" s="179">
        <v>57</v>
      </c>
      <c r="G1054" s="179">
        <v>3</v>
      </c>
      <c r="H1054" s="261">
        <v>3</v>
      </c>
      <c r="I1054" s="261">
        <v>0.66666666666666696</v>
      </c>
      <c r="J1054" s="3"/>
      <c r="K1054" s="10"/>
      <c r="L1054" s="10"/>
      <c r="M1054" s="10"/>
      <c r="N1054" s="3"/>
      <c r="O1054" s="172"/>
      <c r="P1054" s="173"/>
      <c r="Q1054" s="173"/>
      <c r="R1054" s="174"/>
      <c r="S1054" s="3"/>
      <c r="T1054" s="3"/>
      <c r="U1054" s="3"/>
      <c r="V1054" s="3"/>
    </row>
    <row r="1055" spans="1:22" s="4" customFormat="1" ht="12.75" x14ac:dyDescent="0.2">
      <c r="A1055" s="55"/>
      <c r="B1055" s="10"/>
      <c r="C1055" s="10" t="s">
        <v>544</v>
      </c>
      <c r="D1055" s="10"/>
      <c r="E1055" s="10" t="s">
        <v>107</v>
      </c>
      <c r="F1055" s="179">
        <v>1</v>
      </c>
      <c r="G1055" s="179"/>
      <c r="H1055" s="261"/>
      <c r="I1055" s="261"/>
      <c r="J1055" s="3"/>
      <c r="K1055" s="10"/>
      <c r="L1055" s="10"/>
      <c r="M1055" s="10"/>
      <c r="N1055" s="3"/>
      <c r="O1055" s="172"/>
      <c r="P1055" s="173"/>
      <c r="Q1055" s="173"/>
      <c r="R1055" s="174"/>
      <c r="S1055" s="3"/>
      <c r="T1055" s="3"/>
      <c r="U1055" s="3"/>
      <c r="V1055" s="3"/>
    </row>
    <row r="1056" spans="1:22" s="4" customFormat="1" ht="12.75" x14ac:dyDescent="0.2">
      <c r="A1056" s="55"/>
      <c r="B1056" s="10"/>
      <c r="C1056" s="10" t="s">
        <v>682</v>
      </c>
      <c r="D1056" s="10"/>
      <c r="E1056" s="10" t="s">
        <v>145</v>
      </c>
      <c r="F1056" s="179">
        <v>1</v>
      </c>
      <c r="G1056" s="179"/>
      <c r="H1056" s="261"/>
      <c r="I1056" s="261"/>
      <c r="J1056" s="3"/>
      <c r="K1056" s="10"/>
      <c r="L1056" s="10"/>
      <c r="M1056" s="10"/>
      <c r="N1056" s="3"/>
      <c r="O1056" s="172"/>
      <c r="P1056" s="173"/>
      <c r="Q1056" s="173"/>
      <c r="R1056" s="174"/>
      <c r="S1056" s="3"/>
      <c r="T1056" s="3"/>
      <c r="U1056" s="3"/>
      <c r="V1056" s="3"/>
    </row>
    <row r="1057" spans="1:22" s="4" customFormat="1" ht="12.75" x14ac:dyDescent="0.2">
      <c r="A1057" s="55"/>
      <c r="B1057" s="10"/>
      <c r="C1057" s="10" t="s">
        <v>683</v>
      </c>
      <c r="D1057" s="10"/>
      <c r="E1057" s="10" t="s">
        <v>145</v>
      </c>
      <c r="F1057" s="179">
        <v>1</v>
      </c>
      <c r="G1057" s="179"/>
      <c r="H1057" s="261"/>
      <c r="I1057" s="261"/>
      <c r="J1057" s="3"/>
      <c r="K1057" s="10"/>
      <c r="L1057" s="10"/>
      <c r="M1057" s="10"/>
      <c r="N1057" s="3"/>
      <c r="O1057" s="172"/>
      <c r="P1057" s="173"/>
      <c r="Q1057" s="173"/>
      <c r="R1057" s="174"/>
      <c r="S1057" s="3"/>
      <c r="T1057" s="3"/>
      <c r="U1057" s="3"/>
      <c r="V1057" s="3"/>
    </row>
    <row r="1058" spans="1:22" s="4" customFormat="1" ht="12.75" x14ac:dyDescent="0.2">
      <c r="A1058" s="55"/>
      <c r="B1058" s="10"/>
      <c r="C1058" s="10" t="s">
        <v>548</v>
      </c>
      <c r="D1058" s="10"/>
      <c r="E1058" s="10" t="s">
        <v>385</v>
      </c>
      <c r="F1058" s="179">
        <v>26</v>
      </c>
      <c r="G1058" s="179"/>
      <c r="H1058" s="261"/>
      <c r="I1058" s="261"/>
      <c r="J1058" s="3"/>
      <c r="K1058" s="10"/>
      <c r="L1058" s="10"/>
      <c r="M1058" s="10"/>
      <c r="N1058" s="3"/>
      <c r="O1058" s="172"/>
      <c r="P1058" s="173"/>
      <c r="Q1058" s="173"/>
      <c r="R1058" s="174"/>
      <c r="S1058" s="3"/>
      <c r="T1058" s="3"/>
      <c r="U1058" s="3"/>
      <c r="V1058" s="3"/>
    </row>
    <row r="1059" spans="1:22" s="4" customFormat="1" ht="12.75" x14ac:dyDescent="0.2">
      <c r="A1059" s="55"/>
      <c r="B1059" s="10"/>
      <c r="C1059" s="10" t="s">
        <v>549</v>
      </c>
      <c r="D1059" s="10"/>
      <c r="E1059" s="10" t="s">
        <v>170</v>
      </c>
      <c r="F1059" s="179">
        <v>8</v>
      </c>
      <c r="G1059" s="179">
        <v>1</v>
      </c>
      <c r="H1059" s="261">
        <v>1</v>
      </c>
      <c r="I1059" s="261">
        <v>13</v>
      </c>
      <c r="J1059" s="3"/>
      <c r="K1059" s="10"/>
      <c r="L1059" s="10"/>
      <c r="M1059" s="10"/>
      <c r="N1059" s="3"/>
      <c r="O1059" s="172"/>
      <c r="P1059" s="173"/>
      <c r="Q1059" s="173"/>
      <c r="R1059" s="174"/>
      <c r="S1059" s="3"/>
      <c r="T1059" s="3"/>
      <c r="U1059" s="3"/>
      <c r="V1059" s="3"/>
    </row>
    <row r="1060" spans="1:22" s="4" customFormat="1" ht="12.75" x14ac:dyDescent="0.2">
      <c r="A1060" s="55"/>
      <c r="B1060" s="10"/>
      <c r="C1060" s="10" t="s">
        <v>551</v>
      </c>
      <c r="D1060" s="10"/>
      <c r="E1060" s="10" t="s">
        <v>157</v>
      </c>
      <c r="F1060" s="179">
        <v>5</v>
      </c>
      <c r="G1060" s="179"/>
      <c r="H1060" s="261"/>
      <c r="I1060" s="261"/>
      <c r="J1060" s="3"/>
      <c r="K1060" s="10"/>
      <c r="L1060" s="10"/>
      <c r="M1060" s="10"/>
      <c r="N1060" s="3"/>
      <c r="O1060" s="172"/>
      <c r="P1060" s="173"/>
      <c r="Q1060" s="173"/>
      <c r="R1060" s="174"/>
      <c r="S1060" s="3"/>
      <c r="T1060" s="3"/>
      <c r="U1060" s="3"/>
      <c r="V1060" s="3"/>
    </row>
    <row r="1061" spans="1:22" s="4" customFormat="1" ht="12.75" x14ac:dyDescent="0.2">
      <c r="A1061" s="55"/>
      <c r="B1061" s="10"/>
      <c r="C1061" s="10" t="s">
        <v>709</v>
      </c>
      <c r="D1061" s="10"/>
      <c r="E1061" s="10" t="s">
        <v>710</v>
      </c>
      <c r="F1061" s="179">
        <v>1</v>
      </c>
      <c r="G1061" s="179"/>
      <c r="H1061" s="261"/>
      <c r="I1061" s="261"/>
      <c r="J1061" s="3"/>
      <c r="K1061" s="10"/>
      <c r="L1061" s="10"/>
      <c r="M1061" s="10"/>
      <c r="N1061" s="3"/>
      <c r="O1061" s="172"/>
      <c r="P1061" s="173"/>
      <c r="Q1061" s="173"/>
      <c r="R1061" s="174"/>
      <c r="S1061" s="3"/>
      <c r="T1061" s="3"/>
      <c r="U1061" s="3"/>
      <c r="V1061" s="3"/>
    </row>
    <row r="1062" spans="1:22" s="4" customFormat="1" ht="12.75" x14ac:dyDescent="0.2">
      <c r="A1062" s="55"/>
      <c r="B1062" s="10"/>
      <c r="C1062" s="10" t="s">
        <v>685</v>
      </c>
      <c r="D1062" s="10"/>
      <c r="E1062" s="10" t="s">
        <v>349</v>
      </c>
      <c r="F1062" s="179">
        <v>21</v>
      </c>
      <c r="G1062" s="179">
        <v>1</v>
      </c>
      <c r="H1062" s="261">
        <v>0</v>
      </c>
      <c r="I1062" s="261"/>
      <c r="J1062" s="3"/>
      <c r="K1062" s="10"/>
      <c r="L1062" s="10"/>
      <c r="M1062" s="10"/>
      <c r="N1062" s="3"/>
      <c r="O1062" s="172"/>
      <c r="P1062" s="173"/>
      <c r="Q1062" s="173"/>
      <c r="R1062" s="174"/>
      <c r="S1062" s="3"/>
      <c r="T1062" s="3"/>
      <c r="U1062" s="3"/>
      <c r="V1062" s="3"/>
    </row>
    <row r="1063" spans="1:22" s="4" customFormat="1" ht="12.75" x14ac:dyDescent="0.2">
      <c r="A1063" s="55"/>
      <c r="B1063" s="10"/>
      <c r="C1063" s="10" t="s">
        <v>556</v>
      </c>
      <c r="D1063" s="10"/>
      <c r="E1063" s="10" t="s">
        <v>102</v>
      </c>
      <c r="F1063" s="179">
        <v>1</v>
      </c>
      <c r="G1063" s="179"/>
      <c r="H1063" s="261">
        <v>0</v>
      </c>
      <c r="I1063" s="261"/>
      <c r="J1063" s="3"/>
      <c r="K1063" s="10"/>
      <c r="L1063" s="10"/>
      <c r="M1063" s="10"/>
      <c r="N1063" s="3"/>
      <c r="O1063" s="172"/>
      <c r="P1063" s="173"/>
      <c r="Q1063" s="173"/>
      <c r="R1063" s="174"/>
      <c r="S1063" s="3"/>
      <c r="T1063" s="3"/>
      <c r="U1063" s="3"/>
      <c r="V1063" s="3"/>
    </row>
    <row r="1064" spans="1:22" s="4" customFormat="1" ht="12.75" x14ac:dyDescent="0.2">
      <c r="A1064" s="55"/>
      <c r="B1064" s="10"/>
      <c r="C1064" s="10" t="s">
        <v>711</v>
      </c>
      <c r="D1064" s="10"/>
      <c r="E1064" s="10" t="s">
        <v>107</v>
      </c>
      <c r="F1064" s="179">
        <v>1</v>
      </c>
      <c r="G1064" s="179"/>
      <c r="H1064" s="261"/>
      <c r="I1064" s="261"/>
      <c r="J1064" s="3"/>
      <c r="K1064" s="10"/>
      <c r="L1064" s="10"/>
      <c r="M1064" s="10"/>
      <c r="N1064" s="3"/>
      <c r="O1064" s="172"/>
      <c r="P1064" s="173"/>
      <c r="Q1064" s="173"/>
      <c r="R1064" s="174"/>
      <c r="S1064" s="3"/>
      <c r="T1064" s="3"/>
      <c r="U1064" s="3"/>
      <c r="V1064" s="3"/>
    </row>
    <row r="1065" spans="1:22" s="4" customFormat="1" ht="12.75" x14ac:dyDescent="0.2">
      <c r="A1065" s="55"/>
      <c r="B1065" s="10"/>
      <c r="C1065" s="10" t="s">
        <v>558</v>
      </c>
      <c r="D1065" s="10"/>
      <c r="E1065" s="10" t="s">
        <v>194</v>
      </c>
      <c r="F1065" s="179">
        <v>5</v>
      </c>
      <c r="G1065" s="179">
        <v>1</v>
      </c>
      <c r="H1065" s="261">
        <v>1</v>
      </c>
      <c r="I1065" s="261">
        <v>3</v>
      </c>
      <c r="J1065" s="3"/>
      <c r="K1065" s="10"/>
      <c r="L1065" s="10"/>
      <c r="M1065" s="10"/>
      <c r="N1065" s="3"/>
      <c r="O1065" s="172"/>
      <c r="P1065" s="173"/>
      <c r="Q1065" s="173"/>
      <c r="R1065" s="174"/>
      <c r="S1065" s="3"/>
      <c r="T1065" s="3"/>
      <c r="U1065" s="3"/>
      <c r="V1065" s="3"/>
    </row>
    <row r="1066" spans="1:22" s="4" customFormat="1" ht="12.75" x14ac:dyDescent="0.2">
      <c r="A1066" s="55"/>
      <c r="B1066" s="10"/>
      <c r="C1066" s="10" t="s">
        <v>561</v>
      </c>
      <c r="D1066" s="10"/>
      <c r="E1066" s="10" t="s">
        <v>227</v>
      </c>
      <c r="F1066" s="179">
        <v>6</v>
      </c>
      <c r="G1066" s="179"/>
      <c r="H1066" s="261"/>
      <c r="I1066" s="261"/>
      <c r="J1066" s="3"/>
      <c r="K1066" s="10"/>
      <c r="L1066" s="10"/>
      <c r="M1066" s="10"/>
      <c r="N1066" s="3"/>
      <c r="O1066" s="172"/>
      <c r="P1066" s="173"/>
      <c r="Q1066" s="173"/>
      <c r="R1066" s="174"/>
      <c r="S1066" s="3"/>
      <c r="T1066" s="3"/>
      <c r="U1066" s="3"/>
      <c r="V1066" s="3"/>
    </row>
    <row r="1067" spans="1:22" s="4" customFormat="1" ht="12.75" x14ac:dyDescent="0.2">
      <c r="A1067" s="55"/>
      <c r="B1067" s="10"/>
      <c r="C1067" s="10" t="s">
        <v>563</v>
      </c>
      <c r="D1067" s="10"/>
      <c r="E1067" s="10" t="s">
        <v>100</v>
      </c>
      <c r="F1067" s="179">
        <v>3</v>
      </c>
      <c r="G1067" s="179"/>
      <c r="H1067" s="261"/>
      <c r="I1067" s="261"/>
      <c r="J1067" s="3"/>
      <c r="K1067" s="10"/>
      <c r="L1067" s="10"/>
      <c r="M1067" s="10"/>
      <c r="N1067" s="3"/>
      <c r="O1067" s="172"/>
      <c r="P1067" s="173"/>
      <c r="Q1067" s="173"/>
      <c r="R1067" s="174"/>
      <c r="S1067" s="3"/>
      <c r="T1067" s="3"/>
      <c r="U1067" s="3"/>
      <c r="V1067" s="3"/>
    </row>
    <row r="1068" spans="1:22" s="4" customFormat="1" ht="12.75" x14ac:dyDescent="0.2">
      <c r="A1068" s="55"/>
      <c r="B1068" s="10"/>
      <c r="C1068" s="10" t="s">
        <v>564</v>
      </c>
      <c r="D1068" s="10"/>
      <c r="E1068" s="10" t="s">
        <v>75</v>
      </c>
      <c r="F1068" s="179">
        <v>26</v>
      </c>
      <c r="G1068" s="179">
        <v>1</v>
      </c>
      <c r="H1068" s="261">
        <v>1</v>
      </c>
      <c r="I1068" s="261">
        <v>0</v>
      </c>
      <c r="J1068" s="3"/>
      <c r="K1068" s="10"/>
      <c r="L1068" s="10"/>
      <c r="M1068" s="10"/>
      <c r="N1068" s="3"/>
      <c r="O1068" s="172"/>
      <c r="P1068" s="173"/>
      <c r="Q1068" s="173"/>
      <c r="R1068" s="174"/>
      <c r="S1068" s="3"/>
      <c r="T1068" s="3"/>
      <c r="U1068" s="3"/>
      <c r="V1068" s="3"/>
    </row>
    <row r="1069" spans="1:22" s="4" customFormat="1" ht="12.75" x14ac:dyDescent="0.2">
      <c r="A1069" s="55"/>
      <c r="B1069" s="10"/>
      <c r="C1069" s="10" t="s">
        <v>565</v>
      </c>
      <c r="D1069" s="10"/>
      <c r="E1069" s="10" t="s">
        <v>64</v>
      </c>
      <c r="F1069" s="179">
        <v>4</v>
      </c>
      <c r="G1069" s="179"/>
      <c r="H1069" s="261">
        <v>0</v>
      </c>
      <c r="I1069" s="261"/>
      <c r="J1069" s="3"/>
      <c r="K1069" s="10"/>
      <c r="L1069" s="10"/>
      <c r="M1069" s="10"/>
      <c r="N1069" s="3"/>
      <c r="O1069" s="172"/>
      <c r="P1069" s="173"/>
      <c r="Q1069" s="173"/>
      <c r="R1069" s="174"/>
      <c r="S1069" s="3"/>
      <c r="T1069" s="3"/>
      <c r="U1069" s="3"/>
      <c r="V1069" s="3"/>
    </row>
    <row r="1070" spans="1:22" s="4" customFormat="1" ht="12.75" x14ac:dyDescent="0.2">
      <c r="A1070" s="55"/>
      <c r="B1070" s="10"/>
      <c r="C1070" s="10" t="s">
        <v>566</v>
      </c>
      <c r="D1070" s="10"/>
      <c r="E1070" s="10" t="s">
        <v>86</v>
      </c>
      <c r="F1070" s="179">
        <v>12</v>
      </c>
      <c r="G1070" s="179"/>
      <c r="H1070" s="261">
        <v>0</v>
      </c>
      <c r="I1070" s="261"/>
      <c r="J1070" s="3"/>
      <c r="K1070" s="10"/>
      <c r="L1070" s="10"/>
      <c r="M1070" s="10"/>
      <c r="N1070" s="3"/>
      <c r="O1070" s="172"/>
      <c r="P1070" s="173"/>
      <c r="Q1070" s="173"/>
      <c r="R1070" s="174"/>
      <c r="S1070" s="3"/>
      <c r="T1070" s="3"/>
      <c r="U1070" s="3"/>
      <c r="V1070" s="3"/>
    </row>
    <row r="1071" spans="1:22" s="4" customFormat="1" ht="12.75" x14ac:dyDescent="0.2">
      <c r="A1071" s="55"/>
      <c r="B1071" s="10"/>
      <c r="C1071" s="10" t="s">
        <v>570</v>
      </c>
      <c r="D1071" s="10"/>
      <c r="E1071" s="10" t="s">
        <v>120</v>
      </c>
      <c r="F1071" s="179">
        <v>2</v>
      </c>
      <c r="G1071" s="179"/>
      <c r="H1071" s="261"/>
      <c r="I1071" s="261"/>
      <c r="J1071" s="3"/>
      <c r="K1071" s="10"/>
      <c r="L1071" s="10"/>
      <c r="M1071" s="10"/>
      <c r="N1071" s="3"/>
      <c r="O1071" s="172"/>
      <c r="P1071" s="173"/>
      <c r="Q1071" s="173"/>
      <c r="R1071" s="174"/>
      <c r="S1071" s="3"/>
      <c r="T1071" s="3"/>
      <c r="U1071" s="3"/>
      <c r="V1071" s="3"/>
    </row>
    <row r="1072" spans="1:22" s="4" customFormat="1" ht="12.75" x14ac:dyDescent="0.2">
      <c r="A1072" s="55"/>
      <c r="B1072" s="10"/>
      <c r="C1072" s="10" t="s">
        <v>571</v>
      </c>
      <c r="D1072" s="10"/>
      <c r="E1072" s="10" t="s">
        <v>572</v>
      </c>
      <c r="F1072" s="179">
        <v>1</v>
      </c>
      <c r="G1072" s="179"/>
      <c r="H1072" s="261"/>
      <c r="I1072" s="261"/>
      <c r="J1072" s="3"/>
      <c r="K1072" s="10"/>
      <c r="L1072" s="10"/>
      <c r="M1072" s="10"/>
      <c r="N1072" s="3"/>
      <c r="O1072" s="172"/>
      <c r="P1072" s="173"/>
      <c r="Q1072" s="173"/>
      <c r="R1072" s="174"/>
      <c r="S1072" s="3"/>
      <c r="T1072" s="3"/>
      <c r="U1072" s="3"/>
      <c r="V1072" s="3"/>
    </row>
    <row r="1073" spans="1:22" x14ac:dyDescent="0.25">
      <c r="A1073" s="55"/>
      <c r="B1073" s="10"/>
      <c r="C1073" s="10" t="s">
        <v>573</v>
      </c>
      <c r="D1073" s="10"/>
      <c r="E1073" s="10" t="s">
        <v>167</v>
      </c>
      <c r="F1073" s="179">
        <v>46</v>
      </c>
      <c r="G1073" s="179">
        <v>4</v>
      </c>
      <c r="H1073" s="261">
        <v>3</v>
      </c>
      <c r="I1073" s="261">
        <v>0.33333333333333298</v>
      </c>
      <c r="K1073" s="10"/>
      <c r="L1073" s="10"/>
      <c r="M1073" s="10"/>
      <c r="O1073" s="172"/>
      <c r="P1073" s="173"/>
      <c r="Q1073" s="173"/>
      <c r="R1073" s="174"/>
      <c r="U1073" s="3"/>
      <c r="V1073" s="3"/>
    </row>
    <row r="1074" spans="1:22" s="3" customFormat="1" ht="12.75" x14ac:dyDescent="0.2">
      <c r="A1074" s="55"/>
      <c r="B1074" s="10"/>
      <c r="C1074" s="10" t="s">
        <v>574</v>
      </c>
      <c r="D1074" s="10"/>
      <c r="E1074" s="10" t="s">
        <v>167</v>
      </c>
      <c r="F1074" s="179">
        <v>12</v>
      </c>
      <c r="G1074" s="179"/>
      <c r="H1074" s="261">
        <v>0</v>
      </c>
      <c r="I1074" s="261"/>
      <c r="K1074" s="10"/>
      <c r="L1074" s="10"/>
      <c r="M1074" s="10"/>
      <c r="O1074" s="172"/>
      <c r="P1074" s="173"/>
      <c r="Q1074" s="173"/>
      <c r="R1074" s="174"/>
    </row>
    <row r="1075" spans="1:22" x14ac:dyDescent="0.25">
      <c r="A1075" s="55"/>
      <c r="B1075" s="10"/>
      <c r="C1075" s="10" t="s">
        <v>575</v>
      </c>
      <c r="D1075" s="10"/>
      <c r="E1075" s="10" t="s">
        <v>179</v>
      </c>
      <c r="F1075" s="179">
        <v>48</v>
      </c>
      <c r="G1075" s="179">
        <v>2</v>
      </c>
      <c r="H1075" s="261">
        <v>1</v>
      </c>
      <c r="I1075" s="261">
        <v>4</v>
      </c>
      <c r="K1075" s="10"/>
      <c r="L1075" s="10"/>
      <c r="M1075" s="10"/>
      <c r="O1075" s="172"/>
      <c r="P1075" s="173"/>
      <c r="Q1075" s="173"/>
      <c r="R1075" s="174"/>
      <c r="U1075" s="3"/>
      <c r="V1075" s="3"/>
    </row>
    <row r="1076" spans="1:22" x14ac:dyDescent="0.25">
      <c r="A1076" s="55"/>
      <c r="B1076" s="10"/>
      <c r="C1076" s="10" t="s">
        <v>712</v>
      </c>
      <c r="D1076" s="10"/>
      <c r="E1076" s="10" t="s">
        <v>68</v>
      </c>
      <c r="F1076" s="179">
        <v>1</v>
      </c>
      <c r="G1076" s="179"/>
      <c r="H1076" s="261"/>
      <c r="I1076" s="261"/>
      <c r="K1076" s="10"/>
      <c r="L1076" s="10"/>
      <c r="M1076" s="10"/>
      <c r="O1076" s="172"/>
      <c r="P1076" s="173"/>
      <c r="Q1076" s="173"/>
      <c r="R1076" s="174"/>
      <c r="U1076" s="3"/>
      <c r="V1076" s="3"/>
    </row>
    <row r="1077" spans="1:22" s="4" customFormat="1" ht="12.75" x14ac:dyDescent="0.2">
      <c r="A1077" s="55"/>
      <c r="B1077" s="10"/>
      <c r="C1077" s="10" t="s">
        <v>576</v>
      </c>
      <c r="D1077" s="10"/>
      <c r="E1077" s="10" t="s">
        <v>287</v>
      </c>
      <c r="F1077" s="179">
        <v>2</v>
      </c>
      <c r="G1077" s="179"/>
      <c r="H1077" s="261"/>
      <c r="I1077" s="261"/>
      <c r="J1077" s="3"/>
      <c r="K1077" s="10"/>
      <c r="L1077" s="10"/>
      <c r="M1077" s="10"/>
      <c r="N1077" s="3"/>
      <c r="O1077" s="172"/>
      <c r="P1077" s="173"/>
      <c r="Q1077" s="173"/>
      <c r="R1077" s="174"/>
      <c r="S1077" s="3"/>
      <c r="T1077" s="3"/>
      <c r="U1077" s="3"/>
      <c r="V1077" s="3"/>
    </row>
    <row r="1078" spans="1:22" s="4" customFormat="1" ht="12.75" x14ac:dyDescent="0.2">
      <c r="A1078" s="55"/>
      <c r="B1078" s="10"/>
      <c r="C1078" s="10" t="s">
        <v>579</v>
      </c>
      <c r="D1078" s="10"/>
      <c r="E1078" s="10" t="s">
        <v>127</v>
      </c>
      <c r="F1078" s="179">
        <v>12</v>
      </c>
      <c r="G1078" s="179"/>
      <c r="H1078" s="261">
        <v>0</v>
      </c>
      <c r="I1078" s="261"/>
      <c r="J1078" s="3"/>
      <c r="K1078" s="10"/>
      <c r="L1078" s="10"/>
      <c r="M1078" s="10"/>
      <c r="N1078" s="3"/>
      <c r="O1078" s="172"/>
      <c r="P1078" s="173"/>
      <c r="Q1078" s="173"/>
      <c r="R1078" s="174"/>
      <c r="S1078" s="3"/>
      <c r="T1078" s="3"/>
      <c r="U1078" s="3"/>
      <c r="V1078" s="3"/>
    </row>
    <row r="1079" spans="1:22" s="4" customFormat="1" ht="12.75" x14ac:dyDescent="0.2">
      <c r="A1079" s="55"/>
      <c r="B1079" s="10"/>
      <c r="C1079" s="10" t="s">
        <v>583</v>
      </c>
      <c r="D1079" s="10"/>
      <c r="E1079" s="10" t="s">
        <v>460</v>
      </c>
      <c r="F1079" s="179">
        <v>14</v>
      </c>
      <c r="G1079" s="179"/>
      <c r="H1079" s="261">
        <v>0</v>
      </c>
      <c r="I1079" s="261"/>
      <c r="J1079" s="3"/>
      <c r="K1079" s="10"/>
      <c r="L1079" s="10"/>
      <c r="M1079" s="10"/>
      <c r="N1079" s="3"/>
      <c r="O1079" s="172"/>
      <c r="P1079" s="173"/>
      <c r="Q1079" s="173"/>
      <c r="R1079" s="174"/>
      <c r="S1079" s="3"/>
      <c r="T1079" s="3"/>
      <c r="U1079" s="3"/>
      <c r="V1079" s="3"/>
    </row>
    <row r="1080" spans="1:22" s="4" customFormat="1" ht="13.5" thickBot="1" x14ac:dyDescent="0.25">
      <c r="A1080" s="55"/>
      <c r="B1080" s="10"/>
      <c r="C1080" s="10" t="s">
        <v>713</v>
      </c>
      <c r="D1080" s="10"/>
      <c r="E1080" s="10" t="s">
        <v>90</v>
      </c>
      <c r="F1080" s="179">
        <v>1</v>
      </c>
      <c r="G1080" s="179"/>
      <c r="H1080" s="261"/>
      <c r="I1080" s="261"/>
      <c r="J1080" s="3"/>
      <c r="K1080" s="10"/>
      <c r="L1080" s="10"/>
      <c r="M1080" s="10"/>
      <c r="N1080" s="3"/>
      <c r="O1080" s="172"/>
      <c r="P1080" s="173"/>
      <c r="Q1080" s="173"/>
      <c r="R1080" s="174"/>
      <c r="S1080" s="3"/>
      <c r="T1080" s="3"/>
      <c r="U1080" s="3"/>
      <c r="V1080" s="3"/>
    </row>
    <row r="1081" spans="1:22" s="4" customFormat="1" ht="13.5" thickBot="1" x14ac:dyDescent="0.25">
      <c r="A1081" s="55"/>
      <c r="B1081" s="93" t="s">
        <v>586</v>
      </c>
      <c r="C1081" s="94"/>
      <c r="D1081" s="94"/>
      <c r="E1081" s="94"/>
      <c r="F1081" s="179">
        <f>SUM(F848:F1080)</f>
        <v>2083</v>
      </c>
      <c r="G1081" s="179">
        <f>SUM(G848:G1080)</f>
        <v>65</v>
      </c>
      <c r="H1081" s="261">
        <f>SUM(H848:H1080)</f>
        <v>33</v>
      </c>
      <c r="I1081" s="261">
        <f>AVERAGE(I848:I1080)</f>
        <v>1.6376811594202905</v>
      </c>
      <c r="J1081" s="3"/>
      <c r="K1081" s="95"/>
      <c r="L1081" s="95"/>
      <c r="M1081" s="95"/>
      <c r="N1081" s="3"/>
      <c r="O1081" s="466"/>
      <c r="P1081" s="467"/>
      <c r="Q1081" s="467"/>
      <c r="R1081" s="468"/>
      <c r="S1081" s="3"/>
      <c r="T1081" s="3"/>
      <c r="U1081" s="3"/>
      <c r="V1081" s="3"/>
    </row>
    <row r="1082" spans="1:22" s="4" customFormat="1" ht="63.75" x14ac:dyDescent="0.2">
      <c r="A1082" s="55" t="s">
        <v>688</v>
      </c>
      <c r="B1082" s="56" t="s">
        <v>592</v>
      </c>
      <c r="C1082" s="56" t="s">
        <v>44</v>
      </c>
      <c r="D1082" s="56" t="s">
        <v>45</v>
      </c>
      <c r="E1082" s="56" t="s">
        <v>46</v>
      </c>
      <c r="F1082" s="230" t="s">
        <v>635</v>
      </c>
      <c r="G1082" s="230" t="s">
        <v>636</v>
      </c>
      <c r="H1082" s="263" t="s">
        <v>637</v>
      </c>
      <c r="I1082" s="263" t="s">
        <v>638</v>
      </c>
      <c r="J1082" s="72"/>
      <c r="K1082" s="57" t="s">
        <v>639</v>
      </c>
      <c r="L1082" s="57" t="s">
        <v>640</v>
      </c>
      <c r="M1082" s="57" t="s">
        <v>641</v>
      </c>
      <c r="N1082" s="72"/>
      <c r="O1082" s="461" t="s">
        <v>642</v>
      </c>
      <c r="P1082" s="462"/>
      <c r="Q1082" s="462"/>
      <c r="R1082" s="462"/>
      <c r="S1082" s="3"/>
      <c r="T1082" s="3"/>
      <c r="U1082" s="3"/>
      <c r="V1082" s="3"/>
    </row>
    <row r="1083" spans="1:22" s="4" customFormat="1" ht="12.75" x14ac:dyDescent="0.2">
      <c r="A1083" s="55"/>
      <c r="B1083" s="10"/>
      <c r="C1083" s="10" t="s">
        <v>62</v>
      </c>
      <c r="D1083" s="10"/>
      <c r="E1083" s="10" t="s">
        <v>63</v>
      </c>
      <c r="F1083" s="179">
        <v>18</v>
      </c>
      <c r="G1083" s="179"/>
      <c r="H1083" s="261">
        <v>0</v>
      </c>
      <c r="I1083" s="261"/>
      <c r="J1083" s="3"/>
      <c r="K1083" s="10"/>
      <c r="L1083" s="10"/>
      <c r="M1083" s="10"/>
      <c r="N1083" s="3"/>
      <c r="O1083" s="463"/>
      <c r="P1083" s="464"/>
      <c r="Q1083" s="464"/>
      <c r="R1083" s="465"/>
      <c r="S1083" s="3"/>
      <c r="T1083" s="3"/>
      <c r="U1083" s="3"/>
      <c r="V1083" s="3"/>
    </row>
    <row r="1084" spans="1:22" s="4" customFormat="1" ht="12.75" x14ac:dyDescent="0.2">
      <c r="A1084" s="55"/>
      <c r="B1084" s="10"/>
      <c r="C1084" s="10" t="s">
        <v>62</v>
      </c>
      <c r="D1084" s="10"/>
      <c r="E1084" s="10" t="s">
        <v>65</v>
      </c>
      <c r="F1084" s="179">
        <v>7</v>
      </c>
      <c r="G1084" s="179"/>
      <c r="H1084" s="261">
        <v>0</v>
      </c>
      <c r="I1084" s="261"/>
      <c r="J1084" s="3"/>
      <c r="K1084" s="10"/>
      <c r="L1084" s="10"/>
      <c r="M1084" s="10"/>
      <c r="N1084" s="3"/>
      <c r="O1084" s="172"/>
      <c r="P1084" s="173"/>
      <c r="Q1084" s="173"/>
      <c r="R1084" s="174"/>
      <c r="S1084" s="3"/>
      <c r="T1084" s="3"/>
      <c r="U1084" s="3"/>
      <c r="V1084" s="3"/>
    </row>
    <row r="1085" spans="1:22" s="4" customFormat="1" ht="12.75" x14ac:dyDescent="0.2">
      <c r="A1085" s="55"/>
      <c r="B1085" s="10"/>
      <c r="C1085" s="10" t="s">
        <v>692</v>
      </c>
      <c r="D1085" s="10"/>
      <c r="E1085" s="10" t="s">
        <v>63</v>
      </c>
      <c r="F1085" s="179">
        <v>9</v>
      </c>
      <c r="G1085" s="179"/>
      <c r="H1085" s="261">
        <v>0</v>
      </c>
      <c r="I1085" s="261"/>
      <c r="J1085" s="3"/>
      <c r="K1085" s="10"/>
      <c r="L1085" s="10"/>
      <c r="M1085" s="10"/>
      <c r="N1085" s="3"/>
      <c r="O1085" s="172"/>
      <c r="P1085" s="173"/>
      <c r="Q1085" s="173"/>
      <c r="R1085" s="174"/>
      <c r="S1085" s="3"/>
      <c r="T1085" s="3"/>
      <c r="U1085" s="3"/>
      <c r="V1085" s="3"/>
    </row>
    <row r="1086" spans="1:22" s="4" customFormat="1" ht="12.75" x14ac:dyDescent="0.2">
      <c r="A1086" s="55"/>
      <c r="B1086" s="10"/>
      <c r="C1086" s="10" t="s">
        <v>67</v>
      </c>
      <c r="D1086" s="10"/>
      <c r="E1086" s="10" t="s">
        <v>68</v>
      </c>
      <c r="F1086" s="179">
        <v>1</v>
      </c>
      <c r="G1086" s="179"/>
      <c r="H1086" s="261"/>
      <c r="I1086" s="261"/>
      <c r="J1086" s="3"/>
      <c r="K1086" s="10"/>
      <c r="L1086" s="10"/>
      <c r="M1086" s="10"/>
      <c r="N1086" s="3"/>
      <c r="O1086" s="172"/>
      <c r="P1086" s="173"/>
      <c r="Q1086" s="173"/>
      <c r="R1086" s="174"/>
      <c r="S1086" s="3"/>
      <c r="T1086" s="3"/>
      <c r="U1086" s="3"/>
      <c r="V1086" s="3"/>
    </row>
    <row r="1087" spans="1:22" s="4" customFormat="1" ht="12.75" x14ac:dyDescent="0.2">
      <c r="A1087" s="55"/>
      <c r="B1087" s="10"/>
      <c r="C1087" s="10" t="s">
        <v>71</v>
      </c>
      <c r="D1087" s="10"/>
      <c r="E1087" s="10" t="s">
        <v>72</v>
      </c>
      <c r="F1087" s="179">
        <v>6</v>
      </c>
      <c r="G1087" s="179"/>
      <c r="H1087" s="261"/>
      <c r="I1087" s="261"/>
      <c r="J1087" s="3"/>
      <c r="K1087" s="10"/>
      <c r="L1087" s="10"/>
      <c r="M1087" s="10"/>
      <c r="N1087" s="3"/>
      <c r="O1087" s="172"/>
      <c r="P1087" s="173"/>
      <c r="Q1087" s="173"/>
      <c r="R1087" s="174"/>
      <c r="S1087" s="3"/>
      <c r="T1087" s="3"/>
      <c r="U1087" s="3"/>
      <c r="V1087" s="3"/>
    </row>
    <row r="1088" spans="1:22" s="4" customFormat="1" ht="12.75" x14ac:dyDescent="0.2">
      <c r="A1088" s="55"/>
      <c r="B1088" s="10"/>
      <c r="C1088" s="10" t="s">
        <v>78</v>
      </c>
      <c r="D1088" s="10"/>
      <c r="E1088" s="10" t="s">
        <v>79</v>
      </c>
      <c r="F1088" s="179">
        <v>3</v>
      </c>
      <c r="G1088" s="179"/>
      <c r="H1088" s="261"/>
      <c r="I1088" s="261"/>
      <c r="J1088" s="3"/>
      <c r="K1088" s="10"/>
      <c r="L1088" s="10"/>
      <c r="M1088" s="10"/>
      <c r="N1088" s="3"/>
      <c r="O1088" s="172"/>
      <c r="P1088" s="173"/>
      <c r="Q1088" s="173"/>
      <c r="R1088" s="174"/>
      <c r="S1088" s="3"/>
      <c r="T1088" s="3"/>
      <c r="U1088" s="3"/>
      <c r="V1088" s="3"/>
    </row>
    <row r="1089" spans="1:22" s="4" customFormat="1" ht="12.75" x14ac:dyDescent="0.2">
      <c r="A1089" s="55"/>
      <c r="B1089" s="10"/>
      <c r="C1089" s="10" t="s">
        <v>80</v>
      </c>
      <c r="D1089" s="10"/>
      <c r="E1089" s="10" t="s">
        <v>81</v>
      </c>
      <c r="F1089" s="179">
        <v>17</v>
      </c>
      <c r="G1089" s="179"/>
      <c r="H1089" s="261"/>
      <c r="I1089" s="261"/>
      <c r="J1089" s="3"/>
      <c r="K1089" s="10"/>
      <c r="L1089" s="10"/>
      <c r="M1089" s="10"/>
      <c r="N1089" s="3"/>
      <c r="O1089" s="172"/>
      <c r="P1089" s="173"/>
      <c r="Q1089" s="173"/>
      <c r="R1089" s="174"/>
      <c r="S1089" s="3"/>
      <c r="T1089" s="3"/>
      <c r="U1089" s="3"/>
      <c r="V1089" s="3"/>
    </row>
    <row r="1090" spans="1:22" s="4" customFormat="1" ht="12.75" x14ac:dyDescent="0.2">
      <c r="A1090" s="55"/>
      <c r="B1090" s="10"/>
      <c r="C1090" s="10" t="s">
        <v>82</v>
      </c>
      <c r="D1090" s="10"/>
      <c r="E1090" s="10" t="s">
        <v>83</v>
      </c>
      <c r="F1090" s="179">
        <v>222</v>
      </c>
      <c r="G1090" s="179">
        <v>1</v>
      </c>
      <c r="H1090" s="261">
        <v>1</v>
      </c>
      <c r="I1090" s="261">
        <v>0</v>
      </c>
      <c r="J1090" s="3"/>
      <c r="K1090" s="10"/>
      <c r="L1090" s="10"/>
      <c r="M1090" s="10"/>
      <c r="N1090" s="3"/>
      <c r="O1090" s="172"/>
      <c r="P1090" s="173"/>
      <c r="Q1090" s="173"/>
      <c r="R1090" s="174"/>
      <c r="S1090" s="3"/>
      <c r="T1090" s="3"/>
      <c r="U1090" s="3"/>
      <c r="V1090" s="3"/>
    </row>
    <row r="1091" spans="1:22" s="4" customFormat="1" ht="12.75" x14ac:dyDescent="0.2">
      <c r="A1091" s="55"/>
      <c r="B1091" s="10"/>
      <c r="C1091" s="10" t="s">
        <v>91</v>
      </c>
      <c r="D1091" s="10"/>
      <c r="E1091" s="10" t="s">
        <v>92</v>
      </c>
      <c r="F1091" s="179">
        <v>1</v>
      </c>
      <c r="G1091" s="179"/>
      <c r="H1091" s="261"/>
      <c r="I1091" s="261"/>
      <c r="J1091" s="3"/>
      <c r="K1091" s="10"/>
      <c r="L1091" s="10"/>
      <c r="M1091" s="10"/>
      <c r="N1091" s="3"/>
      <c r="O1091" s="172"/>
      <c r="P1091" s="173"/>
      <c r="Q1091" s="173"/>
      <c r="R1091" s="174"/>
      <c r="S1091" s="3"/>
      <c r="T1091" s="3"/>
      <c r="U1091" s="3"/>
      <c r="V1091" s="3"/>
    </row>
    <row r="1092" spans="1:22" s="4" customFormat="1" ht="12.75" x14ac:dyDescent="0.2">
      <c r="A1092" s="55"/>
      <c r="B1092" s="10"/>
      <c r="C1092" s="10" t="s">
        <v>94</v>
      </c>
      <c r="D1092" s="10"/>
      <c r="E1092" s="10" t="s">
        <v>96</v>
      </c>
      <c r="F1092" s="179">
        <v>8</v>
      </c>
      <c r="G1092" s="179"/>
      <c r="H1092" s="261"/>
      <c r="I1092" s="261"/>
      <c r="J1092" s="3"/>
      <c r="K1092" s="10"/>
      <c r="L1092" s="10"/>
      <c r="M1092" s="10"/>
      <c r="N1092" s="3"/>
      <c r="O1092" s="172"/>
      <c r="P1092" s="173"/>
      <c r="Q1092" s="173"/>
      <c r="R1092" s="174"/>
      <c r="S1092" s="3"/>
      <c r="T1092" s="3"/>
      <c r="U1092" s="3"/>
      <c r="V1092" s="3"/>
    </row>
    <row r="1093" spans="1:22" s="4" customFormat="1" ht="12.75" x14ac:dyDescent="0.2">
      <c r="A1093" s="55"/>
      <c r="B1093" s="10"/>
      <c r="C1093" s="10" t="s">
        <v>99</v>
      </c>
      <c r="D1093" s="10"/>
      <c r="E1093" s="10" t="s">
        <v>77</v>
      </c>
      <c r="F1093" s="179">
        <v>7</v>
      </c>
      <c r="G1093" s="179"/>
      <c r="H1093" s="261"/>
      <c r="I1093" s="261"/>
      <c r="J1093" s="3"/>
      <c r="K1093" s="10"/>
      <c r="L1093" s="10"/>
      <c r="M1093" s="10"/>
      <c r="N1093" s="3"/>
      <c r="O1093" s="172"/>
      <c r="P1093" s="173"/>
      <c r="Q1093" s="173"/>
      <c r="R1093" s="174"/>
      <c r="S1093" s="3"/>
      <c r="T1093" s="3"/>
      <c r="U1093" s="3"/>
      <c r="V1093" s="3"/>
    </row>
    <row r="1094" spans="1:22" s="4" customFormat="1" ht="12.75" x14ac:dyDescent="0.2">
      <c r="A1094" s="55"/>
      <c r="B1094" s="10"/>
      <c r="C1094" s="10" t="s">
        <v>101</v>
      </c>
      <c r="D1094" s="10"/>
      <c r="E1094" s="10" t="s">
        <v>102</v>
      </c>
      <c r="F1094" s="179">
        <v>5</v>
      </c>
      <c r="G1094" s="179"/>
      <c r="H1094" s="261"/>
      <c r="I1094" s="261"/>
      <c r="J1094" s="3"/>
      <c r="K1094" s="10"/>
      <c r="L1094" s="10"/>
      <c r="M1094" s="10"/>
      <c r="N1094" s="3"/>
      <c r="O1094" s="172"/>
      <c r="P1094" s="173"/>
      <c r="Q1094" s="173"/>
      <c r="R1094" s="174"/>
      <c r="S1094" s="3"/>
      <c r="T1094" s="3"/>
      <c r="U1094" s="3"/>
      <c r="V1094" s="3"/>
    </row>
    <row r="1095" spans="1:22" s="4" customFormat="1" ht="12.75" x14ac:dyDescent="0.2">
      <c r="A1095" s="55"/>
      <c r="B1095" s="10"/>
      <c r="C1095" s="10" t="s">
        <v>101</v>
      </c>
      <c r="D1095" s="10"/>
      <c r="E1095" s="10" t="s">
        <v>103</v>
      </c>
      <c r="F1095" s="179">
        <v>2</v>
      </c>
      <c r="G1095" s="179"/>
      <c r="H1095" s="261"/>
      <c r="I1095" s="261"/>
      <c r="J1095" s="3"/>
      <c r="K1095" s="10"/>
      <c r="L1095" s="10"/>
      <c r="M1095" s="10"/>
      <c r="N1095" s="3"/>
      <c r="O1095" s="172"/>
      <c r="P1095" s="173"/>
      <c r="Q1095" s="173"/>
      <c r="R1095" s="174"/>
      <c r="S1095" s="3"/>
      <c r="T1095" s="3"/>
      <c r="U1095" s="3"/>
      <c r="V1095" s="3"/>
    </row>
    <row r="1096" spans="1:22" s="4" customFormat="1" ht="12.75" x14ac:dyDescent="0.2">
      <c r="A1096" s="55"/>
      <c r="B1096" s="10"/>
      <c r="C1096" s="10" t="s">
        <v>106</v>
      </c>
      <c r="D1096" s="10"/>
      <c r="E1096" s="10" t="s">
        <v>107</v>
      </c>
      <c r="F1096" s="179">
        <v>3</v>
      </c>
      <c r="G1096" s="179"/>
      <c r="H1096" s="261"/>
      <c r="I1096" s="261"/>
      <c r="J1096" s="3"/>
      <c r="K1096" s="10"/>
      <c r="L1096" s="10"/>
      <c r="M1096" s="10"/>
      <c r="N1096" s="3"/>
      <c r="O1096" s="172"/>
      <c r="P1096" s="173"/>
      <c r="Q1096" s="173"/>
      <c r="R1096" s="174"/>
      <c r="S1096" s="3"/>
      <c r="T1096" s="3"/>
      <c r="U1096" s="3"/>
      <c r="V1096" s="3"/>
    </row>
    <row r="1097" spans="1:22" s="4" customFormat="1" ht="12.75" x14ac:dyDescent="0.2">
      <c r="A1097" s="55"/>
      <c r="B1097" s="10"/>
      <c r="C1097" s="10" t="s">
        <v>113</v>
      </c>
      <c r="D1097" s="10"/>
      <c r="E1097" s="10" t="s">
        <v>104</v>
      </c>
      <c r="F1097" s="179">
        <v>25</v>
      </c>
      <c r="G1097" s="179"/>
      <c r="H1097" s="261">
        <v>0</v>
      </c>
      <c r="I1097" s="261"/>
      <c r="J1097" s="3"/>
      <c r="K1097" s="10"/>
      <c r="L1097" s="10"/>
      <c r="M1097" s="10"/>
      <c r="N1097" s="3"/>
      <c r="O1097" s="172"/>
      <c r="P1097" s="173"/>
      <c r="Q1097" s="173"/>
      <c r="R1097" s="174"/>
      <c r="S1097" s="3"/>
      <c r="T1097" s="3"/>
      <c r="U1097" s="3"/>
      <c r="V1097" s="3"/>
    </row>
    <row r="1098" spans="1:22" s="4" customFormat="1" ht="12.75" x14ac:dyDescent="0.2">
      <c r="A1098" s="55"/>
      <c r="B1098" s="10"/>
      <c r="C1098" s="10" t="s">
        <v>123</v>
      </c>
      <c r="D1098" s="10"/>
      <c r="E1098" s="10" t="s">
        <v>124</v>
      </c>
      <c r="F1098" s="179">
        <v>1</v>
      </c>
      <c r="G1098" s="179"/>
      <c r="H1098" s="261"/>
      <c r="I1098" s="261"/>
      <c r="J1098" s="3"/>
      <c r="K1098" s="10"/>
      <c r="L1098" s="10"/>
      <c r="M1098" s="10"/>
      <c r="N1098" s="3"/>
      <c r="O1098" s="172"/>
      <c r="P1098" s="173"/>
      <c r="Q1098" s="173"/>
      <c r="R1098" s="174"/>
      <c r="S1098" s="3"/>
      <c r="T1098" s="3"/>
      <c r="U1098" s="3"/>
      <c r="V1098" s="3"/>
    </row>
    <row r="1099" spans="1:22" s="4" customFormat="1" ht="12.75" x14ac:dyDescent="0.2">
      <c r="A1099" s="55"/>
      <c r="B1099" s="10"/>
      <c r="C1099" s="10" t="s">
        <v>125</v>
      </c>
      <c r="D1099" s="10"/>
      <c r="E1099" s="10" t="s">
        <v>120</v>
      </c>
      <c r="F1099" s="179">
        <v>1</v>
      </c>
      <c r="G1099" s="179"/>
      <c r="H1099" s="261"/>
      <c r="I1099" s="261"/>
      <c r="J1099" s="3"/>
      <c r="K1099" s="10"/>
      <c r="L1099" s="10"/>
      <c r="M1099" s="10"/>
      <c r="N1099" s="3"/>
      <c r="O1099" s="172"/>
      <c r="P1099" s="173"/>
      <c r="Q1099" s="173"/>
      <c r="R1099" s="174"/>
      <c r="S1099" s="3"/>
      <c r="T1099" s="3"/>
      <c r="U1099" s="3"/>
      <c r="V1099" s="3"/>
    </row>
    <row r="1100" spans="1:22" s="4" customFormat="1" ht="12.75" x14ac:dyDescent="0.2">
      <c r="A1100" s="55"/>
      <c r="B1100" s="10"/>
      <c r="C1100" s="10" t="s">
        <v>714</v>
      </c>
      <c r="D1100" s="10"/>
      <c r="E1100" s="10" t="s">
        <v>127</v>
      </c>
      <c r="F1100" s="179">
        <v>1</v>
      </c>
      <c r="G1100" s="179"/>
      <c r="H1100" s="261"/>
      <c r="I1100" s="261"/>
      <c r="J1100" s="3"/>
      <c r="K1100" s="10"/>
      <c r="L1100" s="10"/>
      <c r="M1100" s="10"/>
      <c r="N1100" s="3"/>
      <c r="O1100" s="172"/>
      <c r="P1100" s="173"/>
      <c r="Q1100" s="173"/>
      <c r="R1100" s="174"/>
      <c r="S1100" s="3"/>
      <c r="T1100" s="3"/>
      <c r="U1100" s="3"/>
      <c r="V1100" s="3"/>
    </row>
    <row r="1101" spans="1:22" s="4" customFormat="1" ht="12.75" x14ac:dyDescent="0.2">
      <c r="A1101" s="55"/>
      <c r="B1101" s="10"/>
      <c r="C1101" s="10" t="s">
        <v>128</v>
      </c>
      <c r="D1101" s="10"/>
      <c r="E1101" s="10" t="s">
        <v>68</v>
      </c>
      <c r="F1101" s="179">
        <v>53</v>
      </c>
      <c r="G1101" s="179"/>
      <c r="H1101" s="261">
        <v>0</v>
      </c>
      <c r="I1101" s="261"/>
      <c r="J1101" s="3"/>
      <c r="K1101" s="10"/>
      <c r="L1101" s="10"/>
      <c r="M1101" s="10"/>
      <c r="N1101" s="3"/>
      <c r="O1101" s="172"/>
      <c r="P1101" s="173"/>
      <c r="Q1101" s="173"/>
      <c r="R1101" s="174"/>
      <c r="S1101" s="3"/>
      <c r="T1101" s="3"/>
      <c r="U1101" s="3"/>
      <c r="V1101" s="3"/>
    </row>
    <row r="1102" spans="1:22" s="4" customFormat="1" ht="12.75" x14ac:dyDescent="0.2">
      <c r="A1102" s="55"/>
      <c r="B1102" s="10"/>
      <c r="C1102" s="10" t="s">
        <v>128</v>
      </c>
      <c r="D1102" s="10"/>
      <c r="E1102" s="10" t="s">
        <v>75</v>
      </c>
      <c r="F1102" s="179">
        <v>2</v>
      </c>
      <c r="G1102" s="179"/>
      <c r="H1102" s="261"/>
      <c r="I1102" s="261"/>
      <c r="J1102" s="3"/>
      <c r="K1102" s="10"/>
      <c r="L1102" s="10"/>
      <c r="M1102" s="10"/>
      <c r="N1102" s="3"/>
      <c r="O1102" s="172"/>
      <c r="P1102" s="173"/>
      <c r="Q1102" s="173"/>
      <c r="R1102" s="174"/>
      <c r="S1102" s="3"/>
      <c r="T1102" s="3"/>
      <c r="U1102" s="3"/>
      <c r="V1102" s="3"/>
    </row>
    <row r="1103" spans="1:22" s="4" customFormat="1" ht="12.75" x14ac:dyDescent="0.2">
      <c r="A1103" s="55"/>
      <c r="B1103" s="10"/>
      <c r="C1103" s="10" t="s">
        <v>135</v>
      </c>
      <c r="D1103" s="10"/>
      <c r="E1103" s="10" t="s">
        <v>131</v>
      </c>
      <c r="F1103" s="179">
        <v>9</v>
      </c>
      <c r="G1103" s="179"/>
      <c r="H1103" s="261"/>
      <c r="I1103" s="261"/>
      <c r="J1103" s="3"/>
      <c r="K1103" s="10"/>
      <c r="L1103" s="10"/>
      <c r="M1103" s="10"/>
      <c r="N1103" s="3"/>
      <c r="O1103" s="172"/>
      <c r="P1103" s="173"/>
      <c r="Q1103" s="173"/>
      <c r="R1103" s="174"/>
      <c r="S1103" s="3"/>
      <c r="T1103" s="3"/>
      <c r="U1103" s="3"/>
      <c r="V1103" s="3"/>
    </row>
    <row r="1104" spans="1:22" s="4" customFormat="1" ht="12.75" x14ac:dyDescent="0.2">
      <c r="A1104" s="55"/>
      <c r="B1104" s="10"/>
      <c r="C1104" s="10" t="s">
        <v>136</v>
      </c>
      <c r="D1104" s="10"/>
      <c r="E1104" s="10" t="s">
        <v>79</v>
      </c>
      <c r="F1104" s="179">
        <v>2</v>
      </c>
      <c r="G1104" s="179"/>
      <c r="H1104" s="261"/>
      <c r="I1104" s="261"/>
      <c r="J1104" s="3"/>
      <c r="K1104" s="10"/>
      <c r="L1104" s="10"/>
      <c r="M1104" s="10"/>
      <c r="N1104" s="3"/>
      <c r="O1104" s="172"/>
      <c r="P1104" s="173"/>
      <c r="Q1104" s="173"/>
      <c r="R1104" s="174"/>
      <c r="S1104" s="3"/>
      <c r="T1104" s="3"/>
      <c r="U1104" s="3"/>
      <c r="V1104" s="3"/>
    </row>
    <row r="1105" spans="1:22" s="4" customFormat="1" ht="12.75" x14ac:dyDescent="0.2">
      <c r="A1105" s="55"/>
      <c r="B1105" s="10"/>
      <c r="C1105" s="10" t="s">
        <v>141</v>
      </c>
      <c r="D1105" s="10"/>
      <c r="E1105" s="10" t="s">
        <v>104</v>
      </c>
      <c r="F1105" s="179">
        <v>4</v>
      </c>
      <c r="G1105" s="179"/>
      <c r="H1105" s="261"/>
      <c r="I1105" s="261"/>
      <c r="J1105" s="3"/>
      <c r="K1105" s="10"/>
      <c r="L1105" s="10"/>
      <c r="M1105" s="10"/>
      <c r="N1105" s="3"/>
      <c r="O1105" s="172"/>
      <c r="P1105" s="173"/>
      <c r="Q1105" s="173"/>
      <c r="R1105" s="174"/>
      <c r="S1105" s="3"/>
      <c r="T1105" s="3"/>
      <c r="U1105" s="3"/>
      <c r="V1105" s="3"/>
    </row>
    <row r="1106" spans="1:22" s="4" customFormat="1" ht="12.75" x14ac:dyDescent="0.2">
      <c r="A1106" s="55"/>
      <c r="B1106" s="10"/>
      <c r="C1106" s="10" t="s">
        <v>142</v>
      </c>
      <c r="D1106" s="10"/>
      <c r="E1106" s="10" t="s">
        <v>143</v>
      </c>
      <c r="F1106" s="179">
        <v>20</v>
      </c>
      <c r="G1106" s="179"/>
      <c r="H1106" s="261"/>
      <c r="I1106" s="261"/>
      <c r="J1106" s="3"/>
      <c r="K1106" s="10"/>
      <c r="L1106" s="10"/>
      <c r="M1106" s="10"/>
      <c r="N1106" s="3"/>
      <c r="O1106" s="172"/>
      <c r="P1106" s="173"/>
      <c r="Q1106" s="173"/>
      <c r="R1106" s="174"/>
      <c r="S1106" s="3"/>
      <c r="T1106" s="3"/>
      <c r="U1106" s="3"/>
      <c r="V1106" s="3"/>
    </row>
    <row r="1107" spans="1:22" s="4" customFormat="1" ht="12.75" x14ac:dyDescent="0.2">
      <c r="A1107" s="55"/>
      <c r="B1107" s="10"/>
      <c r="C1107" s="10" t="s">
        <v>144</v>
      </c>
      <c r="D1107" s="10"/>
      <c r="E1107" s="10" t="s">
        <v>145</v>
      </c>
      <c r="F1107" s="179">
        <v>86</v>
      </c>
      <c r="G1107" s="179">
        <v>2</v>
      </c>
      <c r="H1107" s="261">
        <v>1</v>
      </c>
      <c r="I1107" s="261">
        <v>0</v>
      </c>
      <c r="J1107" s="3"/>
      <c r="K1107" s="10"/>
      <c r="L1107" s="10"/>
      <c r="M1107" s="10"/>
      <c r="N1107" s="3"/>
      <c r="O1107" s="172"/>
      <c r="P1107" s="173"/>
      <c r="Q1107" s="173"/>
      <c r="R1107" s="174"/>
      <c r="S1107" s="3"/>
      <c r="T1107" s="3"/>
      <c r="U1107" s="3"/>
      <c r="V1107" s="3"/>
    </row>
    <row r="1108" spans="1:22" s="4" customFormat="1" ht="12.75" x14ac:dyDescent="0.2">
      <c r="A1108" s="55"/>
      <c r="B1108" s="10"/>
      <c r="C1108" s="10" t="s">
        <v>146</v>
      </c>
      <c r="D1108" s="10"/>
      <c r="E1108" s="10" t="s">
        <v>148</v>
      </c>
      <c r="F1108" s="179">
        <v>21</v>
      </c>
      <c r="G1108" s="179"/>
      <c r="H1108" s="261">
        <v>0</v>
      </c>
      <c r="I1108" s="261"/>
      <c r="J1108" s="3"/>
      <c r="K1108" s="10"/>
      <c r="L1108" s="10"/>
      <c r="M1108" s="10"/>
      <c r="N1108" s="3"/>
      <c r="O1108" s="172"/>
      <c r="P1108" s="173"/>
      <c r="Q1108" s="173"/>
      <c r="R1108" s="174"/>
      <c r="S1108" s="3"/>
      <c r="T1108" s="3"/>
      <c r="U1108" s="3"/>
      <c r="V1108" s="3"/>
    </row>
    <row r="1109" spans="1:22" s="4" customFormat="1" ht="12.75" x14ac:dyDescent="0.2">
      <c r="A1109" s="55"/>
      <c r="B1109" s="10"/>
      <c r="C1109" s="10" t="s">
        <v>152</v>
      </c>
      <c r="D1109" s="10"/>
      <c r="E1109" s="10" t="s">
        <v>153</v>
      </c>
      <c r="F1109" s="179">
        <v>8</v>
      </c>
      <c r="G1109" s="179"/>
      <c r="H1109" s="261"/>
      <c r="I1109" s="261"/>
      <c r="J1109" s="3"/>
      <c r="K1109" s="10"/>
      <c r="L1109" s="10"/>
      <c r="M1109" s="10"/>
      <c r="N1109" s="3"/>
      <c r="O1109" s="172"/>
      <c r="P1109" s="173"/>
      <c r="Q1109" s="173"/>
      <c r="R1109" s="174"/>
      <c r="S1109" s="3"/>
      <c r="T1109" s="3"/>
      <c r="U1109" s="3"/>
      <c r="V1109" s="3"/>
    </row>
    <row r="1110" spans="1:22" s="4" customFormat="1" ht="12.75" x14ac:dyDescent="0.2">
      <c r="A1110" s="55"/>
      <c r="B1110" s="10"/>
      <c r="C1110" s="10" t="s">
        <v>160</v>
      </c>
      <c r="D1110" s="10"/>
      <c r="E1110" s="10" t="s">
        <v>97</v>
      </c>
      <c r="F1110" s="179">
        <v>1</v>
      </c>
      <c r="G1110" s="179"/>
      <c r="H1110" s="261"/>
      <c r="I1110" s="261"/>
      <c r="J1110" s="3"/>
      <c r="K1110" s="10"/>
      <c r="L1110" s="10"/>
      <c r="M1110" s="10"/>
      <c r="N1110" s="3"/>
      <c r="O1110" s="172"/>
      <c r="P1110" s="173"/>
      <c r="Q1110" s="173"/>
      <c r="R1110" s="174"/>
      <c r="S1110" s="3"/>
      <c r="T1110" s="3"/>
      <c r="U1110" s="3"/>
      <c r="V1110" s="3"/>
    </row>
    <row r="1111" spans="1:22" s="4" customFormat="1" ht="12.75" x14ac:dyDescent="0.2">
      <c r="A1111" s="55"/>
      <c r="B1111" s="10"/>
      <c r="C1111" s="10" t="s">
        <v>165</v>
      </c>
      <c r="D1111" s="10"/>
      <c r="E1111" s="10" t="s">
        <v>64</v>
      </c>
      <c r="F1111" s="179">
        <v>42</v>
      </c>
      <c r="G1111" s="179"/>
      <c r="H1111" s="261">
        <v>0</v>
      </c>
      <c r="I1111" s="261"/>
      <c r="J1111" s="3"/>
      <c r="K1111" s="10"/>
      <c r="L1111" s="10"/>
      <c r="M1111" s="10"/>
      <c r="N1111" s="3"/>
      <c r="O1111" s="172"/>
      <c r="P1111" s="173"/>
      <c r="Q1111" s="173"/>
      <c r="R1111" s="174"/>
      <c r="S1111" s="3"/>
      <c r="T1111" s="3"/>
      <c r="U1111" s="3"/>
      <c r="V1111" s="3"/>
    </row>
    <row r="1112" spans="1:22" s="4" customFormat="1" ht="12.75" x14ac:dyDescent="0.2">
      <c r="A1112" s="55"/>
      <c r="B1112" s="10"/>
      <c r="C1112" s="10" t="s">
        <v>171</v>
      </c>
      <c r="D1112" s="10"/>
      <c r="E1112" s="10" t="s">
        <v>97</v>
      </c>
      <c r="F1112" s="179">
        <v>24</v>
      </c>
      <c r="G1112" s="179"/>
      <c r="H1112" s="261"/>
      <c r="I1112" s="261"/>
      <c r="J1112" s="3"/>
      <c r="K1112" s="10"/>
      <c r="L1112" s="10"/>
      <c r="M1112" s="10"/>
      <c r="N1112" s="3"/>
      <c r="O1112" s="172"/>
      <c r="P1112" s="173"/>
      <c r="Q1112" s="173"/>
      <c r="R1112" s="174"/>
      <c r="S1112" s="3"/>
      <c r="T1112" s="3"/>
      <c r="U1112" s="3"/>
      <c r="V1112" s="3"/>
    </row>
    <row r="1113" spans="1:22" s="4" customFormat="1" ht="12.75" x14ac:dyDescent="0.2">
      <c r="A1113" s="55"/>
      <c r="B1113" s="10"/>
      <c r="C1113" s="10" t="s">
        <v>173</v>
      </c>
      <c r="D1113" s="10"/>
      <c r="E1113" s="10" t="s">
        <v>100</v>
      </c>
      <c r="F1113" s="179">
        <v>2</v>
      </c>
      <c r="G1113" s="179"/>
      <c r="H1113" s="261">
        <v>0</v>
      </c>
      <c r="I1113" s="261"/>
      <c r="J1113" s="3"/>
      <c r="K1113" s="10"/>
      <c r="L1113" s="10"/>
      <c r="M1113" s="10"/>
      <c r="N1113" s="3"/>
      <c r="O1113" s="172"/>
      <c r="P1113" s="173"/>
      <c r="Q1113" s="173"/>
      <c r="R1113" s="174"/>
      <c r="S1113" s="3"/>
      <c r="T1113" s="3"/>
      <c r="U1113" s="3"/>
      <c r="V1113" s="3"/>
    </row>
    <row r="1114" spans="1:22" s="4" customFormat="1" ht="12.75" x14ac:dyDescent="0.2">
      <c r="A1114" s="55"/>
      <c r="B1114" s="10"/>
      <c r="C1114" s="10" t="s">
        <v>173</v>
      </c>
      <c r="D1114" s="10"/>
      <c r="E1114" s="10" t="s">
        <v>77</v>
      </c>
      <c r="F1114" s="179">
        <v>3</v>
      </c>
      <c r="G1114" s="179"/>
      <c r="H1114" s="261"/>
      <c r="I1114" s="261"/>
      <c r="J1114" s="3"/>
      <c r="K1114" s="10"/>
      <c r="L1114" s="10"/>
      <c r="M1114" s="10"/>
      <c r="N1114" s="3"/>
      <c r="O1114" s="172"/>
      <c r="P1114" s="173"/>
      <c r="Q1114" s="173"/>
      <c r="R1114" s="174"/>
      <c r="S1114" s="3"/>
      <c r="T1114" s="3"/>
      <c r="U1114" s="3"/>
      <c r="V1114" s="3"/>
    </row>
    <row r="1115" spans="1:22" s="4" customFormat="1" ht="12.75" x14ac:dyDescent="0.2">
      <c r="A1115" s="55"/>
      <c r="B1115" s="10"/>
      <c r="C1115" s="10" t="s">
        <v>174</v>
      </c>
      <c r="D1115" s="10"/>
      <c r="E1115" s="10" t="s">
        <v>175</v>
      </c>
      <c r="F1115" s="179">
        <v>4</v>
      </c>
      <c r="G1115" s="179"/>
      <c r="H1115" s="261"/>
      <c r="I1115" s="261"/>
      <c r="J1115" s="3"/>
      <c r="K1115" s="10"/>
      <c r="L1115" s="10"/>
      <c r="M1115" s="10"/>
      <c r="N1115" s="3"/>
      <c r="O1115" s="172"/>
      <c r="P1115" s="173"/>
      <c r="Q1115" s="173"/>
      <c r="R1115" s="174"/>
      <c r="S1115" s="3"/>
      <c r="T1115" s="3"/>
      <c r="U1115" s="3"/>
      <c r="V1115" s="3"/>
    </row>
    <row r="1116" spans="1:22" s="4" customFormat="1" ht="12.75" x14ac:dyDescent="0.2">
      <c r="A1116" s="55"/>
      <c r="B1116" s="10"/>
      <c r="C1116" s="10" t="s">
        <v>176</v>
      </c>
      <c r="D1116" s="10"/>
      <c r="E1116" s="10" t="s">
        <v>177</v>
      </c>
      <c r="F1116" s="179">
        <v>22</v>
      </c>
      <c r="G1116" s="179"/>
      <c r="H1116" s="261">
        <v>0</v>
      </c>
      <c r="I1116" s="261"/>
      <c r="J1116" s="3"/>
      <c r="K1116" s="10"/>
      <c r="L1116" s="10"/>
      <c r="M1116" s="10"/>
      <c r="N1116" s="3"/>
      <c r="O1116" s="172"/>
      <c r="P1116" s="173"/>
      <c r="Q1116" s="173"/>
      <c r="R1116" s="174"/>
      <c r="S1116" s="3"/>
      <c r="T1116" s="3"/>
      <c r="U1116" s="3"/>
      <c r="V1116" s="3"/>
    </row>
    <row r="1117" spans="1:22" s="4" customFormat="1" ht="12.75" x14ac:dyDescent="0.2">
      <c r="A1117" s="55"/>
      <c r="B1117" s="10"/>
      <c r="C1117" s="10" t="s">
        <v>178</v>
      </c>
      <c r="D1117" s="10"/>
      <c r="E1117" s="10" t="s">
        <v>179</v>
      </c>
      <c r="F1117" s="179">
        <v>2</v>
      </c>
      <c r="G1117" s="179"/>
      <c r="H1117" s="261">
        <v>0</v>
      </c>
      <c r="I1117" s="261"/>
      <c r="J1117" s="3"/>
      <c r="K1117" s="10"/>
      <c r="L1117" s="10"/>
      <c r="M1117" s="10"/>
      <c r="N1117" s="3"/>
      <c r="O1117" s="172"/>
      <c r="P1117" s="173"/>
      <c r="Q1117" s="173"/>
      <c r="R1117" s="174"/>
      <c r="S1117" s="3"/>
      <c r="T1117" s="3"/>
      <c r="U1117" s="3"/>
      <c r="V1117" s="3"/>
    </row>
    <row r="1118" spans="1:22" s="4" customFormat="1" ht="12.75" x14ac:dyDescent="0.2">
      <c r="A1118" s="55"/>
      <c r="B1118" s="10"/>
      <c r="C1118" s="10" t="s">
        <v>181</v>
      </c>
      <c r="D1118" s="10"/>
      <c r="E1118" s="10" t="s">
        <v>182</v>
      </c>
      <c r="F1118" s="179">
        <v>10</v>
      </c>
      <c r="G1118" s="179"/>
      <c r="H1118" s="261"/>
      <c r="I1118" s="261"/>
      <c r="J1118" s="3"/>
      <c r="K1118" s="10"/>
      <c r="L1118" s="10"/>
      <c r="M1118" s="10"/>
      <c r="N1118" s="3"/>
      <c r="O1118" s="172"/>
      <c r="P1118" s="173"/>
      <c r="Q1118" s="173"/>
      <c r="R1118" s="174"/>
      <c r="S1118" s="3"/>
      <c r="T1118" s="3"/>
      <c r="U1118" s="3"/>
      <c r="V1118" s="3"/>
    </row>
    <row r="1119" spans="1:22" s="4" customFormat="1" ht="12.75" x14ac:dyDescent="0.2">
      <c r="A1119" s="55"/>
      <c r="B1119" s="10"/>
      <c r="C1119" s="10" t="s">
        <v>184</v>
      </c>
      <c r="D1119" s="10"/>
      <c r="E1119" s="10" t="s">
        <v>185</v>
      </c>
      <c r="F1119" s="179">
        <v>2</v>
      </c>
      <c r="G1119" s="179"/>
      <c r="H1119" s="261"/>
      <c r="I1119" s="261"/>
      <c r="J1119" s="3"/>
      <c r="K1119" s="10"/>
      <c r="L1119" s="10"/>
      <c r="M1119" s="10"/>
      <c r="N1119" s="3"/>
      <c r="O1119" s="172"/>
      <c r="P1119" s="173"/>
      <c r="Q1119" s="173"/>
      <c r="R1119" s="174"/>
      <c r="S1119" s="3"/>
      <c r="T1119" s="3"/>
      <c r="U1119" s="3"/>
      <c r="V1119" s="3"/>
    </row>
    <row r="1120" spans="1:22" s="4" customFormat="1" ht="12.75" x14ac:dyDescent="0.2">
      <c r="A1120" s="55"/>
      <c r="B1120" s="10"/>
      <c r="C1120" s="10" t="s">
        <v>189</v>
      </c>
      <c r="D1120" s="10"/>
      <c r="E1120" s="10" t="s">
        <v>70</v>
      </c>
      <c r="F1120" s="179">
        <v>3</v>
      </c>
      <c r="G1120" s="179"/>
      <c r="H1120" s="261"/>
      <c r="I1120" s="261"/>
      <c r="J1120" s="3"/>
      <c r="K1120" s="10"/>
      <c r="L1120" s="10"/>
      <c r="M1120" s="10"/>
      <c r="N1120" s="3"/>
      <c r="O1120" s="172"/>
      <c r="P1120" s="173"/>
      <c r="Q1120" s="173"/>
      <c r="R1120" s="174"/>
      <c r="S1120" s="3"/>
      <c r="T1120" s="3"/>
      <c r="U1120" s="3"/>
      <c r="V1120" s="3"/>
    </row>
    <row r="1121" spans="1:22" s="4" customFormat="1" ht="12.75" x14ac:dyDescent="0.2">
      <c r="A1121" s="55"/>
      <c r="B1121" s="10"/>
      <c r="C1121" s="10" t="s">
        <v>191</v>
      </c>
      <c r="D1121" s="10"/>
      <c r="E1121" s="10" t="s">
        <v>192</v>
      </c>
      <c r="F1121" s="179">
        <v>1</v>
      </c>
      <c r="G1121" s="179"/>
      <c r="H1121" s="261"/>
      <c r="I1121" s="261"/>
      <c r="J1121" s="3"/>
      <c r="K1121" s="10"/>
      <c r="L1121" s="10"/>
      <c r="M1121" s="10"/>
      <c r="N1121" s="3"/>
      <c r="O1121" s="172"/>
      <c r="P1121" s="173"/>
      <c r="Q1121" s="173"/>
      <c r="R1121" s="174"/>
      <c r="S1121" s="3"/>
      <c r="T1121" s="3"/>
      <c r="U1121" s="3"/>
      <c r="V1121" s="3"/>
    </row>
    <row r="1122" spans="1:22" s="4" customFormat="1" ht="12.75" x14ac:dyDescent="0.2">
      <c r="A1122" s="55"/>
      <c r="B1122" s="10"/>
      <c r="C1122" s="10" t="s">
        <v>193</v>
      </c>
      <c r="D1122" s="10"/>
      <c r="E1122" s="10" t="s">
        <v>194</v>
      </c>
      <c r="F1122" s="179">
        <v>3</v>
      </c>
      <c r="G1122" s="179"/>
      <c r="H1122" s="261">
        <v>0</v>
      </c>
      <c r="I1122" s="261"/>
      <c r="J1122" s="3"/>
      <c r="K1122" s="10"/>
      <c r="L1122" s="10"/>
      <c r="M1122" s="10"/>
      <c r="N1122" s="3"/>
      <c r="O1122" s="172"/>
      <c r="P1122" s="173"/>
      <c r="Q1122" s="173"/>
      <c r="R1122" s="174"/>
      <c r="S1122" s="3"/>
      <c r="T1122" s="3"/>
      <c r="U1122" s="3"/>
      <c r="V1122" s="3"/>
    </row>
    <row r="1123" spans="1:22" s="4" customFormat="1" ht="12.75" x14ac:dyDescent="0.2">
      <c r="A1123" s="55"/>
      <c r="B1123" s="10"/>
      <c r="C1123" s="10" t="s">
        <v>197</v>
      </c>
      <c r="D1123" s="10"/>
      <c r="E1123" s="10" t="s">
        <v>198</v>
      </c>
      <c r="F1123" s="179">
        <v>7</v>
      </c>
      <c r="G1123" s="179"/>
      <c r="H1123" s="261"/>
      <c r="I1123" s="261"/>
      <c r="J1123" s="3"/>
      <c r="K1123" s="10"/>
      <c r="L1123" s="10"/>
      <c r="M1123" s="10"/>
      <c r="N1123" s="3"/>
      <c r="O1123" s="172"/>
      <c r="P1123" s="173"/>
      <c r="Q1123" s="173"/>
      <c r="R1123" s="174"/>
      <c r="S1123" s="3"/>
      <c r="T1123" s="3"/>
      <c r="U1123" s="3"/>
      <c r="V1123" s="3"/>
    </row>
    <row r="1124" spans="1:22" s="4" customFormat="1" ht="12.75" x14ac:dyDescent="0.2">
      <c r="A1124" s="55"/>
      <c r="B1124" s="10"/>
      <c r="C1124" s="10" t="s">
        <v>199</v>
      </c>
      <c r="D1124" s="10"/>
      <c r="E1124" s="10" t="s">
        <v>200</v>
      </c>
      <c r="F1124" s="179">
        <v>12</v>
      </c>
      <c r="G1124" s="179"/>
      <c r="H1124" s="261">
        <v>0</v>
      </c>
      <c r="I1124" s="261"/>
      <c r="J1124" s="3"/>
      <c r="K1124" s="10"/>
      <c r="L1124" s="10"/>
      <c r="M1124" s="10"/>
      <c r="N1124" s="3"/>
      <c r="O1124" s="172"/>
      <c r="P1124" s="173"/>
      <c r="Q1124" s="173"/>
      <c r="R1124" s="174"/>
      <c r="S1124" s="3"/>
      <c r="T1124" s="3"/>
      <c r="U1124" s="3"/>
      <c r="V1124" s="3"/>
    </row>
    <row r="1125" spans="1:22" s="4" customFormat="1" ht="12.75" x14ac:dyDescent="0.2">
      <c r="A1125" s="55"/>
      <c r="B1125" s="10"/>
      <c r="C1125" s="10" t="s">
        <v>202</v>
      </c>
      <c r="D1125" s="10"/>
      <c r="E1125" s="10" t="s">
        <v>203</v>
      </c>
      <c r="F1125" s="179">
        <v>29</v>
      </c>
      <c r="G1125" s="179"/>
      <c r="H1125" s="261">
        <v>0</v>
      </c>
      <c r="I1125" s="261"/>
      <c r="J1125" s="3"/>
      <c r="K1125" s="10"/>
      <c r="L1125" s="10"/>
      <c r="M1125" s="10"/>
      <c r="N1125" s="3"/>
      <c r="O1125" s="172"/>
      <c r="P1125" s="173"/>
      <c r="Q1125" s="173"/>
      <c r="R1125" s="174"/>
      <c r="S1125" s="3"/>
      <c r="T1125" s="3"/>
      <c r="U1125" s="3"/>
      <c r="V1125" s="3"/>
    </row>
    <row r="1126" spans="1:22" s="4" customFormat="1" ht="12.75" x14ac:dyDescent="0.2">
      <c r="A1126" s="55"/>
      <c r="B1126" s="10"/>
      <c r="C1126" s="10" t="s">
        <v>204</v>
      </c>
      <c r="D1126" s="10"/>
      <c r="E1126" s="10" t="s">
        <v>97</v>
      </c>
      <c r="F1126" s="179">
        <v>1</v>
      </c>
      <c r="G1126" s="179"/>
      <c r="H1126" s="261"/>
      <c r="I1126" s="261"/>
      <c r="J1126" s="3"/>
      <c r="K1126" s="10"/>
      <c r="L1126" s="10"/>
      <c r="M1126" s="10"/>
      <c r="N1126" s="3"/>
      <c r="O1126" s="172"/>
      <c r="P1126" s="173"/>
      <c r="Q1126" s="173"/>
      <c r="R1126" s="174"/>
      <c r="S1126" s="3"/>
      <c r="T1126" s="3"/>
      <c r="U1126" s="3"/>
      <c r="V1126" s="3"/>
    </row>
    <row r="1127" spans="1:22" s="4" customFormat="1" ht="12.75" x14ac:dyDescent="0.2">
      <c r="A1127" s="55"/>
      <c r="B1127" s="10"/>
      <c r="C1127" s="10" t="s">
        <v>207</v>
      </c>
      <c r="D1127" s="10"/>
      <c r="E1127" s="10" t="s">
        <v>64</v>
      </c>
      <c r="F1127" s="179">
        <v>4</v>
      </c>
      <c r="G1127" s="179"/>
      <c r="H1127" s="261"/>
      <c r="I1127" s="261"/>
      <c r="J1127" s="3"/>
      <c r="K1127" s="10"/>
      <c r="L1127" s="10"/>
      <c r="M1127" s="10"/>
      <c r="N1127" s="3"/>
      <c r="O1127" s="172"/>
      <c r="P1127" s="173"/>
      <c r="Q1127" s="173"/>
      <c r="R1127" s="174"/>
      <c r="S1127" s="3"/>
      <c r="T1127" s="3"/>
      <c r="U1127" s="3"/>
      <c r="V1127" s="3"/>
    </row>
    <row r="1128" spans="1:22" s="4" customFormat="1" ht="12.75" x14ac:dyDescent="0.2">
      <c r="A1128" s="55"/>
      <c r="B1128" s="10"/>
      <c r="C1128" s="10" t="s">
        <v>208</v>
      </c>
      <c r="D1128" s="10"/>
      <c r="E1128" s="10" t="s">
        <v>179</v>
      </c>
      <c r="F1128" s="179">
        <v>3</v>
      </c>
      <c r="G1128" s="179"/>
      <c r="H1128" s="261"/>
      <c r="I1128" s="261"/>
      <c r="J1128" s="3"/>
      <c r="K1128" s="10"/>
      <c r="L1128" s="10"/>
      <c r="M1128" s="10"/>
      <c r="N1128" s="3"/>
      <c r="O1128" s="172"/>
      <c r="P1128" s="173"/>
      <c r="Q1128" s="173"/>
      <c r="R1128" s="174"/>
      <c r="S1128" s="3"/>
      <c r="T1128" s="3"/>
      <c r="U1128" s="3"/>
      <c r="V1128" s="3"/>
    </row>
    <row r="1129" spans="1:22" s="4" customFormat="1" ht="12.75" x14ac:dyDescent="0.2">
      <c r="A1129" s="55"/>
      <c r="B1129" s="10"/>
      <c r="C1129" s="10" t="s">
        <v>209</v>
      </c>
      <c r="D1129" s="10"/>
      <c r="E1129" s="10" t="s">
        <v>210</v>
      </c>
      <c r="F1129" s="179">
        <v>4</v>
      </c>
      <c r="G1129" s="179"/>
      <c r="H1129" s="261"/>
      <c r="I1129" s="261"/>
      <c r="J1129" s="3"/>
      <c r="K1129" s="10"/>
      <c r="L1129" s="10"/>
      <c r="M1129" s="10"/>
      <c r="N1129" s="3"/>
      <c r="O1129" s="172"/>
      <c r="P1129" s="173"/>
      <c r="Q1129" s="173"/>
      <c r="R1129" s="174"/>
      <c r="S1129" s="3"/>
      <c r="T1129" s="3"/>
      <c r="U1129" s="3"/>
      <c r="V1129" s="3"/>
    </row>
    <row r="1130" spans="1:22" s="4" customFormat="1" ht="12.75" x14ac:dyDescent="0.2">
      <c r="A1130" s="55"/>
      <c r="B1130" s="10"/>
      <c r="C1130" s="10" t="s">
        <v>213</v>
      </c>
      <c r="D1130" s="10"/>
      <c r="E1130" s="10" t="s">
        <v>127</v>
      </c>
      <c r="F1130" s="179">
        <v>2</v>
      </c>
      <c r="G1130" s="179"/>
      <c r="H1130" s="261">
        <v>0</v>
      </c>
      <c r="I1130" s="261"/>
      <c r="J1130" s="3"/>
      <c r="K1130" s="10"/>
      <c r="L1130" s="10"/>
      <c r="M1130" s="10"/>
      <c r="N1130" s="3"/>
      <c r="O1130" s="172"/>
      <c r="P1130" s="173"/>
      <c r="Q1130" s="173"/>
      <c r="R1130" s="174"/>
      <c r="S1130" s="3"/>
      <c r="T1130" s="3"/>
      <c r="U1130" s="3"/>
      <c r="V1130" s="3"/>
    </row>
    <row r="1131" spans="1:22" s="4" customFormat="1" ht="12.75" x14ac:dyDescent="0.2">
      <c r="A1131" s="55"/>
      <c r="B1131" s="10"/>
      <c r="C1131" s="10" t="s">
        <v>700</v>
      </c>
      <c r="D1131" s="10"/>
      <c r="E1131" s="10" t="s">
        <v>179</v>
      </c>
      <c r="F1131" s="179">
        <v>1</v>
      </c>
      <c r="G1131" s="179"/>
      <c r="H1131" s="261"/>
      <c r="I1131" s="261"/>
      <c r="J1131" s="3"/>
      <c r="K1131" s="10"/>
      <c r="L1131" s="10"/>
      <c r="M1131" s="10"/>
      <c r="N1131" s="3"/>
      <c r="O1131" s="172"/>
      <c r="P1131" s="173"/>
      <c r="Q1131" s="173"/>
      <c r="R1131" s="174"/>
      <c r="S1131" s="3"/>
      <c r="T1131" s="3"/>
      <c r="U1131" s="3"/>
      <c r="V1131" s="3"/>
    </row>
    <row r="1132" spans="1:22" s="4" customFormat="1" ht="12.75" x14ac:dyDescent="0.2">
      <c r="A1132" s="55"/>
      <c r="B1132" s="10"/>
      <c r="C1132" s="10" t="s">
        <v>214</v>
      </c>
      <c r="D1132" s="10"/>
      <c r="E1132" s="10" t="s">
        <v>79</v>
      </c>
      <c r="F1132" s="179">
        <v>1</v>
      </c>
      <c r="G1132" s="179"/>
      <c r="H1132" s="261"/>
      <c r="I1132" s="261"/>
      <c r="J1132" s="3"/>
      <c r="K1132" s="10"/>
      <c r="L1132" s="10"/>
      <c r="M1132" s="10"/>
      <c r="N1132" s="3"/>
      <c r="O1132" s="172"/>
      <c r="P1132" s="173"/>
      <c r="Q1132" s="173"/>
      <c r="R1132" s="174"/>
      <c r="S1132" s="3"/>
      <c r="T1132" s="3"/>
      <c r="U1132" s="3"/>
      <c r="V1132" s="3"/>
    </row>
    <row r="1133" spans="1:22" s="4" customFormat="1" ht="12.75" x14ac:dyDescent="0.2">
      <c r="A1133" s="55"/>
      <c r="B1133" s="10"/>
      <c r="C1133" s="10" t="s">
        <v>215</v>
      </c>
      <c r="D1133" s="10"/>
      <c r="E1133" s="10" t="s">
        <v>70</v>
      </c>
      <c r="F1133" s="179">
        <v>1</v>
      </c>
      <c r="G1133" s="179"/>
      <c r="H1133" s="261"/>
      <c r="I1133" s="261"/>
      <c r="J1133" s="3"/>
      <c r="K1133" s="10"/>
      <c r="L1133" s="10"/>
      <c r="M1133" s="10"/>
      <c r="N1133" s="3"/>
      <c r="O1133" s="172"/>
      <c r="P1133" s="173"/>
      <c r="Q1133" s="173"/>
      <c r="R1133" s="174"/>
      <c r="S1133" s="3"/>
      <c r="T1133" s="3"/>
      <c r="U1133" s="3"/>
      <c r="V1133" s="3"/>
    </row>
    <row r="1134" spans="1:22" s="4" customFormat="1" ht="12.75" x14ac:dyDescent="0.2">
      <c r="A1134" s="55"/>
      <c r="B1134" s="10"/>
      <c r="C1134" s="10" t="s">
        <v>216</v>
      </c>
      <c r="D1134" s="10"/>
      <c r="E1134" s="10" t="s">
        <v>147</v>
      </c>
      <c r="F1134" s="179">
        <v>4</v>
      </c>
      <c r="G1134" s="179"/>
      <c r="H1134" s="261"/>
      <c r="I1134" s="261"/>
      <c r="J1134" s="3"/>
      <c r="K1134" s="10"/>
      <c r="L1134" s="10"/>
      <c r="M1134" s="10"/>
      <c r="N1134" s="3"/>
      <c r="O1134" s="172"/>
      <c r="P1134" s="173"/>
      <c r="Q1134" s="173"/>
      <c r="R1134" s="174"/>
      <c r="S1134" s="3"/>
      <c r="T1134" s="3"/>
      <c r="U1134" s="3"/>
      <c r="V1134" s="3"/>
    </row>
    <row r="1135" spans="1:22" s="4" customFormat="1" ht="12.75" x14ac:dyDescent="0.2">
      <c r="A1135" s="55"/>
      <c r="B1135" s="10"/>
      <c r="C1135" s="10" t="s">
        <v>217</v>
      </c>
      <c r="D1135" s="10"/>
      <c r="E1135" s="10" t="s">
        <v>218</v>
      </c>
      <c r="F1135" s="179">
        <v>1</v>
      </c>
      <c r="G1135" s="179"/>
      <c r="H1135" s="261"/>
      <c r="I1135" s="261"/>
      <c r="J1135" s="3"/>
      <c r="K1135" s="10"/>
      <c r="L1135" s="10"/>
      <c r="M1135" s="10"/>
      <c r="N1135" s="3"/>
      <c r="O1135" s="172"/>
      <c r="P1135" s="173"/>
      <c r="Q1135" s="173"/>
      <c r="R1135" s="174"/>
      <c r="S1135" s="3"/>
      <c r="T1135" s="3"/>
      <c r="U1135" s="3"/>
      <c r="V1135" s="3"/>
    </row>
    <row r="1136" spans="1:22" s="4" customFormat="1" ht="12.75" x14ac:dyDescent="0.2">
      <c r="A1136" s="55"/>
      <c r="B1136" s="10"/>
      <c r="C1136" s="10" t="s">
        <v>223</v>
      </c>
      <c r="D1136" s="10"/>
      <c r="E1136" s="10" t="s">
        <v>205</v>
      </c>
      <c r="F1136" s="179">
        <v>2</v>
      </c>
      <c r="G1136" s="179"/>
      <c r="H1136" s="261"/>
      <c r="I1136" s="261"/>
      <c r="J1136" s="3"/>
      <c r="K1136" s="10"/>
      <c r="L1136" s="10"/>
      <c r="M1136" s="10"/>
      <c r="N1136" s="3"/>
      <c r="O1136" s="172"/>
      <c r="P1136" s="173"/>
      <c r="Q1136" s="173"/>
      <c r="R1136" s="174"/>
      <c r="S1136" s="3"/>
      <c r="T1136" s="3"/>
      <c r="U1136" s="3"/>
      <c r="V1136" s="3"/>
    </row>
    <row r="1137" spans="1:22" s="4" customFormat="1" ht="12.75" x14ac:dyDescent="0.2">
      <c r="A1137" s="55"/>
      <c r="B1137" s="10"/>
      <c r="C1137" s="10" t="s">
        <v>230</v>
      </c>
      <c r="D1137" s="10"/>
      <c r="E1137" s="10" t="s">
        <v>211</v>
      </c>
      <c r="F1137" s="179">
        <v>1</v>
      </c>
      <c r="G1137" s="179"/>
      <c r="H1137" s="261"/>
      <c r="I1137" s="261"/>
      <c r="J1137" s="3"/>
      <c r="K1137" s="10"/>
      <c r="L1137" s="10"/>
      <c r="M1137" s="10"/>
      <c r="N1137" s="3"/>
      <c r="O1137" s="172"/>
      <c r="P1137" s="173"/>
      <c r="Q1137" s="173"/>
      <c r="R1137" s="174"/>
      <c r="S1137" s="3"/>
      <c r="T1137" s="3"/>
      <c r="U1137" s="3"/>
      <c r="V1137" s="3"/>
    </row>
    <row r="1138" spans="1:22" s="4" customFormat="1" ht="12.75" x14ac:dyDescent="0.2">
      <c r="A1138" s="55"/>
      <c r="B1138" s="10"/>
      <c r="C1138" s="10" t="s">
        <v>233</v>
      </c>
      <c r="D1138" s="10"/>
      <c r="E1138" s="10" t="s">
        <v>235</v>
      </c>
      <c r="F1138" s="179">
        <v>1</v>
      </c>
      <c r="G1138" s="179"/>
      <c r="H1138" s="261"/>
      <c r="I1138" s="261"/>
      <c r="J1138" s="3"/>
      <c r="K1138" s="10"/>
      <c r="L1138" s="10"/>
      <c r="M1138" s="10"/>
      <c r="N1138" s="3"/>
      <c r="O1138" s="172"/>
      <c r="P1138" s="173"/>
      <c r="Q1138" s="173"/>
      <c r="R1138" s="174"/>
      <c r="S1138" s="3"/>
      <c r="T1138" s="3"/>
      <c r="U1138" s="3"/>
      <c r="V1138" s="3"/>
    </row>
    <row r="1139" spans="1:22" s="4" customFormat="1" ht="12.75" x14ac:dyDescent="0.2">
      <c r="A1139" s="55"/>
      <c r="B1139" s="10"/>
      <c r="C1139" s="10" t="s">
        <v>238</v>
      </c>
      <c r="D1139" s="10"/>
      <c r="E1139" s="10" t="s">
        <v>239</v>
      </c>
      <c r="F1139" s="179">
        <v>3</v>
      </c>
      <c r="G1139" s="179"/>
      <c r="H1139" s="261"/>
      <c r="I1139" s="261"/>
      <c r="J1139" s="3"/>
      <c r="K1139" s="10"/>
      <c r="L1139" s="10"/>
      <c r="M1139" s="10"/>
      <c r="N1139" s="3"/>
      <c r="O1139" s="172"/>
      <c r="P1139" s="173"/>
      <c r="Q1139" s="173"/>
      <c r="R1139" s="174"/>
      <c r="S1139" s="3"/>
      <c r="T1139" s="3"/>
      <c r="U1139" s="3"/>
      <c r="V1139" s="3"/>
    </row>
    <row r="1140" spans="1:22" s="4" customFormat="1" ht="12.75" x14ac:dyDescent="0.2">
      <c r="A1140" s="55"/>
      <c r="B1140" s="10"/>
      <c r="C1140" s="10" t="s">
        <v>241</v>
      </c>
      <c r="D1140" s="10"/>
      <c r="E1140" s="10" t="s">
        <v>153</v>
      </c>
      <c r="F1140" s="179">
        <v>1</v>
      </c>
      <c r="G1140" s="179"/>
      <c r="H1140" s="261"/>
      <c r="I1140" s="261"/>
      <c r="J1140" s="3"/>
      <c r="K1140" s="10"/>
      <c r="L1140" s="10"/>
      <c r="M1140" s="10"/>
      <c r="N1140" s="3"/>
      <c r="O1140" s="172"/>
      <c r="P1140" s="173"/>
      <c r="Q1140" s="173"/>
      <c r="R1140" s="174"/>
      <c r="S1140" s="3"/>
      <c r="T1140" s="3"/>
      <c r="U1140" s="3"/>
      <c r="V1140" s="3"/>
    </row>
    <row r="1141" spans="1:22" s="4" customFormat="1" ht="12.75" x14ac:dyDescent="0.2">
      <c r="A1141" s="55"/>
      <c r="B1141" s="10"/>
      <c r="C1141" s="10" t="s">
        <v>247</v>
      </c>
      <c r="D1141" s="10"/>
      <c r="E1141" s="10" t="s">
        <v>211</v>
      </c>
      <c r="F1141" s="179">
        <v>23</v>
      </c>
      <c r="G1141" s="179"/>
      <c r="H1141" s="261">
        <v>0</v>
      </c>
      <c r="I1141" s="261"/>
      <c r="J1141" s="3"/>
      <c r="K1141" s="10"/>
      <c r="L1141" s="10"/>
      <c r="M1141" s="10"/>
      <c r="N1141" s="3"/>
      <c r="O1141" s="172"/>
      <c r="P1141" s="173"/>
      <c r="Q1141" s="173"/>
      <c r="R1141" s="174"/>
      <c r="S1141" s="3"/>
      <c r="T1141" s="3"/>
      <c r="U1141" s="3"/>
      <c r="V1141" s="3"/>
    </row>
    <row r="1142" spans="1:22" s="4" customFormat="1" ht="12.75" x14ac:dyDescent="0.2">
      <c r="A1142" s="55"/>
      <c r="B1142" s="10"/>
      <c r="C1142" s="10" t="s">
        <v>247</v>
      </c>
      <c r="D1142" s="10"/>
      <c r="E1142" s="10" t="s">
        <v>77</v>
      </c>
      <c r="F1142" s="179">
        <v>29</v>
      </c>
      <c r="G1142" s="179"/>
      <c r="H1142" s="261"/>
      <c r="I1142" s="261"/>
      <c r="J1142" s="3"/>
      <c r="K1142" s="10"/>
      <c r="L1142" s="10"/>
      <c r="M1142" s="10"/>
      <c r="N1142" s="3"/>
      <c r="O1142" s="172"/>
      <c r="P1142" s="173"/>
      <c r="Q1142" s="173"/>
      <c r="R1142" s="174"/>
      <c r="S1142" s="3"/>
      <c r="T1142" s="3"/>
      <c r="U1142" s="3"/>
      <c r="V1142" s="3"/>
    </row>
    <row r="1143" spans="1:22" s="4" customFormat="1" ht="12.75" x14ac:dyDescent="0.2">
      <c r="A1143" s="55"/>
      <c r="B1143" s="10"/>
      <c r="C1143" s="10" t="s">
        <v>251</v>
      </c>
      <c r="D1143" s="10"/>
      <c r="E1143" s="10" t="s">
        <v>79</v>
      </c>
      <c r="F1143" s="179">
        <v>2</v>
      </c>
      <c r="G1143" s="179"/>
      <c r="H1143" s="261">
        <v>0</v>
      </c>
      <c r="I1143" s="261"/>
      <c r="J1143" s="3"/>
      <c r="K1143" s="10"/>
      <c r="L1143" s="10"/>
      <c r="M1143" s="10"/>
      <c r="N1143" s="3"/>
      <c r="O1143" s="172"/>
      <c r="P1143" s="173"/>
      <c r="Q1143" s="173"/>
      <c r="R1143" s="174"/>
      <c r="S1143" s="3"/>
      <c r="T1143" s="3"/>
      <c r="U1143" s="3"/>
      <c r="V1143" s="3"/>
    </row>
    <row r="1144" spans="1:22" s="4" customFormat="1" ht="12.75" x14ac:dyDescent="0.2">
      <c r="A1144" s="55"/>
      <c r="B1144" s="10"/>
      <c r="C1144" s="10" t="s">
        <v>252</v>
      </c>
      <c r="D1144" s="10"/>
      <c r="E1144" s="10" t="s">
        <v>70</v>
      </c>
      <c r="F1144" s="179">
        <v>13</v>
      </c>
      <c r="G1144" s="179">
        <v>1</v>
      </c>
      <c r="H1144" s="261">
        <v>1</v>
      </c>
      <c r="I1144" s="261">
        <v>0</v>
      </c>
      <c r="J1144" s="3"/>
      <c r="K1144" s="10"/>
      <c r="L1144" s="10"/>
      <c r="M1144" s="10"/>
      <c r="N1144" s="3"/>
      <c r="O1144" s="172"/>
      <c r="P1144" s="173"/>
      <c r="Q1144" s="173"/>
      <c r="R1144" s="174"/>
      <c r="S1144" s="3"/>
      <c r="T1144" s="3"/>
      <c r="U1144" s="3"/>
      <c r="V1144" s="3"/>
    </row>
    <row r="1145" spans="1:22" s="4" customFormat="1" ht="12.75" x14ac:dyDescent="0.2">
      <c r="A1145" s="55"/>
      <c r="B1145" s="10"/>
      <c r="C1145" s="10" t="s">
        <v>255</v>
      </c>
      <c r="D1145" s="10"/>
      <c r="E1145" s="10" t="s">
        <v>256</v>
      </c>
      <c r="F1145" s="179">
        <v>11</v>
      </c>
      <c r="G1145" s="179"/>
      <c r="H1145" s="261"/>
      <c r="I1145" s="261"/>
      <c r="J1145" s="3"/>
      <c r="K1145" s="10"/>
      <c r="L1145" s="10"/>
      <c r="M1145" s="10"/>
      <c r="N1145" s="3"/>
      <c r="O1145" s="172"/>
      <c r="P1145" s="173"/>
      <c r="Q1145" s="173"/>
      <c r="R1145" s="174"/>
      <c r="S1145" s="3"/>
      <c r="T1145" s="3"/>
      <c r="U1145" s="3"/>
      <c r="V1145" s="3"/>
    </row>
    <row r="1146" spans="1:22" s="4" customFormat="1" ht="12.75" x14ac:dyDescent="0.2">
      <c r="A1146" s="55"/>
      <c r="B1146" s="10"/>
      <c r="C1146" s="10" t="s">
        <v>260</v>
      </c>
      <c r="D1146" s="10"/>
      <c r="E1146" s="10" t="s">
        <v>77</v>
      </c>
      <c r="F1146" s="179">
        <v>2</v>
      </c>
      <c r="G1146" s="179"/>
      <c r="H1146" s="261"/>
      <c r="I1146" s="261"/>
      <c r="J1146" s="3"/>
      <c r="K1146" s="10"/>
      <c r="L1146" s="10"/>
      <c r="M1146" s="10"/>
      <c r="N1146" s="3"/>
      <c r="O1146" s="172"/>
      <c r="P1146" s="173"/>
      <c r="Q1146" s="173"/>
      <c r="R1146" s="174"/>
      <c r="S1146" s="3"/>
      <c r="T1146" s="3"/>
      <c r="U1146" s="3"/>
      <c r="V1146" s="3"/>
    </row>
    <row r="1147" spans="1:22" s="4" customFormat="1" ht="12.75" x14ac:dyDescent="0.2">
      <c r="A1147" s="55"/>
      <c r="B1147" s="10"/>
      <c r="C1147" s="10" t="s">
        <v>261</v>
      </c>
      <c r="D1147" s="10"/>
      <c r="E1147" s="10" t="s">
        <v>73</v>
      </c>
      <c r="F1147" s="179">
        <v>18</v>
      </c>
      <c r="G1147" s="179"/>
      <c r="H1147" s="261"/>
      <c r="I1147" s="261"/>
      <c r="J1147" s="3"/>
      <c r="K1147" s="10"/>
      <c r="L1147" s="10"/>
      <c r="M1147" s="10"/>
      <c r="N1147" s="3"/>
      <c r="O1147" s="172"/>
      <c r="P1147" s="173"/>
      <c r="Q1147" s="173"/>
      <c r="R1147" s="174"/>
      <c r="S1147" s="3"/>
      <c r="T1147" s="3"/>
      <c r="U1147" s="3"/>
      <c r="V1147" s="3"/>
    </row>
    <row r="1148" spans="1:22" s="4" customFormat="1" ht="12.75" x14ac:dyDescent="0.2">
      <c r="A1148" s="55"/>
      <c r="B1148" s="10"/>
      <c r="C1148" s="10" t="s">
        <v>264</v>
      </c>
      <c r="D1148" s="10"/>
      <c r="E1148" s="10" t="s">
        <v>64</v>
      </c>
      <c r="F1148" s="179">
        <v>4</v>
      </c>
      <c r="G1148" s="179"/>
      <c r="H1148" s="261"/>
      <c r="I1148" s="261"/>
      <c r="J1148" s="3"/>
      <c r="K1148" s="10"/>
      <c r="L1148" s="10"/>
      <c r="M1148" s="10"/>
      <c r="N1148" s="3"/>
      <c r="O1148" s="172"/>
      <c r="P1148" s="173"/>
      <c r="Q1148" s="173"/>
      <c r="R1148" s="174"/>
      <c r="S1148" s="3"/>
      <c r="T1148" s="3"/>
      <c r="U1148" s="3"/>
      <c r="V1148" s="3"/>
    </row>
    <row r="1149" spans="1:22" s="4" customFormat="1" ht="12.75" x14ac:dyDescent="0.2">
      <c r="A1149" s="55"/>
      <c r="B1149" s="10"/>
      <c r="C1149" s="10" t="s">
        <v>266</v>
      </c>
      <c r="D1149" s="10"/>
      <c r="E1149" s="10" t="s">
        <v>267</v>
      </c>
      <c r="F1149" s="179">
        <v>3</v>
      </c>
      <c r="G1149" s="179"/>
      <c r="H1149" s="261"/>
      <c r="I1149" s="261"/>
      <c r="J1149" s="3"/>
      <c r="K1149" s="10"/>
      <c r="L1149" s="10"/>
      <c r="M1149" s="10"/>
      <c r="N1149" s="3"/>
      <c r="O1149" s="172"/>
      <c r="P1149" s="173"/>
      <c r="Q1149" s="173"/>
      <c r="R1149" s="174"/>
      <c r="S1149" s="3"/>
      <c r="T1149" s="3"/>
      <c r="U1149" s="3"/>
      <c r="V1149" s="3"/>
    </row>
    <row r="1150" spans="1:22" s="4" customFormat="1" ht="12.75" x14ac:dyDescent="0.2">
      <c r="A1150" s="55"/>
      <c r="B1150" s="10"/>
      <c r="C1150" s="10" t="s">
        <v>270</v>
      </c>
      <c r="D1150" s="10"/>
      <c r="E1150" s="10" t="s">
        <v>145</v>
      </c>
      <c r="F1150" s="179">
        <v>1</v>
      </c>
      <c r="G1150" s="179"/>
      <c r="H1150" s="261">
        <v>0</v>
      </c>
      <c r="I1150" s="261"/>
      <c r="J1150" s="3"/>
      <c r="K1150" s="10"/>
      <c r="L1150" s="10"/>
      <c r="M1150" s="10"/>
      <c r="N1150" s="3"/>
      <c r="O1150" s="172"/>
      <c r="P1150" s="173"/>
      <c r="Q1150" s="173"/>
      <c r="R1150" s="174"/>
      <c r="S1150" s="3"/>
      <c r="T1150" s="3"/>
      <c r="U1150" s="3"/>
      <c r="V1150" s="3"/>
    </row>
    <row r="1151" spans="1:22" s="4" customFormat="1" ht="12.75" x14ac:dyDescent="0.2">
      <c r="A1151" s="55"/>
      <c r="B1151" s="10"/>
      <c r="C1151" s="10" t="s">
        <v>273</v>
      </c>
      <c r="D1151" s="10"/>
      <c r="E1151" s="10" t="s">
        <v>272</v>
      </c>
      <c r="F1151" s="179">
        <v>1</v>
      </c>
      <c r="G1151" s="179"/>
      <c r="H1151" s="261">
        <v>0</v>
      </c>
      <c r="I1151" s="261"/>
      <c r="J1151" s="3"/>
      <c r="K1151" s="10"/>
      <c r="L1151" s="10"/>
      <c r="M1151" s="10"/>
      <c r="N1151" s="3"/>
      <c r="O1151" s="172"/>
      <c r="P1151" s="173"/>
      <c r="Q1151" s="173"/>
      <c r="R1151" s="174"/>
      <c r="S1151" s="3"/>
      <c r="T1151" s="3"/>
      <c r="U1151" s="3"/>
      <c r="V1151" s="3"/>
    </row>
    <row r="1152" spans="1:22" s="4" customFormat="1" ht="12.75" x14ac:dyDescent="0.2">
      <c r="A1152" s="55"/>
      <c r="B1152" s="10"/>
      <c r="C1152" s="10" t="s">
        <v>275</v>
      </c>
      <c r="D1152" s="10"/>
      <c r="E1152" s="10" t="s">
        <v>100</v>
      </c>
      <c r="F1152" s="179">
        <v>1</v>
      </c>
      <c r="G1152" s="179"/>
      <c r="H1152" s="261"/>
      <c r="I1152" s="261"/>
      <c r="J1152" s="3"/>
      <c r="K1152" s="10"/>
      <c r="L1152" s="10"/>
      <c r="M1152" s="10"/>
      <c r="N1152" s="3"/>
      <c r="O1152" s="172"/>
      <c r="P1152" s="173"/>
      <c r="Q1152" s="173"/>
      <c r="R1152" s="174"/>
      <c r="S1152" s="3"/>
      <c r="T1152" s="3"/>
      <c r="U1152" s="3"/>
      <c r="V1152" s="3"/>
    </row>
    <row r="1153" spans="1:22" s="4" customFormat="1" ht="12.75" x14ac:dyDescent="0.2">
      <c r="A1153" s="55"/>
      <c r="B1153" s="10"/>
      <c r="C1153" s="10" t="s">
        <v>275</v>
      </c>
      <c r="D1153" s="10"/>
      <c r="E1153" s="10" t="s">
        <v>77</v>
      </c>
      <c r="F1153" s="179">
        <v>1</v>
      </c>
      <c r="G1153" s="179"/>
      <c r="H1153" s="261"/>
      <c r="I1153" s="261"/>
      <c r="J1153" s="3"/>
      <c r="K1153" s="10"/>
      <c r="L1153" s="10"/>
      <c r="M1153" s="10"/>
      <c r="N1153" s="3"/>
      <c r="O1153" s="172"/>
      <c r="P1153" s="173"/>
      <c r="Q1153" s="173"/>
      <c r="R1153" s="174"/>
      <c r="S1153" s="3"/>
      <c r="T1153" s="3"/>
      <c r="U1153" s="3"/>
      <c r="V1153" s="3"/>
    </row>
    <row r="1154" spans="1:22" s="4" customFormat="1" ht="12.75" x14ac:dyDescent="0.2">
      <c r="A1154" s="55"/>
      <c r="B1154" s="10"/>
      <c r="C1154" s="10" t="s">
        <v>282</v>
      </c>
      <c r="D1154" s="10"/>
      <c r="E1154" s="10" t="s">
        <v>79</v>
      </c>
      <c r="F1154" s="179">
        <v>6</v>
      </c>
      <c r="G1154" s="179"/>
      <c r="H1154" s="261">
        <v>0</v>
      </c>
      <c r="I1154" s="261"/>
      <c r="J1154" s="3"/>
      <c r="K1154" s="10"/>
      <c r="L1154" s="10"/>
      <c r="M1154" s="10"/>
      <c r="N1154" s="3"/>
      <c r="O1154" s="172"/>
      <c r="P1154" s="173"/>
      <c r="Q1154" s="173"/>
      <c r="R1154" s="174"/>
      <c r="S1154" s="3"/>
      <c r="T1154" s="3"/>
      <c r="U1154" s="3"/>
      <c r="V1154" s="3"/>
    </row>
    <row r="1155" spans="1:22" s="4" customFormat="1" ht="12.75" x14ac:dyDescent="0.2">
      <c r="A1155" s="55"/>
      <c r="B1155" s="10"/>
      <c r="C1155" s="10" t="s">
        <v>284</v>
      </c>
      <c r="D1155" s="10"/>
      <c r="E1155" s="10" t="s">
        <v>285</v>
      </c>
      <c r="F1155" s="179">
        <v>1</v>
      </c>
      <c r="G1155" s="179"/>
      <c r="H1155" s="261"/>
      <c r="I1155" s="261"/>
      <c r="J1155" s="3"/>
      <c r="K1155" s="10"/>
      <c r="L1155" s="10"/>
      <c r="M1155" s="10"/>
      <c r="N1155" s="3"/>
      <c r="O1155" s="172"/>
      <c r="P1155" s="173"/>
      <c r="Q1155" s="173"/>
      <c r="R1155" s="174"/>
      <c r="S1155" s="3"/>
      <c r="T1155" s="3"/>
      <c r="U1155" s="3"/>
      <c r="V1155" s="3"/>
    </row>
    <row r="1156" spans="1:22" s="4" customFormat="1" ht="12.75" x14ac:dyDescent="0.2">
      <c r="A1156" s="55"/>
      <c r="B1156" s="10"/>
      <c r="C1156" s="10" t="s">
        <v>289</v>
      </c>
      <c r="D1156" s="10"/>
      <c r="E1156" s="10" t="s">
        <v>201</v>
      </c>
      <c r="F1156" s="179">
        <v>18</v>
      </c>
      <c r="G1156" s="179"/>
      <c r="H1156" s="261">
        <v>0</v>
      </c>
      <c r="I1156" s="261"/>
      <c r="J1156" s="3"/>
      <c r="K1156" s="10"/>
      <c r="L1156" s="10"/>
      <c r="M1156" s="10"/>
      <c r="N1156" s="3"/>
      <c r="O1156" s="172"/>
      <c r="P1156" s="173"/>
      <c r="Q1156" s="173"/>
      <c r="R1156" s="174"/>
      <c r="S1156" s="3"/>
      <c r="T1156" s="3"/>
      <c r="U1156" s="3"/>
      <c r="V1156" s="3"/>
    </row>
    <row r="1157" spans="1:22" s="4" customFormat="1" ht="12.75" x14ac:dyDescent="0.2">
      <c r="A1157" s="55"/>
      <c r="B1157" s="10"/>
      <c r="C1157" s="10" t="s">
        <v>291</v>
      </c>
      <c r="D1157" s="10"/>
      <c r="E1157" s="10" t="s">
        <v>65</v>
      </c>
      <c r="F1157" s="179">
        <v>4</v>
      </c>
      <c r="G1157" s="179"/>
      <c r="H1157" s="261"/>
      <c r="I1157" s="261"/>
      <c r="J1157" s="3"/>
      <c r="K1157" s="10"/>
      <c r="L1157" s="10"/>
      <c r="M1157" s="10"/>
      <c r="N1157" s="3"/>
      <c r="O1157" s="172"/>
      <c r="P1157" s="173"/>
      <c r="Q1157" s="173"/>
      <c r="R1157" s="174"/>
      <c r="S1157" s="3"/>
      <c r="T1157" s="3"/>
      <c r="U1157" s="3"/>
      <c r="V1157" s="3"/>
    </row>
    <row r="1158" spans="1:22" s="4" customFormat="1" ht="12.75" x14ac:dyDescent="0.2">
      <c r="A1158" s="55"/>
      <c r="B1158" s="10"/>
      <c r="C1158" s="10" t="s">
        <v>296</v>
      </c>
      <c r="D1158" s="10"/>
      <c r="E1158" s="10" t="s">
        <v>211</v>
      </c>
      <c r="F1158" s="179">
        <v>3</v>
      </c>
      <c r="G1158" s="179"/>
      <c r="H1158" s="261"/>
      <c r="I1158" s="261"/>
      <c r="J1158" s="3"/>
      <c r="K1158" s="10"/>
      <c r="L1158" s="10"/>
      <c r="M1158" s="10"/>
      <c r="N1158" s="3"/>
      <c r="O1158" s="172"/>
      <c r="P1158" s="173"/>
      <c r="Q1158" s="173"/>
      <c r="R1158" s="174"/>
      <c r="S1158" s="3"/>
      <c r="T1158" s="3"/>
      <c r="U1158" s="3"/>
      <c r="V1158" s="3"/>
    </row>
    <row r="1159" spans="1:22" s="4" customFormat="1" ht="12.75" x14ac:dyDescent="0.2">
      <c r="A1159" s="55"/>
      <c r="B1159" s="10"/>
      <c r="C1159" s="10" t="s">
        <v>297</v>
      </c>
      <c r="D1159" s="10"/>
      <c r="E1159" s="10" t="s">
        <v>298</v>
      </c>
      <c r="F1159" s="179">
        <v>5</v>
      </c>
      <c r="G1159" s="179"/>
      <c r="H1159" s="261">
        <v>0</v>
      </c>
      <c r="I1159" s="261"/>
      <c r="J1159" s="3"/>
      <c r="K1159" s="10"/>
      <c r="L1159" s="10"/>
      <c r="M1159" s="10"/>
      <c r="N1159" s="3"/>
      <c r="O1159" s="172"/>
      <c r="P1159" s="173"/>
      <c r="Q1159" s="173"/>
      <c r="R1159" s="174"/>
      <c r="S1159" s="3"/>
      <c r="T1159" s="3"/>
      <c r="U1159" s="3"/>
      <c r="V1159" s="3"/>
    </row>
    <row r="1160" spans="1:22" s="4" customFormat="1" ht="12.75" x14ac:dyDescent="0.2">
      <c r="A1160" s="55"/>
      <c r="B1160" s="10"/>
      <c r="C1160" s="10" t="s">
        <v>299</v>
      </c>
      <c r="D1160" s="10"/>
      <c r="E1160" s="10" t="s">
        <v>300</v>
      </c>
      <c r="F1160" s="179">
        <v>4</v>
      </c>
      <c r="G1160" s="179"/>
      <c r="H1160" s="261"/>
      <c r="I1160" s="261"/>
      <c r="J1160" s="3"/>
      <c r="K1160" s="10"/>
      <c r="L1160" s="10"/>
      <c r="M1160" s="10"/>
      <c r="N1160" s="3"/>
      <c r="O1160" s="172"/>
      <c r="P1160" s="173"/>
      <c r="Q1160" s="173"/>
      <c r="R1160" s="174"/>
      <c r="S1160" s="3"/>
      <c r="T1160" s="3"/>
      <c r="U1160" s="3"/>
      <c r="V1160" s="3"/>
    </row>
    <row r="1161" spans="1:22" s="4" customFormat="1" ht="12.75" x14ac:dyDescent="0.2">
      <c r="A1161" s="55"/>
      <c r="B1161" s="10"/>
      <c r="C1161" s="10" t="s">
        <v>301</v>
      </c>
      <c r="D1161" s="10"/>
      <c r="E1161" s="10" t="s">
        <v>92</v>
      </c>
      <c r="F1161" s="179">
        <v>54</v>
      </c>
      <c r="G1161" s="179"/>
      <c r="H1161" s="261">
        <v>0</v>
      </c>
      <c r="I1161" s="261"/>
      <c r="J1161" s="3"/>
      <c r="K1161" s="10"/>
      <c r="L1161" s="10"/>
      <c r="M1161" s="10"/>
      <c r="N1161" s="3"/>
      <c r="O1161" s="172"/>
      <c r="P1161" s="173"/>
      <c r="Q1161" s="173"/>
      <c r="R1161" s="174"/>
      <c r="S1161" s="3"/>
      <c r="T1161" s="3"/>
      <c r="U1161" s="3"/>
      <c r="V1161" s="3"/>
    </row>
    <row r="1162" spans="1:22" s="4" customFormat="1" ht="12.75" x14ac:dyDescent="0.2">
      <c r="A1162" s="55"/>
      <c r="B1162" s="10"/>
      <c r="C1162" s="10" t="s">
        <v>307</v>
      </c>
      <c r="D1162" s="10"/>
      <c r="E1162" s="10" t="s">
        <v>211</v>
      </c>
      <c r="F1162" s="179">
        <v>2</v>
      </c>
      <c r="G1162" s="179"/>
      <c r="H1162" s="261"/>
      <c r="I1162" s="261"/>
      <c r="J1162" s="3"/>
      <c r="K1162" s="10"/>
      <c r="L1162" s="10"/>
      <c r="M1162" s="10"/>
      <c r="N1162" s="3"/>
      <c r="O1162" s="172"/>
      <c r="P1162" s="173"/>
      <c r="Q1162" s="173"/>
      <c r="R1162" s="174"/>
      <c r="S1162" s="3"/>
      <c r="T1162" s="3"/>
      <c r="U1162" s="3"/>
      <c r="V1162" s="3"/>
    </row>
    <row r="1163" spans="1:22" s="4" customFormat="1" ht="12.75" x14ac:dyDescent="0.2">
      <c r="A1163" s="55"/>
      <c r="B1163" s="10"/>
      <c r="C1163" s="10" t="s">
        <v>308</v>
      </c>
      <c r="D1163" s="10"/>
      <c r="E1163" s="10" t="s">
        <v>309</v>
      </c>
      <c r="F1163" s="179">
        <v>2</v>
      </c>
      <c r="G1163" s="179"/>
      <c r="H1163" s="261"/>
      <c r="I1163" s="261"/>
      <c r="J1163" s="3"/>
      <c r="K1163" s="10"/>
      <c r="L1163" s="10"/>
      <c r="M1163" s="10"/>
      <c r="N1163" s="3"/>
      <c r="O1163" s="172"/>
      <c r="P1163" s="173"/>
      <c r="Q1163" s="173"/>
      <c r="R1163" s="174"/>
      <c r="S1163" s="3"/>
      <c r="T1163" s="3"/>
      <c r="U1163" s="3"/>
      <c r="V1163" s="3"/>
    </row>
    <row r="1164" spans="1:22" s="4" customFormat="1" ht="12.75" x14ac:dyDescent="0.2">
      <c r="A1164" s="55"/>
      <c r="B1164" s="10"/>
      <c r="C1164" s="10" t="s">
        <v>311</v>
      </c>
      <c r="D1164" s="10"/>
      <c r="E1164" s="10" t="s">
        <v>312</v>
      </c>
      <c r="F1164" s="179">
        <v>2</v>
      </c>
      <c r="G1164" s="179"/>
      <c r="H1164" s="261"/>
      <c r="I1164" s="261"/>
      <c r="J1164" s="3"/>
      <c r="K1164" s="10"/>
      <c r="L1164" s="10"/>
      <c r="M1164" s="10"/>
      <c r="N1164" s="3"/>
      <c r="O1164" s="172"/>
      <c r="P1164" s="173"/>
      <c r="Q1164" s="173"/>
      <c r="R1164" s="174"/>
      <c r="S1164" s="3"/>
      <c r="T1164" s="3"/>
      <c r="U1164" s="3"/>
      <c r="V1164" s="3"/>
    </row>
    <row r="1165" spans="1:22" s="4" customFormat="1" ht="12.75" x14ac:dyDescent="0.2">
      <c r="A1165" s="55"/>
      <c r="B1165" s="10"/>
      <c r="C1165" s="10" t="s">
        <v>313</v>
      </c>
      <c r="D1165" s="10"/>
      <c r="E1165" s="10" t="s">
        <v>314</v>
      </c>
      <c r="F1165" s="179">
        <v>1</v>
      </c>
      <c r="G1165" s="179"/>
      <c r="H1165" s="261"/>
      <c r="I1165" s="261"/>
      <c r="J1165" s="3"/>
      <c r="K1165" s="10"/>
      <c r="L1165" s="10"/>
      <c r="M1165" s="10"/>
      <c r="N1165" s="3"/>
      <c r="O1165" s="172"/>
      <c r="P1165" s="173"/>
      <c r="Q1165" s="173"/>
      <c r="R1165" s="174"/>
      <c r="S1165" s="3"/>
      <c r="T1165" s="3"/>
      <c r="U1165" s="3"/>
      <c r="V1165" s="3"/>
    </row>
    <row r="1166" spans="1:22" s="4" customFormat="1" ht="12.75" x14ac:dyDescent="0.2">
      <c r="A1166" s="55"/>
      <c r="B1166" s="10"/>
      <c r="C1166" s="10" t="s">
        <v>317</v>
      </c>
      <c r="D1166" s="10"/>
      <c r="E1166" s="10" t="s">
        <v>79</v>
      </c>
      <c r="F1166" s="179">
        <v>69</v>
      </c>
      <c r="G1166" s="179"/>
      <c r="H1166" s="261">
        <v>0</v>
      </c>
      <c r="I1166" s="261"/>
      <c r="J1166" s="3"/>
      <c r="K1166" s="10"/>
      <c r="L1166" s="10"/>
      <c r="M1166" s="10"/>
      <c r="N1166" s="3"/>
      <c r="O1166" s="172"/>
      <c r="P1166" s="173"/>
      <c r="Q1166" s="173"/>
      <c r="R1166" s="174"/>
      <c r="S1166" s="3"/>
      <c r="T1166" s="3"/>
      <c r="U1166" s="3"/>
      <c r="V1166" s="3"/>
    </row>
    <row r="1167" spans="1:22" s="4" customFormat="1" ht="12.75" x14ac:dyDescent="0.2">
      <c r="A1167" s="55"/>
      <c r="B1167" s="10"/>
      <c r="C1167" s="10" t="s">
        <v>318</v>
      </c>
      <c r="D1167" s="10"/>
      <c r="E1167" s="10" t="s">
        <v>319</v>
      </c>
      <c r="F1167" s="179">
        <v>2</v>
      </c>
      <c r="G1167" s="179"/>
      <c r="H1167" s="261">
        <v>0</v>
      </c>
      <c r="I1167" s="261"/>
      <c r="J1167" s="3"/>
      <c r="K1167" s="10"/>
      <c r="L1167" s="10"/>
      <c r="M1167" s="10"/>
      <c r="N1167" s="3"/>
      <c r="O1167" s="172"/>
      <c r="P1167" s="173"/>
      <c r="Q1167" s="173"/>
      <c r="R1167" s="174"/>
      <c r="S1167" s="3"/>
      <c r="T1167" s="3"/>
      <c r="U1167" s="3"/>
      <c r="V1167" s="3"/>
    </row>
    <row r="1168" spans="1:22" s="4" customFormat="1" ht="12.75" x14ac:dyDescent="0.2">
      <c r="A1168" s="55"/>
      <c r="B1168" s="10"/>
      <c r="C1168" s="10" t="s">
        <v>325</v>
      </c>
      <c r="D1168" s="10"/>
      <c r="E1168" s="10" t="s">
        <v>326</v>
      </c>
      <c r="F1168" s="179">
        <v>1</v>
      </c>
      <c r="G1168" s="179"/>
      <c r="H1168" s="261"/>
      <c r="I1168" s="261"/>
      <c r="J1168" s="3"/>
      <c r="K1168" s="10"/>
      <c r="L1168" s="10"/>
      <c r="M1168" s="10"/>
      <c r="N1168" s="3"/>
      <c r="O1168" s="172"/>
      <c r="P1168" s="173"/>
      <c r="Q1168" s="173"/>
      <c r="R1168" s="174"/>
      <c r="S1168" s="3"/>
      <c r="T1168" s="3"/>
      <c r="U1168" s="3"/>
      <c r="V1168" s="3"/>
    </row>
    <row r="1169" spans="1:22" s="4" customFormat="1" ht="12.75" x14ac:dyDescent="0.2">
      <c r="A1169" s="55"/>
      <c r="B1169" s="10"/>
      <c r="C1169" s="10" t="s">
        <v>337</v>
      </c>
      <c r="D1169" s="10"/>
      <c r="E1169" s="10" t="s">
        <v>70</v>
      </c>
      <c r="F1169" s="179">
        <v>1</v>
      </c>
      <c r="G1169" s="179"/>
      <c r="H1169" s="261"/>
      <c r="I1169" s="261"/>
      <c r="J1169" s="3"/>
      <c r="K1169" s="10"/>
      <c r="L1169" s="10"/>
      <c r="M1169" s="10"/>
      <c r="N1169" s="3"/>
      <c r="O1169" s="172"/>
      <c r="P1169" s="173"/>
      <c r="Q1169" s="173"/>
      <c r="R1169" s="174"/>
      <c r="S1169" s="3"/>
      <c r="T1169" s="3"/>
      <c r="U1169" s="3"/>
      <c r="V1169" s="3"/>
    </row>
    <row r="1170" spans="1:22" s="4" customFormat="1" ht="12.75" x14ac:dyDescent="0.2">
      <c r="A1170" s="55"/>
      <c r="B1170" s="10"/>
      <c r="C1170" s="10" t="s">
        <v>340</v>
      </c>
      <c r="D1170" s="10"/>
      <c r="E1170" s="10" t="s">
        <v>107</v>
      </c>
      <c r="F1170" s="179">
        <v>2</v>
      </c>
      <c r="G1170" s="179"/>
      <c r="H1170" s="261"/>
      <c r="I1170" s="261"/>
      <c r="J1170" s="3"/>
      <c r="K1170" s="10"/>
      <c r="L1170" s="10"/>
      <c r="M1170" s="10"/>
      <c r="N1170" s="3"/>
      <c r="O1170" s="172"/>
      <c r="P1170" s="173"/>
      <c r="Q1170" s="173"/>
      <c r="R1170" s="174"/>
      <c r="S1170" s="3"/>
      <c r="T1170" s="3"/>
      <c r="U1170" s="3"/>
      <c r="V1170" s="3"/>
    </row>
    <row r="1171" spans="1:22" s="4" customFormat="1" ht="12.75" x14ac:dyDescent="0.2">
      <c r="A1171" s="55"/>
      <c r="B1171" s="10"/>
      <c r="C1171" s="10" t="s">
        <v>341</v>
      </c>
      <c r="D1171" s="10"/>
      <c r="E1171" s="10" t="s">
        <v>88</v>
      </c>
      <c r="F1171" s="179">
        <v>2</v>
      </c>
      <c r="G1171" s="179"/>
      <c r="H1171" s="261"/>
      <c r="I1171" s="261"/>
      <c r="J1171" s="3"/>
      <c r="K1171" s="10"/>
      <c r="L1171" s="10"/>
      <c r="M1171" s="10"/>
      <c r="N1171" s="3"/>
      <c r="O1171" s="172"/>
      <c r="P1171" s="173"/>
      <c r="Q1171" s="173"/>
      <c r="R1171" s="174"/>
      <c r="S1171" s="3"/>
      <c r="T1171" s="3"/>
      <c r="U1171" s="3"/>
      <c r="V1171" s="3"/>
    </row>
    <row r="1172" spans="1:22" s="4" customFormat="1" ht="12.75" x14ac:dyDescent="0.2">
      <c r="A1172" s="55"/>
      <c r="B1172" s="10"/>
      <c r="C1172" s="10" t="s">
        <v>348</v>
      </c>
      <c r="D1172" s="10"/>
      <c r="E1172" s="10" t="s">
        <v>349</v>
      </c>
      <c r="F1172" s="179">
        <v>2</v>
      </c>
      <c r="G1172" s="179"/>
      <c r="H1172" s="261"/>
      <c r="I1172" s="261"/>
      <c r="J1172" s="3"/>
      <c r="K1172" s="10"/>
      <c r="L1172" s="10"/>
      <c r="M1172" s="10"/>
      <c r="N1172" s="3"/>
      <c r="O1172" s="172"/>
      <c r="P1172" s="173"/>
      <c r="Q1172" s="173"/>
      <c r="R1172" s="174"/>
      <c r="S1172" s="3"/>
      <c r="T1172" s="3"/>
      <c r="U1172" s="3"/>
      <c r="V1172" s="3"/>
    </row>
    <row r="1173" spans="1:22" s="4" customFormat="1" ht="12.75" x14ac:dyDescent="0.2">
      <c r="A1173" s="55"/>
      <c r="B1173" s="10"/>
      <c r="C1173" s="10" t="s">
        <v>350</v>
      </c>
      <c r="D1173" s="10"/>
      <c r="E1173" s="10" t="s">
        <v>187</v>
      </c>
      <c r="F1173" s="179">
        <v>3</v>
      </c>
      <c r="G1173" s="179"/>
      <c r="H1173" s="261"/>
      <c r="I1173" s="261"/>
      <c r="J1173" s="3"/>
      <c r="K1173" s="10"/>
      <c r="L1173" s="10"/>
      <c r="M1173" s="10"/>
      <c r="N1173" s="3"/>
      <c r="O1173" s="172"/>
      <c r="P1173" s="173"/>
      <c r="Q1173" s="173"/>
      <c r="R1173" s="174"/>
      <c r="S1173" s="3"/>
      <c r="T1173" s="3"/>
      <c r="U1173" s="3"/>
      <c r="V1173" s="3"/>
    </row>
    <row r="1174" spans="1:22" s="4" customFormat="1" ht="12.75" x14ac:dyDescent="0.2">
      <c r="A1174" s="55"/>
      <c r="B1174" s="10"/>
      <c r="C1174" s="10" t="s">
        <v>354</v>
      </c>
      <c r="D1174" s="10"/>
      <c r="E1174" s="10" t="s">
        <v>154</v>
      </c>
      <c r="F1174" s="179">
        <v>2</v>
      </c>
      <c r="G1174" s="179"/>
      <c r="H1174" s="261"/>
      <c r="I1174" s="261"/>
      <c r="J1174" s="3"/>
      <c r="K1174" s="10"/>
      <c r="L1174" s="10"/>
      <c r="M1174" s="10"/>
      <c r="N1174" s="3"/>
      <c r="O1174" s="172"/>
      <c r="P1174" s="173"/>
      <c r="Q1174" s="173"/>
      <c r="R1174" s="174"/>
      <c r="S1174" s="3"/>
      <c r="T1174" s="3"/>
      <c r="U1174" s="3"/>
      <c r="V1174" s="3"/>
    </row>
    <row r="1175" spans="1:22" s="4" customFormat="1" ht="12.75" x14ac:dyDescent="0.2">
      <c r="A1175" s="55"/>
      <c r="B1175" s="10"/>
      <c r="C1175" s="10" t="s">
        <v>355</v>
      </c>
      <c r="D1175" s="10"/>
      <c r="E1175" s="10" t="s">
        <v>175</v>
      </c>
      <c r="F1175" s="179">
        <v>1</v>
      </c>
      <c r="G1175" s="179"/>
      <c r="H1175" s="261"/>
      <c r="I1175" s="261"/>
      <c r="J1175" s="3"/>
      <c r="K1175" s="10"/>
      <c r="L1175" s="10"/>
      <c r="M1175" s="10"/>
      <c r="N1175" s="3"/>
      <c r="O1175" s="172"/>
      <c r="P1175" s="173"/>
      <c r="Q1175" s="173"/>
      <c r="R1175" s="174"/>
      <c r="S1175" s="3"/>
      <c r="T1175" s="3"/>
      <c r="U1175" s="3"/>
      <c r="V1175" s="3"/>
    </row>
    <row r="1176" spans="1:22" s="4" customFormat="1" ht="12.75" x14ac:dyDescent="0.2">
      <c r="A1176" s="55"/>
      <c r="B1176" s="10"/>
      <c r="C1176" s="10" t="s">
        <v>356</v>
      </c>
      <c r="D1176" s="10"/>
      <c r="E1176" s="10" t="s">
        <v>203</v>
      </c>
      <c r="F1176" s="179">
        <v>7</v>
      </c>
      <c r="G1176" s="179"/>
      <c r="H1176" s="261">
        <v>0</v>
      </c>
      <c r="I1176" s="261"/>
      <c r="J1176" s="3"/>
      <c r="K1176" s="10"/>
      <c r="L1176" s="10"/>
      <c r="M1176" s="10"/>
      <c r="N1176" s="3"/>
      <c r="O1176" s="172"/>
      <c r="P1176" s="173"/>
      <c r="Q1176" s="173"/>
      <c r="R1176" s="174"/>
      <c r="S1176" s="3"/>
      <c r="T1176" s="3"/>
      <c r="U1176" s="3"/>
      <c r="V1176" s="3"/>
    </row>
    <row r="1177" spans="1:22" s="4" customFormat="1" ht="12.75" x14ac:dyDescent="0.2">
      <c r="A1177" s="55"/>
      <c r="B1177" s="10"/>
      <c r="C1177" s="10" t="s">
        <v>361</v>
      </c>
      <c r="D1177" s="10"/>
      <c r="E1177" s="10" t="s">
        <v>363</v>
      </c>
      <c r="F1177" s="179">
        <v>1</v>
      </c>
      <c r="G1177" s="179"/>
      <c r="H1177" s="261"/>
      <c r="I1177" s="261"/>
      <c r="J1177" s="3"/>
      <c r="K1177" s="10"/>
      <c r="L1177" s="10"/>
      <c r="M1177" s="10"/>
      <c r="N1177" s="3"/>
      <c r="O1177" s="172"/>
      <c r="P1177" s="173"/>
      <c r="Q1177" s="173"/>
      <c r="R1177" s="174"/>
      <c r="S1177" s="3"/>
      <c r="T1177" s="3"/>
      <c r="U1177" s="3"/>
      <c r="V1177" s="3"/>
    </row>
    <row r="1178" spans="1:22" s="4" customFormat="1" ht="12.75" x14ac:dyDescent="0.2">
      <c r="A1178" s="55"/>
      <c r="B1178" s="10"/>
      <c r="C1178" s="10" t="s">
        <v>364</v>
      </c>
      <c r="D1178" s="10"/>
      <c r="E1178" s="10" t="s">
        <v>203</v>
      </c>
      <c r="F1178" s="179">
        <v>32</v>
      </c>
      <c r="G1178" s="179"/>
      <c r="H1178" s="261">
        <v>0</v>
      </c>
      <c r="I1178" s="261"/>
      <c r="J1178" s="3"/>
      <c r="K1178" s="10"/>
      <c r="L1178" s="10"/>
      <c r="M1178" s="10"/>
      <c r="N1178" s="3"/>
      <c r="O1178" s="172"/>
      <c r="P1178" s="173"/>
      <c r="Q1178" s="173"/>
      <c r="R1178" s="174"/>
      <c r="S1178" s="3"/>
      <c r="T1178" s="3"/>
      <c r="U1178" s="3"/>
      <c r="V1178" s="3"/>
    </row>
    <row r="1179" spans="1:22" s="4" customFormat="1" ht="12.75" x14ac:dyDescent="0.2">
      <c r="A1179" s="55"/>
      <c r="B1179" s="10"/>
      <c r="C1179" s="10" t="s">
        <v>366</v>
      </c>
      <c r="D1179" s="10"/>
      <c r="E1179" s="10" t="s">
        <v>367</v>
      </c>
      <c r="F1179" s="179">
        <v>10</v>
      </c>
      <c r="G1179" s="179"/>
      <c r="H1179" s="261"/>
      <c r="I1179" s="261"/>
      <c r="J1179" s="3"/>
      <c r="K1179" s="10"/>
      <c r="L1179" s="10"/>
      <c r="M1179" s="10"/>
      <c r="N1179" s="3"/>
      <c r="O1179" s="172"/>
      <c r="P1179" s="173"/>
      <c r="Q1179" s="173"/>
      <c r="R1179" s="174"/>
      <c r="S1179" s="3"/>
      <c r="T1179" s="3"/>
      <c r="U1179" s="3"/>
      <c r="V1179" s="3"/>
    </row>
    <row r="1180" spans="1:22" s="4" customFormat="1" ht="12.75" x14ac:dyDescent="0.2">
      <c r="A1180" s="55"/>
      <c r="B1180" s="10"/>
      <c r="C1180" s="10" t="s">
        <v>702</v>
      </c>
      <c r="D1180" s="10"/>
      <c r="E1180" s="10" t="s">
        <v>143</v>
      </c>
      <c r="F1180" s="179">
        <v>1</v>
      </c>
      <c r="G1180" s="179"/>
      <c r="H1180" s="261"/>
      <c r="I1180" s="261"/>
      <c r="J1180" s="3"/>
      <c r="K1180" s="10"/>
      <c r="L1180" s="10"/>
      <c r="M1180" s="10"/>
      <c r="N1180" s="3"/>
      <c r="O1180" s="172"/>
      <c r="P1180" s="173"/>
      <c r="Q1180" s="173"/>
      <c r="R1180" s="174"/>
      <c r="S1180" s="3"/>
      <c r="T1180" s="3"/>
      <c r="U1180" s="3"/>
      <c r="V1180" s="3"/>
    </row>
    <row r="1181" spans="1:22" s="4" customFormat="1" ht="12.75" x14ac:dyDescent="0.2">
      <c r="A1181" s="55"/>
      <c r="B1181" s="10"/>
      <c r="C1181" s="10" t="s">
        <v>372</v>
      </c>
      <c r="D1181" s="10"/>
      <c r="E1181" s="10" t="s">
        <v>104</v>
      </c>
      <c r="F1181" s="179">
        <v>2</v>
      </c>
      <c r="G1181" s="179"/>
      <c r="H1181" s="261"/>
      <c r="I1181" s="261"/>
      <c r="J1181" s="3"/>
      <c r="K1181" s="10"/>
      <c r="L1181" s="10"/>
      <c r="M1181" s="10"/>
      <c r="N1181" s="3"/>
      <c r="O1181" s="172"/>
      <c r="P1181" s="173"/>
      <c r="Q1181" s="173"/>
      <c r="R1181" s="174"/>
      <c r="S1181" s="3"/>
      <c r="T1181" s="3"/>
      <c r="U1181" s="3"/>
      <c r="V1181" s="3"/>
    </row>
    <row r="1182" spans="1:22" s="4" customFormat="1" ht="12.75" x14ac:dyDescent="0.2">
      <c r="A1182" s="55"/>
      <c r="B1182" s="10"/>
      <c r="C1182" s="10" t="s">
        <v>373</v>
      </c>
      <c r="D1182" s="10"/>
      <c r="E1182" s="10" t="s">
        <v>374</v>
      </c>
      <c r="F1182" s="179">
        <v>2</v>
      </c>
      <c r="G1182" s="179"/>
      <c r="H1182" s="261">
        <v>0</v>
      </c>
      <c r="I1182" s="261"/>
      <c r="J1182" s="3"/>
      <c r="K1182" s="10"/>
      <c r="L1182" s="10"/>
      <c r="M1182" s="10"/>
      <c r="N1182" s="3"/>
      <c r="O1182" s="172"/>
      <c r="P1182" s="173"/>
      <c r="Q1182" s="173"/>
      <c r="R1182" s="174"/>
      <c r="S1182" s="3"/>
      <c r="T1182" s="3"/>
      <c r="U1182" s="3"/>
      <c r="V1182" s="3"/>
    </row>
    <row r="1183" spans="1:22" s="4" customFormat="1" ht="12.75" x14ac:dyDescent="0.2">
      <c r="A1183" s="55"/>
      <c r="B1183" s="10"/>
      <c r="C1183" s="10" t="s">
        <v>375</v>
      </c>
      <c r="D1183" s="10"/>
      <c r="E1183" s="10" t="s">
        <v>104</v>
      </c>
      <c r="F1183" s="179">
        <v>1</v>
      </c>
      <c r="G1183" s="179"/>
      <c r="H1183" s="261"/>
      <c r="I1183" s="261"/>
      <c r="J1183" s="3"/>
      <c r="K1183" s="10"/>
      <c r="L1183" s="10"/>
      <c r="M1183" s="10"/>
      <c r="N1183" s="3"/>
      <c r="O1183" s="172"/>
      <c r="P1183" s="173"/>
      <c r="Q1183" s="173"/>
      <c r="R1183" s="174"/>
      <c r="S1183" s="3"/>
      <c r="T1183" s="3"/>
      <c r="U1183" s="3"/>
      <c r="V1183" s="3"/>
    </row>
    <row r="1184" spans="1:22" s="4" customFormat="1" ht="12.75" x14ac:dyDescent="0.2">
      <c r="A1184" s="55"/>
      <c r="B1184" s="10"/>
      <c r="C1184" s="10" t="s">
        <v>376</v>
      </c>
      <c r="D1184" s="10"/>
      <c r="E1184" s="10" t="s">
        <v>211</v>
      </c>
      <c r="F1184" s="179">
        <v>1</v>
      </c>
      <c r="G1184" s="179"/>
      <c r="H1184" s="261"/>
      <c r="I1184" s="261"/>
      <c r="J1184" s="3"/>
      <c r="K1184" s="10"/>
      <c r="L1184" s="10"/>
      <c r="M1184" s="10"/>
      <c r="N1184" s="3"/>
      <c r="O1184" s="172"/>
      <c r="P1184" s="173"/>
      <c r="Q1184" s="173"/>
      <c r="R1184" s="174"/>
      <c r="S1184" s="3"/>
      <c r="T1184" s="3"/>
      <c r="U1184" s="3"/>
      <c r="V1184" s="3"/>
    </row>
    <row r="1185" spans="1:22" s="4" customFormat="1" ht="12.75" x14ac:dyDescent="0.2">
      <c r="A1185" s="55"/>
      <c r="B1185" s="10"/>
      <c r="C1185" s="10" t="s">
        <v>377</v>
      </c>
      <c r="D1185" s="10"/>
      <c r="E1185" s="10" t="s">
        <v>302</v>
      </c>
      <c r="F1185" s="179">
        <v>5</v>
      </c>
      <c r="G1185" s="179"/>
      <c r="H1185" s="261">
        <v>0</v>
      </c>
      <c r="I1185" s="261"/>
      <c r="J1185" s="3"/>
      <c r="K1185" s="10"/>
      <c r="L1185" s="10"/>
      <c r="M1185" s="10"/>
      <c r="N1185" s="3"/>
      <c r="O1185" s="172"/>
      <c r="P1185" s="173"/>
      <c r="Q1185" s="173"/>
      <c r="R1185" s="174"/>
      <c r="S1185" s="3"/>
      <c r="T1185" s="3"/>
      <c r="U1185" s="3"/>
      <c r="V1185" s="3"/>
    </row>
    <row r="1186" spans="1:22" s="4" customFormat="1" ht="12.75" x14ac:dyDescent="0.2">
      <c r="A1186" s="55"/>
      <c r="B1186" s="10"/>
      <c r="C1186" s="10" t="s">
        <v>378</v>
      </c>
      <c r="D1186" s="10"/>
      <c r="E1186" s="10" t="s">
        <v>105</v>
      </c>
      <c r="F1186" s="179">
        <v>39</v>
      </c>
      <c r="G1186" s="179"/>
      <c r="H1186" s="261">
        <v>0</v>
      </c>
      <c r="I1186" s="261"/>
      <c r="J1186" s="3"/>
      <c r="K1186" s="10"/>
      <c r="L1186" s="10"/>
      <c r="M1186" s="10"/>
      <c r="N1186" s="3"/>
      <c r="O1186" s="172"/>
      <c r="P1186" s="173"/>
      <c r="Q1186" s="173"/>
      <c r="R1186" s="174"/>
      <c r="S1186" s="3"/>
      <c r="T1186" s="3"/>
      <c r="U1186" s="3"/>
      <c r="V1186" s="3"/>
    </row>
    <row r="1187" spans="1:22" s="4" customFormat="1" ht="12.75" x14ac:dyDescent="0.2">
      <c r="A1187" s="55"/>
      <c r="B1187" s="10"/>
      <c r="C1187" s="10" t="s">
        <v>380</v>
      </c>
      <c r="D1187" s="10"/>
      <c r="E1187" s="10" t="s">
        <v>164</v>
      </c>
      <c r="F1187" s="179">
        <v>9</v>
      </c>
      <c r="G1187" s="179"/>
      <c r="H1187" s="261">
        <v>0</v>
      </c>
      <c r="I1187" s="261"/>
      <c r="J1187" s="3"/>
      <c r="K1187" s="10"/>
      <c r="L1187" s="10"/>
      <c r="M1187" s="10"/>
      <c r="N1187" s="3"/>
      <c r="O1187" s="172"/>
      <c r="P1187" s="173"/>
      <c r="Q1187" s="173"/>
      <c r="R1187" s="174"/>
      <c r="S1187" s="3"/>
      <c r="T1187" s="3"/>
      <c r="U1187" s="3"/>
      <c r="V1187" s="3"/>
    </row>
    <row r="1188" spans="1:22" s="4" customFormat="1" ht="12.75" x14ac:dyDescent="0.2">
      <c r="A1188" s="55"/>
      <c r="B1188" s="10"/>
      <c r="C1188" s="10" t="s">
        <v>381</v>
      </c>
      <c r="D1188" s="10"/>
      <c r="E1188" s="10" t="s">
        <v>382</v>
      </c>
      <c r="F1188" s="179">
        <v>16</v>
      </c>
      <c r="G1188" s="179"/>
      <c r="H1188" s="261">
        <v>0</v>
      </c>
      <c r="I1188" s="261"/>
      <c r="J1188" s="3"/>
      <c r="K1188" s="10"/>
      <c r="L1188" s="10"/>
      <c r="M1188" s="10"/>
      <c r="N1188" s="3"/>
      <c r="O1188" s="172"/>
      <c r="P1188" s="173"/>
      <c r="Q1188" s="173"/>
      <c r="R1188" s="174"/>
      <c r="S1188" s="3"/>
      <c r="T1188" s="3"/>
      <c r="U1188" s="3"/>
      <c r="V1188" s="3"/>
    </row>
    <row r="1189" spans="1:22" s="4" customFormat="1" ht="12.75" x14ac:dyDescent="0.2">
      <c r="A1189" s="55"/>
      <c r="B1189" s="10"/>
      <c r="C1189" s="10" t="s">
        <v>384</v>
      </c>
      <c r="D1189" s="10"/>
      <c r="E1189" s="10" t="s">
        <v>84</v>
      </c>
      <c r="F1189" s="179">
        <v>4</v>
      </c>
      <c r="G1189" s="179"/>
      <c r="H1189" s="261">
        <v>0</v>
      </c>
      <c r="I1189" s="261"/>
      <c r="J1189" s="3"/>
      <c r="K1189" s="10"/>
      <c r="L1189" s="10"/>
      <c r="M1189" s="10"/>
      <c r="N1189" s="3"/>
      <c r="O1189" s="172"/>
      <c r="P1189" s="173"/>
      <c r="Q1189" s="173"/>
      <c r="R1189" s="174"/>
      <c r="S1189" s="3"/>
      <c r="T1189" s="3"/>
      <c r="U1189" s="3"/>
      <c r="V1189" s="3"/>
    </row>
    <row r="1190" spans="1:22" s="4" customFormat="1" ht="12.75" x14ac:dyDescent="0.2">
      <c r="A1190" s="55"/>
      <c r="B1190" s="10"/>
      <c r="C1190" s="10" t="s">
        <v>387</v>
      </c>
      <c r="D1190" s="10"/>
      <c r="E1190" s="10" t="s">
        <v>187</v>
      </c>
      <c r="F1190" s="179">
        <v>1</v>
      </c>
      <c r="G1190" s="179"/>
      <c r="H1190" s="261"/>
      <c r="I1190" s="261"/>
      <c r="J1190" s="3"/>
      <c r="K1190" s="10"/>
      <c r="L1190" s="10"/>
      <c r="M1190" s="10"/>
      <c r="N1190" s="3"/>
      <c r="O1190" s="172"/>
      <c r="P1190" s="173"/>
      <c r="Q1190" s="173"/>
      <c r="R1190" s="174"/>
      <c r="S1190" s="3"/>
      <c r="T1190" s="3"/>
      <c r="U1190" s="3"/>
      <c r="V1190" s="3"/>
    </row>
    <row r="1191" spans="1:22" s="4" customFormat="1" ht="12.75" x14ac:dyDescent="0.2">
      <c r="A1191" s="55"/>
      <c r="B1191" s="10"/>
      <c r="C1191" s="10" t="s">
        <v>389</v>
      </c>
      <c r="D1191" s="10"/>
      <c r="E1191" s="10" t="s">
        <v>124</v>
      </c>
      <c r="F1191" s="179">
        <v>9</v>
      </c>
      <c r="G1191" s="179"/>
      <c r="H1191" s="261"/>
      <c r="I1191" s="261"/>
      <c r="J1191" s="3"/>
      <c r="K1191" s="10"/>
      <c r="L1191" s="10"/>
      <c r="M1191" s="10"/>
      <c r="N1191" s="3"/>
      <c r="O1191" s="172"/>
      <c r="P1191" s="173"/>
      <c r="Q1191" s="173"/>
      <c r="R1191" s="174"/>
      <c r="S1191" s="3"/>
      <c r="T1191" s="3"/>
      <c r="U1191" s="3"/>
      <c r="V1191" s="3"/>
    </row>
    <row r="1192" spans="1:22" s="4" customFormat="1" ht="12.75" x14ac:dyDescent="0.2">
      <c r="A1192" s="55"/>
      <c r="B1192" s="10"/>
      <c r="C1192" s="10" t="s">
        <v>397</v>
      </c>
      <c r="D1192" s="10"/>
      <c r="E1192" s="10" t="s">
        <v>120</v>
      </c>
      <c r="F1192" s="179">
        <v>47</v>
      </c>
      <c r="G1192" s="179">
        <v>1</v>
      </c>
      <c r="H1192" s="261">
        <v>0</v>
      </c>
      <c r="I1192" s="261"/>
      <c r="J1192" s="3"/>
      <c r="K1192" s="10"/>
      <c r="L1192" s="10"/>
      <c r="M1192" s="10"/>
      <c r="N1192" s="3"/>
      <c r="O1192" s="172"/>
      <c r="P1192" s="173"/>
      <c r="Q1192" s="173"/>
      <c r="R1192" s="174"/>
      <c r="S1192" s="3"/>
      <c r="T1192" s="3"/>
      <c r="U1192" s="3"/>
      <c r="V1192" s="3"/>
    </row>
    <row r="1193" spans="1:22" s="4" customFormat="1" ht="12.75" x14ac:dyDescent="0.2">
      <c r="A1193" s="55"/>
      <c r="B1193" s="10"/>
      <c r="C1193" s="10" t="s">
        <v>398</v>
      </c>
      <c r="D1193" s="10"/>
      <c r="E1193" s="10" t="s">
        <v>97</v>
      </c>
      <c r="F1193" s="179">
        <v>6</v>
      </c>
      <c r="G1193" s="179"/>
      <c r="H1193" s="261"/>
      <c r="I1193" s="261"/>
      <c r="J1193" s="3"/>
      <c r="K1193" s="10"/>
      <c r="L1193" s="10"/>
      <c r="M1193" s="10"/>
      <c r="N1193" s="3"/>
      <c r="O1193" s="172"/>
      <c r="P1193" s="173"/>
      <c r="Q1193" s="173"/>
      <c r="R1193" s="174"/>
      <c r="S1193" s="3"/>
      <c r="T1193" s="3"/>
      <c r="U1193" s="3"/>
      <c r="V1193" s="3"/>
    </row>
    <row r="1194" spans="1:22" s="4" customFormat="1" ht="12.75" x14ac:dyDescent="0.2">
      <c r="A1194" s="55"/>
      <c r="B1194" s="10"/>
      <c r="C1194" s="10" t="s">
        <v>399</v>
      </c>
      <c r="D1194" s="10"/>
      <c r="E1194" s="10" t="s">
        <v>100</v>
      </c>
      <c r="F1194" s="179">
        <v>1</v>
      </c>
      <c r="G1194" s="179"/>
      <c r="H1194" s="261"/>
      <c r="I1194" s="261"/>
      <c r="J1194" s="3"/>
      <c r="K1194" s="10"/>
      <c r="L1194" s="10"/>
      <c r="M1194" s="10"/>
      <c r="N1194" s="3"/>
      <c r="O1194" s="172"/>
      <c r="P1194" s="173"/>
      <c r="Q1194" s="173"/>
      <c r="R1194" s="174"/>
      <c r="S1194" s="3"/>
      <c r="T1194" s="3"/>
      <c r="U1194" s="3"/>
      <c r="V1194" s="3"/>
    </row>
    <row r="1195" spans="1:22" s="4" customFormat="1" ht="12.75" x14ac:dyDescent="0.2">
      <c r="A1195" s="55"/>
      <c r="B1195" s="10"/>
      <c r="C1195" s="10" t="s">
        <v>399</v>
      </c>
      <c r="D1195" s="10"/>
      <c r="E1195" s="10" t="s">
        <v>77</v>
      </c>
      <c r="F1195" s="179">
        <v>7</v>
      </c>
      <c r="G1195" s="179"/>
      <c r="H1195" s="261"/>
      <c r="I1195" s="261"/>
      <c r="J1195" s="3"/>
      <c r="K1195" s="10"/>
      <c r="L1195" s="10"/>
      <c r="M1195" s="10"/>
      <c r="N1195" s="3"/>
      <c r="O1195" s="172"/>
      <c r="P1195" s="173"/>
      <c r="Q1195" s="173"/>
      <c r="R1195" s="174"/>
      <c r="S1195" s="3"/>
      <c r="T1195" s="3"/>
      <c r="U1195" s="3"/>
      <c r="V1195" s="3"/>
    </row>
    <row r="1196" spans="1:22" s="4" customFormat="1" ht="12.75" x14ac:dyDescent="0.2">
      <c r="A1196" s="55"/>
      <c r="B1196" s="10"/>
      <c r="C1196" s="10" t="s">
        <v>400</v>
      </c>
      <c r="D1196" s="10"/>
      <c r="E1196" s="10" t="s">
        <v>388</v>
      </c>
      <c r="F1196" s="179">
        <v>1</v>
      </c>
      <c r="G1196" s="179"/>
      <c r="H1196" s="261"/>
      <c r="I1196" s="261"/>
      <c r="J1196" s="3"/>
      <c r="K1196" s="10"/>
      <c r="L1196" s="10"/>
      <c r="M1196" s="10"/>
      <c r="N1196" s="3"/>
      <c r="O1196" s="172"/>
      <c r="P1196" s="173"/>
      <c r="Q1196" s="173"/>
      <c r="R1196" s="174"/>
      <c r="S1196" s="3"/>
      <c r="T1196" s="3"/>
      <c r="U1196" s="3"/>
      <c r="V1196" s="3"/>
    </row>
    <row r="1197" spans="1:22" s="4" customFormat="1" ht="12.75" x14ac:dyDescent="0.2">
      <c r="A1197" s="55"/>
      <c r="B1197" s="10"/>
      <c r="C1197" s="10" t="s">
        <v>705</v>
      </c>
      <c r="D1197" s="10"/>
      <c r="E1197" s="10" t="s">
        <v>88</v>
      </c>
      <c r="F1197" s="179">
        <v>2</v>
      </c>
      <c r="G1197" s="179"/>
      <c r="H1197" s="261"/>
      <c r="I1197" s="261"/>
      <c r="J1197" s="3"/>
      <c r="K1197" s="10"/>
      <c r="L1197" s="10"/>
      <c r="M1197" s="10"/>
      <c r="N1197" s="3"/>
      <c r="O1197" s="172"/>
      <c r="P1197" s="173"/>
      <c r="Q1197" s="173"/>
      <c r="R1197" s="174"/>
      <c r="S1197" s="3"/>
      <c r="T1197" s="3"/>
      <c r="U1197" s="3"/>
      <c r="V1197" s="3"/>
    </row>
    <row r="1198" spans="1:22" s="4" customFormat="1" ht="12.75" x14ac:dyDescent="0.2">
      <c r="A1198" s="55"/>
      <c r="B1198" s="10"/>
      <c r="C1198" s="10" t="s">
        <v>402</v>
      </c>
      <c r="D1198" s="10"/>
      <c r="E1198" s="10" t="s">
        <v>383</v>
      </c>
      <c r="F1198" s="179">
        <v>5</v>
      </c>
      <c r="G1198" s="179"/>
      <c r="H1198" s="261">
        <v>0</v>
      </c>
      <c r="I1198" s="261"/>
      <c r="J1198" s="3"/>
      <c r="K1198" s="10"/>
      <c r="L1198" s="10"/>
      <c r="M1198" s="10"/>
      <c r="N1198" s="3"/>
      <c r="O1198" s="172"/>
      <c r="P1198" s="173"/>
      <c r="Q1198" s="173"/>
      <c r="R1198" s="174"/>
      <c r="S1198" s="3"/>
      <c r="T1198" s="3"/>
      <c r="U1198" s="3"/>
      <c r="V1198" s="3"/>
    </row>
    <row r="1199" spans="1:22" s="4" customFormat="1" ht="12.75" x14ac:dyDescent="0.2">
      <c r="A1199" s="55"/>
      <c r="B1199" s="10"/>
      <c r="C1199" s="10" t="s">
        <v>403</v>
      </c>
      <c r="D1199" s="10"/>
      <c r="E1199" s="10" t="s">
        <v>175</v>
      </c>
      <c r="F1199" s="179">
        <v>88</v>
      </c>
      <c r="G1199" s="179">
        <v>3</v>
      </c>
      <c r="H1199" s="261">
        <v>2</v>
      </c>
      <c r="I1199" s="261">
        <v>3</v>
      </c>
      <c r="J1199" s="3"/>
      <c r="K1199" s="10"/>
      <c r="L1199" s="10"/>
      <c r="M1199" s="10"/>
      <c r="N1199" s="3"/>
      <c r="O1199" s="172"/>
      <c r="P1199" s="173"/>
      <c r="Q1199" s="173"/>
      <c r="R1199" s="174"/>
      <c r="S1199" s="3"/>
      <c r="T1199" s="3"/>
      <c r="U1199" s="3"/>
      <c r="V1199" s="3"/>
    </row>
    <row r="1200" spans="1:22" s="4" customFormat="1" ht="12.75" x14ac:dyDescent="0.2">
      <c r="A1200" s="55"/>
      <c r="B1200" s="10"/>
      <c r="C1200" s="10" t="s">
        <v>405</v>
      </c>
      <c r="D1200" s="10"/>
      <c r="E1200" s="10" t="s">
        <v>393</v>
      </c>
      <c r="F1200" s="179">
        <v>3</v>
      </c>
      <c r="G1200" s="179"/>
      <c r="H1200" s="261"/>
      <c r="I1200" s="261"/>
      <c r="J1200" s="3"/>
      <c r="K1200" s="10"/>
      <c r="L1200" s="10"/>
      <c r="M1200" s="10"/>
      <c r="N1200" s="3"/>
      <c r="O1200" s="172"/>
      <c r="P1200" s="173"/>
      <c r="Q1200" s="173"/>
      <c r="R1200" s="174"/>
      <c r="S1200" s="3"/>
      <c r="T1200" s="3"/>
      <c r="U1200" s="3"/>
      <c r="V1200" s="3"/>
    </row>
    <row r="1201" spans="1:22" s="4" customFormat="1" ht="12.75" x14ac:dyDescent="0.2">
      <c r="A1201" s="55"/>
      <c r="B1201" s="10"/>
      <c r="C1201" s="10" t="s">
        <v>407</v>
      </c>
      <c r="D1201" s="10"/>
      <c r="E1201" s="10" t="s">
        <v>155</v>
      </c>
      <c r="F1201" s="179">
        <v>3</v>
      </c>
      <c r="G1201" s="179"/>
      <c r="H1201" s="261"/>
      <c r="I1201" s="261"/>
      <c r="J1201" s="3"/>
      <c r="K1201" s="10"/>
      <c r="L1201" s="10"/>
      <c r="M1201" s="10"/>
      <c r="N1201" s="3"/>
      <c r="O1201" s="172"/>
      <c r="P1201" s="173"/>
      <c r="Q1201" s="173"/>
      <c r="R1201" s="174"/>
      <c r="S1201" s="3"/>
      <c r="T1201" s="3"/>
      <c r="U1201" s="3"/>
      <c r="V1201" s="3"/>
    </row>
    <row r="1202" spans="1:22" s="4" customFormat="1" ht="12.75" x14ac:dyDescent="0.2">
      <c r="A1202" s="55"/>
      <c r="B1202" s="10"/>
      <c r="C1202" s="10" t="s">
        <v>408</v>
      </c>
      <c r="D1202" s="10"/>
      <c r="E1202" s="10" t="s">
        <v>409</v>
      </c>
      <c r="F1202" s="179">
        <v>3</v>
      </c>
      <c r="G1202" s="179"/>
      <c r="H1202" s="261"/>
      <c r="I1202" s="261"/>
      <c r="J1202" s="3"/>
      <c r="K1202" s="10"/>
      <c r="L1202" s="10"/>
      <c r="M1202" s="10"/>
      <c r="N1202" s="3"/>
      <c r="O1202" s="172"/>
      <c r="P1202" s="173"/>
      <c r="Q1202" s="173"/>
      <c r="R1202" s="174"/>
      <c r="S1202" s="3"/>
      <c r="T1202" s="3"/>
      <c r="U1202" s="3"/>
      <c r="V1202" s="3"/>
    </row>
    <row r="1203" spans="1:22" s="4" customFormat="1" ht="12.75" x14ac:dyDescent="0.2">
      <c r="A1203" s="55"/>
      <c r="B1203" s="10"/>
      <c r="C1203" s="10" t="s">
        <v>411</v>
      </c>
      <c r="D1203" s="10"/>
      <c r="E1203" s="10" t="s">
        <v>93</v>
      </c>
      <c r="F1203" s="179">
        <v>8</v>
      </c>
      <c r="G1203" s="179"/>
      <c r="H1203" s="261"/>
      <c r="I1203" s="261"/>
      <c r="J1203" s="3"/>
      <c r="K1203" s="10"/>
      <c r="L1203" s="10"/>
      <c r="M1203" s="10"/>
      <c r="N1203" s="3"/>
      <c r="O1203" s="172"/>
      <c r="P1203" s="173"/>
      <c r="Q1203" s="173"/>
      <c r="R1203" s="174"/>
      <c r="S1203" s="3"/>
      <c r="T1203" s="3"/>
      <c r="U1203" s="3"/>
      <c r="V1203" s="3"/>
    </row>
    <row r="1204" spans="1:22" s="4" customFormat="1" ht="12.75" x14ac:dyDescent="0.2">
      <c r="A1204" s="55"/>
      <c r="B1204" s="10"/>
      <c r="C1204" s="10" t="s">
        <v>689</v>
      </c>
      <c r="D1204" s="10"/>
      <c r="E1204" s="10" t="s">
        <v>414</v>
      </c>
      <c r="F1204" s="179">
        <v>3</v>
      </c>
      <c r="G1204" s="179"/>
      <c r="H1204" s="261"/>
      <c r="I1204" s="261"/>
      <c r="J1204" s="3"/>
      <c r="K1204" s="10"/>
      <c r="L1204" s="10"/>
      <c r="M1204" s="10"/>
      <c r="N1204" s="3"/>
      <c r="O1204" s="172"/>
      <c r="P1204" s="173"/>
      <c r="Q1204" s="173"/>
      <c r="R1204" s="174"/>
      <c r="S1204" s="3"/>
      <c r="T1204" s="3"/>
      <c r="U1204" s="3"/>
      <c r="V1204" s="3"/>
    </row>
    <row r="1205" spans="1:22" s="4" customFormat="1" ht="12.75" x14ac:dyDescent="0.2">
      <c r="A1205" s="55"/>
      <c r="B1205" s="10"/>
      <c r="C1205" s="10" t="s">
        <v>415</v>
      </c>
      <c r="D1205" s="10"/>
      <c r="E1205" s="10" t="s">
        <v>324</v>
      </c>
      <c r="F1205" s="179">
        <v>16</v>
      </c>
      <c r="G1205" s="179"/>
      <c r="H1205" s="261"/>
      <c r="I1205" s="261"/>
      <c r="J1205" s="3"/>
      <c r="K1205" s="10"/>
      <c r="L1205" s="10"/>
      <c r="M1205" s="10"/>
      <c r="N1205" s="3"/>
      <c r="O1205" s="172"/>
      <c r="P1205" s="173"/>
      <c r="Q1205" s="173"/>
      <c r="R1205" s="174"/>
      <c r="S1205" s="3"/>
      <c r="T1205" s="3"/>
      <c r="U1205" s="3"/>
      <c r="V1205" s="3"/>
    </row>
    <row r="1206" spans="1:22" s="4" customFormat="1" ht="12.75" x14ac:dyDescent="0.2">
      <c r="A1206" s="55"/>
      <c r="B1206" s="10"/>
      <c r="C1206" s="10" t="s">
        <v>419</v>
      </c>
      <c r="D1206" s="10"/>
      <c r="E1206" s="10" t="s">
        <v>110</v>
      </c>
      <c r="F1206" s="179">
        <v>6</v>
      </c>
      <c r="G1206" s="179"/>
      <c r="H1206" s="261">
        <v>0</v>
      </c>
      <c r="I1206" s="261"/>
      <c r="J1206" s="3"/>
      <c r="K1206" s="10"/>
      <c r="L1206" s="10"/>
      <c r="M1206" s="10"/>
      <c r="N1206" s="3"/>
      <c r="O1206" s="172"/>
      <c r="P1206" s="173"/>
      <c r="Q1206" s="173"/>
      <c r="R1206" s="174"/>
      <c r="S1206" s="3"/>
      <c r="T1206" s="3"/>
      <c r="U1206" s="3"/>
      <c r="V1206" s="3"/>
    </row>
    <row r="1207" spans="1:22" s="4" customFormat="1" ht="12.75" x14ac:dyDescent="0.2">
      <c r="A1207" s="55"/>
      <c r="B1207" s="10"/>
      <c r="C1207" s="10" t="s">
        <v>420</v>
      </c>
      <c r="D1207" s="10"/>
      <c r="E1207" s="10" t="s">
        <v>287</v>
      </c>
      <c r="F1207" s="179">
        <v>15</v>
      </c>
      <c r="G1207" s="179"/>
      <c r="H1207" s="261"/>
      <c r="I1207" s="261"/>
      <c r="J1207" s="3"/>
      <c r="K1207" s="10"/>
      <c r="L1207" s="10"/>
      <c r="M1207" s="10"/>
      <c r="N1207" s="3"/>
      <c r="O1207" s="172"/>
      <c r="P1207" s="173"/>
      <c r="Q1207" s="173"/>
      <c r="R1207" s="174"/>
      <c r="S1207" s="3"/>
      <c r="T1207" s="3"/>
      <c r="U1207" s="3"/>
      <c r="V1207" s="3"/>
    </row>
    <row r="1208" spans="1:22" s="4" customFormat="1" ht="12.75" x14ac:dyDescent="0.2">
      <c r="A1208" s="55"/>
      <c r="B1208" s="10"/>
      <c r="C1208" s="10" t="s">
        <v>421</v>
      </c>
      <c r="D1208" s="10"/>
      <c r="E1208" s="10" t="s">
        <v>295</v>
      </c>
      <c r="F1208" s="179">
        <v>1</v>
      </c>
      <c r="G1208" s="179"/>
      <c r="H1208" s="261">
        <v>0</v>
      </c>
      <c r="I1208" s="261"/>
      <c r="J1208" s="3"/>
      <c r="K1208" s="10"/>
      <c r="L1208" s="10"/>
      <c r="M1208" s="10"/>
      <c r="N1208" s="3"/>
      <c r="O1208" s="172"/>
      <c r="P1208" s="173"/>
      <c r="Q1208" s="173"/>
      <c r="R1208" s="174"/>
      <c r="S1208" s="3"/>
      <c r="T1208" s="3"/>
      <c r="U1208" s="3"/>
      <c r="V1208" s="3"/>
    </row>
    <row r="1209" spans="1:22" s="4" customFormat="1" ht="12.75" x14ac:dyDescent="0.2">
      <c r="A1209" s="55"/>
      <c r="B1209" s="10"/>
      <c r="C1209" s="10" t="s">
        <v>422</v>
      </c>
      <c r="D1209" s="10"/>
      <c r="E1209" s="10" t="s">
        <v>410</v>
      </c>
      <c r="F1209" s="179">
        <v>2</v>
      </c>
      <c r="G1209" s="179"/>
      <c r="H1209" s="261"/>
      <c r="I1209" s="261"/>
      <c r="J1209" s="3"/>
      <c r="K1209" s="10"/>
      <c r="L1209" s="10"/>
      <c r="M1209" s="10"/>
      <c r="N1209" s="3"/>
      <c r="O1209" s="172"/>
      <c r="P1209" s="173"/>
      <c r="Q1209" s="173"/>
      <c r="R1209" s="174"/>
      <c r="S1209" s="3"/>
      <c r="T1209" s="3"/>
      <c r="U1209" s="3"/>
      <c r="V1209" s="3"/>
    </row>
    <row r="1210" spans="1:22" s="4" customFormat="1" ht="12.75" x14ac:dyDescent="0.2">
      <c r="A1210" s="55"/>
      <c r="B1210" s="10"/>
      <c r="C1210" s="10" t="s">
        <v>432</v>
      </c>
      <c r="D1210" s="10"/>
      <c r="E1210" s="10" t="s">
        <v>368</v>
      </c>
      <c r="F1210" s="179">
        <v>25</v>
      </c>
      <c r="G1210" s="179"/>
      <c r="H1210" s="261">
        <v>0</v>
      </c>
      <c r="I1210" s="261"/>
      <c r="J1210" s="3"/>
      <c r="K1210" s="10"/>
      <c r="L1210" s="10"/>
      <c r="M1210" s="10"/>
      <c r="N1210" s="3"/>
      <c r="O1210" s="172"/>
      <c r="P1210" s="173"/>
      <c r="Q1210" s="173"/>
      <c r="R1210" s="174"/>
      <c r="S1210" s="3"/>
      <c r="T1210" s="3"/>
      <c r="U1210" s="3"/>
      <c r="V1210" s="3"/>
    </row>
    <row r="1211" spans="1:22" s="4" customFormat="1" ht="12.75" x14ac:dyDescent="0.2">
      <c r="A1211" s="55"/>
      <c r="B1211" s="10"/>
      <c r="C1211" s="10" t="s">
        <v>690</v>
      </c>
      <c r="D1211" s="10"/>
      <c r="E1211" s="10" t="s">
        <v>715</v>
      </c>
      <c r="F1211" s="179">
        <v>2</v>
      </c>
      <c r="G1211" s="179"/>
      <c r="H1211" s="261"/>
      <c r="I1211" s="261"/>
      <c r="J1211" s="3"/>
      <c r="K1211" s="10"/>
      <c r="L1211" s="10"/>
      <c r="M1211" s="10"/>
      <c r="N1211" s="3"/>
      <c r="O1211" s="172"/>
      <c r="P1211" s="173"/>
      <c r="Q1211" s="173"/>
      <c r="R1211" s="174"/>
      <c r="S1211" s="3"/>
      <c r="T1211" s="3"/>
      <c r="U1211" s="3"/>
      <c r="V1211" s="3"/>
    </row>
    <row r="1212" spans="1:22" s="4" customFormat="1" ht="12.75" x14ac:dyDescent="0.2">
      <c r="A1212" s="55"/>
      <c r="B1212" s="10"/>
      <c r="C1212" s="10" t="s">
        <v>436</v>
      </c>
      <c r="D1212" s="10"/>
      <c r="E1212" s="10" t="s">
        <v>390</v>
      </c>
      <c r="F1212" s="179">
        <v>24</v>
      </c>
      <c r="G1212" s="179"/>
      <c r="H1212" s="261">
        <v>0</v>
      </c>
      <c r="I1212" s="261"/>
      <c r="J1212" s="3"/>
      <c r="K1212" s="10"/>
      <c r="L1212" s="10"/>
      <c r="M1212" s="10"/>
      <c r="N1212" s="3"/>
      <c r="O1212" s="172"/>
      <c r="P1212" s="173"/>
      <c r="Q1212" s="173"/>
      <c r="R1212" s="174"/>
      <c r="S1212" s="3"/>
      <c r="T1212" s="3"/>
      <c r="U1212" s="3"/>
      <c r="V1212" s="3"/>
    </row>
    <row r="1213" spans="1:22" s="4" customFormat="1" ht="12.75" x14ac:dyDescent="0.2">
      <c r="A1213" s="55"/>
      <c r="B1213" s="10"/>
      <c r="C1213" s="10" t="s">
        <v>438</v>
      </c>
      <c r="D1213" s="10"/>
      <c r="E1213" s="10" t="s">
        <v>224</v>
      </c>
      <c r="F1213" s="179">
        <v>15</v>
      </c>
      <c r="G1213" s="179"/>
      <c r="H1213" s="261"/>
      <c r="I1213" s="261"/>
      <c r="J1213" s="3"/>
      <c r="K1213" s="10"/>
      <c r="L1213" s="10"/>
      <c r="M1213" s="10"/>
      <c r="N1213" s="3"/>
      <c r="O1213" s="172"/>
      <c r="P1213" s="173"/>
      <c r="Q1213" s="173"/>
      <c r="R1213" s="174"/>
      <c r="S1213" s="3"/>
      <c r="T1213" s="3"/>
      <c r="U1213" s="3"/>
      <c r="V1213" s="3"/>
    </row>
    <row r="1214" spans="1:22" s="4" customFormat="1" ht="12.75" x14ac:dyDescent="0.2">
      <c r="A1214" s="55"/>
      <c r="B1214" s="10"/>
      <c r="C1214" s="10" t="s">
        <v>440</v>
      </c>
      <c r="D1214" s="10"/>
      <c r="E1214" s="10" t="s">
        <v>292</v>
      </c>
      <c r="F1214" s="179">
        <v>2</v>
      </c>
      <c r="G1214" s="179"/>
      <c r="H1214" s="261"/>
      <c r="I1214" s="261"/>
      <c r="J1214" s="3"/>
      <c r="K1214" s="10"/>
      <c r="L1214" s="10"/>
      <c r="M1214" s="10"/>
      <c r="N1214" s="3"/>
      <c r="O1214" s="172"/>
      <c r="P1214" s="173"/>
      <c r="Q1214" s="173"/>
      <c r="R1214" s="174"/>
      <c r="S1214" s="3"/>
      <c r="T1214" s="3"/>
      <c r="U1214" s="3"/>
      <c r="V1214" s="3"/>
    </row>
    <row r="1215" spans="1:22" s="4" customFormat="1" ht="12.75" x14ac:dyDescent="0.2">
      <c r="A1215" s="55"/>
      <c r="B1215" s="10"/>
      <c r="C1215" s="10" t="s">
        <v>445</v>
      </c>
      <c r="D1215" s="10"/>
      <c r="E1215" s="10" t="s">
        <v>124</v>
      </c>
      <c r="F1215" s="179">
        <v>1</v>
      </c>
      <c r="G1215" s="179"/>
      <c r="H1215" s="261"/>
      <c r="I1215" s="261"/>
      <c r="J1215" s="3"/>
      <c r="K1215" s="10"/>
      <c r="L1215" s="10"/>
      <c r="M1215" s="10"/>
      <c r="N1215" s="3"/>
      <c r="O1215" s="172"/>
      <c r="P1215" s="173"/>
      <c r="Q1215" s="173"/>
      <c r="R1215" s="174"/>
      <c r="S1215" s="3"/>
      <c r="T1215" s="3"/>
      <c r="U1215" s="3"/>
      <c r="V1215" s="3"/>
    </row>
    <row r="1216" spans="1:22" s="4" customFormat="1" ht="12.75" x14ac:dyDescent="0.2">
      <c r="A1216" s="55"/>
      <c r="B1216" s="10"/>
      <c r="C1216" s="10" t="s">
        <v>446</v>
      </c>
      <c r="D1216" s="10"/>
      <c r="E1216" s="10" t="s">
        <v>109</v>
      </c>
      <c r="F1216" s="179">
        <v>1</v>
      </c>
      <c r="G1216" s="179"/>
      <c r="H1216" s="261"/>
      <c r="I1216" s="261"/>
      <c r="J1216" s="3"/>
      <c r="K1216" s="10"/>
      <c r="L1216" s="10"/>
      <c r="M1216" s="10"/>
      <c r="N1216" s="3"/>
      <c r="O1216" s="172"/>
      <c r="P1216" s="173"/>
      <c r="Q1216" s="173"/>
      <c r="R1216" s="174"/>
      <c r="S1216" s="3"/>
      <c r="T1216" s="3"/>
      <c r="U1216" s="3"/>
      <c r="V1216" s="3"/>
    </row>
    <row r="1217" spans="1:22" s="4" customFormat="1" ht="12.75" x14ac:dyDescent="0.2">
      <c r="A1217" s="55"/>
      <c r="B1217" s="10"/>
      <c r="C1217" s="10" t="s">
        <v>448</v>
      </c>
      <c r="D1217" s="10"/>
      <c r="E1217" s="10" t="s">
        <v>449</v>
      </c>
      <c r="F1217" s="179">
        <v>20</v>
      </c>
      <c r="G1217" s="179">
        <v>1</v>
      </c>
      <c r="H1217" s="261">
        <v>0</v>
      </c>
      <c r="I1217" s="261"/>
      <c r="J1217" s="3"/>
      <c r="K1217" s="10"/>
      <c r="L1217" s="10"/>
      <c r="M1217" s="10"/>
      <c r="N1217" s="3"/>
      <c r="O1217" s="172"/>
      <c r="P1217" s="173"/>
      <c r="Q1217" s="173"/>
      <c r="R1217" s="174"/>
      <c r="S1217" s="3"/>
      <c r="T1217" s="3"/>
      <c r="U1217" s="3"/>
      <c r="V1217" s="3"/>
    </row>
    <row r="1218" spans="1:22" s="4" customFormat="1" ht="12.75" x14ac:dyDescent="0.2">
      <c r="A1218" s="55"/>
      <c r="B1218" s="10"/>
      <c r="C1218" s="10" t="s">
        <v>450</v>
      </c>
      <c r="D1218" s="10"/>
      <c r="E1218" s="10" t="s">
        <v>451</v>
      </c>
      <c r="F1218" s="179">
        <v>7</v>
      </c>
      <c r="G1218" s="179"/>
      <c r="H1218" s="261"/>
      <c r="I1218" s="261"/>
      <c r="J1218" s="3"/>
      <c r="K1218" s="10"/>
      <c r="L1218" s="10"/>
      <c r="M1218" s="10"/>
      <c r="N1218" s="3"/>
      <c r="O1218" s="172"/>
      <c r="P1218" s="173"/>
      <c r="Q1218" s="173"/>
      <c r="R1218" s="174"/>
      <c r="S1218" s="3"/>
      <c r="T1218" s="3"/>
      <c r="U1218" s="3"/>
      <c r="V1218" s="3"/>
    </row>
    <row r="1219" spans="1:22" s="4" customFormat="1" ht="12.75" x14ac:dyDescent="0.2">
      <c r="A1219" s="55"/>
      <c r="B1219" s="10"/>
      <c r="C1219" s="10" t="s">
        <v>453</v>
      </c>
      <c r="D1219" s="10"/>
      <c r="E1219" s="10" t="s">
        <v>177</v>
      </c>
      <c r="F1219" s="179">
        <v>22</v>
      </c>
      <c r="G1219" s="179">
        <v>1</v>
      </c>
      <c r="H1219" s="261">
        <v>0</v>
      </c>
      <c r="I1219" s="261"/>
      <c r="J1219" s="3"/>
      <c r="K1219" s="10"/>
      <c r="L1219" s="10"/>
      <c r="M1219" s="10"/>
      <c r="N1219" s="3"/>
      <c r="O1219" s="172"/>
      <c r="P1219" s="173"/>
      <c r="Q1219" s="173"/>
      <c r="R1219" s="174"/>
      <c r="S1219" s="3"/>
      <c r="T1219" s="3"/>
      <c r="U1219" s="3"/>
      <c r="V1219" s="3"/>
    </row>
    <row r="1220" spans="1:22" s="4" customFormat="1" ht="12.75" x14ac:dyDescent="0.2">
      <c r="A1220" s="55"/>
      <c r="B1220" s="10"/>
      <c r="C1220" s="10" t="s">
        <v>454</v>
      </c>
      <c r="D1220" s="10"/>
      <c r="E1220" s="10" t="s">
        <v>455</v>
      </c>
      <c r="F1220" s="179">
        <v>26</v>
      </c>
      <c r="G1220" s="179"/>
      <c r="H1220" s="261">
        <v>0</v>
      </c>
      <c r="I1220" s="261"/>
      <c r="J1220" s="3"/>
      <c r="K1220" s="10"/>
      <c r="L1220" s="10"/>
      <c r="M1220" s="10"/>
      <c r="N1220" s="3"/>
      <c r="O1220" s="172"/>
      <c r="P1220" s="173"/>
      <c r="Q1220" s="173"/>
      <c r="R1220" s="174"/>
      <c r="S1220" s="3"/>
      <c r="T1220" s="3"/>
      <c r="U1220" s="3"/>
      <c r="V1220" s="3"/>
    </row>
    <row r="1221" spans="1:22" s="4" customFormat="1" ht="12.75" x14ac:dyDescent="0.2">
      <c r="A1221" s="55"/>
      <c r="B1221" s="10"/>
      <c r="C1221" s="10" t="s">
        <v>456</v>
      </c>
      <c r="D1221" s="10"/>
      <c r="E1221" s="10" t="s">
        <v>79</v>
      </c>
      <c r="F1221" s="179">
        <v>1</v>
      </c>
      <c r="G1221" s="179"/>
      <c r="H1221" s="261"/>
      <c r="I1221" s="261"/>
      <c r="J1221" s="3"/>
      <c r="K1221" s="10"/>
      <c r="L1221" s="10"/>
      <c r="M1221" s="10"/>
      <c r="N1221" s="3"/>
      <c r="O1221" s="172"/>
      <c r="P1221" s="173"/>
      <c r="Q1221" s="173"/>
      <c r="R1221" s="174"/>
      <c r="S1221" s="3"/>
      <c r="T1221" s="3"/>
      <c r="U1221" s="3"/>
      <c r="V1221" s="3"/>
    </row>
    <row r="1222" spans="1:22" s="4" customFormat="1" ht="12.75" x14ac:dyDescent="0.2">
      <c r="A1222" s="55"/>
      <c r="B1222" s="10"/>
      <c r="C1222" s="10" t="s">
        <v>457</v>
      </c>
      <c r="D1222" s="10"/>
      <c r="E1222" s="10" t="s">
        <v>127</v>
      </c>
      <c r="F1222" s="179">
        <v>2</v>
      </c>
      <c r="G1222" s="179"/>
      <c r="H1222" s="261"/>
      <c r="I1222" s="261"/>
      <c r="J1222" s="3"/>
      <c r="K1222" s="10"/>
      <c r="L1222" s="10"/>
      <c r="M1222" s="10"/>
      <c r="N1222" s="3"/>
      <c r="O1222" s="172"/>
      <c r="P1222" s="173"/>
      <c r="Q1222" s="173"/>
      <c r="R1222" s="174"/>
      <c r="S1222" s="3"/>
      <c r="T1222" s="3"/>
      <c r="U1222" s="3"/>
      <c r="V1222" s="3"/>
    </row>
    <row r="1223" spans="1:22" s="4" customFormat="1" ht="12.75" x14ac:dyDescent="0.2">
      <c r="A1223" s="55"/>
      <c r="B1223" s="10"/>
      <c r="C1223" s="10" t="s">
        <v>459</v>
      </c>
      <c r="D1223" s="10"/>
      <c r="E1223" s="10" t="s">
        <v>460</v>
      </c>
      <c r="F1223" s="179">
        <v>3</v>
      </c>
      <c r="G1223" s="179"/>
      <c r="H1223" s="261"/>
      <c r="I1223" s="261"/>
      <c r="J1223" s="3"/>
      <c r="K1223" s="10"/>
      <c r="L1223" s="10"/>
      <c r="M1223" s="10"/>
      <c r="N1223" s="3"/>
      <c r="O1223" s="172"/>
      <c r="P1223" s="173"/>
      <c r="Q1223" s="173"/>
      <c r="R1223" s="174"/>
      <c r="S1223" s="3"/>
      <c r="T1223" s="3"/>
      <c r="U1223" s="3"/>
      <c r="V1223" s="3"/>
    </row>
    <row r="1224" spans="1:22" s="4" customFormat="1" ht="12.75" x14ac:dyDescent="0.2">
      <c r="A1224" s="55"/>
      <c r="B1224" s="10"/>
      <c r="C1224" s="10" t="s">
        <v>461</v>
      </c>
      <c r="D1224" s="10"/>
      <c r="E1224" s="10" t="s">
        <v>203</v>
      </c>
      <c r="F1224" s="179">
        <v>12</v>
      </c>
      <c r="G1224" s="179"/>
      <c r="H1224" s="261">
        <v>0</v>
      </c>
      <c r="I1224" s="261"/>
      <c r="J1224" s="3"/>
      <c r="K1224" s="10"/>
      <c r="L1224" s="10"/>
      <c r="M1224" s="10"/>
      <c r="N1224" s="3"/>
      <c r="O1224" s="172"/>
      <c r="P1224" s="173"/>
      <c r="Q1224" s="173"/>
      <c r="R1224" s="174"/>
      <c r="S1224" s="3"/>
      <c r="T1224" s="3"/>
      <c r="U1224" s="3"/>
      <c r="V1224" s="3"/>
    </row>
    <row r="1225" spans="1:22" s="4" customFormat="1" ht="12.75" x14ac:dyDescent="0.2">
      <c r="A1225" s="55"/>
      <c r="B1225" s="10"/>
      <c r="C1225" s="10" t="s">
        <v>466</v>
      </c>
      <c r="D1225" s="10"/>
      <c r="E1225" s="10" t="s">
        <v>467</v>
      </c>
      <c r="F1225" s="179">
        <v>15</v>
      </c>
      <c r="G1225" s="179"/>
      <c r="H1225" s="261">
        <v>0</v>
      </c>
      <c r="I1225" s="261"/>
      <c r="J1225" s="3"/>
      <c r="K1225" s="10"/>
      <c r="L1225" s="10"/>
      <c r="M1225" s="10"/>
      <c r="N1225" s="3"/>
      <c r="O1225" s="172"/>
      <c r="P1225" s="173"/>
      <c r="Q1225" s="173"/>
      <c r="R1225" s="174"/>
      <c r="S1225" s="3"/>
      <c r="T1225" s="3"/>
      <c r="U1225" s="3"/>
      <c r="V1225" s="3"/>
    </row>
    <row r="1226" spans="1:22" s="4" customFormat="1" ht="12.75" x14ac:dyDescent="0.2">
      <c r="A1226" s="55"/>
      <c r="B1226" s="10"/>
      <c r="C1226" s="10" t="s">
        <v>470</v>
      </c>
      <c r="D1226" s="10"/>
      <c r="E1226" s="10" t="s">
        <v>100</v>
      </c>
      <c r="F1226" s="179">
        <v>77</v>
      </c>
      <c r="G1226" s="179"/>
      <c r="H1226" s="261">
        <v>0</v>
      </c>
      <c r="I1226" s="261"/>
      <c r="J1226" s="3"/>
      <c r="K1226" s="10"/>
      <c r="L1226" s="10"/>
      <c r="M1226" s="10"/>
      <c r="N1226" s="3"/>
      <c r="O1226" s="172"/>
      <c r="P1226" s="173"/>
      <c r="Q1226" s="173"/>
      <c r="R1226" s="174"/>
      <c r="S1226" s="3"/>
      <c r="T1226" s="3"/>
      <c r="U1226" s="3"/>
      <c r="V1226" s="3"/>
    </row>
    <row r="1227" spans="1:22" s="4" customFormat="1" ht="12.75" x14ac:dyDescent="0.2">
      <c r="A1227" s="55"/>
      <c r="B1227" s="10"/>
      <c r="C1227" s="10" t="s">
        <v>471</v>
      </c>
      <c r="D1227" s="10"/>
      <c r="E1227" s="10" t="s">
        <v>70</v>
      </c>
      <c r="F1227" s="179">
        <v>1</v>
      </c>
      <c r="G1227" s="179"/>
      <c r="H1227" s="261"/>
      <c r="I1227" s="261"/>
      <c r="J1227" s="3"/>
      <c r="K1227" s="10"/>
      <c r="L1227" s="10"/>
      <c r="M1227" s="10"/>
      <c r="N1227" s="3"/>
      <c r="O1227" s="172"/>
      <c r="P1227" s="173"/>
      <c r="Q1227" s="173"/>
      <c r="R1227" s="174"/>
      <c r="S1227" s="3"/>
      <c r="T1227" s="3"/>
      <c r="U1227" s="3"/>
      <c r="V1227" s="3"/>
    </row>
    <row r="1228" spans="1:22" s="4" customFormat="1" ht="12.75" x14ac:dyDescent="0.2">
      <c r="A1228" s="55"/>
      <c r="B1228" s="10"/>
      <c r="C1228" s="10" t="s">
        <v>472</v>
      </c>
      <c r="D1228" s="10"/>
      <c r="E1228" s="10" t="s">
        <v>65</v>
      </c>
      <c r="F1228" s="179">
        <v>1</v>
      </c>
      <c r="G1228" s="179"/>
      <c r="H1228" s="261"/>
      <c r="I1228" s="261"/>
      <c r="J1228" s="3"/>
      <c r="K1228" s="10"/>
      <c r="L1228" s="10"/>
      <c r="M1228" s="10"/>
      <c r="N1228" s="3"/>
      <c r="O1228" s="172"/>
      <c r="P1228" s="173"/>
      <c r="Q1228" s="173"/>
      <c r="R1228" s="174"/>
      <c r="S1228" s="3"/>
      <c r="T1228" s="3"/>
      <c r="U1228" s="3"/>
      <c r="V1228" s="3"/>
    </row>
    <row r="1229" spans="1:22" s="4" customFormat="1" ht="12.75" x14ac:dyDescent="0.2">
      <c r="A1229" s="55"/>
      <c r="B1229" s="10"/>
      <c r="C1229" s="10" t="s">
        <v>472</v>
      </c>
      <c r="D1229" s="10"/>
      <c r="E1229" s="10" t="s">
        <v>293</v>
      </c>
      <c r="F1229" s="179">
        <v>2</v>
      </c>
      <c r="G1229" s="179"/>
      <c r="H1229" s="261"/>
      <c r="I1229" s="261"/>
      <c r="J1229" s="3"/>
      <c r="K1229" s="10"/>
      <c r="L1229" s="10"/>
      <c r="M1229" s="10"/>
      <c r="N1229" s="3"/>
      <c r="O1229" s="172"/>
      <c r="P1229" s="173"/>
      <c r="Q1229" s="173"/>
      <c r="R1229" s="174"/>
      <c r="S1229" s="3"/>
      <c r="T1229" s="3"/>
      <c r="U1229" s="3"/>
      <c r="V1229" s="3"/>
    </row>
    <row r="1230" spans="1:22" s="4" customFormat="1" ht="12.75" x14ac:dyDescent="0.2">
      <c r="A1230" s="55"/>
      <c r="B1230" s="10"/>
      <c r="C1230" s="10" t="s">
        <v>473</v>
      </c>
      <c r="D1230" s="10"/>
      <c r="E1230" s="10" t="s">
        <v>287</v>
      </c>
      <c r="F1230" s="179">
        <v>1</v>
      </c>
      <c r="G1230" s="179"/>
      <c r="H1230" s="261"/>
      <c r="I1230" s="261"/>
      <c r="J1230" s="3"/>
      <c r="K1230" s="10"/>
      <c r="L1230" s="10"/>
      <c r="M1230" s="10"/>
      <c r="N1230" s="3"/>
      <c r="O1230" s="172"/>
      <c r="P1230" s="173"/>
      <c r="Q1230" s="173"/>
      <c r="R1230" s="174"/>
      <c r="S1230" s="3"/>
      <c r="T1230" s="3"/>
      <c r="U1230" s="3"/>
      <c r="V1230" s="3"/>
    </row>
    <row r="1231" spans="1:22" s="4" customFormat="1" ht="12.75" x14ac:dyDescent="0.2">
      <c r="A1231" s="55"/>
      <c r="B1231" s="10"/>
      <c r="C1231" s="10" t="s">
        <v>474</v>
      </c>
      <c r="D1231" s="10"/>
      <c r="E1231" s="10" t="s">
        <v>475</v>
      </c>
      <c r="F1231" s="179">
        <v>1</v>
      </c>
      <c r="G1231" s="179"/>
      <c r="H1231" s="261"/>
      <c r="I1231" s="261"/>
      <c r="J1231" s="3"/>
      <c r="K1231" s="10"/>
      <c r="L1231" s="10"/>
      <c r="M1231" s="10"/>
      <c r="N1231" s="3"/>
      <c r="O1231" s="172"/>
      <c r="P1231" s="173"/>
      <c r="Q1231" s="173"/>
      <c r="R1231" s="174"/>
      <c r="S1231" s="3"/>
      <c r="T1231" s="3"/>
      <c r="U1231" s="3"/>
      <c r="V1231" s="3"/>
    </row>
    <row r="1232" spans="1:22" s="4" customFormat="1" ht="12.75" x14ac:dyDescent="0.2">
      <c r="A1232" s="55"/>
      <c r="B1232" s="10"/>
      <c r="C1232" s="10" t="s">
        <v>476</v>
      </c>
      <c r="D1232" s="10"/>
      <c r="E1232" s="10" t="s">
        <v>134</v>
      </c>
      <c r="F1232" s="179">
        <v>1</v>
      </c>
      <c r="G1232" s="179"/>
      <c r="H1232" s="261">
        <v>0</v>
      </c>
      <c r="I1232" s="261"/>
      <c r="J1232" s="3"/>
      <c r="K1232" s="10"/>
      <c r="L1232" s="10"/>
      <c r="M1232" s="10"/>
      <c r="N1232" s="3"/>
      <c r="O1232" s="172"/>
      <c r="P1232" s="173"/>
      <c r="Q1232" s="173"/>
      <c r="R1232" s="174"/>
      <c r="S1232" s="3"/>
      <c r="T1232" s="3"/>
      <c r="U1232" s="3"/>
      <c r="V1232" s="3"/>
    </row>
    <row r="1233" spans="1:22" s="4" customFormat="1" ht="12.75" x14ac:dyDescent="0.2">
      <c r="A1233" s="55"/>
      <c r="B1233" s="10"/>
      <c r="C1233" s="10" t="s">
        <v>477</v>
      </c>
      <c r="D1233" s="10"/>
      <c r="E1233" s="10" t="s">
        <v>211</v>
      </c>
      <c r="F1233" s="179">
        <v>1</v>
      </c>
      <c r="G1233" s="179"/>
      <c r="H1233" s="261"/>
      <c r="I1233" s="261"/>
      <c r="J1233" s="3"/>
      <c r="K1233" s="10"/>
      <c r="L1233" s="10"/>
      <c r="M1233" s="10"/>
      <c r="N1233" s="3"/>
      <c r="O1233" s="172"/>
      <c r="P1233" s="173"/>
      <c r="Q1233" s="173"/>
      <c r="R1233" s="174"/>
      <c r="S1233" s="3"/>
      <c r="T1233" s="3"/>
      <c r="U1233" s="3"/>
      <c r="V1233" s="3"/>
    </row>
    <row r="1234" spans="1:22" s="4" customFormat="1" ht="12.75" x14ac:dyDescent="0.2">
      <c r="A1234" s="55"/>
      <c r="B1234" s="10"/>
      <c r="C1234" s="10" t="s">
        <v>477</v>
      </c>
      <c r="D1234" s="10"/>
      <c r="E1234" s="10" t="s">
        <v>196</v>
      </c>
      <c r="F1234" s="179">
        <v>2</v>
      </c>
      <c r="G1234" s="179"/>
      <c r="H1234" s="261"/>
      <c r="I1234" s="261"/>
      <c r="J1234" s="3"/>
      <c r="K1234" s="10"/>
      <c r="L1234" s="10"/>
      <c r="M1234" s="10"/>
      <c r="N1234" s="3"/>
      <c r="O1234" s="172"/>
      <c r="P1234" s="173"/>
      <c r="Q1234" s="173"/>
      <c r="R1234" s="174"/>
      <c r="S1234" s="3"/>
      <c r="T1234" s="3"/>
      <c r="U1234" s="3"/>
      <c r="V1234" s="3"/>
    </row>
    <row r="1235" spans="1:22" s="4" customFormat="1" ht="12.75" x14ac:dyDescent="0.2">
      <c r="A1235" s="55"/>
      <c r="B1235" s="10"/>
      <c r="C1235" s="10" t="s">
        <v>478</v>
      </c>
      <c r="D1235" s="10"/>
      <c r="E1235" s="10" t="s">
        <v>479</v>
      </c>
      <c r="F1235" s="179">
        <v>6</v>
      </c>
      <c r="G1235" s="179"/>
      <c r="H1235" s="261">
        <v>0</v>
      </c>
      <c r="I1235" s="261"/>
      <c r="J1235" s="3"/>
      <c r="K1235" s="10"/>
      <c r="L1235" s="10"/>
      <c r="M1235" s="10"/>
      <c r="N1235" s="3"/>
      <c r="O1235" s="172"/>
      <c r="P1235" s="173"/>
      <c r="Q1235" s="173"/>
      <c r="R1235" s="174"/>
      <c r="S1235" s="3"/>
      <c r="T1235" s="3"/>
      <c r="U1235" s="3"/>
      <c r="V1235" s="3"/>
    </row>
    <row r="1236" spans="1:22" s="4" customFormat="1" ht="12.75" x14ac:dyDescent="0.2">
      <c r="A1236" s="55"/>
      <c r="B1236" s="10"/>
      <c r="C1236" s="10" t="s">
        <v>484</v>
      </c>
      <c r="D1236" s="10"/>
      <c r="E1236" s="10" t="s">
        <v>485</v>
      </c>
      <c r="F1236" s="179">
        <v>3</v>
      </c>
      <c r="G1236" s="179"/>
      <c r="H1236" s="261">
        <v>0</v>
      </c>
      <c r="I1236" s="261"/>
      <c r="J1236" s="3"/>
      <c r="K1236" s="10"/>
      <c r="L1236" s="10"/>
      <c r="M1236" s="10"/>
      <c r="N1236" s="3"/>
      <c r="O1236" s="172"/>
      <c r="P1236" s="173"/>
      <c r="Q1236" s="173"/>
      <c r="R1236" s="174"/>
      <c r="S1236" s="3"/>
      <c r="T1236" s="3"/>
      <c r="U1236" s="3"/>
      <c r="V1236" s="3"/>
    </row>
    <row r="1237" spans="1:22" s="4" customFormat="1" ht="12.75" x14ac:dyDescent="0.2">
      <c r="A1237" s="55"/>
      <c r="B1237" s="10"/>
      <c r="C1237" s="10" t="s">
        <v>486</v>
      </c>
      <c r="D1237" s="10"/>
      <c r="E1237" s="10" t="s">
        <v>246</v>
      </c>
      <c r="F1237" s="179">
        <v>25</v>
      </c>
      <c r="G1237" s="179"/>
      <c r="H1237" s="261">
        <v>0</v>
      </c>
      <c r="I1237" s="261"/>
      <c r="J1237" s="3"/>
      <c r="K1237" s="10"/>
      <c r="L1237" s="10"/>
      <c r="M1237" s="10"/>
      <c r="N1237" s="3"/>
      <c r="O1237" s="172"/>
      <c r="P1237" s="173"/>
      <c r="Q1237" s="173"/>
      <c r="R1237" s="174"/>
      <c r="S1237" s="3"/>
      <c r="T1237" s="3"/>
      <c r="U1237" s="3"/>
      <c r="V1237" s="3"/>
    </row>
    <row r="1238" spans="1:22" s="4" customFormat="1" ht="12.75" x14ac:dyDescent="0.2">
      <c r="A1238" s="55"/>
      <c r="B1238" s="10"/>
      <c r="C1238" s="10" t="s">
        <v>490</v>
      </c>
      <c r="D1238" s="10"/>
      <c r="E1238" s="10" t="s">
        <v>219</v>
      </c>
      <c r="F1238" s="179">
        <v>7</v>
      </c>
      <c r="G1238" s="179"/>
      <c r="H1238" s="261">
        <v>0</v>
      </c>
      <c r="I1238" s="261"/>
      <c r="J1238" s="3"/>
      <c r="K1238" s="10"/>
      <c r="L1238" s="10"/>
      <c r="M1238" s="10"/>
      <c r="N1238" s="3"/>
      <c r="O1238" s="172"/>
      <c r="P1238" s="173"/>
      <c r="Q1238" s="173"/>
      <c r="R1238" s="174"/>
      <c r="S1238" s="3"/>
      <c r="T1238" s="3"/>
      <c r="U1238" s="3"/>
      <c r="V1238" s="3"/>
    </row>
    <row r="1239" spans="1:22" s="4" customFormat="1" ht="12.75" x14ac:dyDescent="0.2">
      <c r="A1239" s="55"/>
      <c r="B1239" s="10"/>
      <c r="C1239" s="10" t="s">
        <v>491</v>
      </c>
      <c r="D1239" s="10"/>
      <c r="E1239" s="10" t="s">
        <v>164</v>
      </c>
      <c r="F1239" s="179">
        <v>34</v>
      </c>
      <c r="G1239" s="179">
        <v>1</v>
      </c>
      <c r="H1239" s="261">
        <v>0</v>
      </c>
      <c r="I1239" s="261"/>
      <c r="J1239" s="3"/>
      <c r="K1239" s="10"/>
      <c r="L1239" s="10"/>
      <c r="M1239" s="10"/>
      <c r="N1239" s="3"/>
      <c r="O1239" s="172"/>
      <c r="P1239" s="173"/>
      <c r="Q1239" s="173"/>
      <c r="R1239" s="174"/>
      <c r="S1239" s="3"/>
      <c r="T1239" s="3"/>
      <c r="U1239" s="3"/>
      <c r="V1239" s="3"/>
    </row>
    <row r="1240" spans="1:22" s="4" customFormat="1" ht="12.75" x14ac:dyDescent="0.2">
      <c r="A1240" s="55"/>
      <c r="B1240" s="10"/>
      <c r="C1240" s="10" t="s">
        <v>496</v>
      </c>
      <c r="D1240" s="10"/>
      <c r="E1240" s="10" t="s">
        <v>439</v>
      </c>
      <c r="F1240" s="179">
        <v>13</v>
      </c>
      <c r="G1240" s="179"/>
      <c r="H1240" s="261">
        <v>0</v>
      </c>
      <c r="I1240" s="261"/>
      <c r="J1240" s="3"/>
      <c r="K1240" s="10"/>
      <c r="L1240" s="10"/>
      <c r="M1240" s="10"/>
      <c r="N1240" s="3"/>
      <c r="O1240" s="172"/>
      <c r="P1240" s="173"/>
      <c r="Q1240" s="173"/>
      <c r="R1240" s="174"/>
      <c r="S1240" s="3"/>
      <c r="T1240" s="3"/>
      <c r="U1240" s="3"/>
      <c r="V1240" s="3"/>
    </row>
    <row r="1241" spans="1:22" s="4" customFormat="1" ht="12.75" x14ac:dyDescent="0.2">
      <c r="A1241" s="55"/>
      <c r="B1241" s="10"/>
      <c r="C1241" s="10" t="s">
        <v>497</v>
      </c>
      <c r="D1241" s="10"/>
      <c r="E1241" s="10" t="s">
        <v>145</v>
      </c>
      <c r="F1241" s="179">
        <v>1</v>
      </c>
      <c r="G1241" s="179"/>
      <c r="H1241" s="261"/>
      <c r="I1241" s="261"/>
      <c r="J1241" s="3"/>
      <c r="K1241" s="10"/>
      <c r="L1241" s="10"/>
      <c r="M1241" s="10"/>
      <c r="N1241" s="3"/>
      <c r="O1241" s="172"/>
      <c r="P1241" s="173"/>
      <c r="Q1241" s="173"/>
      <c r="R1241" s="174"/>
      <c r="S1241" s="3"/>
      <c r="T1241" s="3"/>
      <c r="U1241" s="3"/>
      <c r="V1241" s="3"/>
    </row>
    <row r="1242" spans="1:22" s="4" customFormat="1" ht="12.75" x14ac:dyDescent="0.2">
      <c r="A1242" s="55"/>
      <c r="B1242" s="10"/>
      <c r="C1242" s="10" t="s">
        <v>499</v>
      </c>
      <c r="D1242" s="10"/>
      <c r="E1242" s="10" t="s">
        <v>224</v>
      </c>
      <c r="F1242" s="179">
        <v>5</v>
      </c>
      <c r="G1242" s="179"/>
      <c r="H1242" s="261">
        <v>0</v>
      </c>
      <c r="I1242" s="261"/>
      <c r="J1242" s="3"/>
      <c r="K1242" s="10"/>
      <c r="L1242" s="10"/>
      <c r="M1242" s="10"/>
      <c r="N1242" s="3"/>
      <c r="O1242" s="172"/>
      <c r="P1242" s="173"/>
      <c r="Q1242" s="173"/>
      <c r="R1242" s="174"/>
      <c r="S1242" s="3"/>
      <c r="T1242" s="3"/>
      <c r="U1242" s="3"/>
      <c r="V1242" s="3"/>
    </row>
    <row r="1243" spans="1:22" s="4" customFormat="1" ht="12.75" x14ac:dyDescent="0.2">
      <c r="A1243" s="55"/>
      <c r="B1243" s="10"/>
      <c r="C1243" s="10" t="s">
        <v>500</v>
      </c>
      <c r="D1243" s="10"/>
      <c r="E1243" s="10" t="s">
        <v>107</v>
      </c>
      <c r="F1243" s="179">
        <v>39</v>
      </c>
      <c r="G1243" s="179"/>
      <c r="H1243" s="261">
        <v>0</v>
      </c>
      <c r="I1243" s="261"/>
      <c r="J1243" s="3"/>
      <c r="K1243" s="10"/>
      <c r="L1243" s="10"/>
      <c r="M1243" s="10"/>
      <c r="N1243" s="3"/>
      <c r="O1243" s="172"/>
      <c r="P1243" s="173"/>
      <c r="Q1243" s="173"/>
      <c r="R1243" s="174"/>
      <c r="S1243" s="3"/>
      <c r="T1243" s="3"/>
      <c r="U1243" s="3"/>
      <c r="V1243" s="3"/>
    </row>
    <row r="1244" spans="1:22" s="4" customFormat="1" ht="12.75" x14ac:dyDescent="0.2">
      <c r="A1244" s="55"/>
      <c r="B1244" s="10"/>
      <c r="C1244" s="10" t="s">
        <v>507</v>
      </c>
      <c r="D1244" s="10"/>
      <c r="E1244" s="10" t="s">
        <v>104</v>
      </c>
      <c r="F1244" s="179">
        <v>11</v>
      </c>
      <c r="G1244" s="179"/>
      <c r="H1244" s="261"/>
      <c r="I1244" s="261"/>
      <c r="J1244" s="3"/>
      <c r="K1244" s="10"/>
      <c r="L1244" s="10"/>
      <c r="M1244" s="10"/>
      <c r="N1244" s="3"/>
      <c r="O1244" s="172"/>
      <c r="P1244" s="173"/>
      <c r="Q1244" s="173"/>
      <c r="R1244" s="174"/>
      <c r="S1244" s="3"/>
      <c r="T1244" s="3"/>
      <c r="U1244" s="3"/>
      <c r="V1244" s="3"/>
    </row>
    <row r="1245" spans="1:22" s="4" customFormat="1" ht="12.75" x14ac:dyDescent="0.2">
      <c r="A1245" s="55"/>
      <c r="B1245" s="10"/>
      <c r="C1245" s="10" t="s">
        <v>509</v>
      </c>
      <c r="D1245" s="10"/>
      <c r="E1245" s="10" t="s">
        <v>73</v>
      </c>
      <c r="F1245" s="179">
        <v>33</v>
      </c>
      <c r="G1245" s="179"/>
      <c r="H1245" s="261"/>
      <c r="I1245" s="261"/>
      <c r="J1245" s="3"/>
      <c r="K1245" s="10"/>
      <c r="L1245" s="10"/>
      <c r="M1245" s="10"/>
      <c r="N1245" s="3"/>
      <c r="O1245" s="172"/>
      <c r="P1245" s="173"/>
      <c r="Q1245" s="173"/>
      <c r="R1245" s="174"/>
      <c r="S1245" s="3"/>
      <c r="T1245" s="3"/>
      <c r="U1245" s="3"/>
      <c r="V1245" s="3"/>
    </row>
    <row r="1246" spans="1:22" s="4" customFormat="1" ht="12.75" x14ac:dyDescent="0.2">
      <c r="A1246" s="55"/>
      <c r="B1246" s="10"/>
      <c r="C1246" s="10" t="s">
        <v>511</v>
      </c>
      <c r="D1246" s="10"/>
      <c r="E1246" s="10" t="s">
        <v>63</v>
      </c>
      <c r="F1246" s="179">
        <v>3</v>
      </c>
      <c r="G1246" s="179"/>
      <c r="H1246" s="261"/>
      <c r="I1246" s="261"/>
      <c r="J1246" s="3"/>
      <c r="K1246" s="10"/>
      <c r="L1246" s="10"/>
      <c r="M1246" s="10"/>
      <c r="N1246" s="3"/>
      <c r="O1246" s="172"/>
      <c r="P1246" s="173"/>
      <c r="Q1246" s="173"/>
      <c r="R1246" s="174"/>
      <c r="S1246" s="3"/>
      <c r="T1246" s="3"/>
      <c r="U1246" s="3"/>
      <c r="V1246" s="3"/>
    </row>
    <row r="1247" spans="1:22" s="4" customFormat="1" ht="12.75" x14ac:dyDescent="0.2">
      <c r="A1247" s="55"/>
      <c r="B1247" s="10"/>
      <c r="C1247" s="10" t="s">
        <v>511</v>
      </c>
      <c r="D1247" s="10"/>
      <c r="E1247" s="10" t="s">
        <v>65</v>
      </c>
      <c r="F1247" s="179">
        <v>2</v>
      </c>
      <c r="G1247" s="179"/>
      <c r="H1247" s="261"/>
      <c r="I1247" s="261"/>
      <c r="J1247" s="3"/>
      <c r="K1247" s="10"/>
      <c r="L1247" s="10"/>
      <c r="M1247" s="10"/>
      <c r="N1247" s="3"/>
      <c r="O1247" s="172"/>
      <c r="P1247" s="173"/>
      <c r="Q1247" s="173"/>
      <c r="R1247" s="174"/>
      <c r="S1247" s="3"/>
      <c r="T1247" s="3"/>
      <c r="U1247" s="3"/>
      <c r="V1247" s="3"/>
    </row>
    <row r="1248" spans="1:22" s="4" customFormat="1" ht="12.75" x14ac:dyDescent="0.2">
      <c r="A1248" s="55"/>
      <c r="B1248" s="10"/>
      <c r="C1248" s="10" t="s">
        <v>512</v>
      </c>
      <c r="D1248" s="10"/>
      <c r="E1248" s="10" t="s">
        <v>333</v>
      </c>
      <c r="F1248" s="179">
        <v>1</v>
      </c>
      <c r="G1248" s="179"/>
      <c r="H1248" s="261"/>
      <c r="I1248" s="261"/>
      <c r="J1248" s="3"/>
      <c r="K1248" s="10"/>
      <c r="L1248" s="10"/>
      <c r="M1248" s="10"/>
      <c r="N1248" s="3"/>
      <c r="O1248" s="172"/>
      <c r="P1248" s="173"/>
      <c r="Q1248" s="173"/>
      <c r="R1248" s="174"/>
      <c r="S1248" s="3"/>
      <c r="T1248" s="3"/>
      <c r="U1248" s="3"/>
      <c r="V1248" s="3"/>
    </row>
    <row r="1249" spans="1:22" s="4" customFormat="1" ht="12.75" x14ac:dyDescent="0.2">
      <c r="A1249" s="55"/>
      <c r="B1249" s="10"/>
      <c r="C1249" s="10" t="s">
        <v>513</v>
      </c>
      <c r="D1249" s="10"/>
      <c r="E1249" s="10" t="s">
        <v>369</v>
      </c>
      <c r="F1249" s="179">
        <v>24</v>
      </c>
      <c r="G1249" s="179"/>
      <c r="H1249" s="261"/>
      <c r="I1249" s="261"/>
      <c r="J1249" s="3"/>
      <c r="K1249" s="10"/>
      <c r="L1249" s="10"/>
      <c r="M1249" s="10"/>
      <c r="N1249" s="3"/>
      <c r="O1249" s="172"/>
      <c r="P1249" s="173"/>
      <c r="Q1249" s="173"/>
      <c r="R1249" s="174"/>
      <c r="S1249" s="3"/>
      <c r="T1249" s="3"/>
      <c r="U1249" s="3"/>
      <c r="V1249" s="3"/>
    </row>
    <row r="1250" spans="1:22" s="4" customFormat="1" ht="12.75" x14ac:dyDescent="0.2">
      <c r="A1250" s="55"/>
      <c r="B1250" s="10"/>
      <c r="C1250" s="10" t="s">
        <v>515</v>
      </c>
      <c r="D1250" s="10"/>
      <c r="E1250" s="10" t="s">
        <v>516</v>
      </c>
      <c r="F1250" s="179">
        <v>1</v>
      </c>
      <c r="G1250" s="179"/>
      <c r="H1250" s="261"/>
      <c r="I1250" s="261"/>
      <c r="J1250" s="3"/>
      <c r="K1250" s="10"/>
      <c r="L1250" s="10"/>
      <c r="M1250" s="10"/>
      <c r="N1250" s="3"/>
      <c r="O1250" s="172"/>
      <c r="P1250" s="173"/>
      <c r="Q1250" s="173"/>
      <c r="R1250" s="174"/>
      <c r="S1250" s="3"/>
      <c r="T1250" s="3"/>
      <c r="U1250" s="3"/>
      <c r="V1250" s="3"/>
    </row>
    <row r="1251" spans="1:22" s="4" customFormat="1" ht="12.75" x14ac:dyDescent="0.2">
      <c r="A1251" s="55"/>
      <c r="B1251" s="10"/>
      <c r="C1251" s="10" t="s">
        <v>518</v>
      </c>
      <c r="D1251" s="10"/>
      <c r="E1251" s="10" t="s">
        <v>324</v>
      </c>
      <c r="F1251" s="179">
        <v>1</v>
      </c>
      <c r="G1251" s="179"/>
      <c r="H1251" s="261"/>
      <c r="I1251" s="261"/>
      <c r="J1251" s="3"/>
      <c r="K1251" s="10"/>
      <c r="L1251" s="10"/>
      <c r="M1251" s="10"/>
      <c r="N1251" s="3"/>
      <c r="O1251" s="172"/>
      <c r="P1251" s="173"/>
      <c r="Q1251" s="173"/>
      <c r="R1251" s="174"/>
      <c r="S1251" s="3"/>
      <c r="T1251" s="3"/>
      <c r="U1251" s="3"/>
      <c r="V1251" s="3"/>
    </row>
    <row r="1252" spans="1:22" s="4" customFormat="1" ht="12.75" x14ac:dyDescent="0.2">
      <c r="A1252" s="55"/>
      <c r="B1252" s="10"/>
      <c r="C1252" s="10" t="s">
        <v>680</v>
      </c>
      <c r="D1252" s="10"/>
      <c r="E1252" s="10" t="s">
        <v>88</v>
      </c>
      <c r="F1252" s="179">
        <v>1</v>
      </c>
      <c r="G1252" s="179"/>
      <c r="H1252" s="261"/>
      <c r="I1252" s="261"/>
      <c r="J1252" s="3"/>
      <c r="K1252" s="10"/>
      <c r="L1252" s="10"/>
      <c r="M1252" s="10"/>
      <c r="N1252" s="3"/>
      <c r="O1252" s="172"/>
      <c r="P1252" s="173"/>
      <c r="Q1252" s="173"/>
      <c r="R1252" s="174"/>
      <c r="S1252" s="3"/>
      <c r="T1252" s="3"/>
      <c r="U1252" s="3"/>
      <c r="V1252" s="3"/>
    </row>
    <row r="1253" spans="1:22" s="4" customFormat="1" ht="12.75" x14ac:dyDescent="0.2">
      <c r="A1253" s="55"/>
      <c r="B1253" s="10"/>
      <c r="C1253" s="10" t="s">
        <v>523</v>
      </c>
      <c r="D1253" s="10"/>
      <c r="E1253" s="10" t="s">
        <v>86</v>
      </c>
      <c r="F1253" s="179">
        <v>2</v>
      </c>
      <c r="G1253" s="179"/>
      <c r="H1253" s="261">
        <v>0</v>
      </c>
      <c r="I1253" s="261"/>
      <c r="J1253" s="3"/>
      <c r="K1253" s="10"/>
      <c r="L1253" s="10"/>
      <c r="M1253" s="10"/>
      <c r="N1253" s="3"/>
      <c r="O1253" s="172"/>
      <c r="P1253" s="173"/>
      <c r="Q1253" s="173"/>
      <c r="R1253" s="174"/>
      <c r="S1253" s="3"/>
      <c r="T1253" s="3"/>
      <c r="U1253" s="3"/>
      <c r="V1253" s="3"/>
    </row>
    <row r="1254" spans="1:22" s="4" customFormat="1" ht="12.75" x14ac:dyDescent="0.2">
      <c r="A1254" s="55"/>
      <c r="B1254" s="10"/>
      <c r="C1254" s="10" t="s">
        <v>525</v>
      </c>
      <c r="D1254" s="10"/>
      <c r="E1254" s="10" t="s">
        <v>77</v>
      </c>
      <c r="F1254" s="179">
        <v>2</v>
      </c>
      <c r="G1254" s="179"/>
      <c r="H1254" s="261"/>
      <c r="I1254" s="261"/>
      <c r="J1254" s="3"/>
      <c r="K1254" s="10"/>
      <c r="L1254" s="10"/>
      <c r="M1254" s="10"/>
      <c r="N1254" s="3"/>
      <c r="O1254" s="172"/>
      <c r="P1254" s="173"/>
      <c r="Q1254" s="173"/>
      <c r="R1254" s="174"/>
      <c r="S1254" s="3"/>
      <c r="T1254" s="3"/>
      <c r="U1254" s="3"/>
      <c r="V1254" s="3"/>
    </row>
    <row r="1255" spans="1:22" s="4" customFormat="1" ht="12.75" x14ac:dyDescent="0.2">
      <c r="A1255" s="55"/>
      <c r="B1255" s="10"/>
      <c r="C1255" s="10" t="s">
        <v>526</v>
      </c>
      <c r="D1255" s="10"/>
      <c r="E1255" s="10" t="s">
        <v>527</v>
      </c>
      <c r="F1255" s="179">
        <v>13</v>
      </c>
      <c r="G1255" s="179"/>
      <c r="H1255" s="261">
        <v>0</v>
      </c>
      <c r="I1255" s="261"/>
      <c r="J1255" s="3"/>
      <c r="K1255" s="10"/>
      <c r="L1255" s="10"/>
      <c r="M1255" s="10"/>
      <c r="N1255" s="3"/>
      <c r="O1255" s="172"/>
      <c r="P1255" s="173"/>
      <c r="Q1255" s="173"/>
      <c r="R1255" s="174"/>
      <c r="S1255" s="3"/>
      <c r="T1255" s="3"/>
      <c r="U1255" s="3"/>
      <c r="V1255" s="3"/>
    </row>
    <row r="1256" spans="1:22" s="4" customFormat="1" ht="12.75" x14ac:dyDescent="0.2">
      <c r="A1256" s="55"/>
      <c r="B1256" s="10"/>
      <c r="C1256" s="10" t="s">
        <v>528</v>
      </c>
      <c r="D1256" s="10"/>
      <c r="E1256" s="10" t="s">
        <v>145</v>
      </c>
      <c r="F1256" s="179">
        <v>2</v>
      </c>
      <c r="G1256" s="179"/>
      <c r="H1256" s="261"/>
      <c r="I1256" s="261"/>
      <c r="J1256" s="3"/>
      <c r="K1256" s="10"/>
      <c r="L1256" s="10"/>
      <c r="M1256" s="10"/>
      <c r="N1256" s="3"/>
      <c r="O1256" s="172"/>
      <c r="P1256" s="173"/>
      <c r="Q1256" s="173"/>
      <c r="R1256" s="174"/>
      <c r="S1256" s="3"/>
      <c r="T1256" s="3"/>
      <c r="U1256" s="3"/>
      <c r="V1256" s="3"/>
    </row>
    <row r="1257" spans="1:22" s="4" customFormat="1" ht="12.75" x14ac:dyDescent="0.2">
      <c r="A1257" s="55"/>
      <c r="B1257" s="10"/>
      <c r="C1257" s="10" t="s">
        <v>529</v>
      </c>
      <c r="D1257" s="10"/>
      <c r="E1257" s="10" t="s">
        <v>501</v>
      </c>
      <c r="F1257" s="179">
        <v>15</v>
      </c>
      <c r="G1257" s="179"/>
      <c r="H1257" s="261">
        <v>0</v>
      </c>
      <c r="I1257" s="261"/>
      <c r="J1257" s="3"/>
      <c r="K1257" s="10"/>
      <c r="L1257" s="10"/>
      <c r="M1257" s="10"/>
      <c r="N1257" s="3"/>
      <c r="O1257" s="172"/>
      <c r="P1257" s="173"/>
      <c r="Q1257" s="173"/>
      <c r="R1257" s="174"/>
      <c r="S1257" s="3"/>
      <c r="T1257" s="3"/>
      <c r="U1257" s="3"/>
      <c r="V1257" s="3"/>
    </row>
    <row r="1258" spans="1:22" s="4" customFormat="1" ht="12.75" x14ac:dyDescent="0.2">
      <c r="A1258" s="55"/>
      <c r="B1258" s="10"/>
      <c r="C1258" s="10" t="s">
        <v>530</v>
      </c>
      <c r="D1258" s="10"/>
      <c r="E1258" s="10" t="s">
        <v>531</v>
      </c>
      <c r="F1258" s="179">
        <v>1</v>
      </c>
      <c r="G1258" s="179"/>
      <c r="H1258" s="261"/>
      <c r="I1258" s="261"/>
      <c r="J1258" s="3"/>
      <c r="K1258" s="10"/>
      <c r="L1258" s="10"/>
      <c r="M1258" s="10"/>
      <c r="N1258" s="3"/>
      <c r="O1258" s="172"/>
      <c r="P1258" s="173"/>
      <c r="Q1258" s="173"/>
      <c r="R1258" s="174"/>
      <c r="S1258" s="3"/>
      <c r="T1258" s="3"/>
      <c r="U1258" s="3"/>
      <c r="V1258" s="3"/>
    </row>
    <row r="1259" spans="1:22" s="4" customFormat="1" ht="12.75" x14ac:dyDescent="0.2">
      <c r="A1259" s="55"/>
      <c r="B1259" s="10"/>
      <c r="C1259" s="10" t="s">
        <v>532</v>
      </c>
      <c r="D1259" s="10"/>
      <c r="E1259" s="10" t="s">
        <v>104</v>
      </c>
      <c r="F1259" s="179">
        <v>2</v>
      </c>
      <c r="G1259" s="179"/>
      <c r="H1259" s="261"/>
      <c r="I1259" s="261"/>
      <c r="J1259" s="3"/>
      <c r="K1259" s="10"/>
      <c r="L1259" s="10"/>
      <c r="M1259" s="10"/>
      <c r="N1259" s="3"/>
      <c r="O1259" s="172"/>
      <c r="P1259" s="173"/>
      <c r="Q1259" s="173"/>
      <c r="R1259" s="174"/>
      <c r="S1259" s="3"/>
      <c r="T1259" s="3"/>
      <c r="U1259" s="3"/>
      <c r="V1259" s="3"/>
    </row>
    <row r="1260" spans="1:22" s="4" customFormat="1" ht="12.75" x14ac:dyDescent="0.2">
      <c r="A1260" s="55"/>
      <c r="B1260" s="10"/>
      <c r="C1260" s="10" t="s">
        <v>533</v>
      </c>
      <c r="D1260" s="10"/>
      <c r="E1260" s="10" t="s">
        <v>97</v>
      </c>
      <c r="F1260" s="179">
        <v>4</v>
      </c>
      <c r="G1260" s="179"/>
      <c r="H1260" s="261">
        <v>0</v>
      </c>
      <c r="I1260" s="261"/>
      <c r="J1260" s="3"/>
      <c r="K1260" s="10"/>
      <c r="L1260" s="10"/>
      <c r="M1260" s="10"/>
      <c r="N1260" s="3"/>
      <c r="O1260" s="172"/>
      <c r="P1260" s="173"/>
      <c r="Q1260" s="173"/>
      <c r="R1260" s="174"/>
      <c r="S1260" s="3"/>
      <c r="T1260" s="3"/>
      <c r="U1260" s="3"/>
      <c r="V1260" s="3"/>
    </row>
    <row r="1261" spans="1:22" s="4" customFormat="1" ht="12.75" x14ac:dyDescent="0.2">
      <c r="A1261" s="55"/>
      <c r="B1261" s="10"/>
      <c r="C1261" s="10" t="s">
        <v>534</v>
      </c>
      <c r="D1261" s="10"/>
      <c r="E1261" s="10" t="s">
        <v>90</v>
      </c>
      <c r="F1261" s="179">
        <v>25</v>
      </c>
      <c r="G1261" s="179"/>
      <c r="H1261" s="261">
        <v>0</v>
      </c>
      <c r="I1261" s="261"/>
      <c r="J1261" s="3"/>
      <c r="K1261" s="10"/>
      <c r="L1261" s="10"/>
      <c r="M1261" s="10"/>
      <c r="N1261" s="3"/>
      <c r="O1261" s="172"/>
      <c r="P1261" s="173"/>
      <c r="Q1261" s="173"/>
      <c r="R1261" s="174"/>
      <c r="S1261" s="3"/>
      <c r="T1261" s="3"/>
      <c r="U1261" s="3"/>
      <c r="V1261" s="3"/>
    </row>
    <row r="1262" spans="1:22" s="4" customFormat="1" ht="12.75" x14ac:dyDescent="0.2">
      <c r="A1262" s="55"/>
      <c r="B1262" s="10"/>
      <c r="C1262" s="10" t="s">
        <v>535</v>
      </c>
      <c r="D1262" s="10"/>
      <c r="E1262" s="10" t="s">
        <v>79</v>
      </c>
      <c r="F1262" s="179">
        <v>3</v>
      </c>
      <c r="G1262" s="179"/>
      <c r="H1262" s="261">
        <v>0</v>
      </c>
      <c r="I1262" s="261"/>
      <c r="J1262" s="3"/>
      <c r="K1262" s="10"/>
      <c r="L1262" s="10"/>
      <c r="M1262" s="10"/>
      <c r="N1262" s="3"/>
      <c r="O1262" s="172"/>
      <c r="P1262" s="173"/>
      <c r="Q1262" s="173"/>
      <c r="R1262" s="174"/>
      <c r="S1262" s="3"/>
      <c r="T1262" s="3"/>
      <c r="U1262" s="3"/>
      <c r="V1262" s="3"/>
    </row>
    <row r="1263" spans="1:22" s="4" customFormat="1" ht="12.75" x14ac:dyDescent="0.2">
      <c r="A1263" s="55"/>
      <c r="B1263" s="10"/>
      <c r="C1263" s="10" t="s">
        <v>536</v>
      </c>
      <c r="D1263" s="10"/>
      <c r="E1263" s="10" t="s">
        <v>88</v>
      </c>
      <c r="F1263" s="179">
        <v>2</v>
      </c>
      <c r="G1263" s="179"/>
      <c r="H1263" s="261"/>
      <c r="I1263" s="261"/>
      <c r="J1263" s="3"/>
      <c r="K1263" s="10"/>
      <c r="L1263" s="10"/>
      <c r="M1263" s="10"/>
      <c r="N1263" s="3"/>
      <c r="O1263" s="172"/>
      <c r="P1263" s="173"/>
      <c r="Q1263" s="173"/>
      <c r="R1263" s="174"/>
      <c r="S1263" s="3"/>
      <c r="T1263" s="3"/>
      <c r="U1263" s="3"/>
      <c r="V1263" s="3"/>
    </row>
    <row r="1264" spans="1:22" s="4" customFormat="1" ht="12.75" x14ac:dyDescent="0.2">
      <c r="A1264" s="55"/>
      <c r="B1264" s="10"/>
      <c r="C1264" s="10" t="s">
        <v>537</v>
      </c>
      <c r="D1264" s="10"/>
      <c r="E1264" s="10" t="s">
        <v>68</v>
      </c>
      <c r="F1264" s="179">
        <v>20</v>
      </c>
      <c r="G1264" s="179"/>
      <c r="H1264" s="261">
        <v>0</v>
      </c>
      <c r="I1264" s="261"/>
      <c r="J1264" s="3"/>
      <c r="K1264" s="10"/>
      <c r="L1264" s="10"/>
      <c r="M1264" s="10"/>
      <c r="N1264" s="3"/>
      <c r="O1264" s="172"/>
      <c r="P1264" s="173"/>
      <c r="Q1264" s="173"/>
      <c r="R1264" s="174"/>
      <c r="S1264" s="3"/>
      <c r="T1264" s="3"/>
      <c r="U1264" s="3"/>
      <c r="V1264" s="3"/>
    </row>
    <row r="1265" spans="1:22" s="4" customFormat="1" ht="12.75" x14ac:dyDescent="0.2">
      <c r="A1265" s="55"/>
      <c r="B1265" s="10"/>
      <c r="C1265" s="10" t="s">
        <v>541</v>
      </c>
      <c r="D1265" s="10"/>
      <c r="E1265" s="10" t="s">
        <v>542</v>
      </c>
      <c r="F1265" s="179">
        <v>2</v>
      </c>
      <c r="G1265" s="179"/>
      <c r="H1265" s="261"/>
      <c r="I1265" s="261"/>
      <c r="J1265" s="3"/>
      <c r="K1265" s="10"/>
      <c r="L1265" s="10"/>
      <c r="M1265" s="10"/>
      <c r="N1265" s="3"/>
      <c r="O1265" s="172"/>
      <c r="P1265" s="173"/>
      <c r="Q1265" s="173"/>
      <c r="R1265" s="174"/>
      <c r="S1265" s="3"/>
      <c r="T1265" s="3"/>
      <c r="U1265" s="3"/>
      <c r="V1265" s="3"/>
    </row>
    <row r="1266" spans="1:22" s="4" customFormat="1" ht="12.75" x14ac:dyDescent="0.2">
      <c r="A1266" s="55"/>
      <c r="B1266" s="10"/>
      <c r="C1266" s="10" t="s">
        <v>543</v>
      </c>
      <c r="D1266" s="10"/>
      <c r="E1266" s="10" t="s">
        <v>109</v>
      </c>
      <c r="F1266" s="179">
        <v>18</v>
      </c>
      <c r="G1266" s="179"/>
      <c r="H1266" s="261">
        <v>0</v>
      </c>
      <c r="I1266" s="261"/>
      <c r="J1266" s="3"/>
      <c r="K1266" s="10"/>
      <c r="L1266" s="10"/>
      <c r="M1266" s="10"/>
      <c r="N1266" s="3"/>
      <c r="O1266" s="172"/>
      <c r="P1266" s="173"/>
      <c r="Q1266" s="173"/>
      <c r="R1266" s="174"/>
      <c r="S1266" s="3"/>
      <c r="T1266" s="3"/>
      <c r="U1266" s="3"/>
      <c r="V1266" s="3"/>
    </row>
    <row r="1267" spans="1:22" s="4" customFormat="1" ht="12.75" x14ac:dyDescent="0.2">
      <c r="A1267" s="55"/>
      <c r="B1267" s="10"/>
      <c r="C1267" s="10" t="s">
        <v>544</v>
      </c>
      <c r="D1267" s="10"/>
      <c r="E1267" s="10" t="s">
        <v>131</v>
      </c>
      <c r="F1267" s="179">
        <v>71</v>
      </c>
      <c r="G1267" s="179">
        <v>1</v>
      </c>
      <c r="H1267" s="261">
        <v>0</v>
      </c>
      <c r="I1267" s="261"/>
      <c r="J1267" s="3"/>
      <c r="K1267" s="10"/>
      <c r="L1267" s="10"/>
      <c r="M1267" s="10"/>
      <c r="N1267" s="3"/>
      <c r="O1267" s="172"/>
      <c r="P1267" s="173"/>
      <c r="Q1267" s="173"/>
      <c r="R1267" s="174"/>
      <c r="S1267" s="3"/>
      <c r="T1267" s="3"/>
      <c r="U1267" s="3"/>
      <c r="V1267" s="3"/>
    </row>
    <row r="1268" spans="1:22" s="4" customFormat="1" ht="12.75" x14ac:dyDescent="0.2">
      <c r="A1268" s="55"/>
      <c r="B1268" s="10"/>
      <c r="C1268" s="10" t="s">
        <v>682</v>
      </c>
      <c r="D1268" s="10"/>
      <c r="E1268" s="10" t="s">
        <v>145</v>
      </c>
      <c r="F1268" s="179">
        <v>1</v>
      </c>
      <c r="G1268" s="179"/>
      <c r="H1268" s="261"/>
      <c r="I1268" s="261"/>
      <c r="J1268" s="3"/>
      <c r="K1268" s="10"/>
      <c r="L1268" s="10"/>
      <c r="M1268" s="10"/>
      <c r="N1268" s="3"/>
      <c r="O1268" s="172"/>
      <c r="P1268" s="173"/>
      <c r="Q1268" s="173"/>
      <c r="R1268" s="174"/>
      <c r="S1268" s="3"/>
      <c r="T1268" s="3"/>
      <c r="U1268" s="3"/>
      <c r="V1268" s="3"/>
    </row>
    <row r="1269" spans="1:22" s="4" customFormat="1" ht="12.75" x14ac:dyDescent="0.2">
      <c r="A1269" s="55"/>
      <c r="B1269" s="10"/>
      <c r="C1269" s="10" t="s">
        <v>548</v>
      </c>
      <c r="D1269" s="10"/>
      <c r="E1269" s="10" t="s">
        <v>385</v>
      </c>
      <c r="F1269" s="179">
        <v>12</v>
      </c>
      <c r="G1269" s="179"/>
      <c r="H1269" s="261"/>
      <c r="I1269" s="261"/>
      <c r="J1269" s="3"/>
      <c r="K1269" s="10"/>
      <c r="L1269" s="10"/>
      <c r="M1269" s="10"/>
      <c r="N1269" s="3"/>
      <c r="O1269" s="172"/>
      <c r="P1269" s="173"/>
      <c r="Q1269" s="173"/>
      <c r="R1269" s="174"/>
      <c r="S1269" s="3"/>
      <c r="T1269" s="3"/>
      <c r="U1269" s="3"/>
      <c r="V1269" s="3"/>
    </row>
    <row r="1270" spans="1:22" s="4" customFormat="1" ht="12.75" x14ac:dyDescent="0.2">
      <c r="A1270" s="55"/>
      <c r="B1270" s="10"/>
      <c r="C1270" s="10" t="s">
        <v>549</v>
      </c>
      <c r="D1270" s="10"/>
      <c r="E1270" s="10" t="s">
        <v>170</v>
      </c>
      <c r="F1270" s="179">
        <v>9</v>
      </c>
      <c r="G1270" s="179"/>
      <c r="H1270" s="261">
        <v>0</v>
      </c>
      <c r="I1270" s="261"/>
      <c r="J1270" s="3"/>
      <c r="K1270" s="10"/>
      <c r="L1270" s="10"/>
      <c r="M1270" s="10"/>
      <c r="N1270" s="3"/>
      <c r="O1270" s="172"/>
      <c r="P1270" s="173"/>
      <c r="Q1270" s="173"/>
      <c r="R1270" s="174"/>
      <c r="S1270" s="3"/>
      <c r="T1270" s="3"/>
      <c r="U1270" s="3"/>
      <c r="V1270" s="3"/>
    </row>
    <row r="1271" spans="1:22" s="4" customFormat="1" ht="12.75" x14ac:dyDescent="0.2">
      <c r="A1271" s="55"/>
      <c r="B1271" s="10"/>
      <c r="C1271" s="10" t="s">
        <v>550</v>
      </c>
      <c r="D1271" s="10"/>
      <c r="E1271" s="10" t="s">
        <v>88</v>
      </c>
      <c r="F1271" s="179">
        <v>9</v>
      </c>
      <c r="G1271" s="179"/>
      <c r="H1271" s="261">
        <v>0</v>
      </c>
      <c r="I1271" s="261"/>
      <c r="J1271" s="3"/>
      <c r="K1271" s="10"/>
      <c r="L1271" s="10"/>
      <c r="M1271" s="10"/>
      <c r="N1271" s="3"/>
      <c r="O1271" s="172"/>
      <c r="P1271" s="173"/>
      <c r="Q1271" s="173"/>
      <c r="R1271" s="174"/>
      <c r="S1271" s="3"/>
      <c r="T1271" s="3"/>
      <c r="U1271" s="3"/>
      <c r="V1271" s="3"/>
    </row>
    <row r="1272" spans="1:22" s="4" customFormat="1" ht="12.75" x14ac:dyDescent="0.2">
      <c r="A1272" s="55"/>
      <c r="B1272" s="10"/>
      <c r="C1272" s="10" t="s">
        <v>551</v>
      </c>
      <c r="D1272" s="10"/>
      <c r="E1272" s="10" t="s">
        <v>157</v>
      </c>
      <c r="F1272" s="179">
        <v>7</v>
      </c>
      <c r="G1272" s="179"/>
      <c r="H1272" s="261"/>
      <c r="I1272" s="261"/>
      <c r="J1272" s="3"/>
      <c r="K1272" s="10"/>
      <c r="L1272" s="10"/>
      <c r="M1272" s="10"/>
      <c r="N1272" s="3"/>
      <c r="O1272" s="172"/>
      <c r="P1272" s="173"/>
      <c r="Q1272" s="173"/>
      <c r="R1272" s="174"/>
      <c r="S1272" s="3"/>
      <c r="T1272" s="3"/>
      <c r="U1272" s="3"/>
      <c r="V1272" s="3"/>
    </row>
    <row r="1273" spans="1:22" s="4" customFormat="1" ht="12.75" x14ac:dyDescent="0.2">
      <c r="A1273" s="55"/>
      <c r="B1273" s="10"/>
      <c r="C1273" s="10" t="s">
        <v>685</v>
      </c>
      <c r="D1273" s="10"/>
      <c r="E1273" s="10" t="s">
        <v>349</v>
      </c>
      <c r="F1273" s="179">
        <v>13</v>
      </c>
      <c r="G1273" s="179"/>
      <c r="H1273" s="261"/>
      <c r="I1273" s="261"/>
      <c r="J1273" s="3"/>
      <c r="K1273" s="10"/>
      <c r="L1273" s="10"/>
      <c r="M1273" s="10"/>
      <c r="N1273" s="3"/>
      <c r="O1273" s="172"/>
      <c r="P1273" s="173"/>
      <c r="Q1273" s="173"/>
      <c r="R1273" s="174"/>
      <c r="S1273" s="3"/>
      <c r="T1273" s="3"/>
      <c r="U1273" s="3"/>
      <c r="V1273" s="3"/>
    </row>
    <row r="1274" spans="1:22" s="4" customFormat="1" ht="12.75" x14ac:dyDescent="0.2">
      <c r="A1274" s="55"/>
      <c r="B1274" s="10"/>
      <c r="C1274" s="10" t="s">
        <v>556</v>
      </c>
      <c r="D1274" s="10"/>
      <c r="E1274" s="10" t="s">
        <v>102</v>
      </c>
      <c r="F1274" s="179">
        <v>7</v>
      </c>
      <c r="G1274" s="179">
        <v>1</v>
      </c>
      <c r="H1274" s="261">
        <v>0</v>
      </c>
      <c r="I1274" s="261"/>
      <c r="J1274" s="3"/>
      <c r="K1274" s="10"/>
      <c r="L1274" s="10"/>
      <c r="M1274" s="10"/>
      <c r="N1274" s="3"/>
      <c r="O1274" s="172"/>
      <c r="P1274" s="173"/>
      <c r="Q1274" s="173"/>
      <c r="R1274" s="174"/>
      <c r="S1274" s="3"/>
      <c r="T1274" s="3"/>
      <c r="U1274" s="3"/>
      <c r="V1274" s="3"/>
    </row>
    <row r="1275" spans="1:22" s="4" customFormat="1" ht="12.75" x14ac:dyDescent="0.2">
      <c r="A1275" s="55"/>
      <c r="B1275" s="10"/>
      <c r="C1275" s="10" t="s">
        <v>691</v>
      </c>
      <c r="D1275" s="10"/>
      <c r="E1275" s="10" t="s">
        <v>107</v>
      </c>
      <c r="F1275" s="179">
        <v>1</v>
      </c>
      <c r="G1275" s="179"/>
      <c r="H1275" s="261"/>
      <c r="I1275" s="261"/>
      <c r="J1275" s="3"/>
      <c r="K1275" s="10"/>
      <c r="L1275" s="10"/>
      <c r="M1275" s="10"/>
      <c r="N1275" s="3"/>
      <c r="O1275" s="172"/>
      <c r="P1275" s="173"/>
      <c r="Q1275" s="173"/>
      <c r="R1275" s="174"/>
      <c r="S1275" s="3"/>
      <c r="T1275" s="3"/>
      <c r="U1275" s="3"/>
      <c r="V1275" s="3"/>
    </row>
    <row r="1276" spans="1:22" s="4" customFormat="1" ht="12.75" x14ac:dyDescent="0.2">
      <c r="A1276" s="55"/>
      <c r="B1276" s="10"/>
      <c r="C1276" s="10" t="s">
        <v>558</v>
      </c>
      <c r="D1276" s="10"/>
      <c r="E1276" s="10" t="s">
        <v>194</v>
      </c>
      <c r="F1276" s="179">
        <v>4</v>
      </c>
      <c r="G1276" s="179"/>
      <c r="H1276" s="261"/>
      <c r="I1276" s="261"/>
      <c r="J1276" s="3"/>
      <c r="K1276" s="10"/>
      <c r="L1276" s="10"/>
      <c r="M1276" s="10"/>
      <c r="N1276" s="3"/>
      <c r="O1276" s="172"/>
      <c r="P1276" s="173"/>
      <c r="Q1276" s="173"/>
      <c r="R1276" s="174"/>
      <c r="S1276" s="3"/>
      <c r="T1276" s="3"/>
      <c r="U1276" s="3"/>
      <c r="V1276" s="3"/>
    </row>
    <row r="1277" spans="1:22" s="4" customFormat="1" ht="12.75" x14ac:dyDescent="0.2">
      <c r="A1277" s="55"/>
      <c r="B1277" s="10"/>
      <c r="C1277" s="10" t="s">
        <v>561</v>
      </c>
      <c r="D1277" s="10"/>
      <c r="E1277" s="10" t="s">
        <v>227</v>
      </c>
      <c r="F1277" s="179">
        <v>8</v>
      </c>
      <c r="G1277" s="179"/>
      <c r="H1277" s="261">
        <v>0</v>
      </c>
      <c r="I1277" s="261"/>
      <c r="J1277" s="3"/>
      <c r="K1277" s="10"/>
      <c r="L1277" s="10"/>
      <c r="M1277" s="10"/>
      <c r="N1277" s="3"/>
      <c r="O1277" s="172"/>
      <c r="P1277" s="173"/>
      <c r="Q1277" s="173"/>
      <c r="R1277" s="174"/>
      <c r="S1277" s="3"/>
      <c r="T1277" s="3"/>
      <c r="U1277" s="3"/>
      <c r="V1277" s="3"/>
    </row>
    <row r="1278" spans="1:22" s="4" customFormat="1" ht="12.75" x14ac:dyDescent="0.2">
      <c r="A1278" s="55"/>
      <c r="B1278" s="10"/>
      <c r="C1278" s="10" t="s">
        <v>564</v>
      </c>
      <c r="D1278" s="10"/>
      <c r="E1278" s="10" t="s">
        <v>75</v>
      </c>
      <c r="F1278" s="179">
        <v>27</v>
      </c>
      <c r="G1278" s="179"/>
      <c r="H1278" s="261">
        <v>0</v>
      </c>
      <c r="I1278" s="261"/>
      <c r="J1278" s="3"/>
      <c r="K1278" s="10"/>
      <c r="L1278" s="10"/>
      <c r="M1278" s="10"/>
      <c r="N1278" s="3"/>
      <c r="O1278" s="172"/>
      <c r="P1278" s="173"/>
      <c r="Q1278" s="173"/>
      <c r="R1278" s="174"/>
      <c r="S1278" s="3"/>
      <c r="T1278" s="3"/>
      <c r="U1278" s="3"/>
      <c r="V1278" s="3"/>
    </row>
    <row r="1279" spans="1:22" s="4" customFormat="1" ht="12.75" x14ac:dyDescent="0.2">
      <c r="A1279" s="55"/>
      <c r="B1279" s="10"/>
      <c r="C1279" s="10" t="s">
        <v>566</v>
      </c>
      <c r="D1279" s="10"/>
      <c r="E1279" s="10" t="s">
        <v>86</v>
      </c>
      <c r="F1279" s="179">
        <v>8</v>
      </c>
      <c r="G1279" s="179"/>
      <c r="H1279" s="261">
        <v>0</v>
      </c>
      <c r="I1279" s="261"/>
      <c r="J1279" s="3"/>
      <c r="K1279" s="10"/>
      <c r="L1279" s="10"/>
      <c r="M1279" s="10"/>
      <c r="N1279" s="3"/>
      <c r="O1279" s="172"/>
      <c r="P1279" s="173"/>
      <c r="Q1279" s="173"/>
      <c r="R1279" s="174"/>
      <c r="S1279" s="3"/>
      <c r="T1279" s="3"/>
      <c r="U1279" s="3"/>
      <c r="V1279" s="3"/>
    </row>
    <row r="1280" spans="1:22" s="4" customFormat="1" ht="12.75" x14ac:dyDescent="0.2">
      <c r="A1280" s="55"/>
      <c r="B1280" s="10"/>
      <c r="C1280" s="10" t="s">
        <v>570</v>
      </c>
      <c r="D1280" s="10"/>
      <c r="E1280" s="10" t="s">
        <v>120</v>
      </c>
      <c r="F1280" s="179">
        <v>1</v>
      </c>
      <c r="G1280" s="179"/>
      <c r="H1280" s="261"/>
      <c r="I1280" s="261"/>
      <c r="J1280" s="3"/>
      <c r="K1280" s="10"/>
      <c r="L1280" s="10"/>
      <c r="M1280" s="10"/>
      <c r="N1280" s="3"/>
      <c r="O1280" s="172"/>
      <c r="P1280" s="173"/>
      <c r="Q1280" s="173"/>
      <c r="R1280" s="174"/>
      <c r="S1280" s="3"/>
      <c r="T1280" s="3"/>
      <c r="U1280" s="3"/>
      <c r="V1280" s="3"/>
    </row>
    <row r="1281" spans="1:22" s="4" customFormat="1" ht="12.75" x14ac:dyDescent="0.2">
      <c r="A1281" s="55"/>
      <c r="B1281" s="10"/>
      <c r="C1281" s="10" t="s">
        <v>571</v>
      </c>
      <c r="D1281" s="10"/>
      <c r="E1281" s="10" t="s">
        <v>572</v>
      </c>
      <c r="F1281" s="179">
        <v>1</v>
      </c>
      <c r="G1281" s="179"/>
      <c r="H1281" s="261"/>
      <c r="I1281" s="261"/>
      <c r="J1281" s="3"/>
      <c r="K1281" s="10"/>
      <c r="L1281" s="10"/>
      <c r="M1281" s="10"/>
      <c r="N1281" s="3"/>
      <c r="O1281" s="172"/>
      <c r="P1281" s="173"/>
      <c r="Q1281" s="173"/>
      <c r="R1281" s="174"/>
      <c r="S1281" s="3"/>
      <c r="T1281" s="3"/>
      <c r="U1281" s="3"/>
      <c r="V1281" s="3"/>
    </row>
    <row r="1282" spans="1:22" s="4" customFormat="1" ht="12.75" x14ac:dyDescent="0.2">
      <c r="A1282" s="55"/>
      <c r="B1282" s="10"/>
      <c r="C1282" s="10" t="s">
        <v>573</v>
      </c>
      <c r="D1282" s="10"/>
      <c r="E1282" s="10" t="s">
        <v>167</v>
      </c>
      <c r="F1282" s="179">
        <v>87</v>
      </c>
      <c r="G1282" s="179"/>
      <c r="H1282" s="261">
        <v>0</v>
      </c>
      <c r="I1282" s="261"/>
      <c r="J1282" s="3"/>
      <c r="K1282" s="10"/>
      <c r="L1282" s="10"/>
      <c r="M1282" s="10"/>
      <c r="N1282" s="3"/>
      <c r="O1282" s="172"/>
      <c r="P1282" s="173"/>
      <c r="Q1282" s="173"/>
      <c r="R1282" s="174"/>
      <c r="S1282" s="3"/>
      <c r="T1282" s="3"/>
      <c r="U1282" s="3"/>
      <c r="V1282" s="3"/>
    </row>
    <row r="1283" spans="1:22" s="4" customFormat="1" ht="12.75" x14ac:dyDescent="0.2">
      <c r="A1283" s="55"/>
      <c r="B1283" s="10"/>
      <c r="C1283" s="10" t="s">
        <v>575</v>
      </c>
      <c r="D1283" s="10"/>
      <c r="E1283" s="10" t="s">
        <v>179</v>
      </c>
      <c r="F1283" s="179">
        <v>62</v>
      </c>
      <c r="G1283" s="179"/>
      <c r="H1283" s="261">
        <v>0</v>
      </c>
      <c r="I1283" s="261"/>
      <c r="J1283" s="3"/>
      <c r="K1283" s="10"/>
      <c r="L1283" s="10"/>
      <c r="M1283" s="10"/>
      <c r="N1283" s="3"/>
      <c r="O1283" s="172"/>
      <c r="P1283" s="173"/>
      <c r="Q1283" s="173"/>
      <c r="R1283" s="174"/>
      <c r="S1283" s="3"/>
      <c r="T1283" s="3"/>
      <c r="U1283" s="3"/>
      <c r="V1283" s="3"/>
    </row>
    <row r="1284" spans="1:22" s="4" customFormat="1" ht="12.75" x14ac:dyDescent="0.2">
      <c r="A1284" s="55"/>
      <c r="B1284" s="10"/>
      <c r="C1284" s="10" t="s">
        <v>687</v>
      </c>
      <c r="D1284" s="10"/>
      <c r="E1284" s="10" t="s">
        <v>73</v>
      </c>
      <c r="F1284" s="179">
        <v>1</v>
      </c>
      <c r="G1284" s="179"/>
      <c r="H1284" s="261"/>
      <c r="I1284" s="261"/>
      <c r="J1284" s="3"/>
      <c r="K1284" s="10"/>
      <c r="L1284" s="10"/>
      <c r="M1284" s="10"/>
      <c r="N1284" s="3"/>
      <c r="O1284" s="172"/>
      <c r="P1284" s="173"/>
      <c r="Q1284" s="173"/>
      <c r="R1284" s="174"/>
      <c r="S1284" s="3"/>
      <c r="T1284" s="3"/>
      <c r="U1284" s="3"/>
      <c r="V1284" s="3"/>
    </row>
    <row r="1285" spans="1:22" s="4" customFormat="1" ht="12.75" x14ac:dyDescent="0.2">
      <c r="A1285" s="55"/>
      <c r="B1285" s="10"/>
      <c r="C1285" s="10" t="s">
        <v>687</v>
      </c>
      <c r="D1285" s="10"/>
      <c r="E1285" s="10" t="s">
        <v>578</v>
      </c>
      <c r="F1285" s="179">
        <v>3</v>
      </c>
      <c r="G1285" s="179"/>
      <c r="H1285" s="261"/>
      <c r="I1285" s="261"/>
      <c r="J1285" s="3"/>
      <c r="K1285" s="10"/>
      <c r="L1285" s="10"/>
      <c r="M1285" s="10"/>
      <c r="N1285" s="3"/>
      <c r="O1285" s="172"/>
      <c r="P1285" s="173"/>
      <c r="Q1285" s="173"/>
      <c r="R1285" s="174"/>
      <c r="S1285" s="3"/>
      <c r="T1285" s="3"/>
      <c r="U1285" s="3"/>
      <c r="V1285" s="3"/>
    </row>
    <row r="1286" spans="1:22" s="4" customFormat="1" ht="12.75" x14ac:dyDescent="0.2">
      <c r="A1286" s="55"/>
      <c r="B1286" s="10"/>
      <c r="C1286" s="10" t="s">
        <v>579</v>
      </c>
      <c r="D1286" s="10"/>
      <c r="E1286" s="10" t="s">
        <v>127</v>
      </c>
      <c r="F1286" s="179">
        <v>7</v>
      </c>
      <c r="G1286" s="179"/>
      <c r="H1286" s="261"/>
      <c r="I1286" s="261"/>
      <c r="J1286" s="3"/>
      <c r="K1286" s="10"/>
      <c r="L1286" s="10"/>
      <c r="M1286" s="10"/>
      <c r="N1286" s="3"/>
      <c r="O1286" s="172"/>
      <c r="P1286" s="173"/>
      <c r="Q1286" s="173"/>
      <c r="R1286" s="174"/>
      <c r="S1286" s="3"/>
      <c r="T1286" s="3"/>
      <c r="U1286" s="3"/>
      <c r="V1286" s="3"/>
    </row>
    <row r="1287" spans="1:22" s="4" customFormat="1" ht="12.75" x14ac:dyDescent="0.2">
      <c r="A1287" s="55"/>
      <c r="B1287" s="10"/>
      <c r="C1287" s="10" t="s">
        <v>583</v>
      </c>
      <c r="D1287" s="10"/>
      <c r="E1287" s="10" t="s">
        <v>460</v>
      </c>
      <c r="F1287" s="179">
        <v>18</v>
      </c>
      <c r="G1287" s="179"/>
      <c r="H1287" s="261">
        <v>0</v>
      </c>
      <c r="I1287" s="261"/>
      <c r="J1287" s="3"/>
      <c r="K1287" s="10"/>
      <c r="L1287" s="10"/>
      <c r="M1287" s="10"/>
      <c r="N1287" s="3"/>
      <c r="O1287" s="172"/>
      <c r="P1287" s="173"/>
      <c r="Q1287" s="173"/>
      <c r="R1287" s="174"/>
      <c r="S1287" s="3"/>
      <c r="T1287" s="3"/>
      <c r="U1287" s="3"/>
      <c r="V1287" s="3"/>
    </row>
    <row r="1288" spans="1:22" s="4" customFormat="1" ht="13.5" thickBot="1" x14ac:dyDescent="0.25">
      <c r="A1288" s="55"/>
      <c r="B1288" s="10"/>
      <c r="C1288" s="10" t="s">
        <v>716</v>
      </c>
      <c r="D1288" s="10"/>
      <c r="E1288" s="10" t="s">
        <v>90</v>
      </c>
      <c r="F1288" s="179">
        <v>1</v>
      </c>
      <c r="G1288" s="179"/>
      <c r="H1288" s="261"/>
      <c r="I1288" s="261"/>
      <c r="J1288" s="3"/>
      <c r="K1288" s="10"/>
      <c r="L1288" s="10"/>
      <c r="M1288" s="10"/>
      <c r="N1288" s="3"/>
      <c r="O1288" s="172"/>
      <c r="P1288" s="173"/>
      <c r="Q1288" s="173"/>
      <c r="R1288" s="174"/>
      <c r="S1288" s="3"/>
      <c r="T1288" s="3"/>
      <c r="U1288" s="3"/>
      <c r="V1288" s="3"/>
    </row>
    <row r="1289" spans="1:22" s="4" customFormat="1" ht="13.5" thickBot="1" x14ac:dyDescent="0.25">
      <c r="A1289" s="55"/>
      <c r="B1289" s="93" t="s">
        <v>586</v>
      </c>
      <c r="C1289" s="94"/>
      <c r="D1289" s="94"/>
      <c r="E1289" s="94"/>
      <c r="F1289" s="179">
        <f>SUM(F1083:F1288)</f>
        <v>2336</v>
      </c>
      <c r="G1289" s="179">
        <f>SUM(G1083:G1288)</f>
        <v>13</v>
      </c>
      <c r="H1289" s="261">
        <f>SUM(H1083:H1288)</f>
        <v>5</v>
      </c>
      <c r="I1289" s="261">
        <f>AVERAGE(I1083:I1288)</f>
        <v>0.75</v>
      </c>
      <c r="J1289" s="3"/>
      <c r="K1289" s="95"/>
      <c r="L1289" s="95"/>
      <c r="M1289" s="95"/>
      <c r="N1289" s="3"/>
      <c r="O1289" s="466"/>
      <c r="P1289" s="467"/>
      <c r="Q1289" s="467"/>
      <c r="R1289" s="468"/>
      <c r="S1289" s="3"/>
      <c r="T1289" s="3"/>
      <c r="U1289" s="3"/>
      <c r="V1289" s="3"/>
    </row>
    <row r="1290" spans="1:22" s="4" customFormat="1" ht="12.75" x14ac:dyDescent="0.2">
      <c r="A1290" s="55"/>
      <c r="B1290" s="3"/>
      <c r="C1290" s="10"/>
      <c r="D1290" s="10"/>
      <c r="E1290" s="10"/>
      <c r="F1290" s="179"/>
      <c r="G1290" s="179"/>
      <c r="H1290" s="261"/>
      <c r="I1290" s="261"/>
      <c r="J1290" s="3"/>
      <c r="K1290" s="50"/>
      <c r="L1290" s="3"/>
      <c r="M1290" s="3"/>
      <c r="N1290" s="3"/>
      <c r="O1290" s="3"/>
      <c r="P1290" s="3"/>
      <c r="Q1290" s="3"/>
      <c r="R1290" s="3"/>
      <c r="S1290" s="3"/>
      <c r="T1290" s="3"/>
      <c r="U1290" s="3"/>
      <c r="V1290" s="3"/>
    </row>
    <row r="1291" spans="1:22" x14ac:dyDescent="0.25">
      <c r="A1291" s="55"/>
      <c r="B1291" s="3"/>
      <c r="C1291" s="3"/>
      <c r="D1291" s="3"/>
      <c r="E1291" s="3"/>
      <c r="F1291" s="180"/>
      <c r="G1291" s="180"/>
      <c r="H1291" s="184"/>
      <c r="I1291" s="184"/>
      <c r="K1291" s="50"/>
      <c r="L1291" s="3"/>
      <c r="M1291" s="3"/>
      <c r="O1291" s="3"/>
    </row>
    <row r="1292" spans="1:22" ht="63.75" x14ac:dyDescent="0.25">
      <c r="A1292" s="55" t="s">
        <v>696</v>
      </c>
      <c r="B1292" s="56" t="s">
        <v>592</v>
      </c>
      <c r="C1292" s="56" t="s">
        <v>44</v>
      </c>
      <c r="D1292" s="56" t="s">
        <v>45</v>
      </c>
      <c r="E1292" s="56" t="s">
        <v>46</v>
      </c>
      <c r="F1292" s="230" t="s">
        <v>635</v>
      </c>
      <c r="G1292" s="230" t="s">
        <v>636</v>
      </c>
      <c r="H1292" s="263" t="s">
        <v>637</v>
      </c>
      <c r="I1292" s="263" t="s">
        <v>638</v>
      </c>
      <c r="J1292" s="72"/>
      <c r="K1292" s="57" t="s">
        <v>639</v>
      </c>
      <c r="L1292" s="57" t="s">
        <v>640</v>
      </c>
      <c r="M1292" s="57" t="s">
        <v>641</v>
      </c>
      <c r="N1292" s="72"/>
      <c r="O1292" s="470" t="s">
        <v>642</v>
      </c>
      <c r="P1292" s="471"/>
      <c r="Q1292" s="471"/>
      <c r="R1292" s="472"/>
    </row>
    <row r="1293" spans="1:22" x14ac:dyDescent="0.25">
      <c r="A1293" s="55"/>
      <c r="B1293" s="10"/>
      <c r="C1293" s="10" t="s">
        <v>62</v>
      </c>
      <c r="D1293" s="10"/>
      <c r="E1293" s="10" t="s">
        <v>63</v>
      </c>
      <c r="F1293" s="179">
        <v>27</v>
      </c>
      <c r="G1293" s="179">
        <v>1</v>
      </c>
      <c r="H1293" s="261">
        <v>1</v>
      </c>
      <c r="I1293" s="261">
        <v>0</v>
      </c>
      <c r="K1293" s="10"/>
      <c r="L1293" s="10"/>
      <c r="M1293" s="10"/>
      <c r="O1293" s="463"/>
      <c r="P1293" s="464"/>
      <c r="Q1293" s="464"/>
      <c r="R1293" s="465"/>
    </row>
    <row r="1294" spans="1:22" x14ac:dyDescent="0.25">
      <c r="A1294" s="55"/>
      <c r="B1294" s="10"/>
      <c r="C1294" s="10" t="s">
        <v>62</v>
      </c>
      <c r="D1294" s="10"/>
      <c r="E1294" s="10" t="s">
        <v>65</v>
      </c>
      <c r="F1294" s="179">
        <v>11</v>
      </c>
      <c r="G1294" s="179"/>
      <c r="H1294" s="261"/>
      <c r="I1294" s="261"/>
      <c r="K1294" s="10"/>
      <c r="L1294" s="10"/>
      <c r="M1294" s="10"/>
      <c r="O1294" s="172"/>
      <c r="P1294" s="173"/>
      <c r="Q1294" s="173"/>
      <c r="R1294" s="174"/>
    </row>
    <row r="1295" spans="1:22" x14ac:dyDescent="0.25">
      <c r="A1295" s="55"/>
      <c r="B1295" s="10"/>
      <c r="C1295" s="10" t="s">
        <v>66</v>
      </c>
      <c r="D1295" s="10"/>
      <c r="E1295" s="10" t="s">
        <v>63</v>
      </c>
      <c r="F1295" s="179">
        <v>9</v>
      </c>
      <c r="G1295" s="179"/>
      <c r="H1295" s="261">
        <v>0</v>
      </c>
      <c r="I1295" s="261"/>
      <c r="K1295" s="10"/>
      <c r="L1295" s="10"/>
      <c r="M1295" s="10"/>
      <c r="O1295" s="172"/>
      <c r="P1295" s="173"/>
      <c r="Q1295" s="173"/>
      <c r="R1295" s="174"/>
    </row>
    <row r="1296" spans="1:22" x14ac:dyDescent="0.25">
      <c r="A1296" s="55"/>
      <c r="B1296" s="10"/>
      <c r="C1296" s="10" t="s">
        <v>67</v>
      </c>
      <c r="D1296" s="10"/>
      <c r="E1296" s="10" t="s">
        <v>68</v>
      </c>
      <c r="F1296" s="179">
        <v>2</v>
      </c>
      <c r="G1296" s="179"/>
      <c r="H1296" s="261"/>
      <c r="I1296" s="261"/>
      <c r="K1296" s="10"/>
      <c r="L1296" s="10"/>
      <c r="M1296" s="10"/>
      <c r="O1296" s="172"/>
      <c r="P1296" s="173"/>
      <c r="Q1296" s="173"/>
      <c r="R1296" s="174"/>
    </row>
    <row r="1297" spans="1:18" x14ac:dyDescent="0.25">
      <c r="A1297" s="55"/>
      <c r="B1297" s="10"/>
      <c r="C1297" s="10" t="s">
        <v>71</v>
      </c>
      <c r="D1297" s="10"/>
      <c r="E1297" s="10" t="s">
        <v>72</v>
      </c>
      <c r="F1297" s="179">
        <v>3</v>
      </c>
      <c r="G1297" s="179"/>
      <c r="H1297" s="261"/>
      <c r="I1297" s="261"/>
      <c r="K1297" s="10"/>
      <c r="L1297" s="10"/>
      <c r="M1297" s="10"/>
      <c r="O1297" s="172"/>
      <c r="P1297" s="173"/>
      <c r="Q1297" s="173"/>
      <c r="R1297" s="174"/>
    </row>
    <row r="1298" spans="1:18" x14ac:dyDescent="0.25">
      <c r="A1298" s="55"/>
      <c r="B1298" s="10"/>
      <c r="C1298" s="10" t="s">
        <v>78</v>
      </c>
      <c r="D1298" s="10"/>
      <c r="E1298" s="10" t="s">
        <v>79</v>
      </c>
      <c r="F1298" s="179">
        <v>3</v>
      </c>
      <c r="G1298" s="179"/>
      <c r="H1298" s="261"/>
      <c r="I1298" s="261"/>
      <c r="K1298" s="10"/>
      <c r="L1298" s="10"/>
      <c r="M1298" s="10"/>
      <c r="O1298" s="172"/>
      <c r="P1298" s="173"/>
      <c r="Q1298" s="173"/>
      <c r="R1298" s="174"/>
    </row>
    <row r="1299" spans="1:18" x14ac:dyDescent="0.25">
      <c r="A1299" s="55"/>
      <c r="B1299" s="10"/>
      <c r="C1299" s="10" t="s">
        <v>80</v>
      </c>
      <c r="D1299" s="10"/>
      <c r="E1299" s="10" t="s">
        <v>81</v>
      </c>
      <c r="F1299" s="179">
        <v>6</v>
      </c>
      <c r="G1299" s="179"/>
      <c r="H1299" s="261"/>
      <c r="I1299" s="261"/>
      <c r="K1299" s="10"/>
      <c r="L1299" s="10"/>
      <c r="M1299" s="10"/>
      <c r="O1299" s="172"/>
      <c r="P1299" s="173"/>
      <c r="Q1299" s="173"/>
      <c r="R1299" s="174"/>
    </row>
    <row r="1300" spans="1:18" x14ac:dyDescent="0.25">
      <c r="A1300" s="55"/>
      <c r="B1300" s="10"/>
      <c r="C1300" s="10" t="s">
        <v>82</v>
      </c>
      <c r="D1300" s="10"/>
      <c r="E1300" s="10" t="s">
        <v>83</v>
      </c>
      <c r="F1300" s="179">
        <v>135</v>
      </c>
      <c r="G1300" s="179">
        <v>2</v>
      </c>
      <c r="H1300" s="261">
        <v>2</v>
      </c>
      <c r="I1300" s="261">
        <v>0</v>
      </c>
      <c r="K1300" s="10"/>
      <c r="L1300" s="10"/>
      <c r="M1300" s="10"/>
      <c r="O1300" s="172"/>
      <c r="P1300" s="173"/>
      <c r="Q1300" s="173"/>
      <c r="R1300" s="174"/>
    </row>
    <row r="1301" spans="1:18" x14ac:dyDescent="0.25">
      <c r="A1301" s="55"/>
      <c r="B1301" s="10"/>
      <c r="C1301" s="10" t="s">
        <v>89</v>
      </c>
      <c r="D1301" s="10"/>
      <c r="E1301" s="10" t="s">
        <v>90</v>
      </c>
      <c r="F1301" s="179">
        <v>1</v>
      </c>
      <c r="G1301" s="179"/>
      <c r="H1301" s="261"/>
      <c r="I1301" s="261"/>
      <c r="K1301" s="10"/>
      <c r="L1301" s="10"/>
      <c r="M1301" s="10"/>
      <c r="O1301" s="172"/>
      <c r="P1301" s="173"/>
      <c r="Q1301" s="173"/>
      <c r="R1301" s="174"/>
    </row>
    <row r="1302" spans="1:18" x14ac:dyDescent="0.25">
      <c r="A1302" s="55"/>
      <c r="B1302" s="10"/>
      <c r="C1302" s="10" t="s">
        <v>91</v>
      </c>
      <c r="D1302" s="10"/>
      <c r="E1302" s="10" t="s">
        <v>92</v>
      </c>
      <c r="F1302" s="179">
        <v>1</v>
      </c>
      <c r="G1302" s="179"/>
      <c r="H1302" s="261"/>
      <c r="I1302" s="261"/>
      <c r="K1302" s="10"/>
      <c r="L1302" s="10"/>
      <c r="M1302" s="10"/>
      <c r="O1302" s="172"/>
      <c r="P1302" s="173"/>
      <c r="Q1302" s="173"/>
      <c r="R1302" s="174"/>
    </row>
    <row r="1303" spans="1:18" x14ac:dyDescent="0.25">
      <c r="A1303" s="55"/>
      <c r="B1303" s="10"/>
      <c r="C1303" s="10" t="s">
        <v>94</v>
      </c>
      <c r="D1303" s="10"/>
      <c r="E1303" s="10" t="s">
        <v>96</v>
      </c>
      <c r="F1303" s="179">
        <v>2</v>
      </c>
      <c r="G1303" s="179"/>
      <c r="H1303" s="261"/>
      <c r="I1303" s="261"/>
      <c r="K1303" s="10"/>
      <c r="L1303" s="10"/>
      <c r="M1303" s="10"/>
      <c r="O1303" s="172"/>
      <c r="P1303" s="173"/>
      <c r="Q1303" s="173"/>
      <c r="R1303" s="174"/>
    </row>
    <row r="1304" spans="1:18" x14ac:dyDescent="0.25">
      <c r="A1304" s="55"/>
      <c r="B1304" s="10"/>
      <c r="C1304" s="10" t="s">
        <v>99</v>
      </c>
      <c r="D1304" s="10"/>
      <c r="E1304" s="10" t="s">
        <v>77</v>
      </c>
      <c r="F1304" s="179">
        <v>4</v>
      </c>
      <c r="G1304" s="179"/>
      <c r="H1304" s="261">
        <v>0</v>
      </c>
      <c r="I1304" s="261"/>
      <c r="K1304" s="10"/>
      <c r="L1304" s="10"/>
      <c r="M1304" s="10"/>
      <c r="O1304" s="172"/>
      <c r="P1304" s="173"/>
      <c r="Q1304" s="173"/>
      <c r="R1304" s="174"/>
    </row>
    <row r="1305" spans="1:18" x14ac:dyDescent="0.25">
      <c r="A1305" s="55"/>
      <c r="B1305" s="10"/>
      <c r="C1305" s="10" t="s">
        <v>101</v>
      </c>
      <c r="D1305" s="10"/>
      <c r="E1305" s="10" t="s">
        <v>102</v>
      </c>
      <c r="F1305" s="179">
        <v>1</v>
      </c>
      <c r="G1305" s="179"/>
      <c r="H1305" s="261"/>
      <c r="I1305" s="261"/>
      <c r="K1305" s="10"/>
      <c r="L1305" s="10"/>
      <c r="M1305" s="10"/>
      <c r="O1305" s="172"/>
      <c r="P1305" s="173"/>
      <c r="Q1305" s="173"/>
      <c r="R1305" s="174"/>
    </row>
    <row r="1306" spans="1:18" x14ac:dyDescent="0.25">
      <c r="A1306" s="55"/>
      <c r="B1306" s="10"/>
      <c r="C1306" s="10" t="s">
        <v>106</v>
      </c>
      <c r="D1306" s="10"/>
      <c r="E1306" s="10" t="s">
        <v>107</v>
      </c>
      <c r="F1306" s="179">
        <v>1</v>
      </c>
      <c r="G1306" s="179"/>
      <c r="H1306" s="261"/>
      <c r="I1306" s="261"/>
      <c r="K1306" s="10"/>
      <c r="L1306" s="10"/>
      <c r="M1306" s="10"/>
      <c r="O1306" s="172"/>
      <c r="P1306" s="173"/>
      <c r="Q1306" s="173"/>
      <c r="R1306" s="174"/>
    </row>
    <row r="1307" spans="1:18" x14ac:dyDescent="0.25">
      <c r="A1307" s="55"/>
      <c r="B1307" s="10"/>
      <c r="C1307" s="10" t="s">
        <v>113</v>
      </c>
      <c r="D1307" s="10"/>
      <c r="E1307" s="10" t="s">
        <v>104</v>
      </c>
      <c r="F1307" s="179">
        <v>8</v>
      </c>
      <c r="G1307" s="179"/>
      <c r="H1307" s="261">
        <v>0</v>
      </c>
      <c r="I1307" s="261"/>
      <c r="K1307" s="10"/>
      <c r="L1307" s="10"/>
      <c r="M1307" s="10"/>
      <c r="O1307" s="172"/>
      <c r="P1307" s="173"/>
      <c r="Q1307" s="173"/>
      <c r="R1307" s="174"/>
    </row>
    <row r="1308" spans="1:18" x14ac:dyDescent="0.25">
      <c r="A1308" s="55"/>
      <c r="B1308" s="10"/>
      <c r="C1308" s="10" t="s">
        <v>128</v>
      </c>
      <c r="D1308" s="10"/>
      <c r="E1308" s="10" t="s">
        <v>68</v>
      </c>
      <c r="F1308" s="179">
        <v>35</v>
      </c>
      <c r="G1308" s="179"/>
      <c r="H1308" s="261">
        <v>0</v>
      </c>
      <c r="I1308" s="261"/>
      <c r="K1308" s="10"/>
      <c r="L1308" s="10"/>
      <c r="M1308" s="10"/>
      <c r="O1308" s="172"/>
      <c r="P1308" s="173"/>
      <c r="Q1308" s="173"/>
      <c r="R1308" s="174"/>
    </row>
    <row r="1309" spans="1:18" x14ac:dyDescent="0.25">
      <c r="A1309" s="55"/>
      <c r="B1309" s="10"/>
      <c r="C1309" s="10" t="s">
        <v>128</v>
      </c>
      <c r="D1309" s="10"/>
      <c r="E1309" s="10" t="s">
        <v>75</v>
      </c>
      <c r="F1309" s="179">
        <v>1</v>
      </c>
      <c r="G1309" s="179"/>
      <c r="H1309" s="261"/>
      <c r="I1309" s="261"/>
      <c r="K1309" s="10"/>
      <c r="L1309" s="10"/>
      <c r="M1309" s="10"/>
      <c r="O1309" s="172"/>
      <c r="P1309" s="173"/>
      <c r="Q1309" s="173"/>
      <c r="R1309" s="174"/>
    </row>
    <row r="1310" spans="1:18" x14ac:dyDescent="0.25">
      <c r="A1310" s="55"/>
      <c r="B1310" s="10"/>
      <c r="C1310" s="10" t="s">
        <v>135</v>
      </c>
      <c r="D1310" s="10"/>
      <c r="E1310" s="10" t="s">
        <v>131</v>
      </c>
      <c r="F1310" s="179">
        <v>5</v>
      </c>
      <c r="G1310" s="179"/>
      <c r="H1310" s="261"/>
      <c r="I1310" s="261"/>
      <c r="K1310" s="10"/>
      <c r="L1310" s="10"/>
      <c r="M1310" s="10"/>
      <c r="O1310" s="172"/>
      <c r="P1310" s="173"/>
      <c r="Q1310" s="173"/>
      <c r="R1310" s="174"/>
    </row>
    <row r="1311" spans="1:18" x14ac:dyDescent="0.25">
      <c r="A1311" s="55"/>
      <c r="B1311" s="10"/>
      <c r="C1311" s="10" t="s">
        <v>136</v>
      </c>
      <c r="D1311" s="10"/>
      <c r="E1311" s="10" t="s">
        <v>79</v>
      </c>
      <c r="F1311" s="179">
        <v>2</v>
      </c>
      <c r="G1311" s="179"/>
      <c r="H1311" s="261"/>
      <c r="I1311" s="261"/>
      <c r="K1311" s="10"/>
      <c r="L1311" s="10"/>
      <c r="M1311" s="10"/>
      <c r="O1311" s="172"/>
      <c r="P1311" s="173"/>
      <c r="Q1311" s="173"/>
      <c r="R1311" s="174"/>
    </row>
    <row r="1312" spans="1:18" x14ac:dyDescent="0.25">
      <c r="A1312" s="55"/>
      <c r="B1312" s="10"/>
      <c r="C1312" s="10" t="s">
        <v>142</v>
      </c>
      <c r="D1312" s="10"/>
      <c r="E1312" s="10" t="s">
        <v>143</v>
      </c>
      <c r="F1312" s="179">
        <v>11</v>
      </c>
      <c r="G1312" s="179"/>
      <c r="H1312" s="261">
        <v>0</v>
      </c>
      <c r="I1312" s="261"/>
      <c r="K1312" s="10"/>
      <c r="L1312" s="10"/>
      <c r="M1312" s="10"/>
      <c r="O1312" s="172"/>
      <c r="P1312" s="173"/>
      <c r="Q1312" s="173"/>
      <c r="R1312" s="174"/>
    </row>
    <row r="1313" spans="1:18" x14ac:dyDescent="0.25">
      <c r="A1313" s="55"/>
      <c r="B1313" s="10"/>
      <c r="C1313" s="10" t="s">
        <v>144</v>
      </c>
      <c r="D1313" s="10"/>
      <c r="E1313" s="10" t="s">
        <v>145</v>
      </c>
      <c r="F1313" s="179">
        <v>57</v>
      </c>
      <c r="G1313" s="179"/>
      <c r="H1313" s="261">
        <v>0</v>
      </c>
      <c r="I1313" s="261"/>
      <c r="K1313" s="10"/>
      <c r="L1313" s="10"/>
      <c r="M1313" s="10"/>
      <c r="O1313" s="172"/>
      <c r="P1313" s="173"/>
      <c r="Q1313" s="173"/>
      <c r="R1313" s="174"/>
    </row>
    <row r="1314" spans="1:18" x14ac:dyDescent="0.25">
      <c r="A1314" s="55"/>
      <c r="B1314" s="10"/>
      <c r="C1314" s="10" t="s">
        <v>146</v>
      </c>
      <c r="D1314" s="10"/>
      <c r="E1314" s="10" t="s">
        <v>148</v>
      </c>
      <c r="F1314" s="179">
        <v>7</v>
      </c>
      <c r="G1314" s="179"/>
      <c r="H1314" s="261">
        <v>0</v>
      </c>
      <c r="I1314" s="261"/>
      <c r="K1314" s="10"/>
      <c r="L1314" s="10"/>
      <c r="M1314" s="10"/>
      <c r="O1314" s="172"/>
      <c r="P1314" s="173"/>
      <c r="Q1314" s="173"/>
      <c r="R1314" s="174"/>
    </row>
    <row r="1315" spans="1:18" x14ac:dyDescent="0.25">
      <c r="A1315" s="55"/>
      <c r="B1315" s="10"/>
      <c r="C1315" s="10" t="s">
        <v>152</v>
      </c>
      <c r="D1315" s="10"/>
      <c r="E1315" s="10" t="s">
        <v>153</v>
      </c>
      <c r="F1315" s="179">
        <v>9</v>
      </c>
      <c r="G1315" s="179"/>
      <c r="H1315" s="261"/>
      <c r="I1315" s="261"/>
      <c r="K1315" s="10"/>
      <c r="L1315" s="10"/>
      <c r="M1315" s="10"/>
      <c r="O1315" s="172"/>
      <c r="P1315" s="173"/>
      <c r="Q1315" s="173"/>
      <c r="R1315" s="174"/>
    </row>
    <row r="1316" spans="1:18" x14ac:dyDescent="0.25">
      <c r="A1316" s="55"/>
      <c r="B1316" s="10"/>
      <c r="C1316" s="10" t="s">
        <v>158</v>
      </c>
      <c r="D1316" s="10"/>
      <c r="E1316" s="10" t="s">
        <v>153</v>
      </c>
      <c r="F1316" s="179">
        <v>1</v>
      </c>
      <c r="G1316" s="179"/>
      <c r="H1316" s="261"/>
      <c r="I1316" s="261"/>
      <c r="K1316" s="10"/>
      <c r="L1316" s="10"/>
      <c r="M1316" s="10"/>
      <c r="O1316" s="172"/>
      <c r="P1316" s="173"/>
      <c r="Q1316" s="173"/>
      <c r="R1316" s="174"/>
    </row>
    <row r="1317" spans="1:18" x14ac:dyDescent="0.25">
      <c r="A1317" s="55"/>
      <c r="B1317" s="10"/>
      <c r="C1317" s="10" t="s">
        <v>165</v>
      </c>
      <c r="D1317" s="10"/>
      <c r="E1317" s="10" t="s">
        <v>64</v>
      </c>
      <c r="F1317" s="179">
        <v>20</v>
      </c>
      <c r="G1317" s="179">
        <v>3</v>
      </c>
      <c r="H1317" s="261">
        <v>1</v>
      </c>
      <c r="I1317" s="261">
        <v>0</v>
      </c>
      <c r="K1317" s="10"/>
      <c r="L1317" s="10"/>
      <c r="M1317" s="10"/>
      <c r="O1317" s="172"/>
      <c r="P1317" s="173"/>
      <c r="Q1317" s="173"/>
      <c r="R1317" s="174"/>
    </row>
    <row r="1318" spans="1:18" x14ac:dyDescent="0.25">
      <c r="A1318" s="55"/>
      <c r="B1318" s="10"/>
      <c r="C1318" s="10" t="s">
        <v>171</v>
      </c>
      <c r="D1318" s="10"/>
      <c r="E1318" s="10" t="s">
        <v>97</v>
      </c>
      <c r="F1318" s="179">
        <v>15</v>
      </c>
      <c r="G1318" s="179"/>
      <c r="H1318" s="261">
        <v>0</v>
      </c>
      <c r="I1318" s="261"/>
      <c r="K1318" s="10"/>
      <c r="L1318" s="10"/>
      <c r="M1318" s="10"/>
      <c r="O1318" s="172"/>
      <c r="P1318" s="173"/>
      <c r="Q1318" s="173"/>
      <c r="R1318" s="174"/>
    </row>
    <row r="1319" spans="1:18" x14ac:dyDescent="0.25">
      <c r="A1319" s="55"/>
      <c r="B1319" s="10"/>
      <c r="C1319" s="10" t="s">
        <v>173</v>
      </c>
      <c r="D1319" s="10"/>
      <c r="E1319" s="10" t="s">
        <v>100</v>
      </c>
      <c r="F1319" s="179">
        <v>2</v>
      </c>
      <c r="G1319" s="179"/>
      <c r="H1319" s="261"/>
      <c r="I1319" s="261"/>
      <c r="K1319" s="10"/>
      <c r="L1319" s="10"/>
      <c r="M1319" s="10"/>
      <c r="O1319" s="172"/>
      <c r="P1319" s="173"/>
      <c r="Q1319" s="173"/>
      <c r="R1319" s="174"/>
    </row>
    <row r="1320" spans="1:18" x14ac:dyDescent="0.25">
      <c r="A1320" s="55"/>
      <c r="B1320" s="10"/>
      <c r="C1320" s="10" t="s">
        <v>173</v>
      </c>
      <c r="D1320" s="10"/>
      <c r="E1320" s="10" t="s">
        <v>77</v>
      </c>
      <c r="F1320" s="179">
        <v>4</v>
      </c>
      <c r="G1320" s="179"/>
      <c r="H1320" s="261">
        <v>0</v>
      </c>
      <c r="I1320" s="261"/>
      <c r="K1320" s="10"/>
      <c r="L1320" s="10"/>
      <c r="M1320" s="10"/>
      <c r="O1320" s="172"/>
      <c r="P1320" s="173"/>
      <c r="Q1320" s="173"/>
      <c r="R1320" s="174"/>
    </row>
    <row r="1321" spans="1:18" x14ac:dyDescent="0.25">
      <c r="A1321" s="55"/>
      <c r="B1321" s="10"/>
      <c r="C1321" s="10" t="s">
        <v>176</v>
      </c>
      <c r="D1321" s="10"/>
      <c r="E1321" s="10" t="s">
        <v>177</v>
      </c>
      <c r="F1321" s="179">
        <v>4</v>
      </c>
      <c r="G1321" s="179"/>
      <c r="H1321" s="261"/>
      <c r="I1321" s="261"/>
      <c r="K1321" s="10"/>
      <c r="L1321" s="10"/>
      <c r="M1321" s="10"/>
      <c r="O1321" s="172"/>
      <c r="P1321" s="173"/>
      <c r="Q1321" s="173"/>
      <c r="R1321" s="174"/>
    </row>
    <row r="1322" spans="1:18" x14ac:dyDescent="0.25">
      <c r="A1322" s="55"/>
      <c r="B1322" s="10"/>
      <c r="C1322" s="10" t="s">
        <v>178</v>
      </c>
      <c r="D1322" s="10"/>
      <c r="E1322" s="10" t="s">
        <v>179</v>
      </c>
      <c r="F1322" s="179">
        <v>1</v>
      </c>
      <c r="G1322" s="179"/>
      <c r="H1322" s="261"/>
      <c r="I1322" s="261"/>
      <c r="K1322" s="10"/>
      <c r="L1322" s="10"/>
      <c r="M1322" s="10"/>
      <c r="O1322" s="172"/>
      <c r="P1322" s="173"/>
      <c r="Q1322" s="173"/>
      <c r="R1322" s="174"/>
    </row>
    <row r="1323" spans="1:18" x14ac:dyDescent="0.25">
      <c r="A1323" s="55"/>
      <c r="B1323" s="10"/>
      <c r="C1323" s="10" t="s">
        <v>181</v>
      </c>
      <c r="D1323" s="10"/>
      <c r="E1323" s="10" t="s">
        <v>182</v>
      </c>
      <c r="F1323" s="179">
        <v>3</v>
      </c>
      <c r="G1323" s="179"/>
      <c r="H1323" s="261"/>
      <c r="I1323" s="261"/>
      <c r="K1323" s="10"/>
      <c r="L1323" s="10"/>
      <c r="M1323" s="10"/>
      <c r="O1323" s="172"/>
      <c r="P1323" s="173"/>
      <c r="Q1323" s="173"/>
      <c r="R1323" s="174"/>
    </row>
    <row r="1324" spans="1:18" x14ac:dyDescent="0.25">
      <c r="A1324" s="55"/>
      <c r="B1324" s="10"/>
      <c r="C1324" s="10" t="s">
        <v>183</v>
      </c>
      <c r="D1324" s="10"/>
      <c r="E1324" s="10" t="s">
        <v>86</v>
      </c>
      <c r="F1324" s="179">
        <v>2</v>
      </c>
      <c r="G1324" s="179"/>
      <c r="H1324" s="261"/>
      <c r="I1324" s="261"/>
      <c r="K1324" s="10"/>
      <c r="L1324" s="10"/>
      <c r="M1324" s="10"/>
      <c r="O1324" s="172"/>
      <c r="P1324" s="173"/>
      <c r="Q1324" s="173"/>
      <c r="R1324" s="174"/>
    </row>
    <row r="1325" spans="1:18" x14ac:dyDescent="0.25">
      <c r="A1325" s="55"/>
      <c r="B1325" s="10"/>
      <c r="C1325" s="10" t="s">
        <v>184</v>
      </c>
      <c r="D1325" s="10"/>
      <c r="E1325" s="10" t="s">
        <v>185</v>
      </c>
      <c r="F1325" s="179">
        <v>3</v>
      </c>
      <c r="G1325" s="179"/>
      <c r="H1325" s="261"/>
      <c r="I1325" s="261"/>
      <c r="K1325" s="10"/>
      <c r="L1325" s="10"/>
      <c r="M1325" s="10"/>
      <c r="O1325" s="172"/>
      <c r="P1325" s="173"/>
      <c r="Q1325" s="173"/>
      <c r="R1325" s="174"/>
    </row>
    <row r="1326" spans="1:18" x14ac:dyDescent="0.25">
      <c r="A1326" s="55"/>
      <c r="B1326" s="10"/>
      <c r="C1326" s="10" t="s">
        <v>189</v>
      </c>
      <c r="D1326" s="10"/>
      <c r="E1326" s="10" t="s">
        <v>70</v>
      </c>
      <c r="F1326" s="179">
        <v>2</v>
      </c>
      <c r="G1326" s="179"/>
      <c r="H1326" s="261">
        <v>0</v>
      </c>
      <c r="I1326" s="261"/>
      <c r="K1326" s="10"/>
      <c r="L1326" s="10"/>
      <c r="M1326" s="10"/>
      <c r="O1326" s="172"/>
      <c r="P1326" s="173"/>
      <c r="Q1326" s="173"/>
      <c r="R1326" s="174"/>
    </row>
    <row r="1327" spans="1:18" x14ac:dyDescent="0.25">
      <c r="A1327" s="55"/>
      <c r="B1327" s="10"/>
      <c r="C1327" s="10" t="s">
        <v>191</v>
      </c>
      <c r="D1327" s="10"/>
      <c r="E1327" s="10" t="s">
        <v>192</v>
      </c>
      <c r="F1327" s="179">
        <v>3</v>
      </c>
      <c r="G1327" s="179"/>
      <c r="H1327" s="261"/>
      <c r="I1327" s="261"/>
      <c r="K1327" s="10"/>
      <c r="L1327" s="10"/>
      <c r="M1327" s="10"/>
      <c r="O1327" s="172"/>
      <c r="P1327" s="173"/>
      <c r="Q1327" s="173"/>
      <c r="R1327" s="174"/>
    </row>
    <row r="1328" spans="1:18" x14ac:dyDescent="0.25">
      <c r="A1328" s="55"/>
      <c r="B1328" s="10"/>
      <c r="C1328" s="10" t="s">
        <v>193</v>
      </c>
      <c r="D1328" s="10"/>
      <c r="E1328" s="10" t="s">
        <v>194</v>
      </c>
      <c r="F1328" s="179">
        <v>2</v>
      </c>
      <c r="G1328" s="179"/>
      <c r="H1328" s="261"/>
      <c r="I1328" s="261"/>
      <c r="K1328" s="10"/>
      <c r="L1328" s="10"/>
      <c r="M1328" s="10"/>
      <c r="O1328" s="172"/>
      <c r="P1328" s="173"/>
      <c r="Q1328" s="173"/>
      <c r="R1328" s="174"/>
    </row>
    <row r="1329" spans="1:18" x14ac:dyDescent="0.25">
      <c r="A1329" s="55"/>
      <c r="B1329" s="10"/>
      <c r="C1329" s="10" t="s">
        <v>197</v>
      </c>
      <c r="D1329" s="10"/>
      <c r="E1329" s="10" t="s">
        <v>198</v>
      </c>
      <c r="F1329" s="179">
        <v>3</v>
      </c>
      <c r="G1329" s="179"/>
      <c r="H1329" s="261">
        <v>0</v>
      </c>
      <c r="I1329" s="261"/>
      <c r="K1329" s="10"/>
      <c r="L1329" s="10"/>
      <c r="M1329" s="10"/>
      <c r="O1329" s="172"/>
      <c r="P1329" s="173"/>
      <c r="Q1329" s="173"/>
      <c r="R1329" s="174"/>
    </row>
    <row r="1330" spans="1:18" x14ac:dyDescent="0.25">
      <c r="A1330" s="55"/>
      <c r="B1330" s="10"/>
      <c r="C1330" s="10" t="s">
        <v>199</v>
      </c>
      <c r="D1330" s="10"/>
      <c r="E1330" s="10" t="s">
        <v>200</v>
      </c>
      <c r="F1330" s="179">
        <v>10</v>
      </c>
      <c r="G1330" s="179"/>
      <c r="H1330" s="261">
        <v>0</v>
      </c>
      <c r="I1330" s="261"/>
      <c r="K1330" s="10"/>
      <c r="L1330" s="10"/>
      <c r="M1330" s="10"/>
      <c r="O1330" s="172"/>
      <c r="P1330" s="173"/>
      <c r="Q1330" s="173"/>
      <c r="R1330" s="174"/>
    </row>
    <row r="1331" spans="1:18" x14ac:dyDescent="0.25">
      <c r="A1331" s="55"/>
      <c r="B1331" s="10"/>
      <c r="C1331" s="10" t="s">
        <v>202</v>
      </c>
      <c r="D1331" s="10"/>
      <c r="E1331" s="10" t="s">
        <v>203</v>
      </c>
      <c r="F1331" s="179">
        <v>8</v>
      </c>
      <c r="G1331" s="179">
        <v>1</v>
      </c>
      <c r="H1331" s="261">
        <v>1</v>
      </c>
      <c r="I1331" s="261">
        <v>0</v>
      </c>
      <c r="K1331" s="10"/>
      <c r="L1331" s="10"/>
      <c r="M1331" s="10"/>
      <c r="O1331" s="172"/>
      <c r="P1331" s="173"/>
      <c r="Q1331" s="173"/>
      <c r="R1331" s="174"/>
    </row>
    <row r="1332" spans="1:18" x14ac:dyDescent="0.25">
      <c r="A1332" s="55"/>
      <c r="B1332" s="10"/>
      <c r="C1332" s="10" t="s">
        <v>204</v>
      </c>
      <c r="D1332" s="10"/>
      <c r="E1332" s="10" t="s">
        <v>97</v>
      </c>
      <c r="F1332" s="179">
        <v>5</v>
      </c>
      <c r="G1332" s="179"/>
      <c r="H1332" s="261">
        <v>0</v>
      </c>
      <c r="I1332" s="261"/>
      <c r="K1332" s="10"/>
      <c r="L1332" s="10"/>
      <c r="M1332" s="10"/>
      <c r="O1332" s="172"/>
      <c r="P1332" s="173"/>
      <c r="Q1332" s="173"/>
      <c r="R1332" s="174"/>
    </row>
    <row r="1333" spans="1:18" x14ac:dyDescent="0.25">
      <c r="A1333" s="55"/>
      <c r="B1333" s="10"/>
      <c r="C1333" s="10" t="s">
        <v>207</v>
      </c>
      <c r="D1333" s="10"/>
      <c r="E1333" s="10" t="s">
        <v>64</v>
      </c>
      <c r="F1333" s="179">
        <v>5</v>
      </c>
      <c r="G1333" s="179"/>
      <c r="H1333" s="261"/>
      <c r="I1333" s="261"/>
      <c r="K1333" s="10"/>
      <c r="L1333" s="10"/>
      <c r="M1333" s="10"/>
      <c r="O1333" s="172"/>
      <c r="P1333" s="173"/>
      <c r="Q1333" s="173"/>
      <c r="R1333" s="174"/>
    </row>
    <row r="1334" spans="1:18" x14ac:dyDescent="0.25">
      <c r="A1334" s="55"/>
      <c r="B1334" s="10"/>
      <c r="C1334" s="10" t="s">
        <v>208</v>
      </c>
      <c r="D1334" s="10"/>
      <c r="E1334" s="10" t="s">
        <v>179</v>
      </c>
      <c r="F1334" s="179">
        <v>2</v>
      </c>
      <c r="G1334" s="179"/>
      <c r="H1334" s="261"/>
      <c r="I1334" s="261"/>
      <c r="K1334" s="10"/>
      <c r="L1334" s="10"/>
      <c r="M1334" s="10"/>
      <c r="O1334" s="172"/>
      <c r="P1334" s="173"/>
      <c r="Q1334" s="173"/>
      <c r="R1334" s="174"/>
    </row>
    <row r="1335" spans="1:18" x14ac:dyDescent="0.25">
      <c r="A1335" s="55"/>
      <c r="B1335" s="10"/>
      <c r="C1335" s="10" t="s">
        <v>209</v>
      </c>
      <c r="D1335" s="10"/>
      <c r="E1335" s="10" t="s">
        <v>210</v>
      </c>
      <c r="F1335" s="179">
        <v>2</v>
      </c>
      <c r="G1335" s="179"/>
      <c r="H1335" s="261"/>
      <c r="I1335" s="261"/>
      <c r="K1335" s="10"/>
      <c r="L1335" s="10"/>
      <c r="M1335" s="10"/>
      <c r="O1335" s="172"/>
      <c r="P1335" s="173"/>
      <c r="Q1335" s="173"/>
      <c r="R1335" s="174"/>
    </row>
    <row r="1336" spans="1:18" x14ac:dyDescent="0.25">
      <c r="A1336" s="55"/>
      <c r="B1336" s="10"/>
      <c r="C1336" s="10" t="s">
        <v>213</v>
      </c>
      <c r="D1336" s="10"/>
      <c r="E1336" s="10" t="s">
        <v>127</v>
      </c>
      <c r="F1336" s="179">
        <v>1</v>
      </c>
      <c r="G1336" s="179">
        <v>1</v>
      </c>
      <c r="H1336" s="261">
        <v>1</v>
      </c>
      <c r="I1336" s="261">
        <v>0</v>
      </c>
      <c r="K1336" s="10"/>
      <c r="L1336" s="10"/>
      <c r="M1336" s="10"/>
      <c r="O1336" s="172"/>
      <c r="P1336" s="173"/>
      <c r="Q1336" s="173"/>
      <c r="R1336" s="174"/>
    </row>
    <row r="1337" spans="1:18" x14ac:dyDescent="0.25">
      <c r="A1337" s="55"/>
      <c r="B1337" s="10"/>
      <c r="C1337" s="10" t="s">
        <v>230</v>
      </c>
      <c r="D1337" s="10"/>
      <c r="E1337" s="10" t="s">
        <v>211</v>
      </c>
      <c r="F1337" s="179">
        <v>1</v>
      </c>
      <c r="G1337" s="179"/>
      <c r="H1337" s="261"/>
      <c r="I1337" s="261"/>
      <c r="K1337" s="10"/>
      <c r="L1337" s="10"/>
      <c r="M1337" s="10"/>
      <c r="O1337" s="172"/>
      <c r="P1337" s="173"/>
      <c r="Q1337" s="173"/>
      <c r="R1337" s="174"/>
    </row>
    <row r="1338" spans="1:18" x14ac:dyDescent="0.25">
      <c r="A1338" s="55"/>
      <c r="B1338" s="10"/>
      <c r="C1338" s="10" t="s">
        <v>233</v>
      </c>
      <c r="D1338" s="10"/>
      <c r="E1338" s="10" t="s">
        <v>235</v>
      </c>
      <c r="F1338" s="179">
        <v>1</v>
      </c>
      <c r="G1338" s="179"/>
      <c r="H1338" s="261"/>
      <c r="I1338" s="261"/>
      <c r="K1338" s="10"/>
      <c r="L1338" s="10"/>
      <c r="M1338" s="10"/>
      <c r="O1338" s="172"/>
      <c r="P1338" s="173"/>
      <c r="Q1338" s="173"/>
      <c r="R1338" s="174"/>
    </row>
    <row r="1339" spans="1:18" x14ac:dyDescent="0.25">
      <c r="A1339" s="55"/>
      <c r="B1339" s="10"/>
      <c r="C1339" s="10" t="s">
        <v>247</v>
      </c>
      <c r="D1339" s="10"/>
      <c r="E1339" s="10" t="s">
        <v>211</v>
      </c>
      <c r="F1339" s="179">
        <v>14</v>
      </c>
      <c r="G1339" s="179"/>
      <c r="H1339" s="261">
        <v>0</v>
      </c>
      <c r="I1339" s="261"/>
      <c r="K1339" s="10"/>
      <c r="L1339" s="10"/>
      <c r="M1339" s="10"/>
      <c r="O1339" s="172"/>
      <c r="P1339" s="173"/>
      <c r="Q1339" s="173"/>
      <c r="R1339" s="174"/>
    </row>
    <row r="1340" spans="1:18" x14ac:dyDescent="0.25">
      <c r="A1340" s="55"/>
      <c r="B1340" s="10"/>
      <c r="C1340" s="10" t="s">
        <v>248</v>
      </c>
      <c r="D1340" s="10"/>
      <c r="E1340" s="10" t="s">
        <v>77</v>
      </c>
      <c r="F1340" s="179">
        <v>20</v>
      </c>
      <c r="G1340" s="179"/>
      <c r="H1340" s="261">
        <v>0</v>
      </c>
      <c r="I1340" s="261"/>
      <c r="K1340" s="10"/>
      <c r="L1340" s="10"/>
      <c r="M1340" s="10"/>
      <c r="O1340" s="172"/>
      <c r="P1340" s="173"/>
      <c r="Q1340" s="173"/>
      <c r="R1340" s="174"/>
    </row>
    <row r="1341" spans="1:18" x14ac:dyDescent="0.25">
      <c r="A1341" s="55"/>
      <c r="B1341" s="10"/>
      <c r="C1341" s="10" t="s">
        <v>249</v>
      </c>
      <c r="D1341" s="10"/>
      <c r="E1341" s="10" t="s">
        <v>127</v>
      </c>
      <c r="F1341" s="179">
        <v>1</v>
      </c>
      <c r="G1341" s="179"/>
      <c r="H1341" s="261"/>
      <c r="I1341" s="261"/>
      <c r="K1341" s="10"/>
      <c r="L1341" s="10"/>
      <c r="M1341" s="10"/>
      <c r="O1341" s="172"/>
      <c r="P1341" s="173"/>
      <c r="Q1341" s="173"/>
      <c r="R1341" s="174"/>
    </row>
    <row r="1342" spans="1:18" x14ac:dyDescent="0.25">
      <c r="A1342" s="55"/>
      <c r="B1342" s="10"/>
      <c r="C1342" s="10" t="s">
        <v>251</v>
      </c>
      <c r="D1342" s="10"/>
      <c r="E1342" s="10" t="s">
        <v>79</v>
      </c>
      <c r="F1342" s="179">
        <v>4</v>
      </c>
      <c r="G1342" s="179"/>
      <c r="H1342" s="261"/>
      <c r="I1342" s="261"/>
      <c r="K1342" s="10"/>
      <c r="L1342" s="10"/>
      <c r="M1342" s="10"/>
      <c r="O1342" s="172"/>
      <c r="P1342" s="173"/>
      <c r="Q1342" s="173"/>
      <c r="R1342" s="174"/>
    </row>
    <row r="1343" spans="1:18" x14ac:dyDescent="0.25">
      <c r="A1343" s="55"/>
      <c r="B1343" s="10"/>
      <c r="C1343" s="10" t="s">
        <v>252</v>
      </c>
      <c r="D1343" s="10"/>
      <c r="E1343" s="10" t="s">
        <v>70</v>
      </c>
      <c r="F1343" s="179">
        <v>8</v>
      </c>
      <c r="G1343" s="179">
        <v>1</v>
      </c>
      <c r="H1343" s="261">
        <v>1</v>
      </c>
      <c r="I1343" s="261">
        <v>0</v>
      </c>
      <c r="K1343" s="10"/>
      <c r="L1343" s="10"/>
      <c r="M1343" s="10"/>
      <c r="O1343" s="172"/>
      <c r="P1343" s="173"/>
      <c r="Q1343" s="173"/>
      <c r="R1343" s="174"/>
    </row>
    <row r="1344" spans="1:18" x14ac:dyDescent="0.25">
      <c r="A1344" s="55"/>
      <c r="B1344" s="10"/>
      <c r="C1344" s="10" t="s">
        <v>255</v>
      </c>
      <c r="D1344" s="10"/>
      <c r="E1344" s="10" t="s">
        <v>256</v>
      </c>
      <c r="F1344" s="179">
        <v>3</v>
      </c>
      <c r="G1344" s="179"/>
      <c r="H1344" s="261"/>
      <c r="I1344" s="261"/>
      <c r="K1344" s="10"/>
      <c r="L1344" s="10"/>
      <c r="M1344" s="10"/>
      <c r="O1344" s="172"/>
      <c r="P1344" s="173"/>
      <c r="Q1344" s="173"/>
      <c r="R1344" s="174"/>
    </row>
    <row r="1345" spans="1:18" x14ac:dyDescent="0.25">
      <c r="A1345" s="55"/>
      <c r="B1345" s="10"/>
      <c r="C1345" s="10" t="s">
        <v>261</v>
      </c>
      <c r="D1345" s="10"/>
      <c r="E1345" s="10" t="s">
        <v>73</v>
      </c>
      <c r="F1345" s="179">
        <v>5</v>
      </c>
      <c r="G1345" s="179"/>
      <c r="H1345" s="261">
        <v>0</v>
      </c>
      <c r="I1345" s="261"/>
      <c r="K1345" s="10"/>
      <c r="L1345" s="10"/>
      <c r="M1345" s="10"/>
      <c r="O1345" s="172"/>
      <c r="P1345" s="173"/>
      <c r="Q1345" s="173"/>
      <c r="R1345" s="174"/>
    </row>
    <row r="1346" spans="1:18" x14ac:dyDescent="0.25">
      <c r="A1346" s="55"/>
      <c r="B1346" s="10"/>
      <c r="C1346" s="10" t="s">
        <v>264</v>
      </c>
      <c r="D1346" s="10"/>
      <c r="E1346" s="10" t="s">
        <v>64</v>
      </c>
      <c r="F1346" s="179">
        <v>1</v>
      </c>
      <c r="G1346" s="179"/>
      <c r="H1346" s="261"/>
      <c r="I1346" s="261"/>
      <c r="K1346" s="10"/>
      <c r="L1346" s="10"/>
      <c r="M1346" s="10"/>
      <c r="O1346" s="172"/>
      <c r="P1346" s="173"/>
      <c r="Q1346" s="173"/>
      <c r="R1346" s="174"/>
    </row>
    <row r="1347" spans="1:18" x14ac:dyDescent="0.25">
      <c r="A1347" s="55"/>
      <c r="B1347" s="10"/>
      <c r="C1347" s="10" t="s">
        <v>266</v>
      </c>
      <c r="D1347" s="10"/>
      <c r="E1347" s="10" t="s">
        <v>267</v>
      </c>
      <c r="F1347" s="179">
        <v>1</v>
      </c>
      <c r="G1347" s="179"/>
      <c r="H1347" s="261"/>
      <c r="I1347" s="261"/>
      <c r="K1347" s="10"/>
      <c r="L1347" s="10"/>
      <c r="M1347" s="10"/>
      <c r="O1347" s="172"/>
      <c r="P1347" s="173"/>
      <c r="Q1347" s="173"/>
      <c r="R1347" s="174"/>
    </row>
    <row r="1348" spans="1:18" x14ac:dyDescent="0.25">
      <c r="A1348" s="55"/>
      <c r="B1348" s="10"/>
      <c r="C1348" s="10" t="s">
        <v>282</v>
      </c>
      <c r="D1348" s="10"/>
      <c r="E1348" s="10" t="s">
        <v>79</v>
      </c>
      <c r="F1348" s="179">
        <v>5</v>
      </c>
      <c r="G1348" s="179"/>
      <c r="H1348" s="261">
        <v>0</v>
      </c>
      <c r="I1348" s="261"/>
      <c r="K1348" s="10"/>
      <c r="L1348" s="10"/>
      <c r="M1348" s="10"/>
      <c r="O1348" s="172"/>
      <c r="P1348" s="173"/>
      <c r="Q1348" s="173"/>
      <c r="R1348" s="174"/>
    </row>
    <row r="1349" spans="1:18" x14ac:dyDescent="0.25">
      <c r="A1349" s="55"/>
      <c r="B1349" s="10"/>
      <c r="C1349" s="10" t="s">
        <v>284</v>
      </c>
      <c r="D1349" s="10"/>
      <c r="E1349" s="10" t="s">
        <v>285</v>
      </c>
      <c r="F1349" s="179">
        <v>1</v>
      </c>
      <c r="G1349" s="179"/>
      <c r="H1349" s="261"/>
      <c r="I1349" s="261"/>
      <c r="K1349" s="10"/>
      <c r="L1349" s="10"/>
      <c r="M1349" s="10"/>
      <c r="O1349" s="172"/>
      <c r="P1349" s="173"/>
      <c r="Q1349" s="173"/>
      <c r="R1349" s="174"/>
    </row>
    <row r="1350" spans="1:18" x14ac:dyDescent="0.25">
      <c r="A1350" s="55"/>
      <c r="B1350" s="10"/>
      <c r="C1350" s="10" t="s">
        <v>289</v>
      </c>
      <c r="D1350" s="10"/>
      <c r="E1350" s="10" t="s">
        <v>201</v>
      </c>
      <c r="F1350" s="179">
        <v>10</v>
      </c>
      <c r="G1350" s="179"/>
      <c r="H1350" s="261"/>
      <c r="I1350" s="261"/>
      <c r="K1350" s="10"/>
      <c r="L1350" s="10"/>
      <c r="M1350" s="10"/>
      <c r="O1350" s="172"/>
      <c r="P1350" s="173"/>
      <c r="Q1350" s="173"/>
      <c r="R1350" s="174"/>
    </row>
    <row r="1351" spans="1:18" x14ac:dyDescent="0.25">
      <c r="A1351" s="55"/>
      <c r="B1351" s="10"/>
      <c r="C1351" s="10" t="s">
        <v>296</v>
      </c>
      <c r="D1351" s="10"/>
      <c r="E1351" s="10" t="s">
        <v>211</v>
      </c>
      <c r="F1351" s="179">
        <v>1</v>
      </c>
      <c r="G1351" s="179"/>
      <c r="H1351" s="261"/>
      <c r="I1351" s="261"/>
      <c r="K1351" s="10"/>
      <c r="L1351" s="10"/>
      <c r="M1351" s="10"/>
      <c r="O1351" s="172"/>
      <c r="P1351" s="173"/>
      <c r="Q1351" s="173"/>
      <c r="R1351" s="174"/>
    </row>
    <row r="1352" spans="1:18" x14ac:dyDescent="0.25">
      <c r="A1352" s="55"/>
      <c r="B1352" s="10"/>
      <c r="C1352" s="10" t="s">
        <v>297</v>
      </c>
      <c r="D1352" s="10"/>
      <c r="E1352" s="10" t="s">
        <v>298</v>
      </c>
      <c r="F1352" s="179">
        <v>2</v>
      </c>
      <c r="G1352" s="179"/>
      <c r="H1352" s="261">
        <v>0</v>
      </c>
      <c r="I1352" s="261"/>
      <c r="K1352" s="10"/>
      <c r="L1352" s="10"/>
      <c r="M1352" s="10"/>
      <c r="O1352" s="172"/>
      <c r="P1352" s="173"/>
      <c r="Q1352" s="173"/>
      <c r="R1352" s="174"/>
    </row>
    <row r="1353" spans="1:18" x14ac:dyDescent="0.25">
      <c r="A1353" s="55"/>
      <c r="B1353" s="10"/>
      <c r="C1353" s="10" t="s">
        <v>299</v>
      </c>
      <c r="D1353" s="10"/>
      <c r="E1353" s="10" t="s">
        <v>300</v>
      </c>
      <c r="F1353" s="179">
        <v>3</v>
      </c>
      <c r="G1353" s="179"/>
      <c r="H1353" s="261"/>
      <c r="I1353" s="261"/>
      <c r="K1353" s="10"/>
      <c r="L1353" s="10"/>
      <c r="M1353" s="10"/>
      <c r="O1353" s="172"/>
      <c r="P1353" s="173"/>
      <c r="Q1353" s="173"/>
      <c r="R1353" s="174"/>
    </row>
    <row r="1354" spans="1:18" x14ac:dyDescent="0.25">
      <c r="A1354" s="55"/>
      <c r="B1354" s="10"/>
      <c r="C1354" s="10" t="s">
        <v>301</v>
      </c>
      <c r="D1354" s="10"/>
      <c r="E1354" s="10" t="s">
        <v>92</v>
      </c>
      <c r="F1354" s="179">
        <v>40</v>
      </c>
      <c r="G1354" s="179"/>
      <c r="H1354" s="261">
        <v>0</v>
      </c>
      <c r="I1354" s="261"/>
      <c r="K1354" s="10"/>
      <c r="L1354" s="10"/>
      <c r="M1354" s="10"/>
      <c r="O1354" s="172"/>
      <c r="P1354" s="173"/>
      <c r="Q1354" s="173"/>
      <c r="R1354" s="174"/>
    </row>
    <row r="1355" spans="1:18" x14ac:dyDescent="0.25">
      <c r="A1355" s="55"/>
      <c r="B1355" s="10"/>
      <c r="C1355" s="10" t="s">
        <v>307</v>
      </c>
      <c r="D1355" s="10"/>
      <c r="E1355" s="10" t="s">
        <v>211</v>
      </c>
      <c r="F1355" s="179">
        <v>3</v>
      </c>
      <c r="G1355" s="179"/>
      <c r="H1355" s="261"/>
      <c r="I1355" s="261"/>
      <c r="K1355" s="10"/>
      <c r="L1355" s="10"/>
      <c r="M1355" s="10"/>
      <c r="O1355" s="172"/>
      <c r="P1355" s="173"/>
      <c r="Q1355" s="173"/>
      <c r="R1355" s="174"/>
    </row>
    <row r="1356" spans="1:18" x14ac:dyDescent="0.25">
      <c r="A1356" s="55"/>
      <c r="B1356" s="10"/>
      <c r="C1356" s="10" t="s">
        <v>311</v>
      </c>
      <c r="D1356" s="10"/>
      <c r="E1356" s="10" t="s">
        <v>312</v>
      </c>
      <c r="F1356" s="179">
        <v>1</v>
      </c>
      <c r="G1356" s="179"/>
      <c r="H1356" s="261"/>
      <c r="I1356" s="261"/>
      <c r="K1356" s="10"/>
      <c r="L1356" s="10"/>
      <c r="M1356" s="10"/>
      <c r="O1356" s="172"/>
      <c r="P1356" s="173"/>
      <c r="Q1356" s="173"/>
      <c r="R1356" s="174"/>
    </row>
    <row r="1357" spans="1:18" x14ac:dyDescent="0.25">
      <c r="A1357" s="55"/>
      <c r="B1357" s="10"/>
      <c r="C1357" s="10" t="s">
        <v>317</v>
      </c>
      <c r="D1357" s="10"/>
      <c r="E1357" s="10" t="s">
        <v>79</v>
      </c>
      <c r="F1357" s="179">
        <v>38</v>
      </c>
      <c r="G1357" s="179"/>
      <c r="H1357" s="261">
        <v>0</v>
      </c>
      <c r="I1357" s="261"/>
      <c r="K1357" s="10"/>
      <c r="L1357" s="10"/>
      <c r="M1357" s="10"/>
      <c r="O1357" s="172"/>
      <c r="P1357" s="173"/>
      <c r="Q1357" s="173"/>
      <c r="R1357" s="174"/>
    </row>
    <row r="1358" spans="1:18" x14ac:dyDescent="0.25">
      <c r="A1358" s="55"/>
      <c r="B1358" s="10"/>
      <c r="C1358" s="10" t="s">
        <v>327</v>
      </c>
      <c r="D1358" s="10"/>
      <c r="E1358" s="10" t="s">
        <v>104</v>
      </c>
      <c r="F1358" s="179">
        <v>1</v>
      </c>
      <c r="G1358" s="179"/>
      <c r="H1358" s="261"/>
      <c r="I1358" s="261"/>
      <c r="K1358" s="10"/>
      <c r="L1358" s="10"/>
      <c r="M1358" s="10"/>
      <c r="O1358" s="172"/>
      <c r="P1358" s="173"/>
      <c r="Q1358" s="173"/>
      <c r="R1358" s="174"/>
    </row>
    <row r="1359" spans="1:18" x14ac:dyDescent="0.25">
      <c r="A1359" s="55"/>
      <c r="B1359" s="10"/>
      <c r="C1359" s="10" t="s">
        <v>341</v>
      </c>
      <c r="D1359" s="10"/>
      <c r="E1359" s="10" t="s">
        <v>88</v>
      </c>
      <c r="F1359" s="179">
        <v>1</v>
      </c>
      <c r="G1359" s="179"/>
      <c r="H1359" s="261"/>
      <c r="I1359" s="261"/>
      <c r="K1359" s="10"/>
      <c r="L1359" s="10"/>
      <c r="M1359" s="10"/>
      <c r="O1359" s="172"/>
      <c r="P1359" s="173"/>
      <c r="Q1359" s="173"/>
      <c r="R1359" s="174"/>
    </row>
    <row r="1360" spans="1:18" x14ac:dyDescent="0.25">
      <c r="A1360" s="55"/>
      <c r="B1360" s="10"/>
      <c r="C1360" s="10" t="s">
        <v>348</v>
      </c>
      <c r="D1360" s="10"/>
      <c r="E1360" s="10" t="s">
        <v>349</v>
      </c>
      <c r="F1360" s="179">
        <v>4</v>
      </c>
      <c r="G1360" s="179"/>
      <c r="H1360" s="261"/>
      <c r="I1360" s="261"/>
      <c r="K1360" s="10"/>
      <c r="L1360" s="10"/>
      <c r="M1360" s="10"/>
      <c r="O1360" s="172"/>
      <c r="P1360" s="173"/>
      <c r="Q1360" s="173"/>
      <c r="R1360" s="174"/>
    </row>
    <row r="1361" spans="1:18" x14ac:dyDescent="0.25">
      <c r="A1361" s="55"/>
      <c r="B1361" s="10"/>
      <c r="C1361" s="10" t="s">
        <v>350</v>
      </c>
      <c r="D1361" s="10"/>
      <c r="E1361" s="10" t="s">
        <v>187</v>
      </c>
      <c r="F1361" s="179">
        <v>7</v>
      </c>
      <c r="G1361" s="179"/>
      <c r="H1361" s="261">
        <v>0</v>
      </c>
      <c r="I1361" s="261"/>
      <c r="K1361" s="10"/>
      <c r="L1361" s="10"/>
      <c r="M1361" s="10"/>
      <c r="O1361" s="172"/>
      <c r="P1361" s="173"/>
      <c r="Q1361" s="173"/>
      <c r="R1361" s="174"/>
    </row>
    <row r="1362" spans="1:18" x14ac:dyDescent="0.25">
      <c r="A1362" s="55"/>
      <c r="B1362" s="10"/>
      <c r="C1362" s="10" t="s">
        <v>354</v>
      </c>
      <c r="D1362" s="10"/>
      <c r="E1362" s="10" t="s">
        <v>154</v>
      </c>
      <c r="F1362" s="179">
        <v>4</v>
      </c>
      <c r="G1362" s="179"/>
      <c r="H1362" s="261"/>
      <c r="I1362" s="261"/>
      <c r="K1362" s="10"/>
      <c r="L1362" s="10"/>
      <c r="M1362" s="10"/>
      <c r="O1362" s="172"/>
      <c r="P1362" s="173"/>
      <c r="Q1362" s="173"/>
      <c r="R1362" s="174"/>
    </row>
    <row r="1363" spans="1:18" x14ac:dyDescent="0.25">
      <c r="A1363" s="55"/>
      <c r="B1363" s="10"/>
      <c r="C1363" s="10" t="s">
        <v>355</v>
      </c>
      <c r="D1363" s="10"/>
      <c r="E1363" s="10" t="s">
        <v>175</v>
      </c>
      <c r="F1363" s="179">
        <v>1</v>
      </c>
      <c r="G1363" s="179"/>
      <c r="H1363" s="261"/>
      <c r="I1363" s="261"/>
      <c r="K1363" s="10"/>
      <c r="L1363" s="10"/>
      <c r="M1363" s="10"/>
      <c r="O1363" s="172"/>
      <c r="P1363" s="173"/>
      <c r="Q1363" s="173"/>
      <c r="R1363" s="174"/>
    </row>
    <row r="1364" spans="1:18" x14ac:dyDescent="0.25">
      <c r="A1364" s="55"/>
      <c r="B1364" s="10"/>
      <c r="C1364" s="10" t="s">
        <v>356</v>
      </c>
      <c r="D1364" s="10"/>
      <c r="E1364" s="10" t="s">
        <v>203</v>
      </c>
      <c r="F1364" s="179">
        <v>3</v>
      </c>
      <c r="G1364" s="179"/>
      <c r="H1364" s="261"/>
      <c r="I1364" s="261"/>
      <c r="K1364" s="10"/>
      <c r="L1364" s="10"/>
      <c r="M1364" s="10"/>
      <c r="O1364" s="172"/>
      <c r="P1364" s="173"/>
      <c r="Q1364" s="173"/>
      <c r="R1364" s="174"/>
    </row>
    <row r="1365" spans="1:18" x14ac:dyDescent="0.25">
      <c r="A1365" s="55"/>
      <c r="B1365" s="10"/>
      <c r="C1365" s="10" t="s">
        <v>361</v>
      </c>
      <c r="D1365" s="10"/>
      <c r="E1365" s="10" t="s">
        <v>363</v>
      </c>
      <c r="F1365" s="179">
        <v>1</v>
      </c>
      <c r="G1365" s="179"/>
      <c r="H1365" s="261"/>
      <c r="I1365" s="261"/>
      <c r="K1365" s="10"/>
      <c r="L1365" s="10"/>
      <c r="M1365" s="10"/>
      <c r="O1365" s="172"/>
      <c r="P1365" s="173"/>
      <c r="Q1365" s="173"/>
      <c r="R1365" s="174"/>
    </row>
    <row r="1366" spans="1:18" x14ac:dyDescent="0.25">
      <c r="A1366" s="55"/>
      <c r="B1366" s="10"/>
      <c r="C1366" s="10" t="s">
        <v>364</v>
      </c>
      <c r="D1366" s="10"/>
      <c r="E1366" s="10" t="s">
        <v>203</v>
      </c>
      <c r="F1366" s="179">
        <v>11</v>
      </c>
      <c r="G1366" s="179"/>
      <c r="H1366" s="261">
        <v>0</v>
      </c>
      <c r="I1366" s="261"/>
      <c r="K1366" s="10"/>
      <c r="L1366" s="10"/>
      <c r="M1366" s="10"/>
      <c r="O1366" s="172"/>
      <c r="P1366" s="173"/>
      <c r="Q1366" s="173"/>
      <c r="R1366" s="174"/>
    </row>
    <row r="1367" spans="1:18" x14ac:dyDescent="0.25">
      <c r="A1367" s="55"/>
      <c r="B1367" s="10"/>
      <c r="C1367" s="10" t="s">
        <v>366</v>
      </c>
      <c r="D1367" s="10"/>
      <c r="E1367" s="10" t="s">
        <v>367</v>
      </c>
      <c r="F1367" s="179">
        <v>6</v>
      </c>
      <c r="G1367" s="179"/>
      <c r="H1367" s="261">
        <v>0</v>
      </c>
      <c r="I1367" s="261"/>
      <c r="K1367" s="10"/>
      <c r="L1367" s="10"/>
      <c r="M1367" s="10"/>
      <c r="O1367" s="172"/>
      <c r="P1367" s="173"/>
      <c r="Q1367" s="173"/>
      <c r="R1367" s="174"/>
    </row>
    <row r="1368" spans="1:18" x14ac:dyDescent="0.25">
      <c r="A1368" s="55"/>
      <c r="B1368" s="10"/>
      <c r="C1368" s="10" t="s">
        <v>372</v>
      </c>
      <c r="D1368" s="10"/>
      <c r="E1368" s="10" t="s">
        <v>104</v>
      </c>
      <c r="F1368" s="179">
        <v>4</v>
      </c>
      <c r="G1368" s="179"/>
      <c r="H1368" s="261"/>
      <c r="I1368" s="261"/>
      <c r="K1368" s="10"/>
      <c r="L1368" s="10"/>
      <c r="M1368" s="10"/>
      <c r="O1368" s="172"/>
      <c r="P1368" s="173"/>
      <c r="Q1368" s="173"/>
      <c r="R1368" s="174"/>
    </row>
    <row r="1369" spans="1:18" x14ac:dyDescent="0.25">
      <c r="A1369" s="55"/>
      <c r="B1369" s="10"/>
      <c r="C1369" s="10" t="s">
        <v>373</v>
      </c>
      <c r="D1369" s="10"/>
      <c r="E1369" s="10" t="s">
        <v>374</v>
      </c>
      <c r="F1369" s="179">
        <v>3</v>
      </c>
      <c r="G1369" s="179"/>
      <c r="H1369" s="261">
        <v>0</v>
      </c>
      <c r="I1369" s="261"/>
      <c r="K1369" s="10"/>
      <c r="L1369" s="10"/>
      <c r="M1369" s="10"/>
      <c r="O1369" s="172"/>
      <c r="P1369" s="173"/>
      <c r="Q1369" s="173"/>
      <c r="R1369" s="174"/>
    </row>
    <row r="1370" spans="1:18" x14ac:dyDescent="0.25">
      <c r="A1370" s="55"/>
      <c r="B1370" s="10"/>
      <c r="C1370" s="10" t="s">
        <v>376</v>
      </c>
      <c r="D1370" s="10"/>
      <c r="E1370" s="10" t="s">
        <v>211</v>
      </c>
      <c r="F1370" s="179">
        <v>1</v>
      </c>
      <c r="G1370" s="179"/>
      <c r="H1370" s="261"/>
      <c r="I1370" s="261"/>
      <c r="K1370" s="10"/>
      <c r="L1370" s="10"/>
      <c r="M1370" s="10"/>
      <c r="O1370" s="172"/>
      <c r="P1370" s="173"/>
      <c r="Q1370" s="173"/>
      <c r="R1370" s="174"/>
    </row>
    <row r="1371" spans="1:18" x14ac:dyDescent="0.25">
      <c r="A1371" s="55"/>
      <c r="B1371" s="10"/>
      <c r="C1371" s="10" t="s">
        <v>377</v>
      </c>
      <c r="D1371" s="10"/>
      <c r="E1371" s="10" t="s">
        <v>302</v>
      </c>
      <c r="F1371" s="179">
        <v>2</v>
      </c>
      <c r="G1371" s="179"/>
      <c r="H1371" s="261"/>
      <c r="I1371" s="261"/>
      <c r="K1371" s="10"/>
      <c r="L1371" s="10"/>
      <c r="M1371" s="10"/>
      <c r="O1371" s="172"/>
      <c r="P1371" s="173"/>
      <c r="Q1371" s="173"/>
      <c r="R1371" s="174"/>
    </row>
    <row r="1372" spans="1:18" x14ac:dyDescent="0.25">
      <c r="A1372" s="55"/>
      <c r="B1372" s="10"/>
      <c r="C1372" s="10" t="s">
        <v>378</v>
      </c>
      <c r="D1372" s="10"/>
      <c r="E1372" s="10" t="s">
        <v>105</v>
      </c>
      <c r="F1372" s="179">
        <v>23</v>
      </c>
      <c r="G1372" s="179"/>
      <c r="H1372" s="261">
        <v>0</v>
      </c>
      <c r="I1372" s="261"/>
      <c r="K1372" s="10"/>
      <c r="L1372" s="10"/>
      <c r="M1372" s="10"/>
      <c r="O1372" s="172"/>
      <c r="P1372" s="173"/>
      <c r="Q1372" s="173"/>
      <c r="R1372" s="174"/>
    </row>
    <row r="1373" spans="1:18" x14ac:dyDescent="0.25">
      <c r="A1373" s="55"/>
      <c r="B1373" s="10"/>
      <c r="C1373" s="10" t="s">
        <v>380</v>
      </c>
      <c r="D1373" s="10"/>
      <c r="E1373" s="10" t="s">
        <v>164</v>
      </c>
      <c r="F1373" s="179">
        <v>5</v>
      </c>
      <c r="G1373" s="179"/>
      <c r="H1373" s="261">
        <v>0</v>
      </c>
      <c r="I1373" s="261"/>
      <c r="K1373" s="10"/>
      <c r="L1373" s="10"/>
      <c r="M1373" s="10"/>
      <c r="O1373" s="172"/>
      <c r="P1373" s="173"/>
      <c r="Q1373" s="173"/>
      <c r="R1373" s="174"/>
    </row>
    <row r="1374" spans="1:18" x14ac:dyDescent="0.25">
      <c r="A1374" s="55"/>
      <c r="B1374" s="10"/>
      <c r="C1374" s="10" t="s">
        <v>381</v>
      </c>
      <c r="D1374" s="10"/>
      <c r="E1374" s="10" t="s">
        <v>382</v>
      </c>
      <c r="F1374" s="179">
        <v>10</v>
      </c>
      <c r="G1374" s="179">
        <v>1</v>
      </c>
      <c r="H1374" s="261">
        <v>0</v>
      </c>
      <c r="I1374" s="261"/>
      <c r="K1374" s="10"/>
      <c r="L1374" s="10"/>
      <c r="M1374" s="10"/>
      <c r="O1374" s="172"/>
      <c r="P1374" s="173"/>
      <c r="Q1374" s="173"/>
      <c r="R1374" s="174"/>
    </row>
    <row r="1375" spans="1:18" x14ac:dyDescent="0.25">
      <c r="A1375" s="55"/>
      <c r="B1375" s="10"/>
      <c r="C1375" s="10" t="s">
        <v>384</v>
      </c>
      <c r="D1375" s="10"/>
      <c r="E1375" s="10" t="s">
        <v>84</v>
      </c>
      <c r="F1375" s="179">
        <v>9</v>
      </c>
      <c r="G1375" s="179"/>
      <c r="H1375" s="261"/>
      <c r="I1375" s="261"/>
      <c r="K1375" s="10"/>
      <c r="L1375" s="10"/>
      <c r="M1375" s="10"/>
      <c r="O1375" s="172"/>
      <c r="P1375" s="173"/>
      <c r="Q1375" s="173"/>
      <c r="R1375" s="174"/>
    </row>
    <row r="1376" spans="1:18" x14ac:dyDescent="0.25">
      <c r="A1376" s="55"/>
      <c r="B1376" s="10"/>
      <c r="C1376" s="10" t="s">
        <v>387</v>
      </c>
      <c r="D1376" s="10"/>
      <c r="E1376" s="10" t="s">
        <v>187</v>
      </c>
      <c r="F1376" s="179">
        <v>1</v>
      </c>
      <c r="G1376" s="179"/>
      <c r="H1376" s="261"/>
      <c r="I1376" s="261"/>
      <c r="K1376" s="10"/>
      <c r="L1376" s="10"/>
      <c r="M1376" s="10"/>
      <c r="O1376" s="172"/>
      <c r="P1376" s="173"/>
      <c r="Q1376" s="173"/>
      <c r="R1376" s="174"/>
    </row>
    <row r="1377" spans="1:18" x14ac:dyDescent="0.25">
      <c r="A1377" s="55"/>
      <c r="B1377" s="10"/>
      <c r="C1377" s="10" t="s">
        <v>389</v>
      </c>
      <c r="D1377" s="10"/>
      <c r="E1377" s="10" t="s">
        <v>124</v>
      </c>
      <c r="F1377" s="179">
        <v>4</v>
      </c>
      <c r="G1377" s="179"/>
      <c r="H1377" s="261">
        <v>0</v>
      </c>
      <c r="I1377" s="261"/>
      <c r="K1377" s="10"/>
      <c r="L1377" s="10"/>
      <c r="M1377" s="10"/>
      <c r="O1377" s="172"/>
      <c r="P1377" s="173"/>
      <c r="Q1377" s="173"/>
      <c r="R1377" s="174"/>
    </row>
    <row r="1378" spans="1:18" x14ac:dyDescent="0.25">
      <c r="A1378" s="55"/>
      <c r="B1378" s="10"/>
      <c r="C1378" s="10" t="s">
        <v>394</v>
      </c>
      <c r="D1378" s="10"/>
      <c r="E1378" s="10" t="s">
        <v>395</v>
      </c>
      <c r="F1378" s="179">
        <v>1</v>
      </c>
      <c r="G1378" s="179"/>
      <c r="H1378" s="261"/>
      <c r="I1378" s="261"/>
      <c r="K1378" s="10"/>
      <c r="L1378" s="10"/>
      <c r="M1378" s="10"/>
      <c r="O1378" s="172"/>
      <c r="P1378" s="173"/>
      <c r="Q1378" s="173"/>
      <c r="R1378" s="174"/>
    </row>
    <row r="1379" spans="1:18" x14ac:dyDescent="0.25">
      <c r="A1379" s="55"/>
      <c r="B1379" s="10"/>
      <c r="C1379" s="10" t="s">
        <v>396</v>
      </c>
      <c r="D1379" s="10"/>
      <c r="E1379" s="10" t="s">
        <v>86</v>
      </c>
      <c r="F1379" s="179">
        <v>1</v>
      </c>
      <c r="G1379" s="179"/>
      <c r="H1379" s="261">
        <v>0</v>
      </c>
      <c r="I1379" s="261"/>
      <c r="K1379" s="10"/>
      <c r="L1379" s="10"/>
      <c r="M1379" s="10"/>
      <c r="O1379" s="172"/>
      <c r="P1379" s="173"/>
      <c r="Q1379" s="173"/>
      <c r="R1379" s="174"/>
    </row>
    <row r="1380" spans="1:18" x14ac:dyDescent="0.25">
      <c r="A1380" s="55"/>
      <c r="B1380" s="10"/>
      <c r="C1380" s="10" t="s">
        <v>397</v>
      </c>
      <c r="D1380" s="10"/>
      <c r="E1380" s="10" t="s">
        <v>120</v>
      </c>
      <c r="F1380" s="179">
        <v>16</v>
      </c>
      <c r="G1380" s="179"/>
      <c r="H1380" s="261">
        <v>0</v>
      </c>
      <c r="I1380" s="261"/>
      <c r="K1380" s="10"/>
      <c r="L1380" s="10"/>
      <c r="M1380" s="10"/>
      <c r="O1380" s="172"/>
      <c r="P1380" s="173"/>
      <c r="Q1380" s="173"/>
      <c r="R1380" s="174"/>
    </row>
    <row r="1381" spans="1:18" x14ac:dyDescent="0.25">
      <c r="A1381" s="55"/>
      <c r="B1381" s="10"/>
      <c r="C1381" s="10" t="s">
        <v>399</v>
      </c>
      <c r="D1381" s="10"/>
      <c r="E1381" s="10" t="s">
        <v>100</v>
      </c>
      <c r="F1381" s="179">
        <v>1</v>
      </c>
      <c r="G1381" s="179"/>
      <c r="H1381" s="261"/>
      <c r="I1381" s="261"/>
      <c r="K1381" s="10"/>
      <c r="L1381" s="10"/>
      <c r="M1381" s="10"/>
      <c r="O1381" s="172"/>
      <c r="P1381" s="173"/>
      <c r="Q1381" s="173"/>
      <c r="R1381" s="174"/>
    </row>
    <row r="1382" spans="1:18" x14ac:dyDescent="0.25">
      <c r="A1382" s="55"/>
      <c r="B1382" s="10"/>
      <c r="C1382" s="10" t="s">
        <v>399</v>
      </c>
      <c r="D1382" s="10"/>
      <c r="E1382" s="10" t="s">
        <v>77</v>
      </c>
      <c r="F1382" s="179">
        <v>6</v>
      </c>
      <c r="G1382" s="179"/>
      <c r="H1382" s="261">
        <v>0</v>
      </c>
      <c r="I1382" s="261"/>
      <c r="K1382" s="10"/>
      <c r="L1382" s="10"/>
      <c r="M1382" s="10"/>
      <c r="O1382" s="172"/>
      <c r="P1382" s="173"/>
      <c r="Q1382" s="173"/>
      <c r="R1382" s="174"/>
    </row>
    <row r="1383" spans="1:18" x14ac:dyDescent="0.25">
      <c r="A1383" s="55"/>
      <c r="B1383" s="10"/>
      <c r="C1383" s="10" t="s">
        <v>400</v>
      </c>
      <c r="D1383" s="10"/>
      <c r="E1383" s="10" t="s">
        <v>388</v>
      </c>
      <c r="F1383" s="179">
        <v>1</v>
      </c>
      <c r="G1383" s="179"/>
      <c r="H1383" s="261"/>
      <c r="I1383" s="261"/>
      <c r="K1383" s="10"/>
      <c r="L1383" s="10"/>
      <c r="M1383" s="10"/>
      <c r="O1383" s="172"/>
      <c r="P1383" s="173"/>
      <c r="Q1383" s="173"/>
      <c r="R1383" s="174"/>
    </row>
    <row r="1384" spans="1:18" x14ac:dyDescent="0.25">
      <c r="A1384" s="55"/>
      <c r="B1384" s="10"/>
      <c r="C1384" s="10" t="s">
        <v>402</v>
      </c>
      <c r="D1384" s="10"/>
      <c r="E1384" s="10" t="s">
        <v>383</v>
      </c>
      <c r="F1384" s="179">
        <v>4</v>
      </c>
      <c r="G1384" s="179"/>
      <c r="H1384" s="261">
        <v>0</v>
      </c>
      <c r="I1384" s="261"/>
      <c r="K1384" s="10"/>
      <c r="L1384" s="10"/>
      <c r="M1384" s="10"/>
      <c r="O1384" s="172"/>
      <c r="P1384" s="173"/>
      <c r="Q1384" s="173"/>
      <c r="R1384" s="174"/>
    </row>
    <row r="1385" spans="1:18" x14ac:dyDescent="0.25">
      <c r="A1385" s="55"/>
      <c r="B1385" s="10"/>
      <c r="C1385" s="10" t="s">
        <v>403</v>
      </c>
      <c r="D1385" s="10"/>
      <c r="E1385" s="10" t="s">
        <v>175</v>
      </c>
      <c r="F1385" s="179">
        <v>38</v>
      </c>
      <c r="G1385" s="179"/>
      <c r="H1385" s="261">
        <v>0</v>
      </c>
      <c r="I1385" s="261"/>
      <c r="K1385" s="10"/>
      <c r="L1385" s="10"/>
      <c r="M1385" s="10"/>
      <c r="O1385" s="172"/>
      <c r="P1385" s="173"/>
      <c r="Q1385" s="173"/>
      <c r="R1385" s="174"/>
    </row>
    <row r="1386" spans="1:18" x14ac:dyDescent="0.25">
      <c r="A1386" s="55"/>
      <c r="B1386" s="10"/>
      <c r="C1386" s="10" t="s">
        <v>405</v>
      </c>
      <c r="D1386" s="10"/>
      <c r="E1386" s="10" t="s">
        <v>393</v>
      </c>
      <c r="F1386" s="179">
        <v>1</v>
      </c>
      <c r="G1386" s="179"/>
      <c r="H1386" s="261"/>
      <c r="I1386" s="261"/>
      <c r="K1386" s="10"/>
      <c r="L1386" s="10"/>
      <c r="M1386" s="10"/>
      <c r="O1386" s="172"/>
      <c r="P1386" s="173"/>
      <c r="Q1386" s="173"/>
      <c r="R1386" s="174"/>
    </row>
    <row r="1387" spans="1:18" x14ac:dyDescent="0.25">
      <c r="A1387" s="55"/>
      <c r="B1387" s="10"/>
      <c r="C1387" s="10" t="s">
        <v>407</v>
      </c>
      <c r="D1387" s="10"/>
      <c r="E1387" s="10" t="s">
        <v>155</v>
      </c>
      <c r="F1387" s="179">
        <v>4</v>
      </c>
      <c r="G1387" s="179"/>
      <c r="H1387" s="261">
        <v>0</v>
      </c>
      <c r="I1387" s="261"/>
      <c r="K1387" s="10"/>
      <c r="L1387" s="10"/>
      <c r="M1387" s="10"/>
      <c r="O1387" s="172"/>
      <c r="P1387" s="173"/>
      <c r="Q1387" s="173"/>
      <c r="R1387" s="174"/>
    </row>
    <row r="1388" spans="1:18" x14ac:dyDescent="0.25">
      <c r="A1388" s="55"/>
      <c r="B1388" s="10"/>
      <c r="C1388" s="10" t="s">
        <v>408</v>
      </c>
      <c r="D1388" s="10"/>
      <c r="E1388" s="10" t="s">
        <v>409</v>
      </c>
      <c r="F1388" s="179">
        <v>1</v>
      </c>
      <c r="G1388" s="179"/>
      <c r="H1388" s="261">
        <v>0</v>
      </c>
      <c r="I1388" s="261"/>
      <c r="K1388" s="10"/>
      <c r="L1388" s="10"/>
      <c r="M1388" s="10"/>
      <c r="O1388" s="172"/>
      <c r="P1388" s="173"/>
      <c r="Q1388" s="173"/>
      <c r="R1388" s="174"/>
    </row>
    <row r="1389" spans="1:18" x14ac:dyDescent="0.25">
      <c r="A1389" s="55"/>
      <c r="B1389" s="10"/>
      <c r="C1389" s="10" t="s">
        <v>610</v>
      </c>
      <c r="D1389" s="10"/>
      <c r="E1389" s="10" t="s">
        <v>611</v>
      </c>
      <c r="F1389" s="179">
        <v>1</v>
      </c>
      <c r="G1389" s="179"/>
      <c r="H1389" s="261"/>
      <c r="I1389" s="261"/>
      <c r="K1389" s="10"/>
      <c r="L1389" s="10"/>
      <c r="M1389" s="10"/>
      <c r="O1389" s="172"/>
      <c r="P1389" s="173"/>
      <c r="Q1389" s="173"/>
      <c r="R1389" s="174"/>
    </row>
    <row r="1390" spans="1:18" x14ac:dyDescent="0.25">
      <c r="A1390" s="55"/>
      <c r="B1390" s="10"/>
      <c r="C1390" s="10" t="s">
        <v>413</v>
      </c>
      <c r="D1390" s="10"/>
      <c r="E1390" s="10" t="s">
        <v>414</v>
      </c>
      <c r="F1390" s="179">
        <v>3</v>
      </c>
      <c r="G1390" s="179"/>
      <c r="H1390" s="261">
        <v>0</v>
      </c>
      <c r="I1390" s="261"/>
      <c r="K1390" s="10"/>
      <c r="L1390" s="10"/>
      <c r="M1390" s="10"/>
      <c r="O1390" s="172"/>
      <c r="P1390" s="173"/>
      <c r="Q1390" s="173"/>
      <c r="R1390" s="174"/>
    </row>
    <row r="1391" spans="1:18" x14ac:dyDescent="0.25">
      <c r="A1391" s="55"/>
      <c r="B1391" s="10"/>
      <c r="C1391" s="10" t="s">
        <v>415</v>
      </c>
      <c r="D1391" s="10"/>
      <c r="E1391" s="10" t="s">
        <v>324</v>
      </c>
      <c r="F1391" s="179">
        <v>10</v>
      </c>
      <c r="G1391" s="179"/>
      <c r="H1391" s="261">
        <v>0</v>
      </c>
      <c r="I1391" s="261"/>
      <c r="K1391" s="10"/>
      <c r="L1391" s="10"/>
      <c r="M1391" s="10"/>
      <c r="O1391" s="172"/>
      <c r="P1391" s="173"/>
      <c r="Q1391" s="173"/>
      <c r="R1391" s="174"/>
    </row>
    <row r="1392" spans="1:18" x14ac:dyDescent="0.25">
      <c r="A1392" s="55"/>
      <c r="B1392" s="10"/>
      <c r="C1392" s="10" t="s">
        <v>419</v>
      </c>
      <c r="D1392" s="10"/>
      <c r="E1392" s="10" t="s">
        <v>110</v>
      </c>
      <c r="F1392" s="179">
        <v>2</v>
      </c>
      <c r="G1392" s="179"/>
      <c r="H1392" s="261"/>
      <c r="I1392" s="261"/>
      <c r="K1392" s="10"/>
      <c r="L1392" s="10"/>
      <c r="M1392" s="10"/>
      <c r="O1392" s="172"/>
      <c r="P1392" s="173"/>
      <c r="Q1392" s="173"/>
      <c r="R1392" s="174"/>
    </row>
    <row r="1393" spans="1:18" x14ac:dyDescent="0.25">
      <c r="A1393" s="55"/>
      <c r="B1393" s="10"/>
      <c r="C1393" s="10" t="s">
        <v>420</v>
      </c>
      <c r="D1393" s="10"/>
      <c r="E1393" s="10" t="s">
        <v>287</v>
      </c>
      <c r="F1393" s="179">
        <v>7</v>
      </c>
      <c r="G1393" s="179"/>
      <c r="H1393" s="261"/>
      <c r="I1393" s="261"/>
      <c r="K1393" s="10"/>
      <c r="L1393" s="10"/>
      <c r="M1393" s="10"/>
      <c r="O1393" s="172"/>
      <c r="P1393" s="173"/>
      <c r="Q1393" s="173"/>
      <c r="R1393" s="174"/>
    </row>
    <row r="1394" spans="1:18" x14ac:dyDescent="0.25">
      <c r="A1394" s="55"/>
      <c r="B1394" s="10"/>
      <c r="C1394" s="10" t="s">
        <v>421</v>
      </c>
      <c r="D1394" s="10"/>
      <c r="E1394" s="10" t="s">
        <v>295</v>
      </c>
      <c r="F1394" s="179">
        <v>1</v>
      </c>
      <c r="G1394" s="179"/>
      <c r="H1394" s="261"/>
      <c r="I1394" s="261"/>
      <c r="K1394" s="10"/>
      <c r="L1394" s="10"/>
      <c r="M1394" s="10"/>
      <c r="O1394" s="172"/>
      <c r="P1394" s="173"/>
      <c r="Q1394" s="173"/>
      <c r="R1394" s="174"/>
    </row>
    <row r="1395" spans="1:18" x14ac:dyDescent="0.25">
      <c r="A1395" s="55"/>
      <c r="B1395" s="10"/>
      <c r="C1395" s="10" t="s">
        <v>422</v>
      </c>
      <c r="D1395" s="10"/>
      <c r="E1395" s="10" t="s">
        <v>410</v>
      </c>
      <c r="F1395" s="179">
        <v>1</v>
      </c>
      <c r="G1395" s="179"/>
      <c r="H1395" s="261"/>
      <c r="I1395" s="261"/>
      <c r="K1395" s="10"/>
      <c r="L1395" s="10"/>
      <c r="M1395" s="10"/>
      <c r="O1395" s="172"/>
      <c r="P1395" s="173"/>
      <c r="Q1395" s="173"/>
      <c r="R1395" s="174"/>
    </row>
    <row r="1396" spans="1:18" x14ac:dyDescent="0.25">
      <c r="A1396" s="55"/>
      <c r="B1396" s="10"/>
      <c r="C1396" s="10" t="s">
        <v>432</v>
      </c>
      <c r="D1396" s="10"/>
      <c r="E1396" s="10" t="s">
        <v>368</v>
      </c>
      <c r="F1396" s="179">
        <v>17</v>
      </c>
      <c r="G1396" s="179"/>
      <c r="H1396" s="261">
        <v>0</v>
      </c>
      <c r="I1396" s="261"/>
      <c r="K1396" s="10"/>
      <c r="L1396" s="10"/>
      <c r="M1396" s="10"/>
      <c r="O1396" s="172"/>
      <c r="P1396" s="173"/>
      <c r="Q1396" s="173"/>
      <c r="R1396" s="174"/>
    </row>
    <row r="1397" spans="1:18" x14ac:dyDescent="0.25">
      <c r="A1397" s="55"/>
      <c r="B1397" s="10"/>
      <c r="C1397" s="10" t="s">
        <v>436</v>
      </c>
      <c r="D1397" s="10"/>
      <c r="E1397" s="10" t="s">
        <v>390</v>
      </c>
      <c r="F1397" s="179">
        <v>35</v>
      </c>
      <c r="G1397" s="179"/>
      <c r="H1397" s="261">
        <v>0</v>
      </c>
      <c r="I1397" s="261"/>
      <c r="K1397" s="10"/>
      <c r="L1397" s="10"/>
      <c r="M1397" s="10"/>
      <c r="O1397" s="172"/>
      <c r="P1397" s="173"/>
      <c r="Q1397" s="173"/>
      <c r="R1397" s="174"/>
    </row>
    <row r="1398" spans="1:18" x14ac:dyDescent="0.25">
      <c r="A1398" s="55"/>
      <c r="B1398" s="10"/>
      <c r="C1398" s="10" t="s">
        <v>438</v>
      </c>
      <c r="D1398" s="10"/>
      <c r="E1398" s="10" t="s">
        <v>224</v>
      </c>
      <c r="F1398" s="179">
        <v>4</v>
      </c>
      <c r="G1398" s="179"/>
      <c r="H1398" s="261">
        <v>0</v>
      </c>
      <c r="I1398" s="261"/>
      <c r="K1398" s="10"/>
      <c r="L1398" s="10"/>
      <c r="M1398" s="10"/>
      <c r="O1398" s="172"/>
      <c r="P1398" s="173"/>
      <c r="Q1398" s="173"/>
      <c r="R1398" s="174"/>
    </row>
    <row r="1399" spans="1:18" x14ac:dyDescent="0.25">
      <c r="A1399" s="55"/>
      <c r="B1399" s="10"/>
      <c r="C1399" s="10" t="s">
        <v>440</v>
      </c>
      <c r="D1399" s="10"/>
      <c r="E1399" s="10" t="s">
        <v>292</v>
      </c>
      <c r="F1399" s="179">
        <v>1</v>
      </c>
      <c r="G1399" s="179"/>
      <c r="H1399" s="261"/>
      <c r="I1399" s="261"/>
      <c r="K1399" s="10"/>
      <c r="L1399" s="10"/>
      <c r="M1399" s="10"/>
      <c r="O1399" s="172"/>
      <c r="P1399" s="173"/>
      <c r="Q1399" s="173"/>
      <c r="R1399" s="174"/>
    </row>
    <row r="1400" spans="1:18" x14ac:dyDescent="0.25">
      <c r="A1400" s="55"/>
      <c r="B1400" s="10"/>
      <c r="C1400" s="10" t="s">
        <v>446</v>
      </c>
      <c r="D1400" s="10"/>
      <c r="E1400" s="10" t="s">
        <v>109</v>
      </c>
      <c r="F1400" s="179">
        <v>7</v>
      </c>
      <c r="G1400" s="179">
        <v>1</v>
      </c>
      <c r="H1400" s="261">
        <v>1</v>
      </c>
      <c r="I1400" s="261">
        <v>16</v>
      </c>
      <c r="K1400" s="10"/>
      <c r="L1400" s="10"/>
      <c r="M1400" s="10"/>
      <c r="O1400" s="172"/>
      <c r="P1400" s="173"/>
      <c r="Q1400" s="173"/>
      <c r="R1400" s="174"/>
    </row>
    <row r="1401" spans="1:18" x14ac:dyDescent="0.25">
      <c r="A1401" s="55"/>
      <c r="B1401" s="10"/>
      <c r="C1401" s="10" t="s">
        <v>448</v>
      </c>
      <c r="D1401" s="10"/>
      <c r="E1401" s="10" t="s">
        <v>449</v>
      </c>
      <c r="F1401" s="179">
        <v>5</v>
      </c>
      <c r="G1401" s="179"/>
      <c r="H1401" s="261"/>
      <c r="I1401" s="261"/>
      <c r="K1401" s="10"/>
      <c r="L1401" s="10"/>
      <c r="M1401" s="10"/>
      <c r="O1401" s="172"/>
      <c r="P1401" s="173"/>
      <c r="Q1401" s="173"/>
      <c r="R1401" s="174"/>
    </row>
    <row r="1402" spans="1:18" x14ac:dyDescent="0.25">
      <c r="A1402" s="55"/>
      <c r="B1402" s="10"/>
      <c r="C1402" s="10" t="s">
        <v>450</v>
      </c>
      <c r="D1402" s="10"/>
      <c r="E1402" s="10" t="s">
        <v>451</v>
      </c>
      <c r="F1402" s="179">
        <v>3</v>
      </c>
      <c r="G1402" s="179"/>
      <c r="H1402" s="261"/>
      <c r="I1402" s="261"/>
      <c r="K1402" s="10"/>
      <c r="L1402" s="10"/>
      <c r="M1402" s="10"/>
      <c r="O1402" s="172"/>
      <c r="P1402" s="173"/>
      <c r="Q1402" s="173"/>
      <c r="R1402" s="174"/>
    </row>
    <row r="1403" spans="1:18" x14ac:dyDescent="0.25">
      <c r="A1403" s="55"/>
      <c r="B1403" s="10"/>
      <c r="C1403" s="10" t="s">
        <v>453</v>
      </c>
      <c r="D1403" s="10"/>
      <c r="E1403" s="10" t="s">
        <v>177</v>
      </c>
      <c r="F1403" s="179">
        <v>17</v>
      </c>
      <c r="G1403" s="179"/>
      <c r="H1403" s="261">
        <v>0</v>
      </c>
      <c r="I1403" s="261"/>
      <c r="K1403" s="10"/>
      <c r="L1403" s="10"/>
      <c r="M1403" s="10"/>
      <c r="O1403" s="172"/>
      <c r="P1403" s="173"/>
      <c r="Q1403" s="173"/>
      <c r="R1403" s="174"/>
    </row>
    <row r="1404" spans="1:18" x14ac:dyDescent="0.25">
      <c r="A1404" s="55"/>
      <c r="B1404" s="10"/>
      <c r="C1404" s="10" t="s">
        <v>454</v>
      </c>
      <c r="D1404" s="10"/>
      <c r="E1404" s="10" t="s">
        <v>455</v>
      </c>
      <c r="F1404" s="179">
        <v>16</v>
      </c>
      <c r="G1404" s="179"/>
      <c r="H1404" s="261">
        <v>0</v>
      </c>
      <c r="I1404" s="261"/>
      <c r="K1404" s="10"/>
      <c r="L1404" s="10"/>
      <c r="M1404" s="10"/>
      <c r="O1404" s="172"/>
      <c r="P1404" s="173"/>
      <c r="Q1404" s="173"/>
      <c r="R1404" s="174"/>
    </row>
    <row r="1405" spans="1:18" x14ac:dyDescent="0.25">
      <c r="A1405" s="55"/>
      <c r="B1405" s="10"/>
      <c r="C1405" s="10" t="s">
        <v>459</v>
      </c>
      <c r="D1405" s="10"/>
      <c r="E1405" s="10" t="s">
        <v>460</v>
      </c>
      <c r="F1405" s="179">
        <v>1</v>
      </c>
      <c r="G1405" s="179"/>
      <c r="H1405" s="261"/>
      <c r="I1405" s="261"/>
      <c r="K1405" s="10"/>
      <c r="L1405" s="10"/>
      <c r="M1405" s="10"/>
      <c r="O1405" s="172"/>
      <c r="P1405" s="173"/>
      <c r="Q1405" s="173"/>
      <c r="R1405" s="174"/>
    </row>
    <row r="1406" spans="1:18" x14ac:dyDescent="0.25">
      <c r="A1406" s="55"/>
      <c r="B1406" s="10"/>
      <c r="C1406" s="10" t="s">
        <v>461</v>
      </c>
      <c r="D1406" s="10"/>
      <c r="E1406" s="10" t="s">
        <v>203</v>
      </c>
      <c r="F1406" s="179">
        <v>9</v>
      </c>
      <c r="G1406" s="179"/>
      <c r="H1406" s="261">
        <v>0</v>
      </c>
      <c r="I1406" s="261"/>
      <c r="K1406" s="10"/>
      <c r="L1406" s="10"/>
      <c r="M1406" s="10"/>
      <c r="O1406" s="172"/>
      <c r="P1406" s="173"/>
      <c r="Q1406" s="173"/>
      <c r="R1406" s="174"/>
    </row>
    <row r="1407" spans="1:18" x14ac:dyDescent="0.25">
      <c r="A1407" s="55"/>
      <c r="B1407" s="10"/>
      <c r="C1407" s="10" t="s">
        <v>466</v>
      </c>
      <c r="D1407" s="10"/>
      <c r="E1407" s="10" t="s">
        <v>467</v>
      </c>
      <c r="F1407" s="179">
        <v>15</v>
      </c>
      <c r="G1407" s="179">
        <v>1</v>
      </c>
      <c r="H1407" s="261">
        <v>2</v>
      </c>
      <c r="I1407" s="261">
        <v>3.5</v>
      </c>
      <c r="K1407" s="10"/>
      <c r="L1407" s="10"/>
      <c r="M1407" s="10"/>
      <c r="O1407" s="172"/>
      <c r="P1407" s="173"/>
      <c r="Q1407" s="173"/>
      <c r="R1407" s="174"/>
    </row>
    <row r="1408" spans="1:18" x14ac:dyDescent="0.25">
      <c r="A1408" s="55"/>
      <c r="B1408" s="10"/>
      <c r="C1408" s="10" t="s">
        <v>470</v>
      </c>
      <c r="D1408" s="10"/>
      <c r="E1408" s="10" t="s">
        <v>100</v>
      </c>
      <c r="F1408" s="179">
        <v>43</v>
      </c>
      <c r="G1408" s="179"/>
      <c r="H1408" s="261">
        <v>0</v>
      </c>
      <c r="I1408" s="261"/>
      <c r="K1408" s="10"/>
      <c r="L1408" s="10"/>
      <c r="M1408" s="10"/>
      <c r="O1408" s="172"/>
      <c r="P1408" s="173"/>
      <c r="Q1408" s="173"/>
      <c r="R1408" s="174"/>
    </row>
    <row r="1409" spans="1:18" x14ac:dyDescent="0.25">
      <c r="A1409" s="55"/>
      <c r="B1409" s="10"/>
      <c r="C1409" s="10" t="s">
        <v>472</v>
      </c>
      <c r="D1409" s="10"/>
      <c r="E1409" s="10" t="s">
        <v>293</v>
      </c>
      <c r="F1409" s="179">
        <v>4</v>
      </c>
      <c r="G1409" s="179"/>
      <c r="H1409" s="261"/>
      <c r="I1409" s="261"/>
      <c r="K1409" s="10"/>
      <c r="L1409" s="10"/>
      <c r="M1409" s="10"/>
      <c r="O1409" s="172"/>
      <c r="P1409" s="173"/>
      <c r="Q1409" s="173"/>
      <c r="R1409" s="174"/>
    </row>
    <row r="1410" spans="1:18" x14ac:dyDescent="0.25">
      <c r="A1410" s="55"/>
      <c r="B1410" s="10"/>
      <c r="C1410" s="10" t="s">
        <v>476</v>
      </c>
      <c r="D1410" s="10"/>
      <c r="E1410" s="10" t="s">
        <v>134</v>
      </c>
      <c r="F1410" s="179">
        <v>1</v>
      </c>
      <c r="G1410" s="179"/>
      <c r="H1410" s="261"/>
      <c r="I1410" s="261"/>
      <c r="K1410" s="10"/>
      <c r="L1410" s="10"/>
      <c r="M1410" s="10"/>
      <c r="O1410" s="172"/>
      <c r="P1410" s="173"/>
      <c r="Q1410" s="173"/>
      <c r="R1410" s="174"/>
    </row>
    <row r="1411" spans="1:18" x14ac:dyDescent="0.25">
      <c r="A1411" s="55"/>
      <c r="B1411" s="10"/>
      <c r="C1411" s="10" t="s">
        <v>477</v>
      </c>
      <c r="D1411" s="10"/>
      <c r="E1411" s="10" t="s">
        <v>196</v>
      </c>
      <c r="F1411" s="179">
        <v>3</v>
      </c>
      <c r="G1411" s="179"/>
      <c r="H1411" s="261">
        <v>0</v>
      </c>
      <c r="I1411" s="261"/>
      <c r="K1411" s="10"/>
      <c r="L1411" s="10"/>
      <c r="M1411" s="10"/>
      <c r="O1411" s="172"/>
      <c r="P1411" s="173"/>
      <c r="Q1411" s="173"/>
      <c r="R1411" s="174"/>
    </row>
    <row r="1412" spans="1:18" x14ac:dyDescent="0.25">
      <c r="A1412" s="55"/>
      <c r="B1412" s="10"/>
      <c r="C1412" s="10" t="s">
        <v>717</v>
      </c>
      <c r="D1412" s="10"/>
      <c r="E1412" s="10" t="s">
        <v>479</v>
      </c>
      <c r="F1412" s="179">
        <v>4</v>
      </c>
      <c r="G1412" s="179"/>
      <c r="H1412" s="261">
        <v>0</v>
      </c>
      <c r="I1412" s="261"/>
      <c r="K1412" s="10"/>
      <c r="L1412" s="10"/>
      <c r="M1412" s="10"/>
      <c r="O1412" s="172"/>
      <c r="P1412" s="173"/>
      <c r="Q1412" s="173"/>
      <c r="R1412" s="174"/>
    </row>
    <row r="1413" spans="1:18" x14ac:dyDescent="0.25">
      <c r="A1413" s="55"/>
      <c r="B1413" s="10"/>
      <c r="C1413" s="10" t="s">
        <v>484</v>
      </c>
      <c r="D1413" s="10"/>
      <c r="E1413" s="10" t="s">
        <v>485</v>
      </c>
      <c r="F1413" s="179">
        <v>1</v>
      </c>
      <c r="G1413" s="179"/>
      <c r="H1413" s="261"/>
      <c r="I1413" s="261"/>
      <c r="K1413" s="10"/>
      <c r="L1413" s="10"/>
      <c r="M1413" s="10"/>
      <c r="O1413" s="172"/>
      <c r="P1413" s="173"/>
      <c r="Q1413" s="173"/>
      <c r="R1413" s="174"/>
    </row>
    <row r="1414" spans="1:18" x14ac:dyDescent="0.25">
      <c r="A1414" s="55"/>
      <c r="B1414" s="10"/>
      <c r="C1414" s="10" t="s">
        <v>486</v>
      </c>
      <c r="D1414" s="10"/>
      <c r="E1414" s="10" t="s">
        <v>246</v>
      </c>
      <c r="F1414" s="179">
        <v>16</v>
      </c>
      <c r="G1414" s="179"/>
      <c r="H1414" s="261">
        <v>0</v>
      </c>
      <c r="I1414" s="261"/>
      <c r="K1414" s="10"/>
      <c r="L1414" s="10"/>
      <c r="M1414" s="10"/>
      <c r="O1414" s="172"/>
      <c r="P1414" s="173"/>
      <c r="Q1414" s="173"/>
      <c r="R1414" s="174"/>
    </row>
    <row r="1415" spans="1:18" x14ac:dyDescent="0.25">
      <c r="A1415" s="55"/>
      <c r="B1415" s="10"/>
      <c r="C1415" s="10" t="s">
        <v>489</v>
      </c>
      <c r="D1415" s="10"/>
      <c r="E1415" s="10" t="s">
        <v>79</v>
      </c>
      <c r="F1415" s="179">
        <v>1</v>
      </c>
      <c r="G1415" s="179"/>
      <c r="H1415" s="261">
        <v>0</v>
      </c>
      <c r="I1415" s="261"/>
      <c r="K1415" s="10"/>
      <c r="L1415" s="10"/>
      <c r="M1415" s="10"/>
      <c r="O1415" s="172"/>
      <c r="P1415" s="173"/>
      <c r="Q1415" s="173"/>
      <c r="R1415" s="174"/>
    </row>
    <row r="1416" spans="1:18" x14ac:dyDescent="0.25">
      <c r="A1416" s="55"/>
      <c r="B1416" s="10"/>
      <c r="C1416" s="10" t="s">
        <v>490</v>
      </c>
      <c r="D1416" s="10"/>
      <c r="E1416" s="10" t="s">
        <v>219</v>
      </c>
      <c r="F1416" s="179">
        <v>5</v>
      </c>
      <c r="G1416" s="179">
        <v>1</v>
      </c>
      <c r="H1416" s="261">
        <v>1</v>
      </c>
      <c r="I1416" s="261">
        <v>0</v>
      </c>
      <c r="K1416" s="10"/>
      <c r="L1416" s="10"/>
      <c r="M1416" s="10"/>
      <c r="O1416" s="172"/>
      <c r="P1416" s="173"/>
      <c r="Q1416" s="173"/>
      <c r="R1416" s="174"/>
    </row>
    <row r="1417" spans="1:18" x14ac:dyDescent="0.25">
      <c r="A1417" s="55"/>
      <c r="B1417" s="10"/>
      <c r="C1417" s="10" t="s">
        <v>491</v>
      </c>
      <c r="D1417" s="10"/>
      <c r="E1417" s="10" t="s">
        <v>164</v>
      </c>
      <c r="F1417" s="179">
        <v>20</v>
      </c>
      <c r="G1417" s="179">
        <v>1</v>
      </c>
      <c r="H1417" s="261">
        <v>1</v>
      </c>
      <c r="I1417" s="261">
        <v>0</v>
      </c>
      <c r="K1417" s="10"/>
      <c r="L1417" s="10"/>
      <c r="M1417" s="10"/>
      <c r="O1417" s="172"/>
      <c r="P1417" s="173"/>
      <c r="Q1417" s="173"/>
      <c r="R1417" s="174"/>
    </row>
    <row r="1418" spans="1:18" x14ac:dyDescent="0.25">
      <c r="A1418" s="55"/>
      <c r="B1418" s="10"/>
      <c r="C1418" s="10" t="s">
        <v>496</v>
      </c>
      <c r="D1418" s="10"/>
      <c r="E1418" s="10" t="s">
        <v>439</v>
      </c>
      <c r="F1418" s="179">
        <v>7</v>
      </c>
      <c r="G1418" s="179"/>
      <c r="H1418" s="261">
        <v>0</v>
      </c>
      <c r="I1418" s="261"/>
      <c r="K1418" s="10"/>
      <c r="L1418" s="10"/>
      <c r="M1418" s="10"/>
      <c r="O1418" s="172"/>
      <c r="P1418" s="173"/>
      <c r="Q1418" s="173"/>
      <c r="R1418" s="174"/>
    </row>
    <row r="1419" spans="1:18" x14ac:dyDescent="0.25">
      <c r="A1419" s="55"/>
      <c r="B1419" s="10"/>
      <c r="C1419" s="10" t="s">
        <v>497</v>
      </c>
      <c r="D1419" s="10"/>
      <c r="E1419" s="10" t="s">
        <v>145</v>
      </c>
      <c r="F1419" s="179">
        <v>1</v>
      </c>
      <c r="G1419" s="179"/>
      <c r="H1419" s="261"/>
      <c r="I1419" s="261"/>
      <c r="K1419" s="10"/>
      <c r="L1419" s="10"/>
      <c r="M1419" s="10"/>
      <c r="O1419" s="172"/>
      <c r="P1419" s="173"/>
      <c r="Q1419" s="173"/>
      <c r="R1419" s="174"/>
    </row>
    <row r="1420" spans="1:18" x14ac:dyDescent="0.25">
      <c r="A1420" s="55"/>
      <c r="B1420" s="10"/>
      <c r="C1420" s="10" t="s">
        <v>499</v>
      </c>
      <c r="D1420" s="10"/>
      <c r="E1420" s="10" t="s">
        <v>224</v>
      </c>
      <c r="F1420" s="179">
        <v>2</v>
      </c>
      <c r="G1420" s="179"/>
      <c r="H1420" s="261"/>
      <c r="I1420" s="261"/>
      <c r="K1420" s="10"/>
      <c r="L1420" s="10"/>
      <c r="M1420" s="10"/>
      <c r="O1420" s="172"/>
      <c r="P1420" s="173"/>
      <c r="Q1420" s="173"/>
      <c r="R1420" s="174"/>
    </row>
    <row r="1421" spans="1:18" x14ac:dyDescent="0.25">
      <c r="A1421" s="55"/>
      <c r="B1421" s="10"/>
      <c r="C1421" s="10" t="s">
        <v>500</v>
      </c>
      <c r="D1421" s="10"/>
      <c r="E1421" s="10" t="s">
        <v>107</v>
      </c>
      <c r="F1421" s="179">
        <v>16</v>
      </c>
      <c r="G1421" s="179"/>
      <c r="H1421" s="261">
        <v>0</v>
      </c>
      <c r="I1421" s="261"/>
      <c r="K1421" s="10"/>
      <c r="L1421" s="10"/>
      <c r="M1421" s="10"/>
      <c r="O1421" s="172"/>
      <c r="P1421" s="173"/>
      <c r="Q1421" s="173"/>
      <c r="R1421" s="174"/>
    </row>
    <row r="1422" spans="1:18" x14ac:dyDescent="0.25">
      <c r="A1422" s="55"/>
      <c r="B1422" s="10"/>
      <c r="C1422" s="10" t="s">
        <v>503</v>
      </c>
      <c r="D1422" s="10"/>
      <c r="E1422" s="10" t="s">
        <v>460</v>
      </c>
      <c r="F1422" s="179">
        <v>1</v>
      </c>
      <c r="G1422" s="179"/>
      <c r="H1422" s="261">
        <v>0</v>
      </c>
      <c r="I1422" s="261"/>
      <c r="K1422" s="10"/>
      <c r="L1422" s="10"/>
      <c r="M1422" s="10"/>
      <c r="O1422" s="172"/>
      <c r="P1422" s="173"/>
      <c r="Q1422" s="173"/>
      <c r="R1422" s="174"/>
    </row>
    <row r="1423" spans="1:18" x14ac:dyDescent="0.25">
      <c r="A1423" s="55"/>
      <c r="B1423" s="10"/>
      <c r="C1423" s="10" t="s">
        <v>505</v>
      </c>
      <c r="D1423" s="10"/>
      <c r="E1423" s="10" t="s">
        <v>506</v>
      </c>
      <c r="F1423" s="179">
        <v>1</v>
      </c>
      <c r="G1423" s="179"/>
      <c r="H1423" s="261">
        <v>0</v>
      </c>
      <c r="I1423" s="261"/>
      <c r="K1423" s="10"/>
      <c r="L1423" s="10"/>
      <c r="M1423" s="10"/>
      <c r="O1423" s="172"/>
      <c r="P1423" s="173"/>
      <c r="Q1423" s="173"/>
      <c r="R1423" s="174"/>
    </row>
    <row r="1424" spans="1:18" x14ac:dyDescent="0.25">
      <c r="A1424" s="55"/>
      <c r="B1424" s="10"/>
      <c r="C1424" s="10" t="s">
        <v>507</v>
      </c>
      <c r="D1424" s="10"/>
      <c r="E1424" s="10" t="s">
        <v>104</v>
      </c>
      <c r="F1424" s="179">
        <v>5</v>
      </c>
      <c r="G1424" s="179"/>
      <c r="H1424" s="261"/>
      <c r="I1424" s="261"/>
      <c r="K1424" s="10"/>
      <c r="L1424" s="10"/>
      <c r="M1424" s="10"/>
      <c r="O1424" s="172"/>
      <c r="P1424" s="173"/>
      <c r="Q1424" s="173"/>
      <c r="R1424" s="174"/>
    </row>
    <row r="1425" spans="1:18" x14ac:dyDescent="0.25">
      <c r="A1425" s="55"/>
      <c r="B1425" s="10"/>
      <c r="C1425" s="10" t="s">
        <v>509</v>
      </c>
      <c r="D1425" s="10"/>
      <c r="E1425" s="10" t="s">
        <v>73</v>
      </c>
      <c r="F1425" s="179">
        <v>23</v>
      </c>
      <c r="G1425" s="179"/>
      <c r="H1425" s="261"/>
      <c r="I1425" s="261"/>
      <c r="K1425" s="10"/>
      <c r="L1425" s="10"/>
      <c r="M1425" s="10"/>
      <c r="O1425" s="172"/>
      <c r="P1425" s="173"/>
      <c r="Q1425" s="173"/>
      <c r="R1425" s="174"/>
    </row>
    <row r="1426" spans="1:18" x14ac:dyDescent="0.25">
      <c r="A1426" s="55"/>
      <c r="B1426" s="10"/>
      <c r="C1426" s="10" t="s">
        <v>511</v>
      </c>
      <c r="D1426" s="10"/>
      <c r="E1426" s="10" t="s">
        <v>63</v>
      </c>
      <c r="F1426" s="179">
        <v>1</v>
      </c>
      <c r="G1426" s="179"/>
      <c r="H1426" s="261">
        <v>0</v>
      </c>
      <c r="I1426" s="261"/>
      <c r="K1426" s="10"/>
      <c r="L1426" s="10"/>
      <c r="M1426" s="10"/>
      <c r="O1426" s="172"/>
      <c r="P1426" s="173"/>
      <c r="Q1426" s="173"/>
      <c r="R1426" s="174"/>
    </row>
    <row r="1427" spans="1:18" x14ac:dyDescent="0.25">
      <c r="A1427" s="55"/>
      <c r="B1427" s="10"/>
      <c r="C1427" s="10" t="s">
        <v>511</v>
      </c>
      <c r="D1427" s="10"/>
      <c r="E1427" s="10" t="s">
        <v>65</v>
      </c>
      <c r="F1427" s="179">
        <v>5</v>
      </c>
      <c r="G1427" s="179"/>
      <c r="H1427" s="261"/>
      <c r="I1427" s="261"/>
      <c r="K1427" s="10"/>
      <c r="L1427" s="10"/>
      <c r="M1427" s="10"/>
      <c r="O1427" s="172"/>
      <c r="P1427" s="173"/>
      <c r="Q1427" s="173"/>
      <c r="R1427" s="174"/>
    </row>
    <row r="1428" spans="1:18" x14ac:dyDescent="0.25">
      <c r="A1428" s="55"/>
      <c r="B1428" s="10"/>
      <c r="C1428" s="10" t="s">
        <v>512</v>
      </c>
      <c r="D1428" s="10"/>
      <c r="E1428" s="10" t="s">
        <v>333</v>
      </c>
      <c r="F1428" s="179">
        <v>3</v>
      </c>
      <c r="G1428" s="179"/>
      <c r="H1428" s="261"/>
      <c r="I1428" s="261"/>
      <c r="K1428" s="10"/>
      <c r="L1428" s="10"/>
      <c r="M1428" s="10"/>
      <c r="O1428" s="172"/>
      <c r="P1428" s="173"/>
      <c r="Q1428" s="173"/>
      <c r="R1428" s="174"/>
    </row>
    <row r="1429" spans="1:18" x14ac:dyDescent="0.25">
      <c r="A1429" s="55"/>
      <c r="B1429" s="10"/>
      <c r="C1429" s="10" t="s">
        <v>513</v>
      </c>
      <c r="D1429" s="10"/>
      <c r="E1429" s="10" t="s">
        <v>369</v>
      </c>
      <c r="F1429" s="179">
        <v>15</v>
      </c>
      <c r="G1429" s="179"/>
      <c r="H1429" s="261">
        <v>0</v>
      </c>
      <c r="I1429" s="261"/>
      <c r="K1429" s="10"/>
      <c r="L1429" s="10"/>
      <c r="M1429" s="10"/>
      <c r="O1429" s="172"/>
      <c r="P1429" s="173"/>
      <c r="Q1429" s="173"/>
      <c r="R1429" s="174"/>
    </row>
    <row r="1430" spans="1:18" x14ac:dyDescent="0.25">
      <c r="A1430" s="55"/>
      <c r="B1430" s="10"/>
      <c r="C1430" s="10" t="s">
        <v>680</v>
      </c>
      <c r="D1430" s="10"/>
      <c r="E1430" s="10" t="s">
        <v>88</v>
      </c>
      <c r="F1430" s="179">
        <v>1</v>
      </c>
      <c r="G1430" s="179"/>
      <c r="H1430" s="261"/>
      <c r="I1430" s="261"/>
      <c r="K1430" s="10"/>
      <c r="L1430" s="10"/>
      <c r="M1430" s="10"/>
      <c r="O1430" s="172"/>
      <c r="P1430" s="173"/>
      <c r="Q1430" s="173"/>
      <c r="R1430" s="174"/>
    </row>
    <row r="1431" spans="1:18" x14ac:dyDescent="0.25">
      <c r="A1431" s="55"/>
      <c r="B1431" s="10"/>
      <c r="C1431" s="10" t="s">
        <v>523</v>
      </c>
      <c r="D1431" s="10"/>
      <c r="E1431" s="10" t="s">
        <v>86</v>
      </c>
      <c r="F1431" s="179">
        <v>2</v>
      </c>
      <c r="G1431" s="179"/>
      <c r="H1431" s="261">
        <v>0</v>
      </c>
      <c r="I1431" s="261"/>
      <c r="K1431" s="10"/>
      <c r="L1431" s="10"/>
      <c r="M1431" s="10"/>
      <c r="O1431" s="172"/>
      <c r="P1431" s="173"/>
      <c r="Q1431" s="173"/>
      <c r="R1431" s="174"/>
    </row>
    <row r="1432" spans="1:18" x14ac:dyDescent="0.25">
      <c r="A1432" s="55"/>
      <c r="B1432" s="10"/>
      <c r="C1432" s="10" t="s">
        <v>526</v>
      </c>
      <c r="D1432" s="10"/>
      <c r="E1432" s="10" t="s">
        <v>527</v>
      </c>
      <c r="F1432" s="179">
        <v>8</v>
      </c>
      <c r="G1432" s="179"/>
      <c r="H1432" s="261">
        <v>0</v>
      </c>
      <c r="I1432" s="261"/>
      <c r="K1432" s="10"/>
      <c r="L1432" s="10"/>
      <c r="M1432" s="10"/>
      <c r="O1432" s="172"/>
      <c r="P1432" s="173"/>
      <c r="Q1432" s="173"/>
      <c r="R1432" s="174"/>
    </row>
    <row r="1433" spans="1:18" x14ac:dyDescent="0.25">
      <c r="A1433" s="55"/>
      <c r="B1433" s="10"/>
      <c r="C1433" s="10" t="s">
        <v>529</v>
      </c>
      <c r="D1433" s="10"/>
      <c r="E1433" s="10" t="s">
        <v>501</v>
      </c>
      <c r="F1433" s="179">
        <v>16</v>
      </c>
      <c r="G1433" s="179"/>
      <c r="H1433" s="261">
        <v>0</v>
      </c>
      <c r="I1433" s="261"/>
      <c r="K1433" s="10"/>
      <c r="L1433" s="10"/>
      <c r="M1433" s="10"/>
      <c r="O1433" s="172"/>
      <c r="P1433" s="173"/>
      <c r="Q1433" s="173"/>
      <c r="R1433" s="174"/>
    </row>
    <row r="1434" spans="1:18" x14ac:dyDescent="0.25">
      <c r="A1434" s="55"/>
      <c r="B1434" s="10"/>
      <c r="C1434" s="10" t="s">
        <v>530</v>
      </c>
      <c r="D1434" s="10"/>
      <c r="E1434" s="10" t="s">
        <v>531</v>
      </c>
      <c r="F1434" s="179">
        <v>1</v>
      </c>
      <c r="G1434" s="179"/>
      <c r="H1434" s="261"/>
      <c r="I1434" s="261"/>
      <c r="K1434" s="10"/>
      <c r="L1434" s="10"/>
      <c r="M1434" s="10"/>
      <c r="O1434" s="172"/>
      <c r="P1434" s="173"/>
      <c r="Q1434" s="173"/>
      <c r="R1434" s="174"/>
    </row>
    <row r="1435" spans="1:18" x14ac:dyDescent="0.25">
      <c r="A1435" s="55"/>
      <c r="B1435" s="10"/>
      <c r="C1435" s="10" t="s">
        <v>532</v>
      </c>
      <c r="D1435" s="10"/>
      <c r="E1435" s="10" t="s">
        <v>104</v>
      </c>
      <c r="F1435" s="179">
        <v>2</v>
      </c>
      <c r="G1435" s="179"/>
      <c r="H1435" s="261"/>
      <c r="I1435" s="261"/>
      <c r="K1435" s="10"/>
      <c r="L1435" s="10"/>
      <c r="M1435" s="10"/>
      <c r="O1435" s="172"/>
      <c r="P1435" s="173"/>
      <c r="Q1435" s="173"/>
      <c r="R1435" s="174"/>
    </row>
    <row r="1436" spans="1:18" x14ac:dyDescent="0.25">
      <c r="A1436" s="55"/>
      <c r="B1436" s="10"/>
      <c r="C1436" s="10" t="s">
        <v>533</v>
      </c>
      <c r="D1436" s="10"/>
      <c r="E1436" s="10" t="s">
        <v>97</v>
      </c>
      <c r="F1436" s="179">
        <v>3</v>
      </c>
      <c r="G1436" s="179">
        <v>1</v>
      </c>
      <c r="H1436" s="261">
        <v>0</v>
      </c>
      <c r="I1436" s="261"/>
      <c r="K1436" s="10"/>
      <c r="L1436" s="10"/>
      <c r="M1436" s="10"/>
      <c r="O1436" s="172"/>
      <c r="P1436" s="173"/>
      <c r="Q1436" s="173"/>
      <c r="R1436" s="174"/>
    </row>
    <row r="1437" spans="1:18" x14ac:dyDescent="0.25">
      <c r="A1437" s="55"/>
      <c r="B1437" s="10"/>
      <c r="C1437" s="10" t="s">
        <v>534</v>
      </c>
      <c r="D1437" s="10"/>
      <c r="E1437" s="10" t="s">
        <v>90</v>
      </c>
      <c r="F1437" s="179">
        <v>16</v>
      </c>
      <c r="G1437" s="179"/>
      <c r="H1437" s="261">
        <v>0</v>
      </c>
      <c r="I1437" s="261"/>
      <c r="K1437" s="10"/>
      <c r="L1437" s="10"/>
      <c r="M1437" s="10"/>
      <c r="O1437" s="172"/>
      <c r="P1437" s="173"/>
      <c r="Q1437" s="173"/>
      <c r="R1437" s="174"/>
    </row>
    <row r="1438" spans="1:18" x14ac:dyDescent="0.25">
      <c r="A1438" s="55"/>
      <c r="B1438" s="10"/>
      <c r="C1438" s="10" t="s">
        <v>535</v>
      </c>
      <c r="D1438" s="10"/>
      <c r="E1438" s="10" t="s">
        <v>79</v>
      </c>
      <c r="F1438" s="179">
        <v>1</v>
      </c>
      <c r="G1438" s="179"/>
      <c r="H1438" s="261"/>
      <c r="I1438" s="261"/>
      <c r="K1438" s="10"/>
      <c r="L1438" s="10"/>
      <c r="M1438" s="10"/>
      <c r="O1438" s="172"/>
      <c r="P1438" s="173"/>
      <c r="Q1438" s="173"/>
      <c r="R1438" s="174"/>
    </row>
    <row r="1439" spans="1:18" x14ac:dyDescent="0.25">
      <c r="A1439" s="55"/>
      <c r="B1439" s="10"/>
      <c r="C1439" s="10" t="s">
        <v>537</v>
      </c>
      <c r="D1439" s="10"/>
      <c r="E1439" s="10" t="s">
        <v>68</v>
      </c>
      <c r="F1439" s="179">
        <v>7</v>
      </c>
      <c r="G1439" s="179"/>
      <c r="H1439" s="261">
        <v>0</v>
      </c>
      <c r="I1439" s="261"/>
      <c r="K1439" s="10"/>
      <c r="L1439" s="10"/>
      <c r="M1439" s="10"/>
      <c r="O1439" s="172"/>
      <c r="P1439" s="173"/>
      <c r="Q1439" s="173"/>
      <c r="R1439" s="174"/>
    </row>
    <row r="1440" spans="1:18" x14ac:dyDescent="0.25">
      <c r="A1440" s="55"/>
      <c r="B1440" s="10"/>
      <c r="C1440" s="10" t="s">
        <v>543</v>
      </c>
      <c r="D1440" s="10"/>
      <c r="E1440" s="10" t="s">
        <v>109</v>
      </c>
      <c r="F1440" s="179">
        <v>19</v>
      </c>
      <c r="G1440" s="179"/>
      <c r="H1440" s="261">
        <v>0</v>
      </c>
      <c r="I1440" s="261"/>
      <c r="K1440" s="10"/>
      <c r="L1440" s="10"/>
      <c r="M1440" s="10"/>
      <c r="O1440" s="172"/>
      <c r="P1440" s="173"/>
      <c r="Q1440" s="173"/>
      <c r="R1440" s="174"/>
    </row>
    <row r="1441" spans="1:18" x14ac:dyDescent="0.25">
      <c r="A1441" s="55"/>
      <c r="B1441" s="10"/>
      <c r="C1441" s="10" t="s">
        <v>544</v>
      </c>
      <c r="D1441" s="10"/>
      <c r="E1441" s="10" t="s">
        <v>131</v>
      </c>
      <c r="F1441" s="179">
        <v>51</v>
      </c>
      <c r="G1441" s="179"/>
      <c r="H1441" s="261">
        <v>0</v>
      </c>
      <c r="I1441" s="261"/>
      <c r="K1441" s="10"/>
      <c r="L1441" s="10"/>
      <c r="M1441" s="10"/>
      <c r="O1441" s="172"/>
      <c r="P1441" s="173"/>
      <c r="Q1441" s="173"/>
      <c r="R1441" s="174"/>
    </row>
    <row r="1442" spans="1:18" x14ac:dyDescent="0.25">
      <c r="A1442" s="55"/>
      <c r="B1442" s="10"/>
      <c r="C1442" s="10" t="s">
        <v>548</v>
      </c>
      <c r="D1442" s="10"/>
      <c r="E1442" s="10" t="s">
        <v>385</v>
      </c>
      <c r="F1442" s="179">
        <v>8</v>
      </c>
      <c r="G1442" s="179"/>
      <c r="H1442" s="261">
        <v>0</v>
      </c>
      <c r="I1442" s="261"/>
      <c r="K1442" s="10"/>
      <c r="L1442" s="10"/>
      <c r="M1442" s="10"/>
      <c r="O1442" s="172"/>
      <c r="P1442" s="173"/>
      <c r="Q1442" s="173"/>
      <c r="R1442" s="174"/>
    </row>
    <row r="1443" spans="1:18" x14ac:dyDescent="0.25">
      <c r="A1443" s="55"/>
      <c r="B1443" s="10"/>
      <c r="C1443" s="10" t="s">
        <v>549</v>
      </c>
      <c r="D1443" s="10"/>
      <c r="E1443" s="10" t="s">
        <v>170</v>
      </c>
      <c r="F1443" s="179">
        <v>5</v>
      </c>
      <c r="G1443" s="179"/>
      <c r="H1443" s="261"/>
      <c r="I1443" s="261"/>
      <c r="K1443" s="10"/>
      <c r="L1443" s="10"/>
      <c r="M1443" s="10"/>
      <c r="O1443" s="172"/>
      <c r="P1443" s="173"/>
      <c r="Q1443" s="173"/>
      <c r="R1443" s="174"/>
    </row>
    <row r="1444" spans="1:18" x14ac:dyDescent="0.25">
      <c r="A1444" s="55"/>
      <c r="B1444" s="10"/>
      <c r="C1444" s="10" t="s">
        <v>550</v>
      </c>
      <c r="D1444" s="10"/>
      <c r="E1444" s="10" t="s">
        <v>88</v>
      </c>
      <c r="F1444" s="179">
        <v>2</v>
      </c>
      <c r="G1444" s="179"/>
      <c r="H1444" s="261"/>
      <c r="I1444" s="261"/>
      <c r="K1444" s="10"/>
      <c r="L1444" s="10"/>
      <c r="M1444" s="10"/>
      <c r="O1444" s="172"/>
      <c r="P1444" s="173"/>
      <c r="Q1444" s="173"/>
      <c r="R1444" s="174"/>
    </row>
    <row r="1445" spans="1:18" x14ac:dyDescent="0.25">
      <c r="A1445" s="55"/>
      <c r="B1445" s="10"/>
      <c r="C1445" s="10" t="s">
        <v>551</v>
      </c>
      <c r="D1445" s="10"/>
      <c r="E1445" s="10" t="s">
        <v>157</v>
      </c>
      <c r="F1445" s="179">
        <v>2</v>
      </c>
      <c r="G1445" s="179"/>
      <c r="H1445" s="261"/>
      <c r="I1445" s="261"/>
      <c r="K1445" s="10"/>
      <c r="L1445" s="10"/>
      <c r="M1445" s="10"/>
      <c r="O1445" s="172"/>
      <c r="P1445" s="173"/>
      <c r="Q1445" s="173"/>
      <c r="R1445" s="174"/>
    </row>
    <row r="1446" spans="1:18" x14ac:dyDescent="0.25">
      <c r="A1446" s="55"/>
      <c r="B1446" s="10"/>
      <c r="C1446" s="10" t="s">
        <v>552</v>
      </c>
      <c r="D1446" s="10"/>
      <c r="E1446" s="10" t="s">
        <v>349</v>
      </c>
      <c r="F1446" s="179">
        <v>10</v>
      </c>
      <c r="G1446" s="179"/>
      <c r="H1446" s="261"/>
      <c r="I1446" s="261"/>
      <c r="K1446" s="10"/>
      <c r="L1446" s="10"/>
      <c r="M1446" s="10"/>
      <c r="O1446" s="172"/>
      <c r="P1446" s="173"/>
      <c r="Q1446" s="173"/>
      <c r="R1446" s="174"/>
    </row>
    <row r="1447" spans="1:18" x14ac:dyDescent="0.25">
      <c r="A1447" s="55"/>
      <c r="B1447" s="10"/>
      <c r="C1447" s="10" t="s">
        <v>558</v>
      </c>
      <c r="D1447" s="10"/>
      <c r="E1447" s="10" t="s">
        <v>194</v>
      </c>
      <c r="F1447" s="179">
        <v>3</v>
      </c>
      <c r="G1447" s="179"/>
      <c r="H1447" s="261">
        <v>0</v>
      </c>
      <c r="I1447" s="261"/>
      <c r="K1447" s="10"/>
      <c r="L1447" s="10"/>
      <c r="M1447" s="10"/>
      <c r="O1447" s="172"/>
      <c r="P1447" s="173"/>
      <c r="Q1447" s="173"/>
      <c r="R1447" s="174"/>
    </row>
    <row r="1448" spans="1:18" x14ac:dyDescent="0.25">
      <c r="A1448" s="55"/>
      <c r="B1448" s="10"/>
      <c r="C1448" s="10" t="s">
        <v>561</v>
      </c>
      <c r="D1448" s="10"/>
      <c r="E1448" s="10" t="s">
        <v>227</v>
      </c>
      <c r="F1448" s="179">
        <v>1</v>
      </c>
      <c r="G1448" s="179"/>
      <c r="H1448" s="261"/>
      <c r="I1448" s="261"/>
      <c r="K1448" s="10"/>
      <c r="L1448" s="10"/>
      <c r="M1448" s="10"/>
      <c r="O1448" s="172"/>
      <c r="P1448" s="173"/>
      <c r="Q1448" s="173"/>
      <c r="R1448" s="174"/>
    </row>
    <row r="1449" spans="1:18" x14ac:dyDescent="0.25">
      <c r="A1449" s="55"/>
      <c r="B1449" s="10"/>
      <c r="C1449" s="10" t="s">
        <v>564</v>
      </c>
      <c r="D1449" s="10"/>
      <c r="E1449" s="10" t="s">
        <v>75</v>
      </c>
      <c r="F1449" s="179">
        <v>23</v>
      </c>
      <c r="G1449" s="179"/>
      <c r="H1449" s="261"/>
      <c r="I1449" s="261"/>
      <c r="K1449" s="10"/>
      <c r="L1449" s="10"/>
      <c r="M1449" s="10"/>
      <c r="O1449" s="172"/>
      <c r="P1449" s="173"/>
      <c r="Q1449" s="173"/>
      <c r="R1449" s="174"/>
    </row>
    <row r="1450" spans="1:18" x14ac:dyDescent="0.25">
      <c r="A1450" s="55"/>
      <c r="B1450" s="10"/>
      <c r="C1450" s="10" t="s">
        <v>566</v>
      </c>
      <c r="D1450" s="10"/>
      <c r="E1450" s="10" t="s">
        <v>86</v>
      </c>
      <c r="F1450" s="179">
        <v>5</v>
      </c>
      <c r="G1450" s="179"/>
      <c r="H1450" s="261">
        <v>0</v>
      </c>
      <c r="I1450" s="261"/>
      <c r="K1450" s="10"/>
      <c r="L1450" s="10"/>
      <c r="M1450" s="10"/>
      <c r="O1450" s="172"/>
      <c r="P1450" s="173"/>
      <c r="Q1450" s="173"/>
      <c r="R1450" s="174"/>
    </row>
    <row r="1451" spans="1:18" x14ac:dyDescent="0.25">
      <c r="A1451" s="55"/>
      <c r="B1451" s="10"/>
      <c r="C1451" s="10" t="s">
        <v>570</v>
      </c>
      <c r="D1451" s="10"/>
      <c r="E1451" s="10" t="s">
        <v>120</v>
      </c>
      <c r="F1451" s="179">
        <v>1</v>
      </c>
      <c r="G1451" s="179"/>
      <c r="H1451" s="261"/>
      <c r="I1451" s="261"/>
      <c r="K1451" s="10"/>
      <c r="L1451" s="10"/>
      <c r="M1451" s="10"/>
      <c r="O1451" s="172"/>
      <c r="P1451" s="173"/>
      <c r="Q1451" s="173"/>
      <c r="R1451" s="174"/>
    </row>
    <row r="1452" spans="1:18" x14ac:dyDescent="0.25">
      <c r="A1452" s="55"/>
      <c r="B1452" s="10"/>
      <c r="C1452" s="10" t="s">
        <v>571</v>
      </c>
      <c r="D1452" s="10"/>
      <c r="E1452" s="10" t="s">
        <v>572</v>
      </c>
      <c r="F1452" s="179">
        <v>1</v>
      </c>
      <c r="G1452" s="179"/>
      <c r="H1452" s="261"/>
      <c r="I1452" s="261"/>
      <c r="K1452" s="10"/>
      <c r="L1452" s="10"/>
      <c r="M1452" s="10"/>
      <c r="O1452" s="172"/>
      <c r="P1452" s="173"/>
      <c r="Q1452" s="173"/>
      <c r="R1452" s="174"/>
    </row>
    <row r="1453" spans="1:18" x14ac:dyDescent="0.25">
      <c r="A1453" s="55"/>
      <c r="B1453" s="10"/>
      <c r="C1453" s="10" t="s">
        <v>573</v>
      </c>
      <c r="D1453" s="10"/>
      <c r="E1453" s="10" t="s">
        <v>167</v>
      </c>
      <c r="F1453" s="179">
        <v>42</v>
      </c>
      <c r="G1453" s="179">
        <v>1</v>
      </c>
      <c r="H1453" s="261">
        <v>1</v>
      </c>
      <c r="I1453" s="261">
        <v>0</v>
      </c>
      <c r="K1453" s="10"/>
      <c r="L1453" s="10"/>
      <c r="M1453" s="10"/>
      <c r="O1453" s="172"/>
      <c r="P1453" s="173"/>
      <c r="Q1453" s="173"/>
      <c r="R1453" s="174"/>
    </row>
    <row r="1454" spans="1:18" x14ac:dyDescent="0.25">
      <c r="A1454" s="55"/>
      <c r="B1454" s="10"/>
      <c r="C1454" s="10" t="s">
        <v>574</v>
      </c>
      <c r="D1454" s="10"/>
      <c r="E1454" s="10" t="s">
        <v>167</v>
      </c>
      <c r="F1454" s="179">
        <v>4</v>
      </c>
      <c r="G1454" s="179"/>
      <c r="H1454" s="261"/>
      <c r="I1454" s="261"/>
      <c r="K1454" s="10"/>
      <c r="L1454" s="10"/>
      <c r="M1454" s="10"/>
      <c r="O1454" s="172"/>
      <c r="P1454" s="173"/>
      <c r="Q1454" s="173"/>
      <c r="R1454" s="174"/>
    </row>
    <row r="1455" spans="1:18" x14ac:dyDescent="0.25">
      <c r="A1455" s="55"/>
      <c r="B1455" s="10"/>
      <c r="C1455" s="10" t="s">
        <v>575</v>
      </c>
      <c r="D1455" s="10"/>
      <c r="E1455" s="10" t="s">
        <v>179</v>
      </c>
      <c r="F1455" s="179">
        <v>28</v>
      </c>
      <c r="G1455" s="179"/>
      <c r="H1455" s="261">
        <v>0</v>
      </c>
      <c r="I1455" s="261"/>
      <c r="K1455" s="10"/>
      <c r="L1455" s="10"/>
      <c r="M1455" s="10"/>
      <c r="O1455" s="172"/>
      <c r="P1455" s="173"/>
      <c r="Q1455" s="173"/>
      <c r="R1455" s="174"/>
    </row>
    <row r="1456" spans="1:18" x14ac:dyDescent="0.25">
      <c r="A1456" s="55"/>
      <c r="B1456" s="10"/>
      <c r="C1456" s="10" t="s">
        <v>687</v>
      </c>
      <c r="D1456" s="10"/>
      <c r="E1456" s="10" t="s">
        <v>578</v>
      </c>
      <c r="F1456" s="179">
        <v>3</v>
      </c>
      <c r="G1456" s="179"/>
      <c r="H1456" s="261"/>
      <c r="I1456" s="261"/>
      <c r="K1456" s="10"/>
      <c r="L1456" s="10"/>
      <c r="M1456" s="10"/>
      <c r="O1456" s="172"/>
      <c r="P1456" s="173"/>
      <c r="Q1456" s="173"/>
      <c r="R1456" s="174"/>
    </row>
    <row r="1457" spans="1:18" x14ac:dyDescent="0.25">
      <c r="A1457" s="55"/>
      <c r="B1457" s="10"/>
      <c r="C1457" s="10" t="s">
        <v>579</v>
      </c>
      <c r="D1457" s="10"/>
      <c r="E1457" s="10" t="s">
        <v>127</v>
      </c>
      <c r="F1457" s="179">
        <v>8</v>
      </c>
      <c r="G1457" s="179"/>
      <c r="H1457" s="261"/>
      <c r="I1457" s="261"/>
      <c r="K1457" s="10"/>
      <c r="L1457" s="10"/>
      <c r="M1457" s="10"/>
      <c r="O1457" s="172"/>
      <c r="P1457" s="173"/>
      <c r="Q1457" s="173"/>
      <c r="R1457" s="174"/>
    </row>
    <row r="1458" spans="1:18" ht="15.75" thickBot="1" x14ac:dyDescent="0.3">
      <c r="A1458" s="55"/>
      <c r="B1458" s="10"/>
      <c r="C1458" s="10" t="s">
        <v>583</v>
      </c>
      <c r="D1458" s="10"/>
      <c r="E1458" s="10" t="s">
        <v>460</v>
      </c>
      <c r="F1458" s="179">
        <v>16</v>
      </c>
      <c r="G1458" s="179"/>
      <c r="H1458" s="261">
        <v>0</v>
      </c>
      <c r="I1458" s="261"/>
      <c r="K1458" s="10"/>
      <c r="L1458" s="10"/>
      <c r="M1458" s="10"/>
      <c r="O1458" s="172"/>
      <c r="P1458" s="173"/>
      <c r="Q1458" s="173"/>
      <c r="R1458" s="174"/>
    </row>
    <row r="1459" spans="1:18" ht="15.75" thickBot="1" x14ac:dyDescent="0.3">
      <c r="A1459" s="55"/>
      <c r="B1459" s="93" t="s">
        <v>586</v>
      </c>
      <c r="C1459" s="94"/>
      <c r="D1459" s="94"/>
      <c r="E1459" s="94"/>
      <c r="F1459" s="225">
        <f>SUM(F1293:F1458)</f>
        <v>1399</v>
      </c>
      <c r="G1459" s="225">
        <f>SUM(G1293:G1458)</f>
        <v>16</v>
      </c>
      <c r="H1459" s="183">
        <f>SUM(H1293:H1458)</f>
        <v>13</v>
      </c>
      <c r="I1459" s="262">
        <f>AVERAGE(I1293:I1458)</f>
        <v>1.7727272727272727</v>
      </c>
      <c r="K1459" s="97"/>
      <c r="L1459" s="95"/>
      <c r="M1459" s="96"/>
      <c r="O1459" s="466"/>
      <c r="P1459" s="467"/>
      <c r="Q1459" s="467"/>
      <c r="R1459" s="468"/>
    </row>
    <row r="1460" spans="1:18" x14ac:dyDescent="0.25">
      <c r="A1460" s="55"/>
      <c r="B1460" s="3"/>
      <c r="C1460" s="3"/>
      <c r="D1460" s="3"/>
      <c r="E1460" s="3"/>
      <c r="F1460" s="180"/>
      <c r="G1460" s="180"/>
      <c r="H1460" s="184"/>
      <c r="I1460" s="184"/>
      <c r="K1460" s="3"/>
      <c r="L1460" s="3"/>
      <c r="M1460" s="3"/>
      <c r="O1460" s="3"/>
    </row>
    <row r="1461" spans="1:18" x14ac:dyDescent="0.25">
      <c r="B1461" s="3"/>
      <c r="C1461" s="3"/>
      <c r="D1461" s="3"/>
      <c r="E1461" s="3"/>
      <c r="F1461" s="180"/>
      <c r="G1461" s="180"/>
      <c r="H1461" s="184"/>
      <c r="I1461" s="184"/>
      <c r="K1461" s="3"/>
      <c r="L1461" s="3"/>
      <c r="M1461" s="3"/>
      <c r="O1461" s="3"/>
    </row>
    <row r="1462" spans="1:18" x14ac:dyDescent="0.25">
      <c r="B1462" s="3"/>
      <c r="C1462" s="3"/>
      <c r="D1462" s="3"/>
      <c r="E1462" s="3"/>
      <c r="F1462" s="180"/>
      <c r="G1462" s="180"/>
      <c r="H1462" s="184"/>
      <c r="I1462" s="184"/>
      <c r="K1462" s="50"/>
      <c r="L1462" s="3"/>
      <c r="M1462" s="3"/>
      <c r="O1462" s="50"/>
    </row>
    <row r="1463" spans="1:18" x14ac:dyDescent="0.25">
      <c r="B1463" s="3"/>
      <c r="C1463" s="3"/>
      <c r="D1463" s="3"/>
      <c r="E1463" s="3"/>
      <c r="F1463" s="180"/>
      <c r="G1463" s="180"/>
      <c r="H1463" s="184"/>
      <c r="I1463" s="184"/>
      <c r="K1463" s="50"/>
      <c r="L1463" s="3"/>
      <c r="M1463" s="3"/>
      <c r="O1463" s="50"/>
    </row>
    <row r="1464" spans="1:18" x14ac:dyDescent="0.25">
      <c r="B1464" s="3"/>
      <c r="C1464" s="3"/>
      <c r="D1464" s="3"/>
      <c r="E1464" s="3"/>
      <c r="F1464" s="180"/>
      <c r="G1464" s="180"/>
      <c r="H1464" s="184"/>
      <c r="I1464" s="184"/>
      <c r="K1464" s="50"/>
      <c r="L1464" s="3"/>
      <c r="M1464" s="3"/>
      <c r="O1464" s="50"/>
    </row>
    <row r="1465" spans="1:18" x14ac:dyDescent="0.25">
      <c r="B1465" s="3"/>
      <c r="C1465" s="3"/>
      <c r="D1465" s="3"/>
      <c r="E1465" s="3"/>
      <c r="F1465" s="180"/>
      <c r="G1465" s="180"/>
      <c r="H1465" s="184"/>
      <c r="I1465" s="184"/>
      <c r="K1465" s="50"/>
      <c r="L1465" s="3"/>
      <c r="M1465" s="3"/>
      <c r="O1465" s="50"/>
    </row>
    <row r="1466" spans="1:18" x14ac:dyDescent="0.25">
      <c r="B1466" s="3"/>
      <c r="C1466" s="3"/>
      <c r="D1466" s="3"/>
      <c r="E1466" s="3"/>
      <c r="F1466" s="180"/>
      <c r="G1466" s="180"/>
      <c r="H1466" s="184"/>
      <c r="I1466" s="184"/>
      <c r="K1466" s="50"/>
      <c r="L1466" s="3"/>
      <c r="M1466" s="3"/>
      <c r="O1466" s="50"/>
    </row>
    <row r="1467" spans="1:18" x14ac:dyDescent="0.25"/>
    <row r="1468" spans="1:18" x14ac:dyDescent="0.25"/>
    <row r="1469" spans="1:18" x14ac:dyDescent="0.25"/>
    <row r="1470" spans="1:18" x14ac:dyDescent="0.25"/>
    <row r="1471" spans="1:18" x14ac:dyDescent="0.25"/>
    <row r="1472" spans="1:18"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sheetData>
  <mergeCells count="4112">
    <mergeCell ref="O16:R16"/>
    <mergeCell ref="O17:R17"/>
    <mergeCell ref="O342:R342"/>
    <mergeCell ref="O1459:R1459"/>
    <mergeCell ref="O1293:R1293"/>
    <mergeCell ref="O1289:R1289"/>
    <mergeCell ref="O845:R845"/>
    <mergeCell ref="O594:R594"/>
    <mergeCell ref="O1082:R1082"/>
    <mergeCell ref="O1083:R1083"/>
    <mergeCell ref="O595:R595"/>
    <mergeCell ref="WTS345:WTV345"/>
    <mergeCell ref="WYY345:WZB345"/>
    <mergeCell ref="WXO345:WXR345"/>
    <mergeCell ref="WXS345:WXV345"/>
    <mergeCell ref="WXW345:WXZ345"/>
    <mergeCell ref="WYA345:WYD345"/>
    <mergeCell ref="WYE345:WYH345"/>
    <mergeCell ref="WWU345:WWX345"/>
    <mergeCell ref="WWY345:WXB345"/>
    <mergeCell ref="WXC345:WXF345"/>
    <mergeCell ref="WXG345:WXJ345"/>
    <mergeCell ref="WXK345:WXN345"/>
    <mergeCell ref="WVG345:WVJ345"/>
    <mergeCell ref="WVK345:WVN345"/>
    <mergeCell ref="WVO345:WVR345"/>
    <mergeCell ref="WVS345:WVV345"/>
    <mergeCell ref="WVW345:WVZ345"/>
    <mergeCell ref="WUM345:WUP345"/>
    <mergeCell ref="WUQ345:WUT345"/>
    <mergeCell ref="WUU345:WUX345"/>
    <mergeCell ref="WUY345:WVB345"/>
    <mergeCell ref="XCA345:XCD345"/>
    <mergeCell ref="XAQ345:XAT345"/>
    <mergeCell ref="XAU345:XAX345"/>
    <mergeCell ref="XAY345:XBB345"/>
    <mergeCell ref="XBC345:XBF345"/>
    <mergeCell ref="XBG345:XBJ345"/>
    <mergeCell ref="WZW345:WZZ345"/>
    <mergeCell ref="XAA345:XAD345"/>
    <mergeCell ref="XAE345:XAH345"/>
    <mergeCell ref="XAI345:XAL345"/>
    <mergeCell ref="WWA345:WWD345"/>
    <mergeCell ref="WWE345:WWH345"/>
    <mergeCell ref="WWI345:WWL345"/>
    <mergeCell ref="WWM345:WWP345"/>
    <mergeCell ref="WWQ345:WWT345"/>
    <mergeCell ref="WYI345:WYL345"/>
    <mergeCell ref="WYM345:WYP345"/>
    <mergeCell ref="WYQ345:WYT345"/>
    <mergeCell ref="WTO345:WTR345"/>
    <mergeCell ref="WSE345:WSH345"/>
    <mergeCell ref="WSI345:WSL345"/>
    <mergeCell ref="WVC345:WVF345"/>
    <mergeCell ref="WZS345:WZV345"/>
    <mergeCell ref="WQQ345:WQT345"/>
    <mergeCell ref="WQU345:WQX345"/>
    <mergeCell ref="WQY345:WRB345"/>
    <mergeCell ref="WRC345:WRF345"/>
    <mergeCell ref="WRG345:WRJ345"/>
    <mergeCell ref="WPW345:WPZ345"/>
    <mergeCell ref="WQA345:WQD345"/>
    <mergeCell ref="WQE345:WQH345"/>
    <mergeCell ref="WQI345:WQL345"/>
    <mergeCell ref="WQM345:WQP345"/>
    <mergeCell ref="XBS345:XBV345"/>
    <mergeCell ref="XBW345:XBZ345"/>
    <mergeCell ref="XEY345:XFB345"/>
    <mergeCell ref="WSM345:WSP345"/>
    <mergeCell ref="WSQ345:WST345"/>
    <mergeCell ref="WSU345:WSX345"/>
    <mergeCell ref="WRK345:WRN345"/>
    <mergeCell ref="WRO345:WRR345"/>
    <mergeCell ref="WRS345:WRV345"/>
    <mergeCell ref="WRW345:WRZ345"/>
    <mergeCell ref="WSA345:WSD345"/>
    <mergeCell ref="XBK345:XBN345"/>
    <mergeCell ref="XBO345:XBR345"/>
    <mergeCell ref="XAM345:XAP345"/>
    <mergeCell ref="WZC345:WZF345"/>
    <mergeCell ref="WZG345:WZJ345"/>
    <mergeCell ref="WZK345:WZN345"/>
    <mergeCell ref="WZO345:WZR345"/>
    <mergeCell ref="XFC345:XFD345"/>
    <mergeCell ref="XDS345:XDV345"/>
    <mergeCell ref="XDW345:XDZ345"/>
    <mergeCell ref="XEA345:XED345"/>
    <mergeCell ref="XEE345:XEH345"/>
    <mergeCell ref="XEI345:XEL345"/>
    <mergeCell ref="XCY345:XDB345"/>
    <mergeCell ref="XDC345:XDF345"/>
    <mergeCell ref="XDG345:XDJ345"/>
    <mergeCell ref="XDK345:XDN345"/>
    <mergeCell ref="XDO345:XDR345"/>
    <mergeCell ref="XCE345:XCH345"/>
    <mergeCell ref="XCI345:XCL345"/>
    <mergeCell ref="XCM345:XCP345"/>
    <mergeCell ref="XCQ345:XCT345"/>
    <mergeCell ref="XCU345:XCX345"/>
    <mergeCell ref="XEM345:XEP345"/>
    <mergeCell ref="XEQ345:XET345"/>
    <mergeCell ref="XEU345:XEX345"/>
    <mergeCell ref="WOQ345:WOT345"/>
    <mergeCell ref="WOU345:WOX345"/>
    <mergeCell ref="WOY345:WPB345"/>
    <mergeCell ref="WNO345:WNR345"/>
    <mergeCell ref="WNS345:WNV345"/>
    <mergeCell ref="WNW345:WNZ345"/>
    <mergeCell ref="WOA345:WOD345"/>
    <mergeCell ref="WOE345:WOH345"/>
    <mergeCell ref="WMU345:WMX345"/>
    <mergeCell ref="WMY345:WNB345"/>
    <mergeCell ref="WNC345:WNF345"/>
    <mergeCell ref="WNG345:WNJ345"/>
    <mergeCell ref="WNK345:WNN345"/>
    <mergeCell ref="WOI345:WOL345"/>
    <mergeCell ref="WOM345:WOP345"/>
    <mergeCell ref="WYU345:WYX345"/>
    <mergeCell ref="WPC345:WPF345"/>
    <mergeCell ref="WPG345:WPJ345"/>
    <mergeCell ref="WPK345:WPN345"/>
    <mergeCell ref="WPO345:WPR345"/>
    <mergeCell ref="WPS345:WPV345"/>
    <mergeCell ref="WTW345:WTZ345"/>
    <mergeCell ref="WUA345:WUD345"/>
    <mergeCell ref="WUE345:WUH345"/>
    <mergeCell ref="WUI345:WUL345"/>
    <mergeCell ref="WSY345:WTB345"/>
    <mergeCell ref="WTC345:WTF345"/>
    <mergeCell ref="WTG345:WTJ345"/>
    <mergeCell ref="WTK345:WTN345"/>
    <mergeCell ref="WMA345:WMD345"/>
    <mergeCell ref="WME345:WMH345"/>
    <mergeCell ref="WMI345:WML345"/>
    <mergeCell ref="WMM345:WMP345"/>
    <mergeCell ref="WMQ345:WMT345"/>
    <mergeCell ref="WFW345:WFZ345"/>
    <mergeCell ref="WGA345:WGD345"/>
    <mergeCell ref="WGE345:WGH345"/>
    <mergeCell ref="WGI345:WGL345"/>
    <mergeCell ref="WGM345:WGP345"/>
    <mergeCell ref="WFC345:WFF345"/>
    <mergeCell ref="WFG345:WFJ345"/>
    <mergeCell ref="WFK345:WFN345"/>
    <mergeCell ref="WFO345:WFR345"/>
    <mergeCell ref="WFS345:WFV345"/>
    <mergeCell ref="WEI345:WEL345"/>
    <mergeCell ref="WEM345:WEP345"/>
    <mergeCell ref="WEQ345:WET345"/>
    <mergeCell ref="WEU345:WEX345"/>
    <mergeCell ref="WEY345:WFB345"/>
    <mergeCell ref="WLG345:WLJ345"/>
    <mergeCell ref="WLK345:WLN345"/>
    <mergeCell ref="WIE345:WIH345"/>
    <mergeCell ref="WII345:WIL345"/>
    <mergeCell ref="WIM345:WIP345"/>
    <mergeCell ref="WIQ345:WIT345"/>
    <mergeCell ref="WIU345:WIX345"/>
    <mergeCell ref="WHK345:WHN345"/>
    <mergeCell ref="WHO345:WHR345"/>
    <mergeCell ref="WHS345:WHV345"/>
    <mergeCell ref="WHW345:WHZ345"/>
    <mergeCell ref="WIA345:WID345"/>
    <mergeCell ref="WGQ345:WGT345"/>
    <mergeCell ref="WGU345:WGX345"/>
    <mergeCell ref="WGY345:WHB345"/>
    <mergeCell ref="WHC345:WHF345"/>
    <mergeCell ref="WHG345:WHJ345"/>
    <mergeCell ref="WLO345:WLR345"/>
    <mergeCell ref="WLS345:WLV345"/>
    <mergeCell ref="WLW345:WLZ345"/>
    <mergeCell ref="WKM345:WKP345"/>
    <mergeCell ref="WKQ345:WKT345"/>
    <mergeCell ref="WKU345:WKX345"/>
    <mergeCell ref="WKY345:WLB345"/>
    <mergeCell ref="WLC345:WLF345"/>
    <mergeCell ref="WJS345:WJV345"/>
    <mergeCell ref="WJW345:WJZ345"/>
    <mergeCell ref="WKA345:WKD345"/>
    <mergeCell ref="WKE345:WKH345"/>
    <mergeCell ref="WKI345:WKL345"/>
    <mergeCell ref="WIY345:WJB345"/>
    <mergeCell ref="WJC345:WJF345"/>
    <mergeCell ref="WJG345:WJJ345"/>
    <mergeCell ref="WJK345:WJN345"/>
    <mergeCell ref="WJO345:WJR345"/>
    <mergeCell ref="WDW345:WDZ345"/>
    <mergeCell ref="WEA345:WED345"/>
    <mergeCell ref="WEE345:WEH345"/>
    <mergeCell ref="WCU345:WCX345"/>
    <mergeCell ref="WCY345:WDB345"/>
    <mergeCell ref="WDC345:WDF345"/>
    <mergeCell ref="WDG345:WDJ345"/>
    <mergeCell ref="WDK345:WDN345"/>
    <mergeCell ref="WCA345:WCD345"/>
    <mergeCell ref="WCE345:WCH345"/>
    <mergeCell ref="WCI345:WCL345"/>
    <mergeCell ref="WCM345:WCP345"/>
    <mergeCell ref="WCQ345:WCT345"/>
    <mergeCell ref="WDO345:WDR345"/>
    <mergeCell ref="WDS345:WDV345"/>
    <mergeCell ref="WBG345:WBJ345"/>
    <mergeCell ref="WBK345:WBN345"/>
    <mergeCell ref="WBO345:WBR345"/>
    <mergeCell ref="WBS345:WBV345"/>
    <mergeCell ref="WBW345:WBZ345"/>
    <mergeCell ref="VVC345:VVF345"/>
    <mergeCell ref="VVG345:VVJ345"/>
    <mergeCell ref="VVK345:VVN345"/>
    <mergeCell ref="VVO345:VVR345"/>
    <mergeCell ref="VVS345:VVV345"/>
    <mergeCell ref="VUI345:VUL345"/>
    <mergeCell ref="VUM345:VUP345"/>
    <mergeCell ref="VUQ345:VUT345"/>
    <mergeCell ref="VUU345:VUX345"/>
    <mergeCell ref="VUY345:VVB345"/>
    <mergeCell ref="VTO345:VTR345"/>
    <mergeCell ref="VTS345:VTV345"/>
    <mergeCell ref="VTW345:VTZ345"/>
    <mergeCell ref="VUA345:VUD345"/>
    <mergeCell ref="VUE345:VUH345"/>
    <mergeCell ref="WAM345:WAP345"/>
    <mergeCell ref="WAQ345:WAT345"/>
    <mergeCell ref="VXK345:VXN345"/>
    <mergeCell ref="VXO345:VXR345"/>
    <mergeCell ref="VXS345:VXV345"/>
    <mergeCell ref="VXW345:VXZ345"/>
    <mergeCell ref="VYA345:VYD345"/>
    <mergeCell ref="VWQ345:VWT345"/>
    <mergeCell ref="VWU345:VWX345"/>
    <mergeCell ref="VWY345:VXB345"/>
    <mergeCell ref="VXC345:VXF345"/>
    <mergeCell ref="VXG345:VXJ345"/>
    <mergeCell ref="VVW345:VVZ345"/>
    <mergeCell ref="VWA345:VWD345"/>
    <mergeCell ref="VWE345:VWH345"/>
    <mergeCell ref="VWI345:VWL345"/>
    <mergeCell ref="VWM345:VWP345"/>
    <mergeCell ref="WAU345:WAX345"/>
    <mergeCell ref="WAY345:WBB345"/>
    <mergeCell ref="WBC345:WBF345"/>
    <mergeCell ref="VZS345:VZV345"/>
    <mergeCell ref="VZW345:VZZ345"/>
    <mergeCell ref="WAA345:WAD345"/>
    <mergeCell ref="WAE345:WAH345"/>
    <mergeCell ref="WAI345:WAL345"/>
    <mergeCell ref="VYY345:VZB345"/>
    <mergeCell ref="VZC345:VZF345"/>
    <mergeCell ref="VZG345:VZJ345"/>
    <mergeCell ref="VZK345:VZN345"/>
    <mergeCell ref="VZO345:VZR345"/>
    <mergeCell ref="VYE345:VYH345"/>
    <mergeCell ref="VYI345:VYL345"/>
    <mergeCell ref="VYM345:VYP345"/>
    <mergeCell ref="VYQ345:VYT345"/>
    <mergeCell ref="VYU345:VYX345"/>
    <mergeCell ref="VTC345:VTF345"/>
    <mergeCell ref="VTG345:VTJ345"/>
    <mergeCell ref="VTK345:VTN345"/>
    <mergeCell ref="VSA345:VSD345"/>
    <mergeCell ref="VSE345:VSH345"/>
    <mergeCell ref="VSI345:VSL345"/>
    <mergeCell ref="VSM345:VSP345"/>
    <mergeCell ref="VSQ345:VST345"/>
    <mergeCell ref="VRG345:VRJ345"/>
    <mergeCell ref="VRK345:VRN345"/>
    <mergeCell ref="VRO345:VRR345"/>
    <mergeCell ref="VRS345:VRV345"/>
    <mergeCell ref="VRW345:VRZ345"/>
    <mergeCell ref="VSU345:VSX345"/>
    <mergeCell ref="VSY345:VTB345"/>
    <mergeCell ref="VQM345:VQP345"/>
    <mergeCell ref="VQQ345:VQT345"/>
    <mergeCell ref="VQU345:VQX345"/>
    <mergeCell ref="VQY345:VRB345"/>
    <mergeCell ref="VRC345:VRF345"/>
    <mergeCell ref="VKI345:VKL345"/>
    <mergeCell ref="VKM345:VKP345"/>
    <mergeCell ref="VKQ345:VKT345"/>
    <mergeCell ref="VKU345:VKX345"/>
    <mergeCell ref="VKY345:VLB345"/>
    <mergeCell ref="VJO345:VJR345"/>
    <mergeCell ref="VJS345:VJV345"/>
    <mergeCell ref="VJW345:VJZ345"/>
    <mergeCell ref="VKA345:VKD345"/>
    <mergeCell ref="VKE345:VKH345"/>
    <mergeCell ref="VIU345:VIX345"/>
    <mergeCell ref="VIY345:VJB345"/>
    <mergeCell ref="VJC345:VJF345"/>
    <mergeCell ref="VJG345:VJJ345"/>
    <mergeCell ref="VJK345:VJN345"/>
    <mergeCell ref="VPS345:VPV345"/>
    <mergeCell ref="VPW345:VPZ345"/>
    <mergeCell ref="VMQ345:VMT345"/>
    <mergeCell ref="VMU345:VMX345"/>
    <mergeCell ref="VMY345:VNB345"/>
    <mergeCell ref="VNC345:VNF345"/>
    <mergeCell ref="VNG345:VNJ345"/>
    <mergeCell ref="VLW345:VLZ345"/>
    <mergeCell ref="VMA345:VMD345"/>
    <mergeCell ref="VME345:VMH345"/>
    <mergeCell ref="VMI345:VML345"/>
    <mergeCell ref="VMM345:VMP345"/>
    <mergeCell ref="VLC345:VLF345"/>
    <mergeCell ref="VLG345:VLJ345"/>
    <mergeCell ref="VLK345:VLN345"/>
    <mergeCell ref="VLO345:VLR345"/>
    <mergeCell ref="VLS345:VLV345"/>
    <mergeCell ref="VQA345:VQD345"/>
    <mergeCell ref="VQE345:VQH345"/>
    <mergeCell ref="VQI345:VQL345"/>
    <mergeCell ref="VOY345:VPB345"/>
    <mergeCell ref="VPC345:VPF345"/>
    <mergeCell ref="VPG345:VPJ345"/>
    <mergeCell ref="VPK345:VPN345"/>
    <mergeCell ref="VPO345:VPR345"/>
    <mergeCell ref="VOE345:VOH345"/>
    <mergeCell ref="VOI345:VOL345"/>
    <mergeCell ref="VOM345:VOP345"/>
    <mergeCell ref="VOQ345:VOT345"/>
    <mergeCell ref="VOU345:VOX345"/>
    <mergeCell ref="VNK345:VNN345"/>
    <mergeCell ref="VNO345:VNR345"/>
    <mergeCell ref="VNS345:VNV345"/>
    <mergeCell ref="VNW345:VNZ345"/>
    <mergeCell ref="VOA345:VOD345"/>
    <mergeCell ref="VII345:VIL345"/>
    <mergeCell ref="VIM345:VIP345"/>
    <mergeCell ref="VIQ345:VIT345"/>
    <mergeCell ref="VHG345:VHJ345"/>
    <mergeCell ref="VHK345:VHN345"/>
    <mergeCell ref="VHO345:VHR345"/>
    <mergeCell ref="VHS345:VHV345"/>
    <mergeCell ref="VHW345:VHZ345"/>
    <mergeCell ref="VGM345:VGP345"/>
    <mergeCell ref="VGQ345:VGT345"/>
    <mergeCell ref="VGU345:VGX345"/>
    <mergeCell ref="VGY345:VHB345"/>
    <mergeCell ref="VHC345:VHF345"/>
    <mergeCell ref="VIA345:VID345"/>
    <mergeCell ref="VIE345:VIH345"/>
    <mergeCell ref="VFS345:VFV345"/>
    <mergeCell ref="VFW345:VFZ345"/>
    <mergeCell ref="VGA345:VGD345"/>
    <mergeCell ref="VGE345:VGH345"/>
    <mergeCell ref="VGI345:VGL345"/>
    <mergeCell ref="UZO345:UZR345"/>
    <mergeCell ref="UZS345:UZV345"/>
    <mergeCell ref="UZW345:UZZ345"/>
    <mergeCell ref="VAA345:VAD345"/>
    <mergeCell ref="VAE345:VAH345"/>
    <mergeCell ref="UYU345:UYX345"/>
    <mergeCell ref="UYY345:UZB345"/>
    <mergeCell ref="UZC345:UZF345"/>
    <mergeCell ref="UZG345:UZJ345"/>
    <mergeCell ref="UZK345:UZN345"/>
    <mergeCell ref="UYA345:UYD345"/>
    <mergeCell ref="UYE345:UYH345"/>
    <mergeCell ref="UYI345:UYL345"/>
    <mergeCell ref="UYM345:UYP345"/>
    <mergeCell ref="UYQ345:UYT345"/>
    <mergeCell ref="VEY345:VFB345"/>
    <mergeCell ref="VFC345:VFF345"/>
    <mergeCell ref="VBW345:VBZ345"/>
    <mergeCell ref="VCA345:VCD345"/>
    <mergeCell ref="VCE345:VCH345"/>
    <mergeCell ref="VCI345:VCL345"/>
    <mergeCell ref="VCM345:VCP345"/>
    <mergeCell ref="VBC345:VBF345"/>
    <mergeCell ref="VBG345:VBJ345"/>
    <mergeCell ref="VBK345:VBN345"/>
    <mergeCell ref="VBO345:VBR345"/>
    <mergeCell ref="VBS345:VBV345"/>
    <mergeCell ref="VAI345:VAL345"/>
    <mergeCell ref="VAM345:VAP345"/>
    <mergeCell ref="VAQ345:VAT345"/>
    <mergeCell ref="VAU345:VAX345"/>
    <mergeCell ref="VAY345:VBB345"/>
    <mergeCell ref="VFG345:VFJ345"/>
    <mergeCell ref="VFK345:VFN345"/>
    <mergeCell ref="VFO345:VFR345"/>
    <mergeCell ref="VEE345:VEH345"/>
    <mergeCell ref="VEI345:VEL345"/>
    <mergeCell ref="VEM345:VEP345"/>
    <mergeCell ref="VEQ345:VET345"/>
    <mergeCell ref="VEU345:VEX345"/>
    <mergeCell ref="VDK345:VDN345"/>
    <mergeCell ref="VDO345:VDR345"/>
    <mergeCell ref="VDS345:VDV345"/>
    <mergeCell ref="VDW345:VDZ345"/>
    <mergeCell ref="VEA345:VED345"/>
    <mergeCell ref="VCQ345:VCT345"/>
    <mergeCell ref="VCU345:VCX345"/>
    <mergeCell ref="VCY345:VDB345"/>
    <mergeCell ref="VDC345:VDF345"/>
    <mergeCell ref="VDG345:VDJ345"/>
    <mergeCell ref="UXO345:UXR345"/>
    <mergeCell ref="UXS345:UXV345"/>
    <mergeCell ref="UXW345:UXZ345"/>
    <mergeCell ref="UWM345:UWP345"/>
    <mergeCell ref="UWQ345:UWT345"/>
    <mergeCell ref="UWU345:UWX345"/>
    <mergeCell ref="UWY345:UXB345"/>
    <mergeCell ref="UXC345:UXF345"/>
    <mergeCell ref="UVS345:UVV345"/>
    <mergeCell ref="UVW345:UVZ345"/>
    <mergeCell ref="UWA345:UWD345"/>
    <mergeCell ref="UWE345:UWH345"/>
    <mergeCell ref="UWI345:UWL345"/>
    <mergeCell ref="UXG345:UXJ345"/>
    <mergeCell ref="UXK345:UXN345"/>
    <mergeCell ref="UUY345:UVB345"/>
    <mergeCell ref="UVC345:UVF345"/>
    <mergeCell ref="UVG345:UVJ345"/>
    <mergeCell ref="UVK345:UVN345"/>
    <mergeCell ref="UVO345:UVR345"/>
    <mergeCell ref="UOU345:UOX345"/>
    <mergeCell ref="UOY345:UPB345"/>
    <mergeCell ref="UPC345:UPF345"/>
    <mergeCell ref="UPG345:UPJ345"/>
    <mergeCell ref="UPK345:UPN345"/>
    <mergeCell ref="UOA345:UOD345"/>
    <mergeCell ref="UOE345:UOH345"/>
    <mergeCell ref="UOI345:UOL345"/>
    <mergeCell ref="UOM345:UOP345"/>
    <mergeCell ref="UOQ345:UOT345"/>
    <mergeCell ref="UNG345:UNJ345"/>
    <mergeCell ref="UNK345:UNN345"/>
    <mergeCell ref="UNO345:UNR345"/>
    <mergeCell ref="UNS345:UNV345"/>
    <mergeCell ref="UNW345:UNZ345"/>
    <mergeCell ref="UUE345:UUH345"/>
    <mergeCell ref="UUI345:UUL345"/>
    <mergeCell ref="URC345:URF345"/>
    <mergeCell ref="URG345:URJ345"/>
    <mergeCell ref="URK345:URN345"/>
    <mergeCell ref="URO345:URR345"/>
    <mergeCell ref="URS345:URV345"/>
    <mergeCell ref="UQI345:UQL345"/>
    <mergeCell ref="UQM345:UQP345"/>
    <mergeCell ref="UQQ345:UQT345"/>
    <mergeCell ref="UQU345:UQX345"/>
    <mergeCell ref="UQY345:URB345"/>
    <mergeCell ref="UPO345:UPR345"/>
    <mergeCell ref="UPS345:UPV345"/>
    <mergeCell ref="UPW345:UPZ345"/>
    <mergeCell ref="UQA345:UQD345"/>
    <mergeCell ref="UQE345:UQH345"/>
    <mergeCell ref="UUM345:UUP345"/>
    <mergeCell ref="UUQ345:UUT345"/>
    <mergeCell ref="UUU345:UUX345"/>
    <mergeCell ref="UTK345:UTN345"/>
    <mergeCell ref="UTO345:UTR345"/>
    <mergeCell ref="UTS345:UTV345"/>
    <mergeCell ref="UTW345:UTZ345"/>
    <mergeCell ref="UUA345:UUD345"/>
    <mergeCell ref="USQ345:UST345"/>
    <mergeCell ref="USU345:USX345"/>
    <mergeCell ref="USY345:UTB345"/>
    <mergeCell ref="UTC345:UTF345"/>
    <mergeCell ref="UTG345:UTJ345"/>
    <mergeCell ref="URW345:URZ345"/>
    <mergeCell ref="USA345:USD345"/>
    <mergeCell ref="USE345:USH345"/>
    <mergeCell ref="USI345:USL345"/>
    <mergeCell ref="USM345:USP345"/>
    <mergeCell ref="UMU345:UMX345"/>
    <mergeCell ref="UMY345:UNB345"/>
    <mergeCell ref="UNC345:UNF345"/>
    <mergeCell ref="ULS345:ULV345"/>
    <mergeCell ref="ULW345:ULZ345"/>
    <mergeCell ref="UMA345:UMD345"/>
    <mergeCell ref="UME345:UMH345"/>
    <mergeCell ref="UMI345:UML345"/>
    <mergeCell ref="UKY345:ULB345"/>
    <mergeCell ref="ULC345:ULF345"/>
    <mergeCell ref="ULG345:ULJ345"/>
    <mergeCell ref="ULK345:ULN345"/>
    <mergeCell ref="ULO345:ULR345"/>
    <mergeCell ref="UMM345:UMP345"/>
    <mergeCell ref="UMQ345:UMT345"/>
    <mergeCell ref="UKE345:UKH345"/>
    <mergeCell ref="UKI345:UKL345"/>
    <mergeCell ref="UKM345:UKP345"/>
    <mergeCell ref="UKQ345:UKT345"/>
    <mergeCell ref="UKU345:UKX345"/>
    <mergeCell ref="UEA345:UED345"/>
    <mergeCell ref="UEE345:UEH345"/>
    <mergeCell ref="UEI345:UEL345"/>
    <mergeCell ref="UEM345:UEP345"/>
    <mergeCell ref="UEQ345:UET345"/>
    <mergeCell ref="UDG345:UDJ345"/>
    <mergeCell ref="UDK345:UDN345"/>
    <mergeCell ref="UDO345:UDR345"/>
    <mergeCell ref="UDS345:UDV345"/>
    <mergeCell ref="UDW345:UDZ345"/>
    <mergeCell ref="UCM345:UCP345"/>
    <mergeCell ref="UCQ345:UCT345"/>
    <mergeCell ref="UCU345:UCX345"/>
    <mergeCell ref="UCY345:UDB345"/>
    <mergeCell ref="UDC345:UDF345"/>
    <mergeCell ref="UJK345:UJN345"/>
    <mergeCell ref="UJO345:UJR345"/>
    <mergeCell ref="UGI345:UGL345"/>
    <mergeCell ref="UGM345:UGP345"/>
    <mergeCell ref="UGQ345:UGT345"/>
    <mergeCell ref="UGU345:UGX345"/>
    <mergeCell ref="UGY345:UHB345"/>
    <mergeCell ref="UFO345:UFR345"/>
    <mergeCell ref="UFS345:UFV345"/>
    <mergeCell ref="UFW345:UFZ345"/>
    <mergeCell ref="UGA345:UGD345"/>
    <mergeCell ref="UGE345:UGH345"/>
    <mergeCell ref="UEU345:UEX345"/>
    <mergeCell ref="UEY345:UFB345"/>
    <mergeCell ref="UFC345:UFF345"/>
    <mergeCell ref="UFG345:UFJ345"/>
    <mergeCell ref="UFK345:UFN345"/>
    <mergeCell ref="UJS345:UJV345"/>
    <mergeCell ref="UJW345:UJZ345"/>
    <mergeCell ref="UKA345:UKD345"/>
    <mergeCell ref="UIQ345:UIT345"/>
    <mergeCell ref="UIU345:UIX345"/>
    <mergeCell ref="UIY345:UJB345"/>
    <mergeCell ref="UJC345:UJF345"/>
    <mergeCell ref="UJG345:UJJ345"/>
    <mergeCell ref="UHW345:UHZ345"/>
    <mergeCell ref="UIA345:UID345"/>
    <mergeCell ref="UIE345:UIH345"/>
    <mergeCell ref="UII345:UIL345"/>
    <mergeCell ref="UIM345:UIP345"/>
    <mergeCell ref="UHC345:UHF345"/>
    <mergeCell ref="UHG345:UHJ345"/>
    <mergeCell ref="UHK345:UHN345"/>
    <mergeCell ref="UHO345:UHR345"/>
    <mergeCell ref="UHS345:UHV345"/>
    <mergeCell ref="UCA345:UCD345"/>
    <mergeCell ref="UCE345:UCH345"/>
    <mergeCell ref="UCI345:UCL345"/>
    <mergeCell ref="UAY345:UBB345"/>
    <mergeCell ref="UBC345:UBF345"/>
    <mergeCell ref="UBG345:UBJ345"/>
    <mergeCell ref="UBK345:UBN345"/>
    <mergeCell ref="UBO345:UBR345"/>
    <mergeCell ref="UAE345:UAH345"/>
    <mergeCell ref="UAI345:UAL345"/>
    <mergeCell ref="UAM345:UAP345"/>
    <mergeCell ref="UAQ345:UAT345"/>
    <mergeCell ref="UAU345:UAX345"/>
    <mergeCell ref="UBS345:UBV345"/>
    <mergeCell ref="UBW345:UBZ345"/>
    <mergeCell ref="TZK345:TZN345"/>
    <mergeCell ref="TZO345:TZR345"/>
    <mergeCell ref="TZS345:TZV345"/>
    <mergeCell ref="TZW345:TZZ345"/>
    <mergeCell ref="UAA345:UAD345"/>
    <mergeCell ref="TTG345:TTJ345"/>
    <mergeCell ref="TTK345:TTN345"/>
    <mergeCell ref="TTO345:TTR345"/>
    <mergeCell ref="TTS345:TTV345"/>
    <mergeCell ref="TTW345:TTZ345"/>
    <mergeCell ref="TSM345:TSP345"/>
    <mergeCell ref="TSQ345:TST345"/>
    <mergeCell ref="TSU345:TSX345"/>
    <mergeCell ref="TSY345:TTB345"/>
    <mergeCell ref="TTC345:TTF345"/>
    <mergeCell ref="TRS345:TRV345"/>
    <mergeCell ref="TRW345:TRZ345"/>
    <mergeCell ref="TSA345:TSD345"/>
    <mergeCell ref="TSE345:TSH345"/>
    <mergeCell ref="TSI345:TSL345"/>
    <mergeCell ref="TYQ345:TYT345"/>
    <mergeCell ref="TYU345:TYX345"/>
    <mergeCell ref="TVO345:TVR345"/>
    <mergeCell ref="TVS345:TVV345"/>
    <mergeCell ref="TVW345:TVZ345"/>
    <mergeCell ref="TWA345:TWD345"/>
    <mergeCell ref="TWE345:TWH345"/>
    <mergeCell ref="TUU345:TUX345"/>
    <mergeCell ref="TUY345:TVB345"/>
    <mergeCell ref="TVC345:TVF345"/>
    <mergeCell ref="TVG345:TVJ345"/>
    <mergeCell ref="TVK345:TVN345"/>
    <mergeCell ref="TUA345:TUD345"/>
    <mergeCell ref="TUE345:TUH345"/>
    <mergeCell ref="TUI345:TUL345"/>
    <mergeCell ref="TUM345:TUP345"/>
    <mergeCell ref="TUQ345:TUT345"/>
    <mergeCell ref="TYY345:TZB345"/>
    <mergeCell ref="TZC345:TZF345"/>
    <mergeCell ref="TZG345:TZJ345"/>
    <mergeCell ref="TXW345:TXZ345"/>
    <mergeCell ref="TYA345:TYD345"/>
    <mergeCell ref="TYE345:TYH345"/>
    <mergeCell ref="TYI345:TYL345"/>
    <mergeCell ref="TYM345:TYP345"/>
    <mergeCell ref="TXC345:TXF345"/>
    <mergeCell ref="TXG345:TXJ345"/>
    <mergeCell ref="TXK345:TXN345"/>
    <mergeCell ref="TXO345:TXR345"/>
    <mergeCell ref="TXS345:TXV345"/>
    <mergeCell ref="TWI345:TWL345"/>
    <mergeCell ref="TWM345:TWP345"/>
    <mergeCell ref="TWQ345:TWT345"/>
    <mergeCell ref="TWU345:TWX345"/>
    <mergeCell ref="TWY345:TXB345"/>
    <mergeCell ref="TRG345:TRJ345"/>
    <mergeCell ref="TRK345:TRN345"/>
    <mergeCell ref="TRO345:TRR345"/>
    <mergeCell ref="TQE345:TQH345"/>
    <mergeCell ref="TQI345:TQL345"/>
    <mergeCell ref="TQM345:TQP345"/>
    <mergeCell ref="TQQ345:TQT345"/>
    <mergeCell ref="TQU345:TQX345"/>
    <mergeCell ref="TPK345:TPN345"/>
    <mergeCell ref="TPO345:TPR345"/>
    <mergeCell ref="TPS345:TPV345"/>
    <mergeCell ref="TPW345:TPZ345"/>
    <mergeCell ref="TQA345:TQD345"/>
    <mergeCell ref="TQY345:TRB345"/>
    <mergeCell ref="TRC345:TRF345"/>
    <mergeCell ref="TOQ345:TOT345"/>
    <mergeCell ref="TOU345:TOX345"/>
    <mergeCell ref="TOY345:TPB345"/>
    <mergeCell ref="TPC345:TPF345"/>
    <mergeCell ref="TPG345:TPJ345"/>
    <mergeCell ref="TIM345:TIP345"/>
    <mergeCell ref="TIQ345:TIT345"/>
    <mergeCell ref="TIU345:TIX345"/>
    <mergeCell ref="TIY345:TJB345"/>
    <mergeCell ref="TJC345:TJF345"/>
    <mergeCell ref="THS345:THV345"/>
    <mergeCell ref="THW345:THZ345"/>
    <mergeCell ref="TIA345:TID345"/>
    <mergeCell ref="TIE345:TIH345"/>
    <mergeCell ref="TII345:TIL345"/>
    <mergeCell ref="TGY345:THB345"/>
    <mergeCell ref="THC345:THF345"/>
    <mergeCell ref="THG345:THJ345"/>
    <mergeCell ref="THK345:THN345"/>
    <mergeCell ref="THO345:THR345"/>
    <mergeCell ref="TNW345:TNZ345"/>
    <mergeCell ref="TOA345:TOD345"/>
    <mergeCell ref="TKU345:TKX345"/>
    <mergeCell ref="TKY345:TLB345"/>
    <mergeCell ref="TLC345:TLF345"/>
    <mergeCell ref="TLG345:TLJ345"/>
    <mergeCell ref="TLK345:TLN345"/>
    <mergeCell ref="TKA345:TKD345"/>
    <mergeCell ref="TKE345:TKH345"/>
    <mergeCell ref="TKI345:TKL345"/>
    <mergeCell ref="TKM345:TKP345"/>
    <mergeCell ref="TKQ345:TKT345"/>
    <mergeCell ref="TJG345:TJJ345"/>
    <mergeCell ref="TJK345:TJN345"/>
    <mergeCell ref="TJO345:TJR345"/>
    <mergeCell ref="TJS345:TJV345"/>
    <mergeCell ref="TJW345:TJZ345"/>
    <mergeCell ref="TOE345:TOH345"/>
    <mergeCell ref="TOI345:TOL345"/>
    <mergeCell ref="TOM345:TOP345"/>
    <mergeCell ref="TNC345:TNF345"/>
    <mergeCell ref="TNG345:TNJ345"/>
    <mergeCell ref="TNK345:TNN345"/>
    <mergeCell ref="TNO345:TNR345"/>
    <mergeCell ref="TNS345:TNV345"/>
    <mergeCell ref="TMI345:TML345"/>
    <mergeCell ref="TMM345:TMP345"/>
    <mergeCell ref="TMQ345:TMT345"/>
    <mergeCell ref="TMU345:TMX345"/>
    <mergeCell ref="TMY345:TNB345"/>
    <mergeCell ref="TLO345:TLR345"/>
    <mergeCell ref="TLS345:TLV345"/>
    <mergeCell ref="TLW345:TLZ345"/>
    <mergeCell ref="TMA345:TMD345"/>
    <mergeCell ref="TME345:TMH345"/>
    <mergeCell ref="TGM345:TGP345"/>
    <mergeCell ref="TGQ345:TGT345"/>
    <mergeCell ref="TGU345:TGX345"/>
    <mergeCell ref="TFK345:TFN345"/>
    <mergeCell ref="TFO345:TFR345"/>
    <mergeCell ref="TFS345:TFV345"/>
    <mergeCell ref="TFW345:TFZ345"/>
    <mergeCell ref="TGA345:TGD345"/>
    <mergeCell ref="TEQ345:TET345"/>
    <mergeCell ref="TEU345:TEX345"/>
    <mergeCell ref="TEY345:TFB345"/>
    <mergeCell ref="TFC345:TFF345"/>
    <mergeCell ref="TFG345:TFJ345"/>
    <mergeCell ref="TGE345:TGH345"/>
    <mergeCell ref="TGI345:TGL345"/>
    <mergeCell ref="TDW345:TDZ345"/>
    <mergeCell ref="TEA345:TED345"/>
    <mergeCell ref="TEE345:TEH345"/>
    <mergeCell ref="TEI345:TEL345"/>
    <mergeCell ref="TEM345:TEP345"/>
    <mergeCell ref="SXS345:SXV345"/>
    <mergeCell ref="SXW345:SXZ345"/>
    <mergeCell ref="SYA345:SYD345"/>
    <mergeCell ref="SYE345:SYH345"/>
    <mergeCell ref="SYI345:SYL345"/>
    <mergeCell ref="SWY345:SXB345"/>
    <mergeCell ref="SXC345:SXF345"/>
    <mergeCell ref="SXG345:SXJ345"/>
    <mergeCell ref="SXK345:SXN345"/>
    <mergeCell ref="SXO345:SXR345"/>
    <mergeCell ref="SWE345:SWH345"/>
    <mergeCell ref="SWI345:SWL345"/>
    <mergeCell ref="SWM345:SWP345"/>
    <mergeCell ref="SWQ345:SWT345"/>
    <mergeCell ref="SWU345:SWX345"/>
    <mergeCell ref="TDC345:TDF345"/>
    <mergeCell ref="TDG345:TDJ345"/>
    <mergeCell ref="TAA345:TAD345"/>
    <mergeCell ref="TAE345:TAH345"/>
    <mergeCell ref="TAI345:TAL345"/>
    <mergeCell ref="TAM345:TAP345"/>
    <mergeCell ref="TAQ345:TAT345"/>
    <mergeCell ref="SZG345:SZJ345"/>
    <mergeCell ref="SZK345:SZN345"/>
    <mergeCell ref="SZO345:SZR345"/>
    <mergeCell ref="SZS345:SZV345"/>
    <mergeCell ref="SZW345:SZZ345"/>
    <mergeCell ref="SYM345:SYP345"/>
    <mergeCell ref="SYQ345:SYT345"/>
    <mergeCell ref="SYU345:SYX345"/>
    <mergeCell ref="SYY345:SZB345"/>
    <mergeCell ref="SZC345:SZF345"/>
    <mergeCell ref="TDK345:TDN345"/>
    <mergeCell ref="TDO345:TDR345"/>
    <mergeCell ref="TDS345:TDV345"/>
    <mergeCell ref="TCI345:TCL345"/>
    <mergeCell ref="TCM345:TCP345"/>
    <mergeCell ref="TCQ345:TCT345"/>
    <mergeCell ref="TCU345:TCX345"/>
    <mergeCell ref="TCY345:TDB345"/>
    <mergeCell ref="TBO345:TBR345"/>
    <mergeCell ref="TBS345:TBV345"/>
    <mergeCell ref="TBW345:TBZ345"/>
    <mergeCell ref="TCA345:TCD345"/>
    <mergeCell ref="TCE345:TCH345"/>
    <mergeCell ref="TAU345:TAX345"/>
    <mergeCell ref="TAY345:TBB345"/>
    <mergeCell ref="TBC345:TBF345"/>
    <mergeCell ref="TBG345:TBJ345"/>
    <mergeCell ref="TBK345:TBN345"/>
    <mergeCell ref="SVS345:SVV345"/>
    <mergeCell ref="SVW345:SVZ345"/>
    <mergeCell ref="SWA345:SWD345"/>
    <mergeCell ref="SUQ345:SUT345"/>
    <mergeCell ref="SUU345:SUX345"/>
    <mergeCell ref="SUY345:SVB345"/>
    <mergeCell ref="SVC345:SVF345"/>
    <mergeCell ref="SVG345:SVJ345"/>
    <mergeCell ref="STW345:STZ345"/>
    <mergeCell ref="SUA345:SUD345"/>
    <mergeCell ref="SUE345:SUH345"/>
    <mergeCell ref="SUI345:SUL345"/>
    <mergeCell ref="SUM345:SUP345"/>
    <mergeCell ref="SVK345:SVN345"/>
    <mergeCell ref="SVO345:SVR345"/>
    <mergeCell ref="STC345:STF345"/>
    <mergeCell ref="STG345:STJ345"/>
    <mergeCell ref="STK345:STN345"/>
    <mergeCell ref="STO345:STR345"/>
    <mergeCell ref="STS345:STV345"/>
    <mergeCell ref="SMY345:SNB345"/>
    <mergeCell ref="SNC345:SNF345"/>
    <mergeCell ref="SNG345:SNJ345"/>
    <mergeCell ref="SNK345:SNN345"/>
    <mergeCell ref="SNO345:SNR345"/>
    <mergeCell ref="SME345:SMH345"/>
    <mergeCell ref="SMI345:SML345"/>
    <mergeCell ref="SMM345:SMP345"/>
    <mergeCell ref="SMQ345:SMT345"/>
    <mergeCell ref="SMU345:SMX345"/>
    <mergeCell ref="SLK345:SLN345"/>
    <mergeCell ref="SLO345:SLR345"/>
    <mergeCell ref="SLS345:SLV345"/>
    <mergeCell ref="SLW345:SLZ345"/>
    <mergeCell ref="SMA345:SMD345"/>
    <mergeCell ref="SSI345:SSL345"/>
    <mergeCell ref="SSM345:SSP345"/>
    <mergeCell ref="SPG345:SPJ345"/>
    <mergeCell ref="SPK345:SPN345"/>
    <mergeCell ref="SPO345:SPR345"/>
    <mergeCell ref="SPS345:SPV345"/>
    <mergeCell ref="SPW345:SPZ345"/>
    <mergeCell ref="SOM345:SOP345"/>
    <mergeCell ref="SOQ345:SOT345"/>
    <mergeCell ref="SOU345:SOX345"/>
    <mergeCell ref="SOY345:SPB345"/>
    <mergeCell ref="SPC345:SPF345"/>
    <mergeCell ref="SNS345:SNV345"/>
    <mergeCell ref="SNW345:SNZ345"/>
    <mergeCell ref="SOA345:SOD345"/>
    <mergeCell ref="SOE345:SOH345"/>
    <mergeCell ref="SOI345:SOL345"/>
    <mergeCell ref="SSQ345:SST345"/>
    <mergeCell ref="SSU345:SSX345"/>
    <mergeCell ref="SSY345:STB345"/>
    <mergeCell ref="SRO345:SRR345"/>
    <mergeCell ref="SRS345:SRV345"/>
    <mergeCell ref="SRW345:SRZ345"/>
    <mergeCell ref="SSA345:SSD345"/>
    <mergeCell ref="SSE345:SSH345"/>
    <mergeCell ref="SQU345:SQX345"/>
    <mergeCell ref="SQY345:SRB345"/>
    <mergeCell ref="SRC345:SRF345"/>
    <mergeCell ref="SRG345:SRJ345"/>
    <mergeCell ref="SRK345:SRN345"/>
    <mergeCell ref="SQA345:SQD345"/>
    <mergeCell ref="SQE345:SQH345"/>
    <mergeCell ref="SQI345:SQL345"/>
    <mergeCell ref="SQM345:SQP345"/>
    <mergeCell ref="SQQ345:SQT345"/>
    <mergeCell ref="SKY345:SLB345"/>
    <mergeCell ref="SLC345:SLF345"/>
    <mergeCell ref="SLG345:SLJ345"/>
    <mergeCell ref="SJW345:SJZ345"/>
    <mergeCell ref="SKA345:SKD345"/>
    <mergeCell ref="SKE345:SKH345"/>
    <mergeCell ref="SKI345:SKL345"/>
    <mergeCell ref="SKM345:SKP345"/>
    <mergeCell ref="SJC345:SJF345"/>
    <mergeCell ref="SJG345:SJJ345"/>
    <mergeCell ref="SJK345:SJN345"/>
    <mergeCell ref="SJO345:SJR345"/>
    <mergeCell ref="SJS345:SJV345"/>
    <mergeCell ref="SKQ345:SKT345"/>
    <mergeCell ref="SKU345:SKX345"/>
    <mergeCell ref="SII345:SIL345"/>
    <mergeCell ref="SIM345:SIP345"/>
    <mergeCell ref="SIQ345:SIT345"/>
    <mergeCell ref="SIU345:SIX345"/>
    <mergeCell ref="SIY345:SJB345"/>
    <mergeCell ref="SCE345:SCH345"/>
    <mergeCell ref="SCI345:SCL345"/>
    <mergeCell ref="SCM345:SCP345"/>
    <mergeCell ref="SCQ345:SCT345"/>
    <mergeCell ref="SCU345:SCX345"/>
    <mergeCell ref="SBK345:SBN345"/>
    <mergeCell ref="SBO345:SBR345"/>
    <mergeCell ref="SBS345:SBV345"/>
    <mergeCell ref="SBW345:SBZ345"/>
    <mergeCell ref="SCA345:SCD345"/>
    <mergeCell ref="SAQ345:SAT345"/>
    <mergeCell ref="SAU345:SAX345"/>
    <mergeCell ref="SAY345:SBB345"/>
    <mergeCell ref="SBC345:SBF345"/>
    <mergeCell ref="SBG345:SBJ345"/>
    <mergeCell ref="SHO345:SHR345"/>
    <mergeCell ref="SHS345:SHV345"/>
    <mergeCell ref="SEM345:SEP345"/>
    <mergeCell ref="SEQ345:SET345"/>
    <mergeCell ref="SEU345:SEX345"/>
    <mergeCell ref="SEY345:SFB345"/>
    <mergeCell ref="SFC345:SFF345"/>
    <mergeCell ref="SDS345:SDV345"/>
    <mergeCell ref="SDW345:SDZ345"/>
    <mergeCell ref="SEA345:SED345"/>
    <mergeCell ref="SEE345:SEH345"/>
    <mergeCell ref="SEI345:SEL345"/>
    <mergeCell ref="SCY345:SDB345"/>
    <mergeCell ref="SDC345:SDF345"/>
    <mergeCell ref="SDG345:SDJ345"/>
    <mergeCell ref="SDK345:SDN345"/>
    <mergeCell ref="SDO345:SDR345"/>
    <mergeCell ref="SHW345:SHZ345"/>
    <mergeCell ref="SIA345:SID345"/>
    <mergeCell ref="SIE345:SIH345"/>
    <mergeCell ref="SGU345:SGX345"/>
    <mergeCell ref="SGY345:SHB345"/>
    <mergeCell ref="SHC345:SHF345"/>
    <mergeCell ref="SHG345:SHJ345"/>
    <mergeCell ref="SHK345:SHN345"/>
    <mergeCell ref="SGA345:SGD345"/>
    <mergeCell ref="SGE345:SGH345"/>
    <mergeCell ref="SGI345:SGL345"/>
    <mergeCell ref="SGM345:SGP345"/>
    <mergeCell ref="SGQ345:SGT345"/>
    <mergeCell ref="SFG345:SFJ345"/>
    <mergeCell ref="SFK345:SFN345"/>
    <mergeCell ref="SFO345:SFR345"/>
    <mergeCell ref="SFS345:SFV345"/>
    <mergeCell ref="SFW345:SFZ345"/>
    <mergeCell ref="SAE345:SAH345"/>
    <mergeCell ref="SAI345:SAL345"/>
    <mergeCell ref="SAM345:SAP345"/>
    <mergeCell ref="RZC345:RZF345"/>
    <mergeCell ref="RZG345:RZJ345"/>
    <mergeCell ref="RZK345:RZN345"/>
    <mergeCell ref="RZO345:RZR345"/>
    <mergeCell ref="RZS345:RZV345"/>
    <mergeCell ref="RYI345:RYL345"/>
    <mergeCell ref="RYM345:RYP345"/>
    <mergeCell ref="RYQ345:RYT345"/>
    <mergeCell ref="RYU345:RYX345"/>
    <mergeCell ref="RYY345:RZB345"/>
    <mergeCell ref="RZW345:RZZ345"/>
    <mergeCell ref="SAA345:SAD345"/>
    <mergeCell ref="RXO345:RXR345"/>
    <mergeCell ref="RXS345:RXV345"/>
    <mergeCell ref="RXW345:RXZ345"/>
    <mergeCell ref="RYA345:RYD345"/>
    <mergeCell ref="RYE345:RYH345"/>
    <mergeCell ref="RRK345:RRN345"/>
    <mergeCell ref="RRO345:RRR345"/>
    <mergeCell ref="RRS345:RRV345"/>
    <mergeCell ref="RRW345:RRZ345"/>
    <mergeCell ref="RSA345:RSD345"/>
    <mergeCell ref="RQQ345:RQT345"/>
    <mergeCell ref="RQU345:RQX345"/>
    <mergeCell ref="RQY345:RRB345"/>
    <mergeCell ref="RRC345:RRF345"/>
    <mergeCell ref="RRG345:RRJ345"/>
    <mergeCell ref="RPW345:RPZ345"/>
    <mergeCell ref="RQA345:RQD345"/>
    <mergeCell ref="RQE345:RQH345"/>
    <mergeCell ref="RQI345:RQL345"/>
    <mergeCell ref="RQM345:RQP345"/>
    <mergeCell ref="RWU345:RWX345"/>
    <mergeCell ref="RWY345:RXB345"/>
    <mergeCell ref="RTS345:RTV345"/>
    <mergeCell ref="RTW345:RTZ345"/>
    <mergeCell ref="RUA345:RUD345"/>
    <mergeCell ref="RUE345:RUH345"/>
    <mergeCell ref="RUI345:RUL345"/>
    <mergeCell ref="RSY345:RTB345"/>
    <mergeCell ref="RTC345:RTF345"/>
    <mergeCell ref="RTG345:RTJ345"/>
    <mergeCell ref="RTK345:RTN345"/>
    <mergeCell ref="RTO345:RTR345"/>
    <mergeCell ref="RSE345:RSH345"/>
    <mergeCell ref="RSI345:RSL345"/>
    <mergeCell ref="RSM345:RSP345"/>
    <mergeCell ref="RSQ345:RST345"/>
    <mergeCell ref="RSU345:RSX345"/>
    <mergeCell ref="RXC345:RXF345"/>
    <mergeCell ref="RXG345:RXJ345"/>
    <mergeCell ref="RXK345:RXN345"/>
    <mergeCell ref="RWA345:RWD345"/>
    <mergeCell ref="RWE345:RWH345"/>
    <mergeCell ref="RWI345:RWL345"/>
    <mergeCell ref="RWM345:RWP345"/>
    <mergeCell ref="RWQ345:RWT345"/>
    <mergeCell ref="RVG345:RVJ345"/>
    <mergeCell ref="RVK345:RVN345"/>
    <mergeCell ref="RVO345:RVR345"/>
    <mergeCell ref="RVS345:RVV345"/>
    <mergeCell ref="RVW345:RVZ345"/>
    <mergeCell ref="RUM345:RUP345"/>
    <mergeCell ref="RUQ345:RUT345"/>
    <mergeCell ref="RUU345:RUX345"/>
    <mergeCell ref="RUY345:RVB345"/>
    <mergeCell ref="RVC345:RVF345"/>
    <mergeCell ref="RPK345:RPN345"/>
    <mergeCell ref="RPO345:RPR345"/>
    <mergeCell ref="RPS345:RPV345"/>
    <mergeCell ref="ROI345:ROL345"/>
    <mergeCell ref="ROM345:ROP345"/>
    <mergeCell ref="ROQ345:ROT345"/>
    <mergeCell ref="ROU345:ROX345"/>
    <mergeCell ref="ROY345:RPB345"/>
    <mergeCell ref="RNO345:RNR345"/>
    <mergeCell ref="RNS345:RNV345"/>
    <mergeCell ref="RNW345:RNZ345"/>
    <mergeCell ref="ROA345:ROD345"/>
    <mergeCell ref="ROE345:ROH345"/>
    <mergeCell ref="RPC345:RPF345"/>
    <mergeCell ref="RPG345:RPJ345"/>
    <mergeCell ref="RMU345:RMX345"/>
    <mergeCell ref="RMY345:RNB345"/>
    <mergeCell ref="RNC345:RNF345"/>
    <mergeCell ref="RNG345:RNJ345"/>
    <mergeCell ref="RNK345:RNN345"/>
    <mergeCell ref="RGQ345:RGT345"/>
    <mergeCell ref="RGU345:RGX345"/>
    <mergeCell ref="RGY345:RHB345"/>
    <mergeCell ref="RHC345:RHF345"/>
    <mergeCell ref="RHG345:RHJ345"/>
    <mergeCell ref="RFW345:RFZ345"/>
    <mergeCell ref="RGA345:RGD345"/>
    <mergeCell ref="RGE345:RGH345"/>
    <mergeCell ref="RGI345:RGL345"/>
    <mergeCell ref="RGM345:RGP345"/>
    <mergeCell ref="RFC345:RFF345"/>
    <mergeCell ref="RFG345:RFJ345"/>
    <mergeCell ref="RFK345:RFN345"/>
    <mergeCell ref="RFO345:RFR345"/>
    <mergeCell ref="RFS345:RFV345"/>
    <mergeCell ref="RMA345:RMD345"/>
    <mergeCell ref="RME345:RMH345"/>
    <mergeCell ref="RIY345:RJB345"/>
    <mergeCell ref="RJC345:RJF345"/>
    <mergeCell ref="RJG345:RJJ345"/>
    <mergeCell ref="RJK345:RJN345"/>
    <mergeCell ref="RJO345:RJR345"/>
    <mergeCell ref="RIE345:RIH345"/>
    <mergeCell ref="RII345:RIL345"/>
    <mergeCell ref="RIM345:RIP345"/>
    <mergeCell ref="RIQ345:RIT345"/>
    <mergeCell ref="RIU345:RIX345"/>
    <mergeCell ref="RHK345:RHN345"/>
    <mergeCell ref="RHO345:RHR345"/>
    <mergeCell ref="RHS345:RHV345"/>
    <mergeCell ref="RHW345:RHZ345"/>
    <mergeCell ref="RIA345:RID345"/>
    <mergeCell ref="RMI345:RML345"/>
    <mergeCell ref="RMM345:RMP345"/>
    <mergeCell ref="RMQ345:RMT345"/>
    <mergeCell ref="RLG345:RLJ345"/>
    <mergeCell ref="RLK345:RLN345"/>
    <mergeCell ref="RLO345:RLR345"/>
    <mergeCell ref="RLS345:RLV345"/>
    <mergeCell ref="RLW345:RLZ345"/>
    <mergeCell ref="RKM345:RKP345"/>
    <mergeCell ref="RKQ345:RKT345"/>
    <mergeCell ref="RKU345:RKX345"/>
    <mergeCell ref="RKY345:RLB345"/>
    <mergeCell ref="RLC345:RLF345"/>
    <mergeCell ref="RJS345:RJV345"/>
    <mergeCell ref="RJW345:RJZ345"/>
    <mergeCell ref="RKA345:RKD345"/>
    <mergeCell ref="RKE345:RKH345"/>
    <mergeCell ref="RKI345:RKL345"/>
    <mergeCell ref="REQ345:RET345"/>
    <mergeCell ref="REU345:REX345"/>
    <mergeCell ref="REY345:RFB345"/>
    <mergeCell ref="RDO345:RDR345"/>
    <mergeCell ref="RDS345:RDV345"/>
    <mergeCell ref="RDW345:RDZ345"/>
    <mergeCell ref="REA345:RED345"/>
    <mergeCell ref="REE345:REH345"/>
    <mergeCell ref="RCU345:RCX345"/>
    <mergeCell ref="RCY345:RDB345"/>
    <mergeCell ref="RDC345:RDF345"/>
    <mergeCell ref="RDG345:RDJ345"/>
    <mergeCell ref="RDK345:RDN345"/>
    <mergeCell ref="REI345:REL345"/>
    <mergeCell ref="REM345:REP345"/>
    <mergeCell ref="RCA345:RCD345"/>
    <mergeCell ref="RCE345:RCH345"/>
    <mergeCell ref="RCI345:RCL345"/>
    <mergeCell ref="RCM345:RCP345"/>
    <mergeCell ref="RCQ345:RCT345"/>
    <mergeCell ref="QVW345:QVZ345"/>
    <mergeCell ref="QWA345:QWD345"/>
    <mergeCell ref="QWE345:QWH345"/>
    <mergeCell ref="QWI345:QWL345"/>
    <mergeCell ref="QWM345:QWP345"/>
    <mergeCell ref="QVC345:QVF345"/>
    <mergeCell ref="QVG345:QVJ345"/>
    <mergeCell ref="QVK345:QVN345"/>
    <mergeCell ref="QVO345:QVR345"/>
    <mergeCell ref="QVS345:QVV345"/>
    <mergeCell ref="QUI345:QUL345"/>
    <mergeCell ref="QUM345:QUP345"/>
    <mergeCell ref="QUQ345:QUT345"/>
    <mergeCell ref="QUU345:QUX345"/>
    <mergeCell ref="QUY345:QVB345"/>
    <mergeCell ref="RBG345:RBJ345"/>
    <mergeCell ref="RBK345:RBN345"/>
    <mergeCell ref="QYE345:QYH345"/>
    <mergeCell ref="QYI345:QYL345"/>
    <mergeCell ref="QYM345:QYP345"/>
    <mergeCell ref="QYQ345:QYT345"/>
    <mergeCell ref="QYU345:QYX345"/>
    <mergeCell ref="QXK345:QXN345"/>
    <mergeCell ref="QXO345:QXR345"/>
    <mergeCell ref="QXS345:QXV345"/>
    <mergeCell ref="QXW345:QXZ345"/>
    <mergeCell ref="QYA345:QYD345"/>
    <mergeCell ref="QWQ345:QWT345"/>
    <mergeCell ref="QWU345:QWX345"/>
    <mergeCell ref="QWY345:QXB345"/>
    <mergeCell ref="QXC345:QXF345"/>
    <mergeCell ref="QXG345:QXJ345"/>
    <mergeCell ref="RBO345:RBR345"/>
    <mergeCell ref="RBS345:RBV345"/>
    <mergeCell ref="RBW345:RBZ345"/>
    <mergeCell ref="RAM345:RAP345"/>
    <mergeCell ref="RAQ345:RAT345"/>
    <mergeCell ref="RAU345:RAX345"/>
    <mergeCell ref="RAY345:RBB345"/>
    <mergeCell ref="RBC345:RBF345"/>
    <mergeCell ref="QZS345:QZV345"/>
    <mergeCell ref="QZW345:QZZ345"/>
    <mergeCell ref="RAA345:RAD345"/>
    <mergeCell ref="RAE345:RAH345"/>
    <mergeCell ref="RAI345:RAL345"/>
    <mergeCell ref="QYY345:QZB345"/>
    <mergeCell ref="QZC345:QZF345"/>
    <mergeCell ref="QZG345:QZJ345"/>
    <mergeCell ref="QZK345:QZN345"/>
    <mergeCell ref="QZO345:QZR345"/>
    <mergeCell ref="QTW345:QTZ345"/>
    <mergeCell ref="QUA345:QUD345"/>
    <mergeCell ref="QUE345:QUH345"/>
    <mergeCell ref="QSU345:QSX345"/>
    <mergeCell ref="QSY345:QTB345"/>
    <mergeCell ref="QTC345:QTF345"/>
    <mergeCell ref="QTG345:QTJ345"/>
    <mergeCell ref="QTK345:QTN345"/>
    <mergeCell ref="QSA345:QSD345"/>
    <mergeCell ref="QSE345:QSH345"/>
    <mergeCell ref="QSI345:QSL345"/>
    <mergeCell ref="QSM345:QSP345"/>
    <mergeCell ref="QSQ345:QST345"/>
    <mergeCell ref="QTO345:QTR345"/>
    <mergeCell ref="QTS345:QTV345"/>
    <mergeCell ref="QRG345:QRJ345"/>
    <mergeCell ref="QRK345:QRN345"/>
    <mergeCell ref="QRO345:QRR345"/>
    <mergeCell ref="QRS345:QRV345"/>
    <mergeCell ref="QRW345:QRZ345"/>
    <mergeCell ref="QLC345:QLF345"/>
    <mergeCell ref="QLG345:QLJ345"/>
    <mergeCell ref="QLK345:QLN345"/>
    <mergeCell ref="QLO345:QLR345"/>
    <mergeCell ref="QLS345:QLV345"/>
    <mergeCell ref="QKI345:QKL345"/>
    <mergeCell ref="QKM345:QKP345"/>
    <mergeCell ref="QKQ345:QKT345"/>
    <mergeCell ref="QKU345:QKX345"/>
    <mergeCell ref="QKY345:QLB345"/>
    <mergeCell ref="QJO345:QJR345"/>
    <mergeCell ref="QJS345:QJV345"/>
    <mergeCell ref="QJW345:QJZ345"/>
    <mergeCell ref="QKA345:QKD345"/>
    <mergeCell ref="QKE345:QKH345"/>
    <mergeCell ref="QQM345:QQP345"/>
    <mergeCell ref="QQQ345:QQT345"/>
    <mergeCell ref="QNK345:QNN345"/>
    <mergeCell ref="QNO345:QNR345"/>
    <mergeCell ref="QNS345:QNV345"/>
    <mergeCell ref="QNW345:QNZ345"/>
    <mergeCell ref="QOA345:QOD345"/>
    <mergeCell ref="QMQ345:QMT345"/>
    <mergeCell ref="QMU345:QMX345"/>
    <mergeCell ref="QMY345:QNB345"/>
    <mergeCell ref="QNC345:QNF345"/>
    <mergeCell ref="QNG345:QNJ345"/>
    <mergeCell ref="QLW345:QLZ345"/>
    <mergeCell ref="QMA345:QMD345"/>
    <mergeCell ref="QME345:QMH345"/>
    <mergeCell ref="QMI345:QML345"/>
    <mergeCell ref="QMM345:QMP345"/>
    <mergeCell ref="QQU345:QQX345"/>
    <mergeCell ref="QQY345:QRB345"/>
    <mergeCell ref="QRC345:QRF345"/>
    <mergeCell ref="QPS345:QPV345"/>
    <mergeCell ref="QPW345:QPZ345"/>
    <mergeCell ref="QQA345:QQD345"/>
    <mergeCell ref="QQE345:QQH345"/>
    <mergeCell ref="QQI345:QQL345"/>
    <mergeCell ref="QOY345:QPB345"/>
    <mergeCell ref="QPC345:QPF345"/>
    <mergeCell ref="QPG345:QPJ345"/>
    <mergeCell ref="QPK345:QPN345"/>
    <mergeCell ref="QPO345:QPR345"/>
    <mergeCell ref="QOE345:QOH345"/>
    <mergeCell ref="QOI345:QOL345"/>
    <mergeCell ref="QOM345:QOP345"/>
    <mergeCell ref="QOQ345:QOT345"/>
    <mergeCell ref="QOU345:QOX345"/>
    <mergeCell ref="QJC345:QJF345"/>
    <mergeCell ref="QJG345:QJJ345"/>
    <mergeCell ref="QJK345:QJN345"/>
    <mergeCell ref="QIA345:QID345"/>
    <mergeCell ref="QIE345:QIH345"/>
    <mergeCell ref="QII345:QIL345"/>
    <mergeCell ref="QIM345:QIP345"/>
    <mergeCell ref="QIQ345:QIT345"/>
    <mergeCell ref="QHG345:QHJ345"/>
    <mergeCell ref="QHK345:QHN345"/>
    <mergeCell ref="QHO345:QHR345"/>
    <mergeCell ref="QHS345:QHV345"/>
    <mergeCell ref="QHW345:QHZ345"/>
    <mergeCell ref="QIU345:QIX345"/>
    <mergeCell ref="QIY345:QJB345"/>
    <mergeCell ref="QGM345:QGP345"/>
    <mergeCell ref="QGQ345:QGT345"/>
    <mergeCell ref="QGU345:QGX345"/>
    <mergeCell ref="QGY345:QHB345"/>
    <mergeCell ref="QHC345:QHF345"/>
    <mergeCell ref="QAI345:QAL345"/>
    <mergeCell ref="QAM345:QAP345"/>
    <mergeCell ref="QAQ345:QAT345"/>
    <mergeCell ref="QAU345:QAX345"/>
    <mergeCell ref="QAY345:QBB345"/>
    <mergeCell ref="PZO345:PZR345"/>
    <mergeCell ref="PZS345:PZV345"/>
    <mergeCell ref="PZW345:PZZ345"/>
    <mergeCell ref="QAA345:QAD345"/>
    <mergeCell ref="QAE345:QAH345"/>
    <mergeCell ref="PYU345:PYX345"/>
    <mergeCell ref="PYY345:PZB345"/>
    <mergeCell ref="PZC345:PZF345"/>
    <mergeCell ref="PZG345:PZJ345"/>
    <mergeCell ref="PZK345:PZN345"/>
    <mergeCell ref="QFS345:QFV345"/>
    <mergeCell ref="QFW345:QFZ345"/>
    <mergeCell ref="QCQ345:QCT345"/>
    <mergeCell ref="QCU345:QCX345"/>
    <mergeCell ref="QCY345:QDB345"/>
    <mergeCell ref="QDC345:QDF345"/>
    <mergeCell ref="QDG345:QDJ345"/>
    <mergeCell ref="QBW345:QBZ345"/>
    <mergeCell ref="QCA345:QCD345"/>
    <mergeCell ref="QCE345:QCH345"/>
    <mergeCell ref="QCI345:QCL345"/>
    <mergeCell ref="QCM345:QCP345"/>
    <mergeCell ref="QBC345:QBF345"/>
    <mergeCell ref="QBG345:QBJ345"/>
    <mergeCell ref="QBK345:QBN345"/>
    <mergeCell ref="QBO345:QBR345"/>
    <mergeCell ref="QBS345:QBV345"/>
    <mergeCell ref="QGA345:QGD345"/>
    <mergeCell ref="QGE345:QGH345"/>
    <mergeCell ref="QGI345:QGL345"/>
    <mergeCell ref="QEY345:QFB345"/>
    <mergeCell ref="QFC345:QFF345"/>
    <mergeCell ref="QFG345:QFJ345"/>
    <mergeCell ref="QFK345:QFN345"/>
    <mergeCell ref="QFO345:QFR345"/>
    <mergeCell ref="QEE345:QEH345"/>
    <mergeCell ref="QEI345:QEL345"/>
    <mergeCell ref="QEM345:QEP345"/>
    <mergeCell ref="QEQ345:QET345"/>
    <mergeCell ref="QEU345:QEX345"/>
    <mergeCell ref="QDK345:QDN345"/>
    <mergeCell ref="QDO345:QDR345"/>
    <mergeCell ref="QDS345:QDV345"/>
    <mergeCell ref="QDW345:QDZ345"/>
    <mergeCell ref="QEA345:QED345"/>
    <mergeCell ref="PYI345:PYL345"/>
    <mergeCell ref="PYM345:PYP345"/>
    <mergeCell ref="PYQ345:PYT345"/>
    <mergeCell ref="PXG345:PXJ345"/>
    <mergeCell ref="PXK345:PXN345"/>
    <mergeCell ref="PXO345:PXR345"/>
    <mergeCell ref="PXS345:PXV345"/>
    <mergeCell ref="PXW345:PXZ345"/>
    <mergeCell ref="PWM345:PWP345"/>
    <mergeCell ref="PWQ345:PWT345"/>
    <mergeCell ref="PWU345:PWX345"/>
    <mergeCell ref="PWY345:PXB345"/>
    <mergeCell ref="PXC345:PXF345"/>
    <mergeCell ref="PYA345:PYD345"/>
    <mergeCell ref="PYE345:PYH345"/>
    <mergeCell ref="PVS345:PVV345"/>
    <mergeCell ref="PVW345:PVZ345"/>
    <mergeCell ref="PWA345:PWD345"/>
    <mergeCell ref="PWE345:PWH345"/>
    <mergeCell ref="PWI345:PWL345"/>
    <mergeCell ref="PPO345:PPR345"/>
    <mergeCell ref="PPS345:PPV345"/>
    <mergeCell ref="PPW345:PPZ345"/>
    <mergeCell ref="PQA345:PQD345"/>
    <mergeCell ref="PQE345:PQH345"/>
    <mergeCell ref="POU345:POX345"/>
    <mergeCell ref="POY345:PPB345"/>
    <mergeCell ref="PPC345:PPF345"/>
    <mergeCell ref="PPG345:PPJ345"/>
    <mergeCell ref="PPK345:PPN345"/>
    <mergeCell ref="POA345:POD345"/>
    <mergeCell ref="POE345:POH345"/>
    <mergeCell ref="POI345:POL345"/>
    <mergeCell ref="POM345:POP345"/>
    <mergeCell ref="POQ345:POT345"/>
    <mergeCell ref="PUY345:PVB345"/>
    <mergeCell ref="PVC345:PVF345"/>
    <mergeCell ref="PRW345:PRZ345"/>
    <mergeCell ref="PSA345:PSD345"/>
    <mergeCell ref="PSE345:PSH345"/>
    <mergeCell ref="PSI345:PSL345"/>
    <mergeCell ref="PSM345:PSP345"/>
    <mergeCell ref="PRC345:PRF345"/>
    <mergeCell ref="PRG345:PRJ345"/>
    <mergeCell ref="PRK345:PRN345"/>
    <mergeCell ref="PRO345:PRR345"/>
    <mergeCell ref="PRS345:PRV345"/>
    <mergeCell ref="PQI345:PQL345"/>
    <mergeCell ref="PQM345:PQP345"/>
    <mergeCell ref="PQQ345:PQT345"/>
    <mergeCell ref="PQU345:PQX345"/>
    <mergeCell ref="PQY345:PRB345"/>
    <mergeCell ref="PVG345:PVJ345"/>
    <mergeCell ref="PVK345:PVN345"/>
    <mergeCell ref="PVO345:PVR345"/>
    <mergeCell ref="PUE345:PUH345"/>
    <mergeCell ref="PUI345:PUL345"/>
    <mergeCell ref="PUM345:PUP345"/>
    <mergeCell ref="PUQ345:PUT345"/>
    <mergeCell ref="PUU345:PUX345"/>
    <mergeCell ref="PTK345:PTN345"/>
    <mergeCell ref="PTO345:PTR345"/>
    <mergeCell ref="PTS345:PTV345"/>
    <mergeCell ref="PTW345:PTZ345"/>
    <mergeCell ref="PUA345:PUD345"/>
    <mergeCell ref="PSQ345:PST345"/>
    <mergeCell ref="PSU345:PSX345"/>
    <mergeCell ref="PSY345:PTB345"/>
    <mergeCell ref="PTC345:PTF345"/>
    <mergeCell ref="PTG345:PTJ345"/>
    <mergeCell ref="PNO345:PNR345"/>
    <mergeCell ref="PNS345:PNV345"/>
    <mergeCell ref="PNW345:PNZ345"/>
    <mergeCell ref="PMM345:PMP345"/>
    <mergeCell ref="PMQ345:PMT345"/>
    <mergeCell ref="PMU345:PMX345"/>
    <mergeCell ref="PMY345:PNB345"/>
    <mergeCell ref="PNC345:PNF345"/>
    <mergeCell ref="PLS345:PLV345"/>
    <mergeCell ref="PLW345:PLZ345"/>
    <mergeCell ref="PMA345:PMD345"/>
    <mergeCell ref="PME345:PMH345"/>
    <mergeCell ref="PMI345:PML345"/>
    <mergeCell ref="PNG345:PNJ345"/>
    <mergeCell ref="PNK345:PNN345"/>
    <mergeCell ref="PKY345:PLB345"/>
    <mergeCell ref="PLC345:PLF345"/>
    <mergeCell ref="PLG345:PLJ345"/>
    <mergeCell ref="PLK345:PLN345"/>
    <mergeCell ref="PLO345:PLR345"/>
    <mergeCell ref="PEU345:PEX345"/>
    <mergeCell ref="PEY345:PFB345"/>
    <mergeCell ref="PFC345:PFF345"/>
    <mergeCell ref="PFG345:PFJ345"/>
    <mergeCell ref="PFK345:PFN345"/>
    <mergeCell ref="PEA345:PED345"/>
    <mergeCell ref="PEE345:PEH345"/>
    <mergeCell ref="PEI345:PEL345"/>
    <mergeCell ref="PEM345:PEP345"/>
    <mergeCell ref="PEQ345:PET345"/>
    <mergeCell ref="PDG345:PDJ345"/>
    <mergeCell ref="PDK345:PDN345"/>
    <mergeCell ref="PDO345:PDR345"/>
    <mergeCell ref="PDS345:PDV345"/>
    <mergeCell ref="PDW345:PDZ345"/>
    <mergeCell ref="PKE345:PKH345"/>
    <mergeCell ref="PKI345:PKL345"/>
    <mergeCell ref="PHC345:PHF345"/>
    <mergeCell ref="PHG345:PHJ345"/>
    <mergeCell ref="PHK345:PHN345"/>
    <mergeCell ref="PHO345:PHR345"/>
    <mergeCell ref="PHS345:PHV345"/>
    <mergeCell ref="PGI345:PGL345"/>
    <mergeCell ref="PGM345:PGP345"/>
    <mergeCell ref="PGQ345:PGT345"/>
    <mergeCell ref="PGU345:PGX345"/>
    <mergeCell ref="PGY345:PHB345"/>
    <mergeCell ref="PFO345:PFR345"/>
    <mergeCell ref="PFS345:PFV345"/>
    <mergeCell ref="PFW345:PFZ345"/>
    <mergeCell ref="PGA345:PGD345"/>
    <mergeCell ref="PGE345:PGH345"/>
    <mergeCell ref="PKM345:PKP345"/>
    <mergeCell ref="PKQ345:PKT345"/>
    <mergeCell ref="PKU345:PKX345"/>
    <mergeCell ref="PJK345:PJN345"/>
    <mergeCell ref="PJO345:PJR345"/>
    <mergeCell ref="PJS345:PJV345"/>
    <mergeCell ref="PJW345:PJZ345"/>
    <mergeCell ref="PKA345:PKD345"/>
    <mergeCell ref="PIQ345:PIT345"/>
    <mergeCell ref="PIU345:PIX345"/>
    <mergeCell ref="PIY345:PJB345"/>
    <mergeCell ref="PJC345:PJF345"/>
    <mergeCell ref="PJG345:PJJ345"/>
    <mergeCell ref="PHW345:PHZ345"/>
    <mergeCell ref="PIA345:PID345"/>
    <mergeCell ref="PIE345:PIH345"/>
    <mergeCell ref="PII345:PIL345"/>
    <mergeCell ref="PIM345:PIP345"/>
    <mergeCell ref="PCU345:PCX345"/>
    <mergeCell ref="PCY345:PDB345"/>
    <mergeCell ref="PDC345:PDF345"/>
    <mergeCell ref="PBS345:PBV345"/>
    <mergeCell ref="PBW345:PBZ345"/>
    <mergeCell ref="PCA345:PCD345"/>
    <mergeCell ref="PCE345:PCH345"/>
    <mergeCell ref="PCI345:PCL345"/>
    <mergeCell ref="PAY345:PBB345"/>
    <mergeCell ref="PBC345:PBF345"/>
    <mergeCell ref="PBG345:PBJ345"/>
    <mergeCell ref="PBK345:PBN345"/>
    <mergeCell ref="PBO345:PBR345"/>
    <mergeCell ref="PCM345:PCP345"/>
    <mergeCell ref="PCQ345:PCT345"/>
    <mergeCell ref="PAE345:PAH345"/>
    <mergeCell ref="PAI345:PAL345"/>
    <mergeCell ref="PAM345:PAP345"/>
    <mergeCell ref="PAQ345:PAT345"/>
    <mergeCell ref="PAU345:PAX345"/>
    <mergeCell ref="OUA345:OUD345"/>
    <mergeCell ref="OUE345:OUH345"/>
    <mergeCell ref="OUI345:OUL345"/>
    <mergeCell ref="OUM345:OUP345"/>
    <mergeCell ref="OUQ345:OUT345"/>
    <mergeCell ref="OTG345:OTJ345"/>
    <mergeCell ref="OTK345:OTN345"/>
    <mergeCell ref="OTO345:OTR345"/>
    <mergeCell ref="OTS345:OTV345"/>
    <mergeCell ref="OTW345:OTZ345"/>
    <mergeCell ref="OSM345:OSP345"/>
    <mergeCell ref="OSQ345:OST345"/>
    <mergeCell ref="OSU345:OSX345"/>
    <mergeCell ref="OSY345:OTB345"/>
    <mergeCell ref="OTC345:OTF345"/>
    <mergeCell ref="OZK345:OZN345"/>
    <mergeCell ref="OZO345:OZR345"/>
    <mergeCell ref="OWI345:OWL345"/>
    <mergeCell ref="OWM345:OWP345"/>
    <mergeCell ref="OWQ345:OWT345"/>
    <mergeCell ref="OWU345:OWX345"/>
    <mergeCell ref="OWY345:OXB345"/>
    <mergeCell ref="OVO345:OVR345"/>
    <mergeCell ref="OVS345:OVV345"/>
    <mergeCell ref="OVW345:OVZ345"/>
    <mergeCell ref="OWA345:OWD345"/>
    <mergeCell ref="OWE345:OWH345"/>
    <mergeCell ref="OUU345:OUX345"/>
    <mergeCell ref="OUY345:OVB345"/>
    <mergeCell ref="OVC345:OVF345"/>
    <mergeCell ref="OVG345:OVJ345"/>
    <mergeCell ref="OVK345:OVN345"/>
    <mergeCell ref="OZS345:OZV345"/>
    <mergeCell ref="OZW345:OZZ345"/>
    <mergeCell ref="PAA345:PAD345"/>
    <mergeCell ref="OYQ345:OYT345"/>
    <mergeCell ref="OYU345:OYX345"/>
    <mergeCell ref="OYY345:OZB345"/>
    <mergeCell ref="OZC345:OZF345"/>
    <mergeCell ref="OZG345:OZJ345"/>
    <mergeCell ref="OXW345:OXZ345"/>
    <mergeCell ref="OYA345:OYD345"/>
    <mergeCell ref="OYE345:OYH345"/>
    <mergeCell ref="OYI345:OYL345"/>
    <mergeCell ref="OYM345:OYP345"/>
    <mergeCell ref="OXC345:OXF345"/>
    <mergeCell ref="OXG345:OXJ345"/>
    <mergeCell ref="OXK345:OXN345"/>
    <mergeCell ref="OXO345:OXR345"/>
    <mergeCell ref="OXS345:OXV345"/>
    <mergeCell ref="OSA345:OSD345"/>
    <mergeCell ref="OSE345:OSH345"/>
    <mergeCell ref="OSI345:OSL345"/>
    <mergeCell ref="OQY345:ORB345"/>
    <mergeCell ref="ORC345:ORF345"/>
    <mergeCell ref="ORG345:ORJ345"/>
    <mergeCell ref="ORK345:ORN345"/>
    <mergeCell ref="ORO345:ORR345"/>
    <mergeCell ref="OQE345:OQH345"/>
    <mergeCell ref="OQI345:OQL345"/>
    <mergeCell ref="OQM345:OQP345"/>
    <mergeCell ref="OQQ345:OQT345"/>
    <mergeCell ref="OQU345:OQX345"/>
    <mergeCell ref="ORS345:ORV345"/>
    <mergeCell ref="ORW345:ORZ345"/>
    <mergeCell ref="OPK345:OPN345"/>
    <mergeCell ref="OPO345:OPR345"/>
    <mergeCell ref="OPS345:OPV345"/>
    <mergeCell ref="OPW345:OPZ345"/>
    <mergeCell ref="OQA345:OQD345"/>
    <mergeCell ref="OJG345:OJJ345"/>
    <mergeCell ref="OJK345:OJN345"/>
    <mergeCell ref="OJO345:OJR345"/>
    <mergeCell ref="OJS345:OJV345"/>
    <mergeCell ref="OJW345:OJZ345"/>
    <mergeCell ref="OIM345:OIP345"/>
    <mergeCell ref="OIQ345:OIT345"/>
    <mergeCell ref="OIU345:OIX345"/>
    <mergeCell ref="OIY345:OJB345"/>
    <mergeCell ref="OJC345:OJF345"/>
    <mergeCell ref="OHS345:OHV345"/>
    <mergeCell ref="OHW345:OHZ345"/>
    <mergeCell ref="OIA345:OID345"/>
    <mergeCell ref="OIE345:OIH345"/>
    <mergeCell ref="OII345:OIL345"/>
    <mergeCell ref="OOQ345:OOT345"/>
    <mergeCell ref="OOU345:OOX345"/>
    <mergeCell ref="OLO345:OLR345"/>
    <mergeCell ref="OLS345:OLV345"/>
    <mergeCell ref="OLW345:OLZ345"/>
    <mergeCell ref="OMA345:OMD345"/>
    <mergeCell ref="OME345:OMH345"/>
    <mergeCell ref="OKU345:OKX345"/>
    <mergeCell ref="OKY345:OLB345"/>
    <mergeCell ref="OLC345:OLF345"/>
    <mergeCell ref="OLG345:OLJ345"/>
    <mergeCell ref="OLK345:OLN345"/>
    <mergeCell ref="OKA345:OKD345"/>
    <mergeCell ref="OKE345:OKH345"/>
    <mergeCell ref="OKI345:OKL345"/>
    <mergeCell ref="OKM345:OKP345"/>
    <mergeCell ref="OKQ345:OKT345"/>
    <mergeCell ref="OOY345:OPB345"/>
    <mergeCell ref="OPC345:OPF345"/>
    <mergeCell ref="OPG345:OPJ345"/>
    <mergeCell ref="ONW345:ONZ345"/>
    <mergeCell ref="OOA345:OOD345"/>
    <mergeCell ref="OOE345:OOH345"/>
    <mergeCell ref="OOI345:OOL345"/>
    <mergeCell ref="OOM345:OOP345"/>
    <mergeCell ref="ONC345:ONF345"/>
    <mergeCell ref="ONG345:ONJ345"/>
    <mergeCell ref="ONK345:ONN345"/>
    <mergeCell ref="ONO345:ONR345"/>
    <mergeCell ref="ONS345:ONV345"/>
    <mergeCell ref="OMI345:OML345"/>
    <mergeCell ref="OMM345:OMP345"/>
    <mergeCell ref="OMQ345:OMT345"/>
    <mergeCell ref="OMU345:OMX345"/>
    <mergeCell ref="OMY345:ONB345"/>
    <mergeCell ref="OHG345:OHJ345"/>
    <mergeCell ref="OHK345:OHN345"/>
    <mergeCell ref="OHO345:OHR345"/>
    <mergeCell ref="OGE345:OGH345"/>
    <mergeCell ref="OGI345:OGL345"/>
    <mergeCell ref="OGM345:OGP345"/>
    <mergeCell ref="OGQ345:OGT345"/>
    <mergeCell ref="OGU345:OGX345"/>
    <mergeCell ref="OFK345:OFN345"/>
    <mergeCell ref="OFO345:OFR345"/>
    <mergeCell ref="OFS345:OFV345"/>
    <mergeCell ref="OFW345:OFZ345"/>
    <mergeCell ref="OGA345:OGD345"/>
    <mergeCell ref="OGY345:OHB345"/>
    <mergeCell ref="OHC345:OHF345"/>
    <mergeCell ref="OEQ345:OET345"/>
    <mergeCell ref="OEU345:OEX345"/>
    <mergeCell ref="OEY345:OFB345"/>
    <mergeCell ref="OFC345:OFF345"/>
    <mergeCell ref="OFG345:OFJ345"/>
    <mergeCell ref="NYM345:NYP345"/>
    <mergeCell ref="NYQ345:NYT345"/>
    <mergeCell ref="NYU345:NYX345"/>
    <mergeCell ref="NYY345:NZB345"/>
    <mergeCell ref="NZC345:NZF345"/>
    <mergeCell ref="NXS345:NXV345"/>
    <mergeCell ref="NXW345:NXZ345"/>
    <mergeCell ref="NYA345:NYD345"/>
    <mergeCell ref="NYE345:NYH345"/>
    <mergeCell ref="NYI345:NYL345"/>
    <mergeCell ref="NWY345:NXB345"/>
    <mergeCell ref="NXC345:NXF345"/>
    <mergeCell ref="NXG345:NXJ345"/>
    <mergeCell ref="NXK345:NXN345"/>
    <mergeCell ref="NXO345:NXR345"/>
    <mergeCell ref="ODW345:ODZ345"/>
    <mergeCell ref="OEA345:OED345"/>
    <mergeCell ref="OAU345:OAX345"/>
    <mergeCell ref="OAY345:OBB345"/>
    <mergeCell ref="OBC345:OBF345"/>
    <mergeCell ref="OBG345:OBJ345"/>
    <mergeCell ref="OBK345:OBN345"/>
    <mergeCell ref="OAA345:OAD345"/>
    <mergeCell ref="OAE345:OAH345"/>
    <mergeCell ref="OAI345:OAL345"/>
    <mergeCell ref="OAM345:OAP345"/>
    <mergeCell ref="OAQ345:OAT345"/>
    <mergeCell ref="NZG345:NZJ345"/>
    <mergeCell ref="NZK345:NZN345"/>
    <mergeCell ref="NZO345:NZR345"/>
    <mergeCell ref="NZS345:NZV345"/>
    <mergeCell ref="NZW345:NZZ345"/>
    <mergeCell ref="OEE345:OEH345"/>
    <mergeCell ref="OEI345:OEL345"/>
    <mergeCell ref="OEM345:OEP345"/>
    <mergeCell ref="ODC345:ODF345"/>
    <mergeCell ref="ODG345:ODJ345"/>
    <mergeCell ref="ODK345:ODN345"/>
    <mergeCell ref="ODO345:ODR345"/>
    <mergeCell ref="ODS345:ODV345"/>
    <mergeCell ref="OCI345:OCL345"/>
    <mergeCell ref="OCM345:OCP345"/>
    <mergeCell ref="OCQ345:OCT345"/>
    <mergeCell ref="OCU345:OCX345"/>
    <mergeCell ref="OCY345:ODB345"/>
    <mergeCell ref="OBO345:OBR345"/>
    <mergeCell ref="OBS345:OBV345"/>
    <mergeCell ref="OBW345:OBZ345"/>
    <mergeCell ref="OCA345:OCD345"/>
    <mergeCell ref="OCE345:OCH345"/>
    <mergeCell ref="NWM345:NWP345"/>
    <mergeCell ref="NWQ345:NWT345"/>
    <mergeCell ref="NWU345:NWX345"/>
    <mergeCell ref="NVK345:NVN345"/>
    <mergeCell ref="NVO345:NVR345"/>
    <mergeCell ref="NVS345:NVV345"/>
    <mergeCell ref="NVW345:NVZ345"/>
    <mergeCell ref="NWA345:NWD345"/>
    <mergeCell ref="NUQ345:NUT345"/>
    <mergeCell ref="NUU345:NUX345"/>
    <mergeCell ref="NUY345:NVB345"/>
    <mergeCell ref="NVC345:NVF345"/>
    <mergeCell ref="NVG345:NVJ345"/>
    <mergeCell ref="NWE345:NWH345"/>
    <mergeCell ref="NWI345:NWL345"/>
    <mergeCell ref="NTW345:NTZ345"/>
    <mergeCell ref="NUA345:NUD345"/>
    <mergeCell ref="NUE345:NUH345"/>
    <mergeCell ref="NUI345:NUL345"/>
    <mergeCell ref="NUM345:NUP345"/>
    <mergeCell ref="NNS345:NNV345"/>
    <mergeCell ref="NNW345:NNZ345"/>
    <mergeCell ref="NOA345:NOD345"/>
    <mergeCell ref="NOE345:NOH345"/>
    <mergeCell ref="NOI345:NOL345"/>
    <mergeCell ref="NMY345:NNB345"/>
    <mergeCell ref="NNC345:NNF345"/>
    <mergeCell ref="NNG345:NNJ345"/>
    <mergeCell ref="NNK345:NNN345"/>
    <mergeCell ref="NNO345:NNR345"/>
    <mergeCell ref="NME345:NMH345"/>
    <mergeCell ref="NMI345:NML345"/>
    <mergeCell ref="NMM345:NMP345"/>
    <mergeCell ref="NMQ345:NMT345"/>
    <mergeCell ref="NMU345:NMX345"/>
    <mergeCell ref="NTC345:NTF345"/>
    <mergeCell ref="NTG345:NTJ345"/>
    <mergeCell ref="NQA345:NQD345"/>
    <mergeCell ref="NQE345:NQH345"/>
    <mergeCell ref="NQI345:NQL345"/>
    <mergeCell ref="NQM345:NQP345"/>
    <mergeCell ref="NQQ345:NQT345"/>
    <mergeCell ref="NPG345:NPJ345"/>
    <mergeCell ref="NPK345:NPN345"/>
    <mergeCell ref="NPO345:NPR345"/>
    <mergeCell ref="NPS345:NPV345"/>
    <mergeCell ref="NPW345:NPZ345"/>
    <mergeCell ref="NOM345:NOP345"/>
    <mergeCell ref="NOQ345:NOT345"/>
    <mergeCell ref="NOU345:NOX345"/>
    <mergeCell ref="NOY345:NPB345"/>
    <mergeCell ref="NPC345:NPF345"/>
    <mergeCell ref="NTK345:NTN345"/>
    <mergeCell ref="NTO345:NTR345"/>
    <mergeCell ref="NTS345:NTV345"/>
    <mergeCell ref="NSI345:NSL345"/>
    <mergeCell ref="NSM345:NSP345"/>
    <mergeCell ref="NSQ345:NST345"/>
    <mergeCell ref="NSU345:NSX345"/>
    <mergeCell ref="NSY345:NTB345"/>
    <mergeCell ref="NRO345:NRR345"/>
    <mergeCell ref="NRS345:NRV345"/>
    <mergeCell ref="NRW345:NRZ345"/>
    <mergeCell ref="NSA345:NSD345"/>
    <mergeCell ref="NSE345:NSH345"/>
    <mergeCell ref="NQU345:NQX345"/>
    <mergeCell ref="NQY345:NRB345"/>
    <mergeCell ref="NRC345:NRF345"/>
    <mergeCell ref="NRG345:NRJ345"/>
    <mergeCell ref="NRK345:NRN345"/>
    <mergeCell ref="NLS345:NLV345"/>
    <mergeCell ref="NLW345:NLZ345"/>
    <mergeCell ref="NMA345:NMD345"/>
    <mergeCell ref="NKQ345:NKT345"/>
    <mergeCell ref="NKU345:NKX345"/>
    <mergeCell ref="NKY345:NLB345"/>
    <mergeCell ref="NLC345:NLF345"/>
    <mergeCell ref="NLG345:NLJ345"/>
    <mergeCell ref="NJW345:NJZ345"/>
    <mergeCell ref="NKA345:NKD345"/>
    <mergeCell ref="NKE345:NKH345"/>
    <mergeCell ref="NKI345:NKL345"/>
    <mergeCell ref="NKM345:NKP345"/>
    <mergeCell ref="NLK345:NLN345"/>
    <mergeCell ref="NLO345:NLR345"/>
    <mergeCell ref="NJC345:NJF345"/>
    <mergeCell ref="NJG345:NJJ345"/>
    <mergeCell ref="NJK345:NJN345"/>
    <mergeCell ref="NJO345:NJR345"/>
    <mergeCell ref="NJS345:NJV345"/>
    <mergeCell ref="NCY345:NDB345"/>
    <mergeCell ref="NDC345:NDF345"/>
    <mergeCell ref="NDG345:NDJ345"/>
    <mergeCell ref="NDK345:NDN345"/>
    <mergeCell ref="NDO345:NDR345"/>
    <mergeCell ref="NCE345:NCH345"/>
    <mergeCell ref="NCI345:NCL345"/>
    <mergeCell ref="NCM345:NCP345"/>
    <mergeCell ref="NCQ345:NCT345"/>
    <mergeCell ref="NCU345:NCX345"/>
    <mergeCell ref="NBK345:NBN345"/>
    <mergeCell ref="NBO345:NBR345"/>
    <mergeCell ref="NBS345:NBV345"/>
    <mergeCell ref="NBW345:NBZ345"/>
    <mergeCell ref="NCA345:NCD345"/>
    <mergeCell ref="NII345:NIL345"/>
    <mergeCell ref="NIM345:NIP345"/>
    <mergeCell ref="NFG345:NFJ345"/>
    <mergeCell ref="NFK345:NFN345"/>
    <mergeCell ref="NFO345:NFR345"/>
    <mergeCell ref="NFS345:NFV345"/>
    <mergeCell ref="NFW345:NFZ345"/>
    <mergeCell ref="NEM345:NEP345"/>
    <mergeCell ref="NEQ345:NET345"/>
    <mergeCell ref="NEU345:NEX345"/>
    <mergeCell ref="NEY345:NFB345"/>
    <mergeCell ref="NFC345:NFF345"/>
    <mergeCell ref="NDS345:NDV345"/>
    <mergeCell ref="NDW345:NDZ345"/>
    <mergeCell ref="NEA345:NED345"/>
    <mergeCell ref="NEE345:NEH345"/>
    <mergeCell ref="NEI345:NEL345"/>
    <mergeCell ref="NIQ345:NIT345"/>
    <mergeCell ref="NIU345:NIX345"/>
    <mergeCell ref="NIY345:NJB345"/>
    <mergeCell ref="NHO345:NHR345"/>
    <mergeCell ref="NHS345:NHV345"/>
    <mergeCell ref="NHW345:NHZ345"/>
    <mergeCell ref="NIA345:NID345"/>
    <mergeCell ref="NIE345:NIH345"/>
    <mergeCell ref="NGU345:NGX345"/>
    <mergeCell ref="NGY345:NHB345"/>
    <mergeCell ref="NHC345:NHF345"/>
    <mergeCell ref="NHG345:NHJ345"/>
    <mergeCell ref="NHK345:NHN345"/>
    <mergeCell ref="NGA345:NGD345"/>
    <mergeCell ref="NGE345:NGH345"/>
    <mergeCell ref="NGI345:NGL345"/>
    <mergeCell ref="NGM345:NGP345"/>
    <mergeCell ref="NGQ345:NGT345"/>
    <mergeCell ref="NAY345:NBB345"/>
    <mergeCell ref="NBC345:NBF345"/>
    <mergeCell ref="NBG345:NBJ345"/>
    <mergeCell ref="MZW345:MZZ345"/>
    <mergeCell ref="NAA345:NAD345"/>
    <mergeCell ref="NAE345:NAH345"/>
    <mergeCell ref="NAI345:NAL345"/>
    <mergeCell ref="NAM345:NAP345"/>
    <mergeCell ref="MZC345:MZF345"/>
    <mergeCell ref="MZG345:MZJ345"/>
    <mergeCell ref="MZK345:MZN345"/>
    <mergeCell ref="MZO345:MZR345"/>
    <mergeCell ref="MZS345:MZV345"/>
    <mergeCell ref="NAQ345:NAT345"/>
    <mergeCell ref="NAU345:NAX345"/>
    <mergeCell ref="MYI345:MYL345"/>
    <mergeCell ref="MYM345:MYP345"/>
    <mergeCell ref="MYQ345:MYT345"/>
    <mergeCell ref="MYU345:MYX345"/>
    <mergeCell ref="MYY345:MZB345"/>
    <mergeCell ref="MSE345:MSH345"/>
    <mergeCell ref="MSI345:MSL345"/>
    <mergeCell ref="MSM345:MSP345"/>
    <mergeCell ref="MSQ345:MST345"/>
    <mergeCell ref="MSU345:MSX345"/>
    <mergeCell ref="MRK345:MRN345"/>
    <mergeCell ref="MRO345:MRR345"/>
    <mergeCell ref="MRS345:MRV345"/>
    <mergeCell ref="MRW345:MRZ345"/>
    <mergeCell ref="MSA345:MSD345"/>
    <mergeCell ref="MQQ345:MQT345"/>
    <mergeCell ref="MQU345:MQX345"/>
    <mergeCell ref="MQY345:MRB345"/>
    <mergeCell ref="MRC345:MRF345"/>
    <mergeCell ref="MRG345:MRJ345"/>
    <mergeCell ref="MXO345:MXR345"/>
    <mergeCell ref="MXS345:MXV345"/>
    <mergeCell ref="MUM345:MUP345"/>
    <mergeCell ref="MUQ345:MUT345"/>
    <mergeCell ref="MUU345:MUX345"/>
    <mergeCell ref="MUY345:MVB345"/>
    <mergeCell ref="MVC345:MVF345"/>
    <mergeCell ref="MTS345:MTV345"/>
    <mergeCell ref="MTW345:MTZ345"/>
    <mergeCell ref="MUA345:MUD345"/>
    <mergeCell ref="MUE345:MUH345"/>
    <mergeCell ref="MUI345:MUL345"/>
    <mergeCell ref="MSY345:MTB345"/>
    <mergeCell ref="MTC345:MTF345"/>
    <mergeCell ref="MTG345:MTJ345"/>
    <mergeCell ref="MTK345:MTN345"/>
    <mergeCell ref="MTO345:MTR345"/>
    <mergeCell ref="MXW345:MXZ345"/>
    <mergeCell ref="MYA345:MYD345"/>
    <mergeCell ref="MYE345:MYH345"/>
    <mergeCell ref="MWU345:MWX345"/>
    <mergeCell ref="MWY345:MXB345"/>
    <mergeCell ref="MXC345:MXF345"/>
    <mergeCell ref="MXG345:MXJ345"/>
    <mergeCell ref="MXK345:MXN345"/>
    <mergeCell ref="MWA345:MWD345"/>
    <mergeCell ref="MWE345:MWH345"/>
    <mergeCell ref="MWI345:MWL345"/>
    <mergeCell ref="MWM345:MWP345"/>
    <mergeCell ref="MWQ345:MWT345"/>
    <mergeCell ref="MVG345:MVJ345"/>
    <mergeCell ref="MVK345:MVN345"/>
    <mergeCell ref="MVO345:MVR345"/>
    <mergeCell ref="MVS345:MVV345"/>
    <mergeCell ref="MVW345:MVZ345"/>
    <mergeCell ref="MQE345:MQH345"/>
    <mergeCell ref="MQI345:MQL345"/>
    <mergeCell ref="MQM345:MQP345"/>
    <mergeCell ref="MPC345:MPF345"/>
    <mergeCell ref="MPG345:MPJ345"/>
    <mergeCell ref="MPK345:MPN345"/>
    <mergeCell ref="MPO345:MPR345"/>
    <mergeCell ref="MPS345:MPV345"/>
    <mergeCell ref="MOI345:MOL345"/>
    <mergeCell ref="MOM345:MOP345"/>
    <mergeCell ref="MOQ345:MOT345"/>
    <mergeCell ref="MOU345:MOX345"/>
    <mergeCell ref="MOY345:MPB345"/>
    <mergeCell ref="MPW345:MPZ345"/>
    <mergeCell ref="MQA345:MQD345"/>
    <mergeCell ref="MNO345:MNR345"/>
    <mergeCell ref="MNS345:MNV345"/>
    <mergeCell ref="MNW345:MNZ345"/>
    <mergeCell ref="MOA345:MOD345"/>
    <mergeCell ref="MOE345:MOH345"/>
    <mergeCell ref="MHK345:MHN345"/>
    <mergeCell ref="MHO345:MHR345"/>
    <mergeCell ref="MHS345:MHV345"/>
    <mergeCell ref="MHW345:MHZ345"/>
    <mergeCell ref="MIA345:MID345"/>
    <mergeCell ref="MGQ345:MGT345"/>
    <mergeCell ref="MGU345:MGX345"/>
    <mergeCell ref="MGY345:MHB345"/>
    <mergeCell ref="MHC345:MHF345"/>
    <mergeCell ref="MHG345:MHJ345"/>
    <mergeCell ref="MFW345:MFZ345"/>
    <mergeCell ref="MGA345:MGD345"/>
    <mergeCell ref="MGE345:MGH345"/>
    <mergeCell ref="MGI345:MGL345"/>
    <mergeCell ref="MGM345:MGP345"/>
    <mergeCell ref="MMU345:MMX345"/>
    <mergeCell ref="MMY345:MNB345"/>
    <mergeCell ref="MJS345:MJV345"/>
    <mergeCell ref="MJW345:MJZ345"/>
    <mergeCell ref="MKA345:MKD345"/>
    <mergeCell ref="MKE345:MKH345"/>
    <mergeCell ref="MKI345:MKL345"/>
    <mergeCell ref="MIY345:MJB345"/>
    <mergeCell ref="MJC345:MJF345"/>
    <mergeCell ref="MJG345:MJJ345"/>
    <mergeCell ref="MJK345:MJN345"/>
    <mergeCell ref="MJO345:MJR345"/>
    <mergeCell ref="MIE345:MIH345"/>
    <mergeCell ref="MII345:MIL345"/>
    <mergeCell ref="MIM345:MIP345"/>
    <mergeCell ref="MIQ345:MIT345"/>
    <mergeCell ref="MIU345:MIX345"/>
    <mergeCell ref="MNC345:MNF345"/>
    <mergeCell ref="MNG345:MNJ345"/>
    <mergeCell ref="MNK345:MNN345"/>
    <mergeCell ref="MMA345:MMD345"/>
    <mergeCell ref="MME345:MMH345"/>
    <mergeCell ref="MMI345:MML345"/>
    <mergeCell ref="MMM345:MMP345"/>
    <mergeCell ref="MMQ345:MMT345"/>
    <mergeCell ref="MLG345:MLJ345"/>
    <mergeCell ref="MLK345:MLN345"/>
    <mergeCell ref="MLO345:MLR345"/>
    <mergeCell ref="MLS345:MLV345"/>
    <mergeCell ref="MLW345:MLZ345"/>
    <mergeCell ref="MKM345:MKP345"/>
    <mergeCell ref="MKQ345:MKT345"/>
    <mergeCell ref="MKU345:MKX345"/>
    <mergeCell ref="MKY345:MLB345"/>
    <mergeCell ref="MLC345:MLF345"/>
    <mergeCell ref="MFK345:MFN345"/>
    <mergeCell ref="MFO345:MFR345"/>
    <mergeCell ref="MFS345:MFV345"/>
    <mergeCell ref="MEI345:MEL345"/>
    <mergeCell ref="MEM345:MEP345"/>
    <mergeCell ref="MEQ345:MET345"/>
    <mergeCell ref="MEU345:MEX345"/>
    <mergeCell ref="MEY345:MFB345"/>
    <mergeCell ref="MDO345:MDR345"/>
    <mergeCell ref="MDS345:MDV345"/>
    <mergeCell ref="MDW345:MDZ345"/>
    <mergeCell ref="MEA345:MED345"/>
    <mergeCell ref="MEE345:MEH345"/>
    <mergeCell ref="MFC345:MFF345"/>
    <mergeCell ref="MFG345:MFJ345"/>
    <mergeCell ref="MCU345:MCX345"/>
    <mergeCell ref="MCY345:MDB345"/>
    <mergeCell ref="MDC345:MDF345"/>
    <mergeCell ref="MDG345:MDJ345"/>
    <mergeCell ref="MDK345:MDN345"/>
    <mergeCell ref="LWQ345:LWT345"/>
    <mergeCell ref="LWU345:LWX345"/>
    <mergeCell ref="LWY345:LXB345"/>
    <mergeCell ref="LXC345:LXF345"/>
    <mergeCell ref="LXG345:LXJ345"/>
    <mergeCell ref="LVW345:LVZ345"/>
    <mergeCell ref="LWA345:LWD345"/>
    <mergeCell ref="LWE345:LWH345"/>
    <mergeCell ref="LWI345:LWL345"/>
    <mergeCell ref="LWM345:LWP345"/>
    <mergeCell ref="LVC345:LVF345"/>
    <mergeCell ref="LVG345:LVJ345"/>
    <mergeCell ref="LVK345:LVN345"/>
    <mergeCell ref="LVO345:LVR345"/>
    <mergeCell ref="LVS345:LVV345"/>
    <mergeCell ref="MCA345:MCD345"/>
    <mergeCell ref="MCE345:MCH345"/>
    <mergeCell ref="LYY345:LZB345"/>
    <mergeCell ref="LZC345:LZF345"/>
    <mergeCell ref="LZG345:LZJ345"/>
    <mergeCell ref="LZK345:LZN345"/>
    <mergeCell ref="LZO345:LZR345"/>
    <mergeCell ref="LYE345:LYH345"/>
    <mergeCell ref="LYI345:LYL345"/>
    <mergeCell ref="LYM345:LYP345"/>
    <mergeCell ref="LYQ345:LYT345"/>
    <mergeCell ref="LYU345:LYX345"/>
    <mergeCell ref="LXK345:LXN345"/>
    <mergeCell ref="LXO345:LXR345"/>
    <mergeCell ref="LXS345:LXV345"/>
    <mergeCell ref="LXW345:LXZ345"/>
    <mergeCell ref="LYA345:LYD345"/>
    <mergeCell ref="MCI345:MCL345"/>
    <mergeCell ref="MCM345:MCP345"/>
    <mergeCell ref="MCQ345:MCT345"/>
    <mergeCell ref="MBG345:MBJ345"/>
    <mergeCell ref="MBK345:MBN345"/>
    <mergeCell ref="MBO345:MBR345"/>
    <mergeCell ref="MBS345:MBV345"/>
    <mergeCell ref="MBW345:MBZ345"/>
    <mergeCell ref="MAM345:MAP345"/>
    <mergeCell ref="MAQ345:MAT345"/>
    <mergeCell ref="MAU345:MAX345"/>
    <mergeCell ref="MAY345:MBB345"/>
    <mergeCell ref="MBC345:MBF345"/>
    <mergeCell ref="LZS345:LZV345"/>
    <mergeCell ref="LZW345:LZZ345"/>
    <mergeCell ref="MAA345:MAD345"/>
    <mergeCell ref="MAE345:MAH345"/>
    <mergeCell ref="MAI345:MAL345"/>
    <mergeCell ref="LUQ345:LUT345"/>
    <mergeCell ref="LUU345:LUX345"/>
    <mergeCell ref="LUY345:LVB345"/>
    <mergeCell ref="LTO345:LTR345"/>
    <mergeCell ref="LTS345:LTV345"/>
    <mergeCell ref="LTW345:LTZ345"/>
    <mergeCell ref="LUA345:LUD345"/>
    <mergeCell ref="LUE345:LUH345"/>
    <mergeCell ref="LSU345:LSX345"/>
    <mergeCell ref="LSY345:LTB345"/>
    <mergeCell ref="LTC345:LTF345"/>
    <mergeCell ref="LTG345:LTJ345"/>
    <mergeCell ref="LTK345:LTN345"/>
    <mergeCell ref="LUI345:LUL345"/>
    <mergeCell ref="LUM345:LUP345"/>
    <mergeCell ref="LSA345:LSD345"/>
    <mergeCell ref="LSE345:LSH345"/>
    <mergeCell ref="LSI345:LSL345"/>
    <mergeCell ref="LSM345:LSP345"/>
    <mergeCell ref="LSQ345:LST345"/>
    <mergeCell ref="LLW345:LLZ345"/>
    <mergeCell ref="LMA345:LMD345"/>
    <mergeCell ref="LME345:LMH345"/>
    <mergeCell ref="LMI345:LML345"/>
    <mergeCell ref="LMM345:LMP345"/>
    <mergeCell ref="LLC345:LLF345"/>
    <mergeCell ref="LLG345:LLJ345"/>
    <mergeCell ref="LLK345:LLN345"/>
    <mergeCell ref="LLO345:LLR345"/>
    <mergeCell ref="LLS345:LLV345"/>
    <mergeCell ref="LKI345:LKL345"/>
    <mergeCell ref="LKM345:LKP345"/>
    <mergeCell ref="LKQ345:LKT345"/>
    <mergeCell ref="LKU345:LKX345"/>
    <mergeCell ref="LKY345:LLB345"/>
    <mergeCell ref="LRG345:LRJ345"/>
    <mergeCell ref="LRK345:LRN345"/>
    <mergeCell ref="LOE345:LOH345"/>
    <mergeCell ref="LOI345:LOL345"/>
    <mergeCell ref="LOM345:LOP345"/>
    <mergeCell ref="LOQ345:LOT345"/>
    <mergeCell ref="LOU345:LOX345"/>
    <mergeCell ref="LNK345:LNN345"/>
    <mergeCell ref="LNO345:LNR345"/>
    <mergeCell ref="LNS345:LNV345"/>
    <mergeCell ref="LNW345:LNZ345"/>
    <mergeCell ref="LOA345:LOD345"/>
    <mergeCell ref="LMQ345:LMT345"/>
    <mergeCell ref="LMU345:LMX345"/>
    <mergeCell ref="LMY345:LNB345"/>
    <mergeCell ref="LNC345:LNF345"/>
    <mergeCell ref="LNG345:LNJ345"/>
    <mergeCell ref="LRO345:LRR345"/>
    <mergeCell ref="LRS345:LRV345"/>
    <mergeCell ref="LRW345:LRZ345"/>
    <mergeCell ref="LQM345:LQP345"/>
    <mergeCell ref="LQQ345:LQT345"/>
    <mergeCell ref="LQU345:LQX345"/>
    <mergeCell ref="LQY345:LRB345"/>
    <mergeCell ref="LRC345:LRF345"/>
    <mergeCell ref="LPS345:LPV345"/>
    <mergeCell ref="LPW345:LPZ345"/>
    <mergeCell ref="LQA345:LQD345"/>
    <mergeCell ref="LQE345:LQH345"/>
    <mergeCell ref="LQI345:LQL345"/>
    <mergeCell ref="LOY345:LPB345"/>
    <mergeCell ref="LPC345:LPF345"/>
    <mergeCell ref="LPG345:LPJ345"/>
    <mergeCell ref="LPK345:LPN345"/>
    <mergeCell ref="LPO345:LPR345"/>
    <mergeCell ref="LJW345:LJZ345"/>
    <mergeCell ref="LKA345:LKD345"/>
    <mergeCell ref="LKE345:LKH345"/>
    <mergeCell ref="LIU345:LIX345"/>
    <mergeCell ref="LIY345:LJB345"/>
    <mergeCell ref="LJC345:LJF345"/>
    <mergeCell ref="LJG345:LJJ345"/>
    <mergeCell ref="LJK345:LJN345"/>
    <mergeCell ref="LIA345:LID345"/>
    <mergeCell ref="LIE345:LIH345"/>
    <mergeCell ref="LII345:LIL345"/>
    <mergeCell ref="LIM345:LIP345"/>
    <mergeCell ref="LIQ345:LIT345"/>
    <mergeCell ref="LJO345:LJR345"/>
    <mergeCell ref="LJS345:LJV345"/>
    <mergeCell ref="LHG345:LHJ345"/>
    <mergeCell ref="LHK345:LHN345"/>
    <mergeCell ref="LHO345:LHR345"/>
    <mergeCell ref="LHS345:LHV345"/>
    <mergeCell ref="LHW345:LHZ345"/>
    <mergeCell ref="LBC345:LBF345"/>
    <mergeCell ref="LBG345:LBJ345"/>
    <mergeCell ref="LBK345:LBN345"/>
    <mergeCell ref="LBO345:LBR345"/>
    <mergeCell ref="LBS345:LBV345"/>
    <mergeCell ref="LAI345:LAL345"/>
    <mergeCell ref="LAM345:LAP345"/>
    <mergeCell ref="LAQ345:LAT345"/>
    <mergeCell ref="LAU345:LAX345"/>
    <mergeCell ref="LAY345:LBB345"/>
    <mergeCell ref="KZO345:KZR345"/>
    <mergeCell ref="KZS345:KZV345"/>
    <mergeCell ref="KZW345:KZZ345"/>
    <mergeCell ref="LAA345:LAD345"/>
    <mergeCell ref="LAE345:LAH345"/>
    <mergeCell ref="LGM345:LGP345"/>
    <mergeCell ref="LGQ345:LGT345"/>
    <mergeCell ref="LDK345:LDN345"/>
    <mergeCell ref="LDO345:LDR345"/>
    <mergeCell ref="LDS345:LDV345"/>
    <mergeCell ref="LDW345:LDZ345"/>
    <mergeCell ref="LEA345:LED345"/>
    <mergeCell ref="LCQ345:LCT345"/>
    <mergeCell ref="LCU345:LCX345"/>
    <mergeCell ref="LCY345:LDB345"/>
    <mergeCell ref="LDC345:LDF345"/>
    <mergeCell ref="LDG345:LDJ345"/>
    <mergeCell ref="LBW345:LBZ345"/>
    <mergeCell ref="LCA345:LCD345"/>
    <mergeCell ref="LCE345:LCH345"/>
    <mergeCell ref="LCI345:LCL345"/>
    <mergeCell ref="LCM345:LCP345"/>
    <mergeCell ref="LGU345:LGX345"/>
    <mergeCell ref="LGY345:LHB345"/>
    <mergeCell ref="LHC345:LHF345"/>
    <mergeCell ref="LFS345:LFV345"/>
    <mergeCell ref="LFW345:LFZ345"/>
    <mergeCell ref="LGA345:LGD345"/>
    <mergeCell ref="LGE345:LGH345"/>
    <mergeCell ref="LGI345:LGL345"/>
    <mergeCell ref="LEY345:LFB345"/>
    <mergeCell ref="LFC345:LFF345"/>
    <mergeCell ref="LFG345:LFJ345"/>
    <mergeCell ref="LFK345:LFN345"/>
    <mergeCell ref="LFO345:LFR345"/>
    <mergeCell ref="LEE345:LEH345"/>
    <mergeCell ref="LEI345:LEL345"/>
    <mergeCell ref="LEM345:LEP345"/>
    <mergeCell ref="LEQ345:LET345"/>
    <mergeCell ref="LEU345:LEX345"/>
    <mergeCell ref="KZC345:KZF345"/>
    <mergeCell ref="KZG345:KZJ345"/>
    <mergeCell ref="KZK345:KZN345"/>
    <mergeCell ref="KYA345:KYD345"/>
    <mergeCell ref="KYE345:KYH345"/>
    <mergeCell ref="KYI345:KYL345"/>
    <mergeCell ref="KYM345:KYP345"/>
    <mergeCell ref="KYQ345:KYT345"/>
    <mergeCell ref="KXG345:KXJ345"/>
    <mergeCell ref="KXK345:KXN345"/>
    <mergeCell ref="KXO345:KXR345"/>
    <mergeCell ref="KXS345:KXV345"/>
    <mergeCell ref="KXW345:KXZ345"/>
    <mergeCell ref="KYU345:KYX345"/>
    <mergeCell ref="KYY345:KZB345"/>
    <mergeCell ref="KWM345:KWP345"/>
    <mergeCell ref="KWQ345:KWT345"/>
    <mergeCell ref="KWU345:KWX345"/>
    <mergeCell ref="KWY345:KXB345"/>
    <mergeCell ref="KXC345:KXF345"/>
    <mergeCell ref="KQI345:KQL345"/>
    <mergeCell ref="KQM345:KQP345"/>
    <mergeCell ref="KQQ345:KQT345"/>
    <mergeCell ref="KQU345:KQX345"/>
    <mergeCell ref="KQY345:KRB345"/>
    <mergeCell ref="KPO345:KPR345"/>
    <mergeCell ref="KPS345:KPV345"/>
    <mergeCell ref="KPW345:KPZ345"/>
    <mergeCell ref="KQA345:KQD345"/>
    <mergeCell ref="KQE345:KQH345"/>
    <mergeCell ref="KOU345:KOX345"/>
    <mergeCell ref="KOY345:KPB345"/>
    <mergeCell ref="KPC345:KPF345"/>
    <mergeCell ref="KPG345:KPJ345"/>
    <mergeCell ref="KPK345:KPN345"/>
    <mergeCell ref="KVS345:KVV345"/>
    <mergeCell ref="KVW345:KVZ345"/>
    <mergeCell ref="KSQ345:KST345"/>
    <mergeCell ref="KSU345:KSX345"/>
    <mergeCell ref="KSY345:KTB345"/>
    <mergeCell ref="KTC345:KTF345"/>
    <mergeCell ref="KTG345:KTJ345"/>
    <mergeCell ref="KRW345:KRZ345"/>
    <mergeCell ref="KSA345:KSD345"/>
    <mergeCell ref="KSE345:KSH345"/>
    <mergeCell ref="KSI345:KSL345"/>
    <mergeCell ref="KSM345:KSP345"/>
    <mergeCell ref="KRC345:KRF345"/>
    <mergeCell ref="KRG345:KRJ345"/>
    <mergeCell ref="KRK345:KRN345"/>
    <mergeCell ref="KRO345:KRR345"/>
    <mergeCell ref="KRS345:KRV345"/>
    <mergeCell ref="KWA345:KWD345"/>
    <mergeCell ref="KWE345:KWH345"/>
    <mergeCell ref="KWI345:KWL345"/>
    <mergeCell ref="KUY345:KVB345"/>
    <mergeCell ref="KVC345:KVF345"/>
    <mergeCell ref="KVG345:KVJ345"/>
    <mergeCell ref="KVK345:KVN345"/>
    <mergeCell ref="KVO345:KVR345"/>
    <mergeCell ref="KUE345:KUH345"/>
    <mergeCell ref="KUI345:KUL345"/>
    <mergeCell ref="KUM345:KUP345"/>
    <mergeCell ref="KUQ345:KUT345"/>
    <mergeCell ref="KUU345:KUX345"/>
    <mergeCell ref="KTK345:KTN345"/>
    <mergeCell ref="KTO345:KTR345"/>
    <mergeCell ref="KTS345:KTV345"/>
    <mergeCell ref="KTW345:KTZ345"/>
    <mergeCell ref="KUA345:KUD345"/>
    <mergeCell ref="KOI345:KOL345"/>
    <mergeCell ref="KOM345:KOP345"/>
    <mergeCell ref="KOQ345:KOT345"/>
    <mergeCell ref="KNG345:KNJ345"/>
    <mergeCell ref="KNK345:KNN345"/>
    <mergeCell ref="KNO345:KNR345"/>
    <mergeCell ref="KNS345:KNV345"/>
    <mergeCell ref="KNW345:KNZ345"/>
    <mergeCell ref="KMM345:KMP345"/>
    <mergeCell ref="KMQ345:KMT345"/>
    <mergeCell ref="KMU345:KMX345"/>
    <mergeCell ref="KMY345:KNB345"/>
    <mergeCell ref="KNC345:KNF345"/>
    <mergeCell ref="KOA345:KOD345"/>
    <mergeCell ref="KOE345:KOH345"/>
    <mergeCell ref="KLS345:KLV345"/>
    <mergeCell ref="KLW345:KLZ345"/>
    <mergeCell ref="KMA345:KMD345"/>
    <mergeCell ref="KME345:KMH345"/>
    <mergeCell ref="KMI345:KML345"/>
    <mergeCell ref="KFO345:KFR345"/>
    <mergeCell ref="KFS345:KFV345"/>
    <mergeCell ref="KFW345:KFZ345"/>
    <mergeCell ref="KGA345:KGD345"/>
    <mergeCell ref="KGE345:KGH345"/>
    <mergeCell ref="KEU345:KEX345"/>
    <mergeCell ref="KEY345:KFB345"/>
    <mergeCell ref="KFC345:KFF345"/>
    <mergeCell ref="KFG345:KFJ345"/>
    <mergeCell ref="KFK345:KFN345"/>
    <mergeCell ref="KEA345:KED345"/>
    <mergeCell ref="KEE345:KEH345"/>
    <mergeCell ref="KEI345:KEL345"/>
    <mergeCell ref="KEM345:KEP345"/>
    <mergeCell ref="KEQ345:KET345"/>
    <mergeCell ref="KKY345:KLB345"/>
    <mergeCell ref="KLC345:KLF345"/>
    <mergeCell ref="KHW345:KHZ345"/>
    <mergeCell ref="KIA345:KID345"/>
    <mergeCell ref="KIE345:KIH345"/>
    <mergeCell ref="KII345:KIL345"/>
    <mergeCell ref="KIM345:KIP345"/>
    <mergeCell ref="KHC345:KHF345"/>
    <mergeCell ref="KHG345:KHJ345"/>
    <mergeCell ref="KHK345:KHN345"/>
    <mergeCell ref="KHO345:KHR345"/>
    <mergeCell ref="KHS345:KHV345"/>
    <mergeCell ref="KGI345:KGL345"/>
    <mergeCell ref="KGM345:KGP345"/>
    <mergeCell ref="KGQ345:KGT345"/>
    <mergeCell ref="KGU345:KGX345"/>
    <mergeCell ref="KGY345:KHB345"/>
    <mergeCell ref="KLG345:KLJ345"/>
    <mergeCell ref="KLK345:KLN345"/>
    <mergeCell ref="KLO345:KLR345"/>
    <mergeCell ref="KKE345:KKH345"/>
    <mergeCell ref="KKI345:KKL345"/>
    <mergeCell ref="KKM345:KKP345"/>
    <mergeCell ref="KKQ345:KKT345"/>
    <mergeCell ref="KKU345:KKX345"/>
    <mergeCell ref="KJK345:KJN345"/>
    <mergeCell ref="KJO345:KJR345"/>
    <mergeCell ref="KJS345:KJV345"/>
    <mergeCell ref="KJW345:KJZ345"/>
    <mergeCell ref="KKA345:KKD345"/>
    <mergeCell ref="KIQ345:KIT345"/>
    <mergeCell ref="KIU345:KIX345"/>
    <mergeCell ref="KIY345:KJB345"/>
    <mergeCell ref="KJC345:KJF345"/>
    <mergeCell ref="KJG345:KJJ345"/>
    <mergeCell ref="KDO345:KDR345"/>
    <mergeCell ref="KDS345:KDV345"/>
    <mergeCell ref="KDW345:KDZ345"/>
    <mergeCell ref="KCM345:KCP345"/>
    <mergeCell ref="KCQ345:KCT345"/>
    <mergeCell ref="KCU345:KCX345"/>
    <mergeCell ref="KCY345:KDB345"/>
    <mergeCell ref="KDC345:KDF345"/>
    <mergeCell ref="KBS345:KBV345"/>
    <mergeCell ref="KBW345:KBZ345"/>
    <mergeCell ref="KCA345:KCD345"/>
    <mergeCell ref="KCE345:KCH345"/>
    <mergeCell ref="KCI345:KCL345"/>
    <mergeCell ref="KDG345:KDJ345"/>
    <mergeCell ref="KDK345:KDN345"/>
    <mergeCell ref="KAY345:KBB345"/>
    <mergeCell ref="KBC345:KBF345"/>
    <mergeCell ref="KBG345:KBJ345"/>
    <mergeCell ref="KBK345:KBN345"/>
    <mergeCell ref="KBO345:KBR345"/>
    <mergeCell ref="JUU345:JUX345"/>
    <mergeCell ref="JUY345:JVB345"/>
    <mergeCell ref="JVC345:JVF345"/>
    <mergeCell ref="JVG345:JVJ345"/>
    <mergeCell ref="JVK345:JVN345"/>
    <mergeCell ref="JUA345:JUD345"/>
    <mergeCell ref="JUE345:JUH345"/>
    <mergeCell ref="JUI345:JUL345"/>
    <mergeCell ref="JUM345:JUP345"/>
    <mergeCell ref="JUQ345:JUT345"/>
    <mergeCell ref="JTG345:JTJ345"/>
    <mergeCell ref="JTK345:JTN345"/>
    <mergeCell ref="JTO345:JTR345"/>
    <mergeCell ref="JTS345:JTV345"/>
    <mergeCell ref="JTW345:JTZ345"/>
    <mergeCell ref="KAE345:KAH345"/>
    <mergeCell ref="KAI345:KAL345"/>
    <mergeCell ref="JXC345:JXF345"/>
    <mergeCell ref="JXG345:JXJ345"/>
    <mergeCell ref="JXK345:JXN345"/>
    <mergeCell ref="JXO345:JXR345"/>
    <mergeCell ref="JXS345:JXV345"/>
    <mergeCell ref="JWI345:JWL345"/>
    <mergeCell ref="JWM345:JWP345"/>
    <mergeCell ref="JWQ345:JWT345"/>
    <mergeCell ref="JWU345:JWX345"/>
    <mergeCell ref="JWY345:JXB345"/>
    <mergeCell ref="JVO345:JVR345"/>
    <mergeCell ref="JVS345:JVV345"/>
    <mergeCell ref="JVW345:JVZ345"/>
    <mergeCell ref="JWA345:JWD345"/>
    <mergeCell ref="JWE345:JWH345"/>
    <mergeCell ref="KAM345:KAP345"/>
    <mergeCell ref="KAQ345:KAT345"/>
    <mergeCell ref="KAU345:KAX345"/>
    <mergeCell ref="JZK345:JZN345"/>
    <mergeCell ref="JZO345:JZR345"/>
    <mergeCell ref="JZS345:JZV345"/>
    <mergeCell ref="JZW345:JZZ345"/>
    <mergeCell ref="KAA345:KAD345"/>
    <mergeCell ref="JYQ345:JYT345"/>
    <mergeCell ref="JYU345:JYX345"/>
    <mergeCell ref="JYY345:JZB345"/>
    <mergeCell ref="JZC345:JZF345"/>
    <mergeCell ref="JZG345:JZJ345"/>
    <mergeCell ref="JXW345:JXZ345"/>
    <mergeCell ref="JYA345:JYD345"/>
    <mergeCell ref="JYE345:JYH345"/>
    <mergeCell ref="JYI345:JYL345"/>
    <mergeCell ref="JYM345:JYP345"/>
    <mergeCell ref="JSU345:JSX345"/>
    <mergeCell ref="JSY345:JTB345"/>
    <mergeCell ref="JTC345:JTF345"/>
    <mergeCell ref="JRS345:JRV345"/>
    <mergeCell ref="JRW345:JRZ345"/>
    <mergeCell ref="JSA345:JSD345"/>
    <mergeCell ref="JSE345:JSH345"/>
    <mergeCell ref="JSI345:JSL345"/>
    <mergeCell ref="JQY345:JRB345"/>
    <mergeCell ref="JRC345:JRF345"/>
    <mergeCell ref="JRG345:JRJ345"/>
    <mergeCell ref="JRK345:JRN345"/>
    <mergeCell ref="JRO345:JRR345"/>
    <mergeCell ref="JSM345:JSP345"/>
    <mergeCell ref="JSQ345:JST345"/>
    <mergeCell ref="JQE345:JQH345"/>
    <mergeCell ref="JQI345:JQL345"/>
    <mergeCell ref="JQM345:JQP345"/>
    <mergeCell ref="JQQ345:JQT345"/>
    <mergeCell ref="JQU345:JQX345"/>
    <mergeCell ref="JKA345:JKD345"/>
    <mergeCell ref="JKE345:JKH345"/>
    <mergeCell ref="JKI345:JKL345"/>
    <mergeCell ref="JKM345:JKP345"/>
    <mergeCell ref="JKQ345:JKT345"/>
    <mergeCell ref="JJG345:JJJ345"/>
    <mergeCell ref="JJK345:JJN345"/>
    <mergeCell ref="JJO345:JJR345"/>
    <mergeCell ref="JJS345:JJV345"/>
    <mergeCell ref="JJW345:JJZ345"/>
    <mergeCell ref="JIM345:JIP345"/>
    <mergeCell ref="JIQ345:JIT345"/>
    <mergeCell ref="JIU345:JIX345"/>
    <mergeCell ref="JIY345:JJB345"/>
    <mergeCell ref="JJC345:JJF345"/>
    <mergeCell ref="JPK345:JPN345"/>
    <mergeCell ref="JPO345:JPR345"/>
    <mergeCell ref="JMI345:JML345"/>
    <mergeCell ref="JMM345:JMP345"/>
    <mergeCell ref="JMQ345:JMT345"/>
    <mergeCell ref="JMU345:JMX345"/>
    <mergeCell ref="JMY345:JNB345"/>
    <mergeCell ref="JLO345:JLR345"/>
    <mergeCell ref="JLS345:JLV345"/>
    <mergeCell ref="JLW345:JLZ345"/>
    <mergeCell ref="JMA345:JMD345"/>
    <mergeCell ref="JME345:JMH345"/>
    <mergeCell ref="JKU345:JKX345"/>
    <mergeCell ref="JKY345:JLB345"/>
    <mergeCell ref="JLC345:JLF345"/>
    <mergeCell ref="JLG345:JLJ345"/>
    <mergeCell ref="JLK345:JLN345"/>
    <mergeCell ref="JPS345:JPV345"/>
    <mergeCell ref="JPW345:JPZ345"/>
    <mergeCell ref="JQA345:JQD345"/>
    <mergeCell ref="JOQ345:JOT345"/>
    <mergeCell ref="JOU345:JOX345"/>
    <mergeCell ref="JOY345:JPB345"/>
    <mergeCell ref="JPC345:JPF345"/>
    <mergeCell ref="JPG345:JPJ345"/>
    <mergeCell ref="JNW345:JNZ345"/>
    <mergeCell ref="JOA345:JOD345"/>
    <mergeCell ref="JOE345:JOH345"/>
    <mergeCell ref="JOI345:JOL345"/>
    <mergeCell ref="JOM345:JOP345"/>
    <mergeCell ref="JNC345:JNF345"/>
    <mergeCell ref="JNG345:JNJ345"/>
    <mergeCell ref="JNK345:JNN345"/>
    <mergeCell ref="JNO345:JNR345"/>
    <mergeCell ref="JNS345:JNV345"/>
    <mergeCell ref="JIA345:JID345"/>
    <mergeCell ref="JIE345:JIH345"/>
    <mergeCell ref="JII345:JIL345"/>
    <mergeCell ref="JGY345:JHB345"/>
    <mergeCell ref="JHC345:JHF345"/>
    <mergeCell ref="JHG345:JHJ345"/>
    <mergeCell ref="JHK345:JHN345"/>
    <mergeCell ref="JHO345:JHR345"/>
    <mergeCell ref="JGE345:JGH345"/>
    <mergeCell ref="JGI345:JGL345"/>
    <mergeCell ref="JGM345:JGP345"/>
    <mergeCell ref="JGQ345:JGT345"/>
    <mergeCell ref="JGU345:JGX345"/>
    <mergeCell ref="JHS345:JHV345"/>
    <mergeCell ref="JHW345:JHZ345"/>
    <mergeCell ref="JFK345:JFN345"/>
    <mergeCell ref="JFO345:JFR345"/>
    <mergeCell ref="JFS345:JFV345"/>
    <mergeCell ref="JFW345:JFZ345"/>
    <mergeCell ref="JGA345:JGD345"/>
    <mergeCell ref="IZG345:IZJ345"/>
    <mergeCell ref="IZK345:IZN345"/>
    <mergeCell ref="IZO345:IZR345"/>
    <mergeCell ref="IZS345:IZV345"/>
    <mergeCell ref="IZW345:IZZ345"/>
    <mergeCell ref="IYM345:IYP345"/>
    <mergeCell ref="IYQ345:IYT345"/>
    <mergeCell ref="IYU345:IYX345"/>
    <mergeCell ref="IYY345:IZB345"/>
    <mergeCell ref="IZC345:IZF345"/>
    <mergeCell ref="IXS345:IXV345"/>
    <mergeCell ref="IXW345:IXZ345"/>
    <mergeCell ref="IYA345:IYD345"/>
    <mergeCell ref="IYE345:IYH345"/>
    <mergeCell ref="IYI345:IYL345"/>
    <mergeCell ref="JEQ345:JET345"/>
    <mergeCell ref="JEU345:JEX345"/>
    <mergeCell ref="JBO345:JBR345"/>
    <mergeCell ref="JBS345:JBV345"/>
    <mergeCell ref="JBW345:JBZ345"/>
    <mergeCell ref="JCA345:JCD345"/>
    <mergeCell ref="JCE345:JCH345"/>
    <mergeCell ref="JAU345:JAX345"/>
    <mergeCell ref="JAY345:JBB345"/>
    <mergeCell ref="JBC345:JBF345"/>
    <mergeCell ref="JBG345:JBJ345"/>
    <mergeCell ref="JBK345:JBN345"/>
    <mergeCell ref="JAA345:JAD345"/>
    <mergeCell ref="JAE345:JAH345"/>
    <mergeCell ref="JAI345:JAL345"/>
    <mergeCell ref="JAM345:JAP345"/>
    <mergeCell ref="JAQ345:JAT345"/>
    <mergeCell ref="JEY345:JFB345"/>
    <mergeCell ref="JFC345:JFF345"/>
    <mergeCell ref="JFG345:JFJ345"/>
    <mergeCell ref="JDW345:JDZ345"/>
    <mergeCell ref="JEA345:JED345"/>
    <mergeCell ref="JEE345:JEH345"/>
    <mergeCell ref="JEI345:JEL345"/>
    <mergeCell ref="JEM345:JEP345"/>
    <mergeCell ref="JDC345:JDF345"/>
    <mergeCell ref="JDG345:JDJ345"/>
    <mergeCell ref="JDK345:JDN345"/>
    <mergeCell ref="JDO345:JDR345"/>
    <mergeCell ref="JDS345:JDV345"/>
    <mergeCell ref="JCI345:JCL345"/>
    <mergeCell ref="JCM345:JCP345"/>
    <mergeCell ref="JCQ345:JCT345"/>
    <mergeCell ref="JCU345:JCX345"/>
    <mergeCell ref="JCY345:JDB345"/>
    <mergeCell ref="IXG345:IXJ345"/>
    <mergeCell ref="IXK345:IXN345"/>
    <mergeCell ref="IXO345:IXR345"/>
    <mergeCell ref="IWE345:IWH345"/>
    <mergeCell ref="IWI345:IWL345"/>
    <mergeCell ref="IWM345:IWP345"/>
    <mergeCell ref="IWQ345:IWT345"/>
    <mergeCell ref="IWU345:IWX345"/>
    <mergeCell ref="IVK345:IVN345"/>
    <mergeCell ref="IVO345:IVR345"/>
    <mergeCell ref="IVS345:IVV345"/>
    <mergeCell ref="IVW345:IVZ345"/>
    <mergeCell ref="IWA345:IWD345"/>
    <mergeCell ref="IWY345:IXB345"/>
    <mergeCell ref="IXC345:IXF345"/>
    <mergeCell ref="IUQ345:IUT345"/>
    <mergeCell ref="IUU345:IUX345"/>
    <mergeCell ref="IUY345:IVB345"/>
    <mergeCell ref="IVC345:IVF345"/>
    <mergeCell ref="IVG345:IVJ345"/>
    <mergeCell ref="IOM345:IOP345"/>
    <mergeCell ref="IOQ345:IOT345"/>
    <mergeCell ref="IOU345:IOX345"/>
    <mergeCell ref="IOY345:IPB345"/>
    <mergeCell ref="IPC345:IPF345"/>
    <mergeCell ref="INS345:INV345"/>
    <mergeCell ref="INW345:INZ345"/>
    <mergeCell ref="IOA345:IOD345"/>
    <mergeCell ref="IOE345:IOH345"/>
    <mergeCell ref="IOI345:IOL345"/>
    <mergeCell ref="IMY345:INB345"/>
    <mergeCell ref="INC345:INF345"/>
    <mergeCell ref="ING345:INJ345"/>
    <mergeCell ref="INK345:INN345"/>
    <mergeCell ref="INO345:INR345"/>
    <mergeCell ref="ITW345:ITZ345"/>
    <mergeCell ref="IUA345:IUD345"/>
    <mergeCell ref="IQU345:IQX345"/>
    <mergeCell ref="IQY345:IRB345"/>
    <mergeCell ref="IRC345:IRF345"/>
    <mergeCell ref="IRG345:IRJ345"/>
    <mergeCell ref="IRK345:IRN345"/>
    <mergeCell ref="IQA345:IQD345"/>
    <mergeCell ref="IQE345:IQH345"/>
    <mergeCell ref="IQI345:IQL345"/>
    <mergeCell ref="IQM345:IQP345"/>
    <mergeCell ref="IQQ345:IQT345"/>
    <mergeCell ref="IPG345:IPJ345"/>
    <mergeCell ref="IPK345:IPN345"/>
    <mergeCell ref="IPO345:IPR345"/>
    <mergeCell ref="IPS345:IPV345"/>
    <mergeCell ref="IPW345:IPZ345"/>
    <mergeCell ref="IUE345:IUH345"/>
    <mergeCell ref="IUI345:IUL345"/>
    <mergeCell ref="IUM345:IUP345"/>
    <mergeCell ref="ITC345:ITF345"/>
    <mergeCell ref="ITG345:ITJ345"/>
    <mergeCell ref="ITK345:ITN345"/>
    <mergeCell ref="ITO345:ITR345"/>
    <mergeCell ref="ITS345:ITV345"/>
    <mergeCell ref="ISI345:ISL345"/>
    <mergeCell ref="ISM345:ISP345"/>
    <mergeCell ref="ISQ345:IST345"/>
    <mergeCell ref="ISU345:ISX345"/>
    <mergeCell ref="ISY345:ITB345"/>
    <mergeCell ref="IRO345:IRR345"/>
    <mergeCell ref="IRS345:IRV345"/>
    <mergeCell ref="IRW345:IRZ345"/>
    <mergeCell ref="ISA345:ISD345"/>
    <mergeCell ref="ISE345:ISH345"/>
    <mergeCell ref="IMM345:IMP345"/>
    <mergeCell ref="IMQ345:IMT345"/>
    <mergeCell ref="IMU345:IMX345"/>
    <mergeCell ref="ILK345:ILN345"/>
    <mergeCell ref="ILO345:ILR345"/>
    <mergeCell ref="ILS345:ILV345"/>
    <mergeCell ref="ILW345:ILZ345"/>
    <mergeCell ref="IMA345:IMD345"/>
    <mergeCell ref="IKQ345:IKT345"/>
    <mergeCell ref="IKU345:IKX345"/>
    <mergeCell ref="IKY345:ILB345"/>
    <mergeCell ref="ILC345:ILF345"/>
    <mergeCell ref="ILG345:ILJ345"/>
    <mergeCell ref="IME345:IMH345"/>
    <mergeCell ref="IMI345:IML345"/>
    <mergeCell ref="IJW345:IJZ345"/>
    <mergeCell ref="IKA345:IKD345"/>
    <mergeCell ref="IKE345:IKH345"/>
    <mergeCell ref="IKI345:IKL345"/>
    <mergeCell ref="IKM345:IKP345"/>
    <mergeCell ref="IDS345:IDV345"/>
    <mergeCell ref="IDW345:IDZ345"/>
    <mergeCell ref="IEA345:IED345"/>
    <mergeCell ref="IEE345:IEH345"/>
    <mergeCell ref="IEI345:IEL345"/>
    <mergeCell ref="ICY345:IDB345"/>
    <mergeCell ref="IDC345:IDF345"/>
    <mergeCell ref="IDG345:IDJ345"/>
    <mergeCell ref="IDK345:IDN345"/>
    <mergeCell ref="IDO345:IDR345"/>
    <mergeCell ref="ICE345:ICH345"/>
    <mergeCell ref="ICI345:ICL345"/>
    <mergeCell ref="ICM345:ICP345"/>
    <mergeCell ref="ICQ345:ICT345"/>
    <mergeCell ref="ICU345:ICX345"/>
    <mergeCell ref="IJC345:IJF345"/>
    <mergeCell ref="IJG345:IJJ345"/>
    <mergeCell ref="IGA345:IGD345"/>
    <mergeCell ref="IGE345:IGH345"/>
    <mergeCell ref="IGI345:IGL345"/>
    <mergeCell ref="IGM345:IGP345"/>
    <mergeCell ref="IGQ345:IGT345"/>
    <mergeCell ref="IFG345:IFJ345"/>
    <mergeCell ref="IFK345:IFN345"/>
    <mergeCell ref="IFO345:IFR345"/>
    <mergeCell ref="IFS345:IFV345"/>
    <mergeCell ref="IFW345:IFZ345"/>
    <mergeCell ref="IEM345:IEP345"/>
    <mergeCell ref="IEQ345:IET345"/>
    <mergeCell ref="IEU345:IEX345"/>
    <mergeCell ref="IEY345:IFB345"/>
    <mergeCell ref="IFC345:IFF345"/>
    <mergeCell ref="IJK345:IJN345"/>
    <mergeCell ref="IJO345:IJR345"/>
    <mergeCell ref="IJS345:IJV345"/>
    <mergeCell ref="III345:IIL345"/>
    <mergeCell ref="IIM345:IIP345"/>
    <mergeCell ref="IIQ345:IIT345"/>
    <mergeCell ref="IIU345:IIX345"/>
    <mergeCell ref="IIY345:IJB345"/>
    <mergeCell ref="IHO345:IHR345"/>
    <mergeCell ref="IHS345:IHV345"/>
    <mergeCell ref="IHW345:IHZ345"/>
    <mergeCell ref="IIA345:IID345"/>
    <mergeCell ref="IIE345:IIH345"/>
    <mergeCell ref="IGU345:IGX345"/>
    <mergeCell ref="IGY345:IHB345"/>
    <mergeCell ref="IHC345:IHF345"/>
    <mergeCell ref="IHG345:IHJ345"/>
    <mergeCell ref="IHK345:IHN345"/>
    <mergeCell ref="IBS345:IBV345"/>
    <mergeCell ref="IBW345:IBZ345"/>
    <mergeCell ref="ICA345:ICD345"/>
    <mergeCell ref="IAQ345:IAT345"/>
    <mergeCell ref="IAU345:IAX345"/>
    <mergeCell ref="IAY345:IBB345"/>
    <mergeCell ref="IBC345:IBF345"/>
    <mergeCell ref="IBG345:IBJ345"/>
    <mergeCell ref="HZW345:HZZ345"/>
    <mergeCell ref="IAA345:IAD345"/>
    <mergeCell ref="IAE345:IAH345"/>
    <mergeCell ref="IAI345:IAL345"/>
    <mergeCell ref="IAM345:IAP345"/>
    <mergeCell ref="IBK345:IBN345"/>
    <mergeCell ref="IBO345:IBR345"/>
    <mergeCell ref="HZC345:HZF345"/>
    <mergeCell ref="HZG345:HZJ345"/>
    <mergeCell ref="HZK345:HZN345"/>
    <mergeCell ref="HZO345:HZR345"/>
    <mergeCell ref="HZS345:HZV345"/>
    <mergeCell ref="HSY345:HTB345"/>
    <mergeCell ref="HTC345:HTF345"/>
    <mergeCell ref="HTG345:HTJ345"/>
    <mergeCell ref="HTK345:HTN345"/>
    <mergeCell ref="HTO345:HTR345"/>
    <mergeCell ref="HSE345:HSH345"/>
    <mergeCell ref="HSI345:HSL345"/>
    <mergeCell ref="HSM345:HSP345"/>
    <mergeCell ref="HSQ345:HST345"/>
    <mergeCell ref="HSU345:HSX345"/>
    <mergeCell ref="HRK345:HRN345"/>
    <mergeCell ref="HRO345:HRR345"/>
    <mergeCell ref="HRS345:HRV345"/>
    <mergeCell ref="HRW345:HRZ345"/>
    <mergeCell ref="HSA345:HSD345"/>
    <mergeCell ref="HYI345:HYL345"/>
    <mergeCell ref="HYM345:HYP345"/>
    <mergeCell ref="HVG345:HVJ345"/>
    <mergeCell ref="HVK345:HVN345"/>
    <mergeCell ref="HVO345:HVR345"/>
    <mergeCell ref="HVS345:HVV345"/>
    <mergeCell ref="HVW345:HVZ345"/>
    <mergeCell ref="HUM345:HUP345"/>
    <mergeCell ref="HUQ345:HUT345"/>
    <mergeCell ref="HUU345:HUX345"/>
    <mergeCell ref="HUY345:HVB345"/>
    <mergeCell ref="HVC345:HVF345"/>
    <mergeCell ref="HTS345:HTV345"/>
    <mergeCell ref="HTW345:HTZ345"/>
    <mergeCell ref="HUA345:HUD345"/>
    <mergeCell ref="HUE345:HUH345"/>
    <mergeCell ref="HUI345:HUL345"/>
    <mergeCell ref="HYQ345:HYT345"/>
    <mergeCell ref="HYU345:HYX345"/>
    <mergeCell ref="HYY345:HZB345"/>
    <mergeCell ref="HXO345:HXR345"/>
    <mergeCell ref="HXS345:HXV345"/>
    <mergeCell ref="HXW345:HXZ345"/>
    <mergeCell ref="HYA345:HYD345"/>
    <mergeCell ref="HYE345:HYH345"/>
    <mergeCell ref="HWU345:HWX345"/>
    <mergeCell ref="HWY345:HXB345"/>
    <mergeCell ref="HXC345:HXF345"/>
    <mergeCell ref="HXG345:HXJ345"/>
    <mergeCell ref="HXK345:HXN345"/>
    <mergeCell ref="HWA345:HWD345"/>
    <mergeCell ref="HWE345:HWH345"/>
    <mergeCell ref="HWI345:HWL345"/>
    <mergeCell ref="HWM345:HWP345"/>
    <mergeCell ref="HWQ345:HWT345"/>
    <mergeCell ref="HQY345:HRB345"/>
    <mergeCell ref="HRC345:HRF345"/>
    <mergeCell ref="HRG345:HRJ345"/>
    <mergeCell ref="HPW345:HPZ345"/>
    <mergeCell ref="HQA345:HQD345"/>
    <mergeCell ref="HQE345:HQH345"/>
    <mergeCell ref="HQI345:HQL345"/>
    <mergeCell ref="HQM345:HQP345"/>
    <mergeCell ref="HPC345:HPF345"/>
    <mergeCell ref="HPG345:HPJ345"/>
    <mergeCell ref="HPK345:HPN345"/>
    <mergeCell ref="HPO345:HPR345"/>
    <mergeCell ref="HPS345:HPV345"/>
    <mergeCell ref="HQQ345:HQT345"/>
    <mergeCell ref="HQU345:HQX345"/>
    <mergeCell ref="HOI345:HOL345"/>
    <mergeCell ref="HOM345:HOP345"/>
    <mergeCell ref="HOQ345:HOT345"/>
    <mergeCell ref="HOU345:HOX345"/>
    <mergeCell ref="HOY345:HPB345"/>
    <mergeCell ref="HIE345:HIH345"/>
    <mergeCell ref="HII345:HIL345"/>
    <mergeCell ref="HIM345:HIP345"/>
    <mergeCell ref="HIQ345:HIT345"/>
    <mergeCell ref="HIU345:HIX345"/>
    <mergeCell ref="HHK345:HHN345"/>
    <mergeCell ref="HHO345:HHR345"/>
    <mergeCell ref="HHS345:HHV345"/>
    <mergeCell ref="HHW345:HHZ345"/>
    <mergeCell ref="HIA345:HID345"/>
    <mergeCell ref="HGQ345:HGT345"/>
    <mergeCell ref="HGU345:HGX345"/>
    <mergeCell ref="HGY345:HHB345"/>
    <mergeCell ref="HHC345:HHF345"/>
    <mergeCell ref="HHG345:HHJ345"/>
    <mergeCell ref="HNO345:HNR345"/>
    <mergeCell ref="HNS345:HNV345"/>
    <mergeCell ref="HKM345:HKP345"/>
    <mergeCell ref="HKQ345:HKT345"/>
    <mergeCell ref="HKU345:HKX345"/>
    <mergeCell ref="HKY345:HLB345"/>
    <mergeCell ref="HLC345:HLF345"/>
    <mergeCell ref="HJS345:HJV345"/>
    <mergeCell ref="HJW345:HJZ345"/>
    <mergeCell ref="HKA345:HKD345"/>
    <mergeCell ref="HKE345:HKH345"/>
    <mergeCell ref="HKI345:HKL345"/>
    <mergeCell ref="HIY345:HJB345"/>
    <mergeCell ref="HJC345:HJF345"/>
    <mergeCell ref="HJG345:HJJ345"/>
    <mergeCell ref="HJK345:HJN345"/>
    <mergeCell ref="HJO345:HJR345"/>
    <mergeCell ref="HNW345:HNZ345"/>
    <mergeCell ref="HOA345:HOD345"/>
    <mergeCell ref="HOE345:HOH345"/>
    <mergeCell ref="HMU345:HMX345"/>
    <mergeCell ref="HMY345:HNB345"/>
    <mergeCell ref="HNC345:HNF345"/>
    <mergeCell ref="HNG345:HNJ345"/>
    <mergeCell ref="HNK345:HNN345"/>
    <mergeCell ref="HMA345:HMD345"/>
    <mergeCell ref="HME345:HMH345"/>
    <mergeCell ref="HMI345:HML345"/>
    <mergeCell ref="HMM345:HMP345"/>
    <mergeCell ref="HMQ345:HMT345"/>
    <mergeCell ref="HLG345:HLJ345"/>
    <mergeCell ref="HLK345:HLN345"/>
    <mergeCell ref="HLO345:HLR345"/>
    <mergeCell ref="HLS345:HLV345"/>
    <mergeCell ref="HLW345:HLZ345"/>
    <mergeCell ref="HGE345:HGH345"/>
    <mergeCell ref="HGI345:HGL345"/>
    <mergeCell ref="HGM345:HGP345"/>
    <mergeCell ref="HFC345:HFF345"/>
    <mergeCell ref="HFG345:HFJ345"/>
    <mergeCell ref="HFK345:HFN345"/>
    <mergeCell ref="HFO345:HFR345"/>
    <mergeCell ref="HFS345:HFV345"/>
    <mergeCell ref="HEI345:HEL345"/>
    <mergeCell ref="HEM345:HEP345"/>
    <mergeCell ref="HEQ345:HET345"/>
    <mergeCell ref="HEU345:HEX345"/>
    <mergeCell ref="HEY345:HFB345"/>
    <mergeCell ref="HFW345:HFZ345"/>
    <mergeCell ref="HGA345:HGD345"/>
    <mergeCell ref="HDO345:HDR345"/>
    <mergeCell ref="HDS345:HDV345"/>
    <mergeCell ref="HDW345:HDZ345"/>
    <mergeCell ref="HEA345:HED345"/>
    <mergeCell ref="HEE345:HEH345"/>
    <mergeCell ref="GXK345:GXN345"/>
    <mergeCell ref="GXO345:GXR345"/>
    <mergeCell ref="GXS345:GXV345"/>
    <mergeCell ref="GXW345:GXZ345"/>
    <mergeCell ref="GYA345:GYD345"/>
    <mergeCell ref="GWQ345:GWT345"/>
    <mergeCell ref="GWU345:GWX345"/>
    <mergeCell ref="GWY345:GXB345"/>
    <mergeCell ref="GXC345:GXF345"/>
    <mergeCell ref="GXG345:GXJ345"/>
    <mergeCell ref="GVW345:GVZ345"/>
    <mergeCell ref="GWA345:GWD345"/>
    <mergeCell ref="GWE345:GWH345"/>
    <mergeCell ref="GWI345:GWL345"/>
    <mergeCell ref="GWM345:GWP345"/>
    <mergeCell ref="HCU345:HCX345"/>
    <mergeCell ref="HCY345:HDB345"/>
    <mergeCell ref="GZS345:GZV345"/>
    <mergeCell ref="GZW345:GZZ345"/>
    <mergeCell ref="HAA345:HAD345"/>
    <mergeCell ref="HAE345:HAH345"/>
    <mergeCell ref="HAI345:HAL345"/>
    <mergeCell ref="GYY345:GZB345"/>
    <mergeCell ref="GZC345:GZF345"/>
    <mergeCell ref="GZG345:GZJ345"/>
    <mergeCell ref="GZK345:GZN345"/>
    <mergeCell ref="GZO345:GZR345"/>
    <mergeCell ref="GYE345:GYH345"/>
    <mergeCell ref="GYI345:GYL345"/>
    <mergeCell ref="GYM345:GYP345"/>
    <mergeCell ref="GYQ345:GYT345"/>
    <mergeCell ref="GYU345:GYX345"/>
    <mergeCell ref="HDC345:HDF345"/>
    <mergeCell ref="HDG345:HDJ345"/>
    <mergeCell ref="HDK345:HDN345"/>
    <mergeCell ref="HCA345:HCD345"/>
    <mergeCell ref="HCE345:HCH345"/>
    <mergeCell ref="HCI345:HCL345"/>
    <mergeCell ref="HCM345:HCP345"/>
    <mergeCell ref="HCQ345:HCT345"/>
    <mergeCell ref="HBG345:HBJ345"/>
    <mergeCell ref="HBK345:HBN345"/>
    <mergeCell ref="HBO345:HBR345"/>
    <mergeCell ref="HBS345:HBV345"/>
    <mergeCell ref="HBW345:HBZ345"/>
    <mergeCell ref="HAM345:HAP345"/>
    <mergeCell ref="HAQ345:HAT345"/>
    <mergeCell ref="HAU345:HAX345"/>
    <mergeCell ref="HAY345:HBB345"/>
    <mergeCell ref="HBC345:HBF345"/>
    <mergeCell ref="GVK345:GVN345"/>
    <mergeCell ref="GVO345:GVR345"/>
    <mergeCell ref="GVS345:GVV345"/>
    <mergeCell ref="GUI345:GUL345"/>
    <mergeCell ref="GUM345:GUP345"/>
    <mergeCell ref="GUQ345:GUT345"/>
    <mergeCell ref="GUU345:GUX345"/>
    <mergeCell ref="GUY345:GVB345"/>
    <mergeCell ref="GTO345:GTR345"/>
    <mergeCell ref="GTS345:GTV345"/>
    <mergeCell ref="GTW345:GTZ345"/>
    <mergeCell ref="GUA345:GUD345"/>
    <mergeCell ref="GUE345:GUH345"/>
    <mergeCell ref="GVC345:GVF345"/>
    <mergeCell ref="GVG345:GVJ345"/>
    <mergeCell ref="GSU345:GSX345"/>
    <mergeCell ref="GSY345:GTB345"/>
    <mergeCell ref="GTC345:GTF345"/>
    <mergeCell ref="GTG345:GTJ345"/>
    <mergeCell ref="GTK345:GTN345"/>
    <mergeCell ref="GMQ345:GMT345"/>
    <mergeCell ref="GMU345:GMX345"/>
    <mergeCell ref="GMY345:GNB345"/>
    <mergeCell ref="GNC345:GNF345"/>
    <mergeCell ref="GNG345:GNJ345"/>
    <mergeCell ref="GLW345:GLZ345"/>
    <mergeCell ref="GMA345:GMD345"/>
    <mergeCell ref="GME345:GMH345"/>
    <mergeCell ref="GMI345:GML345"/>
    <mergeCell ref="GMM345:GMP345"/>
    <mergeCell ref="GLC345:GLF345"/>
    <mergeCell ref="GLG345:GLJ345"/>
    <mergeCell ref="GLK345:GLN345"/>
    <mergeCell ref="GLO345:GLR345"/>
    <mergeCell ref="GLS345:GLV345"/>
    <mergeCell ref="GSA345:GSD345"/>
    <mergeCell ref="GSE345:GSH345"/>
    <mergeCell ref="GOY345:GPB345"/>
    <mergeCell ref="GPC345:GPF345"/>
    <mergeCell ref="GPG345:GPJ345"/>
    <mergeCell ref="GPK345:GPN345"/>
    <mergeCell ref="GPO345:GPR345"/>
    <mergeCell ref="GOE345:GOH345"/>
    <mergeCell ref="GOI345:GOL345"/>
    <mergeCell ref="GOM345:GOP345"/>
    <mergeCell ref="GOQ345:GOT345"/>
    <mergeCell ref="GOU345:GOX345"/>
    <mergeCell ref="GNK345:GNN345"/>
    <mergeCell ref="GNO345:GNR345"/>
    <mergeCell ref="GNS345:GNV345"/>
    <mergeCell ref="GNW345:GNZ345"/>
    <mergeCell ref="GOA345:GOD345"/>
    <mergeCell ref="GSI345:GSL345"/>
    <mergeCell ref="GSM345:GSP345"/>
    <mergeCell ref="GSQ345:GST345"/>
    <mergeCell ref="GRG345:GRJ345"/>
    <mergeCell ref="GRK345:GRN345"/>
    <mergeCell ref="GRO345:GRR345"/>
    <mergeCell ref="GRS345:GRV345"/>
    <mergeCell ref="GRW345:GRZ345"/>
    <mergeCell ref="GQM345:GQP345"/>
    <mergeCell ref="GQQ345:GQT345"/>
    <mergeCell ref="GQU345:GQX345"/>
    <mergeCell ref="GQY345:GRB345"/>
    <mergeCell ref="GRC345:GRF345"/>
    <mergeCell ref="GPS345:GPV345"/>
    <mergeCell ref="GPW345:GPZ345"/>
    <mergeCell ref="GQA345:GQD345"/>
    <mergeCell ref="GQE345:GQH345"/>
    <mergeCell ref="GQI345:GQL345"/>
    <mergeCell ref="GKQ345:GKT345"/>
    <mergeCell ref="GKU345:GKX345"/>
    <mergeCell ref="GKY345:GLB345"/>
    <mergeCell ref="GJO345:GJR345"/>
    <mergeCell ref="GJS345:GJV345"/>
    <mergeCell ref="GJW345:GJZ345"/>
    <mergeCell ref="GKA345:GKD345"/>
    <mergeCell ref="GKE345:GKH345"/>
    <mergeCell ref="GIU345:GIX345"/>
    <mergeCell ref="GIY345:GJB345"/>
    <mergeCell ref="GJC345:GJF345"/>
    <mergeCell ref="GJG345:GJJ345"/>
    <mergeCell ref="GJK345:GJN345"/>
    <mergeCell ref="GKI345:GKL345"/>
    <mergeCell ref="GKM345:GKP345"/>
    <mergeCell ref="GIA345:GID345"/>
    <mergeCell ref="GIE345:GIH345"/>
    <mergeCell ref="GII345:GIL345"/>
    <mergeCell ref="GIM345:GIP345"/>
    <mergeCell ref="GIQ345:GIT345"/>
    <mergeCell ref="GBW345:GBZ345"/>
    <mergeCell ref="GCA345:GCD345"/>
    <mergeCell ref="GCE345:GCH345"/>
    <mergeCell ref="GCI345:GCL345"/>
    <mergeCell ref="GCM345:GCP345"/>
    <mergeCell ref="GBC345:GBF345"/>
    <mergeCell ref="GBG345:GBJ345"/>
    <mergeCell ref="GBK345:GBN345"/>
    <mergeCell ref="GBO345:GBR345"/>
    <mergeCell ref="GBS345:GBV345"/>
    <mergeCell ref="GAI345:GAL345"/>
    <mergeCell ref="GAM345:GAP345"/>
    <mergeCell ref="GAQ345:GAT345"/>
    <mergeCell ref="GAU345:GAX345"/>
    <mergeCell ref="GAY345:GBB345"/>
    <mergeCell ref="GHG345:GHJ345"/>
    <mergeCell ref="GHK345:GHN345"/>
    <mergeCell ref="GEE345:GEH345"/>
    <mergeCell ref="GEI345:GEL345"/>
    <mergeCell ref="GEM345:GEP345"/>
    <mergeCell ref="GEQ345:GET345"/>
    <mergeCell ref="GEU345:GEX345"/>
    <mergeCell ref="GDK345:GDN345"/>
    <mergeCell ref="GDO345:GDR345"/>
    <mergeCell ref="GDS345:GDV345"/>
    <mergeCell ref="GDW345:GDZ345"/>
    <mergeCell ref="GEA345:GED345"/>
    <mergeCell ref="GCQ345:GCT345"/>
    <mergeCell ref="GCU345:GCX345"/>
    <mergeCell ref="GCY345:GDB345"/>
    <mergeCell ref="GDC345:GDF345"/>
    <mergeCell ref="GDG345:GDJ345"/>
    <mergeCell ref="GHO345:GHR345"/>
    <mergeCell ref="GHS345:GHV345"/>
    <mergeCell ref="GHW345:GHZ345"/>
    <mergeCell ref="GGM345:GGP345"/>
    <mergeCell ref="GGQ345:GGT345"/>
    <mergeCell ref="GGU345:GGX345"/>
    <mergeCell ref="GGY345:GHB345"/>
    <mergeCell ref="GHC345:GHF345"/>
    <mergeCell ref="GFS345:GFV345"/>
    <mergeCell ref="GFW345:GFZ345"/>
    <mergeCell ref="GGA345:GGD345"/>
    <mergeCell ref="GGE345:GGH345"/>
    <mergeCell ref="GGI345:GGL345"/>
    <mergeCell ref="GEY345:GFB345"/>
    <mergeCell ref="GFC345:GFF345"/>
    <mergeCell ref="GFG345:GFJ345"/>
    <mergeCell ref="GFK345:GFN345"/>
    <mergeCell ref="GFO345:GFR345"/>
    <mergeCell ref="FZW345:FZZ345"/>
    <mergeCell ref="GAA345:GAD345"/>
    <mergeCell ref="GAE345:GAH345"/>
    <mergeCell ref="FYU345:FYX345"/>
    <mergeCell ref="FYY345:FZB345"/>
    <mergeCell ref="FZC345:FZF345"/>
    <mergeCell ref="FZG345:FZJ345"/>
    <mergeCell ref="FZK345:FZN345"/>
    <mergeCell ref="FYA345:FYD345"/>
    <mergeCell ref="FYE345:FYH345"/>
    <mergeCell ref="FYI345:FYL345"/>
    <mergeCell ref="FYM345:FYP345"/>
    <mergeCell ref="FYQ345:FYT345"/>
    <mergeCell ref="FZO345:FZR345"/>
    <mergeCell ref="FZS345:FZV345"/>
    <mergeCell ref="FXG345:FXJ345"/>
    <mergeCell ref="FXK345:FXN345"/>
    <mergeCell ref="FXO345:FXR345"/>
    <mergeCell ref="FXS345:FXV345"/>
    <mergeCell ref="FXW345:FXZ345"/>
    <mergeCell ref="FRC345:FRF345"/>
    <mergeCell ref="FRG345:FRJ345"/>
    <mergeCell ref="FRK345:FRN345"/>
    <mergeCell ref="FRO345:FRR345"/>
    <mergeCell ref="FRS345:FRV345"/>
    <mergeCell ref="FQI345:FQL345"/>
    <mergeCell ref="FQM345:FQP345"/>
    <mergeCell ref="FQQ345:FQT345"/>
    <mergeCell ref="FQU345:FQX345"/>
    <mergeCell ref="FQY345:FRB345"/>
    <mergeCell ref="FPO345:FPR345"/>
    <mergeCell ref="FPS345:FPV345"/>
    <mergeCell ref="FPW345:FPZ345"/>
    <mergeCell ref="FQA345:FQD345"/>
    <mergeCell ref="FQE345:FQH345"/>
    <mergeCell ref="FWM345:FWP345"/>
    <mergeCell ref="FWQ345:FWT345"/>
    <mergeCell ref="FTK345:FTN345"/>
    <mergeCell ref="FTO345:FTR345"/>
    <mergeCell ref="FTS345:FTV345"/>
    <mergeCell ref="FTW345:FTZ345"/>
    <mergeCell ref="FUA345:FUD345"/>
    <mergeCell ref="FSQ345:FST345"/>
    <mergeCell ref="FSU345:FSX345"/>
    <mergeCell ref="FSY345:FTB345"/>
    <mergeCell ref="FTC345:FTF345"/>
    <mergeCell ref="FTG345:FTJ345"/>
    <mergeCell ref="FRW345:FRZ345"/>
    <mergeCell ref="FSA345:FSD345"/>
    <mergeCell ref="FSE345:FSH345"/>
    <mergeCell ref="FSI345:FSL345"/>
    <mergeCell ref="FSM345:FSP345"/>
    <mergeCell ref="FWU345:FWX345"/>
    <mergeCell ref="FWY345:FXB345"/>
    <mergeCell ref="FXC345:FXF345"/>
    <mergeCell ref="FVS345:FVV345"/>
    <mergeCell ref="FVW345:FVZ345"/>
    <mergeCell ref="FWA345:FWD345"/>
    <mergeCell ref="FWE345:FWH345"/>
    <mergeCell ref="FWI345:FWL345"/>
    <mergeCell ref="FUY345:FVB345"/>
    <mergeCell ref="FVC345:FVF345"/>
    <mergeCell ref="FVG345:FVJ345"/>
    <mergeCell ref="FVK345:FVN345"/>
    <mergeCell ref="FVO345:FVR345"/>
    <mergeCell ref="FUE345:FUH345"/>
    <mergeCell ref="FUI345:FUL345"/>
    <mergeCell ref="FUM345:FUP345"/>
    <mergeCell ref="FUQ345:FUT345"/>
    <mergeCell ref="FUU345:FUX345"/>
    <mergeCell ref="FPC345:FPF345"/>
    <mergeCell ref="FPG345:FPJ345"/>
    <mergeCell ref="FPK345:FPN345"/>
    <mergeCell ref="FOA345:FOD345"/>
    <mergeCell ref="FOE345:FOH345"/>
    <mergeCell ref="FOI345:FOL345"/>
    <mergeCell ref="FOM345:FOP345"/>
    <mergeCell ref="FOQ345:FOT345"/>
    <mergeCell ref="FNG345:FNJ345"/>
    <mergeCell ref="FNK345:FNN345"/>
    <mergeCell ref="FNO345:FNR345"/>
    <mergeCell ref="FNS345:FNV345"/>
    <mergeCell ref="FNW345:FNZ345"/>
    <mergeCell ref="FOU345:FOX345"/>
    <mergeCell ref="FOY345:FPB345"/>
    <mergeCell ref="FMM345:FMP345"/>
    <mergeCell ref="FMQ345:FMT345"/>
    <mergeCell ref="FMU345:FMX345"/>
    <mergeCell ref="FMY345:FNB345"/>
    <mergeCell ref="FNC345:FNF345"/>
    <mergeCell ref="FGI345:FGL345"/>
    <mergeCell ref="FGM345:FGP345"/>
    <mergeCell ref="FGQ345:FGT345"/>
    <mergeCell ref="FGU345:FGX345"/>
    <mergeCell ref="FGY345:FHB345"/>
    <mergeCell ref="FFO345:FFR345"/>
    <mergeCell ref="FFS345:FFV345"/>
    <mergeCell ref="FFW345:FFZ345"/>
    <mergeCell ref="FGA345:FGD345"/>
    <mergeCell ref="FGE345:FGH345"/>
    <mergeCell ref="FEU345:FEX345"/>
    <mergeCell ref="FEY345:FFB345"/>
    <mergeCell ref="FFC345:FFF345"/>
    <mergeCell ref="FFG345:FFJ345"/>
    <mergeCell ref="FFK345:FFN345"/>
    <mergeCell ref="FLS345:FLV345"/>
    <mergeCell ref="FLW345:FLZ345"/>
    <mergeCell ref="FIQ345:FIT345"/>
    <mergeCell ref="FIU345:FIX345"/>
    <mergeCell ref="FIY345:FJB345"/>
    <mergeCell ref="FJC345:FJF345"/>
    <mergeCell ref="FJG345:FJJ345"/>
    <mergeCell ref="FHW345:FHZ345"/>
    <mergeCell ref="FIA345:FID345"/>
    <mergeCell ref="FIE345:FIH345"/>
    <mergeCell ref="FII345:FIL345"/>
    <mergeCell ref="FIM345:FIP345"/>
    <mergeCell ref="FHC345:FHF345"/>
    <mergeCell ref="FHG345:FHJ345"/>
    <mergeCell ref="FHK345:FHN345"/>
    <mergeCell ref="FHO345:FHR345"/>
    <mergeCell ref="FHS345:FHV345"/>
    <mergeCell ref="FMA345:FMD345"/>
    <mergeCell ref="FME345:FMH345"/>
    <mergeCell ref="FMI345:FML345"/>
    <mergeCell ref="FKY345:FLB345"/>
    <mergeCell ref="FLC345:FLF345"/>
    <mergeCell ref="FLG345:FLJ345"/>
    <mergeCell ref="FLK345:FLN345"/>
    <mergeCell ref="FLO345:FLR345"/>
    <mergeCell ref="FKE345:FKH345"/>
    <mergeCell ref="FKI345:FKL345"/>
    <mergeCell ref="FKM345:FKP345"/>
    <mergeCell ref="FKQ345:FKT345"/>
    <mergeCell ref="FKU345:FKX345"/>
    <mergeCell ref="FJK345:FJN345"/>
    <mergeCell ref="FJO345:FJR345"/>
    <mergeCell ref="FJS345:FJV345"/>
    <mergeCell ref="FJW345:FJZ345"/>
    <mergeCell ref="FKA345:FKD345"/>
    <mergeCell ref="FEI345:FEL345"/>
    <mergeCell ref="FEM345:FEP345"/>
    <mergeCell ref="FEQ345:FET345"/>
    <mergeCell ref="FDG345:FDJ345"/>
    <mergeCell ref="FDK345:FDN345"/>
    <mergeCell ref="FDO345:FDR345"/>
    <mergeCell ref="FDS345:FDV345"/>
    <mergeCell ref="FDW345:FDZ345"/>
    <mergeCell ref="FCM345:FCP345"/>
    <mergeCell ref="FCQ345:FCT345"/>
    <mergeCell ref="FCU345:FCX345"/>
    <mergeCell ref="FCY345:FDB345"/>
    <mergeCell ref="FDC345:FDF345"/>
    <mergeCell ref="FEA345:FED345"/>
    <mergeCell ref="FEE345:FEH345"/>
    <mergeCell ref="FBS345:FBV345"/>
    <mergeCell ref="FBW345:FBZ345"/>
    <mergeCell ref="FCA345:FCD345"/>
    <mergeCell ref="FCE345:FCH345"/>
    <mergeCell ref="FCI345:FCL345"/>
    <mergeCell ref="EVO345:EVR345"/>
    <mergeCell ref="EVS345:EVV345"/>
    <mergeCell ref="EVW345:EVZ345"/>
    <mergeCell ref="EWA345:EWD345"/>
    <mergeCell ref="EWE345:EWH345"/>
    <mergeCell ref="EUU345:EUX345"/>
    <mergeCell ref="EUY345:EVB345"/>
    <mergeCell ref="EVC345:EVF345"/>
    <mergeCell ref="EVG345:EVJ345"/>
    <mergeCell ref="EVK345:EVN345"/>
    <mergeCell ref="EUA345:EUD345"/>
    <mergeCell ref="EUE345:EUH345"/>
    <mergeCell ref="EUI345:EUL345"/>
    <mergeCell ref="EUM345:EUP345"/>
    <mergeCell ref="EUQ345:EUT345"/>
    <mergeCell ref="FAY345:FBB345"/>
    <mergeCell ref="FBC345:FBF345"/>
    <mergeCell ref="EXW345:EXZ345"/>
    <mergeCell ref="EYA345:EYD345"/>
    <mergeCell ref="EYE345:EYH345"/>
    <mergeCell ref="EYI345:EYL345"/>
    <mergeCell ref="EYM345:EYP345"/>
    <mergeCell ref="EXC345:EXF345"/>
    <mergeCell ref="EXG345:EXJ345"/>
    <mergeCell ref="EXK345:EXN345"/>
    <mergeCell ref="EXO345:EXR345"/>
    <mergeCell ref="EXS345:EXV345"/>
    <mergeCell ref="EWI345:EWL345"/>
    <mergeCell ref="EWM345:EWP345"/>
    <mergeCell ref="EWQ345:EWT345"/>
    <mergeCell ref="EWU345:EWX345"/>
    <mergeCell ref="EWY345:EXB345"/>
    <mergeCell ref="FBG345:FBJ345"/>
    <mergeCell ref="FBK345:FBN345"/>
    <mergeCell ref="FBO345:FBR345"/>
    <mergeCell ref="FAE345:FAH345"/>
    <mergeCell ref="FAI345:FAL345"/>
    <mergeCell ref="FAM345:FAP345"/>
    <mergeCell ref="FAQ345:FAT345"/>
    <mergeCell ref="FAU345:FAX345"/>
    <mergeCell ref="EZK345:EZN345"/>
    <mergeCell ref="EZO345:EZR345"/>
    <mergeCell ref="EZS345:EZV345"/>
    <mergeCell ref="EZW345:EZZ345"/>
    <mergeCell ref="FAA345:FAD345"/>
    <mergeCell ref="EYQ345:EYT345"/>
    <mergeCell ref="EYU345:EYX345"/>
    <mergeCell ref="EYY345:EZB345"/>
    <mergeCell ref="EZC345:EZF345"/>
    <mergeCell ref="EZG345:EZJ345"/>
    <mergeCell ref="ETO345:ETR345"/>
    <mergeCell ref="ETS345:ETV345"/>
    <mergeCell ref="ETW345:ETZ345"/>
    <mergeCell ref="ESM345:ESP345"/>
    <mergeCell ref="ESQ345:EST345"/>
    <mergeCell ref="ESU345:ESX345"/>
    <mergeCell ref="ESY345:ETB345"/>
    <mergeCell ref="ETC345:ETF345"/>
    <mergeCell ref="ERS345:ERV345"/>
    <mergeCell ref="ERW345:ERZ345"/>
    <mergeCell ref="ESA345:ESD345"/>
    <mergeCell ref="ESE345:ESH345"/>
    <mergeCell ref="ESI345:ESL345"/>
    <mergeCell ref="ETG345:ETJ345"/>
    <mergeCell ref="ETK345:ETN345"/>
    <mergeCell ref="EQY345:ERB345"/>
    <mergeCell ref="ERC345:ERF345"/>
    <mergeCell ref="ERG345:ERJ345"/>
    <mergeCell ref="ERK345:ERN345"/>
    <mergeCell ref="ERO345:ERR345"/>
    <mergeCell ref="EKU345:EKX345"/>
    <mergeCell ref="EKY345:ELB345"/>
    <mergeCell ref="ELC345:ELF345"/>
    <mergeCell ref="ELG345:ELJ345"/>
    <mergeCell ref="ELK345:ELN345"/>
    <mergeCell ref="EKA345:EKD345"/>
    <mergeCell ref="EKE345:EKH345"/>
    <mergeCell ref="EKI345:EKL345"/>
    <mergeCell ref="EKM345:EKP345"/>
    <mergeCell ref="EKQ345:EKT345"/>
    <mergeCell ref="EJG345:EJJ345"/>
    <mergeCell ref="EJK345:EJN345"/>
    <mergeCell ref="EJO345:EJR345"/>
    <mergeCell ref="EJS345:EJV345"/>
    <mergeCell ref="EJW345:EJZ345"/>
    <mergeCell ref="EQE345:EQH345"/>
    <mergeCell ref="EQI345:EQL345"/>
    <mergeCell ref="ENC345:ENF345"/>
    <mergeCell ref="ENG345:ENJ345"/>
    <mergeCell ref="ENK345:ENN345"/>
    <mergeCell ref="ENO345:ENR345"/>
    <mergeCell ref="ENS345:ENV345"/>
    <mergeCell ref="EMI345:EML345"/>
    <mergeCell ref="EMM345:EMP345"/>
    <mergeCell ref="EMQ345:EMT345"/>
    <mergeCell ref="EMU345:EMX345"/>
    <mergeCell ref="EMY345:ENB345"/>
    <mergeCell ref="ELO345:ELR345"/>
    <mergeCell ref="ELS345:ELV345"/>
    <mergeCell ref="ELW345:ELZ345"/>
    <mergeCell ref="EMA345:EMD345"/>
    <mergeCell ref="EME345:EMH345"/>
    <mergeCell ref="EQM345:EQP345"/>
    <mergeCell ref="EQQ345:EQT345"/>
    <mergeCell ref="EQU345:EQX345"/>
    <mergeCell ref="EPK345:EPN345"/>
    <mergeCell ref="EPO345:EPR345"/>
    <mergeCell ref="EPS345:EPV345"/>
    <mergeCell ref="EPW345:EPZ345"/>
    <mergeCell ref="EQA345:EQD345"/>
    <mergeCell ref="EOQ345:EOT345"/>
    <mergeCell ref="EOU345:EOX345"/>
    <mergeCell ref="EOY345:EPB345"/>
    <mergeCell ref="EPC345:EPF345"/>
    <mergeCell ref="EPG345:EPJ345"/>
    <mergeCell ref="ENW345:ENZ345"/>
    <mergeCell ref="EOA345:EOD345"/>
    <mergeCell ref="EOE345:EOH345"/>
    <mergeCell ref="EOI345:EOL345"/>
    <mergeCell ref="EOM345:EOP345"/>
    <mergeCell ref="EIU345:EIX345"/>
    <mergeCell ref="EIY345:EJB345"/>
    <mergeCell ref="EJC345:EJF345"/>
    <mergeCell ref="EHS345:EHV345"/>
    <mergeCell ref="EHW345:EHZ345"/>
    <mergeCell ref="EIA345:EID345"/>
    <mergeCell ref="EIE345:EIH345"/>
    <mergeCell ref="EII345:EIL345"/>
    <mergeCell ref="EGY345:EHB345"/>
    <mergeCell ref="EHC345:EHF345"/>
    <mergeCell ref="EHG345:EHJ345"/>
    <mergeCell ref="EHK345:EHN345"/>
    <mergeCell ref="EHO345:EHR345"/>
    <mergeCell ref="EIM345:EIP345"/>
    <mergeCell ref="EIQ345:EIT345"/>
    <mergeCell ref="EGE345:EGH345"/>
    <mergeCell ref="EGI345:EGL345"/>
    <mergeCell ref="EGM345:EGP345"/>
    <mergeCell ref="EGQ345:EGT345"/>
    <mergeCell ref="EGU345:EGX345"/>
    <mergeCell ref="EAA345:EAD345"/>
    <mergeCell ref="EAE345:EAH345"/>
    <mergeCell ref="EAI345:EAL345"/>
    <mergeCell ref="EAM345:EAP345"/>
    <mergeCell ref="EAQ345:EAT345"/>
    <mergeCell ref="DZG345:DZJ345"/>
    <mergeCell ref="DZK345:DZN345"/>
    <mergeCell ref="DZO345:DZR345"/>
    <mergeCell ref="DZS345:DZV345"/>
    <mergeCell ref="DZW345:DZZ345"/>
    <mergeCell ref="DYM345:DYP345"/>
    <mergeCell ref="DYQ345:DYT345"/>
    <mergeCell ref="DYU345:DYX345"/>
    <mergeCell ref="DYY345:DZB345"/>
    <mergeCell ref="DZC345:DZF345"/>
    <mergeCell ref="EFK345:EFN345"/>
    <mergeCell ref="EFO345:EFR345"/>
    <mergeCell ref="ECI345:ECL345"/>
    <mergeCell ref="ECM345:ECP345"/>
    <mergeCell ref="ECQ345:ECT345"/>
    <mergeCell ref="ECU345:ECX345"/>
    <mergeCell ref="ECY345:EDB345"/>
    <mergeCell ref="EBO345:EBR345"/>
    <mergeCell ref="EBS345:EBV345"/>
    <mergeCell ref="EBW345:EBZ345"/>
    <mergeCell ref="ECA345:ECD345"/>
    <mergeCell ref="ECE345:ECH345"/>
    <mergeCell ref="EAU345:EAX345"/>
    <mergeCell ref="EAY345:EBB345"/>
    <mergeCell ref="EBC345:EBF345"/>
    <mergeCell ref="EBG345:EBJ345"/>
    <mergeCell ref="EBK345:EBN345"/>
    <mergeCell ref="EFS345:EFV345"/>
    <mergeCell ref="EFW345:EFZ345"/>
    <mergeCell ref="EGA345:EGD345"/>
    <mergeCell ref="EEQ345:EET345"/>
    <mergeCell ref="EEU345:EEX345"/>
    <mergeCell ref="EEY345:EFB345"/>
    <mergeCell ref="EFC345:EFF345"/>
    <mergeCell ref="EFG345:EFJ345"/>
    <mergeCell ref="EDW345:EDZ345"/>
    <mergeCell ref="EEA345:EED345"/>
    <mergeCell ref="EEE345:EEH345"/>
    <mergeCell ref="EEI345:EEL345"/>
    <mergeCell ref="EEM345:EEP345"/>
    <mergeCell ref="EDC345:EDF345"/>
    <mergeCell ref="EDG345:EDJ345"/>
    <mergeCell ref="EDK345:EDN345"/>
    <mergeCell ref="EDO345:EDR345"/>
    <mergeCell ref="EDS345:EDV345"/>
    <mergeCell ref="DYA345:DYD345"/>
    <mergeCell ref="DYE345:DYH345"/>
    <mergeCell ref="DYI345:DYL345"/>
    <mergeCell ref="DWY345:DXB345"/>
    <mergeCell ref="DXC345:DXF345"/>
    <mergeCell ref="DXG345:DXJ345"/>
    <mergeCell ref="DXK345:DXN345"/>
    <mergeCell ref="DXO345:DXR345"/>
    <mergeCell ref="DWE345:DWH345"/>
    <mergeCell ref="DWI345:DWL345"/>
    <mergeCell ref="DWM345:DWP345"/>
    <mergeCell ref="DWQ345:DWT345"/>
    <mergeCell ref="DWU345:DWX345"/>
    <mergeCell ref="DXS345:DXV345"/>
    <mergeCell ref="DXW345:DXZ345"/>
    <mergeCell ref="DVK345:DVN345"/>
    <mergeCell ref="DVO345:DVR345"/>
    <mergeCell ref="DVS345:DVV345"/>
    <mergeCell ref="DVW345:DVZ345"/>
    <mergeCell ref="DWA345:DWD345"/>
    <mergeCell ref="DPG345:DPJ345"/>
    <mergeCell ref="DPK345:DPN345"/>
    <mergeCell ref="DPO345:DPR345"/>
    <mergeCell ref="DPS345:DPV345"/>
    <mergeCell ref="DPW345:DPZ345"/>
    <mergeCell ref="DOM345:DOP345"/>
    <mergeCell ref="DOQ345:DOT345"/>
    <mergeCell ref="DOU345:DOX345"/>
    <mergeCell ref="DOY345:DPB345"/>
    <mergeCell ref="DPC345:DPF345"/>
    <mergeCell ref="DNS345:DNV345"/>
    <mergeCell ref="DNW345:DNZ345"/>
    <mergeCell ref="DOA345:DOD345"/>
    <mergeCell ref="DOE345:DOH345"/>
    <mergeCell ref="DOI345:DOL345"/>
    <mergeCell ref="DUQ345:DUT345"/>
    <mergeCell ref="DUU345:DUX345"/>
    <mergeCell ref="DRO345:DRR345"/>
    <mergeCell ref="DRS345:DRV345"/>
    <mergeCell ref="DRW345:DRZ345"/>
    <mergeCell ref="DSA345:DSD345"/>
    <mergeCell ref="DSE345:DSH345"/>
    <mergeCell ref="DQU345:DQX345"/>
    <mergeCell ref="DQY345:DRB345"/>
    <mergeCell ref="DRC345:DRF345"/>
    <mergeCell ref="DRG345:DRJ345"/>
    <mergeCell ref="DRK345:DRN345"/>
    <mergeCell ref="DQA345:DQD345"/>
    <mergeCell ref="DQE345:DQH345"/>
    <mergeCell ref="DQI345:DQL345"/>
    <mergeCell ref="DQM345:DQP345"/>
    <mergeCell ref="DQQ345:DQT345"/>
    <mergeCell ref="DUY345:DVB345"/>
    <mergeCell ref="DVC345:DVF345"/>
    <mergeCell ref="DVG345:DVJ345"/>
    <mergeCell ref="DTW345:DTZ345"/>
    <mergeCell ref="DUA345:DUD345"/>
    <mergeCell ref="DUE345:DUH345"/>
    <mergeCell ref="DUI345:DUL345"/>
    <mergeCell ref="DUM345:DUP345"/>
    <mergeCell ref="DTC345:DTF345"/>
    <mergeCell ref="DTG345:DTJ345"/>
    <mergeCell ref="DTK345:DTN345"/>
    <mergeCell ref="DTO345:DTR345"/>
    <mergeCell ref="DTS345:DTV345"/>
    <mergeCell ref="DSI345:DSL345"/>
    <mergeCell ref="DSM345:DSP345"/>
    <mergeCell ref="DSQ345:DST345"/>
    <mergeCell ref="DSU345:DSX345"/>
    <mergeCell ref="DSY345:DTB345"/>
    <mergeCell ref="DNG345:DNJ345"/>
    <mergeCell ref="DNK345:DNN345"/>
    <mergeCell ref="DNO345:DNR345"/>
    <mergeCell ref="DME345:DMH345"/>
    <mergeCell ref="DMI345:DML345"/>
    <mergeCell ref="DMM345:DMP345"/>
    <mergeCell ref="DMQ345:DMT345"/>
    <mergeCell ref="DMU345:DMX345"/>
    <mergeCell ref="DLK345:DLN345"/>
    <mergeCell ref="DLO345:DLR345"/>
    <mergeCell ref="DLS345:DLV345"/>
    <mergeCell ref="DLW345:DLZ345"/>
    <mergeCell ref="DMA345:DMD345"/>
    <mergeCell ref="DMY345:DNB345"/>
    <mergeCell ref="DNC345:DNF345"/>
    <mergeCell ref="DKQ345:DKT345"/>
    <mergeCell ref="DKU345:DKX345"/>
    <mergeCell ref="DKY345:DLB345"/>
    <mergeCell ref="DLC345:DLF345"/>
    <mergeCell ref="DLG345:DLJ345"/>
    <mergeCell ref="DEM345:DEP345"/>
    <mergeCell ref="DEQ345:DET345"/>
    <mergeCell ref="DEU345:DEX345"/>
    <mergeCell ref="DEY345:DFB345"/>
    <mergeCell ref="DFC345:DFF345"/>
    <mergeCell ref="DDS345:DDV345"/>
    <mergeCell ref="DDW345:DDZ345"/>
    <mergeCell ref="DEA345:DED345"/>
    <mergeCell ref="DEE345:DEH345"/>
    <mergeCell ref="DEI345:DEL345"/>
    <mergeCell ref="DCY345:DDB345"/>
    <mergeCell ref="DDC345:DDF345"/>
    <mergeCell ref="DDG345:DDJ345"/>
    <mergeCell ref="DDK345:DDN345"/>
    <mergeCell ref="DDO345:DDR345"/>
    <mergeCell ref="DJW345:DJZ345"/>
    <mergeCell ref="DKA345:DKD345"/>
    <mergeCell ref="DGU345:DGX345"/>
    <mergeCell ref="DGY345:DHB345"/>
    <mergeCell ref="DHC345:DHF345"/>
    <mergeCell ref="DHG345:DHJ345"/>
    <mergeCell ref="DHK345:DHN345"/>
    <mergeCell ref="DGA345:DGD345"/>
    <mergeCell ref="DGE345:DGH345"/>
    <mergeCell ref="DGI345:DGL345"/>
    <mergeCell ref="DGM345:DGP345"/>
    <mergeCell ref="DGQ345:DGT345"/>
    <mergeCell ref="DFG345:DFJ345"/>
    <mergeCell ref="DFK345:DFN345"/>
    <mergeCell ref="DFO345:DFR345"/>
    <mergeCell ref="DFS345:DFV345"/>
    <mergeCell ref="DFW345:DFZ345"/>
    <mergeCell ref="DKE345:DKH345"/>
    <mergeCell ref="DKI345:DKL345"/>
    <mergeCell ref="DKM345:DKP345"/>
    <mergeCell ref="DJC345:DJF345"/>
    <mergeCell ref="DJG345:DJJ345"/>
    <mergeCell ref="DJK345:DJN345"/>
    <mergeCell ref="DJO345:DJR345"/>
    <mergeCell ref="DJS345:DJV345"/>
    <mergeCell ref="DII345:DIL345"/>
    <mergeCell ref="DIM345:DIP345"/>
    <mergeCell ref="DIQ345:DIT345"/>
    <mergeCell ref="DIU345:DIX345"/>
    <mergeCell ref="DIY345:DJB345"/>
    <mergeCell ref="DHO345:DHR345"/>
    <mergeCell ref="DHS345:DHV345"/>
    <mergeCell ref="DHW345:DHZ345"/>
    <mergeCell ref="DIA345:DID345"/>
    <mergeCell ref="DIE345:DIH345"/>
    <mergeCell ref="DCM345:DCP345"/>
    <mergeCell ref="DCQ345:DCT345"/>
    <mergeCell ref="DCU345:DCX345"/>
    <mergeCell ref="DBK345:DBN345"/>
    <mergeCell ref="DBO345:DBR345"/>
    <mergeCell ref="DBS345:DBV345"/>
    <mergeCell ref="DBW345:DBZ345"/>
    <mergeCell ref="DCA345:DCD345"/>
    <mergeCell ref="DAQ345:DAT345"/>
    <mergeCell ref="DAU345:DAX345"/>
    <mergeCell ref="DAY345:DBB345"/>
    <mergeCell ref="DBC345:DBF345"/>
    <mergeCell ref="DBG345:DBJ345"/>
    <mergeCell ref="DCE345:DCH345"/>
    <mergeCell ref="DCI345:DCL345"/>
    <mergeCell ref="CZW345:CZZ345"/>
    <mergeCell ref="DAA345:DAD345"/>
    <mergeCell ref="DAE345:DAH345"/>
    <mergeCell ref="DAI345:DAL345"/>
    <mergeCell ref="DAM345:DAP345"/>
    <mergeCell ref="CTS345:CTV345"/>
    <mergeCell ref="CTW345:CTZ345"/>
    <mergeCell ref="CUA345:CUD345"/>
    <mergeCell ref="CUE345:CUH345"/>
    <mergeCell ref="CUI345:CUL345"/>
    <mergeCell ref="CSY345:CTB345"/>
    <mergeCell ref="CTC345:CTF345"/>
    <mergeCell ref="CTG345:CTJ345"/>
    <mergeCell ref="CTK345:CTN345"/>
    <mergeCell ref="CTO345:CTR345"/>
    <mergeCell ref="CSE345:CSH345"/>
    <mergeCell ref="CSI345:CSL345"/>
    <mergeCell ref="CSM345:CSP345"/>
    <mergeCell ref="CSQ345:CST345"/>
    <mergeCell ref="CSU345:CSX345"/>
    <mergeCell ref="CZC345:CZF345"/>
    <mergeCell ref="CZG345:CZJ345"/>
    <mergeCell ref="CWA345:CWD345"/>
    <mergeCell ref="CWE345:CWH345"/>
    <mergeCell ref="CWI345:CWL345"/>
    <mergeCell ref="CWM345:CWP345"/>
    <mergeCell ref="CWQ345:CWT345"/>
    <mergeCell ref="CVG345:CVJ345"/>
    <mergeCell ref="CVK345:CVN345"/>
    <mergeCell ref="CVO345:CVR345"/>
    <mergeCell ref="CVS345:CVV345"/>
    <mergeCell ref="CVW345:CVZ345"/>
    <mergeCell ref="CUM345:CUP345"/>
    <mergeCell ref="CUQ345:CUT345"/>
    <mergeCell ref="CUU345:CUX345"/>
    <mergeCell ref="CUY345:CVB345"/>
    <mergeCell ref="CVC345:CVF345"/>
    <mergeCell ref="CZK345:CZN345"/>
    <mergeCell ref="CZO345:CZR345"/>
    <mergeCell ref="CZS345:CZV345"/>
    <mergeCell ref="CYI345:CYL345"/>
    <mergeCell ref="CYM345:CYP345"/>
    <mergeCell ref="CYQ345:CYT345"/>
    <mergeCell ref="CYU345:CYX345"/>
    <mergeCell ref="CYY345:CZB345"/>
    <mergeCell ref="CXO345:CXR345"/>
    <mergeCell ref="CXS345:CXV345"/>
    <mergeCell ref="CXW345:CXZ345"/>
    <mergeCell ref="CYA345:CYD345"/>
    <mergeCell ref="CYE345:CYH345"/>
    <mergeCell ref="CWU345:CWX345"/>
    <mergeCell ref="CWY345:CXB345"/>
    <mergeCell ref="CXC345:CXF345"/>
    <mergeCell ref="CXG345:CXJ345"/>
    <mergeCell ref="CXK345:CXN345"/>
    <mergeCell ref="CRS345:CRV345"/>
    <mergeCell ref="CRW345:CRZ345"/>
    <mergeCell ref="CSA345:CSD345"/>
    <mergeCell ref="CQQ345:CQT345"/>
    <mergeCell ref="CQU345:CQX345"/>
    <mergeCell ref="CQY345:CRB345"/>
    <mergeCell ref="CRC345:CRF345"/>
    <mergeCell ref="CRG345:CRJ345"/>
    <mergeCell ref="CPW345:CPZ345"/>
    <mergeCell ref="CQA345:CQD345"/>
    <mergeCell ref="CQE345:CQH345"/>
    <mergeCell ref="CQI345:CQL345"/>
    <mergeCell ref="CQM345:CQP345"/>
    <mergeCell ref="CRK345:CRN345"/>
    <mergeCell ref="CRO345:CRR345"/>
    <mergeCell ref="CPC345:CPF345"/>
    <mergeCell ref="CPG345:CPJ345"/>
    <mergeCell ref="CPK345:CPN345"/>
    <mergeCell ref="CPO345:CPR345"/>
    <mergeCell ref="CPS345:CPV345"/>
    <mergeCell ref="CIY345:CJB345"/>
    <mergeCell ref="CJC345:CJF345"/>
    <mergeCell ref="CJG345:CJJ345"/>
    <mergeCell ref="CJK345:CJN345"/>
    <mergeCell ref="CJO345:CJR345"/>
    <mergeCell ref="CIE345:CIH345"/>
    <mergeCell ref="CII345:CIL345"/>
    <mergeCell ref="CIM345:CIP345"/>
    <mergeCell ref="CIQ345:CIT345"/>
    <mergeCell ref="CIU345:CIX345"/>
    <mergeCell ref="CHK345:CHN345"/>
    <mergeCell ref="CHO345:CHR345"/>
    <mergeCell ref="CHS345:CHV345"/>
    <mergeCell ref="CHW345:CHZ345"/>
    <mergeCell ref="CIA345:CID345"/>
    <mergeCell ref="COI345:COL345"/>
    <mergeCell ref="COM345:COP345"/>
    <mergeCell ref="CLG345:CLJ345"/>
    <mergeCell ref="CLK345:CLN345"/>
    <mergeCell ref="CLO345:CLR345"/>
    <mergeCell ref="CLS345:CLV345"/>
    <mergeCell ref="CLW345:CLZ345"/>
    <mergeCell ref="CKM345:CKP345"/>
    <mergeCell ref="CKQ345:CKT345"/>
    <mergeCell ref="CKU345:CKX345"/>
    <mergeCell ref="CKY345:CLB345"/>
    <mergeCell ref="CLC345:CLF345"/>
    <mergeCell ref="CJS345:CJV345"/>
    <mergeCell ref="CJW345:CJZ345"/>
    <mergeCell ref="CKA345:CKD345"/>
    <mergeCell ref="CKE345:CKH345"/>
    <mergeCell ref="CKI345:CKL345"/>
    <mergeCell ref="COQ345:COT345"/>
    <mergeCell ref="COU345:COX345"/>
    <mergeCell ref="COY345:CPB345"/>
    <mergeCell ref="CNO345:CNR345"/>
    <mergeCell ref="CNS345:CNV345"/>
    <mergeCell ref="CNW345:CNZ345"/>
    <mergeCell ref="COA345:COD345"/>
    <mergeCell ref="COE345:COH345"/>
    <mergeCell ref="CMU345:CMX345"/>
    <mergeCell ref="CMY345:CNB345"/>
    <mergeCell ref="CNC345:CNF345"/>
    <mergeCell ref="CNG345:CNJ345"/>
    <mergeCell ref="CNK345:CNN345"/>
    <mergeCell ref="CMA345:CMD345"/>
    <mergeCell ref="CME345:CMH345"/>
    <mergeCell ref="CMI345:CML345"/>
    <mergeCell ref="CMM345:CMP345"/>
    <mergeCell ref="CMQ345:CMT345"/>
    <mergeCell ref="CGY345:CHB345"/>
    <mergeCell ref="CHC345:CHF345"/>
    <mergeCell ref="CHG345:CHJ345"/>
    <mergeCell ref="CFW345:CFZ345"/>
    <mergeCell ref="CGA345:CGD345"/>
    <mergeCell ref="CGE345:CGH345"/>
    <mergeCell ref="CGI345:CGL345"/>
    <mergeCell ref="CGM345:CGP345"/>
    <mergeCell ref="CFC345:CFF345"/>
    <mergeCell ref="CFG345:CFJ345"/>
    <mergeCell ref="CFK345:CFN345"/>
    <mergeCell ref="CFO345:CFR345"/>
    <mergeCell ref="CFS345:CFV345"/>
    <mergeCell ref="CGQ345:CGT345"/>
    <mergeCell ref="CGU345:CGX345"/>
    <mergeCell ref="CEI345:CEL345"/>
    <mergeCell ref="CEM345:CEP345"/>
    <mergeCell ref="CEQ345:CET345"/>
    <mergeCell ref="CEU345:CEX345"/>
    <mergeCell ref="CEY345:CFB345"/>
    <mergeCell ref="BYE345:BYH345"/>
    <mergeCell ref="BYI345:BYL345"/>
    <mergeCell ref="BYM345:BYP345"/>
    <mergeCell ref="BYQ345:BYT345"/>
    <mergeCell ref="BYU345:BYX345"/>
    <mergeCell ref="BXK345:BXN345"/>
    <mergeCell ref="BXO345:BXR345"/>
    <mergeCell ref="BXS345:BXV345"/>
    <mergeCell ref="BXW345:BXZ345"/>
    <mergeCell ref="BYA345:BYD345"/>
    <mergeCell ref="BWQ345:BWT345"/>
    <mergeCell ref="BWU345:BWX345"/>
    <mergeCell ref="BWY345:BXB345"/>
    <mergeCell ref="BXC345:BXF345"/>
    <mergeCell ref="BXG345:BXJ345"/>
    <mergeCell ref="CDO345:CDR345"/>
    <mergeCell ref="CDS345:CDV345"/>
    <mergeCell ref="CAM345:CAP345"/>
    <mergeCell ref="CAQ345:CAT345"/>
    <mergeCell ref="CAU345:CAX345"/>
    <mergeCell ref="CAY345:CBB345"/>
    <mergeCell ref="CBC345:CBF345"/>
    <mergeCell ref="BZS345:BZV345"/>
    <mergeCell ref="BZW345:BZZ345"/>
    <mergeCell ref="CAA345:CAD345"/>
    <mergeCell ref="CAE345:CAH345"/>
    <mergeCell ref="CAI345:CAL345"/>
    <mergeCell ref="BYY345:BZB345"/>
    <mergeCell ref="BZC345:BZF345"/>
    <mergeCell ref="BZG345:BZJ345"/>
    <mergeCell ref="BZK345:BZN345"/>
    <mergeCell ref="BZO345:BZR345"/>
    <mergeCell ref="CDW345:CDZ345"/>
    <mergeCell ref="CEA345:CED345"/>
    <mergeCell ref="CEE345:CEH345"/>
    <mergeCell ref="CCU345:CCX345"/>
    <mergeCell ref="CCY345:CDB345"/>
    <mergeCell ref="CDC345:CDF345"/>
    <mergeCell ref="CDG345:CDJ345"/>
    <mergeCell ref="CDK345:CDN345"/>
    <mergeCell ref="CCA345:CCD345"/>
    <mergeCell ref="CCE345:CCH345"/>
    <mergeCell ref="CCI345:CCL345"/>
    <mergeCell ref="CCM345:CCP345"/>
    <mergeCell ref="CCQ345:CCT345"/>
    <mergeCell ref="CBG345:CBJ345"/>
    <mergeCell ref="CBK345:CBN345"/>
    <mergeCell ref="CBO345:CBR345"/>
    <mergeCell ref="CBS345:CBV345"/>
    <mergeCell ref="CBW345:CBZ345"/>
    <mergeCell ref="BWE345:BWH345"/>
    <mergeCell ref="BWI345:BWL345"/>
    <mergeCell ref="BWM345:BWP345"/>
    <mergeCell ref="BVC345:BVF345"/>
    <mergeCell ref="BVG345:BVJ345"/>
    <mergeCell ref="BVK345:BVN345"/>
    <mergeCell ref="BVO345:BVR345"/>
    <mergeCell ref="BVS345:BVV345"/>
    <mergeCell ref="BUI345:BUL345"/>
    <mergeCell ref="BUM345:BUP345"/>
    <mergeCell ref="BUQ345:BUT345"/>
    <mergeCell ref="BUU345:BUX345"/>
    <mergeCell ref="BUY345:BVB345"/>
    <mergeCell ref="BVW345:BVZ345"/>
    <mergeCell ref="BWA345:BWD345"/>
    <mergeCell ref="BTO345:BTR345"/>
    <mergeCell ref="BTS345:BTV345"/>
    <mergeCell ref="BTW345:BTZ345"/>
    <mergeCell ref="BUA345:BUD345"/>
    <mergeCell ref="BUE345:BUH345"/>
    <mergeCell ref="BNK345:BNN345"/>
    <mergeCell ref="BNO345:BNR345"/>
    <mergeCell ref="BNS345:BNV345"/>
    <mergeCell ref="BNW345:BNZ345"/>
    <mergeCell ref="BOA345:BOD345"/>
    <mergeCell ref="BMQ345:BMT345"/>
    <mergeCell ref="BMU345:BMX345"/>
    <mergeCell ref="BMY345:BNB345"/>
    <mergeCell ref="BNC345:BNF345"/>
    <mergeCell ref="BNG345:BNJ345"/>
    <mergeCell ref="BLW345:BLZ345"/>
    <mergeCell ref="BMA345:BMD345"/>
    <mergeCell ref="BME345:BMH345"/>
    <mergeCell ref="BMI345:BML345"/>
    <mergeCell ref="BMM345:BMP345"/>
    <mergeCell ref="BSU345:BSX345"/>
    <mergeCell ref="BSY345:BTB345"/>
    <mergeCell ref="BPS345:BPV345"/>
    <mergeCell ref="BPW345:BPZ345"/>
    <mergeCell ref="BQA345:BQD345"/>
    <mergeCell ref="BQE345:BQH345"/>
    <mergeCell ref="BQI345:BQL345"/>
    <mergeCell ref="BOY345:BPB345"/>
    <mergeCell ref="BPC345:BPF345"/>
    <mergeCell ref="BPG345:BPJ345"/>
    <mergeCell ref="BPK345:BPN345"/>
    <mergeCell ref="BPO345:BPR345"/>
    <mergeCell ref="BOE345:BOH345"/>
    <mergeCell ref="BOI345:BOL345"/>
    <mergeCell ref="BOM345:BOP345"/>
    <mergeCell ref="BOQ345:BOT345"/>
    <mergeCell ref="BOU345:BOX345"/>
    <mergeCell ref="BTC345:BTF345"/>
    <mergeCell ref="BTG345:BTJ345"/>
    <mergeCell ref="BTK345:BTN345"/>
    <mergeCell ref="BSA345:BSD345"/>
    <mergeCell ref="BSE345:BSH345"/>
    <mergeCell ref="BSI345:BSL345"/>
    <mergeCell ref="BSM345:BSP345"/>
    <mergeCell ref="BSQ345:BST345"/>
    <mergeCell ref="BRG345:BRJ345"/>
    <mergeCell ref="BRK345:BRN345"/>
    <mergeCell ref="BRO345:BRR345"/>
    <mergeCell ref="BRS345:BRV345"/>
    <mergeCell ref="BRW345:BRZ345"/>
    <mergeCell ref="BQM345:BQP345"/>
    <mergeCell ref="BQQ345:BQT345"/>
    <mergeCell ref="BQU345:BQX345"/>
    <mergeCell ref="BQY345:BRB345"/>
    <mergeCell ref="BRC345:BRF345"/>
    <mergeCell ref="BLK345:BLN345"/>
    <mergeCell ref="BLO345:BLR345"/>
    <mergeCell ref="BLS345:BLV345"/>
    <mergeCell ref="BKI345:BKL345"/>
    <mergeCell ref="BKM345:BKP345"/>
    <mergeCell ref="BKQ345:BKT345"/>
    <mergeCell ref="BKU345:BKX345"/>
    <mergeCell ref="BKY345:BLB345"/>
    <mergeCell ref="BJO345:BJR345"/>
    <mergeCell ref="BJS345:BJV345"/>
    <mergeCell ref="BJW345:BJZ345"/>
    <mergeCell ref="BKA345:BKD345"/>
    <mergeCell ref="BKE345:BKH345"/>
    <mergeCell ref="BLC345:BLF345"/>
    <mergeCell ref="BLG345:BLJ345"/>
    <mergeCell ref="BIU345:BIX345"/>
    <mergeCell ref="BIY345:BJB345"/>
    <mergeCell ref="BJC345:BJF345"/>
    <mergeCell ref="BJG345:BJJ345"/>
    <mergeCell ref="BJK345:BJN345"/>
    <mergeCell ref="BCQ345:BCT345"/>
    <mergeCell ref="BCU345:BCX345"/>
    <mergeCell ref="BCY345:BDB345"/>
    <mergeCell ref="BDC345:BDF345"/>
    <mergeCell ref="BDG345:BDJ345"/>
    <mergeCell ref="BBW345:BBZ345"/>
    <mergeCell ref="BCA345:BCD345"/>
    <mergeCell ref="BCE345:BCH345"/>
    <mergeCell ref="BCI345:BCL345"/>
    <mergeCell ref="BCM345:BCP345"/>
    <mergeCell ref="BBC345:BBF345"/>
    <mergeCell ref="BBG345:BBJ345"/>
    <mergeCell ref="BBK345:BBN345"/>
    <mergeCell ref="BBO345:BBR345"/>
    <mergeCell ref="BBS345:BBV345"/>
    <mergeCell ref="BIA345:BID345"/>
    <mergeCell ref="BIE345:BIH345"/>
    <mergeCell ref="BEY345:BFB345"/>
    <mergeCell ref="BFC345:BFF345"/>
    <mergeCell ref="BFG345:BFJ345"/>
    <mergeCell ref="BFK345:BFN345"/>
    <mergeCell ref="BFO345:BFR345"/>
    <mergeCell ref="BEE345:BEH345"/>
    <mergeCell ref="BEI345:BEL345"/>
    <mergeCell ref="BEM345:BEP345"/>
    <mergeCell ref="BEQ345:BET345"/>
    <mergeCell ref="BEU345:BEX345"/>
    <mergeCell ref="BDK345:BDN345"/>
    <mergeCell ref="BDO345:BDR345"/>
    <mergeCell ref="BDS345:BDV345"/>
    <mergeCell ref="BDW345:BDZ345"/>
    <mergeCell ref="BEA345:BED345"/>
    <mergeCell ref="BII345:BIL345"/>
    <mergeCell ref="BIM345:BIP345"/>
    <mergeCell ref="BIQ345:BIT345"/>
    <mergeCell ref="BHG345:BHJ345"/>
    <mergeCell ref="BHK345:BHN345"/>
    <mergeCell ref="BHO345:BHR345"/>
    <mergeCell ref="BHS345:BHV345"/>
    <mergeCell ref="BHW345:BHZ345"/>
    <mergeCell ref="BGM345:BGP345"/>
    <mergeCell ref="BGQ345:BGT345"/>
    <mergeCell ref="BGU345:BGX345"/>
    <mergeCell ref="BGY345:BHB345"/>
    <mergeCell ref="BHC345:BHF345"/>
    <mergeCell ref="BFS345:BFV345"/>
    <mergeCell ref="BFW345:BFZ345"/>
    <mergeCell ref="BGA345:BGD345"/>
    <mergeCell ref="BGE345:BGH345"/>
    <mergeCell ref="BGI345:BGL345"/>
    <mergeCell ref="BAQ345:BAT345"/>
    <mergeCell ref="BAU345:BAX345"/>
    <mergeCell ref="BAY345:BBB345"/>
    <mergeCell ref="AZO345:AZR345"/>
    <mergeCell ref="AZS345:AZV345"/>
    <mergeCell ref="AZW345:AZZ345"/>
    <mergeCell ref="BAA345:BAD345"/>
    <mergeCell ref="BAE345:BAH345"/>
    <mergeCell ref="AYU345:AYX345"/>
    <mergeCell ref="AYY345:AZB345"/>
    <mergeCell ref="AZC345:AZF345"/>
    <mergeCell ref="AZG345:AZJ345"/>
    <mergeCell ref="AZK345:AZN345"/>
    <mergeCell ref="BAI345:BAL345"/>
    <mergeCell ref="BAM345:BAP345"/>
    <mergeCell ref="AYA345:AYD345"/>
    <mergeCell ref="AYE345:AYH345"/>
    <mergeCell ref="AYI345:AYL345"/>
    <mergeCell ref="AYM345:AYP345"/>
    <mergeCell ref="AYQ345:AYT345"/>
    <mergeCell ref="ARW345:ARZ345"/>
    <mergeCell ref="ASA345:ASD345"/>
    <mergeCell ref="ASE345:ASH345"/>
    <mergeCell ref="ASI345:ASL345"/>
    <mergeCell ref="ASM345:ASP345"/>
    <mergeCell ref="ARC345:ARF345"/>
    <mergeCell ref="ARG345:ARJ345"/>
    <mergeCell ref="ARK345:ARN345"/>
    <mergeCell ref="ARO345:ARR345"/>
    <mergeCell ref="ARS345:ARV345"/>
    <mergeCell ref="AQI345:AQL345"/>
    <mergeCell ref="AQM345:AQP345"/>
    <mergeCell ref="AQQ345:AQT345"/>
    <mergeCell ref="AQU345:AQX345"/>
    <mergeCell ref="AQY345:ARB345"/>
    <mergeCell ref="AXG345:AXJ345"/>
    <mergeCell ref="AXK345:AXN345"/>
    <mergeCell ref="AUE345:AUH345"/>
    <mergeCell ref="AUI345:AUL345"/>
    <mergeCell ref="AUM345:AUP345"/>
    <mergeCell ref="AUQ345:AUT345"/>
    <mergeCell ref="AUU345:AUX345"/>
    <mergeCell ref="ATK345:ATN345"/>
    <mergeCell ref="ATO345:ATR345"/>
    <mergeCell ref="ATS345:ATV345"/>
    <mergeCell ref="ATW345:ATZ345"/>
    <mergeCell ref="AUA345:AUD345"/>
    <mergeCell ref="ASQ345:AST345"/>
    <mergeCell ref="ASU345:ASX345"/>
    <mergeCell ref="ASY345:ATB345"/>
    <mergeCell ref="ATC345:ATF345"/>
    <mergeCell ref="ATG345:ATJ345"/>
    <mergeCell ref="AXO345:AXR345"/>
    <mergeCell ref="AXS345:AXV345"/>
    <mergeCell ref="AXW345:AXZ345"/>
    <mergeCell ref="AWM345:AWP345"/>
    <mergeCell ref="AWQ345:AWT345"/>
    <mergeCell ref="AWU345:AWX345"/>
    <mergeCell ref="AWY345:AXB345"/>
    <mergeCell ref="AXC345:AXF345"/>
    <mergeCell ref="AVS345:AVV345"/>
    <mergeCell ref="AVW345:AVZ345"/>
    <mergeCell ref="AWA345:AWD345"/>
    <mergeCell ref="AWE345:AWH345"/>
    <mergeCell ref="AWI345:AWL345"/>
    <mergeCell ref="AUY345:AVB345"/>
    <mergeCell ref="AVC345:AVF345"/>
    <mergeCell ref="AVG345:AVJ345"/>
    <mergeCell ref="AVK345:AVN345"/>
    <mergeCell ref="AVO345:AVR345"/>
    <mergeCell ref="APW345:APZ345"/>
    <mergeCell ref="AQA345:AQD345"/>
    <mergeCell ref="AQE345:AQH345"/>
    <mergeCell ref="AOU345:AOX345"/>
    <mergeCell ref="AOY345:APB345"/>
    <mergeCell ref="APC345:APF345"/>
    <mergeCell ref="APG345:APJ345"/>
    <mergeCell ref="APK345:APN345"/>
    <mergeCell ref="AOA345:AOD345"/>
    <mergeCell ref="AOE345:AOH345"/>
    <mergeCell ref="AOI345:AOL345"/>
    <mergeCell ref="AOM345:AOP345"/>
    <mergeCell ref="AOQ345:AOT345"/>
    <mergeCell ref="APO345:APR345"/>
    <mergeCell ref="APS345:APV345"/>
    <mergeCell ref="ANG345:ANJ345"/>
    <mergeCell ref="ANK345:ANN345"/>
    <mergeCell ref="ANO345:ANR345"/>
    <mergeCell ref="ANS345:ANV345"/>
    <mergeCell ref="ANW345:ANZ345"/>
    <mergeCell ref="AHC345:AHF345"/>
    <mergeCell ref="AHG345:AHJ345"/>
    <mergeCell ref="AHK345:AHN345"/>
    <mergeCell ref="AHO345:AHR345"/>
    <mergeCell ref="AHS345:AHV345"/>
    <mergeCell ref="AGI345:AGL345"/>
    <mergeCell ref="AGM345:AGP345"/>
    <mergeCell ref="AGQ345:AGT345"/>
    <mergeCell ref="AGU345:AGX345"/>
    <mergeCell ref="AGY345:AHB345"/>
    <mergeCell ref="AFO345:AFR345"/>
    <mergeCell ref="AFS345:AFV345"/>
    <mergeCell ref="AFW345:AFZ345"/>
    <mergeCell ref="AGA345:AGD345"/>
    <mergeCell ref="AGE345:AGH345"/>
    <mergeCell ref="AMM345:AMP345"/>
    <mergeCell ref="AMQ345:AMT345"/>
    <mergeCell ref="AJK345:AJN345"/>
    <mergeCell ref="AJO345:AJR345"/>
    <mergeCell ref="AJS345:AJV345"/>
    <mergeCell ref="AJW345:AJZ345"/>
    <mergeCell ref="AKA345:AKD345"/>
    <mergeCell ref="AIQ345:AIT345"/>
    <mergeCell ref="AIU345:AIX345"/>
    <mergeCell ref="AIY345:AJB345"/>
    <mergeCell ref="AJC345:AJF345"/>
    <mergeCell ref="AJG345:AJJ345"/>
    <mergeCell ref="AHW345:AHZ345"/>
    <mergeCell ref="AIA345:AID345"/>
    <mergeCell ref="AIE345:AIH345"/>
    <mergeCell ref="AII345:AIL345"/>
    <mergeCell ref="AIM345:AIP345"/>
    <mergeCell ref="AMU345:AMX345"/>
    <mergeCell ref="AMY345:ANB345"/>
    <mergeCell ref="ANC345:ANF345"/>
    <mergeCell ref="ALS345:ALV345"/>
    <mergeCell ref="ALW345:ALZ345"/>
    <mergeCell ref="AMA345:AMD345"/>
    <mergeCell ref="AME345:AMH345"/>
    <mergeCell ref="AMI345:AML345"/>
    <mergeCell ref="AKY345:ALB345"/>
    <mergeCell ref="ALC345:ALF345"/>
    <mergeCell ref="ALG345:ALJ345"/>
    <mergeCell ref="ALK345:ALN345"/>
    <mergeCell ref="ALO345:ALR345"/>
    <mergeCell ref="AKE345:AKH345"/>
    <mergeCell ref="AKI345:AKL345"/>
    <mergeCell ref="AKM345:AKP345"/>
    <mergeCell ref="AKQ345:AKT345"/>
    <mergeCell ref="AKU345:AKX345"/>
    <mergeCell ref="AFK345:AFN345"/>
    <mergeCell ref="AEA345:AED345"/>
    <mergeCell ref="AEE345:AEH345"/>
    <mergeCell ref="AEI345:AEL345"/>
    <mergeCell ref="AEM345:AEP345"/>
    <mergeCell ref="AEQ345:AET345"/>
    <mergeCell ref="ADG345:ADJ345"/>
    <mergeCell ref="ADK345:ADN345"/>
    <mergeCell ref="ADO345:ADR345"/>
    <mergeCell ref="ADS345:ADV345"/>
    <mergeCell ref="ADW345:ADZ345"/>
    <mergeCell ref="AEU345:AEX345"/>
    <mergeCell ref="AEY345:AFB345"/>
    <mergeCell ref="ACM345:ACP345"/>
    <mergeCell ref="ACQ345:ACT345"/>
    <mergeCell ref="ACU345:ACX345"/>
    <mergeCell ref="ACY345:ADB345"/>
    <mergeCell ref="ADC345:ADF345"/>
    <mergeCell ref="AFC345:AFF345"/>
    <mergeCell ref="AFG345:AFJ345"/>
    <mergeCell ref="ACA345:ACD345"/>
    <mergeCell ref="ACE345:ACH345"/>
    <mergeCell ref="ACI345:ACL345"/>
    <mergeCell ref="AAY345:ABB345"/>
    <mergeCell ref="ABC345:ABF345"/>
    <mergeCell ref="ABG345:ABJ345"/>
    <mergeCell ref="ABK345:ABN345"/>
    <mergeCell ref="ABO345:ABR345"/>
    <mergeCell ref="AAE345:AAH345"/>
    <mergeCell ref="AAI345:AAL345"/>
    <mergeCell ref="AAM345:AAP345"/>
    <mergeCell ref="AAQ345:AAT345"/>
    <mergeCell ref="AAU345:AAX345"/>
    <mergeCell ref="ZK345:ZN345"/>
    <mergeCell ref="ZO345:ZR345"/>
    <mergeCell ref="WM345:WP345"/>
    <mergeCell ref="WQ345:WT345"/>
    <mergeCell ref="WU345:WX345"/>
    <mergeCell ref="WY345:XB345"/>
    <mergeCell ref="VW345:VZ345"/>
    <mergeCell ref="WA345:WD345"/>
    <mergeCell ref="VC345:VF345"/>
    <mergeCell ref="VG345:VJ345"/>
    <mergeCell ref="VK345:VN345"/>
    <mergeCell ref="ABS345:ABV345"/>
    <mergeCell ref="ABW345:ABZ345"/>
    <mergeCell ref="YQ345:YT345"/>
    <mergeCell ref="YU345:YX345"/>
    <mergeCell ref="YY345:ZB345"/>
    <mergeCell ref="ZC345:ZF345"/>
    <mergeCell ref="ZG345:ZJ345"/>
    <mergeCell ref="XW345:XZ345"/>
    <mergeCell ref="YA345:YD345"/>
    <mergeCell ref="YE345:YH345"/>
    <mergeCell ref="YI345:YL345"/>
    <mergeCell ref="YM345:YP345"/>
    <mergeCell ref="RS345:RV345"/>
    <mergeCell ref="RW345:RZ345"/>
    <mergeCell ref="SA345:SD345"/>
    <mergeCell ref="SE345:SH345"/>
    <mergeCell ref="SI345:SL345"/>
    <mergeCell ref="LS345:LV345"/>
    <mergeCell ref="ZS345:ZV345"/>
    <mergeCell ref="ZW345:ZZ345"/>
    <mergeCell ref="AAA345:AAD345"/>
    <mergeCell ref="XC345:XF345"/>
    <mergeCell ref="XG345:XJ345"/>
    <mergeCell ref="XK345:XN345"/>
    <mergeCell ref="XO345:XR345"/>
    <mergeCell ref="XS345:XV345"/>
    <mergeCell ref="UM345:UP345"/>
    <mergeCell ref="UQ345:UT345"/>
    <mergeCell ref="TG345:TJ345"/>
    <mergeCell ref="TK345:TN345"/>
    <mergeCell ref="TO345:TR345"/>
    <mergeCell ref="TS345:TV345"/>
    <mergeCell ref="TW345:TZ345"/>
    <mergeCell ref="SM345:SP345"/>
    <mergeCell ref="SQ345:ST345"/>
    <mergeCell ref="SU345:SX345"/>
    <mergeCell ref="SY345:TB345"/>
    <mergeCell ref="TC345:TF345"/>
    <mergeCell ref="UA345:UD345"/>
    <mergeCell ref="UE345:UH345"/>
    <mergeCell ref="UI345:UL345"/>
    <mergeCell ref="WI345:WL345"/>
    <mergeCell ref="VO345:VR345"/>
    <mergeCell ref="VS345:VV345"/>
    <mergeCell ref="PW345:PZ345"/>
    <mergeCell ref="QA345:QD345"/>
    <mergeCell ref="GU345:GX345"/>
    <mergeCell ref="FK345:FN345"/>
    <mergeCell ref="FO345:FR345"/>
    <mergeCell ref="FS345:FV345"/>
    <mergeCell ref="FW345:FZ345"/>
    <mergeCell ref="GA345:GD345"/>
    <mergeCell ref="WE345:WH345"/>
    <mergeCell ref="UU345:UX345"/>
    <mergeCell ref="UY345:VB345"/>
    <mergeCell ref="KA345:KD345"/>
    <mergeCell ref="KE345:KH345"/>
    <mergeCell ref="KI345:KL345"/>
    <mergeCell ref="KM345:KP345"/>
    <mergeCell ref="KQ345:KT345"/>
    <mergeCell ref="QY345:RB345"/>
    <mergeCell ref="RC345:RF345"/>
    <mergeCell ref="RG345:RJ345"/>
    <mergeCell ref="RK345:RN345"/>
    <mergeCell ref="RO345:RR345"/>
    <mergeCell ref="QE345:QH345"/>
    <mergeCell ref="QI345:QL345"/>
    <mergeCell ref="QM345:QP345"/>
    <mergeCell ref="QQ345:QT345"/>
    <mergeCell ref="QU345:QX345"/>
    <mergeCell ref="PK345:PN345"/>
    <mergeCell ref="PO345:PR345"/>
    <mergeCell ref="PS345:PV345"/>
    <mergeCell ref="NS345:NV345"/>
    <mergeCell ref="MI345:ML345"/>
    <mergeCell ref="MM345:MP345"/>
    <mergeCell ref="EY345:FB345"/>
    <mergeCell ref="FC345:FF345"/>
    <mergeCell ref="FG345:FJ345"/>
    <mergeCell ref="OQ345:OT345"/>
    <mergeCell ref="OU345:OX345"/>
    <mergeCell ref="OY345:PB345"/>
    <mergeCell ref="PC345:PF345"/>
    <mergeCell ref="PG345:PJ345"/>
    <mergeCell ref="NW345:NZ345"/>
    <mergeCell ref="OA345:OD345"/>
    <mergeCell ref="OE345:OH345"/>
    <mergeCell ref="OI345:OL345"/>
    <mergeCell ref="OM345:OP345"/>
    <mergeCell ref="NC345:NF345"/>
    <mergeCell ref="NG345:NJ345"/>
    <mergeCell ref="NK345:NN345"/>
    <mergeCell ref="NO345:NR345"/>
    <mergeCell ref="LW345:LZ345"/>
    <mergeCell ref="MA345:MD345"/>
    <mergeCell ref="ME345:MH345"/>
    <mergeCell ref="KU345:KX345"/>
    <mergeCell ref="KY345:LB345"/>
    <mergeCell ref="LC345:LF345"/>
    <mergeCell ref="LG345:LJ345"/>
    <mergeCell ref="LK345:LN345"/>
    <mergeCell ref="HG345:HJ345"/>
    <mergeCell ref="HK345:HN345"/>
    <mergeCell ref="HO345:HR345"/>
    <mergeCell ref="GE345:GH345"/>
    <mergeCell ref="GI345:GL345"/>
    <mergeCell ref="MQ345:MT345"/>
    <mergeCell ref="MU345:MX345"/>
    <mergeCell ref="AI345:AL345"/>
    <mergeCell ref="AM345:AP345"/>
    <mergeCell ref="AQ345:AT345"/>
    <mergeCell ref="AU345:AX345"/>
    <mergeCell ref="MY345:NB345"/>
    <mergeCell ref="LO345:LR345"/>
    <mergeCell ref="BG345:BJ345"/>
    <mergeCell ref="BK345:BN345"/>
    <mergeCell ref="BO345:BR345"/>
    <mergeCell ref="BS345:BV345"/>
    <mergeCell ref="BW345:BZ345"/>
    <mergeCell ref="CA345:CD345"/>
    <mergeCell ref="CE345:CH345"/>
    <mergeCell ref="JG345:JJ345"/>
    <mergeCell ref="JK345:JN345"/>
    <mergeCell ref="JO345:JR345"/>
    <mergeCell ref="JS345:JV345"/>
    <mergeCell ref="JW345:JZ345"/>
    <mergeCell ref="IM345:IP345"/>
    <mergeCell ref="IQ345:IT345"/>
    <mergeCell ref="IU345:IX345"/>
    <mergeCell ref="IY345:JB345"/>
    <mergeCell ref="JC345:JF345"/>
    <mergeCell ref="HS345:HV345"/>
    <mergeCell ref="HW345:HZ345"/>
    <mergeCell ref="IA345:ID345"/>
    <mergeCell ref="IE345:IH345"/>
    <mergeCell ref="II345:IL345"/>
    <mergeCell ref="GY345:HB345"/>
    <mergeCell ref="HC345:HF345"/>
    <mergeCell ref="EQ345:ET345"/>
    <mergeCell ref="EU345:EX345"/>
    <mergeCell ref="O847:R847"/>
    <mergeCell ref="O848:R848"/>
    <mergeCell ref="O1081:R1081"/>
    <mergeCell ref="AY345:BB345"/>
    <mergeCell ref="BC345:BF345"/>
    <mergeCell ref="GM345:GP345"/>
    <mergeCell ref="GQ345:GT345"/>
    <mergeCell ref="O1292:R1292"/>
    <mergeCell ref="K2:L5"/>
    <mergeCell ref="O343:R343"/>
    <mergeCell ref="O344:R344"/>
    <mergeCell ref="O2:Q6"/>
    <mergeCell ref="DW345:DZ345"/>
    <mergeCell ref="EA345:ED345"/>
    <mergeCell ref="EE345:EH345"/>
    <mergeCell ref="EI345:EL345"/>
    <mergeCell ref="EM345:EP345"/>
    <mergeCell ref="DC345:DF345"/>
    <mergeCell ref="DG345:DJ345"/>
    <mergeCell ref="DK345:DN345"/>
    <mergeCell ref="DO345:DR345"/>
    <mergeCell ref="DS345:DV345"/>
    <mergeCell ref="CI345:CL345"/>
    <mergeCell ref="CM345:CP345"/>
    <mergeCell ref="CQ345:CT345"/>
    <mergeCell ref="CU345:CX345"/>
    <mergeCell ref="CY345:DB345"/>
    <mergeCell ref="O591:R591"/>
    <mergeCell ref="S345:V345"/>
    <mergeCell ref="W345:Z345"/>
    <mergeCell ref="AA345:AD345"/>
    <mergeCell ref="AE345:AH3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962"/>
  <sheetViews>
    <sheetView zoomScale="80" zoomScaleNormal="80" zoomScalePageLayoutView="40" workbookViewId="0">
      <selection activeCell="A7" sqref="A7"/>
    </sheetView>
  </sheetViews>
  <sheetFormatPr defaultColWidth="0" defaultRowHeight="12.75" zeroHeight="1" x14ac:dyDescent="0.2"/>
  <cols>
    <col min="1" max="1" width="19.5703125" style="3" customWidth="1"/>
    <col min="2" max="2" width="31" style="3" bestFit="1" customWidth="1"/>
    <col min="3" max="3" width="11" style="3" customWidth="1"/>
    <col min="4" max="4" width="11.5703125" style="3" customWidth="1"/>
    <col min="5" max="6" width="11.28515625" style="317" bestFit="1" customWidth="1"/>
    <col min="7" max="7" width="12.28515625" style="317" bestFit="1" customWidth="1"/>
    <col min="8" max="9" width="13.42578125" style="317" bestFit="1" customWidth="1"/>
    <col min="10" max="10" width="10.5703125" style="3" bestFit="1" customWidth="1"/>
    <col min="11" max="11" width="2.28515625" style="3" customWidth="1"/>
    <col min="12" max="12" width="25" style="3" customWidth="1"/>
    <col min="13" max="13" width="16.28515625" style="328" bestFit="1" customWidth="1"/>
    <col min="14" max="15" width="15.140625" style="328" bestFit="1" customWidth="1"/>
    <col min="16" max="16" width="15.140625" style="336" bestFit="1" customWidth="1"/>
    <col min="17" max="17" width="16.28515625" style="336" bestFit="1" customWidth="1"/>
    <col min="18" max="18" width="10.5703125" style="3" bestFit="1" customWidth="1"/>
    <col min="19" max="19" width="2.7109375" style="4" customWidth="1"/>
    <col min="20" max="20" width="21.7109375" style="4" bestFit="1" customWidth="1"/>
    <col min="21" max="23" width="13.42578125" style="336" bestFit="1" customWidth="1"/>
    <col min="24" max="24" width="13.42578125" style="328" bestFit="1" customWidth="1"/>
    <col min="25" max="25" width="15.140625" style="328" bestFit="1" customWidth="1"/>
    <col min="26" max="26" width="10.5703125" style="4" bestFit="1" customWidth="1"/>
    <col min="27" max="27" width="4.7109375" style="4" customWidth="1"/>
    <col min="28" max="28" width="27.7109375" style="4" bestFit="1" customWidth="1"/>
    <col min="29" max="29" width="11.7109375" style="4" customWidth="1"/>
    <col min="30" max="30" width="12.28515625" style="4" bestFit="1" customWidth="1"/>
    <col min="31" max="31" width="13.28515625" style="227" customWidth="1"/>
    <col min="32" max="32" width="13.28515625" style="180" customWidth="1"/>
    <col min="33" max="35" width="13.28515625" style="227" customWidth="1"/>
    <col min="36" max="36" width="10.5703125" style="4" bestFit="1" customWidth="1"/>
    <col min="37" max="37" width="2.42578125" style="4" customWidth="1"/>
    <col min="38" max="38" width="19.28515625" style="4" bestFit="1" customWidth="1"/>
    <col min="39" max="41" width="15.140625" style="287" bestFit="1" customWidth="1"/>
    <col min="42" max="42" width="15" style="287" bestFit="1" customWidth="1"/>
    <col min="43" max="43" width="15.140625" style="287" bestFit="1" customWidth="1"/>
    <col min="44" max="44" width="10.5703125" style="349" bestFit="1" customWidth="1"/>
    <col min="45" max="45" width="3.5703125" style="349" customWidth="1"/>
    <col min="46" max="46" width="21.7109375" style="349" bestFit="1" customWidth="1"/>
    <col min="47" max="47" width="13.42578125" style="279" bestFit="1" customWidth="1"/>
    <col min="48" max="48" width="11.42578125" style="279" bestFit="1" customWidth="1"/>
    <col min="49" max="49" width="12.42578125" style="279" bestFit="1" customWidth="1"/>
    <col min="50" max="51" width="13.5703125" style="279" bestFit="1" customWidth="1"/>
    <col min="52" max="52" width="10.5703125" style="4" bestFit="1" customWidth="1"/>
    <col min="53" max="53" width="3.28515625" style="4" customWidth="1"/>
    <col min="54" max="74" width="0" style="4" hidden="1" customWidth="1"/>
    <col min="75" max="16384" width="9.28515625" style="4" hidden="1"/>
  </cols>
  <sheetData>
    <row r="1" spans="1:16383" ht="13.5" thickBot="1" x14ac:dyDescent="0.25">
      <c r="A1" s="60" t="s">
        <v>718</v>
      </c>
      <c r="B1" s="17"/>
      <c r="C1" s="17"/>
      <c r="H1" s="318"/>
      <c r="I1" s="319"/>
      <c r="P1" s="328"/>
      <c r="Q1" s="328"/>
      <c r="S1" s="3"/>
      <c r="T1" s="3"/>
      <c r="U1" s="328"/>
      <c r="V1" s="328"/>
      <c r="W1" s="328"/>
      <c r="Z1" s="3"/>
      <c r="AA1" s="3"/>
      <c r="AB1" s="3"/>
      <c r="AC1" s="3"/>
      <c r="AD1" s="3"/>
      <c r="AE1" s="180"/>
      <c r="AG1" s="180"/>
      <c r="AH1" s="180"/>
      <c r="AI1" s="180"/>
      <c r="AJ1" s="3"/>
      <c r="AK1" s="3"/>
      <c r="AL1" s="3"/>
      <c r="AM1" s="280"/>
      <c r="AN1" s="280"/>
      <c r="AO1" s="280"/>
      <c r="AP1" s="280"/>
      <c r="AQ1" s="280"/>
      <c r="AR1" s="342"/>
      <c r="AS1" s="342"/>
      <c r="AT1" s="342"/>
      <c r="AU1" s="273"/>
      <c r="AV1" s="273"/>
      <c r="AW1" s="273"/>
      <c r="AX1" s="273"/>
      <c r="AY1" s="27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499" t="s">
        <v>719</v>
      </c>
      <c r="B2" s="500"/>
      <c r="C2" s="500"/>
      <c r="D2" s="500"/>
      <c r="E2" s="501"/>
      <c r="H2" s="505"/>
      <c r="I2" s="505"/>
      <c r="J2" s="505"/>
      <c r="K2" s="505"/>
      <c r="L2" s="505"/>
      <c r="M2" s="505"/>
      <c r="N2" s="505"/>
      <c r="O2" s="505"/>
      <c r="P2" s="328"/>
      <c r="Q2" s="328"/>
      <c r="S2" s="3"/>
      <c r="T2" s="3"/>
      <c r="U2" s="328"/>
      <c r="V2" s="328"/>
      <c r="W2" s="328"/>
      <c r="Z2" s="3"/>
      <c r="AA2" s="3"/>
      <c r="AB2" s="3"/>
      <c r="AC2" s="3"/>
      <c r="AD2" s="3"/>
      <c r="AE2" s="180"/>
      <c r="AG2" s="180"/>
      <c r="AH2" s="180"/>
      <c r="AI2" s="180"/>
      <c r="AJ2" s="3"/>
      <c r="AK2" s="3"/>
      <c r="AL2" s="3"/>
      <c r="AM2" s="280"/>
      <c r="AN2" s="280"/>
      <c r="AO2" s="280"/>
      <c r="AP2" s="280"/>
      <c r="AQ2" s="280"/>
      <c r="AR2" s="342"/>
      <c r="AS2" s="342"/>
      <c r="AT2" s="342"/>
      <c r="AU2" s="273"/>
      <c r="AV2" s="273"/>
      <c r="AW2" s="273"/>
      <c r="AX2" s="273"/>
      <c r="AY2" s="27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502"/>
      <c r="B3" s="503"/>
      <c r="C3" s="503"/>
      <c r="D3" s="503"/>
      <c r="E3" s="504"/>
      <c r="H3" s="505"/>
      <c r="I3" s="505"/>
      <c r="J3" s="505"/>
      <c r="K3" s="505"/>
      <c r="L3" s="505"/>
      <c r="M3" s="505"/>
      <c r="N3" s="505"/>
      <c r="O3" s="505"/>
      <c r="P3" s="328"/>
      <c r="Q3" s="328"/>
      <c r="S3" s="3"/>
      <c r="T3" s="3"/>
      <c r="U3" s="328"/>
      <c r="V3" s="328"/>
      <c r="W3" s="328"/>
      <c r="Z3" s="3"/>
      <c r="AA3" s="3"/>
      <c r="AB3" s="3"/>
      <c r="AC3" s="3"/>
      <c r="AD3" s="3"/>
      <c r="AE3" s="180"/>
      <c r="AG3" s="180"/>
      <c r="AH3" s="180"/>
      <c r="AI3" s="180"/>
      <c r="AJ3" s="3"/>
      <c r="AK3" s="3"/>
      <c r="AL3" s="3"/>
      <c r="AM3" s="280"/>
      <c r="AN3" s="280"/>
      <c r="AO3" s="280"/>
      <c r="AP3" s="280"/>
      <c r="AQ3" s="280"/>
      <c r="AR3" s="342"/>
      <c r="AS3" s="342"/>
      <c r="AT3" s="342"/>
      <c r="AU3" s="273"/>
      <c r="AV3" s="273"/>
      <c r="AW3" s="273"/>
      <c r="AX3" s="273"/>
      <c r="AY3" s="27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4"/>
      <c r="B4" s="64"/>
      <c r="C4" s="64"/>
      <c r="D4" s="64"/>
      <c r="E4" s="320"/>
      <c r="H4" s="320"/>
      <c r="I4" s="320"/>
      <c r="J4" s="64"/>
      <c r="K4" s="64"/>
      <c r="L4" s="64"/>
      <c r="M4" s="329"/>
      <c r="N4" s="329"/>
      <c r="O4" s="329"/>
      <c r="P4" s="328"/>
      <c r="Q4" s="328"/>
      <c r="S4" s="3"/>
      <c r="T4" s="3"/>
      <c r="U4" s="328"/>
      <c r="V4" s="328"/>
      <c r="W4" s="328"/>
      <c r="Z4" s="3"/>
      <c r="AA4" s="3"/>
      <c r="AB4" s="3"/>
      <c r="AC4" s="3"/>
      <c r="AD4" s="3"/>
      <c r="AE4" s="180"/>
      <c r="AG4" s="180"/>
      <c r="AH4" s="180"/>
      <c r="AI4" s="180"/>
      <c r="AJ4" s="3"/>
      <c r="AK4" s="3"/>
      <c r="AL4" s="3"/>
      <c r="AM4" s="280"/>
      <c r="AN4" s="280"/>
      <c r="AO4" s="280"/>
      <c r="AP4" s="280"/>
      <c r="AQ4" s="280"/>
      <c r="AR4" s="342"/>
      <c r="AS4" s="342"/>
      <c r="AT4" s="342"/>
      <c r="AU4" s="273"/>
      <c r="AV4" s="273"/>
      <c r="AW4" s="273"/>
      <c r="AX4" s="273"/>
      <c r="AY4" s="27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15</v>
      </c>
      <c r="B5" s="20"/>
      <c r="C5" s="20"/>
      <c r="D5" s="20"/>
      <c r="E5" s="321"/>
      <c r="F5" s="322"/>
      <c r="G5" s="322"/>
      <c r="H5" s="322"/>
      <c r="I5" s="322"/>
      <c r="J5" s="5"/>
      <c r="K5" s="5"/>
      <c r="L5" s="5"/>
      <c r="P5" s="328"/>
      <c r="Q5" s="328"/>
      <c r="S5" s="3"/>
      <c r="T5" s="3"/>
      <c r="U5" s="328"/>
      <c r="V5" s="328"/>
      <c r="W5" s="328"/>
      <c r="Z5" s="3"/>
      <c r="AA5" s="3"/>
      <c r="AB5" s="3"/>
      <c r="AC5" s="3"/>
      <c r="AD5" s="3"/>
      <c r="AE5" s="180"/>
      <c r="AG5" s="180"/>
      <c r="AH5" s="180"/>
      <c r="AI5" s="180"/>
      <c r="AJ5" s="3"/>
      <c r="AK5" s="3"/>
      <c r="AL5" s="3"/>
      <c r="AM5" s="280"/>
      <c r="AN5" s="280"/>
      <c r="AO5" s="280"/>
      <c r="AP5" s="280"/>
      <c r="AQ5" s="280"/>
      <c r="AR5" s="342"/>
      <c r="AS5" s="342"/>
      <c r="AT5" s="342"/>
      <c r="AU5" s="273"/>
      <c r="AV5" s="273"/>
      <c r="AW5" s="273"/>
      <c r="AX5" s="273"/>
      <c r="AY5" s="27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A6" s="375" t="s">
        <v>720</v>
      </c>
      <c r="B6" s="384"/>
      <c r="C6" s="384"/>
      <c r="D6" s="384"/>
      <c r="E6" s="384"/>
      <c r="F6" s="375"/>
      <c r="G6" s="322"/>
      <c r="H6" s="322"/>
      <c r="I6" s="322"/>
      <c r="J6" s="5"/>
      <c r="K6" s="5"/>
      <c r="L6" s="5"/>
      <c r="P6" s="328"/>
      <c r="Q6" s="328"/>
      <c r="S6" s="3"/>
      <c r="T6" s="3"/>
      <c r="U6" s="328"/>
      <c r="V6" s="328"/>
      <c r="W6" s="328"/>
      <c r="Z6" s="3"/>
      <c r="AA6" s="3"/>
      <c r="AB6" s="3"/>
      <c r="AC6" s="3"/>
      <c r="AD6" s="3"/>
      <c r="AE6" s="180"/>
      <c r="AG6" s="180"/>
      <c r="AH6" s="180"/>
      <c r="AI6" s="180"/>
      <c r="AJ6" s="3"/>
      <c r="AK6" s="3"/>
      <c r="AL6" s="3"/>
      <c r="AM6" s="280"/>
      <c r="AN6" s="280"/>
      <c r="AO6" s="280"/>
      <c r="AP6" s="280"/>
      <c r="AQ6" s="280"/>
      <c r="AR6" s="342"/>
      <c r="AS6" s="342"/>
      <c r="AT6" s="342"/>
      <c r="AU6" s="273"/>
      <c r="AV6" s="273"/>
      <c r="AW6" s="273"/>
      <c r="AX6" s="273"/>
      <c r="AY6" s="27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75" t="s">
        <v>721</v>
      </c>
      <c r="B7" s="384"/>
      <c r="C7" s="384"/>
      <c r="D7" s="384"/>
      <c r="E7" s="384"/>
      <c r="F7" s="375"/>
      <c r="P7" s="328"/>
      <c r="Q7" s="328"/>
      <c r="S7" s="3"/>
      <c r="T7" s="3"/>
      <c r="U7" s="328"/>
      <c r="V7" s="328"/>
      <c r="W7" s="328"/>
      <c r="Z7" s="3"/>
      <c r="AA7" s="3"/>
      <c r="AB7" s="3"/>
      <c r="AC7" s="3"/>
      <c r="AD7" s="3"/>
      <c r="AE7" s="180"/>
      <c r="AG7" s="180"/>
      <c r="AH7" s="180"/>
      <c r="AI7" s="180"/>
      <c r="AJ7" s="3"/>
      <c r="AK7" s="3"/>
      <c r="AL7" s="3"/>
      <c r="AM7" s="280"/>
      <c r="AN7" s="280"/>
      <c r="AO7" s="280"/>
      <c r="AP7" s="280"/>
      <c r="AQ7" s="280"/>
      <c r="AR7" s="342"/>
      <c r="AS7" s="342"/>
      <c r="AT7" s="342"/>
      <c r="AU7" s="273"/>
      <c r="AV7" s="273"/>
      <c r="AW7" s="273"/>
      <c r="AX7" s="273"/>
      <c r="AY7" s="27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A8" s="21" t="s">
        <v>722</v>
      </c>
      <c r="B8" s="384"/>
      <c r="C8" s="384"/>
      <c r="D8" s="384"/>
      <c r="E8" s="384"/>
      <c r="F8" s="375"/>
      <c r="P8" s="328"/>
      <c r="Q8" s="328"/>
      <c r="S8" s="3"/>
      <c r="T8" s="3"/>
      <c r="U8" s="328"/>
      <c r="V8" s="328"/>
      <c r="W8" s="328"/>
      <c r="Z8" s="3"/>
      <c r="AA8" s="3"/>
      <c r="AB8" s="3"/>
      <c r="AC8" s="3"/>
      <c r="AD8" s="3"/>
      <c r="AE8" s="180"/>
      <c r="AG8" s="180"/>
      <c r="AH8" s="180"/>
      <c r="AI8" s="180"/>
      <c r="AJ8" s="3"/>
      <c r="AK8" s="3"/>
      <c r="AL8" s="3"/>
      <c r="AM8" s="280"/>
      <c r="AN8" s="280"/>
      <c r="AO8" s="280"/>
      <c r="AP8" s="280"/>
      <c r="AQ8" s="280"/>
      <c r="AR8" s="342"/>
      <c r="AS8" s="342"/>
      <c r="AT8" s="342"/>
      <c r="AU8" s="273"/>
      <c r="AV8" s="273"/>
      <c r="AW8" s="273"/>
      <c r="AX8" s="273"/>
      <c r="AY8" s="27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21" t="s">
        <v>723</v>
      </c>
      <c r="B9" s="375"/>
      <c r="C9" s="375"/>
      <c r="D9" s="375"/>
      <c r="E9" s="375"/>
      <c r="F9" s="375"/>
      <c r="P9" s="328"/>
      <c r="Q9" s="328"/>
      <c r="S9" s="3"/>
      <c r="T9" s="3"/>
      <c r="U9" s="328"/>
      <c r="V9" s="328"/>
      <c r="W9" s="328"/>
      <c r="Z9" s="3"/>
      <c r="AA9" s="3"/>
      <c r="AB9" s="3"/>
      <c r="AC9" s="3"/>
      <c r="AD9" s="3"/>
      <c r="AE9" s="180"/>
      <c r="AG9" s="180"/>
      <c r="AH9" s="180"/>
      <c r="AI9" s="180"/>
      <c r="AJ9" s="3"/>
      <c r="AK9" s="3"/>
      <c r="AL9" s="3"/>
      <c r="AM9" s="280"/>
      <c r="AN9" s="280"/>
      <c r="AO9" s="280"/>
      <c r="AP9" s="280"/>
      <c r="AQ9" s="280"/>
      <c r="AR9" s="342"/>
      <c r="AS9" s="342"/>
      <c r="AT9" s="342"/>
      <c r="AU9" s="273"/>
      <c r="AV9" s="273"/>
      <c r="AW9" s="273"/>
      <c r="AX9" s="273"/>
      <c r="AY9" s="27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A10" s="53" t="s">
        <v>28</v>
      </c>
      <c r="B10" s="3" t="s">
        <v>724</v>
      </c>
      <c r="P10" s="328"/>
      <c r="Q10" s="328"/>
      <c r="S10" s="3"/>
      <c r="T10" s="3"/>
      <c r="U10" s="328"/>
      <c r="V10" s="328"/>
      <c r="W10" s="328"/>
      <c r="Z10" s="3"/>
      <c r="AA10" s="3"/>
      <c r="AB10" s="3"/>
      <c r="AC10" s="3"/>
      <c r="AD10" s="3"/>
      <c r="AE10" s="180"/>
      <c r="AG10" s="180"/>
      <c r="AH10" s="180"/>
      <c r="AI10" s="180"/>
      <c r="AJ10" s="3"/>
      <c r="AK10" s="3"/>
      <c r="AL10" s="3"/>
      <c r="AM10" s="280"/>
      <c r="AN10" s="280"/>
      <c r="AO10" s="280"/>
      <c r="AP10" s="280"/>
      <c r="AQ10" s="280"/>
      <c r="AR10" s="342"/>
      <c r="AS10" s="342"/>
      <c r="AT10" s="342"/>
      <c r="AU10" s="273"/>
      <c r="AV10" s="273"/>
      <c r="AW10" s="273"/>
      <c r="AX10" s="273"/>
      <c r="AY10" s="27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725</v>
      </c>
      <c r="P11" s="328"/>
      <c r="Q11" s="328"/>
      <c r="S11" s="3"/>
      <c r="T11" s="3"/>
      <c r="U11" s="328"/>
      <c r="V11" s="328"/>
      <c r="W11" s="328"/>
      <c r="Z11" s="3"/>
      <c r="AA11" s="3"/>
      <c r="AB11" s="3"/>
      <c r="AC11" s="3"/>
      <c r="AD11" s="3"/>
      <c r="AE11" s="180"/>
      <c r="AG11" s="180"/>
      <c r="AH11" s="180"/>
      <c r="AI11" s="180"/>
      <c r="AJ11" s="3"/>
      <c r="AK11" s="3"/>
      <c r="AL11" s="3"/>
      <c r="AM11" s="280"/>
      <c r="AN11" s="280"/>
      <c r="AO11" s="280"/>
      <c r="AP11" s="280"/>
      <c r="AQ11" s="280"/>
      <c r="AR11" s="342"/>
      <c r="AS11" s="342"/>
      <c r="AT11" s="342"/>
      <c r="AU11" s="273"/>
      <c r="AV11" s="273"/>
      <c r="AW11" s="273"/>
      <c r="AX11" s="273"/>
      <c r="AY11" s="27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B12" s="3" t="s">
        <v>726</v>
      </c>
      <c r="P12" s="328"/>
      <c r="Q12" s="328"/>
      <c r="S12" s="3"/>
      <c r="T12" s="3"/>
      <c r="U12" s="328"/>
      <c r="V12" s="328"/>
      <c r="W12" s="328"/>
      <c r="Z12" s="3"/>
      <c r="AA12" s="3"/>
      <c r="AB12" s="3"/>
      <c r="AC12" s="3"/>
      <c r="AD12" s="3"/>
      <c r="AE12" s="180"/>
      <c r="AG12" s="180"/>
      <c r="AH12" s="180"/>
      <c r="AI12" s="180"/>
      <c r="AJ12" s="3"/>
      <c r="AK12" s="3"/>
      <c r="AL12" s="3"/>
      <c r="AM12" s="280"/>
      <c r="AN12" s="280"/>
      <c r="AO12" s="280"/>
      <c r="AP12" s="280"/>
      <c r="AQ12" s="280"/>
      <c r="AR12" s="342"/>
      <c r="AS12" s="342"/>
      <c r="AT12" s="342"/>
      <c r="AU12" s="273"/>
      <c r="AV12" s="273"/>
      <c r="AW12" s="273"/>
      <c r="AX12" s="273"/>
      <c r="AY12" s="27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28"/>
      <c r="Q13" s="328"/>
      <c r="S13" s="3"/>
      <c r="T13" s="3"/>
      <c r="U13" s="328"/>
      <c r="V13" s="328"/>
      <c r="W13" s="328"/>
      <c r="Z13" s="3"/>
      <c r="AA13" s="3"/>
      <c r="AB13" s="3"/>
      <c r="AC13" s="3"/>
      <c r="AD13" s="3"/>
      <c r="AE13" s="180"/>
      <c r="AG13" s="180"/>
      <c r="AH13" s="180"/>
      <c r="AI13" s="180"/>
      <c r="AJ13" s="3"/>
      <c r="AK13" s="3"/>
      <c r="AL13" s="3"/>
      <c r="AM13" s="280"/>
      <c r="AN13" s="280"/>
      <c r="AO13" s="280"/>
      <c r="AP13" s="280"/>
      <c r="AQ13" s="280"/>
      <c r="AR13" s="342"/>
      <c r="AS13" s="342"/>
      <c r="AT13" s="342"/>
      <c r="AU13" s="273"/>
      <c r="AV13" s="273"/>
      <c r="AW13" s="273"/>
      <c r="AX13" s="273"/>
      <c r="AY13" s="27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P14" s="328"/>
      <c r="Q14" s="328"/>
      <c r="S14" s="3"/>
      <c r="T14" s="3"/>
      <c r="U14" s="328"/>
      <c r="V14" s="328"/>
      <c r="W14" s="328"/>
      <c r="Z14" s="3"/>
      <c r="AA14" s="3"/>
      <c r="AB14" s="3"/>
      <c r="AC14" s="3"/>
      <c r="AD14" s="3"/>
      <c r="AE14" s="180"/>
      <c r="AG14" s="180"/>
      <c r="AH14" s="180"/>
      <c r="AI14" s="180"/>
      <c r="AJ14" s="3"/>
      <c r="AK14" s="3"/>
      <c r="AL14" s="3"/>
      <c r="AM14" s="280"/>
      <c r="AN14" s="280"/>
      <c r="AO14" s="280"/>
      <c r="AP14" s="280"/>
      <c r="AQ14" s="280"/>
      <c r="AR14" s="342"/>
      <c r="AS14" s="342"/>
      <c r="AT14" s="342"/>
      <c r="AU14" s="273"/>
      <c r="AV14" s="273"/>
      <c r="AW14" s="273"/>
      <c r="AX14" s="273"/>
      <c r="AY14" s="27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row>
    <row r="15" spans="1:16383" x14ac:dyDescent="0.2">
      <c r="B15" s="19"/>
      <c r="C15" s="19"/>
      <c r="D15" s="19"/>
      <c r="E15" s="323"/>
      <c r="P15" s="328"/>
      <c r="Q15" s="328"/>
      <c r="S15" s="3"/>
      <c r="T15" s="3"/>
      <c r="U15" s="328"/>
      <c r="V15" s="328"/>
      <c r="W15" s="328"/>
      <c r="Z15" s="124" t="s">
        <v>38</v>
      </c>
      <c r="AA15" s="3"/>
      <c r="AB15" s="3"/>
      <c r="AC15" s="3"/>
      <c r="AD15" s="3"/>
      <c r="AE15" s="180"/>
      <c r="AG15" s="180"/>
      <c r="AH15" s="180"/>
      <c r="AI15" s="180"/>
      <c r="AJ15" s="3"/>
      <c r="AK15" s="3"/>
      <c r="AL15" s="3"/>
      <c r="AM15" s="280"/>
      <c r="AN15" s="280"/>
      <c r="AO15" s="280"/>
      <c r="AP15" s="280"/>
      <c r="AQ15" s="280"/>
      <c r="AR15" s="342"/>
      <c r="AS15" s="342"/>
      <c r="AT15" s="342"/>
      <c r="AU15" s="273"/>
      <c r="AV15" s="273"/>
      <c r="AW15" s="273"/>
      <c r="AX15" s="273"/>
      <c r="AY15" s="273"/>
      <c r="AZ15" s="3"/>
      <c r="BA15" s="3"/>
    </row>
    <row r="16" spans="1:16383" x14ac:dyDescent="0.2">
      <c r="A16" s="75"/>
      <c r="P16" s="328"/>
      <c r="Q16" s="328"/>
      <c r="S16" s="3"/>
      <c r="T16" s="3"/>
      <c r="U16" s="328"/>
      <c r="V16" s="328"/>
      <c r="W16" s="328"/>
      <c r="Z16" s="3"/>
      <c r="AA16" s="3"/>
      <c r="AB16" s="3"/>
      <c r="AC16" s="3"/>
      <c r="AD16" s="3"/>
      <c r="AE16" s="180"/>
      <c r="AG16" s="180"/>
      <c r="AH16" s="180"/>
      <c r="AI16" s="180"/>
      <c r="AJ16" s="3"/>
      <c r="AK16" s="3"/>
      <c r="AL16" s="3"/>
      <c r="AM16" s="280"/>
      <c r="AN16" s="280"/>
      <c r="AO16" s="280"/>
      <c r="AP16" s="280"/>
      <c r="AQ16" s="280"/>
      <c r="AR16" s="342"/>
      <c r="AS16" s="342"/>
      <c r="AT16" s="342"/>
      <c r="AU16" s="273"/>
      <c r="AV16" s="273"/>
      <c r="AW16" s="273"/>
      <c r="AX16" s="273"/>
      <c r="AY16" s="273"/>
      <c r="AZ16" s="3"/>
      <c r="BA16" s="3"/>
    </row>
    <row r="17" spans="1:53" ht="14.65" customHeight="1" x14ac:dyDescent="0.2">
      <c r="A17" s="142" t="str">
        <f>'Discon, Recon, Liens. '!A15</f>
        <v>Atlantic City Electric</v>
      </c>
      <c r="B17" s="19"/>
      <c r="C17" s="19"/>
      <c r="D17" s="19"/>
      <c r="E17" s="495" t="s">
        <v>727</v>
      </c>
      <c r="F17" s="495"/>
      <c r="G17" s="495"/>
      <c r="H17" s="495"/>
      <c r="I17" s="495"/>
      <c r="J17" s="495"/>
      <c r="K17" s="61"/>
      <c r="L17" s="25"/>
      <c r="M17" s="495" t="s">
        <v>728</v>
      </c>
      <c r="N17" s="495"/>
      <c r="O17" s="495"/>
      <c r="P17" s="495"/>
      <c r="Q17" s="495"/>
      <c r="R17" s="495"/>
      <c r="S17" s="3"/>
      <c r="T17" s="25"/>
      <c r="U17" s="496" t="s">
        <v>729</v>
      </c>
      <c r="V17" s="497"/>
      <c r="W17" s="497"/>
      <c r="X17" s="497"/>
      <c r="Y17" s="497"/>
      <c r="Z17" s="498"/>
      <c r="AA17" s="3"/>
      <c r="AB17" s="3"/>
      <c r="AC17" s="3"/>
      <c r="AD17" s="3"/>
      <c r="AE17" s="489" t="s">
        <v>730</v>
      </c>
      <c r="AF17" s="490"/>
      <c r="AG17" s="490"/>
      <c r="AH17" s="490"/>
      <c r="AI17" s="490"/>
      <c r="AJ17" s="491"/>
      <c r="AK17" s="3"/>
      <c r="AL17" s="154"/>
      <c r="AM17" s="492" t="s">
        <v>731</v>
      </c>
      <c r="AN17" s="493"/>
      <c r="AO17" s="493"/>
      <c r="AP17" s="493"/>
      <c r="AQ17" s="493"/>
      <c r="AR17" s="494"/>
      <c r="AS17" s="342"/>
      <c r="AT17" s="343"/>
      <c r="AU17" s="489" t="s">
        <v>732</v>
      </c>
      <c r="AV17" s="490"/>
      <c r="AW17" s="490"/>
      <c r="AX17" s="490"/>
      <c r="AY17" s="490"/>
      <c r="AZ17" s="491"/>
      <c r="BA17" s="3"/>
    </row>
    <row r="18" spans="1:53" x14ac:dyDescent="0.2">
      <c r="A18" s="193" t="s">
        <v>634</v>
      </c>
      <c r="B18" s="9" t="s">
        <v>733</v>
      </c>
      <c r="C18" s="9" t="s">
        <v>45</v>
      </c>
      <c r="D18" s="76" t="s">
        <v>734</v>
      </c>
      <c r="E18" s="324" t="s">
        <v>735</v>
      </c>
      <c r="F18" s="324" t="s">
        <v>736</v>
      </c>
      <c r="G18" s="324" t="s">
        <v>737</v>
      </c>
      <c r="H18" s="324" t="s">
        <v>738</v>
      </c>
      <c r="I18" s="324" t="s">
        <v>739</v>
      </c>
      <c r="J18" s="22" t="s">
        <v>740</v>
      </c>
      <c r="K18" s="24"/>
      <c r="M18" s="330" t="s">
        <v>735</v>
      </c>
      <c r="N18" s="330" t="s">
        <v>736</v>
      </c>
      <c r="O18" s="330" t="s">
        <v>737</v>
      </c>
      <c r="P18" s="330" t="s">
        <v>738</v>
      </c>
      <c r="Q18" s="330" t="s">
        <v>739</v>
      </c>
      <c r="R18" s="22" t="s">
        <v>740</v>
      </c>
      <c r="S18" s="3"/>
      <c r="T18" s="3"/>
      <c r="U18" s="330" t="s">
        <v>735</v>
      </c>
      <c r="V18" s="330" t="s">
        <v>736</v>
      </c>
      <c r="W18" s="330" t="s">
        <v>737</v>
      </c>
      <c r="X18" s="330" t="s">
        <v>738</v>
      </c>
      <c r="Y18" s="330" t="s">
        <v>739</v>
      </c>
      <c r="Z18" s="22" t="s">
        <v>740</v>
      </c>
      <c r="AA18" s="3"/>
      <c r="AB18" s="9" t="s">
        <v>733</v>
      </c>
      <c r="AC18" s="9" t="s">
        <v>45</v>
      </c>
      <c r="AD18" s="76" t="s">
        <v>734</v>
      </c>
      <c r="AE18" s="337" t="s">
        <v>735</v>
      </c>
      <c r="AF18" s="337" t="s">
        <v>736</v>
      </c>
      <c r="AG18" s="337" t="s">
        <v>737</v>
      </c>
      <c r="AH18" s="337" t="s">
        <v>738</v>
      </c>
      <c r="AI18" s="337" t="s">
        <v>739</v>
      </c>
      <c r="AJ18" s="22" t="s">
        <v>740</v>
      </c>
      <c r="AK18" s="3"/>
      <c r="AL18" s="3"/>
      <c r="AM18" s="281" t="s">
        <v>735</v>
      </c>
      <c r="AN18" s="281" t="s">
        <v>736</v>
      </c>
      <c r="AO18" s="281" t="s">
        <v>737</v>
      </c>
      <c r="AP18" s="281" t="s">
        <v>738</v>
      </c>
      <c r="AQ18" s="281" t="s">
        <v>739</v>
      </c>
      <c r="AR18" s="344" t="s">
        <v>740</v>
      </c>
      <c r="AS18" s="342"/>
      <c r="AT18" s="342"/>
      <c r="AU18" s="274" t="s">
        <v>735</v>
      </c>
      <c r="AV18" s="274" t="s">
        <v>736</v>
      </c>
      <c r="AW18" s="274" t="s">
        <v>737</v>
      </c>
      <c r="AX18" s="274" t="s">
        <v>738</v>
      </c>
      <c r="AY18" s="274" t="s">
        <v>739</v>
      </c>
      <c r="AZ18" s="22" t="s">
        <v>740</v>
      </c>
      <c r="BA18" s="3"/>
    </row>
    <row r="19" spans="1:53" x14ac:dyDescent="0.2">
      <c r="A19" s="193"/>
      <c r="B19" s="9" t="s">
        <v>741</v>
      </c>
      <c r="C19" s="9"/>
      <c r="D19" s="76" t="s">
        <v>741</v>
      </c>
      <c r="E19" s="324"/>
      <c r="F19" s="324"/>
      <c r="G19" s="324"/>
      <c r="H19" s="324"/>
      <c r="I19" s="324">
        <v>1</v>
      </c>
      <c r="J19" s="22"/>
      <c r="K19" s="24"/>
      <c r="M19" s="330"/>
      <c r="N19" s="330"/>
      <c r="O19" s="330"/>
      <c r="P19" s="330"/>
      <c r="Q19" s="330">
        <v>1090.73</v>
      </c>
      <c r="R19" s="22"/>
      <c r="S19" s="3"/>
      <c r="T19" s="3"/>
      <c r="U19" s="413"/>
      <c r="V19" s="413"/>
      <c r="W19" s="413"/>
      <c r="X19" s="413"/>
      <c r="Y19" s="413">
        <v>1090.73</v>
      </c>
      <c r="Z19" s="414"/>
      <c r="AA19" s="3"/>
      <c r="AB19" s="185" t="s">
        <v>62</v>
      </c>
      <c r="AC19" s="185"/>
      <c r="AD19" s="186" t="s">
        <v>63</v>
      </c>
      <c r="AE19" s="338">
        <v>123</v>
      </c>
      <c r="AF19" s="338">
        <v>70</v>
      </c>
      <c r="AG19" s="338">
        <v>46</v>
      </c>
      <c r="AH19" s="338">
        <v>34</v>
      </c>
      <c r="AI19" s="338">
        <v>32</v>
      </c>
      <c r="AJ19" s="187"/>
      <c r="AK19" s="182"/>
      <c r="AL19" s="182"/>
      <c r="AM19" s="282">
        <v>48093.43</v>
      </c>
      <c r="AN19" s="282">
        <v>13800.52</v>
      </c>
      <c r="AO19" s="282">
        <v>16178.99</v>
      </c>
      <c r="AP19" s="282">
        <v>8005.44</v>
      </c>
      <c r="AQ19" s="282">
        <v>31900.34</v>
      </c>
      <c r="AR19" s="275"/>
      <c r="AS19" s="273"/>
      <c r="AT19" s="273"/>
      <c r="AU19" s="275">
        <v>391.00349593495901</v>
      </c>
      <c r="AV19" s="275">
        <v>197.15028571428601</v>
      </c>
      <c r="AW19" s="275">
        <v>351.71717391304298</v>
      </c>
      <c r="AX19" s="275">
        <v>235.45411764705901</v>
      </c>
      <c r="AY19" s="275">
        <v>996.885625</v>
      </c>
      <c r="AZ19" s="22"/>
      <c r="BA19" s="3"/>
    </row>
    <row r="20" spans="1:53" x14ac:dyDescent="0.2">
      <c r="A20" s="193"/>
      <c r="B20" s="9" t="s">
        <v>643</v>
      </c>
      <c r="C20" s="9"/>
      <c r="D20" s="76" t="s">
        <v>63</v>
      </c>
      <c r="E20" s="324">
        <v>1</v>
      </c>
      <c r="F20" s="324">
        <v>1</v>
      </c>
      <c r="G20" s="324">
        <v>1</v>
      </c>
      <c r="H20" s="324">
        <v>1</v>
      </c>
      <c r="I20" s="324">
        <v>1</v>
      </c>
      <c r="J20" s="22"/>
      <c r="K20" s="24"/>
      <c r="M20" s="330">
        <v>127.06</v>
      </c>
      <c r="N20" s="330">
        <v>69.099999999999994</v>
      </c>
      <c r="O20" s="330">
        <v>59.87</v>
      </c>
      <c r="P20" s="330">
        <v>48.46</v>
      </c>
      <c r="Q20" s="330">
        <v>76.599999999999994</v>
      </c>
      <c r="R20" s="22"/>
      <c r="S20" s="3"/>
      <c r="T20" s="3"/>
      <c r="U20" s="413">
        <v>127.06</v>
      </c>
      <c r="V20" s="413">
        <v>69.099999999999994</v>
      </c>
      <c r="W20" s="413">
        <v>59.87</v>
      </c>
      <c r="X20" s="413">
        <v>48.46</v>
      </c>
      <c r="Y20" s="413">
        <v>76.599999999999994</v>
      </c>
      <c r="Z20" s="414"/>
      <c r="AA20" s="3"/>
      <c r="AB20" s="185" t="s">
        <v>62</v>
      </c>
      <c r="AC20" s="185"/>
      <c r="AD20" s="186" t="s">
        <v>65</v>
      </c>
      <c r="AE20" s="338">
        <v>6</v>
      </c>
      <c r="AF20" s="338">
        <v>3</v>
      </c>
      <c r="AG20" s="338">
        <v>2</v>
      </c>
      <c r="AH20" s="338">
        <v>2</v>
      </c>
      <c r="AI20" s="338">
        <v>1</v>
      </c>
      <c r="AJ20" s="187"/>
      <c r="AK20" s="182"/>
      <c r="AL20" s="182"/>
      <c r="AM20" s="282">
        <v>1906.91</v>
      </c>
      <c r="AN20" s="282">
        <v>1081.1300000000001</v>
      </c>
      <c r="AO20" s="282">
        <v>623.27</v>
      </c>
      <c r="AP20" s="282">
        <v>2594.38</v>
      </c>
      <c r="AQ20" s="282">
        <v>2277.13</v>
      </c>
      <c r="AR20" s="275"/>
      <c r="AS20" s="273"/>
      <c r="AT20" s="273"/>
      <c r="AU20" s="275">
        <v>317.81833333333299</v>
      </c>
      <c r="AV20" s="275">
        <v>360.37666666666701</v>
      </c>
      <c r="AW20" s="275">
        <v>311.63499999999999</v>
      </c>
      <c r="AX20" s="275">
        <v>1297.19</v>
      </c>
      <c r="AY20" s="275">
        <v>2277.13</v>
      </c>
      <c r="AZ20" s="22"/>
      <c r="BA20" s="3"/>
    </row>
    <row r="21" spans="1:53" x14ac:dyDescent="0.2">
      <c r="A21" s="193"/>
      <c r="B21" s="9" t="s">
        <v>62</v>
      </c>
      <c r="C21" s="9"/>
      <c r="D21" s="76" t="s">
        <v>203</v>
      </c>
      <c r="E21" s="324">
        <v>1</v>
      </c>
      <c r="F21" s="324">
        <v>1</v>
      </c>
      <c r="G21" s="324">
        <v>1</v>
      </c>
      <c r="H21" s="324"/>
      <c r="I21" s="324">
        <v>1</v>
      </c>
      <c r="J21" s="22"/>
      <c r="K21" s="24"/>
      <c r="M21" s="330">
        <v>152.33000000000001</v>
      </c>
      <c r="N21" s="330">
        <v>95.55</v>
      </c>
      <c r="O21" s="330">
        <v>59.45</v>
      </c>
      <c r="P21" s="330"/>
      <c r="Q21" s="330">
        <v>869.57</v>
      </c>
      <c r="R21" s="22"/>
      <c r="S21" s="3"/>
      <c r="T21" s="3"/>
      <c r="U21" s="413">
        <v>152.33000000000001</v>
      </c>
      <c r="V21" s="413">
        <v>95.55</v>
      </c>
      <c r="W21" s="413">
        <v>59.45</v>
      </c>
      <c r="X21" s="413"/>
      <c r="Y21" s="413">
        <v>869.57</v>
      </c>
      <c r="Z21" s="414"/>
      <c r="AA21" s="3"/>
      <c r="AB21" s="185" t="s">
        <v>66</v>
      </c>
      <c r="AC21" s="185"/>
      <c r="AD21" s="186" t="s">
        <v>63</v>
      </c>
      <c r="AE21" s="338">
        <v>34</v>
      </c>
      <c r="AF21" s="338">
        <v>9</v>
      </c>
      <c r="AG21" s="338">
        <v>6</v>
      </c>
      <c r="AH21" s="338">
        <v>5</v>
      </c>
      <c r="AI21" s="338">
        <v>4</v>
      </c>
      <c r="AJ21" s="187"/>
      <c r="AK21" s="182"/>
      <c r="AL21" s="182"/>
      <c r="AM21" s="282">
        <v>12445</v>
      </c>
      <c r="AN21" s="282">
        <v>2678.39</v>
      </c>
      <c r="AO21" s="282">
        <v>1554.72</v>
      </c>
      <c r="AP21" s="282">
        <v>2567.1999999999998</v>
      </c>
      <c r="AQ21" s="282">
        <v>3988.18</v>
      </c>
      <c r="AR21" s="275"/>
      <c r="AS21" s="273"/>
      <c r="AT21" s="273"/>
      <c r="AU21" s="275">
        <v>366.02941176470603</v>
      </c>
      <c r="AV21" s="275">
        <v>297.59888888888901</v>
      </c>
      <c r="AW21" s="275">
        <v>259.12</v>
      </c>
      <c r="AX21" s="275">
        <v>513.44000000000005</v>
      </c>
      <c r="AY21" s="275">
        <v>997.04499999999996</v>
      </c>
      <c r="AZ21" s="22"/>
      <c r="BA21" s="3"/>
    </row>
    <row r="22" spans="1:53" x14ac:dyDescent="0.2">
      <c r="A22" s="193"/>
      <c r="B22" s="9" t="s">
        <v>62</v>
      </c>
      <c r="C22" s="9"/>
      <c r="D22" s="76" t="s">
        <v>63</v>
      </c>
      <c r="E22" s="324">
        <v>985</v>
      </c>
      <c r="F22" s="324">
        <v>545</v>
      </c>
      <c r="G22" s="324">
        <v>445</v>
      </c>
      <c r="H22" s="324">
        <v>366</v>
      </c>
      <c r="I22" s="324">
        <v>520</v>
      </c>
      <c r="J22" s="22"/>
      <c r="K22" s="24"/>
      <c r="M22" s="330">
        <v>171046.5</v>
      </c>
      <c r="N22" s="330">
        <v>57766.67</v>
      </c>
      <c r="O22" s="330">
        <v>55482.78</v>
      </c>
      <c r="P22" s="330">
        <v>39935.050000000003</v>
      </c>
      <c r="Q22" s="330">
        <v>420166.54</v>
      </c>
      <c r="R22" s="22"/>
      <c r="S22" s="3"/>
      <c r="T22" s="3"/>
      <c r="U22" s="413">
        <v>173.65126903553301</v>
      </c>
      <c r="V22" s="413">
        <v>105.993889908257</v>
      </c>
      <c r="W22" s="413">
        <v>124.680404494382</v>
      </c>
      <c r="X22" s="413">
        <v>109.112158469945</v>
      </c>
      <c r="Y22" s="413">
        <v>808.01257692307695</v>
      </c>
      <c r="Z22" s="414"/>
      <c r="AA22" s="3"/>
      <c r="AB22" s="185" t="s">
        <v>66</v>
      </c>
      <c r="AC22" s="185"/>
      <c r="AD22" s="186" t="s">
        <v>65</v>
      </c>
      <c r="AE22" s="338">
        <v>1</v>
      </c>
      <c r="AF22" s="338"/>
      <c r="AG22" s="338"/>
      <c r="AH22" s="338"/>
      <c r="AI22" s="338"/>
      <c r="AJ22" s="187"/>
      <c r="AK22" s="182"/>
      <c r="AL22" s="182"/>
      <c r="AM22" s="282">
        <v>6.21</v>
      </c>
      <c r="AN22" s="282"/>
      <c r="AO22" s="282"/>
      <c r="AP22" s="282"/>
      <c r="AQ22" s="282"/>
      <c r="AR22" s="275"/>
      <c r="AS22" s="273"/>
      <c r="AT22" s="273"/>
      <c r="AU22" s="275">
        <v>6.21</v>
      </c>
      <c r="AV22" s="275"/>
      <c r="AW22" s="275"/>
      <c r="AX22" s="275"/>
      <c r="AY22" s="275"/>
      <c r="AZ22" s="22"/>
      <c r="BA22" s="3"/>
    </row>
    <row r="23" spans="1:53" x14ac:dyDescent="0.2">
      <c r="A23" s="193"/>
      <c r="B23" s="9" t="s">
        <v>62</v>
      </c>
      <c r="C23" s="9"/>
      <c r="D23" s="76" t="s">
        <v>65</v>
      </c>
      <c r="E23" s="324">
        <v>55</v>
      </c>
      <c r="F23" s="324">
        <v>29</v>
      </c>
      <c r="G23" s="324">
        <v>25</v>
      </c>
      <c r="H23" s="324">
        <v>24</v>
      </c>
      <c r="I23" s="324">
        <v>30</v>
      </c>
      <c r="J23" s="22"/>
      <c r="K23" s="24"/>
      <c r="M23" s="330">
        <v>10598.38</v>
      </c>
      <c r="N23" s="330">
        <v>2716.64</v>
      </c>
      <c r="O23" s="330">
        <v>2014.88</v>
      </c>
      <c r="P23" s="330">
        <v>2892.38</v>
      </c>
      <c r="Q23" s="330">
        <v>17480.599999999999</v>
      </c>
      <c r="R23" s="22"/>
      <c r="S23" s="3"/>
      <c r="T23" s="3"/>
      <c r="U23" s="413">
        <v>192.69781818181801</v>
      </c>
      <c r="V23" s="413">
        <v>93.677241379310303</v>
      </c>
      <c r="W23" s="413">
        <v>80.595200000000006</v>
      </c>
      <c r="X23" s="413">
        <v>120.51583333333301</v>
      </c>
      <c r="Y23" s="413">
        <v>582.68666666666695</v>
      </c>
      <c r="Z23" s="414"/>
      <c r="AA23" s="3"/>
      <c r="AB23" s="185" t="s">
        <v>67</v>
      </c>
      <c r="AC23" s="185"/>
      <c r="AD23" s="186" t="s">
        <v>68</v>
      </c>
      <c r="AE23" s="338">
        <v>4</v>
      </c>
      <c r="AF23" s="338">
        <v>2</v>
      </c>
      <c r="AG23" s="338">
        <v>1</v>
      </c>
      <c r="AH23" s="338">
        <v>1</v>
      </c>
      <c r="AI23" s="338">
        <v>1</v>
      </c>
      <c r="AJ23" s="187"/>
      <c r="AK23" s="182"/>
      <c r="AL23" s="182"/>
      <c r="AM23" s="282">
        <v>423.3</v>
      </c>
      <c r="AN23" s="282">
        <v>30.86</v>
      </c>
      <c r="AO23" s="282">
        <v>12.98</v>
      </c>
      <c r="AP23" s="282">
        <v>12.57</v>
      </c>
      <c r="AQ23" s="282">
        <v>112.41</v>
      </c>
      <c r="AR23" s="275"/>
      <c r="AS23" s="273"/>
      <c r="AT23" s="273"/>
      <c r="AU23" s="275">
        <v>105.825</v>
      </c>
      <c r="AV23" s="275">
        <v>15.43</v>
      </c>
      <c r="AW23" s="275">
        <v>12.98</v>
      </c>
      <c r="AX23" s="275">
        <v>12.57</v>
      </c>
      <c r="AY23" s="275">
        <v>112.41</v>
      </c>
      <c r="AZ23" s="22"/>
      <c r="BA23" s="3"/>
    </row>
    <row r="24" spans="1:53" x14ac:dyDescent="0.2">
      <c r="A24" s="193"/>
      <c r="B24" s="9" t="s">
        <v>66</v>
      </c>
      <c r="C24" s="9"/>
      <c r="D24" s="76" t="s">
        <v>63</v>
      </c>
      <c r="E24" s="324">
        <v>196</v>
      </c>
      <c r="F24" s="324">
        <v>110</v>
      </c>
      <c r="G24" s="324">
        <v>69</v>
      </c>
      <c r="H24" s="324">
        <v>61</v>
      </c>
      <c r="I24" s="324">
        <v>77</v>
      </c>
      <c r="J24" s="22"/>
      <c r="K24" s="24"/>
      <c r="M24" s="330">
        <v>39085.58</v>
      </c>
      <c r="N24" s="330">
        <v>14445.31</v>
      </c>
      <c r="O24" s="330">
        <v>9656.41</v>
      </c>
      <c r="P24" s="330">
        <v>9439.81</v>
      </c>
      <c r="Q24" s="330">
        <v>81079.11</v>
      </c>
      <c r="R24" s="22"/>
      <c r="S24" s="3"/>
      <c r="T24" s="3"/>
      <c r="U24" s="413">
        <v>199.41622448979601</v>
      </c>
      <c r="V24" s="413">
        <v>131.321</v>
      </c>
      <c r="W24" s="413">
        <v>139.94797101449299</v>
      </c>
      <c r="X24" s="413">
        <v>154.75098360655701</v>
      </c>
      <c r="Y24" s="413">
        <v>1052.97545454545</v>
      </c>
      <c r="Z24" s="414"/>
      <c r="AA24" s="3"/>
      <c r="AB24" s="185" t="s">
        <v>69</v>
      </c>
      <c r="AC24" s="185"/>
      <c r="AD24" s="186" t="s">
        <v>70</v>
      </c>
      <c r="AE24" s="338">
        <v>2</v>
      </c>
      <c r="AF24" s="338"/>
      <c r="AG24" s="338"/>
      <c r="AH24" s="338"/>
      <c r="AI24" s="338"/>
      <c r="AJ24" s="187"/>
      <c r="AK24" s="182"/>
      <c r="AL24" s="182"/>
      <c r="AM24" s="282">
        <v>1859.23</v>
      </c>
      <c r="AN24" s="282"/>
      <c r="AO24" s="282"/>
      <c r="AP24" s="282"/>
      <c r="AQ24" s="282"/>
      <c r="AR24" s="275"/>
      <c r="AS24" s="273"/>
      <c r="AT24" s="273"/>
      <c r="AU24" s="275">
        <v>929.61500000000001</v>
      </c>
      <c r="AV24" s="275"/>
      <c r="AW24" s="275"/>
      <c r="AX24" s="275"/>
      <c r="AY24" s="275"/>
      <c r="AZ24" s="22"/>
      <c r="BA24" s="3"/>
    </row>
    <row r="25" spans="1:53" x14ac:dyDescent="0.2">
      <c r="A25" s="193"/>
      <c r="B25" s="9" t="s">
        <v>67</v>
      </c>
      <c r="C25" s="9"/>
      <c r="D25" s="76" t="s">
        <v>68</v>
      </c>
      <c r="E25" s="324">
        <v>100</v>
      </c>
      <c r="F25" s="324">
        <v>62</v>
      </c>
      <c r="G25" s="324">
        <v>51</v>
      </c>
      <c r="H25" s="324">
        <v>44</v>
      </c>
      <c r="I25" s="324">
        <v>47</v>
      </c>
      <c r="J25" s="22"/>
      <c r="K25" s="24"/>
      <c r="M25" s="330">
        <v>18095.96</v>
      </c>
      <c r="N25" s="330">
        <v>8227.73</v>
      </c>
      <c r="O25" s="330">
        <v>7662.08</v>
      </c>
      <c r="P25" s="330">
        <v>9263.7999999999993</v>
      </c>
      <c r="Q25" s="330">
        <v>36631.43</v>
      </c>
      <c r="R25" s="22"/>
      <c r="S25" s="3"/>
      <c r="T25" s="3"/>
      <c r="U25" s="413">
        <v>180.95959999999999</v>
      </c>
      <c r="V25" s="413">
        <v>132.705322580645</v>
      </c>
      <c r="W25" s="413">
        <v>150.23686274509799</v>
      </c>
      <c r="X25" s="413">
        <v>210.540909090909</v>
      </c>
      <c r="Y25" s="413">
        <v>779.39212765957404</v>
      </c>
      <c r="Z25" s="414"/>
      <c r="AA25" s="3"/>
      <c r="AB25" s="185" t="s">
        <v>71</v>
      </c>
      <c r="AC25" s="185"/>
      <c r="AD25" s="186" t="s">
        <v>72</v>
      </c>
      <c r="AE25" s="338">
        <v>30</v>
      </c>
      <c r="AF25" s="338">
        <v>11</v>
      </c>
      <c r="AG25" s="338">
        <v>10</v>
      </c>
      <c r="AH25" s="338">
        <v>8</v>
      </c>
      <c r="AI25" s="338">
        <v>7</v>
      </c>
      <c r="AJ25" s="187"/>
      <c r="AK25" s="182"/>
      <c r="AL25" s="182"/>
      <c r="AM25" s="282">
        <v>15810.94</v>
      </c>
      <c r="AN25" s="282">
        <v>1421.69</v>
      </c>
      <c r="AO25" s="282">
        <v>1205.3399999999999</v>
      </c>
      <c r="AP25" s="282">
        <v>404.17</v>
      </c>
      <c r="AQ25" s="282">
        <v>5374.55</v>
      </c>
      <c r="AR25" s="275"/>
      <c r="AS25" s="273"/>
      <c r="AT25" s="273"/>
      <c r="AU25" s="275">
        <v>527.03133333333301</v>
      </c>
      <c r="AV25" s="275">
        <v>129.244545454545</v>
      </c>
      <c r="AW25" s="275">
        <v>120.53400000000001</v>
      </c>
      <c r="AX25" s="275">
        <v>50.521250000000002</v>
      </c>
      <c r="AY25" s="275">
        <v>767.79285714285697</v>
      </c>
      <c r="AZ25" s="22"/>
      <c r="BA25" s="3"/>
    </row>
    <row r="26" spans="1:53" x14ac:dyDescent="0.2">
      <c r="A26" s="193"/>
      <c r="B26" s="9" t="s">
        <v>742</v>
      </c>
      <c r="C26" s="9"/>
      <c r="D26" s="76" t="s">
        <v>743</v>
      </c>
      <c r="E26" s="324">
        <v>1</v>
      </c>
      <c r="F26" s="324"/>
      <c r="G26" s="324"/>
      <c r="H26" s="324"/>
      <c r="I26" s="324"/>
      <c r="J26" s="22"/>
      <c r="K26" s="24"/>
      <c r="M26" s="330">
        <v>81.25</v>
      </c>
      <c r="N26" s="330"/>
      <c r="O26" s="330"/>
      <c r="P26" s="330"/>
      <c r="Q26" s="330"/>
      <c r="R26" s="22"/>
      <c r="S26" s="3"/>
      <c r="T26" s="3"/>
      <c r="U26" s="413">
        <v>81.25</v>
      </c>
      <c r="V26" s="413"/>
      <c r="W26" s="413"/>
      <c r="X26" s="413"/>
      <c r="Y26" s="413"/>
      <c r="Z26" s="414"/>
      <c r="AA26" s="3"/>
      <c r="AB26" s="185" t="s">
        <v>76</v>
      </c>
      <c r="AC26" s="185"/>
      <c r="AD26" s="186" t="s">
        <v>369</v>
      </c>
      <c r="AE26" s="338">
        <v>1</v>
      </c>
      <c r="AF26" s="338"/>
      <c r="AG26" s="338"/>
      <c r="AH26" s="338"/>
      <c r="AI26" s="338"/>
      <c r="AJ26" s="187"/>
      <c r="AK26" s="182"/>
      <c r="AL26" s="182"/>
      <c r="AM26" s="282">
        <v>5.63</v>
      </c>
      <c r="AN26" s="282"/>
      <c r="AO26" s="282"/>
      <c r="AP26" s="282"/>
      <c r="AQ26" s="282"/>
      <c r="AR26" s="275"/>
      <c r="AS26" s="273"/>
      <c r="AT26" s="273"/>
      <c r="AU26" s="275">
        <v>5.63</v>
      </c>
      <c r="AV26" s="275"/>
      <c r="AW26" s="275"/>
      <c r="AX26" s="275"/>
      <c r="AY26" s="275"/>
      <c r="AZ26" s="22"/>
      <c r="BA26" s="3"/>
    </row>
    <row r="27" spans="1:53" x14ac:dyDescent="0.2">
      <c r="A27" s="193"/>
      <c r="B27" s="9" t="s">
        <v>71</v>
      </c>
      <c r="C27" s="9"/>
      <c r="D27" s="76" t="s">
        <v>72</v>
      </c>
      <c r="E27" s="324">
        <v>127</v>
      </c>
      <c r="F27" s="324">
        <v>56</v>
      </c>
      <c r="G27" s="324">
        <v>42</v>
      </c>
      <c r="H27" s="324">
        <v>33</v>
      </c>
      <c r="I27" s="324">
        <v>55</v>
      </c>
      <c r="J27" s="22"/>
      <c r="K27" s="24"/>
      <c r="M27" s="330">
        <v>26034.35</v>
      </c>
      <c r="N27" s="330">
        <v>21401.79</v>
      </c>
      <c r="O27" s="330">
        <v>9257.7199999999993</v>
      </c>
      <c r="P27" s="330">
        <v>8235.69</v>
      </c>
      <c r="Q27" s="330">
        <v>47557.83</v>
      </c>
      <c r="R27" s="22"/>
      <c r="S27" s="3"/>
      <c r="T27" s="3"/>
      <c r="U27" s="413">
        <v>204.994881889764</v>
      </c>
      <c r="V27" s="413">
        <v>382.17482142857102</v>
      </c>
      <c r="W27" s="413">
        <v>220.42190476190501</v>
      </c>
      <c r="X27" s="413">
        <v>249.566363636364</v>
      </c>
      <c r="Y27" s="413">
        <v>864.68781818181799</v>
      </c>
      <c r="Z27" s="414"/>
      <c r="AA27" s="3"/>
      <c r="AB27" s="185" t="s">
        <v>78</v>
      </c>
      <c r="AC27" s="185"/>
      <c r="AD27" s="186" t="s">
        <v>79</v>
      </c>
      <c r="AE27" s="338">
        <v>9</v>
      </c>
      <c r="AF27" s="338">
        <v>1</v>
      </c>
      <c r="AG27" s="338">
        <v>1</v>
      </c>
      <c r="AH27" s="338">
        <v>1</v>
      </c>
      <c r="AI27" s="338">
        <v>1</v>
      </c>
      <c r="AJ27" s="187"/>
      <c r="AK27" s="182"/>
      <c r="AL27" s="182"/>
      <c r="AM27" s="282">
        <v>1376.8</v>
      </c>
      <c r="AN27" s="282">
        <v>740.93</v>
      </c>
      <c r="AO27" s="282">
        <v>608.58000000000004</v>
      </c>
      <c r="AP27" s="282">
        <v>578.41</v>
      </c>
      <c r="AQ27" s="282">
        <v>5136.54</v>
      </c>
      <c r="AR27" s="275"/>
      <c r="AS27" s="273"/>
      <c r="AT27" s="273"/>
      <c r="AU27" s="275">
        <v>152.97777777777799</v>
      </c>
      <c r="AV27" s="275">
        <v>740.93</v>
      </c>
      <c r="AW27" s="275">
        <v>608.58000000000004</v>
      </c>
      <c r="AX27" s="275">
        <v>578.41</v>
      </c>
      <c r="AY27" s="275">
        <v>5136.54</v>
      </c>
      <c r="AZ27" s="22"/>
      <c r="BA27" s="3"/>
    </row>
    <row r="28" spans="1:53" x14ac:dyDescent="0.2">
      <c r="A28" s="193"/>
      <c r="B28" s="9" t="s">
        <v>71</v>
      </c>
      <c r="C28" s="9"/>
      <c r="D28" s="76" t="s">
        <v>70</v>
      </c>
      <c r="E28" s="324">
        <v>1</v>
      </c>
      <c r="F28" s="324"/>
      <c r="G28" s="324"/>
      <c r="H28" s="324"/>
      <c r="I28" s="324"/>
      <c r="J28" s="22"/>
      <c r="K28" s="24"/>
      <c r="M28" s="330">
        <v>26.24</v>
      </c>
      <c r="N28" s="330"/>
      <c r="O28" s="330"/>
      <c r="P28" s="330"/>
      <c r="Q28" s="330"/>
      <c r="R28" s="22"/>
      <c r="S28" s="3"/>
      <c r="T28" s="3"/>
      <c r="U28" s="413">
        <v>26.24</v>
      </c>
      <c r="V28" s="413"/>
      <c r="W28" s="413"/>
      <c r="X28" s="413"/>
      <c r="Y28" s="413"/>
      <c r="Z28" s="414"/>
      <c r="AA28" s="3"/>
      <c r="AB28" s="185" t="s">
        <v>80</v>
      </c>
      <c r="AC28" s="185"/>
      <c r="AD28" s="186" t="s">
        <v>81</v>
      </c>
      <c r="AE28" s="338">
        <v>65</v>
      </c>
      <c r="AF28" s="338">
        <v>43</v>
      </c>
      <c r="AG28" s="338">
        <v>34</v>
      </c>
      <c r="AH28" s="338">
        <v>28</v>
      </c>
      <c r="AI28" s="338">
        <v>28</v>
      </c>
      <c r="AJ28" s="187"/>
      <c r="AK28" s="182"/>
      <c r="AL28" s="182"/>
      <c r="AM28" s="282">
        <v>32917.51</v>
      </c>
      <c r="AN28" s="282">
        <v>23668.27</v>
      </c>
      <c r="AO28" s="282">
        <v>24839.96</v>
      </c>
      <c r="AP28" s="282">
        <v>20768.189999999999</v>
      </c>
      <c r="AQ28" s="282">
        <v>193878.58</v>
      </c>
      <c r="AR28" s="275"/>
      <c r="AS28" s="273"/>
      <c r="AT28" s="273"/>
      <c r="AU28" s="275">
        <v>506.423230769231</v>
      </c>
      <c r="AV28" s="275">
        <v>550.42488372092998</v>
      </c>
      <c r="AW28" s="275">
        <v>730.58705882352899</v>
      </c>
      <c r="AX28" s="275">
        <v>741.72107142857101</v>
      </c>
      <c r="AY28" s="275">
        <v>6924.2349999999997</v>
      </c>
      <c r="AZ28" s="22"/>
      <c r="BA28" s="3"/>
    </row>
    <row r="29" spans="1:53" x14ac:dyDescent="0.2">
      <c r="A29" s="193"/>
      <c r="B29" s="9" t="s">
        <v>74</v>
      </c>
      <c r="C29" s="9"/>
      <c r="D29" s="76" t="s">
        <v>75</v>
      </c>
      <c r="E29" s="324">
        <v>2</v>
      </c>
      <c r="F29" s="324">
        <v>1</v>
      </c>
      <c r="G29" s="324">
        <v>1</v>
      </c>
      <c r="H29" s="324">
        <v>1</v>
      </c>
      <c r="I29" s="324"/>
      <c r="J29" s="22"/>
      <c r="K29" s="24"/>
      <c r="M29" s="330">
        <v>355.23</v>
      </c>
      <c r="N29" s="330">
        <v>211.32</v>
      </c>
      <c r="O29" s="330">
        <v>192</v>
      </c>
      <c r="P29" s="330">
        <v>44.03</v>
      </c>
      <c r="Q29" s="330"/>
      <c r="R29" s="22"/>
      <c r="S29" s="3"/>
      <c r="T29" s="3"/>
      <c r="U29" s="413">
        <v>177.61500000000001</v>
      </c>
      <c r="V29" s="413">
        <v>211.32</v>
      </c>
      <c r="W29" s="413">
        <v>192</v>
      </c>
      <c r="X29" s="413">
        <v>44.03</v>
      </c>
      <c r="Y29" s="413"/>
      <c r="Z29" s="414"/>
      <c r="AA29" s="3"/>
      <c r="AB29" s="185" t="s">
        <v>82</v>
      </c>
      <c r="AC29" s="185"/>
      <c r="AD29" s="186" t="s">
        <v>83</v>
      </c>
      <c r="AE29" s="338">
        <v>653</v>
      </c>
      <c r="AF29" s="338">
        <v>478</v>
      </c>
      <c r="AG29" s="338">
        <v>289</v>
      </c>
      <c r="AH29" s="338">
        <v>220</v>
      </c>
      <c r="AI29" s="338">
        <v>212</v>
      </c>
      <c r="AJ29" s="187"/>
      <c r="AK29" s="182"/>
      <c r="AL29" s="182"/>
      <c r="AM29" s="282">
        <v>409252.7</v>
      </c>
      <c r="AN29" s="282">
        <v>217096.08</v>
      </c>
      <c r="AO29" s="282">
        <v>157190.15</v>
      </c>
      <c r="AP29" s="282">
        <v>106577.12</v>
      </c>
      <c r="AQ29" s="282">
        <v>542190.6</v>
      </c>
      <c r="AR29" s="275"/>
      <c r="AS29" s="273"/>
      <c r="AT29" s="273"/>
      <c r="AU29" s="275">
        <v>626.72695252680001</v>
      </c>
      <c r="AV29" s="275">
        <v>454.17589958158999</v>
      </c>
      <c r="AW29" s="275">
        <v>543.910553633218</v>
      </c>
      <c r="AX29" s="275">
        <v>484.44145454545497</v>
      </c>
      <c r="AY29" s="275">
        <v>2557.50283018868</v>
      </c>
      <c r="AZ29" s="22"/>
      <c r="BA29" s="3"/>
    </row>
    <row r="30" spans="1:53" x14ac:dyDescent="0.2">
      <c r="A30" s="193"/>
      <c r="B30" s="9" t="s">
        <v>78</v>
      </c>
      <c r="C30" s="9"/>
      <c r="D30" s="76" t="s">
        <v>79</v>
      </c>
      <c r="E30" s="324">
        <v>7</v>
      </c>
      <c r="F30" s="324">
        <v>4</v>
      </c>
      <c r="G30" s="324">
        <v>2</v>
      </c>
      <c r="H30" s="324">
        <v>3</v>
      </c>
      <c r="I30" s="324">
        <v>5</v>
      </c>
      <c r="J30" s="22"/>
      <c r="K30" s="24"/>
      <c r="M30" s="330">
        <v>1837.1</v>
      </c>
      <c r="N30" s="330">
        <v>5067.38</v>
      </c>
      <c r="O30" s="330">
        <v>793.16</v>
      </c>
      <c r="P30" s="330">
        <v>1327.76</v>
      </c>
      <c r="Q30" s="330">
        <v>16865.09</v>
      </c>
      <c r="R30" s="22"/>
      <c r="S30" s="3"/>
      <c r="T30" s="3"/>
      <c r="U30" s="413">
        <v>262.44285714285701</v>
      </c>
      <c r="V30" s="413">
        <v>1266.845</v>
      </c>
      <c r="W30" s="413">
        <v>396.58</v>
      </c>
      <c r="X30" s="413">
        <v>442.58666666666699</v>
      </c>
      <c r="Y30" s="413">
        <v>3373.018</v>
      </c>
      <c r="Z30" s="414"/>
      <c r="AA30" s="3"/>
      <c r="AB30" s="185" t="s">
        <v>85</v>
      </c>
      <c r="AC30" s="185"/>
      <c r="AD30" s="186" t="s">
        <v>109</v>
      </c>
      <c r="AE30" s="338">
        <v>3</v>
      </c>
      <c r="AF30" s="338"/>
      <c r="AG30" s="338"/>
      <c r="AH30" s="338"/>
      <c r="AI30" s="338"/>
      <c r="AJ30" s="187"/>
      <c r="AK30" s="182"/>
      <c r="AL30" s="182"/>
      <c r="AM30" s="282">
        <v>1608.02</v>
      </c>
      <c r="AN30" s="282"/>
      <c r="AO30" s="282"/>
      <c r="AP30" s="282"/>
      <c r="AQ30" s="282"/>
      <c r="AR30" s="275"/>
      <c r="AS30" s="273"/>
      <c r="AT30" s="273"/>
      <c r="AU30" s="275">
        <v>536.006666666667</v>
      </c>
      <c r="AV30" s="275"/>
      <c r="AW30" s="275"/>
      <c r="AX30" s="275"/>
      <c r="AY30" s="275"/>
      <c r="AZ30" s="22"/>
      <c r="BA30" s="3"/>
    </row>
    <row r="31" spans="1:53" x14ac:dyDescent="0.2">
      <c r="A31" s="193"/>
      <c r="B31" s="9" t="s">
        <v>80</v>
      </c>
      <c r="C31" s="9"/>
      <c r="D31" s="76" t="s">
        <v>81</v>
      </c>
      <c r="E31" s="324">
        <v>729</v>
      </c>
      <c r="F31" s="324">
        <v>443</v>
      </c>
      <c r="G31" s="324">
        <v>317</v>
      </c>
      <c r="H31" s="324">
        <v>276</v>
      </c>
      <c r="I31" s="324">
        <v>388</v>
      </c>
      <c r="J31" s="22"/>
      <c r="K31" s="24"/>
      <c r="M31" s="330">
        <v>153180.66</v>
      </c>
      <c r="N31" s="330">
        <v>66392.399999999994</v>
      </c>
      <c r="O31" s="330">
        <v>54769.54</v>
      </c>
      <c r="P31" s="330">
        <v>51687.16</v>
      </c>
      <c r="Q31" s="330">
        <v>399231.83</v>
      </c>
      <c r="R31" s="22"/>
      <c r="S31" s="3"/>
      <c r="T31" s="3"/>
      <c r="U31" s="413">
        <v>210.12436213991799</v>
      </c>
      <c r="V31" s="413">
        <v>149.86997742663701</v>
      </c>
      <c r="W31" s="413">
        <v>172.77457413249201</v>
      </c>
      <c r="X31" s="413">
        <v>187.27231884058</v>
      </c>
      <c r="Y31" s="413">
        <v>1028.94801546392</v>
      </c>
      <c r="Z31" s="414"/>
      <c r="AA31" s="3"/>
      <c r="AB31" s="185" t="s">
        <v>87</v>
      </c>
      <c r="AC31" s="185"/>
      <c r="AD31" s="186" t="s">
        <v>88</v>
      </c>
      <c r="AE31" s="338">
        <v>1</v>
      </c>
      <c r="AF31" s="338"/>
      <c r="AG31" s="338"/>
      <c r="AH31" s="338"/>
      <c r="AI31" s="338"/>
      <c r="AJ31" s="187"/>
      <c r="AK31" s="182"/>
      <c r="AL31" s="182"/>
      <c r="AM31" s="282">
        <v>148.72</v>
      </c>
      <c r="AN31" s="282"/>
      <c r="AO31" s="282"/>
      <c r="AP31" s="282"/>
      <c r="AQ31" s="282"/>
      <c r="AR31" s="275"/>
      <c r="AS31" s="273"/>
      <c r="AT31" s="273"/>
      <c r="AU31" s="275">
        <v>148.72</v>
      </c>
      <c r="AV31" s="275"/>
      <c r="AW31" s="275"/>
      <c r="AX31" s="275"/>
      <c r="AY31" s="275"/>
      <c r="AZ31" s="22"/>
      <c r="BA31" s="3"/>
    </row>
    <row r="32" spans="1:53" x14ac:dyDescent="0.2">
      <c r="A32" s="193"/>
      <c r="B32" s="9" t="s">
        <v>82</v>
      </c>
      <c r="C32" s="9"/>
      <c r="D32" s="76" t="s">
        <v>83</v>
      </c>
      <c r="E32" s="324">
        <v>5224</v>
      </c>
      <c r="F32" s="324">
        <v>3718</v>
      </c>
      <c r="G32" s="324">
        <v>3159</v>
      </c>
      <c r="H32" s="324">
        <v>2682</v>
      </c>
      <c r="I32" s="324">
        <v>3551</v>
      </c>
      <c r="J32" s="22"/>
      <c r="K32" s="24"/>
      <c r="M32" s="330">
        <v>600151.78999999899</v>
      </c>
      <c r="N32" s="330">
        <v>365559.1</v>
      </c>
      <c r="O32" s="330">
        <v>384895.21</v>
      </c>
      <c r="P32" s="330">
        <v>331600.07</v>
      </c>
      <c r="Q32" s="330">
        <v>3240288.42</v>
      </c>
      <c r="R32" s="22"/>
      <c r="S32" s="3"/>
      <c r="T32" s="3"/>
      <c r="U32" s="413">
        <v>114.88357388974001</v>
      </c>
      <c r="V32" s="413">
        <v>98.321436256051697</v>
      </c>
      <c r="W32" s="413">
        <v>121.840838873061</v>
      </c>
      <c r="X32" s="413">
        <v>123.63910141685299</v>
      </c>
      <c r="Y32" s="413">
        <v>912.500259081948</v>
      </c>
      <c r="Z32" s="414"/>
      <c r="AA32" s="3"/>
      <c r="AB32" s="185" t="s">
        <v>89</v>
      </c>
      <c r="AC32" s="185"/>
      <c r="AD32" s="186" t="s">
        <v>90</v>
      </c>
      <c r="AE32" s="338">
        <v>1</v>
      </c>
      <c r="AF32" s="338"/>
      <c r="AG32" s="338"/>
      <c r="AH32" s="338"/>
      <c r="AI32" s="338"/>
      <c r="AJ32" s="187"/>
      <c r="AK32" s="182"/>
      <c r="AL32" s="182"/>
      <c r="AM32" s="282">
        <v>151.77000000000001</v>
      </c>
      <c r="AN32" s="282"/>
      <c r="AO32" s="282"/>
      <c r="AP32" s="282"/>
      <c r="AQ32" s="282"/>
      <c r="AR32" s="275"/>
      <c r="AS32" s="273"/>
      <c r="AT32" s="273"/>
      <c r="AU32" s="275">
        <v>151.77000000000001</v>
      </c>
      <c r="AV32" s="275"/>
      <c r="AW32" s="275"/>
      <c r="AX32" s="275"/>
      <c r="AY32" s="275"/>
      <c r="AZ32" s="22"/>
      <c r="BA32" s="3"/>
    </row>
    <row r="33" spans="1:53" x14ac:dyDescent="0.2">
      <c r="A33" s="193"/>
      <c r="B33" s="9" t="s">
        <v>82</v>
      </c>
      <c r="C33" s="9"/>
      <c r="D33" s="76" t="s">
        <v>83</v>
      </c>
      <c r="E33" s="324">
        <v>1</v>
      </c>
      <c r="F33" s="324"/>
      <c r="G33" s="324"/>
      <c r="H33" s="324"/>
      <c r="I33" s="324"/>
      <c r="J33" s="22"/>
      <c r="K33" s="24"/>
      <c r="M33" s="330">
        <v>31.7</v>
      </c>
      <c r="N33" s="330"/>
      <c r="O33" s="330"/>
      <c r="P33" s="330"/>
      <c r="Q33" s="330"/>
      <c r="R33" s="22"/>
      <c r="S33" s="3"/>
      <c r="T33" s="3"/>
      <c r="U33" s="413">
        <v>31.7</v>
      </c>
      <c r="V33" s="413"/>
      <c r="W33" s="413"/>
      <c r="X33" s="413"/>
      <c r="Y33" s="413"/>
      <c r="Z33" s="414"/>
      <c r="AA33" s="3"/>
      <c r="AB33" s="185" t="s">
        <v>91</v>
      </c>
      <c r="AC33" s="185"/>
      <c r="AD33" s="186" t="s">
        <v>92</v>
      </c>
      <c r="AE33" s="338">
        <v>6</v>
      </c>
      <c r="AF33" s="338">
        <v>2</v>
      </c>
      <c r="AG33" s="338">
        <v>2</v>
      </c>
      <c r="AH33" s="338">
        <v>2</v>
      </c>
      <c r="AI33" s="338">
        <v>1</v>
      </c>
      <c r="AJ33" s="187"/>
      <c r="AK33" s="182"/>
      <c r="AL33" s="182"/>
      <c r="AM33" s="282">
        <v>579.70000000000005</v>
      </c>
      <c r="AN33" s="282">
        <v>224.88</v>
      </c>
      <c r="AO33" s="282">
        <v>297.33</v>
      </c>
      <c r="AP33" s="282">
        <v>262.64</v>
      </c>
      <c r="AQ33" s="282">
        <v>105.02</v>
      </c>
      <c r="AR33" s="275"/>
      <c r="AS33" s="273"/>
      <c r="AT33" s="273"/>
      <c r="AU33" s="275">
        <v>96.616666666666703</v>
      </c>
      <c r="AV33" s="275">
        <v>112.44</v>
      </c>
      <c r="AW33" s="275">
        <v>148.66499999999999</v>
      </c>
      <c r="AX33" s="275">
        <v>131.32</v>
      </c>
      <c r="AY33" s="275">
        <v>105.02</v>
      </c>
      <c r="AZ33" s="22"/>
      <c r="BA33" s="3"/>
    </row>
    <row r="34" spans="1:53" x14ac:dyDescent="0.2">
      <c r="A34" s="193"/>
      <c r="B34" s="9" t="s">
        <v>82</v>
      </c>
      <c r="C34" s="9"/>
      <c r="D34" s="76" t="s">
        <v>83</v>
      </c>
      <c r="E34" s="324">
        <v>2</v>
      </c>
      <c r="F34" s="324">
        <v>2</v>
      </c>
      <c r="G34" s="324">
        <v>1</v>
      </c>
      <c r="H34" s="324">
        <v>1</v>
      </c>
      <c r="I34" s="324">
        <v>2</v>
      </c>
      <c r="J34" s="22"/>
      <c r="K34" s="24"/>
      <c r="M34" s="330">
        <v>443.31</v>
      </c>
      <c r="N34" s="330">
        <v>168.63</v>
      </c>
      <c r="O34" s="330">
        <v>110.2</v>
      </c>
      <c r="P34" s="330">
        <v>112.3</v>
      </c>
      <c r="Q34" s="330">
        <v>910.7</v>
      </c>
      <c r="R34" s="22"/>
      <c r="S34" s="3"/>
      <c r="T34" s="3"/>
      <c r="U34" s="413">
        <v>221.655</v>
      </c>
      <c r="V34" s="413">
        <v>84.314999999999998</v>
      </c>
      <c r="W34" s="413">
        <v>110.2</v>
      </c>
      <c r="X34" s="413">
        <v>112.3</v>
      </c>
      <c r="Y34" s="413">
        <v>455.35</v>
      </c>
      <c r="Z34" s="414"/>
      <c r="AA34" s="3"/>
      <c r="AB34" s="185" t="s">
        <v>94</v>
      </c>
      <c r="AC34" s="185"/>
      <c r="AD34" s="186" t="s">
        <v>96</v>
      </c>
      <c r="AE34" s="338">
        <v>67</v>
      </c>
      <c r="AF34" s="338">
        <v>24</v>
      </c>
      <c r="AG34" s="338">
        <v>18</v>
      </c>
      <c r="AH34" s="338">
        <v>12</v>
      </c>
      <c r="AI34" s="338">
        <v>11</v>
      </c>
      <c r="AJ34" s="187"/>
      <c r="AK34" s="182"/>
      <c r="AL34" s="182"/>
      <c r="AM34" s="282">
        <v>9130.7999999999993</v>
      </c>
      <c r="AN34" s="282">
        <v>2206.9699999999998</v>
      </c>
      <c r="AO34" s="282">
        <v>1007.02</v>
      </c>
      <c r="AP34" s="282">
        <v>617.44000000000005</v>
      </c>
      <c r="AQ34" s="282">
        <v>2281.71</v>
      </c>
      <c r="AR34" s="275"/>
      <c r="AS34" s="273"/>
      <c r="AT34" s="273"/>
      <c r="AU34" s="275">
        <v>136.28059701492501</v>
      </c>
      <c r="AV34" s="275">
        <v>91.957083333333301</v>
      </c>
      <c r="AW34" s="275">
        <v>55.9455555555556</v>
      </c>
      <c r="AX34" s="275">
        <v>51.453333333333298</v>
      </c>
      <c r="AY34" s="275">
        <v>207.428181818182</v>
      </c>
      <c r="AZ34" s="22"/>
      <c r="BA34" s="3"/>
    </row>
    <row r="35" spans="1:53" x14ac:dyDescent="0.2">
      <c r="A35" s="193"/>
      <c r="B35" s="9" t="s">
        <v>85</v>
      </c>
      <c r="C35" s="9"/>
      <c r="D35" s="76" t="s">
        <v>86</v>
      </c>
      <c r="E35" s="324">
        <v>1</v>
      </c>
      <c r="F35" s="324"/>
      <c r="G35" s="324"/>
      <c r="H35" s="324"/>
      <c r="I35" s="324"/>
      <c r="J35" s="22"/>
      <c r="K35" s="24"/>
      <c r="M35" s="330">
        <v>193</v>
      </c>
      <c r="N35" s="330"/>
      <c r="O35" s="330"/>
      <c r="P35" s="330"/>
      <c r="Q35" s="330"/>
      <c r="R35" s="22"/>
      <c r="S35" s="3"/>
      <c r="T35" s="3"/>
      <c r="U35" s="413">
        <v>193</v>
      </c>
      <c r="V35" s="413"/>
      <c r="W35" s="413"/>
      <c r="X35" s="413"/>
      <c r="Y35" s="413"/>
      <c r="Z35" s="414"/>
      <c r="AA35" s="3"/>
      <c r="AB35" s="185" t="s">
        <v>744</v>
      </c>
      <c r="AC35" s="185"/>
      <c r="AD35" s="186" t="s">
        <v>96</v>
      </c>
      <c r="AE35" s="338">
        <v>2</v>
      </c>
      <c r="AF35" s="338">
        <v>1</v>
      </c>
      <c r="AG35" s="338"/>
      <c r="AH35" s="338"/>
      <c r="AI35" s="338"/>
      <c r="AJ35" s="187"/>
      <c r="AK35" s="182"/>
      <c r="AL35" s="182"/>
      <c r="AM35" s="282">
        <v>269.75</v>
      </c>
      <c r="AN35" s="282">
        <v>121.39</v>
      </c>
      <c r="AO35" s="282"/>
      <c r="AP35" s="282"/>
      <c r="AQ35" s="282"/>
      <c r="AR35" s="275"/>
      <c r="AS35" s="273"/>
      <c r="AT35" s="273"/>
      <c r="AU35" s="275">
        <v>134.875</v>
      </c>
      <c r="AV35" s="275">
        <v>121.39</v>
      </c>
      <c r="AW35" s="275"/>
      <c r="AX35" s="275"/>
      <c r="AY35" s="275"/>
      <c r="AZ35" s="22"/>
      <c r="BA35" s="3"/>
    </row>
    <row r="36" spans="1:53" x14ac:dyDescent="0.2">
      <c r="A36" s="193"/>
      <c r="B36" s="9" t="s">
        <v>89</v>
      </c>
      <c r="C36" s="9"/>
      <c r="D36" s="76" t="s">
        <v>90</v>
      </c>
      <c r="E36" s="324">
        <v>8</v>
      </c>
      <c r="F36" s="324">
        <v>7</v>
      </c>
      <c r="G36" s="324">
        <v>5</v>
      </c>
      <c r="H36" s="324">
        <v>3</v>
      </c>
      <c r="I36" s="324">
        <v>5</v>
      </c>
      <c r="J36" s="22"/>
      <c r="K36" s="24"/>
      <c r="M36" s="330">
        <v>1430.92</v>
      </c>
      <c r="N36" s="330">
        <v>1059.1099999999999</v>
      </c>
      <c r="O36" s="330">
        <v>978.68</v>
      </c>
      <c r="P36" s="330">
        <v>760.66</v>
      </c>
      <c r="Q36" s="330">
        <v>7187.65</v>
      </c>
      <c r="R36" s="22"/>
      <c r="S36" s="3"/>
      <c r="T36" s="3"/>
      <c r="U36" s="413">
        <v>178.86500000000001</v>
      </c>
      <c r="V36" s="413">
        <v>151.301428571429</v>
      </c>
      <c r="W36" s="413">
        <v>195.73599999999999</v>
      </c>
      <c r="X36" s="413">
        <v>253.553333333333</v>
      </c>
      <c r="Y36" s="413">
        <v>1437.53</v>
      </c>
      <c r="Z36" s="414"/>
      <c r="AA36" s="3"/>
      <c r="AB36" s="185" t="s">
        <v>99</v>
      </c>
      <c r="AC36" s="185"/>
      <c r="AD36" s="186" t="s">
        <v>100</v>
      </c>
      <c r="AE36" s="338">
        <v>2</v>
      </c>
      <c r="AF36" s="338"/>
      <c r="AG36" s="338"/>
      <c r="AH36" s="338"/>
      <c r="AI36" s="338"/>
      <c r="AJ36" s="187"/>
      <c r="AK36" s="182"/>
      <c r="AL36" s="182"/>
      <c r="AM36" s="282">
        <v>1028.83</v>
      </c>
      <c r="AN36" s="282"/>
      <c r="AO36" s="282"/>
      <c r="AP36" s="282"/>
      <c r="AQ36" s="282"/>
      <c r="AR36" s="275"/>
      <c r="AS36" s="273"/>
      <c r="AT36" s="273"/>
      <c r="AU36" s="275">
        <v>514.41499999999996</v>
      </c>
      <c r="AV36" s="275"/>
      <c r="AW36" s="275"/>
      <c r="AX36" s="275"/>
      <c r="AY36" s="275"/>
      <c r="AZ36" s="22"/>
      <c r="BA36" s="3"/>
    </row>
    <row r="37" spans="1:53" x14ac:dyDescent="0.2">
      <c r="A37" s="193"/>
      <c r="B37" s="9" t="s">
        <v>91</v>
      </c>
      <c r="C37" s="9"/>
      <c r="D37" s="76" t="s">
        <v>92</v>
      </c>
      <c r="E37" s="324">
        <v>21</v>
      </c>
      <c r="F37" s="324">
        <v>13</v>
      </c>
      <c r="G37" s="324">
        <v>9</v>
      </c>
      <c r="H37" s="324">
        <v>9</v>
      </c>
      <c r="I37" s="324">
        <v>8</v>
      </c>
      <c r="J37" s="22"/>
      <c r="K37" s="24"/>
      <c r="M37" s="330">
        <v>2726.31</v>
      </c>
      <c r="N37" s="330">
        <v>1615.53</v>
      </c>
      <c r="O37" s="330">
        <v>1318.6</v>
      </c>
      <c r="P37" s="330">
        <v>3121.53</v>
      </c>
      <c r="Q37" s="330">
        <v>2429.0100000000002</v>
      </c>
      <c r="R37" s="22"/>
      <c r="S37" s="3"/>
      <c r="T37" s="3"/>
      <c r="U37" s="413">
        <v>129.82428571428599</v>
      </c>
      <c r="V37" s="413">
        <v>124.271538461538</v>
      </c>
      <c r="W37" s="413">
        <v>146.51111111111101</v>
      </c>
      <c r="X37" s="413">
        <v>346.83666666666699</v>
      </c>
      <c r="Y37" s="413">
        <v>303.62625000000003</v>
      </c>
      <c r="Z37" s="414"/>
      <c r="AA37" s="3"/>
      <c r="AB37" s="185" t="s">
        <v>99</v>
      </c>
      <c r="AC37" s="185"/>
      <c r="AD37" s="186" t="s">
        <v>77</v>
      </c>
      <c r="AE37" s="338">
        <v>41</v>
      </c>
      <c r="AF37" s="338">
        <v>18</v>
      </c>
      <c r="AG37" s="338">
        <v>14</v>
      </c>
      <c r="AH37" s="338">
        <v>10</v>
      </c>
      <c r="AI37" s="338">
        <v>9</v>
      </c>
      <c r="AJ37" s="187"/>
      <c r="AK37" s="182"/>
      <c r="AL37" s="182"/>
      <c r="AM37" s="282">
        <v>13357.46</v>
      </c>
      <c r="AN37" s="282">
        <v>1263.68</v>
      </c>
      <c r="AO37" s="282">
        <v>1145.0899999999999</v>
      </c>
      <c r="AP37" s="282">
        <v>642.82000000000005</v>
      </c>
      <c r="AQ37" s="282">
        <v>3514.36</v>
      </c>
      <c r="AR37" s="275"/>
      <c r="AS37" s="273"/>
      <c r="AT37" s="273"/>
      <c r="AU37" s="275">
        <v>325.79170731707302</v>
      </c>
      <c r="AV37" s="275">
        <v>70.204444444444405</v>
      </c>
      <c r="AW37" s="275">
        <v>81.792142857142807</v>
      </c>
      <c r="AX37" s="275">
        <v>64.281999999999996</v>
      </c>
      <c r="AY37" s="275">
        <v>390.48444444444499</v>
      </c>
      <c r="AZ37" s="22"/>
      <c r="BA37" s="3"/>
    </row>
    <row r="38" spans="1:53" x14ac:dyDescent="0.2">
      <c r="A38" s="193"/>
      <c r="B38" s="9" t="s">
        <v>94</v>
      </c>
      <c r="C38" s="9"/>
      <c r="D38" s="76" t="s">
        <v>96</v>
      </c>
      <c r="E38" s="324">
        <v>132</v>
      </c>
      <c r="F38" s="324">
        <v>75</v>
      </c>
      <c r="G38" s="324">
        <v>52</v>
      </c>
      <c r="H38" s="324">
        <v>39</v>
      </c>
      <c r="I38" s="324">
        <v>36</v>
      </c>
      <c r="J38" s="22"/>
      <c r="K38" s="24"/>
      <c r="M38" s="330">
        <v>15745.91</v>
      </c>
      <c r="N38" s="330">
        <v>4194.1000000000004</v>
      </c>
      <c r="O38" s="330">
        <v>2940.48</v>
      </c>
      <c r="P38" s="330">
        <v>2261.38</v>
      </c>
      <c r="Q38" s="330">
        <v>11497.94</v>
      </c>
      <c r="R38" s="22"/>
      <c r="S38" s="3"/>
      <c r="T38" s="3"/>
      <c r="U38" s="413">
        <v>119.28719696969701</v>
      </c>
      <c r="V38" s="413">
        <v>55.921333333333401</v>
      </c>
      <c r="W38" s="413">
        <v>56.547692307692301</v>
      </c>
      <c r="X38" s="413">
        <v>57.984102564102599</v>
      </c>
      <c r="Y38" s="413">
        <v>319.38722222222202</v>
      </c>
      <c r="Z38" s="414"/>
      <c r="AA38" s="3"/>
      <c r="AB38" s="185" t="s">
        <v>101</v>
      </c>
      <c r="AC38" s="185"/>
      <c r="AD38" s="186" t="s">
        <v>102</v>
      </c>
      <c r="AE38" s="338">
        <v>23</v>
      </c>
      <c r="AF38" s="338">
        <v>15</v>
      </c>
      <c r="AG38" s="338">
        <v>8</v>
      </c>
      <c r="AH38" s="338">
        <v>6</v>
      </c>
      <c r="AI38" s="338">
        <v>4</v>
      </c>
      <c r="AJ38" s="187"/>
      <c r="AK38" s="182"/>
      <c r="AL38" s="182"/>
      <c r="AM38" s="282">
        <v>9201.64</v>
      </c>
      <c r="AN38" s="282">
        <v>5919.54</v>
      </c>
      <c r="AO38" s="282">
        <v>394.17</v>
      </c>
      <c r="AP38" s="282">
        <v>85.07</v>
      </c>
      <c r="AQ38" s="282">
        <v>93.63</v>
      </c>
      <c r="AR38" s="275"/>
      <c r="AS38" s="273"/>
      <c r="AT38" s="273"/>
      <c r="AU38" s="275">
        <v>400.07130434782601</v>
      </c>
      <c r="AV38" s="275">
        <v>394.63600000000002</v>
      </c>
      <c r="AW38" s="275">
        <v>49.271250000000002</v>
      </c>
      <c r="AX38" s="275">
        <v>14.178333333333301</v>
      </c>
      <c r="AY38" s="275">
        <v>23.407499999999999</v>
      </c>
      <c r="AZ38" s="22"/>
      <c r="BA38" s="3"/>
    </row>
    <row r="39" spans="1:53" x14ac:dyDescent="0.2">
      <c r="A39" s="193"/>
      <c r="B39" s="9" t="s">
        <v>99</v>
      </c>
      <c r="C39" s="9"/>
      <c r="D39" s="76" t="s">
        <v>77</v>
      </c>
      <c r="E39" s="324">
        <v>573</v>
      </c>
      <c r="F39" s="324">
        <v>317</v>
      </c>
      <c r="G39" s="324">
        <v>255</v>
      </c>
      <c r="H39" s="324">
        <v>216</v>
      </c>
      <c r="I39" s="324">
        <v>311</v>
      </c>
      <c r="J39" s="22"/>
      <c r="K39" s="24"/>
      <c r="M39" s="330">
        <v>98449.259999999893</v>
      </c>
      <c r="N39" s="330">
        <v>34923.71</v>
      </c>
      <c r="O39" s="330">
        <v>37078.68</v>
      </c>
      <c r="P39" s="330">
        <v>33966.980000000003</v>
      </c>
      <c r="Q39" s="330">
        <v>298331.05</v>
      </c>
      <c r="R39" s="22"/>
      <c r="S39" s="3"/>
      <c r="T39" s="3"/>
      <c r="U39" s="413">
        <v>171.813717277487</v>
      </c>
      <c r="V39" s="413">
        <v>110.169432176656</v>
      </c>
      <c r="W39" s="413">
        <v>145.40658823529401</v>
      </c>
      <c r="X39" s="413">
        <v>157.25453703703701</v>
      </c>
      <c r="Y39" s="413">
        <v>959.26382636655899</v>
      </c>
      <c r="Z39" s="414"/>
      <c r="AA39" s="3"/>
      <c r="AB39" s="185" t="s">
        <v>645</v>
      </c>
      <c r="AC39" s="185"/>
      <c r="AD39" s="186" t="s">
        <v>103</v>
      </c>
      <c r="AE39" s="338">
        <v>4</v>
      </c>
      <c r="AF39" s="338">
        <v>2</v>
      </c>
      <c r="AG39" s="338">
        <v>2</v>
      </c>
      <c r="AH39" s="338">
        <v>2</v>
      </c>
      <c r="AI39" s="338">
        <v>3</v>
      </c>
      <c r="AJ39" s="187"/>
      <c r="AK39" s="182"/>
      <c r="AL39" s="182"/>
      <c r="AM39" s="282">
        <v>410.23</v>
      </c>
      <c r="AN39" s="282">
        <v>213.08</v>
      </c>
      <c r="AO39" s="282">
        <v>333.26</v>
      </c>
      <c r="AP39" s="282">
        <v>421.23</v>
      </c>
      <c r="AQ39" s="282">
        <v>6865.58</v>
      </c>
      <c r="AR39" s="275"/>
      <c r="AS39" s="273"/>
      <c r="AT39" s="273"/>
      <c r="AU39" s="275">
        <v>102.5575</v>
      </c>
      <c r="AV39" s="275">
        <v>106.54</v>
      </c>
      <c r="AW39" s="275">
        <v>166.63</v>
      </c>
      <c r="AX39" s="275">
        <v>210.61500000000001</v>
      </c>
      <c r="AY39" s="275">
        <v>2288.5266666666698</v>
      </c>
      <c r="AZ39" s="22"/>
      <c r="BA39" s="3"/>
    </row>
    <row r="40" spans="1:53" x14ac:dyDescent="0.2">
      <c r="A40" s="193"/>
      <c r="B40" s="9" t="s">
        <v>101</v>
      </c>
      <c r="C40" s="9"/>
      <c r="D40" s="76" t="s">
        <v>102</v>
      </c>
      <c r="E40" s="324">
        <v>255</v>
      </c>
      <c r="F40" s="324">
        <v>113</v>
      </c>
      <c r="G40" s="324">
        <v>75</v>
      </c>
      <c r="H40" s="324">
        <v>59</v>
      </c>
      <c r="I40" s="324">
        <v>109</v>
      </c>
      <c r="J40" s="22"/>
      <c r="K40" s="24"/>
      <c r="M40" s="330">
        <v>43866.16</v>
      </c>
      <c r="N40" s="330">
        <v>13746.57</v>
      </c>
      <c r="O40" s="330">
        <v>11296.17</v>
      </c>
      <c r="P40" s="330">
        <v>10484.65</v>
      </c>
      <c r="Q40" s="330">
        <v>57195.89</v>
      </c>
      <c r="R40" s="22"/>
      <c r="S40" s="3"/>
      <c r="T40" s="3"/>
      <c r="U40" s="413">
        <v>172.024156862745</v>
      </c>
      <c r="V40" s="413">
        <v>121.651061946903</v>
      </c>
      <c r="W40" s="413">
        <v>150.6156</v>
      </c>
      <c r="X40" s="413">
        <v>177.70593220339001</v>
      </c>
      <c r="Y40" s="413">
        <v>524.73293577981701</v>
      </c>
      <c r="Z40" s="414"/>
      <c r="AA40" s="3"/>
      <c r="AB40" s="185" t="s">
        <v>106</v>
      </c>
      <c r="AC40" s="185"/>
      <c r="AD40" s="186" t="s">
        <v>107</v>
      </c>
      <c r="AE40" s="338">
        <v>4</v>
      </c>
      <c r="AF40" s="338">
        <v>2</v>
      </c>
      <c r="AG40" s="338">
        <v>2</v>
      </c>
      <c r="AH40" s="338">
        <v>1</v>
      </c>
      <c r="AI40" s="338">
        <v>1</v>
      </c>
      <c r="AJ40" s="187"/>
      <c r="AK40" s="182"/>
      <c r="AL40" s="182"/>
      <c r="AM40" s="282">
        <v>453.72</v>
      </c>
      <c r="AN40" s="282">
        <v>32.47</v>
      </c>
      <c r="AO40" s="282">
        <v>32.25</v>
      </c>
      <c r="AP40" s="282">
        <v>14.1</v>
      </c>
      <c r="AQ40" s="282">
        <v>126.14</v>
      </c>
      <c r="AR40" s="275"/>
      <c r="AS40" s="273"/>
      <c r="AT40" s="273"/>
      <c r="AU40" s="275">
        <v>113.43</v>
      </c>
      <c r="AV40" s="275">
        <v>16.234999999999999</v>
      </c>
      <c r="AW40" s="275">
        <v>16.125</v>
      </c>
      <c r="AX40" s="275">
        <v>14.1</v>
      </c>
      <c r="AY40" s="275">
        <v>126.14</v>
      </c>
      <c r="AZ40" s="22"/>
      <c r="BA40" s="3"/>
    </row>
    <row r="41" spans="1:53" x14ac:dyDescent="0.2">
      <c r="A41" s="193"/>
      <c r="B41" s="9" t="s">
        <v>101</v>
      </c>
      <c r="C41" s="9"/>
      <c r="D41" s="76" t="s">
        <v>103</v>
      </c>
      <c r="E41" s="324">
        <v>5</v>
      </c>
      <c r="F41" s="324">
        <v>2</v>
      </c>
      <c r="G41" s="324">
        <v>1</v>
      </c>
      <c r="H41" s="324"/>
      <c r="I41" s="324">
        <v>1</v>
      </c>
      <c r="J41" s="22"/>
      <c r="K41" s="24"/>
      <c r="M41" s="330">
        <v>1354.49</v>
      </c>
      <c r="N41" s="330">
        <v>543.66</v>
      </c>
      <c r="O41" s="330">
        <v>192.06</v>
      </c>
      <c r="P41" s="330"/>
      <c r="Q41" s="330">
        <v>65</v>
      </c>
      <c r="R41" s="22"/>
      <c r="S41" s="3"/>
      <c r="T41" s="3"/>
      <c r="U41" s="413">
        <v>270.89800000000002</v>
      </c>
      <c r="V41" s="413">
        <v>271.83</v>
      </c>
      <c r="W41" s="413">
        <v>192.06</v>
      </c>
      <c r="X41" s="413"/>
      <c r="Y41" s="413">
        <v>65</v>
      </c>
      <c r="Z41" s="414"/>
      <c r="AA41" s="3"/>
      <c r="AB41" s="185" t="s">
        <v>648</v>
      </c>
      <c r="AC41" s="185"/>
      <c r="AD41" s="186" t="s">
        <v>79</v>
      </c>
      <c r="AE41" s="338">
        <v>2</v>
      </c>
      <c r="AF41" s="338"/>
      <c r="AG41" s="338"/>
      <c r="AH41" s="338"/>
      <c r="AI41" s="338"/>
      <c r="AJ41" s="187"/>
      <c r="AK41" s="182"/>
      <c r="AL41" s="182"/>
      <c r="AM41" s="282">
        <v>96.62</v>
      </c>
      <c r="AN41" s="282"/>
      <c r="AO41" s="282"/>
      <c r="AP41" s="282"/>
      <c r="AQ41" s="282"/>
      <c r="AR41" s="275"/>
      <c r="AS41" s="273"/>
      <c r="AT41" s="273"/>
      <c r="AU41" s="275">
        <v>48.31</v>
      </c>
      <c r="AV41" s="275"/>
      <c r="AW41" s="275"/>
      <c r="AX41" s="275"/>
      <c r="AY41" s="275"/>
      <c r="AZ41" s="22"/>
      <c r="BA41" s="3"/>
    </row>
    <row r="42" spans="1:53" x14ac:dyDescent="0.2">
      <c r="A42" s="193"/>
      <c r="B42" s="9" t="s">
        <v>101</v>
      </c>
      <c r="C42" s="9"/>
      <c r="D42" s="76" t="s">
        <v>104</v>
      </c>
      <c r="E42" s="324">
        <v>1</v>
      </c>
      <c r="F42" s="324">
        <v>1</v>
      </c>
      <c r="G42" s="324">
        <v>1</v>
      </c>
      <c r="H42" s="324">
        <v>1</v>
      </c>
      <c r="I42" s="324">
        <v>1</v>
      </c>
      <c r="J42" s="22"/>
      <c r="K42" s="24"/>
      <c r="M42" s="330">
        <v>171.11</v>
      </c>
      <c r="N42" s="330">
        <v>120.04</v>
      </c>
      <c r="O42" s="330">
        <v>124.17</v>
      </c>
      <c r="P42" s="330">
        <v>156</v>
      </c>
      <c r="Q42" s="330">
        <v>543.01</v>
      </c>
      <c r="R42" s="22"/>
      <c r="S42" s="3"/>
      <c r="T42" s="3"/>
      <c r="U42" s="413">
        <v>171.11</v>
      </c>
      <c r="V42" s="413">
        <v>120.04</v>
      </c>
      <c r="W42" s="413">
        <v>124.17</v>
      </c>
      <c r="X42" s="413">
        <v>156</v>
      </c>
      <c r="Y42" s="413">
        <v>543.01</v>
      </c>
      <c r="Z42" s="414"/>
      <c r="AA42" s="3"/>
      <c r="AB42" s="185" t="s">
        <v>594</v>
      </c>
      <c r="AC42" s="185"/>
      <c r="AD42" s="186" t="s">
        <v>79</v>
      </c>
      <c r="AE42" s="338">
        <v>1</v>
      </c>
      <c r="AF42" s="338">
        <v>1</v>
      </c>
      <c r="AG42" s="338"/>
      <c r="AH42" s="338"/>
      <c r="AI42" s="338"/>
      <c r="AJ42" s="187"/>
      <c r="AK42" s="182"/>
      <c r="AL42" s="182"/>
      <c r="AM42" s="282">
        <v>522.21</v>
      </c>
      <c r="AN42" s="282">
        <v>78.150000000000006</v>
      </c>
      <c r="AO42" s="282"/>
      <c r="AP42" s="282"/>
      <c r="AQ42" s="282"/>
      <c r="AR42" s="275"/>
      <c r="AS42" s="273"/>
      <c r="AT42" s="273"/>
      <c r="AU42" s="275">
        <v>522.21</v>
      </c>
      <c r="AV42" s="275">
        <v>78.150000000000006</v>
      </c>
      <c r="AW42" s="275"/>
      <c r="AX42" s="275"/>
      <c r="AY42" s="275"/>
      <c r="AZ42" s="22"/>
      <c r="BA42" s="3"/>
    </row>
    <row r="43" spans="1:53" x14ac:dyDescent="0.2">
      <c r="A43" s="193"/>
      <c r="B43" s="9" t="s">
        <v>645</v>
      </c>
      <c r="C43" s="9"/>
      <c r="D43" s="76" t="s">
        <v>103</v>
      </c>
      <c r="E43" s="324">
        <v>36</v>
      </c>
      <c r="F43" s="324">
        <v>13</v>
      </c>
      <c r="G43" s="324">
        <v>12</v>
      </c>
      <c r="H43" s="324">
        <v>9</v>
      </c>
      <c r="I43" s="324">
        <v>7</v>
      </c>
      <c r="J43" s="22"/>
      <c r="K43" s="24"/>
      <c r="M43" s="330">
        <v>3295.85</v>
      </c>
      <c r="N43" s="330">
        <v>606.58000000000004</v>
      </c>
      <c r="O43" s="330">
        <v>1076.51</v>
      </c>
      <c r="P43" s="330">
        <v>1050.18</v>
      </c>
      <c r="Q43" s="330">
        <v>1526.54</v>
      </c>
      <c r="R43" s="22"/>
      <c r="S43" s="3"/>
      <c r="T43" s="3"/>
      <c r="U43" s="413">
        <v>91.551388888888894</v>
      </c>
      <c r="V43" s="413">
        <v>46.66</v>
      </c>
      <c r="W43" s="413">
        <v>89.709166666666704</v>
      </c>
      <c r="X43" s="413">
        <v>116.68666666666699</v>
      </c>
      <c r="Y43" s="413">
        <v>218.077142857143</v>
      </c>
      <c r="Z43" s="414"/>
      <c r="AA43" s="3"/>
      <c r="AB43" s="185" t="s">
        <v>745</v>
      </c>
      <c r="AC43" s="185"/>
      <c r="AD43" s="186" t="s">
        <v>105</v>
      </c>
      <c r="AE43" s="338">
        <v>1</v>
      </c>
      <c r="AF43" s="338"/>
      <c r="AG43" s="338"/>
      <c r="AH43" s="338"/>
      <c r="AI43" s="338"/>
      <c r="AJ43" s="187"/>
      <c r="AK43" s="182"/>
      <c r="AL43" s="182"/>
      <c r="AM43" s="282">
        <v>13.81</v>
      </c>
      <c r="AN43" s="282"/>
      <c r="AO43" s="282"/>
      <c r="AP43" s="282"/>
      <c r="AQ43" s="282"/>
      <c r="AR43" s="275"/>
      <c r="AS43" s="273"/>
      <c r="AT43" s="273"/>
      <c r="AU43" s="275">
        <v>13.81</v>
      </c>
      <c r="AV43" s="275"/>
      <c r="AW43" s="275"/>
      <c r="AX43" s="275"/>
      <c r="AY43" s="275"/>
      <c r="AZ43" s="22"/>
      <c r="BA43" s="3"/>
    </row>
    <row r="44" spans="1:53" x14ac:dyDescent="0.2">
      <c r="A44" s="193"/>
      <c r="B44" s="9" t="s">
        <v>106</v>
      </c>
      <c r="C44" s="9"/>
      <c r="D44" s="76" t="s">
        <v>107</v>
      </c>
      <c r="E44" s="324">
        <v>62</v>
      </c>
      <c r="F44" s="324">
        <v>37</v>
      </c>
      <c r="G44" s="324">
        <v>25</v>
      </c>
      <c r="H44" s="324">
        <v>23</v>
      </c>
      <c r="I44" s="324">
        <v>33</v>
      </c>
      <c r="J44" s="22"/>
      <c r="K44" s="24"/>
      <c r="M44" s="330">
        <v>14276.28</v>
      </c>
      <c r="N44" s="330">
        <v>6202.85</v>
      </c>
      <c r="O44" s="330">
        <v>4704.1400000000003</v>
      </c>
      <c r="P44" s="330">
        <v>4427.26</v>
      </c>
      <c r="Q44" s="330">
        <v>39059.199999999997</v>
      </c>
      <c r="R44" s="22"/>
      <c r="S44" s="3"/>
      <c r="T44" s="3"/>
      <c r="U44" s="413">
        <v>230.26258064516099</v>
      </c>
      <c r="V44" s="413">
        <v>167.64459459459499</v>
      </c>
      <c r="W44" s="413">
        <v>188.16560000000001</v>
      </c>
      <c r="X44" s="413">
        <v>192.489565217391</v>
      </c>
      <c r="Y44" s="413">
        <v>1183.61212121212</v>
      </c>
      <c r="Z44" s="414"/>
      <c r="AA44" s="3"/>
      <c r="AB44" s="185" t="s">
        <v>113</v>
      </c>
      <c r="AC44" s="185"/>
      <c r="AD44" s="186" t="s">
        <v>104</v>
      </c>
      <c r="AE44" s="338">
        <v>36</v>
      </c>
      <c r="AF44" s="338">
        <v>21</v>
      </c>
      <c r="AG44" s="338">
        <v>14</v>
      </c>
      <c r="AH44" s="338">
        <v>13</v>
      </c>
      <c r="AI44" s="338">
        <v>10</v>
      </c>
      <c r="AJ44" s="187"/>
      <c r="AK44" s="182"/>
      <c r="AL44" s="182"/>
      <c r="AM44" s="282">
        <v>6103.32</v>
      </c>
      <c r="AN44" s="282">
        <v>1707.23</v>
      </c>
      <c r="AO44" s="282">
        <v>1097.9100000000001</v>
      </c>
      <c r="AP44" s="282">
        <v>729.24</v>
      </c>
      <c r="AQ44" s="282">
        <v>2681.5</v>
      </c>
      <c r="AR44" s="275"/>
      <c r="AS44" s="273"/>
      <c r="AT44" s="273"/>
      <c r="AU44" s="275">
        <v>169.536666666667</v>
      </c>
      <c r="AV44" s="275">
        <v>81.296666666666695</v>
      </c>
      <c r="AW44" s="275">
        <v>78.422142857142902</v>
      </c>
      <c r="AX44" s="275">
        <v>56.095384615384603</v>
      </c>
      <c r="AY44" s="275">
        <v>268.14999999999998</v>
      </c>
      <c r="AZ44" s="22"/>
      <c r="BA44" s="3"/>
    </row>
    <row r="45" spans="1:53" x14ac:dyDescent="0.2">
      <c r="A45" s="193"/>
      <c r="B45" s="9" t="s">
        <v>646</v>
      </c>
      <c r="C45" s="9"/>
      <c r="D45" s="76" t="s">
        <v>647</v>
      </c>
      <c r="E45" s="324">
        <v>2</v>
      </c>
      <c r="F45" s="324">
        <v>1</v>
      </c>
      <c r="G45" s="324">
        <v>1</v>
      </c>
      <c r="H45" s="324">
        <v>1</v>
      </c>
      <c r="I45" s="324">
        <v>2</v>
      </c>
      <c r="J45" s="22"/>
      <c r="K45" s="24"/>
      <c r="M45" s="330">
        <v>586.78</v>
      </c>
      <c r="N45" s="330">
        <v>243.35</v>
      </c>
      <c r="O45" s="330">
        <v>154.34</v>
      </c>
      <c r="P45" s="330">
        <v>146.51</v>
      </c>
      <c r="Q45" s="330">
        <v>1906.92</v>
      </c>
      <c r="R45" s="22"/>
      <c r="S45" s="3"/>
      <c r="T45" s="3"/>
      <c r="U45" s="413">
        <v>293.39</v>
      </c>
      <c r="V45" s="413">
        <v>243.35</v>
      </c>
      <c r="W45" s="413">
        <v>154.34</v>
      </c>
      <c r="X45" s="413">
        <v>146.51</v>
      </c>
      <c r="Y45" s="413">
        <v>953.46</v>
      </c>
      <c r="Z45" s="414"/>
      <c r="AA45" s="3"/>
      <c r="AB45" s="185" t="s">
        <v>118</v>
      </c>
      <c r="AC45" s="185"/>
      <c r="AD45" s="186" t="s">
        <v>105</v>
      </c>
      <c r="AE45" s="338">
        <v>9</v>
      </c>
      <c r="AF45" s="338">
        <v>8</v>
      </c>
      <c r="AG45" s="338">
        <v>7</v>
      </c>
      <c r="AH45" s="338">
        <v>6</v>
      </c>
      <c r="AI45" s="338">
        <v>5</v>
      </c>
      <c r="AJ45" s="187"/>
      <c r="AK45" s="182"/>
      <c r="AL45" s="182"/>
      <c r="AM45" s="282">
        <v>313.35000000000002</v>
      </c>
      <c r="AN45" s="282">
        <v>317.27</v>
      </c>
      <c r="AO45" s="282">
        <v>240.19</v>
      </c>
      <c r="AP45" s="282">
        <v>184.04</v>
      </c>
      <c r="AQ45" s="282">
        <v>710.33</v>
      </c>
      <c r="AR45" s="275"/>
      <c r="AS45" s="273"/>
      <c r="AT45" s="273"/>
      <c r="AU45" s="275">
        <v>34.816666666666698</v>
      </c>
      <c r="AV45" s="275">
        <v>39.658749999999998</v>
      </c>
      <c r="AW45" s="275">
        <v>34.312857142857098</v>
      </c>
      <c r="AX45" s="275">
        <v>30.6733333333333</v>
      </c>
      <c r="AY45" s="275">
        <v>142.066</v>
      </c>
      <c r="AZ45" s="22"/>
      <c r="BA45" s="3"/>
    </row>
    <row r="46" spans="1:53" x14ac:dyDescent="0.2">
      <c r="A46" s="193"/>
      <c r="B46" s="9" t="s">
        <v>648</v>
      </c>
      <c r="C46" s="9"/>
      <c r="D46" s="76" t="s">
        <v>79</v>
      </c>
      <c r="E46" s="324">
        <v>7</v>
      </c>
      <c r="F46" s="324">
        <v>3</v>
      </c>
      <c r="G46" s="324">
        <v>2</v>
      </c>
      <c r="H46" s="324">
        <v>1</v>
      </c>
      <c r="I46" s="324">
        <v>3</v>
      </c>
      <c r="J46" s="22"/>
      <c r="K46" s="24"/>
      <c r="M46" s="330">
        <v>808.45</v>
      </c>
      <c r="N46" s="330">
        <v>227.02</v>
      </c>
      <c r="O46" s="330">
        <v>241.53</v>
      </c>
      <c r="P46" s="330">
        <v>231.01</v>
      </c>
      <c r="Q46" s="330">
        <v>760.25</v>
      </c>
      <c r="R46" s="22"/>
      <c r="S46" s="3"/>
      <c r="T46" s="3"/>
      <c r="U46" s="413">
        <v>115.49285714285701</v>
      </c>
      <c r="V46" s="413">
        <v>75.673333333333304</v>
      </c>
      <c r="W46" s="413">
        <v>120.765</v>
      </c>
      <c r="X46" s="413">
        <v>231.01</v>
      </c>
      <c r="Y46" s="413">
        <v>253.416666666667</v>
      </c>
      <c r="Z46" s="414"/>
      <c r="AA46" s="3"/>
      <c r="AB46" s="185" t="s">
        <v>123</v>
      </c>
      <c r="AC46" s="185"/>
      <c r="AD46" s="186" t="s">
        <v>124</v>
      </c>
      <c r="AE46" s="338">
        <v>2</v>
      </c>
      <c r="AF46" s="338">
        <v>2</v>
      </c>
      <c r="AG46" s="338">
        <v>2</v>
      </c>
      <c r="AH46" s="338">
        <v>1</v>
      </c>
      <c r="AI46" s="338">
        <v>1</v>
      </c>
      <c r="AJ46" s="187"/>
      <c r="AK46" s="182"/>
      <c r="AL46" s="182"/>
      <c r="AM46" s="282">
        <v>551.53</v>
      </c>
      <c r="AN46" s="282">
        <v>430.56</v>
      </c>
      <c r="AO46" s="282">
        <v>594.15</v>
      </c>
      <c r="AP46" s="282">
        <v>469.61</v>
      </c>
      <c r="AQ46" s="282">
        <v>745.66</v>
      </c>
      <c r="AR46" s="275"/>
      <c r="AS46" s="273"/>
      <c r="AT46" s="273"/>
      <c r="AU46" s="275">
        <v>275.76499999999999</v>
      </c>
      <c r="AV46" s="275">
        <v>215.28</v>
      </c>
      <c r="AW46" s="275">
        <v>297.07499999999999</v>
      </c>
      <c r="AX46" s="275">
        <v>469.61</v>
      </c>
      <c r="AY46" s="275">
        <v>745.66</v>
      </c>
      <c r="AZ46" s="22"/>
      <c r="BA46" s="3"/>
    </row>
    <row r="47" spans="1:53" x14ac:dyDescent="0.2">
      <c r="A47" s="193"/>
      <c r="B47" s="9" t="s">
        <v>113</v>
      </c>
      <c r="C47" s="9"/>
      <c r="D47" s="76" t="s">
        <v>104</v>
      </c>
      <c r="E47" s="324">
        <v>198</v>
      </c>
      <c r="F47" s="324">
        <v>108</v>
      </c>
      <c r="G47" s="324">
        <v>78</v>
      </c>
      <c r="H47" s="324">
        <v>56</v>
      </c>
      <c r="I47" s="324">
        <v>37</v>
      </c>
      <c r="J47" s="22"/>
      <c r="K47" s="24"/>
      <c r="M47" s="330">
        <v>18495.060000000001</v>
      </c>
      <c r="N47" s="330">
        <v>6577.92</v>
      </c>
      <c r="O47" s="330">
        <v>6065.6</v>
      </c>
      <c r="P47" s="330">
        <v>3712.04</v>
      </c>
      <c r="Q47" s="330">
        <v>11732.4</v>
      </c>
      <c r="R47" s="22"/>
      <c r="S47" s="3"/>
      <c r="T47" s="3"/>
      <c r="U47" s="413">
        <v>93.409393939393894</v>
      </c>
      <c r="V47" s="413">
        <v>60.906666666666602</v>
      </c>
      <c r="W47" s="413">
        <v>77.764102564102501</v>
      </c>
      <c r="X47" s="413">
        <v>66.286428571428601</v>
      </c>
      <c r="Y47" s="413">
        <v>317.09189189189198</v>
      </c>
      <c r="Z47" s="414"/>
      <c r="AA47" s="3"/>
      <c r="AB47" s="185" t="s">
        <v>125</v>
      </c>
      <c r="AC47" s="185"/>
      <c r="AD47" s="186" t="s">
        <v>120</v>
      </c>
      <c r="AE47" s="338">
        <v>4</v>
      </c>
      <c r="AF47" s="338">
        <v>3</v>
      </c>
      <c r="AG47" s="338">
        <v>4</v>
      </c>
      <c r="AH47" s="338">
        <v>1</v>
      </c>
      <c r="AI47" s="338"/>
      <c r="AJ47" s="187"/>
      <c r="AK47" s="182"/>
      <c r="AL47" s="182"/>
      <c r="AM47" s="282">
        <v>337.01</v>
      </c>
      <c r="AN47" s="282">
        <v>245.66</v>
      </c>
      <c r="AO47" s="282">
        <v>574.45000000000005</v>
      </c>
      <c r="AP47" s="282">
        <v>63.43</v>
      </c>
      <c r="AQ47" s="282"/>
      <c r="AR47" s="275"/>
      <c r="AS47" s="273"/>
      <c r="AT47" s="273"/>
      <c r="AU47" s="275">
        <v>84.252499999999998</v>
      </c>
      <c r="AV47" s="275">
        <v>81.886666666666699</v>
      </c>
      <c r="AW47" s="275">
        <v>143.61250000000001</v>
      </c>
      <c r="AX47" s="275">
        <v>63.43</v>
      </c>
      <c r="AY47" s="275"/>
      <c r="AZ47" s="22"/>
      <c r="BA47" s="3"/>
    </row>
    <row r="48" spans="1:53" x14ac:dyDescent="0.2">
      <c r="A48" s="193"/>
      <c r="B48" s="9" t="s">
        <v>115</v>
      </c>
      <c r="C48" s="9"/>
      <c r="D48" s="76" t="s">
        <v>104</v>
      </c>
      <c r="E48" s="324">
        <v>3</v>
      </c>
      <c r="F48" s="324">
        <v>2</v>
      </c>
      <c r="G48" s="324">
        <v>2</v>
      </c>
      <c r="H48" s="324"/>
      <c r="I48" s="324"/>
      <c r="J48" s="22"/>
      <c r="K48" s="24"/>
      <c r="M48" s="330">
        <v>272.33</v>
      </c>
      <c r="N48" s="330">
        <v>101.27</v>
      </c>
      <c r="O48" s="330">
        <v>325.39999999999998</v>
      </c>
      <c r="P48" s="330"/>
      <c r="Q48" s="330"/>
      <c r="R48" s="22"/>
      <c r="S48" s="3"/>
      <c r="T48" s="3"/>
      <c r="U48" s="413">
        <v>90.776666666666699</v>
      </c>
      <c r="V48" s="413">
        <v>50.634999999999998</v>
      </c>
      <c r="W48" s="413">
        <v>162.69999999999999</v>
      </c>
      <c r="X48" s="413"/>
      <c r="Y48" s="413"/>
      <c r="Z48" s="414"/>
      <c r="AA48" s="3"/>
      <c r="AB48" s="185" t="s">
        <v>714</v>
      </c>
      <c r="AC48" s="185"/>
      <c r="AD48" s="186" t="s">
        <v>127</v>
      </c>
      <c r="AE48" s="338">
        <v>8</v>
      </c>
      <c r="AF48" s="338">
        <v>2</v>
      </c>
      <c r="AG48" s="338">
        <v>4</v>
      </c>
      <c r="AH48" s="338">
        <v>4</v>
      </c>
      <c r="AI48" s="338">
        <v>4</v>
      </c>
      <c r="AJ48" s="187"/>
      <c r="AK48" s="182"/>
      <c r="AL48" s="182"/>
      <c r="AM48" s="282">
        <v>1562.33</v>
      </c>
      <c r="AN48" s="282">
        <v>200.05</v>
      </c>
      <c r="AO48" s="282">
        <v>612</v>
      </c>
      <c r="AP48" s="282">
        <v>821.18</v>
      </c>
      <c r="AQ48" s="282">
        <v>1614.07</v>
      </c>
      <c r="AR48" s="275"/>
      <c r="AS48" s="273"/>
      <c r="AT48" s="273"/>
      <c r="AU48" s="275">
        <v>195.29124999999999</v>
      </c>
      <c r="AV48" s="275">
        <v>100.02500000000001</v>
      </c>
      <c r="AW48" s="275">
        <v>153</v>
      </c>
      <c r="AX48" s="275">
        <v>205.29499999999999</v>
      </c>
      <c r="AY48" s="275">
        <v>403.51749999999998</v>
      </c>
      <c r="AZ48" s="22"/>
      <c r="BA48" s="3"/>
    </row>
    <row r="49" spans="1:53" x14ac:dyDescent="0.2">
      <c r="A49" s="193"/>
      <c r="B49" s="9" t="s">
        <v>649</v>
      </c>
      <c r="C49" s="9"/>
      <c r="D49" s="76" t="s">
        <v>104</v>
      </c>
      <c r="E49" s="324">
        <v>12</v>
      </c>
      <c r="F49" s="324">
        <v>8</v>
      </c>
      <c r="G49" s="324">
        <v>8</v>
      </c>
      <c r="H49" s="324">
        <v>3</v>
      </c>
      <c r="I49" s="324">
        <v>3</v>
      </c>
      <c r="J49" s="22"/>
      <c r="K49" s="24"/>
      <c r="M49" s="330">
        <v>518.71</v>
      </c>
      <c r="N49" s="330">
        <v>240.35</v>
      </c>
      <c r="O49" s="330">
        <v>135.44999999999999</v>
      </c>
      <c r="P49" s="330">
        <v>25.46</v>
      </c>
      <c r="Q49" s="330">
        <v>474.72</v>
      </c>
      <c r="R49" s="22"/>
      <c r="S49" s="3"/>
      <c r="T49" s="3"/>
      <c r="U49" s="413">
        <v>43.225833333333298</v>
      </c>
      <c r="V49" s="413">
        <v>30.043749999999999</v>
      </c>
      <c r="W49" s="413">
        <v>16.931249999999999</v>
      </c>
      <c r="X49" s="413">
        <v>8.4866666666666699</v>
      </c>
      <c r="Y49" s="413">
        <v>158.24</v>
      </c>
      <c r="Z49" s="414"/>
      <c r="AA49" s="3"/>
      <c r="AB49" s="185" t="s">
        <v>126</v>
      </c>
      <c r="AC49" s="185"/>
      <c r="AD49" s="186" t="s">
        <v>127</v>
      </c>
      <c r="AE49" s="338">
        <v>6</v>
      </c>
      <c r="AF49" s="338">
        <v>4</v>
      </c>
      <c r="AG49" s="338">
        <v>4</v>
      </c>
      <c r="AH49" s="338">
        <v>4</v>
      </c>
      <c r="AI49" s="338">
        <v>3</v>
      </c>
      <c r="AJ49" s="187"/>
      <c r="AK49" s="182"/>
      <c r="AL49" s="182"/>
      <c r="AM49" s="282">
        <v>158.88999999999999</v>
      </c>
      <c r="AN49" s="282">
        <v>92.27</v>
      </c>
      <c r="AO49" s="282">
        <v>88.96</v>
      </c>
      <c r="AP49" s="282">
        <v>106.14</v>
      </c>
      <c r="AQ49" s="282">
        <v>440.94</v>
      </c>
      <c r="AR49" s="275"/>
      <c r="AS49" s="273"/>
      <c r="AT49" s="273"/>
      <c r="AU49" s="275">
        <v>26.481666666666701</v>
      </c>
      <c r="AV49" s="275">
        <v>23.067499999999999</v>
      </c>
      <c r="AW49" s="275">
        <v>22.24</v>
      </c>
      <c r="AX49" s="275">
        <v>26.535</v>
      </c>
      <c r="AY49" s="275">
        <v>146.97999999999999</v>
      </c>
      <c r="AZ49" s="22"/>
      <c r="BA49" s="3"/>
    </row>
    <row r="50" spans="1:53" x14ac:dyDescent="0.2">
      <c r="A50" s="193"/>
      <c r="B50" s="9" t="s">
        <v>117</v>
      </c>
      <c r="C50" s="9"/>
      <c r="D50" s="76" t="s">
        <v>104</v>
      </c>
      <c r="E50" s="324">
        <v>1</v>
      </c>
      <c r="F50" s="324">
        <v>1</v>
      </c>
      <c r="G50" s="324">
        <v>1</v>
      </c>
      <c r="H50" s="324">
        <v>1</v>
      </c>
      <c r="I50" s="324">
        <v>1</v>
      </c>
      <c r="J50" s="22"/>
      <c r="K50" s="24"/>
      <c r="M50" s="330">
        <v>96.4</v>
      </c>
      <c r="N50" s="330">
        <v>36.25</v>
      </c>
      <c r="O50" s="330">
        <v>32.85</v>
      </c>
      <c r="P50" s="330">
        <v>29.52</v>
      </c>
      <c r="Q50" s="330">
        <v>348.74</v>
      </c>
      <c r="R50" s="22"/>
      <c r="S50" s="3"/>
      <c r="T50" s="3"/>
      <c r="U50" s="413">
        <v>96.4</v>
      </c>
      <c r="V50" s="413">
        <v>36.25</v>
      </c>
      <c r="W50" s="413">
        <v>32.85</v>
      </c>
      <c r="X50" s="413">
        <v>29.52</v>
      </c>
      <c r="Y50" s="413">
        <v>348.74</v>
      </c>
      <c r="Z50" s="414"/>
      <c r="AA50" s="3"/>
      <c r="AB50" s="185" t="s">
        <v>128</v>
      </c>
      <c r="AC50" s="185"/>
      <c r="AD50" s="186" t="s">
        <v>68</v>
      </c>
      <c r="AE50" s="338">
        <v>162</v>
      </c>
      <c r="AF50" s="338">
        <v>101</v>
      </c>
      <c r="AG50" s="338">
        <v>83</v>
      </c>
      <c r="AH50" s="338">
        <v>67</v>
      </c>
      <c r="AI50" s="338">
        <v>55</v>
      </c>
      <c r="AJ50" s="187"/>
      <c r="AK50" s="182"/>
      <c r="AL50" s="182"/>
      <c r="AM50" s="282">
        <v>42127.35</v>
      </c>
      <c r="AN50" s="282">
        <v>19427.650000000001</v>
      </c>
      <c r="AO50" s="282">
        <v>15007.58</v>
      </c>
      <c r="AP50" s="282">
        <v>10819</v>
      </c>
      <c r="AQ50" s="282">
        <v>78297.710000000006</v>
      </c>
      <c r="AR50" s="275"/>
      <c r="AS50" s="273"/>
      <c r="AT50" s="273"/>
      <c r="AU50" s="275">
        <v>260.04537037036999</v>
      </c>
      <c r="AV50" s="275">
        <v>192.35297029703</v>
      </c>
      <c r="AW50" s="275">
        <v>180.81421686747001</v>
      </c>
      <c r="AX50" s="275">
        <v>161.477611940298</v>
      </c>
      <c r="AY50" s="275">
        <v>1423.5947272727301</v>
      </c>
      <c r="AZ50" s="22"/>
      <c r="BA50" s="3"/>
    </row>
    <row r="51" spans="1:53" x14ac:dyDescent="0.2">
      <c r="A51" s="193"/>
      <c r="B51" s="9" t="s">
        <v>118</v>
      </c>
      <c r="C51" s="9"/>
      <c r="D51" s="76" t="s">
        <v>105</v>
      </c>
      <c r="E51" s="324">
        <v>252</v>
      </c>
      <c r="F51" s="324">
        <v>103</v>
      </c>
      <c r="G51" s="324">
        <v>60</v>
      </c>
      <c r="H51" s="324">
        <v>47</v>
      </c>
      <c r="I51" s="324">
        <v>57</v>
      </c>
      <c r="J51" s="22"/>
      <c r="K51" s="24"/>
      <c r="M51" s="330">
        <v>32660.59</v>
      </c>
      <c r="N51" s="330">
        <v>7622.18</v>
      </c>
      <c r="O51" s="330">
        <v>5275.06</v>
      </c>
      <c r="P51" s="330">
        <v>5098.3100000000004</v>
      </c>
      <c r="Q51" s="330">
        <v>26735.48</v>
      </c>
      <c r="R51" s="22"/>
      <c r="S51" s="3"/>
      <c r="T51" s="3"/>
      <c r="U51" s="413">
        <v>129.605515873016</v>
      </c>
      <c r="V51" s="413">
        <v>74.001747572815503</v>
      </c>
      <c r="W51" s="413">
        <v>87.917666666666705</v>
      </c>
      <c r="X51" s="413">
        <v>108.47468085106399</v>
      </c>
      <c r="Y51" s="413">
        <v>469.04350877193002</v>
      </c>
      <c r="Z51" s="414"/>
      <c r="AA51" s="3"/>
      <c r="AB51" s="185" t="s">
        <v>128</v>
      </c>
      <c r="AC51" s="185"/>
      <c r="AD51" s="186" t="s">
        <v>75</v>
      </c>
      <c r="AE51" s="338">
        <v>2</v>
      </c>
      <c r="AF51" s="338">
        <v>2</v>
      </c>
      <c r="AG51" s="338">
        <v>1</v>
      </c>
      <c r="AH51" s="338">
        <v>1</v>
      </c>
      <c r="AI51" s="338">
        <v>1</v>
      </c>
      <c r="AJ51" s="187"/>
      <c r="AK51" s="182"/>
      <c r="AL51" s="182"/>
      <c r="AM51" s="282">
        <v>448.56</v>
      </c>
      <c r="AN51" s="282">
        <v>428.45</v>
      </c>
      <c r="AO51" s="282">
        <v>15.21</v>
      </c>
      <c r="AP51" s="282">
        <v>13.82</v>
      </c>
      <c r="AQ51" s="282">
        <v>1.35</v>
      </c>
      <c r="AR51" s="275"/>
      <c r="AS51" s="273"/>
      <c r="AT51" s="273"/>
      <c r="AU51" s="275">
        <v>224.28</v>
      </c>
      <c r="AV51" s="275">
        <v>214.22499999999999</v>
      </c>
      <c r="AW51" s="275">
        <v>15.21</v>
      </c>
      <c r="AX51" s="275">
        <v>13.82</v>
      </c>
      <c r="AY51" s="275">
        <v>1.35</v>
      </c>
      <c r="AZ51" s="22"/>
      <c r="BA51" s="3"/>
    </row>
    <row r="52" spans="1:53" x14ac:dyDescent="0.2">
      <c r="A52" s="193"/>
      <c r="B52" s="9" t="s">
        <v>119</v>
      </c>
      <c r="C52" s="9"/>
      <c r="D52" s="76" t="s">
        <v>120</v>
      </c>
      <c r="E52" s="324"/>
      <c r="F52" s="324"/>
      <c r="G52" s="324">
        <v>1</v>
      </c>
      <c r="H52" s="324">
        <v>1</v>
      </c>
      <c r="I52" s="324">
        <v>1</v>
      </c>
      <c r="J52" s="22"/>
      <c r="K52" s="24"/>
      <c r="M52" s="330"/>
      <c r="N52" s="330"/>
      <c r="O52" s="330">
        <v>6.53</v>
      </c>
      <c r="P52" s="330">
        <v>31.53</v>
      </c>
      <c r="Q52" s="330">
        <v>361.69</v>
      </c>
      <c r="R52" s="22"/>
      <c r="S52" s="3"/>
      <c r="T52" s="3"/>
      <c r="U52" s="413"/>
      <c r="V52" s="413"/>
      <c r="W52" s="413">
        <v>6.53</v>
      </c>
      <c r="X52" s="413">
        <v>31.53</v>
      </c>
      <c r="Y52" s="413">
        <v>361.69</v>
      </c>
      <c r="Z52" s="414"/>
      <c r="AA52" s="3"/>
      <c r="AB52" s="185" t="s">
        <v>746</v>
      </c>
      <c r="AC52" s="185"/>
      <c r="AD52" s="186" t="s">
        <v>747</v>
      </c>
      <c r="AE52" s="338">
        <v>1</v>
      </c>
      <c r="AF52" s="338"/>
      <c r="AG52" s="338"/>
      <c r="AH52" s="338"/>
      <c r="AI52" s="338"/>
      <c r="AJ52" s="187"/>
      <c r="AK52" s="182"/>
      <c r="AL52" s="182"/>
      <c r="AM52" s="282">
        <v>21.9</v>
      </c>
      <c r="AN52" s="282"/>
      <c r="AO52" s="282"/>
      <c r="AP52" s="282"/>
      <c r="AQ52" s="282"/>
      <c r="AR52" s="275"/>
      <c r="AS52" s="273"/>
      <c r="AT52" s="273"/>
      <c r="AU52" s="275">
        <v>21.9</v>
      </c>
      <c r="AV52" s="275"/>
      <c r="AW52" s="275"/>
      <c r="AX52" s="275"/>
      <c r="AY52" s="275"/>
      <c r="AZ52" s="22"/>
      <c r="BA52" s="3"/>
    </row>
    <row r="53" spans="1:53" x14ac:dyDescent="0.2">
      <c r="A53" s="193"/>
      <c r="B53" s="9" t="s">
        <v>122</v>
      </c>
      <c r="C53" s="9"/>
      <c r="D53" s="76" t="s">
        <v>79</v>
      </c>
      <c r="E53" s="324">
        <v>1</v>
      </c>
      <c r="F53" s="324">
        <v>1</v>
      </c>
      <c r="G53" s="324">
        <v>1</v>
      </c>
      <c r="H53" s="324"/>
      <c r="I53" s="324"/>
      <c r="J53" s="22"/>
      <c r="K53" s="24"/>
      <c r="M53" s="330">
        <v>352.84</v>
      </c>
      <c r="N53" s="330">
        <v>444.39</v>
      </c>
      <c r="O53" s="330">
        <v>330.91</v>
      </c>
      <c r="P53" s="330"/>
      <c r="Q53" s="330"/>
      <c r="R53" s="22"/>
      <c r="S53" s="3"/>
      <c r="T53" s="3"/>
      <c r="U53" s="413">
        <v>352.84</v>
      </c>
      <c r="V53" s="413">
        <v>444.39</v>
      </c>
      <c r="W53" s="413">
        <v>330.91</v>
      </c>
      <c r="X53" s="413"/>
      <c r="Y53" s="413"/>
      <c r="Z53" s="414"/>
      <c r="AA53" s="3"/>
      <c r="AB53" s="185" t="s">
        <v>135</v>
      </c>
      <c r="AC53" s="185"/>
      <c r="AD53" s="186" t="s">
        <v>131</v>
      </c>
      <c r="AE53" s="338">
        <v>21</v>
      </c>
      <c r="AF53" s="338">
        <v>8</v>
      </c>
      <c r="AG53" s="338">
        <v>6</v>
      </c>
      <c r="AH53" s="338">
        <v>3</v>
      </c>
      <c r="AI53" s="338">
        <v>3</v>
      </c>
      <c r="AJ53" s="187"/>
      <c r="AK53" s="182"/>
      <c r="AL53" s="182"/>
      <c r="AM53" s="282">
        <v>9312.91</v>
      </c>
      <c r="AN53" s="282">
        <v>3314.8</v>
      </c>
      <c r="AO53" s="282">
        <v>1903.34</v>
      </c>
      <c r="AP53" s="282">
        <v>369.14</v>
      </c>
      <c r="AQ53" s="282">
        <v>532.19000000000005</v>
      </c>
      <c r="AR53" s="275"/>
      <c r="AS53" s="273"/>
      <c r="AT53" s="273"/>
      <c r="AU53" s="275">
        <v>443.47190476190502</v>
      </c>
      <c r="AV53" s="275">
        <v>414.35</v>
      </c>
      <c r="AW53" s="275">
        <v>317.22333333333302</v>
      </c>
      <c r="AX53" s="275">
        <v>123.04666666666699</v>
      </c>
      <c r="AY53" s="275">
        <v>177.39666666666699</v>
      </c>
      <c r="AZ53" s="22"/>
      <c r="BA53" s="3"/>
    </row>
    <row r="54" spans="1:53" x14ac:dyDescent="0.2">
      <c r="A54" s="193"/>
      <c r="B54" s="9" t="s">
        <v>123</v>
      </c>
      <c r="C54" s="9"/>
      <c r="D54" s="76" t="s">
        <v>124</v>
      </c>
      <c r="E54" s="324">
        <v>36</v>
      </c>
      <c r="F54" s="324">
        <v>13</v>
      </c>
      <c r="G54" s="324">
        <v>7</v>
      </c>
      <c r="H54" s="324">
        <v>8</v>
      </c>
      <c r="I54" s="324">
        <v>11</v>
      </c>
      <c r="J54" s="22"/>
      <c r="K54" s="24"/>
      <c r="M54" s="330">
        <v>7597.93</v>
      </c>
      <c r="N54" s="330">
        <v>1520.41</v>
      </c>
      <c r="O54" s="330">
        <v>1144.21</v>
      </c>
      <c r="P54" s="330">
        <v>1394.56</v>
      </c>
      <c r="Q54" s="330">
        <v>5668.08</v>
      </c>
      <c r="R54" s="22"/>
      <c r="S54" s="3"/>
      <c r="T54" s="3"/>
      <c r="U54" s="413">
        <v>211.053611111111</v>
      </c>
      <c r="V54" s="413">
        <v>116.954615384615</v>
      </c>
      <c r="W54" s="413">
        <v>163.45857142857099</v>
      </c>
      <c r="X54" s="413">
        <v>174.32</v>
      </c>
      <c r="Y54" s="413">
        <v>515.28</v>
      </c>
      <c r="Z54" s="414"/>
      <c r="AA54" s="3"/>
      <c r="AB54" s="185" t="s">
        <v>136</v>
      </c>
      <c r="AC54" s="185"/>
      <c r="AD54" s="186" t="s">
        <v>79</v>
      </c>
      <c r="AE54" s="338">
        <v>20</v>
      </c>
      <c r="AF54" s="338">
        <v>12</v>
      </c>
      <c r="AG54" s="338">
        <v>7</v>
      </c>
      <c r="AH54" s="338">
        <v>5</v>
      </c>
      <c r="AI54" s="338">
        <v>5</v>
      </c>
      <c r="AJ54" s="187"/>
      <c r="AK54" s="182"/>
      <c r="AL54" s="182"/>
      <c r="AM54" s="282">
        <v>6014.37</v>
      </c>
      <c r="AN54" s="282">
        <v>1407.2</v>
      </c>
      <c r="AO54" s="282">
        <v>185.85</v>
      </c>
      <c r="AP54" s="282">
        <v>141.46</v>
      </c>
      <c r="AQ54" s="282">
        <v>656.18</v>
      </c>
      <c r="AR54" s="275"/>
      <c r="AS54" s="273"/>
      <c r="AT54" s="273"/>
      <c r="AU54" s="275">
        <v>300.71850000000001</v>
      </c>
      <c r="AV54" s="275">
        <v>117.26666666666701</v>
      </c>
      <c r="AW54" s="275">
        <v>26.55</v>
      </c>
      <c r="AX54" s="275">
        <v>28.292000000000002</v>
      </c>
      <c r="AY54" s="275">
        <v>131.23599999999999</v>
      </c>
      <c r="AZ54" s="22"/>
      <c r="BA54" s="3"/>
    </row>
    <row r="55" spans="1:53" x14ac:dyDescent="0.2">
      <c r="A55" s="193"/>
      <c r="B55" s="9" t="s">
        <v>125</v>
      </c>
      <c r="C55" s="9"/>
      <c r="D55" s="76" t="s">
        <v>120</v>
      </c>
      <c r="E55" s="324">
        <v>43</v>
      </c>
      <c r="F55" s="324">
        <v>36</v>
      </c>
      <c r="G55" s="324">
        <v>27</v>
      </c>
      <c r="H55" s="324">
        <v>22</v>
      </c>
      <c r="I55" s="324">
        <v>38</v>
      </c>
      <c r="J55" s="22"/>
      <c r="K55" s="24"/>
      <c r="M55" s="330">
        <v>6661.67</v>
      </c>
      <c r="N55" s="330">
        <v>9703.11</v>
      </c>
      <c r="O55" s="330">
        <v>4354.47</v>
      </c>
      <c r="P55" s="330">
        <v>3635.23</v>
      </c>
      <c r="Q55" s="330">
        <v>41601.47</v>
      </c>
      <c r="R55" s="22"/>
      <c r="S55" s="3"/>
      <c r="T55" s="3"/>
      <c r="U55" s="413">
        <v>154.922558139535</v>
      </c>
      <c r="V55" s="413">
        <v>269.53083333333302</v>
      </c>
      <c r="W55" s="413">
        <v>161.27666666666701</v>
      </c>
      <c r="X55" s="413">
        <v>165.237727272727</v>
      </c>
      <c r="Y55" s="413">
        <v>1094.7755263157901</v>
      </c>
      <c r="Z55" s="414"/>
      <c r="AA55" s="3"/>
      <c r="AB55" s="185" t="s">
        <v>138</v>
      </c>
      <c r="AC55" s="185"/>
      <c r="AD55" s="186" t="s">
        <v>79</v>
      </c>
      <c r="AE55" s="338">
        <v>2</v>
      </c>
      <c r="AF55" s="338"/>
      <c r="AG55" s="338"/>
      <c r="AH55" s="338"/>
      <c r="AI55" s="338"/>
      <c r="AJ55" s="187"/>
      <c r="AK55" s="182"/>
      <c r="AL55" s="182"/>
      <c r="AM55" s="282">
        <v>152.38999999999999</v>
      </c>
      <c r="AN55" s="282"/>
      <c r="AO55" s="282"/>
      <c r="AP55" s="282"/>
      <c r="AQ55" s="282"/>
      <c r="AR55" s="275"/>
      <c r="AS55" s="273"/>
      <c r="AT55" s="273"/>
      <c r="AU55" s="275">
        <v>76.194999999999993</v>
      </c>
      <c r="AV55" s="275"/>
      <c r="AW55" s="275"/>
      <c r="AX55" s="275"/>
      <c r="AY55" s="275"/>
      <c r="AZ55" s="22"/>
      <c r="BA55" s="3"/>
    </row>
    <row r="56" spans="1:53" x14ac:dyDescent="0.2">
      <c r="A56" s="193"/>
      <c r="B56" s="9" t="s">
        <v>714</v>
      </c>
      <c r="C56" s="9"/>
      <c r="D56" s="76" t="s">
        <v>127</v>
      </c>
      <c r="E56" s="324">
        <v>1</v>
      </c>
      <c r="F56" s="324">
        <v>1</v>
      </c>
      <c r="G56" s="324">
        <v>1</v>
      </c>
      <c r="H56" s="324">
        <v>2</v>
      </c>
      <c r="I56" s="324">
        <v>2</v>
      </c>
      <c r="J56" s="22"/>
      <c r="K56" s="24"/>
      <c r="M56" s="330">
        <v>15.43</v>
      </c>
      <c r="N56" s="330">
        <v>25.97</v>
      </c>
      <c r="O56" s="330">
        <v>52.86</v>
      </c>
      <c r="P56" s="330">
        <v>113.67</v>
      </c>
      <c r="Q56" s="330">
        <v>174.82</v>
      </c>
      <c r="R56" s="22"/>
      <c r="S56" s="3"/>
      <c r="T56" s="3"/>
      <c r="U56" s="413">
        <v>15.43</v>
      </c>
      <c r="V56" s="413">
        <v>25.97</v>
      </c>
      <c r="W56" s="413">
        <v>52.86</v>
      </c>
      <c r="X56" s="413">
        <v>56.835000000000001</v>
      </c>
      <c r="Y56" s="413">
        <v>87.41</v>
      </c>
      <c r="Z56" s="414"/>
      <c r="AA56" s="3"/>
      <c r="AB56" s="185" t="s">
        <v>141</v>
      </c>
      <c r="AC56" s="185"/>
      <c r="AD56" s="186" t="s">
        <v>104</v>
      </c>
      <c r="AE56" s="338">
        <v>8</v>
      </c>
      <c r="AF56" s="338">
        <v>3</v>
      </c>
      <c r="AG56" s="338">
        <v>1</v>
      </c>
      <c r="AH56" s="338">
        <v>1</v>
      </c>
      <c r="AI56" s="338">
        <v>1</v>
      </c>
      <c r="AJ56" s="187"/>
      <c r="AK56" s="182"/>
      <c r="AL56" s="182"/>
      <c r="AM56" s="282">
        <v>7807.94</v>
      </c>
      <c r="AN56" s="282">
        <v>227.4</v>
      </c>
      <c r="AO56" s="282">
        <v>47.09</v>
      </c>
      <c r="AP56" s="282">
        <v>35.64</v>
      </c>
      <c r="AQ56" s="282">
        <v>332.3</v>
      </c>
      <c r="AR56" s="275"/>
      <c r="AS56" s="273"/>
      <c r="AT56" s="273"/>
      <c r="AU56" s="275">
        <v>975.99249999999995</v>
      </c>
      <c r="AV56" s="275">
        <v>75.8</v>
      </c>
      <c r="AW56" s="275">
        <v>47.09</v>
      </c>
      <c r="AX56" s="275">
        <v>35.64</v>
      </c>
      <c r="AY56" s="275">
        <v>332.3</v>
      </c>
      <c r="AZ56" s="22"/>
      <c r="BA56" s="3"/>
    </row>
    <row r="57" spans="1:53" x14ac:dyDescent="0.2">
      <c r="A57" s="193"/>
      <c r="B57" s="9" t="s">
        <v>126</v>
      </c>
      <c r="C57" s="9"/>
      <c r="D57" s="76" t="s">
        <v>127</v>
      </c>
      <c r="E57" s="324">
        <v>34</v>
      </c>
      <c r="F57" s="324">
        <v>16</v>
      </c>
      <c r="G57" s="324">
        <v>11</v>
      </c>
      <c r="H57" s="324">
        <v>14</v>
      </c>
      <c r="I57" s="324">
        <v>23</v>
      </c>
      <c r="J57" s="22"/>
      <c r="K57" s="24"/>
      <c r="M57" s="330">
        <v>5088.8500000000004</v>
      </c>
      <c r="N57" s="330">
        <v>2051.04</v>
      </c>
      <c r="O57" s="330">
        <v>3292.98</v>
      </c>
      <c r="P57" s="330">
        <v>3468.66</v>
      </c>
      <c r="Q57" s="330">
        <v>24572.880000000001</v>
      </c>
      <c r="R57" s="22"/>
      <c r="S57" s="3"/>
      <c r="T57" s="3"/>
      <c r="U57" s="413">
        <v>149.672058823529</v>
      </c>
      <c r="V57" s="413">
        <v>128.19</v>
      </c>
      <c r="W57" s="413">
        <v>299.36181818181802</v>
      </c>
      <c r="X57" s="413">
        <v>247.76142857142901</v>
      </c>
      <c r="Y57" s="413">
        <v>1068.3860869565201</v>
      </c>
      <c r="Z57" s="414"/>
      <c r="AA57" s="3"/>
      <c r="AB57" s="185" t="s">
        <v>142</v>
      </c>
      <c r="AC57" s="185"/>
      <c r="AD57" s="186" t="s">
        <v>143</v>
      </c>
      <c r="AE57" s="338">
        <v>27</v>
      </c>
      <c r="AF57" s="338">
        <v>5</v>
      </c>
      <c r="AG57" s="338">
        <v>8</v>
      </c>
      <c r="AH57" s="338">
        <v>2</v>
      </c>
      <c r="AI57" s="338">
        <v>3</v>
      </c>
      <c r="AJ57" s="187"/>
      <c r="AK57" s="182"/>
      <c r="AL57" s="182"/>
      <c r="AM57" s="282">
        <v>45844.800000000003</v>
      </c>
      <c r="AN57" s="282">
        <v>1253.72</v>
      </c>
      <c r="AO57" s="282">
        <v>2589.29</v>
      </c>
      <c r="AP57" s="282">
        <v>1076.49</v>
      </c>
      <c r="AQ57" s="282">
        <v>4340.6099999999997</v>
      </c>
      <c r="AR57" s="275"/>
      <c r="AS57" s="273"/>
      <c r="AT57" s="273"/>
      <c r="AU57" s="275">
        <v>1697.9555555555601</v>
      </c>
      <c r="AV57" s="275">
        <v>250.744</v>
      </c>
      <c r="AW57" s="275">
        <v>323.66125</v>
      </c>
      <c r="AX57" s="275">
        <v>538.245</v>
      </c>
      <c r="AY57" s="275">
        <v>1446.87</v>
      </c>
      <c r="AZ57" s="22"/>
      <c r="BA57" s="3"/>
    </row>
    <row r="58" spans="1:53" x14ac:dyDescent="0.2">
      <c r="A58" s="193"/>
      <c r="B58" s="9" t="s">
        <v>128</v>
      </c>
      <c r="C58" s="9"/>
      <c r="D58" s="76" t="s">
        <v>68</v>
      </c>
      <c r="E58" s="324">
        <v>795</v>
      </c>
      <c r="F58" s="324">
        <v>424</v>
      </c>
      <c r="G58" s="324">
        <v>327</v>
      </c>
      <c r="H58" s="324">
        <v>268</v>
      </c>
      <c r="I58" s="324">
        <v>341</v>
      </c>
      <c r="J58" s="22"/>
      <c r="K58" s="24"/>
      <c r="M58" s="330">
        <v>137225.37</v>
      </c>
      <c r="N58" s="330">
        <v>47545.72</v>
      </c>
      <c r="O58" s="330">
        <v>47329.02</v>
      </c>
      <c r="P58" s="330">
        <v>39204.019999999997</v>
      </c>
      <c r="Q58" s="330">
        <v>337443.14</v>
      </c>
      <c r="R58" s="22"/>
      <c r="S58" s="3"/>
      <c r="T58" s="3"/>
      <c r="U58" s="413">
        <v>172.610528301887</v>
      </c>
      <c r="V58" s="413">
        <v>112.13613207547201</v>
      </c>
      <c r="W58" s="413">
        <v>144.73706422018401</v>
      </c>
      <c r="X58" s="413">
        <v>146.28365671641799</v>
      </c>
      <c r="Y58" s="413">
        <v>989.56932551319699</v>
      </c>
      <c r="Z58" s="414"/>
      <c r="AA58" s="3"/>
      <c r="AB58" s="185" t="s">
        <v>144</v>
      </c>
      <c r="AC58" s="185"/>
      <c r="AD58" s="186" t="s">
        <v>145</v>
      </c>
      <c r="AE58" s="338">
        <v>432</v>
      </c>
      <c r="AF58" s="338">
        <v>238</v>
      </c>
      <c r="AG58" s="338">
        <v>189</v>
      </c>
      <c r="AH58" s="338">
        <v>148</v>
      </c>
      <c r="AI58" s="338">
        <v>135</v>
      </c>
      <c r="AJ58" s="187"/>
      <c r="AK58" s="182"/>
      <c r="AL58" s="182"/>
      <c r="AM58" s="282">
        <v>360607.39</v>
      </c>
      <c r="AN58" s="282">
        <v>53792.3</v>
      </c>
      <c r="AO58" s="282">
        <v>22631.89</v>
      </c>
      <c r="AP58" s="282">
        <v>55265.09</v>
      </c>
      <c r="AQ58" s="282">
        <v>134279.63</v>
      </c>
      <c r="AR58" s="275"/>
      <c r="AS58" s="273"/>
      <c r="AT58" s="273"/>
      <c r="AU58" s="275">
        <v>834.73932870370197</v>
      </c>
      <c r="AV58" s="275">
        <v>226.01806722689099</v>
      </c>
      <c r="AW58" s="275">
        <v>119.74544973544999</v>
      </c>
      <c r="AX58" s="275">
        <v>373.41277027027002</v>
      </c>
      <c r="AY58" s="275">
        <v>994.66392592592604</v>
      </c>
      <c r="AZ58" s="22"/>
      <c r="BA58" s="3"/>
    </row>
    <row r="59" spans="1:53" x14ac:dyDescent="0.2">
      <c r="A59" s="193"/>
      <c r="B59" s="9" t="s">
        <v>128</v>
      </c>
      <c r="C59" s="9"/>
      <c r="D59" s="76" t="s">
        <v>75</v>
      </c>
      <c r="E59" s="324">
        <v>2</v>
      </c>
      <c r="F59" s="324">
        <v>2</v>
      </c>
      <c r="G59" s="324">
        <v>2</v>
      </c>
      <c r="H59" s="324">
        <v>2</v>
      </c>
      <c r="I59" s="324">
        <v>1</v>
      </c>
      <c r="J59" s="22"/>
      <c r="K59" s="24"/>
      <c r="M59" s="330">
        <v>64.22</v>
      </c>
      <c r="N59" s="330">
        <v>48.64</v>
      </c>
      <c r="O59" s="330">
        <v>180.25</v>
      </c>
      <c r="P59" s="330">
        <v>204.18</v>
      </c>
      <c r="Q59" s="330">
        <v>1420.36</v>
      </c>
      <c r="R59" s="22"/>
      <c r="S59" s="3"/>
      <c r="T59" s="3"/>
      <c r="U59" s="413">
        <v>32.11</v>
      </c>
      <c r="V59" s="413">
        <v>24.32</v>
      </c>
      <c r="W59" s="413">
        <v>90.125</v>
      </c>
      <c r="X59" s="413">
        <v>102.09</v>
      </c>
      <c r="Y59" s="413">
        <v>1420.36</v>
      </c>
      <c r="Z59" s="414"/>
      <c r="AA59" s="3"/>
      <c r="AB59" s="185" t="s">
        <v>146</v>
      </c>
      <c r="AC59" s="185"/>
      <c r="AD59" s="186" t="s">
        <v>148</v>
      </c>
      <c r="AE59" s="338">
        <v>92</v>
      </c>
      <c r="AF59" s="338">
        <v>34</v>
      </c>
      <c r="AG59" s="338">
        <v>32</v>
      </c>
      <c r="AH59" s="338">
        <v>21</v>
      </c>
      <c r="AI59" s="338">
        <v>17</v>
      </c>
      <c r="AJ59" s="187"/>
      <c r="AK59" s="182"/>
      <c r="AL59" s="182"/>
      <c r="AM59" s="282">
        <v>33248.050000000003</v>
      </c>
      <c r="AN59" s="282">
        <v>7770.84</v>
      </c>
      <c r="AO59" s="282">
        <v>4883.17</v>
      </c>
      <c r="AP59" s="282">
        <v>3258.11</v>
      </c>
      <c r="AQ59" s="282">
        <v>11002.35</v>
      </c>
      <c r="AR59" s="275"/>
      <c r="AS59" s="273"/>
      <c r="AT59" s="273"/>
      <c r="AU59" s="275">
        <v>361.39184782608697</v>
      </c>
      <c r="AV59" s="275">
        <v>228.554117647059</v>
      </c>
      <c r="AW59" s="275">
        <v>152.5990625</v>
      </c>
      <c r="AX59" s="275">
        <v>155.14809523809501</v>
      </c>
      <c r="AY59" s="275">
        <v>647.19705882352901</v>
      </c>
      <c r="AZ59" s="22"/>
      <c r="BA59" s="3"/>
    </row>
    <row r="60" spans="1:53" x14ac:dyDescent="0.2">
      <c r="A60" s="193"/>
      <c r="B60" s="9" t="s">
        <v>128</v>
      </c>
      <c r="C60" s="9"/>
      <c r="D60" s="76" t="s">
        <v>578</v>
      </c>
      <c r="E60" s="324">
        <v>1</v>
      </c>
      <c r="F60" s="324">
        <v>1</v>
      </c>
      <c r="G60" s="324"/>
      <c r="H60" s="324"/>
      <c r="I60" s="324"/>
      <c r="J60" s="22"/>
      <c r="K60" s="24"/>
      <c r="M60" s="330">
        <v>188.53</v>
      </c>
      <c r="N60" s="330">
        <v>11.47</v>
      </c>
      <c r="O60" s="330"/>
      <c r="P60" s="330"/>
      <c r="Q60" s="330"/>
      <c r="R60" s="22"/>
      <c r="S60" s="3"/>
      <c r="T60" s="3"/>
      <c r="U60" s="413">
        <v>188.53</v>
      </c>
      <c r="V60" s="413">
        <v>11.47</v>
      </c>
      <c r="W60" s="413"/>
      <c r="X60" s="413"/>
      <c r="Y60" s="413"/>
      <c r="Z60" s="414"/>
      <c r="AA60" s="3"/>
      <c r="AB60" s="185" t="s">
        <v>748</v>
      </c>
      <c r="AC60" s="185"/>
      <c r="AD60" s="186" t="s">
        <v>749</v>
      </c>
      <c r="AE60" s="338">
        <v>2</v>
      </c>
      <c r="AF60" s="338">
        <v>2</v>
      </c>
      <c r="AG60" s="338">
        <v>2</v>
      </c>
      <c r="AH60" s="338">
        <v>2</v>
      </c>
      <c r="AI60" s="338">
        <v>2</v>
      </c>
      <c r="AJ60" s="187"/>
      <c r="AK60" s="182"/>
      <c r="AL60" s="182"/>
      <c r="AM60" s="282">
        <v>25.94</v>
      </c>
      <c r="AN60" s="282">
        <v>65.22</v>
      </c>
      <c r="AO60" s="282">
        <v>73.64</v>
      </c>
      <c r="AP60" s="282">
        <v>52.62</v>
      </c>
      <c r="AQ60" s="282">
        <v>136.94999999999999</v>
      </c>
      <c r="AR60" s="275"/>
      <c r="AS60" s="273"/>
      <c r="AT60" s="273"/>
      <c r="AU60" s="275">
        <v>12.97</v>
      </c>
      <c r="AV60" s="275">
        <v>32.61</v>
      </c>
      <c r="AW60" s="275">
        <v>36.82</v>
      </c>
      <c r="AX60" s="275">
        <v>26.31</v>
      </c>
      <c r="AY60" s="275">
        <v>68.474999999999994</v>
      </c>
      <c r="AZ60" s="22"/>
      <c r="BA60" s="3"/>
    </row>
    <row r="61" spans="1:53" x14ac:dyDescent="0.2">
      <c r="A61" s="193"/>
      <c r="B61" s="9" t="s">
        <v>750</v>
      </c>
      <c r="C61" s="9"/>
      <c r="D61" s="76" t="s">
        <v>131</v>
      </c>
      <c r="E61" s="324">
        <v>1</v>
      </c>
      <c r="F61" s="324">
        <v>1</v>
      </c>
      <c r="G61" s="324"/>
      <c r="H61" s="324">
        <v>1</v>
      </c>
      <c r="I61" s="324"/>
      <c r="J61" s="22"/>
      <c r="K61" s="24"/>
      <c r="M61" s="330">
        <v>253.58</v>
      </c>
      <c r="N61" s="330">
        <v>160.9</v>
      </c>
      <c r="O61" s="330"/>
      <c r="P61" s="330">
        <v>100.65</v>
      </c>
      <c r="Q61" s="330"/>
      <c r="R61" s="22"/>
      <c r="S61" s="3"/>
      <c r="T61" s="3"/>
      <c r="U61" s="413">
        <v>253.58</v>
      </c>
      <c r="V61" s="413">
        <v>160.9</v>
      </c>
      <c r="W61" s="413"/>
      <c r="X61" s="413">
        <v>100.65</v>
      </c>
      <c r="Y61" s="413"/>
      <c r="Z61" s="414"/>
      <c r="AA61" s="3"/>
      <c r="AB61" s="185" t="s">
        <v>150</v>
      </c>
      <c r="AC61" s="185"/>
      <c r="AD61" s="186" t="s">
        <v>102</v>
      </c>
      <c r="AE61" s="338">
        <v>3</v>
      </c>
      <c r="AF61" s="338">
        <v>3</v>
      </c>
      <c r="AG61" s="338"/>
      <c r="AH61" s="338"/>
      <c r="AI61" s="338"/>
      <c r="AJ61" s="187"/>
      <c r="AK61" s="182"/>
      <c r="AL61" s="182"/>
      <c r="AM61" s="282">
        <v>73.290000000000006</v>
      </c>
      <c r="AN61" s="282">
        <v>87.12</v>
      </c>
      <c r="AO61" s="282"/>
      <c r="AP61" s="282"/>
      <c r="AQ61" s="282"/>
      <c r="AR61" s="275"/>
      <c r="AS61" s="273"/>
      <c r="AT61" s="273"/>
      <c r="AU61" s="275">
        <v>24.43</v>
      </c>
      <c r="AV61" s="275">
        <v>29.04</v>
      </c>
      <c r="AW61" s="275"/>
      <c r="AX61" s="275"/>
      <c r="AY61" s="275"/>
      <c r="AZ61" s="22"/>
      <c r="BA61" s="3"/>
    </row>
    <row r="62" spans="1:53" s="188" customFormat="1" x14ac:dyDescent="0.2">
      <c r="B62" s="185" t="s">
        <v>130</v>
      </c>
      <c r="C62" s="185"/>
      <c r="D62" s="212" t="s">
        <v>131</v>
      </c>
      <c r="E62" s="325">
        <v>1</v>
      </c>
      <c r="F62" s="325">
        <v>1</v>
      </c>
      <c r="G62" s="325">
        <v>1</v>
      </c>
      <c r="H62" s="325">
        <v>1</v>
      </c>
      <c r="I62" s="325">
        <v>1</v>
      </c>
      <c r="J62" s="185"/>
      <c r="K62" s="182"/>
      <c r="L62" s="182"/>
      <c r="M62" s="238">
        <v>6.75</v>
      </c>
      <c r="N62" s="238">
        <v>7.88</v>
      </c>
      <c r="O62" s="238">
        <v>5.85</v>
      </c>
      <c r="P62" s="238">
        <v>20.49</v>
      </c>
      <c r="Q62" s="238">
        <v>119.5</v>
      </c>
      <c r="R62" s="238"/>
      <c r="S62" s="182"/>
      <c r="T62" s="182"/>
      <c r="U62" s="336">
        <v>6.75</v>
      </c>
      <c r="V62" s="336">
        <v>7.88</v>
      </c>
      <c r="W62" s="336">
        <v>5.85</v>
      </c>
      <c r="X62" s="336">
        <v>20.49</v>
      </c>
      <c r="Y62" s="336">
        <v>119.5</v>
      </c>
      <c r="AA62" s="182"/>
      <c r="AB62" s="185" t="s">
        <v>151</v>
      </c>
      <c r="AC62" s="185"/>
      <c r="AD62" s="186" t="s">
        <v>145</v>
      </c>
      <c r="AE62" s="338">
        <v>2</v>
      </c>
      <c r="AF62" s="338"/>
      <c r="AG62" s="338"/>
      <c r="AH62" s="338"/>
      <c r="AI62" s="338"/>
      <c r="AJ62" s="187"/>
      <c r="AK62" s="182"/>
      <c r="AL62" s="182"/>
      <c r="AM62" s="282">
        <v>82.21</v>
      </c>
      <c r="AN62" s="282"/>
      <c r="AO62" s="282"/>
      <c r="AP62" s="282"/>
      <c r="AQ62" s="282"/>
      <c r="AR62" s="275"/>
      <c r="AS62" s="273"/>
      <c r="AT62" s="273"/>
      <c r="AU62" s="275">
        <v>41.104999999999997</v>
      </c>
      <c r="AV62" s="275"/>
      <c r="AW62" s="275"/>
      <c r="AX62" s="275"/>
      <c r="AY62" s="275"/>
      <c r="AZ62" s="187"/>
      <c r="BA62" s="182"/>
    </row>
    <row r="63" spans="1:53" s="188" customFormat="1" x14ac:dyDescent="0.2">
      <c r="A63" s="182"/>
      <c r="B63" s="185" t="s">
        <v>130</v>
      </c>
      <c r="C63" s="185"/>
      <c r="D63" s="212" t="s">
        <v>107</v>
      </c>
      <c r="E63" s="325">
        <v>8</v>
      </c>
      <c r="F63" s="325">
        <v>7</v>
      </c>
      <c r="G63" s="325">
        <v>4</v>
      </c>
      <c r="H63" s="325">
        <v>1</v>
      </c>
      <c r="I63" s="325">
        <v>3</v>
      </c>
      <c r="J63" s="185"/>
      <c r="K63" s="182"/>
      <c r="L63" s="182"/>
      <c r="M63" s="238">
        <v>1614.41</v>
      </c>
      <c r="N63" s="238">
        <v>863.12</v>
      </c>
      <c r="O63" s="238">
        <v>453.76</v>
      </c>
      <c r="P63" s="238">
        <v>32</v>
      </c>
      <c r="Q63" s="238">
        <v>16108.97</v>
      </c>
      <c r="R63" s="238"/>
      <c r="S63" s="182"/>
      <c r="T63" s="182"/>
      <c r="U63" s="336">
        <v>201.80125000000001</v>
      </c>
      <c r="V63" s="336">
        <v>123.30285714285699</v>
      </c>
      <c r="W63" s="336">
        <v>113.44</v>
      </c>
      <c r="X63" s="336">
        <v>32</v>
      </c>
      <c r="Y63" s="336">
        <v>5369.6566666666704</v>
      </c>
      <c r="AA63" s="182"/>
      <c r="AB63" s="185" t="s">
        <v>152</v>
      </c>
      <c r="AC63" s="185"/>
      <c r="AD63" s="186" t="s">
        <v>153</v>
      </c>
      <c r="AE63" s="338">
        <v>58</v>
      </c>
      <c r="AF63" s="338">
        <v>25</v>
      </c>
      <c r="AG63" s="338">
        <v>14</v>
      </c>
      <c r="AH63" s="338">
        <v>10</v>
      </c>
      <c r="AI63" s="338">
        <v>6</v>
      </c>
      <c r="AJ63" s="187"/>
      <c r="AK63" s="182"/>
      <c r="AL63" s="182"/>
      <c r="AM63" s="282">
        <v>31894.98</v>
      </c>
      <c r="AN63" s="282">
        <v>20836.78</v>
      </c>
      <c r="AO63" s="282">
        <v>6829.27</v>
      </c>
      <c r="AP63" s="282">
        <v>3649.54</v>
      </c>
      <c r="AQ63" s="282">
        <v>3428.42</v>
      </c>
      <c r="AR63" s="275"/>
      <c r="AS63" s="273"/>
      <c r="AT63" s="273"/>
      <c r="AU63" s="275">
        <v>549.91344827586204</v>
      </c>
      <c r="AV63" s="275">
        <v>833.47119999999995</v>
      </c>
      <c r="AW63" s="275">
        <v>487.80500000000001</v>
      </c>
      <c r="AX63" s="275">
        <v>364.95400000000001</v>
      </c>
      <c r="AY63" s="275">
        <v>571.40333333333297</v>
      </c>
      <c r="AZ63" s="187"/>
      <c r="BA63" s="182"/>
    </row>
    <row r="64" spans="1:53" s="188" customFormat="1" x14ac:dyDescent="0.2">
      <c r="A64" s="182"/>
      <c r="B64" s="185" t="s">
        <v>135</v>
      </c>
      <c r="C64" s="185"/>
      <c r="D64" s="212" t="s">
        <v>131</v>
      </c>
      <c r="E64" s="325">
        <v>636</v>
      </c>
      <c r="F64" s="325">
        <v>338</v>
      </c>
      <c r="G64" s="325">
        <v>276</v>
      </c>
      <c r="H64" s="325">
        <v>232</v>
      </c>
      <c r="I64" s="325">
        <v>308</v>
      </c>
      <c r="J64" s="185"/>
      <c r="K64" s="182"/>
      <c r="L64" s="182"/>
      <c r="M64" s="238">
        <v>108106.17</v>
      </c>
      <c r="N64" s="238">
        <v>37608.28</v>
      </c>
      <c r="O64" s="238">
        <v>27160.720000000001</v>
      </c>
      <c r="P64" s="238">
        <v>21707.9</v>
      </c>
      <c r="Q64" s="238">
        <v>213266.9</v>
      </c>
      <c r="R64" s="238"/>
      <c r="S64" s="182"/>
      <c r="T64" s="182"/>
      <c r="U64" s="336">
        <v>169.97825471698101</v>
      </c>
      <c r="V64" s="336">
        <v>111.267100591716</v>
      </c>
      <c r="W64" s="336">
        <v>98.408405797101395</v>
      </c>
      <c r="X64" s="336">
        <v>93.568534482758594</v>
      </c>
      <c r="Y64" s="336">
        <v>692.42499999999995</v>
      </c>
      <c r="AA64" s="182"/>
      <c r="AB64" s="185" t="s">
        <v>158</v>
      </c>
      <c r="AC64" s="185"/>
      <c r="AD64" s="186" t="s">
        <v>153</v>
      </c>
      <c r="AE64" s="338">
        <v>4</v>
      </c>
      <c r="AF64" s="338"/>
      <c r="AG64" s="338"/>
      <c r="AH64" s="338"/>
      <c r="AI64" s="338">
        <v>1</v>
      </c>
      <c r="AJ64" s="187"/>
      <c r="AK64" s="182"/>
      <c r="AL64" s="182"/>
      <c r="AM64" s="282">
        <v>28053.31</v>
      </c>
      <c r="AN64" s="282"/>
      <c r="AO64" s="282"/>
      <c r="AP64" s="282"/>
      <c r="AQ64" s="282">
        <v>25.93</v>
      </c>
      <c r="AR64" s="275"/>
      <c r="AS64" s="273"/>
      <c r="AT64" s="273"/>
      <c r="AU64" s="275">
        <v>7013.3275000000003</v>
      </c>
      <c r="AV64" s="275"/>
      <c r="AW64" s="275"/>
      <c r="AX64" s="275"/>
      <c r="AY64" s="275">
        <v>25.93</v>
      </c>
      <c r="AZ64" s="187"/>
      <c r="BA64" s="182"/>
    </row>
    <row r="65" spans="1:53" s="188" customFormat="1" x14ac:dyDescent="0.2">
      <c r="A65" s="182"/>
      <c r="B65" s="185" t="s">
        <v>135</v>
      </c>
      <c r="C65" s="185"/>
      <c r="D65" s="212" t="s">
        <v>73</v>
      </c>
      <c r="E65" s="325"/>
      <c r="F65" s="325">
        <v>1</v>
      </c>
      <c r="G65" s="325">
        <v>1</v>
      </c>
      <c r="H65" s="325">
        <v>1</v>
      </c>
      <c r="I65" s="325"/>
      <c r="J65" s="185"/>
      <c r="K65" s="182"/>
      <c r="L65" s="182"/>
      <c r="M65" s="238"/>
      <c r="N65" s="238">
        <v>217.82</v>
      </c>
      <c r="O65" s="238">
        <v>133</v>
      </c>
      <c r="P65" s="238">
        <v>98.09</v>
      </c>
      <c r="Q65" s="238"/>
      <c r="R65" s="238"/>
      <c r="S65" s="182"/>
      <c r="T65" s="182"/>
      <c r="U65" s="336"/>
      <c r="V65" s="336">
        <v>217.82</v>
      </c>
      <c r="W65" s="336">
        <v>133</v>
      </c>
      <c r="X65" s="336">
        <v>98.09</v>
      </c>
      <c r="Y65" s="336"/>
      <c r="AA65" s="182"/>
      <c r="AB65" s="185" t="s">
        <v>159</v>
      </c>
      <c r="AC65" s="185"/>
      <c r="AD65" s="186" t="s">
        <v>107</v>
      </c>
      <c r="AE65" s="338">
        <v>2</v>
      </c>
      <c r="AF65" s="338">
        <v>2</v>
      </c>
      <c r="AG65" s="338">
        <v>2</v>
      </c>
      <c r="AH65" s="338">
        <v>2</v>
      </c>
      <c r="AI65" s="338">
        <v>2</v>
      </c>
      <c r="AJ65" s="187"/>
      <c r="AK65" s="182"/>
      <c r="AL65" s="182"/>
      <c r="AM65" s="282">
        <v>332.16</v>
      </c>
      <c r="AN65" s="282">
        <v>190.3</v>
      </c>
      <c r="AO65" s="282">
        <v>219.02</v>
      </c>
      <c r="AP65" s="282">
        <v>219.25</v>
      </c>
      <c r="AQ65" s="282">
        <v>38.119999999999997</v>
      </c>
      <c r="AR65" s="275"/>
      <c r="AS65" s="273"/>
      <c r="AT65" s="273"/>
      <c r="AU65" s="275">
        <v>166.08</v>
      </c>
      <c r="AV65" s="275">
        <v>95.15</v>
      </c>
      <c r="AW65" s="275">
        <v>109.51</v>
      </c>
      <c r="AX65" s="275">
        <v>109.625</v>
      </c>
      <c r="AY65" s="275">
        <v>19.059999999999999</v>
      </c>
      <c r="AZ65" s="187"/>
      <c r="BA65" s="182"/>
    </row>
    <row r="66" spans="1:53" s="188" customFormat="1" x14ac:dyDescent="0.2">
      <c r="A66" s="182"/>
      <c r="B66" s="185" t="s">
        <v>136</v>
      </c>
      <c r="C66" s="185"/>
      <c r="D66" s="212" t="s">
        <v>79</v>
      </c>
      <c r="E66" s="325">
        <v>86</v>
      </c>
      <c r="F66" s="325">
        <v>47</v>
      </c>
      <c r="G66" s="325">
        <v>35</v>
      </c>
      <c r="H66" s="325">
        <v>26</v>
      </c>
      <c r="I66" s="325">
        <v>37</v>
      </c>
      <c r="J66" s="185"/>
      <c r="K66" s="182"/>
      <c r="L66" s="182"/>
      <c r="M66" s="238">
        <v>18196.34</v>
      </c>
      <c r="N66" s="238">
        <v>6640.72</v>
      </c>
      <c r="O66" s="238">
        <v>4453.71</v>
      </c>
      <c r="P66" s="238">
        <v>3047.89</v>
      </c>
      <c r="Q66" s="238">
        <v>38900.21</v>
      </c>
      <c r="R66" s="238"/>
      <c r="S66" s="182"/>
      <c r="T66" s="182"/>
      <c r="U66" s="336">
        <v>211.58534883720901</v>
      </c>
      <c r="V66" s="336">
        <v>141.29191489361699</v>
      </c>
      <c r="W66" s="336">
        <v>127.24885714285701</v>
      </c>
      <c r="X66" s="336">
        <v>117.226538461538</v>
      </c>
      <c r="Y66" s="336">
        <v>1051.35702702703</v>
      </c>
      <c r="AA66" s="182"/>
      <c r="AB66" s="185" t="s">
        <v>160</v>
      </c>
      <c r="AC66" s="185"/>
      <c r="AD66" s="186" t="s">
        <v>97</v>
      </c>
      <c r="AE66" s="338">
        <v>24</v>
      </c>
      <c r="AF66" s="338">
        <v>14</v>
      </c>
      <c r="AG66" s="338">
        <v>7</v>
      </c>
      <c r="AH66" s="338">
        <v>5</v>
      </c>
      <c r="AI66" s="338">
        <v>4</v>
      </c>
      <c r="AJ66" s="187"/>
      <c r="AK66" s="182"/>
      <c r="AL66" s="182"/>
      <c r="AM66" s="282">
        <v>7240.33</v>
      </c>
      <c r="AN66" s="282">
        <v>2737.06</v>
      </c>
      <c r="AO66" s="282">
        <v>528.73</v>
      </c>
      <c r="AP66" s="282">
        <v>270.52999999999997</v>
      </c>
      <c r="AQ66" s="282">
        <v>2931.77</v>
      </c>
      <c r="AR66" s="275"/>
      <c r="AS66" s="273"/>
      <c r="AT66" s="273"/>
      <c r="AU66" s="275">
        <v>301.68041666666699</v>
      </c>
      <c r="AV66" s="275">
        <v>195.504285714286</v>
      </c>
      <c r="AW66" s="275">
        <v>75.532857142857097</v>
      </c>
      <c r="AX66" s="275">
        <v>54.106000000000002</v>
      </c>
      <c r="AY66" s="275">
        <v>732.9425</v>
      </c>
      <c r="AZ66" s="187"/>
      <c r="BA66" s="182"/>
    </row>
    <row r="67" spans="1:53" s="188" customFormat="1" x14ac:dyDescent="0.2">
      <c r="A67" s="182"/>
      <c r="B67" s="185" t="s">
        <v>138</v>
      </c>
      <c r="C67" s="185"/>
      <c r="D67" s="212" t="s">
        <v>79</v>
      </c>
      <c r="E67" s="325">
        <v>29</v>
      </c>
      <c r="F67" s="325">
        <v>14</v>
      </c>
      <c r="G67" s="325">
        <v>10</v>
      </c>
      <c r="H67" s="325">
        <v>8</v>
      </c>
      <c r="I67" s="325">
        <v>11</v>
      </c>
      <c r="J67" s="185"/>
      <c r="K67" s="182"/>
      <c r="L67" s="182"/>
      <c r="M67" s="238">
        <v>6282.32</v>
      </c>
      <c r="N67" s="238">
        <v>2745.95</v>
      </c>
      <c r="O67" s="238">
        <v>952.15</v>
      </c>
      <c r="P67" s="238">
        <v>1318.63</v>
      </c>
      <c r="Q67" s="238">
        <v>16757.54</v>
      </c>
      <c r="R67" s="238"/>
      <c r="S67" s="182"/>
      <c r="T67" s="182"/>
      <c r="U67" s="336">
        <v>216.631724137931</v>
      </c>
      <c r="V67" s="336">
        <v>196.13928571428599</v>
      </c>
      <c r="W67" s="336">
        <v>95.215000000000003</v>
      </c>
      <c r="X67" s="336">
        <v>164.82875000000001</v>
      </c>
      <c r="Y67" s="336">
        <v>1523.4127272727301</v>
      </c>
      <c r="AA67" s="182"/>
      <c r="AB67" s="185" t="s">
        <v>163</v>
      </c>
      <c r="AC67" s="185"/>
      <c r="AD67" s="186" t="s">
        <v>72</v>
      </c>
      <c r="AE67" s="338">
        <v>1</v>
      </c>
      <c r="AF67" s="338"/>
      <c r="AG67" s="338"/>
      <c r="AH67" s="338"/>
      <c r="AI67" s="338"/>
      <c r="AJ67" s="187"/>
      <c r="AK67" s="182"/>
      <c r="AL67" s="182"/>
      <c r="AM67" s="282">
        <v>31.17</v>
      </c>
      <c r="AN67" s="282"/>
      <c r="AO67" s="282"/>
      <c r="AP67" s="282"/>
      <c r="AQ67" s="282"/>
      <c r="AR67" s="275"/>
      <c r="AS67" s="273"/>
      <c r="AT67" s="273"/>
      <c r="AU67" s="275">
        <v>31.17</v>
      </c>
      <c r="AV67" s="275"/>
      <c r="AW67" s="275"/>
      <c r="AX67" s="275"/>
      <c r="AY67" s="275"/>
      <c r="AZ67" s="187"/>
      <c r="BA67" s="182"/>
    </row>
    <row r="68" spans="1:53" s="188" customFormat="1" x14ac:dyDescent="0.2">
      <c r="A68" s="182"/>
      <c r="B68" s="185" t="s">
        <v>141</v>
      </c>
      <c r="C68" s="185"/>
      <c r="D68" s="212" t="s">
        <v>104</v>
      </c>
      <c r="E68" s="325">
        <v>40</v>
      </c>
      <c r="F68" s="325">
        <v>19</v>
      </c>
      <c r="G68" s="325">
        <v>12</v>
      </c>
      <c r="H68" s="325">
        <v>8</v>
      </c>
      <c r="I68" s="325">
        <v>6</v>
      </c>
      <c r="J68" s="185"/>
      <c r="K68" s="182"/>
      <c r="L68" s="182"/>
      <c r="M68" s="238">
        <v>3474.35</v>
      </c>
      <c r="N68" s="238">
        <v>937.89</v>
      </c>
      <c r="O68" s="238">
        <v>525.53</v>
      </c>
      <c r="P68" s="238">
        <v>792.72</v>
      </c>
      <c r="Q68" s="238">
        <v>1389.43</v>
      </c>
      <c r="R68" s="238"/>
      <c r="S68" s="182"/>
      <c r="T68" s="182"/>
      <c r="U68" s="336">
        <v>86.858750000000001</v>
      </c>
      <c r="V68" s="336">
        <v>49.362631578947401</v>
      </c>
      <c r="W68" s="336">
        <v>43.794166666666698</v>
      </c>
      <c r="X68" s="336">
        <v>99.09</v>
      </c>
      <c r="Y68" s="336">
        <v>231.571666666667</v>
      </c>
      <c r="AA68" s="182"/>
      <c r="AB68" s="185" t="s">
        <v>163</v>
      </c>
      <c r="AC68" s="185"/>
      <c r="AD68" s="186" t="s">
        <v>164</v>
      </c>
      <c r="AE68" s="338">
        <v>2</v>
      </c>
      <c r="AF68" s="338"/>
      <c r="AG68" s="338"/>
      <c r="AH68" s="338"/>
      <c r="AI68" s="338"/>
      <c r="AJ68" s="187"/>
      <c r="AK68" s="182"/>
      <c r="AL68" s="182"/>
      <c r="AM68" s="282">
        <v>228.72</v>
      </c>
      <c r="AN68" s="282"/>
      <c r="AO68" s="282"/>
      <c r="AP68" s="282"/>
      <c r="AQ68" s="282"/>
      <c r="AR68" s="275"/>
      <c r="AS68" s="273"/>
      <c r="AT68" s="273"/>
      <c r="AU68" s="275">
        <v>114.36</v>
      </c>
      <c r="AV68" s="275"/>
      <c r="AW68" s="275"/>
      <c r="AX68" s="275"/>
      <c r="AY68" s="275"/>
      <c r="AZ68" s="187"/>
      <c r="BA68" s="182"/>
    </row>
    <row r="69" spans="1:53" s="188" customFormat="1" x14ac:dyDescent="0.2">
      <c r="A69" s="182"/>
      <c r="B69" s="185" t="s">
        <v>142</v>
      </c>
      <c r="C69" s="185"/>
      <c r="D69" s="212" t="s">
        <v>143</v>
      </c>
      <c r="E69" s="325">
        <v>30</v>
      </c>
      <c r="F69" s="325">
        <v>27</v>
      </c>
      <c r="G69" s="325">
        <v>13</v>
      </c>
      <c r="H69" s="325">
        <v>16</v>
      </c>
      <c r="I69" s="325">
        <v>22</v>
      </c>
      <c r="J69" s="185"/>
      <c r="K69" s="182"/>
      <c r="L69" s="182"/>
      <c r="M69" s="238">
        <v>4155.3599999999997</v>
      </c>
      <c r="N69" s="238">
        <v>3222.92</v>
      </c>
      <c r="O69" s="238">
        <v>1431.43</v>
      </c>
      <c r="P69" s="238">
        <v>1816.35</v>
      </c>
      <c r="Q69" s="238">
        <v>20622.189999999999</v>
      </c>
      <c r="R69" s="238"/>
      <c r="S69" s="182"/>
      <c r="T69" s="182"/>
      <c r="U69" s="336">
        <v>138.512</v>
      </c>
      <c r="V69" s="336">
        <v>119.367407407407</v>
      </c>
      <c r="W69" s="336">
        <v>110.11</v>
      </c>
      <c r="X69" s="336">
        <v>113.52187499999999</v>
      </c>
      <c r="Y69" s="336">
        <v>937.37227272727296</v>
      </c>
      <c r="AA69" s="182"/>
      <c r="AB69" s="185" t="s">
        <v>165</v>
      </c>
      <c r="AC69" s="185"/>
      <c r="AD69" s="186" t="s">
        <v>64</v>
      </c>
      <c r="AE69" s="338">
        <v>98</v>
      </c>
      <c r="AF69" s="338">
        <v>50</v>
      </c>
      <c r="AG69" s="338">
        <v>32</v>
      </c>
      <c r="AH69" s="338">
        <v>21</v>
      </c>
      <c r="AI69" s="338">
        <v>20</v>
      </c>
      <c r="AJ69" s="187"/>
      <c r="AK69" s="182"/>
      <c r="AL69" s="182"/>
      <c r="AM69" s="282">
        <v>41332.870000000003</v>
      </c>
      <c r="AN69" s="282">
        <v>4877.2700000000004</v>
      </c>
      <c r="AO69" s="282">
        <v>2195.6799999999998</v>
      </c>
      <c r="AP69" s="282">
        <v>1807.08</v>
      </c>
      <c r="AQ69" s="282">
        <v>21025.3</v>
      </c>
      <c r="AR69" s="275"/>
      <c r="AS69" s="273"/>
      <c r="AT69" s="273"/>
      <c r="AU69" s="275">
        <v>421.76397959183703</v>
      </c>
      <c r="AV69" s="275">
        <v>97.545400000000001</v>
      </c>
      <c r="AW69" s="275">
        <v>68.614999999999995</v>
      </c>
      <c r="AX69" s="275">
        <v>86.051428571428602</v>
      </c>
      <c r="AY69" s="275">
        <v>1051.2650000000001</v>
      </c>
      <c r="AZ69" s="187"/>
      <c r="BA69" s="182"/>
    </row>
    <row r="70" spans="1:53" s="188" customFormat="1" x14ac:dyDescent="0.2">
      <c r="A70" s="182"/>
      <c r="B70" s="185" t="s">
        <v>144</v>
      </c>
      <c r="C70" s="185"/>
      <c r="D70" s="212" t="s">
        <v>145</v>
      </c>
      <c r="E70" s="325">
        <v>3591</v>
      </c>
      <c r="F70" s="325">
        <v>2037</v>
      </c>
      <c r="G70" s="325">
        <v>1576</v>
      </c>
      <c r="H70" s="325">
        <v>1318</v>
      </c>
      <c r="I70" s="325">
        <v>2258</v>
      </c>
      <c r="J70" s="185"/>
      <c r="K70" s="182"/>
      <c r="L70" s="182"/>
      <c r="M70" s="238">
        <v>755951.55</v>
      </c>
      <c r="N70" s="238">
        <v>302070.18</v>
      </c>
      <c r="O70" s="238">
        <v>276906.81</v>
      </c>
      <c r="P70" s="238">
        <v>227766.05</v>
      </c>
      <c r="Q70" s="238">
        <v>2101439.5</v>
      </c>
      <c r="R70" s="238"/>
      <c r="S70" s="182"/>
      <c r="T70" s="182"/>
      <c r="U70" s="336">
        <v>210.512823725982</v>
      </c>
      <c r="V70" s="336">
        <v>148.29169366715701</v>
      </c>
      <c r="W70" s="336">
        <v>175.70229060913701</v>
      </c>
      <c r="X70" s="336">
        <v>172.81187405159301</v>
      </c>
      <c r="Y70" s="336">
        <v>930.66408325952102</v>
      </c>
      <c r="AA70" s="182"/>
      <c r="AB70" s="185" t="s">
        <v>169</v>
      </c>
      <c r="AC70" s="185"/>
      <c r="AD70" s="186" t="s">
        <v>64</v>
      </c>
      <c r="AE70" s="338">
        <v>1</v>
      </c>
      <c r="AF70" s="338">
        <v>1</v>
      </c>
      <c r="AG70" s="338"/>
      <c r="AH70" s="338"/>
      <c r="AI70" s="338"/>
      <c r="AJ70" s="187"/>
      <c r="AK70" s="182"/>
      <c r="AL70" s="182"/>
      <c r="AM70" s="282">
        <v>16.34</v>
      </c>
      <c r="AN70" s="282">
        <v>19</v>
      </c>
      <c r="AO70" s="282"/>
      <c r="AP70" s="282"/>
      <c r="AQ70" s="282"/>
      <c r="AR70" s="275"/>
      <c r="AS70" s="273"/>
      <c r="AT70" s="273"/>
      <c r="AU70" s="275">
        <v>16.34</v>
      </c>
      <c r="AV70" s="275">
        <v>19</v>
      </c>
      <c r="AW70" s="275"/>
      <c r="AX70" s="275"/>
      <c r="AY70" s="275"/>
      <c r="AZ70" s="187"/>
      <c r="BA70" s="182"/>
    </row>
    <row r="71" spans="1:53" s="188" customFormat="1" x14ac:dyDescent="0.2">
      <c r="A71" s="182"/>
      <c r="B71" s="185" t="s">
        <v>144</v>
      </c>
      <c r="C71" s="185"/>
      <c r="D71" s="212" t="s">
        <v>272</v>
      </c>
      <c r="E71" s="325">
        <v>1</v>
      </c>
      <c r="F71" s="325"/>
      <c r="G71" s="325"/>
      <c r="H71" s="325"/>
      <c r="I71" s="325"/>
      <c r="J71" s="185"/>
      <c r="K71" s="182"/>
      <c r="L71" s="182"/>
      <c r="M71" s="238">
        <v>330.44</v>
      </c>
      <c r="N71" s="238"/>
      <c r="O71" s="238"/>
      <c r="P71" s="238"/>
      <c r="Q71" s="238"/>
      <c r="R71" s="238"/>
      <c r="S71" s="182"/>
      <c r="T71" s="182"/>
      <c r="U71" s="336">
        <v>330.44</v>
      </c>
      <c r="V71" s="336"/>
      <c r="W71" s="336"/>
      <c r="X71" s="336"/>
      <c r="Y71" s="336"/>
      <c r="AA71" s="182"/>
      <c r="AB71" s="185" t="s">
        <v>171</v>
      </c>
      <c r="AC71" s="185"/>
      <c r="AD71" s="186" t="s">
        <v>97</v>
      </c>
      <c r="AE71" s="338">
        <v>156</v>
      </c>
      <c r="AF71" s="338">
        <v>44</v>
      </c>
      <c r="AG71" s="338">
        <v>19</v>
      </c>
      <c r="AH71" s="338">
        <v>13</v>
      </c>
      <c r="AI71" s="338">
        <v>13</v>
      </c>
      <c r="AJ71" s="187"/>
      <c r="AK71" s="182"/>
      <c r="AL71" s="182"/>
      <c r="AM71" s="282">
        <v>547731.93000000005</v>
      </c>
      <c r="AN71" s="282">
        <v>74000.259999999995</v>
      </c>
      <c r="AO71" s="282">
        <v>12270.32</v>
      </c>
      <c r="AP71" s="282">
        <v>743.82</v>
      </c>
      <c r="AQ71" s="282">
        <v>4319.3599999999997</v>
      </c>
      <c r="AR71" s="275"/>
      <c r="AS71" s="273"/>
      <c r="AT71" s="273"/>
      <c r="AU71" s="275">
        <v>3511.10211538462</v>
      </c>
      <c r="AV71" s="275">
        <v>1681.82409090909</v>
      </c>
      <c r="AW71" s="275">
        <v>645.80631578947396</v>
      </c>
      <c r="AX71" s="275">
        <v>57.216923076923102</v>
      </c>
      <c r="AY71" s="275">
        <v>332.25846153846197</v>
      </c>
      <c r="AZ71" s="187"/>
      <c r="BA71" s="182"/>
    </row>
    <row r="72" spans="1:53" s="188" customFormat="1" x14ac:dyDescent="0.2">
      <c r="A72" s="182"/>
      <c r="B72" s="185" t="s">
        <v>146</v>
      </c>
      <c r="C72" s="185"/>
      <c r="D72" s="212" t="s">
        <v>148</v>
      </c>
      <c r="E72" s="325">
        <v>880</v>
      </c>
      <c r="F72" s="325">
        <v>417</v>
      </c>
      <c r="G72" s="325">
        <v>307</v>
      </c>
      <c r="H72" s="325">
        <v>213</v>
      </c>
      <c r="I72" s="325">
        <v>236</v>
      </c>
      <c r="J72" s="185"/>
      <c r="K72" s="182"/>
      <c r="L72" s="182"/>
      <c r="M72" s="238">
        <v>115641.01</v>
      </c>
      <c r="N72" s="238">
        <v>40628.97</v>
      </c>
      <c r="O72" s="238">
        <v>28779.040000000001</v>
      </c>
      <c r="P72" s="238">
        <v>21207.8</v>
      </c>
      <c r="Q72" s="238">
        <v>173893.43</v>
      </c>
      <c r="R72" s="238"/>
      <c r="S72" s="182"/>
      <c r="T72" s="182"/>
      <c r="U72" s="336">
        <v>131.410238636364</v>
      </c>
      <c r="V72" s="336">
        <v>97.431582733813002</v>
      </c>
      <c r="W72" s="336">
        <v>93.742801302931596</v>
      </c>
      <c r="X72" s="336">
        <v>99.567136150234703</v>
      </c>
      <c r="Y72" s="336">
        <v>736.83656779660998</v>
      </c>
      <c r="AA72" s="182"/>
      <c r="AB72" s="185" t="s">
        <v>172</v>
      </c>
      <c r="AC72" s="185"/>
      <c r="AD72" s="186" t="s">
        <v>166</v>
      </c>
      <c r="AE72" s="338">
        <v>4</v>
      </c>
      <c r="AF72" s="338">
        <v>1</v>
      </c>
      <c r="AG72" s="338">
        <v>1</v>
      </c>
      <c r="AH72" s="338"/>
      <c r="AI72" s="338">
        <v>1</v>
      </c>
      <c r="AJ72" s="187"/>
      <c r="AK72" s="182"/>
      <c r="AL72" s="182"/>
      <c r="AM72" s="282">
        <v>4597.8900000000003</v>
      </c>
      <c r="AN72" s="282">
        <v>24.46</v>
      </c>
      <c r="AO72" s="282">
        <v>32.659999999999997</v>
      </c>
      <c r="AP72" s="282"/>
      <c r="AQ72" s="282">
        <v>65</v>
      </c>
      <c r="AR72" s="275"/>
      <c r="AS72" s="273"/>
      <c r="AT72" s="273"/>
      <c r="AU72" s="275">
        <v>1149.4725000000001</v>
      </c>
      <c r="AV72" s="275">
        <v>24.46</v>
      </c>
      <c r="AW72" s="275">
        <v>32.659999999999997</v>
      </c>
      <c r="AX72" s="275"/>
      <c r="AY72" s="275">
        <v>65</v>
      </c>
      <c r="AZ72" s="187"/>
      <c r="BA72" s="182"/>
    </row>
    <row r="73" spans="1:53" s="188" customFormat="1" x14ac:dyDescent="0.2">
      <c r="A73" s="182"/>
      <c r="B73" s="185" t="s">
        <v>149</v>
      </c>
      <c r="C73" s="185"/>
      <c r="D73" s="212" t="s">
        <v>104</v>
      </c>
      <c r="E73" s="325">
        <v>1</v>
      </c>
      <c r="F73" s="325"/>
      <c r="G73" s="325"/>
      <c r="H73" s="325"/>
      <c r="I73" s="325"/>
      <c r="J73" s="185"/>
      <c r="K73" s="182"/>
      <c r="L73" s="182"/>
      <c r="M73" s="238">
        <v>15</v>
      </c>
      <c r="N73" s="238"/>
      <c r="O73" s="238"/>
      <c r="P73" s="238"/>
      <c r="Q73" s="238"/>
      <c r="R73" s="238"/>
      <c r="S73" s="182"/>
      <c r="T73" s="182"/>
      <c r="U73" s="336">
        <v>15</v>
      </c>
      <c r="V73" s="336"/>
      <c r="W73" s="336"/>
      <c r="X73" s="336"/>
      <c r="Y73" s="336"/>
      <c r="AA73" s="182"/>
      <c r="AB73" s="185" t="s">
        <v>173</v>
      </c>
      <c r="AC73" s="185"/>
      <c r="AD73" s="186" t="s">
        <v>100</v>
      </c>
      <c r="AE73" s="338">
        <v>22</v>
      </c>
      <c r="AF73" s="338">
        <v>15</v>
      </c>
      <c r="AG73" s="338">
        <v>13</v>
      </c>
      <c r="AH73" s="338">
        <v>12</v>
      </c>
      <c r="AI73" s="338">
        <v>13</v>
      </c>
      <c r="AJ73" s="187"/>
      <c r="AK73" s="182"/>
      <c r="AL73" s="182"/>
      <c r="AM73" s="282">
        <v>2257.9899999999998</v>
      </c>
      <c r="AN73" s="282">
        <v>1541.42</v>
      </c>
      <c r="AO73" s="282">
        <v>1352.43</v>
      </c>
      <c r="AP73" s="282">
        <v>1243.71</v>
      </c>
      <c r="AQ73" s="282">
        <v>3847.33</v>
      </c>
      <c r="AR73" s="275"/>
      <c r="AS73" s="273"/>
      <c r="AT73" s="273"/>
      <c r="AU73" s="275">
        <v>102.635909090909</v>
      </c>
      <c r="AV73" s="275">
        <v>102.761333333333</v>
      </c>
      <c r="AW73" s="275">
        <v>104.033076923077</v>
      </c>
      <c r="AX73" s="275">
        <v>103.6425</v>
      </c>
      <c r="AY73" s="275">
        <v>295.94846153846203</v>
      </c>
      <c r="AZ73" s="187"/>
      <c r="BA73" s="182"/>
    </row>
    <row r="74" spans="1:53" s="188" customFormat="1" x14ac:dyDescent="0.2">
      <c r="A74" s="182"/>
      <c r="B74" s="185" t="s">
        <v>150</v>
      </c>
      <c r="C74" s="185"/>
      <c r="D74" s="212" t="s">
        <v>102</v>
      </c>
      <c r="E74" s="325">
        <v>4</v>
      </c>
      <c r="F74" s="325">
        <v>3</v>
      </c>
      <c r="G74" s="325">
        <v>3</v>
      </c>
      <c r="H74" s="325">
        <v>3</v>
      </c>
      <c r="I74" s="325">
        <v>3</v>
      </c>
      <c r="J74" s="185"/>
      <c r="K74" s="182"/>
      <c r="L74" s="182"/>
      <c r="M74" s="238">
        <v>836.38</v>
      </c>
      <c r="N74" s="238">
        <v>625.44000000000005</v>
      </c>
      <c r="O74" s="238">
        <v>1016.94</v>
      </c>
      <c r="P74" s="238">
        <v>1097.45</v>
      </c>
      <c r="Q74" s="238">
        <v>15720.45</v>
      </c>
      <c r="R74" s="238"/>
      <c r="S74" s="182"/>
      <c r="T74" s="182"/>
      <c r="U74" s="336">
        <v>209.095</v>
      </c>
      <c r="V74" s="336">
        <v>208.48</v>
      </c>
      <c r="W74" s="336">
        <v>338.98</v>
      </c>
      <c r="X74" s="336">
        <v>365.816666666667</v>
      </c>
      <c r="Y74" s="336">
        <v>5240.1499999999996</v>
      </c>
      <c r="AA74" s="182"/>
      <c r="AB74" s="185" t="s">
        <v>173</v>
      </c>
      <c r="AC74" s="185"/>
      <c r="AD74" s="186" t="s">
        <v>77</v>
      </c>
      <c r="AE74" s="338">
        <v>20</v>
      </c>
      <c r="AF74" s="338">
        <v>12</v>
      </c>
      <c r="AG74" s="338">
        <v>7</v>
      </c>
      <c r="AH74" s="338">
        <v>7</v>
      </c>
      <c r="AI74" s="338">
        <v>7</v>
      </c>
      <c r="AJ74" s="187"/>
      <c r="AK74" s="182"/>
      <c r="AL74" s="182"/>
      <c r="AM74" s="282">
        <v>14054.83</v>
      </c>
      <c r="AN74" s="282">
        <v>1637.82</v>
      </c>
      <c r="AO74" s="282">
        <v>460.89</v>
      </c>
      <c r="AP74" s="282">
        <v>498.83</v>
      </c>
      <c r="AQ74" s="282">
        <v>15441.33</v>
      </c>
      <c r="AR74" s="275"/>
      <c r="AS74" s="273"/>
      <c r="AT74" s="273"/>
      <c r="AU74" s="275">
        <v>702.74149999999997</v>
      </c>
      <c r="AV74" s="275">
        <v>136.48500000000001</v>
      </c>
      <c r="AW74" s="275">
        <v>65.841428571428594</v>
      </c>
      <c r="AX74" s="275">
        <v>71.261428571428596</v>
      </c>
      <c r="AY74" s="275">
        <v>2205.9042857142899</v>
      </c>
      <c r="AZ74" s="187"/>
      <c r="BA74" s="182"/>
    </row>
    <row r="75" spans="1:53" s="188" customFormat="1" x14ac:dyDescent="0.2">
      <c r="A75" s="182"/>
      <c r="B75" s="185" t="s">
        <v>151</v>
      </c>
      <c r="C75" s="185"/>
      <c r="D75" s="212" t="s">
        <v>140</v>
      </c>
      <c r="E75" s="325">
        <v>1</v>
      </c>
      <c r="F75" s="325">
        <v>1</v>
      </c>
      <c r="G75" s="325">
        <v>1</v>
      </c>
      <c r="H75" s="325">
        <v>1</v>
      </c>
      <c r="I75" s="325">
        <v>1</v>
      </c>
      <c r="J75" s="185"/>
      <c r="K75" s="182"/>
      <c r="L75" s="182"/>
      <c r="M75" s="238">
        <v>410.71</v>
      </c>
      <c r="N75" s="238">
        <v>254.97</v>
      </c>
      <c r="O75" s="238">
        <v>349.61</v>
      </c>
      <c r="P75" s="238">
        <v>461.13</v>
      </c>
      <c r="Q75" s="238">
        <v>3439.85</v>
      </c>
      <c r="R75" s="238"/>
      <c r="S75" s="182"/>
      <c r="T75" s="182"/>
      <c r="U75" s="336">
        <v>410.71</v>
      </c>
      <c r="V75" s="336">
        <v>254.97</v>
      </c>
      <c r="W75" s="336">
        <v>349.61</v>
      </c>
      <c r="X75" s="336">
        <v>461.13</v>
      </c>
      <c r="Y75" s="336">
        <v>3439.85</v>
      </c>
      <c r="AA75" s="182"/>
      <c r="AB75" s="185" t="s">
        <v>598</v>
      </c>
      <c r="AC75" s="185"/>
      <c r="AD75" s="186" t="s">
        <v>145</v>
      </c>
      <c r="AE75" s="338">
        <v>4</v>
      </c>
      <c r="AF75" s="338"/>
      <c r="AG75" s="338"/>
      <c r="AH75" s="338"/>
      <c r="AI75" s="338"/>
      <c r="AJ75" s="187"/>
      <c r="AK75" s="182"/>
      <c r="AL75" s="182"/>
      <c r="AM75" s="282">
        <v>853.48</v>
      </c>
      <c r="AN75" s="282"/>
      <c r="AO75" s="282"/>
      <c r="AP75" s="282"/>
      <c r="AQ75" s="282"/>
      <c r="AR75" s="275"/>
      <c r="AS75" s="273"/>
      <c r="AT75" s="273"/>
      <c r="AU75" s="275">
        <v>213.37</v>
      </c>
      <c r="AV75" s="275"/>
      <c r="AW75" s="275"/>
      <c r="AX75" s="275"/>
      <c r="AY75" s="275"/>
      <c r="AZ75" s="187"/>
      <c r="BA75" s="182"/>
    </row>
    <row r="76" spans="1:53" s="188" customFormat="1" x14ac:dyDescent="0.2">
      <c r="A76" s="182"/>
      <c r="B76" s="185" t="s">
        <v>151</v>
      </c>
      <c r="C76" s="185"/>
      <c r="D76" s="212" t="s">
        <v>145</v>
      </c>
      <c r="E76" s="325">
        <v>31</v>
      </c>
      <c r="F76" s="325">
        <v>16</v>
      </c>
      <c r="G76" s="325">
        <v>11</v>
      </c>
      <c r="H76" s="325">
        <v>9</v>
      </c>
      <c r="I76" s="325">
        <v>15</v>
      </c>
      <c r="J76" s="185"/>
      <c r="K76" s="182"/>
      <c r="L76" s="182"/>
      <c r="M76" s="238">
        <v>5923.16</v>
      </c>
      <c r="N76" s="238">
        <v>2827.6</v>
      </c>
      <c r="O76" s="238">
        <v>2254.36</v>
      </c>
      <c r="P76" s="238">
        <v>3249.59</v>
      </c>
      <c r="Q76" s="238">
        <v>24458.37</v>
      </c>
      <c r="R76" s="238"/>
      <c r="S76" s="182"/>
      <c r="T76" s="182"/>
      <c r="U76" s="336">
        <v>191.069677419355</v>
      </c>
      <c r="V76" s="336">
        <v>176.72499999999999</v>
      </c>
      <c r="W76" s="336">
        <v>204.94181818181801</v>
      </c>
      <c r="X76" s="336">
        <v>361.06555555555599</v>
      </c>
      <c r="Y76" s="336">
        <v>1630.558</v>
      </c>
      <c r="AA76" s="182"/>
      <c r="AB76" s="185" t="s">
        <v>174</v>
      </c>
      <c r="AC76" s="185"/>
      <c r="AD76" s="186" t="s">
        <v>175</v>
      </c>
      <c r="AE76" s="338">
        <v>9</v>
      </c>
      <c r="AF76" s="338">
        <v>6</v>
      </c>
      <c r="AG76" s="338">
        <v>4</v>
      </c>
      <c r="AH76" s="338">
        <v>4</v>
      </c>
      <c r="AI76" s="338">
        <v>5</v>
      </c>
      <c r="AJ76" s="187"/>
      <c r="AK76" s="182"/>
      <c r="AL76" s="182"/>
      <c r="AM76" s="282">
        <v>1214.3</v>
      </c>
      <c r="AN76" s="282">
        <v>245.26</v>
      </c>
      <c r="AO76" s="282">
        <v>184.82</v>
      </c>
      <c r="AP76" s="282">
        <v>216.72</v>
      </c>
      <c r="AQ76" s="282">
        <v>1465.44</v>
      </c>
      <c r="AR76" s="275"/>
      <c r="AS76" s="273"/>
      <c r="AT76" s="273"/>
      <c r="AU76" s="275">
        <v>134.92222222222199</v>
      </c>
      <c r="AV76" s="275">
        <v>40.876666666666701</v>
      </c>
      <c r="AW76" s="275">
        <v>46.204999999999998</v>
      </c>
      <c r="AX76" s="275">
        <v>54.18</v>
      </c>
      <c r="AY76" s="275">
        <v>293.08800000000002</v>
      </c>
      <c r="AZ76" s="187"/>
      <c r="BA76" s="182"/>
    </row>
    <row r="77" spans="1:53" s="188" customFormat="1" x14ac:dyDescent="0.2">
      <c r="A77" s="182"/>
      <c r="B77" s="185" t="s">
        <v>151</v>
      </c>
      <c r="C77" s="185"/>
      <c r="D77" s="212" t="s">
        <v>70</v>
      </c>
      <c r="E77" s="325">
        <v>1</v>
      </c>
      <c r="F77" s="325">
        <v>1</v>
      </c>
      <c r="G77" s="325"/>
      <c r="H77" s="325"/>
      <c r="I77" s="325">
        <v>1</v>
      </c>
      <c r="J77" s="185"/>
      <c r="K77" s="182"/>
      <c r="L77" s="182"/>
      <c r="M77" s="238">
        <v>266.57</v>
      </c>
      <c r="N77" s="238">
        <v>210.53</v>
      </c>
      <c r="O77" s="238"/>
      <c r="P77" s="238"/>
      <c r="Q77" s="238">
        <v>964.49</v>
      </c>
      <c r="R77" s="238"/>
      <c r="S77" s="182"/>
      <c r="T77" s="182"/>
      <c r="U77" s="336">
        <v>266.57</v>
      </c>
      <c r="V77" s="336">
        <v>210.53</v>
      </c>
      <c r="W77" s="336"/>
      <c r="X77" s="336"/>
      <c r="Y77" s="336">
        <v>964.49</v>
      </c>
      <c r="AA77" s="182"/>
      <c r="AB77" s="185" t="s">
        <v>176</v>
      </c>
      <c r="AC77" s="185"/>
      <c r="AD77" s="186" t="s">
        <v>177</v>
      </c>
      <c r="AE77" s="338">
        <v>38</v>
      </c>
      <c r="AF77" s="338">
        <v>29</v>
      </c>
      <c r="AG77" s="338">
        <v>23</v>
      </c>
      <c r="AH77" s="338">
        <v>20</v>
      </c>
      <c r="AI77" s="338">
        <v>13</v>
      </c>
      <c r="AJ77" s="187"/>
      <c r="AK77" s="182"/>
      <c r="AL77" s="182"/>
      <c r="AM77" s="282">
        <v>10810.6</v>
      </c>
      <c r="AN77" s="282">
        <v>5820.42</v>
      </c>
      <c r="AO77" s="282">
        <v>6640.13</v>
      </c>
      <c r="AP77" s="282">
        <v>7746.57</v>
      </c>
      <c r="AQ77" s="282">
        <v>87706.49</v>
      </c>
      <c r="AR77" s="275"/>
      <c r="AS77" s="273"/>
      <c r="AT77" s="273"/>
      <c r="AU77" s="275">
        <v>284.48947368421102</v>
      </c>
      <c r="AV77" s="275">
        <v>200.70413793103501</v>
      </c>
      <c r="AW77" s="275">
        <v>288.70130434782601</v>
      </c>
      <c r="AX77" s="275">
        <v>387.32850000000002</v>
      </c>
      <c r="AY77" s="275">
        <v>6746.6530769230803</v>
      </c>
      <c r="AZ77" s="187"/>
      <c r="BA77" s="182"/>
    </row>
    <row r="78" spans="1:53" s="188" customFormat="1" x14ac:dyDescent="0.2">
      <c r="A78" s="182"/>
      <c r="B78" s="185" t="s">
        <v>152</v>
      </c>
      <c r="C78" s="185"/>
      <c r="D78" s="212" t="s">
        <v>153</v>
      </c>
      <c r="E78" s="325">
        <v>222</v>
      </c>
      <c r="F78" s="325">
        <v>104</v>
      </c>
      <c r="G78" s="325">
        <v>77</v>
      </c>
      <c r="H78" s="325">
        <v>64</v>
      </c>
      <c r="I78" s="325">
        <v>89</v>
      </c>
      <c r="J78" s="185"/>
      <c r="K78" s="182"/>
      <c r="L78" s="182"/>
      <c r="M78" s="238">
        <v>37701.51</v>
      </c>
      <c r="N78" s="238">
        <v>12329.82</v>
      </c>
      <c r="O78" s="238">
        <v>9612.9</v>
      </c>
      <c r="P78" s="238">
        <v>12501.62</v>
      </c>
      <c r="Q78" s="238">
        <v>105468.64</v>
      </c>
      <c r="R78" s="238"/>
      <c r="S78" s="182"/>
      <c r="T78" s="182"/>
      <c r="U78" s="336">
        <v>169.826621621622</v>
      </c>
      <c r="V78" s="336">
        <v>118.555961538462</v>
      </c>
      <c r="W78" s="336">
        <v>124.842857142857</v>
      </c>
      <c r="X78" s="336">
        <v>195.33781250000001</v>
      </c>
      <c r="Y78" s="336">
        <v>1185.0408988764</v>
      </c>
      <c r="AA78" s="182"/>
      <c r="AB78" s="185" t="s">
        <v>178</v>
      </c>
      <c r="AC78" s="185"/>
      <c r="AD78" s="186" t="s">
        <v>179</v>
      </c>
      <c r="AE78" s="338">
        <v>23</v>
      </c>
      <c r="AF78" s="338">
        <v>9</v>
      </c>
      <c r="AG78" s="338">
        <v>7</v>
      </c>
      <c r="AH78" s="338">
        <v>7</v>
      </c>
      <c r="AI78" s="338">
        <v>6</v>
      </c>
      <c r="AJ78" s="187"/>
      <c r="AK78" s="182"/>
      <c r="AL78" s="182"/>
      <c r="AM78" s="282">
        <v>14096.28</v>
      </c>
      <c r="AN78" s="282">
        <v>1380.96</v>
      </c>
      <c r="AO78" s="282">
        <v>734.59</v>
      </c>
      <c r="AP78" s="282">
        <v>582.96</v>
      </c>
      <c r="AQ78" s="282">
        <v>2783.55</v>
      </c>
      <c r="AR78" s="275"/>
      <c r="AS78" s="273"/>
      <c r="AT78" s="273"/>
      <c r="AU78" s="275">
        <v>612.88173913043499</v>
      </c>
      <c r="AV78" s="275">
        <v>153.44</v>
      </c>
      <c r="AW78" s="275">
        <v>104.941428571429</v>
      </c>
      <c r="AX78" s="275">
        <v>83.28</v>
      </c>
      <c r="AY78" s="275">
        <v>463.92500000000001</v>
      </c>
      <c r="AZ78" s="187"/>
      <c r="BA78" s="182"/>
    </row>
    <row r="79" spans="1:53" s="188" customFormat="1" x14ac:dyDescent="0.2">
      <c r="A79" s="182"/>
      <c r="B79" s="185" t="s">
        <v>152</v>
      </c>
      <c r="C79" s="185"/>
      <c r="D79" s="212" t="s">
        <v>154</v>
      </c>
      <c r="E79" s="325">
        <v>1</v>
      </c>
      <c r="F79" s="325">
        <v>1</v>
      </c>
      <c r="G79" s="325">
        <v>1</v>
      </c>
      <c r="H79" s="325">
        <v>1</v>
      </c>
      <c r="I79" s="325"/>
      <c r="J79" s="185"/>
      <c r="K79" s="182"/>
      <c r="L79" s="182"/>
      <c r="M79" s="238">
        <v>318.36</v>
      </c>
      <c r="N79" s="238">
        <v>144.61000000000001</v>
      </c>
      <c r="O79" s="238">
        <v>122.81</v>
      </c>
      <c r="P79" s="238">
        <v>141.38</v>
      </c>
      <c r="Q79" s="238"/>
      <c r="R79" s="238"/>
      <c r="S79" s="182"/>
      <c r="T79" s="182"/>
      <c r="U79" s="336">
        <v>318.36</v>
      </c>
      <c r="V79" s="336">
        <v>144.61000000000001</v>
      </c>
      <c r="W79" s="336">
        <v>122.81</v>
      </c>
      <c r="X79" s="336">
        <v>141.38</v>
      </c>
      <c r="Y79" s="336"/>
      <c r="AA79" s="182"/>
      <c r="AB79" s="185" t="s">
        <v>181</v>
      </c>
      <c r="AC79" s="185"/>
      <c r="AD79" s="186" t="s">
        <v>68</v>
      </c>
      <c r="AE79" s="338">
        <v>1</v>
      </c>
      <c r="AF79" s="338">
        <v>1</v>
      </c>
      <c r="AG79" s="338">
        <v>1</v>
      </c>
      <c r="AH79" s="338">
        <v>1</v>
      </c>
      <c r="AI79" s="338">
        <v>1</v>
      </c>
      <c r="AJ79" s="187"/>
      <c r="AK79" s="182"/>
      <c r="AL79" s="182"/>
      <c r="AM79" s="282">
        <v>37.130000000000003</v>
      </c>
      <c r="AN79" s="282">
        <v>43.46</v>
      </c>
      <c r="AO79" s="282">
        <v>40.82</v>
      </c>
      <c r="AP79" s="282">
        <v>51.67</v>
      </c>
      <c r="AQ79" s="282">
        <v>486.04</v>
      </c>
      <c r="AR79" s="275"/>
      <c r="AS79" s="273"/>
      <c r="AT79" s="273"/>
      <c r="AU79" s="275">
        <v>37.130000000000003</v>
      </c>
      <c r="AV79" s="275">
        <v>43.46</v>
      </c>
      <c r="AW79" s="275">
        <v>40.82</v>
      </c>
      <c r="AX79" s="275">
        <v>51.67</v>
      </c>
      <c r="AY79" s="275">
        <v>486.04</v>
      </c>
      <c r="AZ79" s="187"/>
      <c r="BA79" s="182"/>
    </row>
    <row r="80" spans="1:53" s="188" customFormat="1" x14ac:dyDescent="0.2">
      <c r="A80" s="182"/>
      <c r="B80" s="185" t="s">
        <v>152</v>
      </c>
      <c r="C80" s="185"/>
      <c r="D80" s="212" t="s">
        <v>156</v>
      </c>
      <c r="E80" s="325">
        <v>1</v>
      </c>
      <c r="F80" s="325"/>
      <c r="G80" s="325"/>
      <c r="H80" s="325"/>
      <c r="I80" s="325"/>
      <c r="J80" s="185"/>
      <c r="K80" s="182"/>
      <c r="L80" s="182"/>
      <c r="M80" s="238">
        <v>156.61000000000001</v>
      </c>
      <c r="N80" s="238"/>
      <c r="O80" s="238"/>
      <c r="P80" s="238"/>
      <c r="Q80" s="238"/>
      <c r="R80" s="238"/>
      <c r="S80" s="182"/>
      <c r="T80" s="182"/>
      <c r="U80" s="336">
        <v>156.61000000000001</v>
      </c>
      <c r="V80" s="336"/>
      <c r="W80" s="336"/>
      <c r="X80" s="336"/>
      <c r="Y80" s="336"/>
      <c r="AA80" s="182"/>
      <c r="AB80" s="185" t="s">
        <v>181</v>
      </c>
      <c r="AC80" s="185"/>
      <c r="AD80" s="186" t="s">
        <v>182</v>
      </c>
      <c r="AE80" s="338">
        <v>24</v>
      </c>
      <c r="AF80" s="338">
        <v>16</v>
      </c>
      <c r="AG80" s="338">
        <v>15</v>
      </c>
      <c r="AH80" s="338">
        <v>8</v>
      </c>
      <c r="AI80" s="338">
        <v>9</v>
      </c>
      <c r="AJ80" s="187"/>
      <c r="AK80" s="182"/>
      <c r="AL80" s="182"/>
      <c r="AM80" s="282">
        <v>10028.66</v>
      </c>
      <c r="AN80" s="282">
        <v>6483.51</v>
      </c>
      <c r="AO80" s="282">
        <v>7138.99</v>
      </c>
      <c r="AP80" s="282">
        <v>2160.96</v>
      </c>
      <c r="AQ80" s="282">
        <v>19121.07</v>
      </c>
      <c r="AR80" s="275"/>
      <c r="AS80" s="273"/>
      <c r="AT80" s="273"/>
      <c r="AU80" s="275">
        <v>417.86083333333301</v>
      </c>
      <c r="AV80" s="275">
        <v>405.21937500000001</v>
      </c>
      <c r="AW80" s="275">
        <v>475.93266666666699</v>
      </c>
      <c r="AX80" s="275">
        <v>270.12</v>
      </c>
      <c r="AY80" s="275">
        <v>2124.5633333333299</v>
      </c>
      <c r="AZ80" s="187"/>
      <c r="BA80" s="182"/>
    </row>
    <row r="81" spans="1:53" s="188" customFormat="1" x14ac:dyDescent="0.2">
      <c r="A81" s="182"/>
      <c r="B81" s="185" t="s">
        <v>158</v>
      </c>
      <c r="C81" s="185"/>
      <c r="D81" s="212" t="s">
        <v>153</v>
      </c>
      <c r="E81" s="325">
        <v>8</v>
      </c>
      <c r="F81" s="325">
        <v>7</v>
      </c>
      <c r="G81" s="325">
        <v>3</v>
      </c>
      <c r="H81" s="325">
        <v>4</v>
      </c>
      <c r="I81" s="325">
        <v>6</v>
      </c>
      <c r="J81" s="185"/>
      <c r="K81" s="182"/>
      <c r="L81" s="182"/>
      <c r="M81" s="238">
        <v>2495.87</v>
      </c>
      <c r="N81" s="238">
        <v>1495.74</v>
      </c>
      <c r="O81" s="238">
        <v>221.38</v>
      </c>
      <c r="P81" s="238">
        <v>459.7</v>
      </c>
      <c r="Q81" s="238">
        <v>2337.8200000000002</v>
      </c>
      <c r="R81" s="238"/>
      <c r="S81" s="182"/>
      <c r="T81" s="182"/>
      <c r="U81" s="336">
        <v>311.98374999999999</v>
      </c>
      <c r="V81" s="336">
        <v>213.677142857143</v>
      </c>
      <c r="W81" s="336">
        <v>73.793333333333294</v>
      </c>
      <c r="X81" s="336">
        <v>114.925</v>
      </c>
      <c r="Y81" s="336">
        <v>389.636666666667</v>
      </c>
      <c r="AA81" s="182"/>
      <c r="AB81" s="185" t="s">
        <v>183</v>
      </c>
      <c r="AC81" s="185"/>
      <c r="AD81" s="186" t="s">
        <v>86</v>
      </c>
      <c r="AE81" s="338">
        <v>2</v>
      </c>
      <c r="AF81" s="338">
        <v>2</v>
      </c>
      <c r="AG81" s="338">
        <v>1</v>
      </c>
      <c r="AH81" s="338">
        <v>1</v>
      </c>
      <c r="AI81" s="338">
        <v>1</v>
      </c>
      <c r="AJ81" s="187"/>
      <c r="AK81" s="182"/>
      <c r="AL81" s="182"/>
      <c r="AM81" s="282">
        <v>50.1</v>
      </c>
      <c r="AN81" s="282">
        <v>41.36</v>
      </c>
      <c r="AO81" s="282">
        <v>24.53</v>
      </c>
      <c r="AP81" s="282">
        <v>23.61</v>
      </c>
      <c r="AQ81" s="282">
        <v>134.33000000000001</v>
      </c>
      <c r="AR81" s="275"/>
      <c r="AS81" s="273"/>
      <c r="AT81" s="273"/>
      <c r="AU81" s="275">
        <v>25.05</v>
      </c>
      <c r="AV81" s="275">
        <v>20.68</v>
      </c>
      <c r="AW81" s="275">
        <v>24.53</v>
      </c>
      <c r="AX81" s="275">
        <v>23.61</v>
      </c>
      <c r="AY81" s="275">
        <v>134.33000000000001</v>
      </c>
      <c r="AZ81" s="187"/>
      <c r="BA81" s="182"/>
    </row>
    <row r="82" spans="1:53" s="188" customFormat="1" x14ac:dyDescent="0.2">
      <c r="A82" s="182"/>
      <c r="B82" s="185" t="s">
        <v>751</v>
      </c>
      <c r="C82" s="185"/>
      <c r="D82" s="212" t="s">
        <v>153</v>
      </c>
      <c r="E82" s="325">
        <v>1</v>
      </c>
      <c r="F82" s="325"/>
      <c r="G82" s="325"/>
      <c r="H82" s="325"/>
      <c r="I82" s="325">
        <v>1</v>
      </c>
      <c r="J82" s="185"/>
      <c r="K82" s="182"/>
      <c r="L82" s="182"/>
      <c r="M82" s="238">
        <v>47.42</v>
      </c>
      <c r="N82" s="238"/>
      <c r="O82" s="238"/>
      <c r="P82" s="238"/>
      <c r="Q82" s="238">
        <v>336.68</v>
      </c>
      <c r="R82" s="238"/>
      <c r="S82" s="182"/>
      <c r="T82" s="182"/>
      <c r="U82" s="336">
        <v>47.42</v>
      </c>
      <c r="V82" s="336"/>
      <c r="W82" s="336"/>
      <c r="X82" s="336"/>
      <c r="Y82" s="336">
        <v>336.68</v>
      </c>
      <c r="AA82" s="182"/>
      <c r="AB82" s="185" t="s">
        <v>184</v>
      </c>
      <c r="AC82" s="185"/>
      <c r="AD82" s="186" t="s">
        <v>185</v>
      </c>
      <c r="AE82" s="338">
        <v>39</v>
      </c>
      <c r="AF82" s="338">
        <v>19</v>
      </c>
      <c r="AG82" s="338">
        <v>16</v>
      </c>
      <c r="AH82" s="338">
        <v>12</v>
      </c>
      <c r="AI82" s="338">
        <v>12</v>
      </c>
      <c r="AJ82" s="187"/>
      <c r="AK82" s="182"/>
      <c r="AL82" s="182"/>
      <c r="AM82" s="282">
        <v>6363.31</v>
      </c>
      <c r="AN82" s="282">
        <v>703.45</v>
      </c>
      <c r="AO82" s="282">
        <v>431.17</v>
      </c>
      <c r="AP82" s="282">
        <v>284.54000000000002</v>
      </c>
      <c r="AQ82" s="282">
        <v>2381.56</v>
      </c>
      <c r="AR82" s="275"/>
      <c r="AS82" s="273"/>
      <c r="AT82" s="273"/>
      <c r="AU82" s="275">
        <v>163.161794871795</v>
      </c>
      <c r="AV82" s="275">
        <v>37.023684210526298</v>
      </c>
      <c r="AW82" s="275">
        <v>26.948125000000001</v>
      </c>
      <c r="AX82" s="275">
        <v>23.711666666666702</v>
      </c>
      <c r="AY82" s="275">
        <v>198.463333333333</v>
      </c>
      <c r="AZ82" s="187"/>
      <c r="BA82" s="182"/>
    </row>
    <row r="83" spans="1:53" s="188" customFormat="1" x14ac:dyDescent="0.2">
      <c r="A83" s="182"/>
      <c r="B83" s="185" t="s">
        <v>159</v>
      </c>
      <c r="C83" s="185"/>
      <c r="D83" s="212" t="s">
        <v>107</v>
      </c>
      <c r="E83" s="325">
        <v>1</v>
      </c>
      <c r="F83" s="325"/>
      <c r="G83" s="325"/>
      <c r="H83" s="325"/>
      <c r="I83" s="325"/>
      <c r="J83" s="185"/>
      <c r="K83" s="182"/>
      <c r="L83" s="182"/>
      <c r="M83" s="238">
        <v>322.35000000000002</v>
      </c>
      <c r="N83" s="238"/>
      <c r="O83" s="238"/>
      <c r="P83" s="238"/>
      <c r="Q83" s="238"/>
      <c r="R83" s="238"/>
      <c r="S83" s="182"/>
      <c r="T83" s="182"/>
      <c r="U83" s="336">
        <v>322.35000000000002</v>
      </c>
      <c r="V83" s="336"/>
      <c r="W83" s="336"/>
      <c r="X83" s="336"/>
      <c r="Y83" s="336"/>
      <c r="AA83" s="182"/>
      <c r="AB83" s="185" t="s">
        <v>189</v>
      </c>
      <c r="AC83" s="185"/>
      <c r="AD83" s="186" t="s">
        <v>70</v>
      </c>
      <c r="AE83" s="338">
        <v>16</v>
      </c>
      <c r="AF83" s="338">
        <v>4</v>
      </c>
      <c r="AG83" s="338">
        <v>3</v>
      </c>
      <c r="AH83" s="338">
        <v>2</v>
      </c>
      <c r="AI83" s="338">
        <v>1</v>
      </c>
      <c r="AJ83" s="187"/>
      <c r="AK83" s="182"/>
      <c r="AL83" s="182"/>
      <c r="AM83" s="282">
        <v>16681.57</v>
      </c>
      <c r="AN83" s="282">
        <v>77.72</v>
      </c>
      <c r="AO83" s="282">
        <v>61.02</v>
      </c>
      <c r="AP83" s="282">
        <v>33.24</v>
      </c>
      <c r="AQ83" s="282">
        <v>144.44</v>
      </c>
      <c r="AR83" s="275"/>
      <c r="AS83" s="273"/>
      <c r="AT83" s="273"/>
      <c r="AU83" s="275">
        <v>1042.598125</v>
      </c>
      <c r="AV83" s="275">
        <v>19.43</v>
      </c>
      <c r="AW83" s="275">
        <v>20.34</v>
      </c>
      <c r="AX83" s="275">
        <v>16.62</v>
      </c>
      <c r="AY83" s="275">
        <v>144.44</v>
      </c>
      <c r="AZ83" s="187"/>
      <c r="BA83" s="182"/>
    </row>
    <row r="84" spans="1:53" s="188" customFormat="1" ht="13.5" thickBot="1" x14ac:dyDescent="0.25">
      <c r="A84" s="182"/>
      <c r="B84" s="185" t="s">
        <v>160</v>
      </c>
      <c r="C84" s="185"/>
      <c r="D84" s="212" t="s">
        <v>97</v>
      </c>
      <c r="E84" s="325">
        <v>96</v>
      </c>
      <c r="F84" s="325">
        <v>53</v>
      </c>
      <c r="G84" s="325">
        <v>34</v>
      </c>
      <c r="H84" s="325">
        <v>28</v>
      </c>
      <c r="I84" s="325">
        <v>57</v>
      </c>
      <c r="J84" s="185"/>
      <c r="K84" s="182"/>
      <c r="L84" s="182"/>
      <c r="M84" s="238">
        <v>17067.689999999999</v>
      </c>
      <c r="N84" s="238">
        <v>7177.76</v>
      </c>
      <c r="O84" s="238">
        <v>5093.59</v>
      </c>
      <c r="P84" s="238">
        <v>4959.49</v>
      </c>
      <c r="Q84" s="238">
        <v>46751.34</v>
      </c>
      <c r="R84" s="238"/>
      <c r="S84" s="182"/>
      <c r="T84" s="182"/>
      <c r="U84" s="336">
        <v>177.78843749999999</v>
      </c>
      <c r="V84" s="336">
        <v>135.429433962264</v>
      </c>
      <c r="W84" s="336">
        <v>149.81147058823501</v>
      </c>
      <c r="X84" s="336">
        <v>177.12464285714299</v>
      </c>
      <c r="Y84" s="336">
        <v>820.19894736842105</v>
      </c>
      <c r="AA84" s="182"/>
      <c r="AB84" s="189" t="s">
        <v>191</v>
      </c>
      <c r="AC84" s="189"/>
      <c r="AD84" s="190" t="s">
        <v>192</v>
      </c>
      <c r="AE84" s="339">
        <v>16</v>
      </c>
      <c r="AF84" s="339">
        <v>5</v>
      </c>
      <c r="AG84" s="339">
        <v>4</v>
      </c>
      <c r="AH84" s="339">
        <v>1</v>
      </c>
      <c r="AI84" s="339">
        <v>1</v>
      </c>
      <c r="AJ84" s="192"/>
      <c r="AK84" s="182"/>
      <c r="AL84" s="182"/>
      <c r="AM84" s="283">
        <v>3863.45</v>
      </c>
      <c r="AN84" s="284">
        <v>1722.73</v>
      </c>
      <c r="AO84" s="284">
        <v>1236.32</v>
      </c>
      <c r="AP84" s="284">
        <v>25.49</v>
      </c>
      <c r="AQ84" s="284">
        <v>25.26</v>
      </c>
      <c r="AR84" s="277"/>
      <c r="AS84" s="273"/>
      <c r="AT84" s="273"/>
      <c r="AU84" s="276">
        <v>241.46562499999999</v>
      </c>
      <c r="AV84" s="277">
        <v>344.54599999999999</v>
      </c>
      <c r="AW84" s="277">
        <v>309.08</v>
      </c>
      <c r="AX84" s="277">
        <v>25.49</v>
      </c>
      <c r="AY84" s="277">
        <v>25.26</v>
      </c>
      <c r="AZ84" s="187"/>
      <c r="BA84" s="182"/>
    </row>
    <row r="85" spans="1:53" s="188" customFormat="1" x14ac:dyDescent="0.2">
      <c r="A85" s="182"/>
      <c r="B85" s="185" t="s">
        <v>752</v>
      </c>
      <c r="C85" s="185"/>
      <c r="D85" s="212" t="s">
        <v>277</v>
      </c>
      <c r="E85" s="325">
        <v>1</v>
      </c>
      <c r="F85" s="325"/>
      <c r="G85" s="325"/>
      <c r="H85" s="325"/>
      <c r="I85" s="325"/>
      <c r="J85" s="185"/>
      <c r="K85" s="182"/>
      <c r="L85" s="182"/>
      <c r="M85" s="238">
        <v>6.42</v>
      </c>
      <c r="N85" s="238"/>
      <c r="O85" s="238"/>
      <c r="P85" s="238"/>
      <c r="Q85" s="238"/>
      <c r="R85" s="238"/>
      <c r="S85" s="182"/>
      <c r="T85" s="182"/>
      <c r="U85" s="336">
        <v>6.42</v>
      </c>
      <c r="V85" s="336"/>
      <c r="W85" s="336"/>
      <c r="X85" s="336"/>
      <c r="Y85" s="336"/>
      <c r="AA85" s="182"/>
      <c r="AB85" s="185" t="s">
        <v>193</v>
      </c>
      <c r="AC85" s="185"/>
      <c r="AD85" s="186" t="s">
        <v>194</v>
      </c>
      <c r="AE85" s="338">
        <v>11</v>
      </c>
      <c r="AF85" s="338">
        <v>10</v>
      </c>
      <c r="AG85" s="338">
        <v>6</v>
      </c>
      <c r="AH85" s="338">
        <v>4</v>
      </c>
      <c r="AI85" s="338">
        <v>4</v>
      </c>
      <c r="AJ85" s="187"/>
      <c r="AK85" s="182"/>
      <c r="AL85" s="182"/>
      <c r="AM85" s="282">
        <v>553.91999999999996</v>
      </c>
      <c r="AN85" s="282">
        <v>501.17</v>
      </c>
      <c r="AO85" s="282">
        <v>526.71</v>
      </c>
      <c r="AP85" s="282">
        <v>496.12</v>
      </c>
      <c r="AQ85" s="282">
        <v>4900.32</v>
      </c>
      <c r="AR85" s="275"/>
      <c r="AS85" s="273"/>
      <c r="AT85" s="273"/>
      <c r="AU85" s="275">
        <v>50.356363636363596</v>
      </c>
      <c r="AV85" s="275">
        <v>50.116999999999997</v>
      </c>
      <c r="AW85" s="275">
        <v>87.784999999999997</v>
      </c>
      <c r="AX85" s="275">
        <v>124.03</v>
      </c>
      <c r="AY85" s="275">
        <v>1225.08</v>
      </c>
      <c r="AZ85" s="187"/>
      <c r="BA85" s="182"/>
    </row>
    <row r="86" spans="1:53" s="188" customFormat="1" x14ac:dyDescent="0.2">
      <c r="A86" s="182"/>
      <c r="B86" s="185" t="s">
        <v>161</v>
      </c>
      <c r="C86" s="185"/>
      <c r="D86" s="212" t="s">
        <v>162</v>
      </c>
      <c r="E86" s="325">
        <v>1</v>
      </c>
      <c r="F86" s="325">
        <v>1</v>
      </c>
      <c r="G86" s="325">
        <v>1</v>
      </c>
      <c r="H86" s="325">
        <v>1</v>
      </c>
      <c r="I86" s="325">
        <v>2</v>
      </c>
      <c r="J86" s="185"/>
      <c r="K86" s="182"/>
      <c r="L86" s="182"/>
      <c r="M86" s="238">
        <v>87.3</v>
      </c>
      <c r="N86" s="238">
        <v>79.13</v>
      </c>
      <c r="O86" s="238">
        <v>99.76</v>
      </c>
      <c r="P86" s="238">
        <v>90.62</v>
      </c>
      <c r="Q86" s="238">
        <v>4563.13</v>
      </c>
      <c r="R86" s="238"/>
      <c r="S86" s="182"/>
      <c r="T86" s="182"/>
      <c r="U86" s="336">
        <v>87.3</v>
      </c>
      <c r="V86" s="336">
        <v>79.13</v>
      </c>
      <c r="W86" s="336">
        <v>99.76</v>
      </c>
      <c r="X86" s="336">
        <v>90.62</v>
      </c>
      <c r="Y86" s="336">
        <v>2281.5650000000001</v>
      </c>
      <c r="AA86" s="182"/>
      <c r="AB86" s="185" t="s">
        <v>197</v>
      </c>
      <c r="AC86" s="185"/>
      <c r="AD86" s="186" t="s">
        <v>198</v>
      </c>
      <c r="AE86" s="338">
        <v>27</v>
      </c>
      <c r="AF86" s="338">
        <v>11</v>
      </c>
      <c r="AG86" s="338">
        <v>7</v>
      </c>
      <c r="AH86" s="338">
        <v>4</v>
      </c>
      <c r="AI86" s="338">
        <v>8</v>
      </c>
      <c r="AJ86" s="187"/>
      <c r="AK86" s="182"/>
      <c r="AL86" s="182"/>
      <c r="AM86" s="282">
        <v>18120.25</v>
      </c>
      <c r="AN86" s="282">
        <v>10216.69</v>
      </c>
      <c r="AO86" s="282">
        <v>8481.75</v>
      </c>
      <c r="AP86" s="282">
        <v>5691.64</v>
      </c>
      <c r="AQ86" s="282">
        <v>9876.44</v>
      </c>
      <c r="AR86" s="275"/>
      <c r="AS86" s="273"/>
      <c r="AT86" s="273"/>
      <c r="AU86" s="275">
        <v>671.12037037036998</v>
      </c>
      <c r="AV86" s="275">
        <v>928.79</v>
      </c>
      <c r="AW86" s="275">
        <v>1211.67857142857</v>
      </c>
      <c r="AX86" s="275">
        <v>1422.91</v>
      </c>
      <c r="AY86" s="275">
        <v>1234.5550000000001</v>
      </c>
      <c r="AZ86" s="187"/>
      <c r="BA86" s="182"/>
    </row>
    <row r="87" spans="1:53" s="188" customFormat="1" x14ac:dyDescent="0.2">
      <c r="A87" s="182"/>
      <c r="B87" s="185" t="s">
        <v>753</v>
      </c>
      <c r="C87" s="185"/>
      <c r="D87" s="212" t="s">
        <v>754</v>
      </c>
      <c r="E87" s="325">
        <v>1</v>
      </c>
      <c r="F87" s="325">
        <v>1</v>
      </c>
      <c r="G87" s="325">
        <v>1</v>
      </c>
      <c r="H87" s="325"/>
      <c r="I87" s="325">
        <v>1</v>
      </c>
      <c r="J87" s="185"/>
      <c r="K87" s="182"/>
      <c r="L87" s="182"/>
      <c r="M87" s="238">
        <v>114.49</v>
      </c>
      <c r="N87" s="238">
        <v>120.5</v>
      </c>
      <c r="O87" s="238">
        <v>17.12</v>
      </c>
      <c r="P87" s="238"/>
      <c r="Q87" s="238">
        <v>336.74</v>
      </c>
      <c r="R87" s="238"/>
      <c r="S87" s="182"/>
      <c r="T87" s="182"/>
      <c r="U87" s="336">
        <v>114.49</v>
      </c>
      <c r="V87" s="336">
        <v>120.5</v>
      </c>
      <c r="W87" s="336">
        <v>17.12</v>
      </c>
      <c r="X87" s="336"/>
      <c r="Y87" s="336">
        <v>336.74</v>
      </c>
      <c r="AA87" s="182"/>
      <c r="AB87" s="185" t="s">
        <v>199</v>
      </c>
      <c r="AC87" s="185"/>
      <c r="AD87" s="186" t="s">
        <v>200</v>
      </c>
      <c r="AE87" s="338">
        <v>43</v>
      </c>
      <c r="AF87" s="338">
        <v>18</v>
      </c>
      <c r="AG87" s="338">
        <v>12</v>
      </c>
      <c r="AH87" s="338">
        <v>10</v>
      </c>
      <c r="AI87" s="338">
        <v>8</v>
      </c>
      <c r="AJ87" s="187"/>
      <c r="AK87" s="182"/>
      <c r="AL87" s="182"/>
      <c r="AM87" s="282">
        <v>65338.68</v>
      </c>
      <c r="AN87" s="282">
        <v>4309.04</v>
      </c>
      <c r="AO87" s="282">
        <v>587.29</v>
      </c>
      <c r="AP87" s="282">
        <v>459.54</v>
      </c>
      <c r="AQ87" s="282">
        <v>2201.2600000000002</v>
      </c>
      <c r="AR87" s="275"/>
      <c r="AS87" s="273"/>
      <c r="AT87" s="273"/>
      <c r="AU87" s="275">
        <v>1519.5041860465101</v>
      </c>
      <c r="AV87" s="275">
        <v>239.391111111111</v>
      </c>
      <c r="AW87" s="275">
        <v>48.940833333333302</v>
      </c>
      <c r="AX87" s="275">
        <v>45.954000000000001</v>
      </c>
      <c r="AY87" s="275">
        <v>275.15750000000003</v>
      </c>
      <c r="AZ87" s="187"/>
      <c r="BA87" s="182"/>
    </row>
    <row r="88" spans="1:53" s="188" customFormat="1" x14ac:dyDescent="0.2">
      <c r="A88" s="182"/>
      <c r="B88" s="185" t="s">
        <v>163</v>
      </c>
      <c r="C88" s="185"/>
      <c r="D88" s="212" t="s">
        <v>164</v>
      </c>
      <c r="E88" s="325">
        <v>2</v>
      </c>
      <c r="F88" s="325">
        <v>1</v>
      </c>
      <c r="G88" s="325"/>
      <c r="H88" s="325"/>
      <c r="I88" s="325"/>
      <c r="J88" s="185"/>
      <c r="K88" s="182"/>
      <c r="L88" s="182"/>
      <c r="M88" s="238">
        <v>261.97000000000003</v>
      </c>
      <c r="N88" s="238">
        <v>151.94999999999999</v>
      </c>
      <c r="O88" s="238"/>
      <c r="P88" s="238"/>
      <c r="Q88" s="238"/>
      <c r="R88" s="238"/>
      <c r="S88" s="182"/>
      <c r="T88" s="182"/>
      <c r="U88" s="336">
        <v>130.98500000000001</v>
      </c>
      <c r="V88" s="336">
        <v>151.94999999999999</v>
      </c>
      <c r="W88" s="336"/>
      <c r="X88" s="336"/>
      <c r="Y88" s="336"/>
      <c r="AA88" s="182"/>
      <c r="AB88" s="185" t="s">
        <v>202</v>
      </c>
      <c r="AC88" s="185"/>
      <c r="AD88" s="186" t="s">
        <v>203</v>
      </c>
      <c r="AE88" s="338">
        <v>63</v>
      </c>
      <c r="AF88" s="338">
        <v>41</v>
      </c>
      <c r="AG88" s="338">
        <v>34</v>
      </c>
      <c r="AH88" s="338">
        <v>29</v>
      </c>
      <c r="AI88" s="338">
        <v>26</v>
      </c>
      <c r="AJ88" s="187"/>
      <c r="AK88" s="182"/>
      <c r="AL88" s="182"/>
      <c r="AM88" s="282">
        <v>13524.86</v>
      </c>
      <c r="AN88" s="282">
        <v>6649.97</v>
      </c>
      <c r="AO88" s="282">
        <v>4887.53</v>
      </c>
      <c r="AP88" s="282">
        <v>5304.57</v>
      </c>
      <c r="AQ88" s="282">
        <v>17940.650000000001</v>
      </c>
      <c r="AR88" s="275"/>
      <c r="AS88" s="273"/>
      <c r="AT88" s="273"/>
      <c r="AU88" s="275">
        <v>214.68031746031801</v>
      </c>
      <c r="AV88" s="275">
        <v>162.19439024390201</v>
      </c>
      <c r="AW88" s="275">
        <v>143.75088235294101</v>
      </c>
      <c r="AX88" s="275">
        <v>182.91620689655201</v>
      </c>
      <c r="AY88" s="275">
        <v>690.02499999999998</v>
      </c>
      <c r="AZ88" s="187"/>
      <c r="BA88" s="182"/>
    </row>
    <row r="89" spans="1:53" s="188" customFormat="1" x14ac:dyDescent="0.2">
      <c r="A89" s="182"/>
      <c r="B89" s="185" t="s">
        <v>165</v>
      </c>
      <c r="C89" s="185"/>
      <c r="D89" s="212" t="s">
        <v>64</v>
      </c>
      <c r="E89" s="325">
        <v>311</v>
      </c>
      <c r="F89" s="325">
        <v>135</v>
      </c>
      <c r="G89" s="325">
        <v>90</v>
      </c>
      <c r="H89" s="325">
        <v>69</v>
      </c>
      <c r="I89" s="325">
        <v>69</v>
      </c>
      <c r="J89" s="185"/>
      <c r="K89" s="182"/>
      <c r="L89" s="182"/>
      <c r="M89" s="238">
        <v>33380.11</v>
      </c>
      <c r="N89" s="238">
        <v>9691.77</v>
      </c>
      <c r="O89" s="238">
        <v>7445.53</v>
      </c>
      <c r="P89" s="238">
        <v>5820.48</v>
      </c>
      <c r="Q89" s="238">
        <v>22649.73</v>
      </c>
      <c r="R89" s="238"/>
      <c r="S89" s="182"/>
      <c r="T89" s="182"/>
      <c r="U89" s="336">
        <v>107.33154340836001</v>
      </c>
      <c r="V89" s="336">
        <v>71.790888888888901</v>
      </c>
      <c r="W89" s="336">
        <v>82.728111111111104</v>
      </c>
      <c r="X89" s="336">
        <v>84.3547826086957</v>
      </c>
      <c r="Y89" s="336">
        <v>328.25695652173903</v>
      </c>
      <c r="AA89" s="182"/>
      <c r="AB89" s="185" t="s">
        <v>202</v>
      </c>
      <c r="AC89" s="185"/>
      <c r="AD89" s="186" t="s">
        <v>63</v>
      </c>
      <c r="AE89" s="338">
        <v>1</v>
      </c>
      <c r="AF89" s="338"/>
      <c r="AG89" s="338"/>
      <c r="AH89" s="338"/>
      <c r="AI89" s="338"/>
      <c r="AJ89" s="187"/>
      <c r="AK89" s="182"/>
      <c r="AL89" s="182"/>
      <c r="AM89" s="282">
        <v>19.149999999999999</v>
      </c>
      <c r="AN89" s="282"/>
      <c r="AO89" s="282"/>
      <c r="AP89" s="282"/>
      <c r="AQ89" s="282"/>
      <c r="AR89" s="275"/>
      <c r="AS89" s="273"/>
      <c r="AT89" s="273"/>
      <c r="AU89" s="275">
        <v>19.149999999999999</v>
      </c>
      <c r="AV89" s="275"/>
      <c r="AW89" s="275"/>
      <c r="AX89" s="275"/>
      <c r="AY89" s="275"/>
      <c r="AZ89" s="187"/>
      <c r="BA89" s="182"/>
    </row>
    <row r="90" spans="1:53" s="188" customFormat="1" x14ac:dyDescent="0.2">
      <c r="A90" s="182"/>
      <c r="B90" s="185" t="s">
        <v>169</v>
      </c>
      <c r="C90" s="185"/>
      <c r="D90" s="212" t="s">
        <v>64</v>
      </c>
      <c r="E90" s="325">
        <v>18</v>
      </c>
      <c r="F90" s="325">
        <v>7</v>
      </c>
      <c r="G90" s="325">
        <v>6</v>
      </c>
      <c r="H90" s="325">
        <v>6</v>
      </c>
      <c r="I90" s="325">
        <v>9</v>
      </c>
      <c r="J90" s="185"/>
      <c r="K90" s="182"/>
      <c r="L90" s="182"/>
      <c r="M90" s="238">
        <v>1957.25</v>
      </c>
      <c r="N90" s="238">
        <v>474.65</v>
      </c>
      <c r="O90" s="238">
        <v>804.35</v>
      </c>
      <c r="P90" s="238">
        <v>791.25</v>
      </c>
      <c r="Q90" s="238">
        <v>6040.43</v>
      </c>
      <c r="R90" s="238"/>
      <c r="S90" s="182"/>
      <c r="T90" s="182"/>
      <c r="U90" s="336">
        <v>108.736111111111</v>
      </c>
      <c r="V90" s="336">
        <v>67.807142857142907</v>
      </c>
      <c r="W90" s="336">
        <v>134.058333333333</v>
      </c>
      <c r="X90" s="336">
        <v>131.875</v>
      </c>
      <c r="Y90" s="336">
        <v>671.15888888888901</v>
      </c>
      <c r="AA90" s="182"/>
      <c r="AB90" s="185" t="s">
        <v>204</v>
      </c>
      <c r="AC90" s="185"/>
      <c r="AD90" s="186" t="s">
        <v>97</v>
      </c>
      <c r="AE90" s="338">
        <v>23</v>
      </c>
      <c r="AF90" s="338">
        <v>10</v>
      </c>
      <c r="AG90" s="338">
        <v>3</v>
      </c>
      <c r="AH90" s="338">
        <v>1</v>
      </c>
      <c r="AI90" s="338">
        <v>2</v>
      </c>
      <c r="AJ90" s="187"/>
      <c r="AK90" s="182"/>
      <c r="AL90" s="182"/>
      <c r="AM90" s="282">
        <v>12274.18</v>
      </c>
      <c r="AN90" s="282">
        <v>1084.22</v>
      </c>
      <c r="AO90" s="282">
        <v>215.66</v>
      </c>
      <c r="AP90" s="282">
        <v>133.63999999999999</v>
      </c>
      <c r="AQ90" s="282">
        <v>3477.87</v>
      </c>
      <c r="AR90" s="275"/>
      <c r="AS90" s="273"/>
      <c r="AT90" s="273"/>
      <c r="AU90" s="275">
        <v>533.66</v>
      </c>
      <c r="AV90" s="275">
        <v>108.422</v>
      </c>
      <c r="AW90" s="275">
        <v>71.886666666666699</v>
      </c>
      <c r="AX90" s="275">
        <v>133.63999999999999</v>
      </c>
      <c r="AY90" s="275">
        <v>1738.9349999999999</v>
      </c>
      <c r="AZ90" s="187"/>
      <c r="BA90" s="182"/>
    </row>
    <row r="91" spans="1:53" s="188" customFormat="1" x14ac:dyDescent="0.2">
      <c r="A91" s="182"/>
      <c r="B91" s="185" t="s">
        <v>755</v>
      </c>
      <c r="C91" s="185"/>
      <c r="D91" s="212" t="s">
        <v>97</v>
      </c>
      <c r="E91" s="325">
        <v>2</v>
      </c>
      <c r="F91" s="325">
        <v>1</v>
      </c>
      <c r="G91" s="325"/>
      <c r="H91" s="325"/>
      <c r="I91" s="325">
        <v>1</v>
      </c>
      <c r="J91" s="185"/>
      <c r="K91" s="182"/>
      <c r="L91" s="182"/>
      <c r="M91" s="238">
        <v>70.81</v>
      </c>
      <c r="N91" s="238">
        <v>6.53</v>
      </c>
      <c r="O91" s="238"/>
      <c r="P91" s="238"/>
      <c r="Q91" s="238">
        <v>318.25</v>
      </c>
      <c r="R91" s="238"/>
      <c r="S91" s="182"/>
      <c r="T91" s="182"/>
      <c r="U91" s="336">
        <v>35.405000000000001</v>
      </c>
      <c r="V91" s="336">
        <v>6.53</v>
      </c>
      <c r="W91" s="336"/>
      <c r="X91" s="336"/>
      <c r="Y91" s="336">
        <v>318.25</v>
      </c>
      <c r="AA91" s="182"/>
      <c r="AB91" s="185" t="s">
        <v>206</v>
      </c>
      <c r="AC91" s="185"/>
      <c r="AD91" s="186" t="s">
        <v>145</v>
      </c>
      <c r="AE91" s="338">
        <v>1</v>
      </c>
      <c r="AF91" s="338"/>
      <c r="AG91" s="338"/>
      <c r="AH91" s="338"/>
      <c r="AI91" s="338"/>
      <c r="AJ91" s="187"/>
      <c r="AK91" s="182"/>
      <c r="AL91" s="182"/>
      <c r="AM91" s="282">
        <v>64.73</v>
      </c>
      <c r="AN91" s="282"/>
      <c r="AO91" s="282"/>
      <c r="AP91" s="282"/>
      <c r="AQ91" s="282"/>
      <c r="AR91" s="275"/>
      <c r="AS91" s="273"/>
      <c r="AT91" s="273"/>
      <c r="AU91" s="275">
        <v>64.73</v>
      </c>
      <c r="AV91" s="275"/>
      <c r="AW91" s="275"/>
      <c r="AX91" s="275"/>
      <c r="AY91" s="275"/>
      <c r="AZ91" s="187"/>
      <c r="BA91" s="182"/>
    </row>
    <row r="92" spans="1:53" s="188" customFormat="1" x14ac:dyDescent="0.2">
      <c r="A92" s="182"/>
      <c r="B92" s="185" t="s">
        <v>171</v>
      </c>
      <c r="C92" s="185"/>
      <c r="D92" s="212" t="s">
        <v>97</v>
      </c>
      <c r="E92" s="325">
        <v>620</v>
      </c>
      <c r="F92" s="325">
        <v>282</v>
      </c>
      <c r="G92" s="325">
        <v>190</v>
      </c>
      <c r="H92" s="325">
        <v>164</v>
      </c>
      <c r="I92" s="325">
        <v>230</v>
      </c>
      <c r="J92" s="185"/>
      <c r="K92" s="182"/>
      <c r="L92" s="182"/>
      <c r="M92" s="238">
        <v>122271.28</v>
      </c>
      <c r="N92" s="238">
        <v>29907.82</v>
      </c>
      <c r="O92" s="238">
        <v>22147.38</v>
      </c>
      <c r="P92" s="238">
        <v>21769.69</v>
      </c>
      <c r="Q92" s="238">
        <v>152204.24</v>
      </c>
      <c r="R92" s="238"/>
      <c r="S92" s="182"/>
      <c r="T92" s="182"/>
      <c r="U92" s="336">
        <v>197.21174193548401</v>
      </c>
      <c r="V92" s="336">
        <v>106.05609929078</v>
      </c>
      <c r="W92" s="336">
        <v>116.565157894737</v>
      </c>
      <c r="X92" s="336">
        <v>132.74201219512199</v>
      </c>
      <c r="Y92" s="336">
        <v>661.75756521739095</v>
      </c>
      <c r="AA92" s="182"/>
      <c r="AB92" s="185" t="s">
        <v>207</v>
      </c>
      <c r="AC92" s="185"/>
      <c r="AD92" s="186" t="s">
        <v>64</v>
      </c>
      <c r="AE92" s="338">
        <v>40</v>
      </c>
      <c r="AF92" s="338">
        <v>11</v>
      </c>
      <c r="AG92" s="338">
        <v>7</v>
      </c>
      <c r="AH92" s="338">
        <v>6</v>
      </c>
      <c r="AI92" s="338">
        <v>3</v>
      </c>
      <c r="AJ92" s="187"/>
      <c r="AK92" s="182"/>
      <c r="AL92" s="182"/>
      <c r="AM92" s="282">
        <v>9662.59</v>
      </c>
      <c r="AN92" s="282">
        <v>1895.26</v>
      </c>
      <c r="AO92" s="282">
        <v>86.81</v>
      </c>
      <c r="AP92" s="282">
        <v>67.5</v>
      </c>
      <c r="AQ92" s="282">
        <v>293.22000000000003</v>
      </c>
      <c r="AR92" s="275"/>
      <c r="AS92" s="273"/>
      <c r="AT92" s="273"/>
      <c r="AU92" s="275">
        <v>241.56475</v>
      </c>
      <c r="AV92" s="275">
        <v>172.29636363636399</v>
      </c>
      <c r="AW92" s="275">
        <v>12.4014285714286</v>
      </c>
      <c r="AX92" s="275">
        <v>11.25</v>
      </c>
      <c r="AY92" s="275">
        <v>97.74</v>
      </c>
      <c r="AZ92" s="187"/>
      <c r="BA92" s="182"/>
    </row>
    <row r="93" spans="1:53" s="188" customFormat="1" x14ac:dyDescent="0.2">
      <c r="A93" s="182"/>
      <c r="B93" s="185" t="s">
        <v>756</v>
      </c>
      <c r="C93" s="185"/>
      <c r="D93" s="212" t="s">
        <v>97</v>
      </c>
      <c r="E93" s="325">
        <v>3</v>
      </c>
      <c r="F93" s="325"/>
      <c r="G93" s="325"/>
      <c r="H93" s="325"/>
      <c r="I93" s="325"/>
      <c r="J93" s="185"/>
      <c r="K93" s="182"/>
      <c r="L93" s="182"/>
      <c r="M93" s="238">
        <v>287.83999999999997</v>
      </c>
      <c r="N93" s="238"/>
      <c r="O93" s="238"/>
      <c r="P93" s="238"/>
      <c r="Q93" s="238"/>
      <c r="R93" s="238"/>
      <c r="S93" s="182"/>
      <c r="T93" s="182"/>
      <c r="U93" s="336">
        <v>95.946666666666701</v>
      </c>
      <c r="V93" s="336"/>
      <c r="W93" s="336"/>
      <c r="X93" s="336"/>
      <c r="Y93" s="336"/>
      <c r="AA93" s="182"/>
      <c r="AB93" s="185" t="s">
        <v>208</v>
      </c>
      <c r="AC93" s="185"/>
      <c r="AD93" s="186" t="s">
        <v>179</v>
      </c>
      <c r="AE93" s="338">
        <v>5</v>
      </c>
      <c r="AF93" s="338">
        <v>3</v>
      </c>
      <c r="AG93" s="338">
        <v>2</v>
      </c>
      <c r="AH93" s="338">
        <v>2</v>
      </c>
      <c r="AI93" s="338">
        <v>2</v>
      </c>
      <c r="AJ93" s="187"/>
      <c r="AK93" s="182"/>
      <c r="AL93" s="182"/>
      <c r="AM93" s="282">
        <v>3669.32</v>
      </c>
      <c r="AN93" s="282">
        <v>2438.13</v>
      </c>
      <c r="AO93" s="282">
        <v>136.5</v>
      </c>
      <c r="AP93" s="282">
        <v>154.19</v>
      </c>
      <c r="AQ93" s="282">
        <v>1209.47</v>
      </c>
      <c r="AR93" s="275"/>
      <c r="AS93" s="273"/>
      <c r="AT93" s="273"/>
      <c r="AU93" s="275">
        <v>733.86400000000003</v>
      </c>
      <c r="AV93" s="275">
        <v>812.71</v>
      </c>
      <c r="AW93" s="275">
        <v>68.25</v>
      </c>
      <c r="AX93" s="275">
        <v>77.094999999999999</v>
      </c>
      <c r="AY93" s="275">
        <v>604.73500000000001</v>
      </c>
      <c r="AZ93" s="187"/>
      <c r="BA93" s="182"/>
    </row>
    <row r="94" spans="1:53" s="188" customFormat="1" ht="13.5" thickBot="1" x14ac:dyDescent="0.25">
      <c r="A94" s="182"/>
      <c r="B94" s="185" t="s">
        <v>172</v>
      </c>
      <c r="C94" s="185"/>
      <c r="D94" s="212" t="s">
        <v>166</v>
      </c>
      <c r="E94" s="325">
        <v>27</v>
      </c>
      <c r="F94" s="325">
        <v>11</v>
      </c>
      <c r="G94" s="325">
        <v>7</v>
      </c>
      <c r="H94" s="325">
        <v>3</v>
      </c>
      <c r="I94" s="325">
        <v>1</v>
      </c>
      <c r="J94" s="185"/>
      <c r="K94" s="182"/>
      <c r="L94" s="182"/>
      <c r="M94" s="238">
        <v>3119.79</v>
      </c>
      <c r="N94" s="238">
        <v>621.5</v>
      </c>
      <c r="O94" s="238">
        <v>623</v>
      </c>
      <c r="P94" s="238">
        <v>201.74</v>
      </c>
      <c r="Q94" s="238">
        <v>20.96</v>
      </c>
      <c r="R94" s="238"/>
      <c r="S94" s="182"/>
      <c r="T94" s="182"/>
      <c r="U94" s="336">
        <v>115.54777777777799</v>
      </c>
      <c r="V94" s="336">
        <v>56.5</v>
      </c>
      <c r="W94" s="336">
        <v>89</v>
      </c>
      <c r="X94" s="336">
        <v>67.246666666666698</v>
      </c>
      <c r="Y94" s="336">
        <v>20.96</v>
      </c>
      <c r="AA94" s="182"/>
      <c r="AB94" s="189" t="s">
        <v>209</v>
      </c>
      <c r="AC94" s="189"/>
      <c r="AD94" s="190" t="s">
        <v>210</v>
      </c>
      <c r="AE94" s="339">
        <v>12</v>
      </c>
      <c r="AF94" s="339">
        <v>1</v>
      </c>
      <c r="AG94" s="339"/>
      <c r="AH94" s="339"/>
      <c r="AI94" s="339">
        <v>1</v>
      </c>
      <c r="AJ94" s="192"/>
      <c r="AK94" s="182"/>
      <c r="AL94" s="182"/>
      <c r="AM94" s="283">
        <v>1846.28</v>
      </c>
      <c r="AN94" s="284">
        <v>20.39</v>
      </c>
      <c r="AO94" s="284"/>
      <c r="AP94" s="284"/>
      <c r="AQ94" s="284">
        <v>317.2</v>
      </c>
      <c r="AR94" s="277"/>
      <c r="AS94" s="273"/>
      <c r="AT94" s="273"/>
      <c r="AU94" s="276">
        <v>153.856666666667</v>
      </c>
      <c r="AV94" s="277">
        <v>20.39</v>
      </c>
      <c r="AW94" s="277"/>
      <c r="AX94" s="277"/>
      <c r="AY94" s="277">
        <v>317.2</v>
      </c>
      <c r="AZ94" s="187"/>
      <c r="BA94" s="182"/>
    </row>
    <row r="95" spans="1:53" s="188" customFormat="1" x14ac:dyDescent="0.2">
      <c r="A95" s="182"/>
      <c r="B95" s="185" t="s">
        <v>173</v>
      </c>
      <c r="C95" s="185"/>
      <c r="D95" s="212" t="s">
        <v>100</v>
      </c>
      <c r="E95" s="325">
        <v>20</v>
      </c>
      <c r="F95" s="325">
        <v>14</v>
      </c>
      <c r="G95" s="325">
        <v>11</v>
      </c>
      <c r="H95" s="325">
        <v>8</v>
      </c>
      <c r="I95" s="325">
        <v>13</v>
      </c>
      <c r="J95" s="185"/>
      <c r="K95" s="182"/>
      <c r="L95" s="182"/>
      <c r="M95" s="238">
        <v>2126.11</v>
      </c>
      <c r="N95" s="238">
        <v>1434.41</v>
      </c>
      <c r="O95" s="238">
        <v>1315.25</v>
      </c>
      <c r="P95" s="238">
        <v>1191.71</v>
      </c>
      <c r="Q95" s="238">
        <v>10063.34</v>
      </c>
      <c r="R95" s="238"/>
      <c r="S95" s="182"/>
      <c r="T95" s="182"/>
      <c r="U95" s="336">
        <v>106.30549999999999</v>
      </c>
      <c r="V95" s="336">
        <v>102.45785714285699</v>
      </c>
      <c r="W95" s="336">
        <v>119.568181818182</v>
      </c>
      <c r="X95" s="336">
        <v>148.96375</v>
      </c>
      <c r="Y95" s="336">
        <v>774.10307692307697</v>
      </c>
      <c r="AA95" s="182"/>
      <c r="AB95" s="185" t="s">
        <v>213</v>
      </c>
      <c r="AC95" s="185"/>
      <c r="AD95" s="186" t="s">
        <v>127</v>
      </c>
      <c r="AE95" s="338">
        <v>9</v>
      </c>
      <c r="AF95" s="338">
        <v>5</v>
      </c>
      <c r="AG95" s="338">
        <v>3</v>
      </c>
      <c r="AH95" s="338">
        <v>3</v>
      </c>
      <c r="AI95" s="338">
        <v>2</v>
      </c>
      <c r="AJ95" s="187"/>
      <c r="AK95" s="182"/>
      <c r="AL95" s="182"/>
      <c r="AM95" s="282">
        <v>1327.16</v>
      </c>
      <c r="AN95" s="282">
        <v>112.5</v>
      </c>
      <c r="AO95" s="282">
        <v>105.88</v>
      </c>
      <c r="AP95" s="282">
        <v>90.34</v>
      </c>
      <c r="AQ95" s="282">
        <v>645.96</v>
      </c>
      <c r="AR95" s="275"/>
      <c r="AS95" s="273"/>
      <c r="AT95" s="273"/>
      <c r="AU95" s="275">
        <v>147.46222222222201</v>
      </c>
      <c r="AV95" s="275">
        <v>22.5</v>
      </c>
      <c r="AW95" s="275">
        <v>35.293333333333301</v>
      </c>
      <c r="AX95" s="275">
        <v>30.113333333333301</v>
      </c>
      <c r="AY95" s="275">
        <v>322.98</v>
      </c>
      <c r="AZ95" s="187"/>
      <c r="BA95" s="182"/>
    </row>
    <row r="96" spans="1:53" s="188" customFormat="1" x14ac:dyDescent="0.2">
      <c r="A96" s="182"/>
      <c r="B96" s="185" t="s">
        <v>173</v>
      </c>
      <c r="C96" s="185"/>
      <c r="D96" s="212" t="s">
        <v>77</v>
      </c>
      <c r="E96" s="325">
        <v>69</v>
      </c>
      <c r="F96" s="325">
        <v>40</v>
      </c>
      <c r="G96" s="325">
        <v>37</v>
      </c>
      <c r="H96" s="325">
        <v>33</v>
      </c>
      <c r="I96" s="325">
        <v>39</v>
      </c>
      <c r="J96" s="185"/>
      <c r="K96" s="182"/>
      <c r="L96" s="182"/>
      <c r="M96" s="238">
        <v>8780.23</v>
      </c>
      <c r="N96" s="238">
        <v>5236.4799999999996</v>
      </c>
      <c r="O96" s="238">
        <v>6328.85</v>
      </c>
      <c r="P96" s="238">
        <v>7677.77</v>
      </c>
      <c r="Q96" s="238">
        <v>40679.82</v>
      </c>
      <c r="R96" s="238"/>
      <c r="S96" s="182"/>
      <c r="T96" s="182"/>
      <c r="U96" s="336">
        <v>127.249710144928</v>
      </c>
      <c r="V96" s="336">
        <v>130.91200000000001</v>
      </c>
      <c r="W96" s="336">
        <v>171.05</v>
      </c>
      <c r="X96" s="336">
        <v>232.65969696969699</v>
      </c>
      <c r="Y96" s="336">
        <v>1043.07230769231</v>
      </c>
      <c r="AA96" s="182"/>
      <c r="AB96" s="185" t="s">
        <v>650</v>
      </c>
      <c r="AC96" s="185"/>
      <c r="AD96" s="186" t="s">
        <v>107</v>
      </c>
      <c r="AE96" s="338">
        <v>1</v>
      </c>
      <c r="AF96" s="338">
        <v>1</v>
      </c>
      <c r="AG96" s="338">
        <v>1</v>
      </c>
      <c r="AH96" s="338">
        <v>1</v>
      </c>
      <c r="AI96" s="338">
        <v>1</v>
      </c>
      <c r="AJ96" s="187"/>
      <c r="AK96" s="182"/>
      <c r="AL96" s="182"/>
      <c r="AM96" s="282">
        <v>49.51</v>
      </c>
      <c r="AN96" s="282">
        <v>45.74</v>
      </c>
      <c r="AO96" s="282">
        <v>45.3</v>
      </c>
      <c r="AP96" s="282">
        <v>48.85</v>
      </c>
      <c r="AQ96" s="282">
        <v>2231.96</v>
      </c>
      <c r="AR96" s="275"/>
      <c r="AS96" s="273"/>
      <c r="AT96" s="273"/>
      <c r="AU96" s="275">
        <v>49.51</v>
      </c>
      <c r="AV96" s="275">
        <v>45.74</v>
      </c>
      <c r="AW96" s="275">
        <v>45.3</v>
      </c>
      <c r="AX96" s="275">
        <v>48.85</v>
      </c>
      <c r="AY96" s="275">
        <v>2231.96</v>
      </c>
      <c r="AZ96" s="187"/>
      <c r="BA96" s="182"/>
    </row>
    <row r="97" spans="1:53" s="188" customFormat="1" x14ac:dyDescent="0.2">
      <c r="A97" s="182"/>
      <c r="B97" s="185" t="s">
        <v>174</v>
      </c>
      <c r="C97" s="185"/>
      <c r="D97" s="212" t="s">
        <v>175</v>
      </c>
      <c r="E97" s="325">
        <v>39</v>
      </c>
      <c r="F97" s="325">
        <v>14</v>
      </c>
      <c r="G97" s="325">
        <v>10</v>
      </c>
      <c r="H97" s="325">
        <v>10</v>
      </c>
      <c r="I97" s="325">
        <v>17</v>
      </c>
      <c r="J97" s="185"/>
      <c r="K97" s="182"/>
      <c r="L97" s="182"/>
      <c r="M97" s="238">
        <v>7530.84</v>
      </c>
      <c r="N97" s="238">
        <v>2072.41</v>
      </c>
      <c r="O97" s="238">
        <v>1350.57</v>
      </c>
      <c r="P97" s="238">
        <v>1401.2</v>
      </c>
      <c r="Q97" s="238">
        <v>6363.92</v>
      </c>
      <c r="R97" s="238"/>
      <c r="S97" s="182"/>
      <c r="T97" s="182"/>
      <c r="U97" s="336">
        <v>193.098461538462</v>
      </c>
      <c r="V97" s="336">
        <v>148.029285714286</v>
      </c>
      <c r="W97" s="336">
        <v>135.05699999999999</v>
      </c>
      <c r="X97" s="336">
        <v>140.12</v>
      </c>
      <c r="Y97" s="336">
        <v>374.34823529411801</v>
      </c>
      <c r="AA97" s="182"/>
      <c r="AB97" s="185" t="s">
        <v>700</v>
      </c>
      <c r="AC97" s="185"/>
      <c r="AD97" s="186" t="s">
        <v>179</v>
      </c>
      <c r="AE97" s="338">
        <v>1</v>
      </c>
      <c r="AF97" s="338">
        <v>1</v>
      </c>
      <c r="AG97" s="338">
        <v>1</v>
      </c>
      <c r="AH97" s="338"/>
      <c r="AI97" s="338">
        <v>1</v>
      </c>
      <c r="AJ97" s="187"/>
      <c r="AK97" s="182"/>
      <c r="AL97" s="182"/>
      <c r="AM97" s="282">
        <v>106.58</v>
      </c>
      <c r="AN97" s="282">
        <v>87.12</v>
      </c>
      <c r="AO97" s="282">
        <v>1216.44</v>
      </c>
      <c r="AP97" s="282"/>
      <c r="AQ97" s="282">
        <v>392.45</v>
      </c>
      <c r="AR97" s="275"/>
      <c r="AS97" s="273"/>
      <c r="AT97" s="273"/>
      <c r="AU97" s="275">
        <v>106.58</v>
      </c>
      <c r="AV97" s="275">
        <v>87.12</v>
      </c>
      <c r="AW97" s="275">
        <v>1216.44</v>
      </c>
      <c r="AX97" s="275"/>
      <c r="AY97" s="275">
        <v>392.45</v>
      </c>
      <c r="AZ97" s="187"/>
      <c r="BA97" s="182"/>
    </row>
    <row r="98" spans="1:53" s="188" customFormat="1" x14ac:dyDescent="0.2">
      <c r="A98" s="182"/>
      <c r="B98" s="185" t="s">
        <v>176</v>
      </c>
      <c r="C98" s="185"/>
      <c r="D98" s="212" t="s">
        <v>177</v>
      </c>
      <c r="E98" s="325">
        <v>438</v>
      </c>
      <c r="F98" s="325">
        <v>286</v>
      </c>
      <c r="G98" s="325">
        <v>235</v>
      </c>
      <c r="H98" s="325">
        <v>180</v>
      </c>
      <c r="I98" s="325">
        <v>314</v>
      </c>
      <c r="J98" s="185"/>
      <c r="K98" s="182"/>
      <c r="L98" s="182"/>
      <c r="M98" s="238">
        <v>72034.62</v>
      </c>
      <c r="N98" s="238">
        <v>37424.99</v>
      </c>
      <c r="O98" s="238">
        <v>36585.449999999997</v>
      </c>
      <c r="P98" s="238">
        <v>28692.41</v>
      </c>
      <c r="Q98" s="238">
        <v>259231.61</v>
      </c>
      <c r="R98" s="238"/>
      <c r="S98" s="182"/>
      <c r="T98" s="182"/>
      <c r="U98" s="336">
        <v>164.46260273972601</v>
      </c>
      <c r="V98" s="336">
        <v>130.85660839160801</v>
      </c>
      <c r="W98" s="336">
        <v>155.682765957447</v>
      </c>
      <c r="X98" s="336">
        <v>159.40227777777801</v>
      </c>
      <c r="Y98" s="336">
        <v>825.57837579617899</v>
      </c>
      <c r="AA98" s="182"/>
      <c r="AB98" s="185" t="s">
        <v>599</v>
      </c>
      <c r="AC98" s="185"/>
      <c r="AD98" s="186" t="s">
        <v>175</v>
      </c>
      <c r="AE98" s="338">
        <v>1</v>
      </c>
      <c r="AF98" s="338">
        <v>1</v>
      </c>
      <c r="AG98" s="338">
        <v>1</v>
      </c>
      <c r="AH98" s="338"/>
      <c r="AI98" s="338"/>
      <c r="AJ98" s="187"/>
      <c r="AK98" s="182"/>
      <c r="AL98" s="182"/>
      <c r="AM98" s="282">
        <v>75.59</v>
      </c>
      <c r="AN98" s="282">
        <v>133.91</v>
      </c>
      <c r="AO98" s="282">
        <v>84.59</v>
      </c>
      <c r="AP98" s="282"/>
      <c r="AQ98" s="282"/>
      <c r="AR98" s="275"/>
      <c r="AS98" s="273"/>
      <c r="AT98" s="273"/>
      <c r="AU98" s="275">
        <v>75.59</v>
      </c>
      <c r="AV98" s="275">
        <v>133.91</v>
      </c>
      <c r="AW98" s="275">
        <v>84.59</v>
      </c>
      <c r="AX98" s="275"/>
      <c r="AY98" s="275"/>
      <c r="AZ98" s="187"/>
      <c r="BA98" s="182"/>
    </row>
    <row r="99" spans="1:53" s="188" customFormat="1" x14ac:dyDescent="0.2">
      <c r="A99" s="182"/>
      <c r="B99" s="185" t="s">
        <v>178</v>
      </c>
      <c r="C99" s="185"/>
      <c r="D99" s="212" t="s">
        <v>179</v>
      </c>
      <c r="E99" s="325">
        <v>100</v>
      </c>
      <c r="F99" s="325">
        <v>63</v>
      </c>
      <c r="G99" s="325">
        <v>47</v>
      </c>
      <c r="H99" s="325">
        <v>41</v>
      </c>
      <c r="I99" s="325">
        <v>45</v>
      </c>
      <c r="J99" s="185"/>
      <c r="K99" s="182"/>
      <c r="L99" s="182"/>
      <c r="M99" s="238">
        <v>17604.91</v>
      </c>
      <c r="N99" s="238">
        <v>7829.3</v>
      </c>
      <c r="O99" s="238">
        <v>7846.12</v>
      </c>
      <c r="P99" s="238">
        <v>6413.18</v>
      </c>
      <c r="Q99" s="238">
        <v>36832.959999999999</v>
      </c>
      <c r="R99" s="238"/>
      <c r="S99" s="182"/>
      <c r="T99" s="182"/>
      <c r="U99" s="336">
        <v>176.04910000000001</v>
      </c>
      <c r="V99" s="336">
        <v>124.274603174603</v>
      </c>
      <c r="W99" s="336">
        <v>166.938723404255</v>
      </c>
      <c r="X99" s="336">
        <v>156.419024390244</v>
      </c>
      <c r="Y99" s="336">
        <v>818.51022222222196</v>
      </c>
      <c r="AA99" s="182"/>
      <c r="AB99" s="185" t="s">
        <v>214</v>
      </c>
      <c r="AC99" s="185"/>
      <c r="AD99" s="186" t="s">
        <v>79</v>
      </c>
      <c r="AE99" s="338">
        <v>1</v>
      </c>
      <c r="AF99" s="338">
        <v>1</v>
      </c>
      <c r="AG99" s="338"/>
      <c r="AH99" s="338"/>
      <c r="AI99" s="338"/>
      <c r="AJ99" s="187"/>
      <c r="AK99" s="182"/>
      <c r="AL99" s="182"/>
      <c r="AM99" s="282">
        <v>45.45</v>
      </c>
      <c r="AN99" s="282">
        <v>43.69</v>
      </c>
      <c r="AO99" s="282"/>
      <c r="AP99" s="282"/>
      <c r="AQ99" s="282"/>
      <c r="AR99" s="275"/>
      <c r="AS99" s="273"/>
      <c r="AT99" s="273"/>
      <c r="AU99" s="275">
        <v>45.45</v>
      </c>
      <c r="AV99" s="275">
        <v>43.69</v>
      </c>
      <c r="AW99" s="275"/>
      <c r="AX99" s="275"/>
      <c r="AY99" s="275"/>
      <c r="AZ99" s="187"/>
      <c r="BA99" s="182"/>
    </row>
    <row r="100" spans="1:53" s="188" customFormat="1" x14ac:dyDescent="0.2">
      <c r="A100" s="182"/>
      <c r="B100" s="185" t="s">
        <v>180</v>
      </c>
      <c r="C100" s="185"/>
      <c r="D100" s="212" t="s">
        <v>105</v>
      </c>
      <c r="E100" s="325">
        <v>2</v>
      </c>
      <c r="F100" s="325">
        <v>1</v>
      </c>
      <c r="G100" s="325">
        <v>1</v>
      </c>
      <c r="H100" s="325">
        <v>1</v>
      </c>
      <c r="I100" s="325"/>
      <c r="J100" s="185"/>
      <c r="K100" s="182"/>
      <c r="L100" s="182"/>
      <c r="M100" s="238">
        <v>148.80000000000001</v>
      </c>
      <c r="N100" s="238">
        <v>46.07</v>
      </c>
      <c r="O100" s="238">
        <v>49.12</v>
      </c>
      <c r="P100" s="238">
        <v>8.6</v>
      </c>
      <c r="Q100" s="238"/>
      <c r="R100" s="238"/>
      <c r="S100" s="182"/>
      <c r="T100" s="182"/>
      <c r="U100" s="336">
        <v>74.400000000000006</v>
      </c>
      <c r="V100" s="336">
        <v>46.07</v>
      </c>
      <c r="W100" s="336">
        <v>49.12</v>
      </c>
      <c r="X100" s="336">
        <v>8.6</v>
      </c>
      <c r="Y100" s="336"/>
      <c r="AA100" s="182"/>
      <c r="AB100" s="185" t="s">
        <v>215</v>
      </c>
      <c r="AC100" s="185"/>
      <c r="AD100" s="186" t="s">
        <v>70</v>
      </c>
      <c r="AE100" s="338">
        <v>4</v>
      </c>
      <c r="AF100" s="338">
        <v>1</v>
      </c>
      <c r="AG100" s="338">
        <v>1</v>
      </c>
      <c r="AH100" s="338">
        <v>1</v>
      </c>
      <c r="AI100" s="338">
        <v>2</v>
      </c>
      <c r="AJ100" s="187"/>
      <c r="AK100" s="182"/>
      <c r="AL100" s="182"/>
      <c r="AM100" s="282">
        <v>314.26</v>
      </c>
      <c r="AN100" s="282">
        <v>62.65</v>
      </c>
      <c r="AO100" s="282">
        <v>105.52</v>
      </c>
      <c r="AP100" s="282">
        <v>81.12</v>
      </c>
      <c r="AQ100" s="282">
        <v>200.34</v>
      </c>
      <c r="AR100" s="275"/>
      <c r="AS100" s="273"/>
      <c r="AT100" s="273"/>
      <c r="AU100" s="275">
        <v>78.564999999999998</v>
      </c>
      <c r="AV100" s="275">
        <v>62.65</v>
      </c>
      <c r="AW100" s="275">
        <v>105.52</v>
      </c>
      <c r="AX100" s="275">
        <v>81.12</v>
      </c>
      <c r="AY100" s="275">
        <v>100.17</v>
      </c>
      <c r="AZ100" s="187"/>
      <c r="BA100" s="182"/>
    </row>
    <row r="101" spans="1:53" s="188" customFormat="1" x14ac:dyDescent="0.2">
      <c r="A101" s="182"/>
      <c r="B101" s="185" t="s">
        <v>181</v>
      </c>
      <c r="C101" s="185"/>
      <c r="D101" s="212" t="s">
        <v>182</v>
      </c>
      <c r="E101" s="325">
        <v>302</v>
      </c>
      <c r="F101" s="325">
        <v>163</v>
      </c>
      <c r="G101" s="325">
        <v>119</v>
      </c>
      <c r="H101" s="325">
        <v>92</v>
      </c>
      <c r="I101" s="325">
        <v>137</v>
      </c>
      <c r="J101" s="185"/>
      <c r="K101" s="182"/>
      <c r="L101" s="182"/>
      <c r="M101" s="238">
        <v>76622.14</v>
      </c>
      <c r="N101" s="238">
        <v>25478.74</v>
      </c>
      <c r="O101" s="238">
        <v>20450.47</v>
      </c>
      <c r="P101" s="238">
        <v>15947.32</v>
      </c>
      <c r="Q101" s="238">
        <v>215076.3</v>
      </c>
      <c r="R101" s="238"/>
      <c r="S101" s="182"/>
      <c r="T101" s="182"/>
      <c r="U101" s="336">
        <v>253.715695364239</v>
      </c>
      <c r="V101" s="336">
        <v>156.311288343558</v>
      </c>
      <c r="W101" s="336">
        <v>171.85268907563</v>
      </c>
      <c r="X101" s="336">
        <v>173.34043478260901</v>
      </c>
      <c r="Y101" s="336">
        <v>1569.9</v>
      </c>
      <c r="AA101" s="182"/>
      <c r="AB101" s="185" t="s">
        <v>757</v>
      </c>
      <c r="AC101" s="185"/>
      <c r="AD101" s="186" t="s">
        <v>131</v>
      </c>
      <c r="AE101" s="338">
        <v>3</v>
      </c>
      <c r="AF101" s="338">
        <v>1</v>
      </c>
      <c r="AG101" s="338">
        <v>1</v>
      </c>
      <c r="AH101" s="338">
        <v>1</v>
      </c>
      <c r="AI101" s="338">
        <v>1</v>
      </c>
      <c r="AJ101" s="187"/>
      <c r="AK101" s="182"/>
      <c r="AL101" s="182"/>
      <c r="AM101" s="282">
        <v>749.98</v>
      </c>
      <c r="AN101" s="282">
        <v>15.06</v>
      </c>
      <c r="AO101" s="282">
        <v>14.72</v>
      </c>
      <c r="AP101" s="282">
        <v>23.98</v>
      </c>
      <c r="AQ101" s="282">
        <v>1.31</v>
      </c>
      <c r="AR101" s="275"/>
      <c r="AS101" s="273"/>
      <c r="AT101" s="273"/>
      <c r="AU101" s="275">
        <v>249.993333333333</v>
      </c>
      <c r="AV101" s="275">
        <v>15.06</v>
      </c>
      <c r="AW101" s="275">
        <v>14.72</v>
      </c>
      <c r="AX101" s="275">
        <v>23.98</v>
      </c>
      <c r="AY101" s="275">
        <v>1.31</v>
      </c>
      <c r="AZ101" s="187"/>
      <c r="BA101" s="182"/>
    </row>
    <row r="102" spans="1:53" s="188" customFormat="1" x14ac:dyDescent="0.2">
      <c r="A102" s="182"/>
      <c r="B102" s="185" t="s">
        <v>183</v>
      </c>
      <c r="C102" s="185"/>
      <c r="D102" s="212" t="s">
        <v>86</v>
      </c>
      <c r="E102" s="325">
        <v>56</v>
      </c>
      <c r="F102" s="325">
        <v>26</v>
      </c>
      <c r="G102" s="325">
        <v>19</v>
      </c>
      <c r="H102" s="325">
        <v>17</v>
      </c>
      <c r="I102" s="325">
        <v>20</v>
      </c>
      <c r="J102" s="185"/>
      <c r="K102" s="182"/>
      <c r="L102" s="182"/>
      <c r="M102" s="238">
        <v>10806.26</v>
      </c>
      <c r="N102" s="238">
        <v>3173.13</v>
      </c>
      <c r="O102" s="238">
        <v>2432.37</v>
      </c>
      <c r="P102" s="238">
        <v>2699.99</v>
      </c>
      <c r="Q102" s="238">
        <v>14660.47</v>
      </c>
      <c r="R102" s="238"/>
      <c r="S102" s="182"/>
      <c r="T102" s="182"/>
      <c r="U102" s="336">
        <v>192.96892857142899</v>
      </c>
      <c r="V102" s="336">
        <v>122.043461538462</v>
      </c>
      <c r="W102" s="336">
        <v>128.01947368421099</v>
      </c>
      <c r="X102" s="336">
        <v>158.82294117647101</v>
      </c>
      <c r="Y102" s="336">
        <v>733.02350000000001</v>
      </c>
      <c r="AA102" s="182"/>
      <c r="AB102" s="185" t="s">
        <v>216</v>
      </c>
      <c r="AC102" s="185"/>
      <c r="AD102" s="186" t="s">
        <v>147</v>
      </c>
      <c r="AE102" s="338">
        <v>8</v>
      </c>
      <c r="AF102" s="338">
        <v>6</v>
      </c>
      <c r="AG102" s="338">
        <v>6</v>
      </c>
      <c r="AH102" s="338">
        <v>5</v>
      </c>
      <c r="AI102" s="338">
        <v>5</v>
      </c>
      <c r="AJ102" s="187"/>
      <c r="AK102" s="182"/>
      <c r="AL102" s="182"/>
      <c r="AM102" s="282">
        <v>6839.2</v>
      </c>
      <c r="AN102" s="282">
        <v>128.49</v>
      </c>
      <c r="AO102" s="282">
        <v>3154.99</v>
      </c>
      <c r="AP102" s="282">
        <v>149.80000000000001</v>
      </c>
      <c r="AQ102" s="282">
        <v>3198.97</v>
      </c>
      <c r="AR102" s="275"/>
      <c r="AS102" s="273"/>
      <c r="AT102" s="273"/>
      <c r="AU102" s="275">
        <v>854.9</v>
      </c>
      <c r="AV102" s="275">
        <v>21.414999999999999</v>
      </c>
      <c r="AW102" s="275">
        <v>525.83166666666705</v>
      </c>
      <c r="AX102" s="275">
        <v>29.96</v>
      </c>
      <c r="AY102" s="275">
        <v>639.79399999999998</v>
      </c>
      <c r="AZ102" s="187"/>
      <c r="BA102" s="182"/>
    </row>
    <row r="103" spans="1:53" s="188" customFormat="1" x14ac:dyDescent="0.2">
      <c r="A103" s="182"/>
      <c r="B103" s="185" t="s">
        <v>184</v>
      </c>
      <c r="C103" s="185"/>
      <c r="D103" s="212" t="s">
        <v>185</v>
      </c>
      <c r="E103" s="325">
        <v>212</v>
      </c>
      <c r="F103" s="325">
        <v>106</v>
      </c>
      <c r="G103" s="325">
        <v>94</v>
      </c>
      <c r="H103" s="325">
        <v>88</v>
      </c>
      <c r="I103" s="325">
        <v>136</v>
      </c>
      <c r="J103" s="185"/>
      <c r="K103" s="182"/>
      <c r="L103" s="182"/>
      <c r="M103" s="238">
        <v>49886.41</v>
      </c>
      <c r="N103" s="238">
        <v>16109.17</v>
      </c>
      <c r="O103" s="238">
        <v>14881.97</v>
      </c>
      <c r="P103" s="238">
        <v>17815.310000000001</v>
      </c>
      <c r="Q103" s="238">
        <v>180277.66</v>
      </c>
      <c r="R103" s="238"/>
      <c r="S103" s="182"/>
      <c r="T103" s="182"/>
      <c r="U103" s="336">
        <v>235.31325471698099</v>
      </c>
      <c r="V103" s="336">
        <v>151.973301886793</v>
      </c>
      <c r="W103" s="336">
        <v>158.31882978723399</v>
      </c>
      <c r="X103" s="336">
        <v>202.446704545454</v>
      </c>
      <c r="Y103" s="336">
        <v>1325.57102941177</v>
      </c>
      <c r="AA103" s="182"/>
      <c r="AB103" s="185" t="s">
        <v>217</v>
      </c>
      <c r="AC103" s="185"/>
      <c r="AD103" s="186" t="s">
        <v>218</v>
      </c>
      <c r="AE103" s="338">
        <v>4</v>
      </c>
      <c r="AF103" s="338">
        <v>2</v>
      </c>
      <c r="AG103" s="338">
        <v>3</v>
      </c>
      <c r="AH103" s="338">
        <v>2</v>
      </c>
      <c r="AI103" s="338">
        <v>1</v>
      </c>
      <c r="AJ103" s="187"/>
      <c r="AK103" s="182"/>
      <c r="AL103" s="182"/>
      <c r="AM103" s="282">
        <v>467.41</v>
      </c>
      <c r="AN103" s="282">
        <v>40.06</v>
      </c>
      <c r="AO103" s="282">
        <v>3334.97</v>
      </c>
      <c r="AP103" s="282">
        <v>32</v>
      </c>
      <c r="AQ103" s="282">
        <v>82.32</v>
      </c>
      <c r="AR103" s="275"/>
      <c r="AS103" s="273"/>
      <c r="AT103" s="273"/>
      <c r="AU103" s="275">
        <v>116.85250000000001</v>
      </c>
      <c r="AV103" s="275">
        <v>20.03</v>
      </c>
      <c r="AW103" s="275">
        <v>1111.6566666666699</v>
      </c>
      <c r="AX103" s="275">
        <v>16</v>
      </c>
      <c r="AY103" s="275">
        <v>82.32</v>
      </c>
      <c r="AZ103" s="187"/>
      <c r="BA103" s="182"/>
    </row>
    <row r="104" spans="1:53" s="188" customFormat="1" ht="13.5" thickBot="1" x14ac:dyDescent="0.25">
      <c r="A104" s="182"/>
      <c r="B104" s="185" t="s">
        <v>189</v>
      </c>
      <c r="C104" s="185"/>
      <c r="D104" s="212" t="s">
        <v>70</v>
      </c>
      <c r="E104" s="325">
        <v>73</v>
      </c>
      <c r="F104" s="325">
        <v>37</v>
      </c>
      <c r="G104" s="325">
        <v>27</v>
      </c>
      <c r="H104" s="325">
        <v>21</v>
      </c>
      <c r="I104" s="325">
        <v>29</v>
      </c>
      <c r="J104" s="185"/>
      <c r="K104" s="182"/>
      <c r="L104" s="182"/>
      <c r="M104" s="238">
        <v>16660.62</v>
      </c>
      <c r="N104" s="238">
        <v>5573.64</v>
      </c>
      <c r="O104" s="238">
        <v>4058.38</v>
      </c>
      <c r="P104" s="238">
        <v>3042.15</v>
      </c>
      <c r="Q104" s="238">
        <v>33715.550000000003</v>
      </c>
      <c r="R104" s="238"/>
      <c r="S104" s="182"/>
      <c r="T104" s="182"/>
      <c r="U104" s="336">
        <v>228.22767123287699</v>
      </c>
      <c r="V104" s="336">
        <v>150.63891891891899</v>
      </c>
      <c r="W104" s="336">
        <v>150.31037037037001</v>
      </c>
      <c r="X104" s="336">
        <v>144.86428571428601</v>
      </c>
      <c r="Y104" s="336">
        <v>1162.6051724137899</v>
      </c>
      <c r="AA104" s="182"/>
      <c r="AB104" s="189" t="s">
        <v>758</v>
      </c>
      <c r="AC104" s="189"/>
      <c r="AD104" s="190" t="s">
        <v>145</v>
      </c>
      <c r="AE104" s="339">
        <v>2</v>
      </c>
      <c r="AF104" s="339">
        <v>1</v>
      </c>
      <c r="AG104" s="339"/>
      <c r="AH104" s="339"/>
      <c r="AI104" s="339"/>
      <c r="AJ104" s="192"/>
      <c r="AK104" s="182"/>
      <c r="AL104" s="182"/>
      <c r="AM104" s="283">
        <v>61.34</v>
      </c>
      <c r="AN104" s="284">
        <v>9.06</v>
      </c>
      <c r="AO104" s="284"/>
      <c r="AP104" s="284"/>
      <c r="AQ104" s="284"/>
      <c r="AR104" s="277"/>
      <c r="AS104" s="273"/>
      <c r="AT104" s="273"/>
      <c r="AU104" s="276">
        <v>30.67</v>
      </c>
      <c r="AV104" s="277">
        <v>9.06</v>
      </c>
      <c r="AW104" s="277"/>
      <c r="AX104" s="277"/>
      <c r="AY104" s="277"/>
      <c r="AZ104" s="187"/>
      <c r="BA104" s="182"/>
    </row>
    <row r="105" spans="1:53" s="188" customFormat="1" x14ac:dyDescent="0.2">
      <c r="A105" s="182"/>
      <c r="B105" s="185" t="s">
        <v>190</v>
      </c>
      <c r="C105" s="185"/>
      <c r="D105" s="212" t="s">
        <v>107</v>
      </c>
      <c r="E105" s="325">
        <v>3</v>
      </c>
      <c r="F105" s="325">
        <v>2</v>
      </c>
      <c r="G105" s="325">
        <v>1</v>
      </c>
      <c r="H105" s="325">
        <v>1</v>
      </c>
      <c r="I105" s="325">
        <v>1</v>
      </c>
      <c r="J105" s="185"/>
      <c r="K105" s="182"/>
      <c r="L105" s="182"/>
      <c r="M105" s="238">
        <v>144.06</v>
      </c>
      <c r="N105" s="238">
        <v>85.88</v>
      </c>
      <c r="O105" s="238">
        <v>6.98</v>
      </c>
      <c r="P105" s="238">
        <v>6.3</v>
      </c>
      <c r="Q105" s="238">
        <v>1.2</v>
      </c>
      <c r="R105" s="238"/>
      <c r="S105" s="182"/>
      <c r="T105" s="182"/>
      <c r="U105" s="336">
        <v>48.02</v>
      </c>
      <c r="V105" s="336">
        <v>42.94</v>
      </c>
      <c r="W105" s="336">
        <v>6.98</v>
      </c>
      <c r="X105" s="336">
        <v>6.3</v>
      </c>
      <c r="Y105" s="336">
        <v>1.2</v>
      </c>
      <c r="AA105" s="182"/>
      <c r="AB105" s="185" t="s">
        <v>220</v>
      </c>
      <c r="AC105" s="185"/>
      <c r="AD105" s="186" t="s">
        <v>170</v>
      </c>
      <c r="AE105" s="338">
        <v>8</v>
      </c>
      <c r="AF105" s="338">
        <v>5</v>
      </c>
      <c r="AG105" s="338">
        <v>3</v>
      </c>
      <c r="AH105" s="338">
        <v>3</v>
      </c>
      <c r="AI105" s="338">
        <v>2</v>
      </c>
      <c r="AJ105" s="187"/>
      <c r="AK105" s="182"/>
      <c r="AL105" s="182"/>
      <c r="AM105" s="282">
        <v>429.2</v>
      </c>
      <c r="AN105" s="282">
        <v>745.37</v>
      </c>
      <c r="AO105" s="282">
        <v>50.83</v>
      </c>
      <c r="AP105" s="282">
        <v>81.5</v>
      </c>
      <c r="AQ105" s="282">
        <v>232.8</v>
      </c>
      <c r="AR105" s="275"/>
      <c r="AS105" s="273"/>
      <c r="AT105" s="273"/>
      <c r="AU105" s="275">
        <v>53.65</v>
      </c>
      <c r="AV105" s="275">
        <v>149.07400000000001</v>
      </c>
      <c r="AW105" s="275">
        <v>16.9433333333333</v>
      </c>
      <c r="AX105" s="275">
        <v>27.1666666666667</v>
      </c>
      <c r="AY105" s="275">
        <v>116.4</v>
      </c>
      <c r="AZ105" s="187"/>
      <c r="BA105" s="182"/>
    </row>
    <row r="106" spans="1:53" s="188" customFormat="1" x14ac:dyDescent="0.2">
      <c r="A106" s="182"/>
      <c r="B106" s="185" t="s">
        <v>191</v>
      </c>
      <c r="C106" s="185"/>
      <c r="D106" s="212" t="s">
        <v>192</v>
      </c>
      <c r="E106" s="325">
        <v>57</v>
      </c>
      <c r="F106" s="325">
        <v>29</v>
      </c>
      <c r="G106" s="325">
        <v>19</v>
      </c>
      <c r="H106" s="325">
        <v>14</v>
      </c>
      <c r="I106" s="325">
        <v>16</v>
      </c>
      <c r="J106" s="185"/>
      <c r="K106" s="182"/>
      <c r="L106" s="182"/>
      <c r="M106" s="238">
        <v>13615.12</v>
      </c>
      <c r="N106" s="238">
        <v>6285.64</v>
      </c>
      <c r="O106" s="238">
        <v>7356.76</v>
      </c>
      <c r="P106" s="238">
        <v>3170.35</v>
      </c>
      <c r="Q106" s="238">
        <v>27104.06</v>
      </c>
      <c r="R106" s="238"/>
      <c r="S106" s="182"/>
      <c r="T106" s="182"/>
      <c r="U106" s="336">
        <v>238.86175438596501</v>
      </c>
      <c r="V106" s="336">
        <v>216.746206896552</v>
      </c>
      <c r="W106" s="336">
        <v>387.19789473684199</v>
      </c>
      <c r="X106" s="336">
        <v>226.453571428571</v>
      </c>
      <c r="Y106" s="336">
        <v>1694.0037500000001</v>
      </c>
      <c r="AA106" s="182"/>
      <c r="AB106" s="185" t="s">
        <v>221</v>
      </c>
      <c r="AC106" s="185"/>
      <c r="AD106" s="186" t="s">
        <v>222</v>
      </c>
      <c r="AE106" s="338">
        <v>2</v>
      </c>
      <c r="AF106" s="338">
        <v>1</v>
      </c>
      <c r="AG106" s="338">
        <v>1</v>
      </c>
      <c r="AH106" s="338">
        <v>1</v>
      </c>
      <c r="AI106" s="338">
        <v>1</v>
      </c>
      <c r="AJ106" s="187"/>
      <c r="AK106" s="182"/>
      <c r="AL106" s="182"/>
      <c r="AM106" s="282">
        <v>198.6</v>
      </c>
      <c r="AN106" s="282">
        <v>17.52</v>
      </c>
      <c r="AO106" s="282">
        <v>13.39</v>
      </c>
      <c r="AP106" s="282">
        <v>12.13</v>
      </c>
      <c r="AQ106" s="282">
        <v>19.5</v>
      </c>
      <c r="AR106" s="275"/>
      <c r="AS106" s="273"/>
      <c r="AT106" s="273"/>
      <c r="AU106" s="275">
        <v>99.3</v>
      </c>
      <c r="AV106" s="275">
        <v>17.52</v>
      </c>
      <c r="AW106" s="275">
        <v>13.39</v>
      </c>
      <c r="AX106" s="275">
        <v>12.13</v>
      </c>
      <c r="AY106" s="275">
        <v>19.5</v>
      </c>
      <c r="AZ106" s="187"/>
      <c r="BA106" s="182"/>
    </row>
    <row r="107" spans="1:53" s="188" customFormat="1" x14ac:dyDescent="0.2">
      <c r="A107" s="182"/>
      <c r="B107" s="185" t="s">
        <v>759</v>
      </c>
      <c r="C107" s="185"/>
      <c r="D107" s="212" t="s">
        <v>760</v>
      </c>
      <c r="E107" s="325">
        <v>1</v>
      </c>
      <c r="F107" s="325"/>
      <c r="G107" s="325"/>
      <c r="H107" s="325"/>
      <c r="I107" s="325"/>
      <c r="J107" s="185"/>
      <c r="K107" s="182"/>
      <c r="L107" s="182"/>
      <c r="M107" s="238">
        <v>115.97</v>
      </c>
      <c r="N107" s="238"/>
      <c r="O107" s="238"/>
      <c r="P107" s="238"/>
      <c r="Q107" s="238"/>
      <c r="R107" s="238"/>
      <c r="S107" s="182"/>
      <c r="T107" s="182"/>
      <c r="U107" s="336">
        <v>115.97</v>
      </c>
      <c r="V107" s="336"/>
      <c r="W107" s="336"/>
      <c r="X107" s="336"/>
      <c r="Y107" s="336"/>
      <c r="AA107" s="182"/>
      <c r="AB107" s="185" t="s">
        <v>761</v>
      </c>
      <c r="AC107" s="185"/>
      <c r="AD107" s="186" t="s">
        <v>762</v>
      </c>
      <c r="AE107" s="338">
        <v>1</v>
      </c>
      <c r="AF107" s="338">
        <v>1</v>
      </c>
      <c r="AG107" s="338"/>
      <c r="AH107" s="338"/>
      <c r="AI107" s="338"/>
      <c r="AJ107" s="187"/>
      <c r="AK107" s="182"/>
      <c r="AL107" s="182"/>
      <c r="AM107" s="282">
        <v>38.5</v>
      </c>
      <c r="AN107" s="282">
        <v>34.159999999999997</v>
      </c>
      <c r="AO107" s="282"/>
      <c r="AP107" s="282"/>
      <c r="AQ107" s="282"/>
      <c r="AR107" s="275"/>
      <c r="AS107" s="273"/>
      <c r="AT107" s="273"/>
      <c r="AU107" s="275">
        <v>38.5</v>
      </c>
      <c r="AV107" s="275">
        <v>34.159999999999997</v>
      </c>
      <c r="AW107" s="275"/>
      <c r="AX107" s="275"/>
      <c r="AY107" s="275"/>
      <c r="AZ107" s="187"/>
      <c r="BA107" s="182"/>
    </row>
    <row r="108" spans="1:53" s="188" customFormat="1" x14ac:dyDescent="0.2">
      <c r="A108" s="182"/>
      <c r="B108" s="185" t="s">
        <v>759</v>
      </c>
      <c r="C108" s="185"/>
      <c r="D108" s="212" t="s">
        <v>763</v>
      </c>
      <c r="E108" s="325">
        <v>1</v>
      </c>
      <c r="F108" s="325">
        <v>1</v>
      </c>
      <c r="G108" s="325">
        <v>1</v>
      </c>
      <c r="H108" s="325"/>
      <c r="I108" s="325"/>
      <c r="J108" s="185"/>
      <c r="K108" s="182"/>
      <c r="L108" s="182"/>
      <c r="M108" s="238">
        <v>246.38</v>
      </c>
      <c r="N108" s="238">
        <v>26.2</v>
      </c>
      <c r="O108" s="238">
        <v>24.51</v>
      </c>
      <c r="P108" s="238"/>
      <c r="Q108" s="238"/>
      <c r="R108" s="238"/>
      <c r="S108" s="182"/>
      <c r="T108" s="182"/>
      <c r="U108" s="336">
        <v>246.38</v>
      </c>
      <c r="V108" s="336">
        <v>26.2</v>
      </c>
      <c r="W108" s="336">
        <v>24.51</v>
      </c>
      <c r="X108" s="336"/>
      <c r="Y108" s="336"/>
      <c r="AA108" s="182"/>
      <c r="AB108" s="185" t="s">
        <v>223</v>
      </c>
      <c r="AC108" s="185"/>
      <c r="AD108" s="186" t="s">
        <v>205</v>
      </c>
      <c r="AE108" s="338">
        <v>15</v>
      </c>
      <c r="AF108" s="338">
        <v>8</v>
      </c>
      <c r="AG108" s="338">
        <v>8</v>
      </c>
      <c r="AH108" s="338">
        <v>7</v>
      </c>
      <c r="AI108" s="338">
        <v>6</v>
      </c>
      <c r="AJ108" s="187"/>
      <c r="AK108" s="182"/>
      <c r="AL108" s="182"/>
      <c r="AM108" s="282">
        <v>1166.92</v>
      </c>
      <c r="AN108" s="282">
        <v>391.02</v>
      </c>
      <c r="AO108" s="282">
        <v>448.33</v>
      </c>
      <c r="AP108" s="282">
        <v>488.74</v>
      </c>
      <c r="AQ108" s="282">
        <v>1457.84</v>
      </c>
      <c r="AR108" s="275"/>
      <c r="AS108" s="273"/>
      <c r="AT108" s="273"/>
      <c r="AU108" s="275">
        <v>77.7946666666667</v>
      </c>
      <c r="AV108" s="275">
        <v>48.877499999999998</v>
      </c>
      <c r="AW108" s="275">
        <v>56.041249999999998</v>
      </c>
      <c r="AX108" s="275">
        <v>69.819999999999993</v>
      </c>
      <c r="AY108" s="275">
        <v>242.97333333333299</v>
      </c>
      <c r="AZ108" s="187"/>
      <c r="BA108" s="182"/>
    </row>
    <row r="109" spans="1:53" s="188" customFormat="1" x14ac:dyDescent="0.2">
      <c r="A109" s="182"/>
      <c r="B109" s="185" t="s">
        <v>193</v>
      </c>
      <c r="C109" s="185"/>
      <c r="D109" s="212" t="s">
        <v>194</v>
      </c>
      <c r="E109" s="325">
        <v>147</v>
      </c>
      <c r="F109" s="325">
        <v>88</v>
      </c>
      <c r="G109" s="325">
        <v>69</v>
      </c>
      <c r="H109" s="325">
        <v>59</v>
      </c>
      <c r="I109" s="325">
        <v>97</v>
      </c>
      <c r="J109" s="185"/>
      <c r="K109" s="182"/>
      <c r="L109" s="182"/>
      <c r="M109" s="238">
        <v>29343.599999999999</v>
      </c>
      <c r="N109" s="238">
        <v>12234.81</v>
      </c>
      <c r="O109" s="238">
        <v>10708.02</v>
      </c>
      <c r="P109" s="238">
        <v>8512.86</v>
      </c>
      <c r="Q109" s="238">
        <v>183233.23</v>
      </c>
      <c r="R109" s="238"/>
      <c r="S109" s="182"/>
      <c r="T109" s="182"/>
      <c r="U109" s="336">
        <v>199.61632653061201</v>
      </c>
      <c r="V109" s="336">
        <v>139.03193181818199</v>
      </c>
      <c r="W109" s="336">
        <v>155.188695652174</v>
      </c>
      <c r="X109" s="336">
        <v>144.28576271186401</v>
      </c>
      <c r="Y109" s="336">
        <v>1889.00237113402</v>
      </c>
      <c r="AA109" s="182"/>
      <c r="AB109" s="185" t="s">
        <v>651</v>
      </c>
      <c r="AC109" s="185"/>
      <c r="AD109" s="186" t="s">
        <v>227</v>
      </c>
      <c r="AE109" s="338">
        <v>1</v>
      </c>
      <c r="AF109" s="338"/>
      <c r="AG109" s="338"/>
      <c r="AH109" s="338"/>
      <c r="AI109" s="338"/>
      <c r="AJ109" s="187"/>
      <c r="AK109" s="182"/>
      <c r="AL109" s="182"/>
      <c r="AM109" s="282">
        <v>128.37</v>
      </c>
      <c r="AN109" s="282"/>
      <c r="AO109" s="282"/>
      <c r="AP109" s="282"/>
      <c r="AQ109" s="282"/>
      <c r="AR109" s="275"/>
      <c r="AS109" s="273"/>
      <c r="AT109" s="273"/>
      <c r="AU109" s="275">
        <v>128.37</v>
      </c>
      <c r="AV109" s="275"/>
      <c r="AW109" s="275"/>
      <c r="AX109" s="275"/>
      <c r="AY109" s="275"/>
      <c r="AZ109" s="187"/>
      <c r="BA109" s="182"/>
    </row>
    <row r="110" spans="1:53" s="188" customFormat="1" x14ac:dyDescent="0.2">
      <c r="A110" s="182"/>
      <c r="B110" s="185" t="s">
        <v>764</v>
      </c>
      <c r="C110" s="185"/>
      <c r="D110" s="212" t="s">
        <v>765</v>
      </c>
      <c r="E110" s="325">
        <v>1</v>
      </c>
      <c r="F110" s="325">
        <v>1</v>
      </c>
      <c r="G110" s="325"/>
      <c r="H110" s="325"/>
      <c r="I110" s="325"/>
      <c r="J110" s="185"/>
      <c r="K110" s="182"/>
      <c r="L110" s="182"/>
      <c r="M110" s="238">
        <v>86.97</v>
      </c>
      <c r="N110" s="238">
        <v>77.790000000000006</v>
      </c>
      <c r="O110" s="238"/>
      <c r="P110" s="238"/>
      <c r="Q110" s="238"/>
      <c r="R110" s="238"/>
      <c r="S110" s="182"/>
      <c r="T110" s="182"/>
      <c r="U110" s="336">
        <v>86.97</v>
      </c>
      <c r="V110" s="336">
        <v>77.790000000000006</v>
      </c>
      <c r="W110" s="336"/>
      <c r="X110" s="336"/>
      <c r="Y110" s="336"/>
      <c r="AA110" s="182"/>
      <c r="AB110" s="185" t="s">
        <v>230</v>
      </c>
      <c r="AC110" s="185"/>
      <c r="AD110" s="186" t="s">
        <v>211</v>
      </c>
      <c r="AE110" s="338">
        <v>10</v>
      </c>
      <c r="AF110" s="338">
        <v>9</v>
      </c>
      <c r="AG110" s="338">
        <v>7</v>
      </c>
      <c r="AH110" s="338">
        <v>6</v>
      </c>
      <c r="AI110" s="338">
        <v>5</v>
      </c>
      <c r="AJ110" s="187"/>
      <c r="AK110" s="182"/>
      <c r="AL110" s="182"/>
      <c r="AM110" s="282">
        <v>590.92999999999995</v>
      </c>
      <c r="AN110" s="282">
        <v>475.09</v>
      </c>
      <c r="AO110" s="282">
        <v>543.35</v>
      </c>
      <c r="AP110" s="282">
        <v>139.99</v>
      </c>
      <c r="AQ110" s="282">
        <v>630.77</v>
      </c>
      <c r="AR110" s="275"/>
      <c r="AS110" s="273"/>
      <c r="AT110" s="273"/>
      <c r="AU110" s="275">
        <v>59.093000000000004</v>
      </c>
      <c r="AV110" s="275">
        <v>52.787777777777798</v>
      </c>
      <c r="AW110" s="275">
        <v>77.621428571428595</v>
      </c>
      <c r="AX110" s="275">
        <v>23.331666666666699</v>
      </c>
      <c r="AY110" s="275">
        <v>126.154</v>
      </c>
      <c r="AZ110" s="187"/>
      <c r="BA110" s="182"/>
    </row>
    <row r="111" spans="1:53" s="188" customFormat="1" x14ac:dyDescent="0.2">
      <c r="A111" s="182"/>
      <c r="B111" s="185" t="s">
        <v>197</v>
      </c>
      <c r="C111" s="185"/>
      <c r="D111" s="212" t="s">
        <v>198</v>
      </c>
      <c r="E111" s="325">
        <v>87</v>
      </c>
      <c r="F111" s="325">
        <v>46</v>
      </c>
      <c r="G111" s="325">
        <v>37</v>
      </c>
      <c r="H111" s="325">
        <v>31</v>
      </c>
      <c r="I111" s="325">
        <v>42</v>
      </c>
      <c r="J111" s="185"/>
      <c r="K111" s="182"/>
      <c r="L111" s="182"/>
      <c r="M111" s="238">
        <v>12791.18</v>
      </c>
      <c r="N111" s="238">
        <v>5060.93</v>
      </c>
      <c r="O111" s="238">
        <v>5350.85</v>
      </c>
      <c r="P111" s="238">
        <v>7300.6</v>
      </c>
      <c r="Q111" s="238">
        <v>32914.43</v>
      </c>
      <c r="R111" s="238"/>
      <c r="S111" s="182"/>
      <c r="T111" s="182"/>
      <c r="U111" s="336">
        <v>147.02505747126401</v>
      </c>
      <c r="V111" s="336">
        <v>110.020217391304</v>
      </c>
      <c r="W111" s="336">
        <v>144.61756756756799</v>
      </c>
      <c r="X111" s="336">
        <v>235.50322580645201</v>
      </c>
      <c r="Y111" s="336">
        <v>783.67690476190501</v>
      </c>
      <c r="AA111" s="182"/>
      <c r="AB111" s="185" t="s">
        <v>232</v>
      </c>
      <c r="AC111" s="185"/>
      <c r="AD111" s="186" t="s">
        <v>97</v>
      </c>
      <c r="AE111" s="338">
        <v>1</v>
      </c>
      <c r="AF111" s="338"/>
      <c r="AG111" s="338"/>
      <c r="AH111" s="338"/>
      <c r="AI111" s="338"/>
      <c r="AJ111" s="187"/>
      <c r="AK111" s="182"/>
      <c r="AL111" s="182"/>
      <c r="AM111" s="282">
        <v>43.4</v>
      </c>
      <c r="AN111" s="282"/>
      <c r="AO111" s="282"/>
      <c r="AP111" s="282"/>
      <c r="AQ111" s="282"/>
      <c r="AR111" s="275"/>
      <c r="AS111" s="273"/>
      <c r="AT111" s="273"/>
      <c r="AU111" s="275">
        <v>43.4</v>
      </c>
      <c r="AV111" s="275"/>
      <c r="AW111" s="275"/>
      <c r="AX111" s="275"/>
      <c r="AY111" s="275"/>
      <c r="AZ111" s="187"/>
      <c r="BA111" s="182"/>
    </row>
    <row r="112" spans="1:53" s="188" customFormat="1" x14ac:dyDescent="0.2">
      <c r="A112" s="182"/>
      <c r="B112" s="185" t="s">
        <v>199</v>
      </c>
      <c r="C112" s="185"/>
      <c r="D112" s="212" t="s">
        <v>200</v>
      </c>
      <c r="E112" s="325">
        <v>692</v>
      </c>
      <c r="F112" s="325">
        <v>390</v>
      </c>
      <c r="G112" s="325">
        <v>307</v>
      </c>
      <c r="H112" s="325">
        <v>248</v>
      </c>
      <c r="I112" s="325">
        <v>393</v>
      </c>
      <c r="J112" s="185"/>
      <c r="K112" s="182"/>
      <c r="L112" s="182"/>
      <c r="M112" s="238">
        <v>126062.88</v>
      </c>
      <c r="N112" s="238">
        <v>46861.88</v>
      </c>
      <c r="O112" s="238">
        <v>40697.919999999998</v>
      </c>
      <c r="P112" s="238">
        <v>38835.07</v>
      </c>
      <c r="Q112" s="238">
        <v>290592.92</v>
      </c>
      <c r="R112" s="238"/>
      <c r="S112" s="182"/>
      <c r="T112" s="182"/>
      <c r="U112" s="336">
        <v>182.17179190751401</v>
      </c>
      <c r="V112" s="336">
        <v>120.158666666667</v>
      </c>
      <c r="W112" s="336">
        <v>132.56651465798001</v>
      </c>
      <c r="X112" s="336">
        <v>156.59302419354799</v>
      </c>
      <c r="Y112" s="336">
        <v>739.42218829516605</v>
      </c>
      <c r="AA112" s="182"/>
      <c r="AB112" s="185" t="s">
        <v>233</v>
      </c>
      <c r="AC112" s="185"/>
      <c r="AD112" s="186" t="s">
        <v>235</v>
      </c>
      <c r="AE112" s="338">
        <v>4</v>
      </c>
      <c r="AF112" s="338">
        <v>4</v>
      </c>
      <c r="AG112" s="338">
        <v>4</v>
      </c>
      <c r="AH112" s="338">
        <v>4</v>
      </c>
      <c r="AI112" s="338">
        <v>3</v>
      </c>
      <c r="AJ112" s="187"/>
      <c r="AK112" s="182"/>
      <c r="AL112" s="182"/>
      <c r="AM112" s="282">
        <v>61.33</v>
      </c>
      <c r="AN112" s="282">
        <v>61.69</v>
      </c>
      <c r="AO112" s="282">
        <v>67.28</v>
      </c>
      <c r="AP112" s="282">
        <v>60.95</v>
      </c>
      <c r="AQ112" s="282">
        <v>406</v>
      </c>
      <c r="AR112" s="275"/>
      <c r="AS112" s="273"/>
      <c r="AT112" s="273"/>
      <c r="AU112" s="275">
        <v>15.3325</v>
      </c>
      <c r="AV112" s="275">
        <v>15.422499999999999</v>
      </c>
      <c r="AW112" s="275">
        <v>16.82</v>
      </c>
      <c r="AX112" s="275">
        <v>15.237500000000001</v>
      </c>
      <c r="AY112" s="275">
        <v>135.333333333333</v>
      </c>
      <c r="AZ112" s="187"/>
      <c r="BA112" s="182"/>
    </row>
    <row r="113" spans="1:53" s="188" customFormat="1" x14ac:dyDescent="0.2">
      <c r="A113" s="182"/>
      <c r="B113" s="185" t="s">
        <v>202</v>
      </c>
      <c r="C113" s="185"/>
      <c r="D113" s="212" t="s">
        <v>203</v>
      </c>
      <c r="E113" s="325">
        <v>1629</v>
      </c>
      <c r="F113" s="325">
        <v>1117</v>
      </c>
      <c r="G113" s="325">
        <v>945</v>
      </c>
      <c r="H113" s="325">
        <v>774</v>
      </c>
      <c r="I113" s="325">
        <v>1031</v>
      </c>
      <c r="J113" s="185"/>
      <c r="K113" s="182"/>
      <c r="L113" s="182"/>
      <c r="M113" s="238">
        <v>266445.53000000003</v>
      </c>
      <c r="N113" s="238">
        <v>146745.45000000001</v>
      </c>
      <c r="O113" s="238">
        <v>140770.12</v>
      </c>
      <c r="P113" s="238">
        <v>113985.49</v>
      </c>
      <c r="Q113" s="238">
        <v>1025488.59</v>
      </c>
      <c r="R113" s="238"/>
      <c r="S113" s="182"/>
      <c r="T113" s="182"/>
      <c r="U113" s="336">
        <v>163.56386126458</v>
      </c>
      <c r="V113" s="336">
        <v>131.37461951656201</v>
      </c>
      <c r="W113" s="336">
        <v>148.96308994709</v>
      </c>
      <c r="X113" s="336">
        <v>147.26807493540099</v>
      </c>
      <c r="Y113" s="336">
        <v>994.65430649854704</v>
      </c>
      <c r="AA113" s="182"/>
      <c r="AB113" s="185" t="s">
        <v>236</v>
      </c>
      <c r="AC113" s="185"/>
      <c r="AD113" s="186" t="s">
        <v>237</v>
      </c>
      <c r="AE113" s="338">
        <v>2</v>
      </c>
      <c r="AF113" s="338">
        <v>1</v>
      </c>
      <c r="AG113" s="338"/>
      <c r="AH113" s="338"/>
      <c r="AI113" s="338"/>
      <c r="AJ113" s="187"/>
      <c r="AK113" s="182"/>
      <c r="AL113" s="182"/>
      <c r="AM113" s="282">
        <v>146.07</v>
      </c>
      <c r="AN113" s="282">
        <v>65</v>
      </c>
      <c r="AO113" s="282"/>
      <c r="AP113" s="282"/>
      <c r="AQ113" s="282"/>
      <c r="AR113" s="275"/>
      <c r="AS113" s="273"/>
      <c r="AT113" s="273"/>
      <c r="AU113" s="275">
        <v>73.034999999999997</v>
      </c>
      <c r="AV113" s="275">
        <v>65</v>
      </c>
      <c r="AW113" s="275"/>
      <c r="AX113" s="275"/>
      <c r="AY113" s="275"/>
      <c r="AZ113" s="187"/>
      <c r="BA113" s="182"/>
    </row>
    <row r="114" spans="1:53" s="188" customFormat="1" ht="13.5" thickBot="1" x14ac:dyDescent="0.25">
      <c r="A114" s="182"/>
      <c r="B114" s="185" t="s">
        <v>202</v>
      </c>
      <c r="C114" s="185"/>
      <c r="D114" s="212" t="s">
        <v>766</v>
      </c>
      <c r="E114" s="325">
        <v>1</v>
      </c>
      <c r="F114" s="325">
        <v>1</v>
      </c>
      <c r="G114" s="325"/>
      <c r="H114" s="325"/>
      <c r="I114" s="325"/>
      <c r="J114" s="185"/>
      <c r="K114" s="182"/>
      <c r="L114" s="182"/>
      <c r="M114" s="238">
        <v>102.28</v>
      </c>
      <c r="N114" s="238">
        <v>62.6</v>
      </c>
      <c r="O114" s="238"/>
      <c r="P114" s="238"/>
      <c r="Q114" s="238"/>
      <c r="R114" s="238"/>
      <c r="S114" s="182"/>
      <c r="T114" s="182"/>
      <c r="U114" s="336">
        <v>102.28</v>
      </c>
      <c r="V114" s="336">
        <v>62.6</v>
      </c>
      <c r="W114" s="336"/>
      <c r="X114" s="336"/>
      <c r="Y114" s="336"/>
      <c r="AA114" s="182"/>
      <c r="AB114" s="189" t="s">
        <v>238</v>
      </c>
      <c r="AC114" s="189"/>
      <c r="AD114" s="190" t="s">
        <v>239</v>
      </c>
      <c r="AE114" s="339">
        <v>7</v>
      </c>
      <c r="AF114" s="339">
        <v>7</v>
      </c>
      <c r="AG114" s="339">
        <v>6</v>
      </c>
      <c r="AH114" s="339">
        <v>6</v>
      </c>
      <c r="AI114" s="339">
        <v>6</v>
      </c>
      <c r="AJ114" s="192"/>
      <c r="AK114" s="182"/>
      <c r="AL114" s="182"/>
      <c r="AM114" s="283">
        <v>293.77</v>
      </c>
      <c r="AN114" s="284">
        <v>324.39</v>
      </c>
      <c r="AO114" s="284">
        <v>248.98</v>
      </c>
      <c r="AP114" s="284">
        <v>245.8</v>
      </c>
      <c r="AQ114" s="284">
        <v>3211.58</v>
      </c>
      <c r="AR114" s="277"/>
      <c r="AS114" s="273"/>
      <c r="AT114" s="273"/>
      <c r="AU114" s="276">
        <v>41.967142857142903</v>
      </c>
      <c r="AV114" s="277">
        <v>46.341428571428601</v>
      </c>
      <c r="AW114" s="277">
        <v>41.496666666666698</v>
      </c>
      <c r="AX114" s="277">
        <v>40.966666666666697</v>
      </c>
      <c r="AY114" s="277">
        <v>535.26333333333298</v>
      </c>
      <c r="AZ114" s="187"/>
      <c r="BA114" s="182"/>
    </row>
    <row r="115" spans="1:53" s="188" customFormat="1" x14ac:dyDescent="0.2">
      <c r="A115" s="182"/>
      <c r="B115" s="185" t="s">
        <v>204</v>
      </c>
      <c r="C115" s="185"/>
      <c r="D115" s="212" t="s">
        <v>97</v>
      </c>
      <c r="E115" s="325">
        <v>64</v>
      </c>
      <c r="F115" s="325">
        <v>33</v>
      </c>
      <c r="G115" s="325">
        <v>17</v>
      </c>
      <c r="H115" s="325">
        <v>12</v>
      </c>
      <c r="I115" s="325">
        <v>16</v>
      </c>
      <c r="J115" s="185"/>
      <c r="K115" s="182"/>
      <c r="L115" s="182"/>
      <c r="M115" s="238">
        <v>17258.48</v>
      </c>
      <c r="N115" s="238">
        <v>4047.03</v>
      </c>
      <c r="O115" s="238">
        <v>2161.08</v>
      </c>
      <c r="P115" s="238">
        <v>2070.7399999999998</v>
      </c>
      <c r="Q115" s="238">
        <v>8334.43</v>
      </c>
      <c r="R115" s="238"/>
      <c r="S115" s="182"/>
      <c r="T115" s="182"/>
      <c r="U115" s="336">
        <v>269.66374999999999</v>
      </c>
      <c r="V115" s="336">
        <v>122.637272727273</v>
      </c>
      <c r="W115" s="336">
        <v>127.122352941176</v>
      </c>
      <c r="X115" s="336">
        <v>172.56166666666701</v>
      </c>
      <c r="Y115" s="336">
        <v>520.90187500000002</v>
      </c>
      <c r="AA115" s="182"/>
      <c r="AB115" s="185" t="s">
        <v>241</v>
      </c>
      <c r="AC115" s="185"/>
      <c r="AD115" s="186" t="s">
        <v>153</v>
      </c>
      <c r="AE115" s="338">
        <v>2</v>
      </c>
      <c r="AF115" s="338">
        <v>2</v>
      </c>
      <c r="AG115" s="338"/>
      <c r="AH115" s="338"/>
      <c r="AI115" s="338"/>
      <c r="AJ115" s="187"/>
      <c r="AK115" s="182"/>
      <c r="AL115" s="182"/>
      <c r="AM115" s="282">
        <v>33.56</v>
      </c>
      <c r="AN115" s="282">
        <v>18.93</v>
      </c>
      <c r="AO115" s="282"/>
      <c r="AP115" s="282"/>
      <c r="AQ115" s="282"/>
      <c r="AR115" s="275"/>
      <c r="AS115" s="273"/>
      <c r="AT115" s="273"/>
      <c r="AU115" s="275">
        <v>16.78</v>
      </c>
      <c r="AV115" s="275">
        <v>9.4649999999999999</v>
      </c>
      <c r="AW115" s="275"/>
      <c r="AX115" s="275"/>
      <c r="AY115" s="275"/>
      <c r="AZ115" s="187"/>
      <c r="BA115" s="182"/>
    </row>
    <row r="116" spans="1:53" s="188" customFormat="1" x14ac:dyDescent="0.2">
      <c r="A116" s="182"/>
      <c r="B116" s="185" t="s">
        <v>207</v>
      </c>
      <c r="C116" s="185"/>
      <c r="D116" s="212" t="s">
        <v>64</v>
      </c>
      <c r="E116" s="325">
        <v>188</v>
      </c>
      <c r="F116" s="325">
        <v>86</v>
      </c>
      <c r="G116" s="325">
        <v>64</v>
      </c>
      <c r="H116" s="325">
        <v>50</v>
      </c>
      <c r="I116" s="325">
        <v>64</v>
      </c>
      <c r="J116" s="185"/>
      <c r="K116" s="182"/>
      <c r="L116" s="182"/>
      <c r="M116" s="238">
        <v>22045.16</v>
      </c>
      <c r="N116" s="238">
        <v>5363.75</v>
      </c>
      <c r="O116" s="238">
        <v>4073.57</v>
      </c>
      <c r="P116" s="238">
        <v>2394.87</v>
      </c>
      <c r="Q116" s="238">
        <v>18457.189999999999</v>
      </c>
      <c r="R116" s="238"/>
      <c r="S116" s="182"/>
      <c r="T116" s="182"/>
      <c r="U116" s="336">
        <v>117.261489361702</v>
      </c>
      <c r="V116" s="336">
        <v>62.369186046511601</v>
      </c>
      <c r="W116" s="336">
        <v>63.649531250000003</v>
      </c>
      <c r="X116" s="336">
        <v>47.897399999999998</v>
      </c>
      <c r="Y116" s="336">
        <v>288.39359374999998</v>
      </c>
      <c r="AA116" s="182"/>
      <c r="AB116" s="185" t="s">
        <v>242</v>
      </c>
      <c r="AC116" s="185"/>
      <c r="AD116" s="186" t="s">
        <v>81</v>
      </c>
      <c r="AE116" s="338">
        <v>1</v>
      </c>
      <c r="AF116" s="338"/>
      <c r="AG116" s="338"/>
      <c r="AH116" s="338"/>
      <c r="AI116" s="338"/>
      <c r="AJ116" s="187"/>
      <c r="AK116" s="182"/>
      <c r="AL116" s="182"/>
      <c r="AM116" s="282">
        <v>79.69</v>
      </c>
      <c r="AN116" s="282"/>
      <c r="AO116" s="282"/>
      <c r="AP116" s="282"/>
      <c r="AQ116" s="282"/>
      <c r="AR116" s="275"/>
      <c r="AS116" s="273"/>
      <c r="AT116" s="273"/>
      <c r="AU116" s="275">
        <v>79.69</v>
      </c>
      <c r="AV116" s="275"/>
      <c r="AW116" s="275"/>
      <c r="AX116" s="275"/>
      <c r="AY116" s="275"/>
      <c r="AZ116" s="187"/>
      <c r="BA116" s="182"/>
    </row>
    <row r="117" spans="1:53" s="188" customFormat="1" x14ac:dyDescent="0.2">
      <c r="A117" s="182"/>
      <c r="B117" s="185" t="s">
        <v>208</v>
      </c>
      <c r="C117" s="185"/>
      <c r="D117" s="212" t="s">
        <v>179</v>
      </c>
      <c r="E117" s="325">
        <v>236</v>
      </c>
      <c r="F117" s="325">
        <v>112</v>
      </c>
      <c r="G117" s="325">
        <v>85</v>
      </c>
      <c r="H117" s="325">
        <v>62</v>
      </c>
      <c r="I117" s="325">
        <v>116</v>
      </c>
      <c r="J117" s="185"/>
      <c r="K117" s="182"/>
      <c r="L117" s="182"/>
      <c r="M117" s="238">
        <v>53955.26</v>
      </c>
      <c r="N117" s="238">
        <v>16062.67</v>
      </c>
      <c r="O117" s="238">
        <v>11630.63</v>
      </c>
      <c r="P117" s="238">
        <v>7784.66</v>
      </c>
      <c r="Q117" s="238">
        <v>106419.51</v>
      </c>
      <c r="R117" s="238"/>
      <c r="S117" s="182"/>
      <c r="T117" s="182"/>
      <c r="U117" s="336">
        <v>228.62398305084699</v>
      </c>
      <c r="V117" s="336">
        <v>143.41669642857099</v>
      </c>
      <c r="W117" s="336">
        <v>136.83094117647099</v>
      </c>
      <c r="X117" s="336">
        <v>125.559032258065</v>
      </c>
      <c r="Y117" s="336">
        <v>917.409568965517</v>
      </c>
      <c r="AA117" s="182"/>
      <c r="AB117" s="185" t="s">
        <v>652</v>
      </c>
      <c r="AC117" s="185"/>
      <c r="AD117" s="186" t="s">
        <v>211</v>
      </c>
      <c r="AE117" s="338">
        <v>77</v>
      </c>
      <c r="AF117" s="338">
        <v>47</v>
      </c>
      <c r="AG117" s="338">
        <v>37</v>
      </c>
      <c r="AH117" s="338">
        <v>32</v>
      </c>
      <c r="AI117" s="338">
        <v>31</v>
      </c>
      <c r="AJ117" s="187"/>
      <c r="AK117" s="182"/>
      <c r="AL117" s="182"/>
      <c r="AM117" s="282">
        <v>21807.77</v>
      </c>
      <c r="AN117" s="282">
        <v>6988.69</v>
      </c>
      <c r="AO117" s="282">
        <v>4453.7700000000004</v>
      </c>
      <c r="AP117" s="282">
        <v>4359.41</v>
      </c>
      <c r="AQ117" s="282">
        <v>25122.97</v>
      </c>
      <c r="AR117" s="275"/>
      <c r="AS117" s="273"/>
      <c r="AT117" s="273"/>
      <c r="AU117" s="275">
        <v>283.217792207792</v>
      </c>
      <c r="AV117" s="275">
        <v>148.69553191489399</v>
      </c>
      <c r="AW117" s="275">
        <v>120.372162162162</v>
      </c>
      <c r="AX117" s="275">
        <v>136.2315625</v>
      </c>
      <c r="AY117" s="275">
        <v>810.41838709677404</v>
      </c>
      <c r="AZ117" s="187"/>
      <c r="BA117" s="182"/>
    </row>
    <row r="118" spans="1:53" s="188" customFormat="1" x14ac:dyDescent="0.2">
      <c r="A118" s="182"/>
      <c r="B118" s="185" t="s">
        <v>209</v>
      </c>
      <c r="C118" s="185"/>
      <c r="D118" s="212" t="s">
        <v>210</v>
      </c>
      <c r="E118" s="325">
        <v>57</v>
      </c>
      <c r="F118" s="325">
        <v>36</v>
      </c>
      <c r="G118" s="325">
        <v>25</v>
      </c>
      <c r="H118" s="325">
        <v>17</v>
      </c>
      <c r="I118" s="325">
        <v>21</v>
      </c>
      <c r="J118" s="185"/>
      <c r="K118" s="182"/>
      <c r="L118" s="182"/>
      <c r="M118" s="238">
        <v>11479.34</v>
      </c>
      <c r="N118" s="238">
        <v>5702.93</v>
      </c>
      <c r="O118" s="238">
        <v>6035.53</v>
      </c>
      <c r="P118" s="238">
        <v>4212.83</v>
      </c>
      <c r="Q118" s="238">
        <v>28563.38</v>
      </c>
      <c r="R118" s="238"/>
      <c r="S118" s="182"/>
      <c r="T118" s="182"/>
      <c r="U118" s="336">
        <v>201.391929824561</v>
      </c>
      <c r="V118" s="336">
        <v>158.414722222222</v>
      </c>
      <c r="W118" s="336">
        <v>241.4212</v>
      </c>
      <c r="X118" s="336">
        <v>247.81352941176499</v>
      </c>
      <c r="Y118" s="336">
        <v>1360.16095238095</v>
      </c>
      <c r="AA118" s="182"/>
      <c r="AB118" s="185" t="s">
        <v>247</v>
      </c>
      <c r="AC118" s="185"/>
      <c r="AD118" s="186" t="s">
        <v>211</v>
      </c>
      <c r="AE118" s="338">
        <v>7</v>
      </c>
      <c r="AF118" s="338">
        <v>4</v>
      </c>
      <c r="AG118" s="338">
        <v>1</v>
      </c>
      <c r="AH118" s="338">
        <v>1</v>
      </c>
      <c r="AI118" s="338"/>
      <c r="AJ118" s="187"/>
      <c r="AK118" s="182"/>
      <c r="AL118" s="182"/>
      <c r="AM118" s="282">
        <v>1992.96</v>
      </c>
      <c r="AN118" s="282">
        <v>250.59</v>
      </c>
      <c r="AO118" s="282">
        <v>54.23</v>
      </c>
      <c r="AP118" s="282">
        <v>54.65</v>
      </c>
      <c r="AQ118" s="282"/>
      <c r="AR118" s="275"/>
      <c r="AS118" s="273"/>
      <c r="AT118" s="273"/>
      <c r="AU118" s="275">
        <v>284.70857142857102</v>
      </c>
      <c r="AV118" s="275">
        <v>62.647500000000001</v>
      </c>
      <c r="AW118" s="275">
        <v>54.23</v>
      </c>
      <c r="AX118" s="275">
        <v>54.65</v>
      </c>
      <c r="AY118" s="275"/>
      <c r="AZ118" s="187"/>
      <c r="BA118" s="182"/>
    </row>
    <row r="119" spans="1:53" s="188" customFormat="1" x14ac:dyDescent="0.2">
      <c r="A119" s="182"/>
      <c r="B119" s="185" t="s">
        <v>213</v>
      </c>
      <c r="C119" s="185"/>
      <c r="D119" s="212" t="s">
        <v>127</v>
      </c>
      <c r="E119" s="325">
        <v>38</v>
      </c>
      <c r="F119" s="325">
        <v>22</v>
      </c>
      <c r="G119" s="325">
        <v>12</v>
      </c>
      <c r="H119" s="325">
        <v>8</v>
      </c>
      <c r="I119" s="325">
        <v>13</v>
      </c>
      <c r="J119" s="185"/>
      <c r="K119" s="182"/>
      <c r="L119" s="182"/>
      <c r="M119" s="238">
        <v>4971.1000000000004</v>
      </c>
      <c r="N119" s="238">
        <v>4379.29</v>
      </c>
      <c r="O119" s="238">
        <v>2115.6</v>
      </c>
      <c r="P119" s="238">
        <v>1140.19</v>
      </c>
      <c r="Q119" s="238">
        <v>17135.89</v>
      </c>
      <c r="R119" s="238"/>
      <c r="S119" s="182"/>
      <c r="T119" s="182"/>
      <c r="U119" s="336">
        <v>130.818421052632</v>
      </c>
      <c r="V119" s="336">
        <v>199.058636363636</v>
      </c>
      <c r="W119" s="336">
        <v>176.3</v>
      </c>
      <c r="X119" s="336">
        <v>142.52375000000001</v>
      </c>
      <c r="Y119" s="336">
        <v>1318.14538461538</v>
      </c>
      <c r="AA119" s="182"/>
      <c r="AB119" s="185" t="s">
        <v>248</v>
      </c>
      <c r="AC119" s="185"/>
      <c r="AD119" s="186" t="s">
        <v>77</v>
      </c>
      <c r="AE119" s="338">
        <v>100</v>
      </c>
      <c r="AF119" s="338">
        <v>52</v>
      </c>
      <c r="AG119" s="338">
        <v>40</v>
      </c>
      <c r="AH119" s="338">
        <v>30</v>
      </c>
      <c r="AI119" s="338">
        <v>23</v>
      </c>
      <c r="AJ119" s="187"/>
      <c r="AK119" s="182"/>
      <c r="AL119" s="182"/>
      <c r="AM119" s="282">
        <v>222591.11</v>
      </c>
      <c r="AN119" s="282">
        <v>22424.14</v>
      </c>
      <c r="AO119" s="282">
        <v>26162.36</v>
      </c>
      <c r="AP119" s="282">
        <v>30010.02</v>
      </c>
      <c r="AQ119" s="282">
        <v>147376.65</v>
      </c>
      <c r="AR119" s="275"/>
      <c r="AS119" s="273"/>
      <c r="AT119" s="273"/>
      <c r="AU119" s="275">
        <v>2225.9110999999998</v>
      </c>
      <c r="AV119" s="275">
        <v>431.233461538462</v>
      </c>
      <c r="AW119" s="275">
        <v>654.05899999999997</v>
      </c>
      <c r="AX119" s="275">
        <v>1000.3339999999999</v>
      </c>
      <c r="AY119" s="275">
        <v>6407.6804347826101</v>
      </c>
      <c r="AZ119" s="187"/>
      <c r="BA119" s="182"/>
    </row>
    <row r="120" spans="1:53" s="188" customFormat="1" x14ac:dyDescent="0.2">
      <c r="A120" s="182"/>
      <c r="B120" s="185" t="s">
        <v>650</v>
      </c>
      <c r="C120" s="185"/>
      <c r="D120" s="212" t="s">
        <v>107</v>
      </c>
      <c r="E120" s="325">
        <v>24</v>
      </c>
      <c r="F120" s="325">
        <v>14</v>
      </c>
      <c r="G120" s="325">
        <v>11</v>
      </c>
      <c r="H120" s="325">
        <v>10</v>
      </c>
      <c r="I120" s="325">
        <v>17</v>
      </c>
      <c r="J120" s="185"/>
      <c r="K120" s="182"/>
      <c r="L120" s="182"/>
      <c r="M120" s="238">
        <v>6152.45</v>
      </c>
      <c r="N120" s="238">
        <v>1648.4</v>
      </c>
      <c r="O120" s="238">
        <v>1176.8</v>
      </c>
      <c r="P120" s="238">
        <v>1096.17</v>
      </c>
      <c r="Q120" s="238">
        <v>8425.39</v>
      </c>
      <c r="R120" s="238"/>
      <c r="S120" s="182"/>
      <c r="T120" s="182"/>
      <c r="U120" s="336">
        <v>256.35208333333298</v>
      </c>
      <c r="V120" s="336">
        <v>117.74285714285701</v>
      </c>
      <c r="W120" s="336">
        <v>106.981818181818</v>
      </c>
      <c r="X120" s="336">
        <v>109.617</v>
      </c>
      <c r="Y120" s="336">
        <v>495.61117647058802</v>
      </c>
      <c r="AA120" s="182"/>
      <c r="AB120" s="185" t="s">
        <v>654</v>
      </c>
      <c r="AC120" s="185"/>
      <c r="AD120" s="186" t="s">
        <v>77</v>
      </c>
      <c r="AE120" s="338">
        <v>8</v>
      </c>
      <c r="AF120" s="338">
        <v>6</v>
      </c>
      <c r="AG120" s="338">
        <v>4</v>
      </c>
      <c r="AH120" s="338">
        <v>4</v>
      </c>
      <c r="AI120" s="338">
        <v>4</v>
      </c>
      <c r="AJ120" s="187"/>
      <c r="AK120" s="182"/>
      <c r="AL120" s="182"/>
      <c r="AM120" s="282">
        <v>1390.56</v>
      </c>
      <c r="AN120" s="282">
        <v>712.46</v>
      </c>
      <c r="AO120" s="282">
        <v>799.18</v>
      </c>
      <c r="AP120" s="282">
        <v>928.29</v>
      </c>
      <c r="AQ120" s="282">
        <v>5339.12</v>
      </c>
      <c r="AR120" s="275"/>
      <c r="AS120" s="273"/>
      <c r="AT120" s="273"/>
      <c r="AU120" s="275">
        <v>173.82</v>
      </c>
      <c r="AV120" s="275">
        <v>118.743333333333</v>
      </c>
      <c r="AW120" s="275">
        <v>199.79499999999999</v>
      </c>
      <c r="AX120" s="275">
        <v>232.07249999999999</v>
      </c>
      <c r="AY120" s="275">
        <v>1334.78</v>
      </c>
      <c r="AZ120" s="187"/>
      <c r="BA120" s="182"/>
    </row>
    <row r="121" spans="1:53" s="188" customFormat="1" x14ac:dyDescent="0.2">
      <c r="A121" s="182"/>
      <c r="B121" s="185" t="s">
        <v>700</v>
      </c>
      <c r="C121" s="185"/>
      <c r="D121" s="212" t="s">
        <v>179</v>
      </c>
      <c r="E121" s="325">
        <v>1</v>
      </c>
      <c r="F121" s="325"/>
      <c r="G121" s="325"/>
      <c r="H121" s="325"/>
      <c r="I121" s="325"/>
      <c r="J121" s="185"/>
      <c r="K121" s="182"/>
      <c r="L121" s="182"/>
      <c r="M121" s="238">
        <v>101.92</v>
      </c>
      <c r="N121" s="238"/>
      <c r="O121" s="238"/>
      <c r="P121" s="238"/>
      <c r="Q121" s="238"/>
      <c r="R121" s="238"/>
      <c r="S121" s="182"/>
      <c r="T121" s="182"/>
      <c r="U121" s="336">
        <v>101.92</v>
      </c>
      <c r="V121" s="336"/>
      <c r="W121" s="336"/>
      <c r="X121" s="336"/>
      <c r="Y121" s="336"/>
      <c r="AA121" s="182"/>
      <c r="AB121" s="185" t="s">
        <v>767</v>
      </c>
      <c r="AC121" s="185"/>
      <c r="AD121" s="186" t="s">
        <v>77</v>
      </c>
      <c r="AE121" s="338">
        <v>1</v>
      </c>
      <c r="AF121" s="338"/>
      <c r="AG121" s="338"/>
      <c r="AH121" s="338"/>
      <c r="AI121" s="338"/>
      <c r="AJ121" s="187"/>
      <c r="AK121" s="182"/>
      <c r="AL121" s="182"/>
      <c r="AM121" s="282">
        <v>350.91</v>
      </c>
      <c r="AN121" s="282"/>
      <c r="AO121" s="282"/>
      <c r="AP121" s="282"/>
      <c r="AQ121" s="282"/>
      <c r="AR121" s="275"/>
      <c r="AS121" s="273"/>
      <c r="AT121" s="273"/>
      <c r="AU121" s="275">
        <v>350.91</v>
      </c>
      <c r="AV121" s="275"/>
      <c r="AW121" s="275"/>
      <c r="AX121" s="275"/>
      <c r="AY121" s="275"/>
      <c r="AZ121" s="187"/>
      <c r="BA121" s="182"/>
    </row>
    <row r="122" spans="1:53" s="188" customFormat="1" x14ac:dyDescent="0.2">
      <c r="A122" s="182"/>
      <c r="B122" s="185" t="s">
        <v>215</v>
      </c>
      <c r="C122" s="185"/>
      <c r="D122" s="212" t="s">
        <v>70</v>
      </c>
      <c r="E122" s="325">
        <v>10</v>
      </c>
      <c r="F122" s="325">
        <v>5</v>
      </c>
      <c r="G122" s="325">
        <v>3</v>
      </c>
      <c r="H122" s="325">
        <v>1</v>
      </c>
      <c r="I122" s="325">
        <v>2</v>
      </c>
      <c r="J122" s="185"/>
      <c r="K122" s="182"/>
      <c r="L122" s="182"/>
      <c r="M122" s="238">
        <v>1533.85</v>
      </c>
      <c r="N122" s="238">
        <v>510.2</v>
      </c>
      <c r="O122" s="238">
        <v>1228.29</v>
      </c>
      <c r="P122" s="238">
        <v>103.68</v>
      </c>
      <c r="Q122" s="238">
        <v>240.32</v>
      </c>
      <c r="R122" s="238"/>
      <c r="S122" s="182"/>
      <c r="T122" s="182"/>
      <c r="U122" s="336">
        <v>153.38499999999999</v>
      </c>
      <c r="V122" s="336">
        <v>102.04</v>
      </c>
      <c r="W122" s="336">
        <v>409.43</v>
      </c>
      <c r="X122" s="336">
        <v>103.68</v>
      </c>
      <c r="Y122" s="336">
        <v>120.16</v>
      </c>
      <c r="AA122" s="182"/>
      <c r="AB122" s="185" t="s">
        <v>249</v>
      </c>
      <c r="AC122" s="185"/>
      <c r="AD122" s="186" t="s">
        <v>127</v>
      </c>
      <c r="AE122" s="338">
        <v>2</v>
      </c>
      <c r="AF122" s="338">
        <v>1</v>
      </c>
      <c r="AG122" s="338">
        <v>1</v>
      </c>
      <c r="AH122" s="338">
        <v>1</v>
      </c>
      <c r="AI122" s="338">
        <v>1</v>
      </c>
      <c r="AJ122" s="187"/>
      <c r="AK122" s="182"/>
      <c r="AL122" s="182"/>
      <c r="AM122" s="282">
        <v>39.89</v>
      </c>
      <c r="AN122" s="282">
        <v>27.12</v>
      </c>
      <c r="AO122" s="282">
        <v>26.89</v>
      </c>
      <c r="AP122" s="282">
        <v>26.5</v>
      </c>
      <c r="AQ122" s="282">
        <v>29.57</v>
      </c>
      <c r="AR122" s="275"/>
      <c r="AS122" s="273"/>
      <c r="AT122" s="273"/>
      <c r="AU122" s="275">
        <v>19.945</v>
      </c>
      <c r="AV122" s="275">
        <v>27.12</v>
      </c>
      <c r="AW122" s="275">
        <v>26.89</v>
      </c>
      <c r="AX122" s="275">
        <v>26.5</v>
      </c>
      <c r="AY122" s="275">
        <v>29.57</v>
      </c>
      <c r="AZ122" s="187"/>
      <c r="BA122" s="182"/>
    </row>
    <row r="123" spans="1:53" s="188" customFormat="1" x14ac:dyDescent="0.2">
      <c r="A123" s="182"/>
      <c r="B123" s="185" t="s">
        <v>216</v>
      </c>
      <c r="C123" s="185"/>
      <c r="D123" s="212" t="s">
        <v>147</v>
      </c>
      <c r="E123" s="325">
        <v>36</v>
      </c>
      <c r="F123" s="325">
        <v>27</v>
      </c>
      <c r="G123" s="325">
        <v>25</v>
      </c>
      <c r="H123" s="325">
        <v>23</v>
      </c>
      <c r="I123" s="325">
        <v>30</v>
      </c>
      <c r="J123" s="185"/>
      <c r="K123" s="182"/>
      <c r="L123" s="182"/>
      <c r="M123" s="238">
        <v>6338.48</v>
      </c>
      <c r="N123" s="238">
        <v>5692.47</v>
      </c>
      <c r="O123" s="238">
        <v>4917.45</v>
      </c>
      <c r="P123" s="238">
        <v>4962.78</v>
      </c>
      <c r="Q123" s="238">
        <v>51408.34</v>
      </c>
      <c r="R123" s="238"/>
      <c r="S123" s="182"/>
      <c r="T123" s="182"/>
      <c r="U123" s="336">
        <v>176.06888888888901</v>
      </c>
      <c r="V123" s="336">
        <v>210.83222222222199</v>
      </c>
      <c r="W123" s="336">
        <v>196.69800000000001</v>
      </c>
      <c r="X123" s="336">
        <v>215.773043478261</v>
      </c>
      <c r="Y123" s="336">
        <v>1713.6113333333301</v>
      </c>
      <c r="AA123" s="182"/>
      <c r="AB123" s="185" t="s">
        <v>251</v>
      </c>
      <c r="AC123" s="185"/>
      <c r="AD123" s="186" t="s">
        <v>79</v>
      </c>
      <c r="AE123" s="338">
        <v>14</v>
      </c>
      <c r="AF123" s="338">
        <v>5</v>
      </c>
      <c r="AG123" s="338">
        <v>6</v>
      </c>
      <c r="AH123" s="338">
        <v>6</v>
      </c>
      <c r="AI123" s="338">
        <v>5</v>
      </c>
      <c r="AJ123" s="187"/>
      <c r="AK123" s="182"/>
      <c r="AL123" s="182"/>
      <c r="AM123" s="282">
        <v>1251.3800000000001</v>
      </c>
      <c r="AN123" s="282">
        <v>430.21</v>
      </c>
      <c r="AO123" s="282">
        <v>629.76</v>
      </c>
      <c r="AP123" s="282">
        <v>787.08</v>
      </c>
      <c r="AQ123" s="282">
        <v>2460.83</v>
      </c>
      <c r="AR123" s="275"/>
      <c r="AS123" s="273"/>
      <c r="AT123" s="273"/>
      <c r="AU123" s="275">
        <v>89.384285714285696</v>
      </c>
      <c r="AV123" s="275">
        <v>86.042000000000002</v>
      </c>
      <c r="AW123" s="275">
        <v>104.96</v>
      </c>
      <c r="AX123" s="275">
        <v>131.18</v>
      </c>
      <c r="AY123" s="275">
        <v>492.166</v>
      </c>
      <c r="AZ123" s="187"/>
      <c r="BA123" s="182"/>
    </row>
    <row r="124" spans="1:53" s="188" customFormat="1" ht="13.5" thickBot="1" x14ac:dyDescent="0.25">
      <c r="A124" s="182"/>
      <c r="B124" s="185" t="s">
        <v>217</v>
      </c>
      <c r="C124" s="185"/>
      <c r="D124" s="212" t="s">
        <v>145</v>
      </c>
      <c r="E124" s="325">
        <v>1</v>
      </c>
      <c r="F124" s="325"/>
      <c r="G124" s="325"/>
      <c r="H124" s="325"/>
      <c r="I124" s="325"/>
      <c r="J124" s="185"/>
      <c r="K124" s="182"/>
      <c r="L124" s="182"/>
      <c r="M124" s="238">
        <v>101.71</v>
      </c>
      <c r="N124" s="238"/>
      <c r="O124" s="238"/>
      <c r="P124" s="238"/>
      <c r="Q124" s="238"/>
      <c r="R124" s="238"/>
      <c r="S124" s="182"/>
      <c r="T124" s="182"/>
      <c r="U124" s="336">
        <v>101.71</v>
      </c>
      <c r="V124" s="336"/>
      <c r="W124" s="336"/>
      <c r="X124" s="336"/>
      <c r="Y124" s="336"/>
      <c r="AA124" s="182"/>
      <c r="AB124" s="189" t="s">
        <v>252</v>
      </c>
      <c r="AC124" s="189"/>
      <c r="AD124" s="190" t="s">
        <v>70</v>
      </c>
      <c r="AE124" s="339">
        <v>81</v>
      </c>
      <c r="AF124" s="339">
        <v>29</v>
      </c>
      <c r="AG124" s="339">
        <v>20</v>
      </c>
      <c r="AH124" s="339">
        <v>19</v>
      </c>
      <c r="AI124" s="339">
        <v>17</v>
      </c>
      <c r="AJ124" s="192"/>
      <c r="AK124" s="182"/>
      <c r="AL124" s="182"/>
      <c r="AM124" s="283">
        <v>25492.59</v>
      </c>
      <c r="AN124" s="284">
        <v>6922.65</v>
      </c>
      <c r="AO124" s="284">
        <v>3242.37</v>
      </c>
      <c r="AP124" s="284">
        <v>3393.14</v>
      </c>
      <c r="AQ124" s="284">
        <v>16815.14</v>
      </c>
      <c r="AR124" s="277"/>
      <c r="AS124" s="273"/>
      <c r="AT124" s="273"/>
      <c r="AU124" s="276">
        <v>314.72333333333302</v>
      </c>
      <c r="AV124" s="277">
        <v>238.71206896551701</v>
      </c>
      <c r="AW124" s="277">
        <v>162.11850000000001</v>
      </c>
      <c r="AX124" s="277">
        <v>178.58631578947401</v>
      </c>
      <c r="AY124" s="277">
        <v>989.12588235294095</v>
      </c>
      <c r="AZ124" s="187"/>
      <c r="BA124" s="182"/>
    </row>
    <row r="125" spans="1:53" s="188" customFormat="1" x14ac:dyDescent="0.2">
      <c r="A125" s="182"/>
      <c r="B125" s="185" t="s">
        <v>217</v>
      </c>
      <c r="C125" s="185"/>
      <c r="D125" s="212" t="s">
        <v>218</v>
      </c>
      <c r="E125" s="325">
        <v>53</v>
      </c>
      <c r="F125" s="325">
        <v>27</v>
      </c>
      <c r="G125" s="325">
        <v>19</v>
      </c>
      <c r="H125" s="325">
        <v>17</v>
      </c>
      <c r="I125" s="325">
        <v>26</v>
      </c>
      <c r="J125" s="185"/>
      <c r="K125" s="182"/>
      <c r="L125" s="182"/>
      <c r="M125" s="238">
        <v>11002.07</v>
      </c>
      <c r="N125" s="238">
        <v>2980.46</v>
      </c>
      <c r="O125" s="238">
        <v>3217.22</v>
      </c>
      <c r="P125" s="238">
        <v>5943.61</v>
      </c>
      <c r="Q125" s="238">
        <v>36935.56</v>
      </c>
      <c r="R125" s="238"/>
      <c r="S125" s="182"/>
      <c r="T125" s="182"/>
      <c r="U125" s="336">
        <v>207.58622641509399</v>
      </c>
      <c r="V125" s="336">
        <v>110.387407407407</v>
      </c>
      <c r="W125" s="336">
        <v>169.327368421053</v>
      </c>
      <c r="X125" s="336">
        <v>349.62411764705899</v>
      </c>
      <c r="Y125" s="336">
        <v>1420.59846153846</v>
      </c>
      <c r="AA125" s="182"/>
      <c r="AB125" s="185" t="s">
        <v>254</v>
      </c>
      <c r="AC125" s="185"/>
      <c r="AD125" s="186" t="s">
        <v>164</v>
      </c>
      <c r="AE125" s="338">
        <v>1</v>
      </c>
      <c r="AF125" s="338">
        <v>1</v>
      </c>
      <c r="AG125" s="338">
        <v>1</v>
      </c>
      <c r="AH125" s="338">
        <v>1</v>
      </c>
      <c r="AI125" s="338"/>
      <c r="AJ125" s="187"/>
      <c r="AK125" s="182"/>
      <c r="AL125" s="182"/>
      <c r="AM125" s="282">
        <v>36.01</v>
      </c>
      <c r="AN125" s="282">
        <v>32.69</v>
      </c>
      <c r="AO125" s="282">
        <v>36.549999999999997</v>
      </c>
      <c r="AP125" s="282">
        <v>33.380000000000003</v>
      </c>
      <c r="AQ125" s="282"/>
      <c r="AR125" s="275"/>
      <c r="AS125" s="273"/>
      <c r="AT125" s="273"/>
      <c r="AU125" s="275">
        <v>36.01</v>
      </c>
      <c r="AV125" s="275">
        <v>32.69</v>
      </c>
      <c r="AW125" s="275">
        <v>36.549999999999997</v>
      </c>
      <c r="AX125" s="275">
        <v>33.380000000000003</v>
      </c>
      <c r="AY125" s="275"/>
      <c r="AZ125" s="187"/>
      <c r="BA125" s="182"/>
    </row>
    <row r="126" spans="1:53" s="188" customFormat="1" x14ac:dyDescent="0.2">
      <c r="A126" s="182"/>
      <c r="B126" s="185" t="s">
        <v>768</v>
      </c>
      <c r="C126" s="185"/>
      <c r="D126" s="212" t="s">
        <v>218</v>
      </c>
      <c r="E126" s="325">
        <v>1</v>
      </c>
      <c r="F126" s="325"/>
      <c r="G126" s="325"/>
      <c r="H126" s="325"/>
      <c r="I126" s="325"/>
      <c r="J126" s="185"/>
      <c r="K126" s="182"/>
      <c r="L126" s="182"/>
      <c r="M126" s="238">
        <v>15</v>
      </c>
      <c r="N126" s="238"/>
      <c r="O126" s="238"/>
      <c r="P126" s="238"/>
      <c r="Q126" s="238"/>
      <c r="R126" s="238"/>
      <c r="S126" s="182"/>
      <c r="T126" s="182"/>
      <c r="U126" s="336">
        <v>15</v>
      </c>
      <c r="V126" s="336"/>
      <c r="W126" s="336"/>
      <c r="X126" s="336"/>
      <c r="Y126" s="336"/>
      <c r="AA126" s="182"/>
      <c r="AB126" s="185" t="s">
        <v>255</v>
      </c>
      <c r="AC126" s="185"/>
      <c r="AD126" s="186" t="s">
        <v>256</v>
      </c>
      <c r="AE126" s="338">
        <v>20</v>
      </c>
      <c r="AF126" s="338">
        <v>14</v>
      </c>
      <c r="AG126" s="338">
        <v>14</v>
      </c>
      <c r="AH126" s="338">
        <v>10</v>
      </c>
      <c r="AI126" s="338">
        <v>10</v>
      </c>
      <c r="AJ126" s="187"/>
      <c r="AK126" s="182"/>
      <c r="AL126" s="182"/>
      <c r="AM126" s="282">
        <v>2713.91</v>
      </c>
      <c r="AN126" s="282">
        <v>1439.51</v>
      </c>
      <c r="AO126" s="282">
        <v>1867.81</v>
      </c>
      <c r="AP126" s="282">
        <v>1440.48</v>
      </c>
      <c r="AQ126" s="282">
        <v>22833.1</v>
      </c>
      <c r="AR126" s="275"/>
      <c r="AS126" s="273"/>
      <c r="AT126" s="273"/>
      <c r="AU126" s="275">
        <v>135.69550000000001</v>
      </c>
      <c r="AV126" s="275">
        <v>102.82214285714301</v>
      </c>
      <c r="AW126" s="275">
        <v>133.41499999999999</v>
      </c>
      <c r="AX126" s="275">
        <v>144.048</v>
      </c>
      <c r="AY126" s="275">
        <v>2283.31</v>
      </c>
      <c r="AZ126" s="187"/>
      <c r="BA126" s="182"/>
    </row>
    <row r="127" spans="1:53" s="188" customFormat="1" ht="13.5" thickBot="1" x14ac:dyDescent="0.25">
      <c r="A127" s="182"/>
      <c r="B127" s="189" t="s">
        <v>769</v>
      </c>
      <c r="C127" s="189"/>
      <c r="D127" s="214" t="s">
        <v>145</v>
      </c>
      <c r="E127" s="326">
        <v>1</v>
      </c>
      <c r="F127" s="326"/>
      <c r="G127" s="326"/>
      <c r="H127" s="326"/>
      <c r="I127" s="326"/>
      <c r="J127" s="189"/>
      <c r="K127" s="182"/>
      <c r="L127" s="182"/>
      <c r="M127" s="266">
        <v>255.47</v>
      </c>
      <c r="N127" s="266"/>
      <c r="O127" s="266"/>
      <c r="P127" s="266"/>
      <c r="Q127" s="266"/>
      <c r="R127" s="266"/>
      <c r="S127" s="182"/>
      <c r="T127" s="182"/>
      <c r="U127" s="336">
        <v>255.47</v>
      </c>
      <c r="V127" s="336"/>
      <c r="W127" s="336"/>
      <c r="X127" s="336"/>
      <c r="Y127" s="336"/>
      <c r="AA127" s="182"/>
      <c r="AB127" s="185" t="s">
        <v>260</v>
      </c>
      <c r="AC127" s="185"/>
      <c r="AD127" s="186" t="s">
        <v>77</v>
      </c>
      <c r="AE127" s="338">
        <v>3</v>
      </c>
      <c r="AF127" s="338">
        <v>2</v>
      </c>
      <c r="AG127" s="338">
        <v>1</v>
      </c>
      <c r="AH127" s="338">
        <v>1</v>
      </c>
      <c r="AI127" s="338">
        <v>1</v>
      </c>
      <c r="AJ127" s="187"/>
      <c r="AK127" s="182"/>
      <c r="AL127" s="182"/>
      <c r="AM127" s="282">
        <v>2290.54</v>
      </c>
      <c r="AN127" s="282">
        <v>665.18</v>
      </c>
      <c r="AO127" s="282">
        <v>805.26</v>
      </c>
      <c r="AP127" s="282">
        <v>393.12</v>
      </c>
      <c r="AQ127" s="282">
        <v>123.96</v>
      </c>
      <c r="AR127" s="275"/>
      <c r="AS127" s="273"/>
      <c r="AT127" s="273"/>
      <c r="AU127" s="275">
        <v>763.51333333333298</v>
      </c>
      <c r="AV127" s="275">
        <v>332.59</v>
      </c>
      <c r="AW127" s="275">
        <v>805.26</v>
      </c>
      <c r="AX127" s="275">
        <v>393.12</v>
      </c>
      <c r="AY127" s="275">
        <v>123.96</v>
      </c>
      <c r="AZ127" s="192"/>
      <c r="BA127" s="182"/>
    </row>
    <row r="128" spans="1:53" s="188" customFormat="1" x14ac:dyDescent="0.2">
      <c r="A128" s="182"/>
      <c r="B128" s="185" t="s">
        <v>220</v>
      </c>
      <c r="C128" s="185"/>
      <c r="D128" s="212" t="s">
        <v>170</v>
      </c>
      <c r="E128" s="325">
        <v>95</v>
      </c>
      <c r="F128" s="325">
        <v>46</v>
      </c>
      <c r="G128" s="325">
        <v>32</v>
      </c>
      <c r="H128" s="325">
        <v>31</v>
      </c>
      <c r="I128" s="325">
        <v>56</v>
      </c>
      <c r="J128" s="185"/>
      <c r="K128" s="182"/>
      <c r="L128" s="182"/>
      <c r="M128" s="238">
        <v>16515.47</v>
      </c>
      <c r="N128" s="238">
        <v>5329.15</v>
      </c>
      <c r="O128" s="238">
        <v>4093.92</v>
      </c>
      <c r="P128" s="238">
        <v>5040.92</v>
      </c>
      <c r="Q128" s="238">
        <v>61833.11</v>
      </c>
      <c r="R128" s="238"/>
      <c r="S128" s="182"/>
      <c r="T128" s="182"/>
      <c r="U128" s="336">
        <v>173.847052631579</v>
      </c>
      <c r="V128" s="336">
        <v>115.851086956522</v>
      </c>
      <c r="W128" s="336">
        <v>127.935</v>
      </c>
      <c r="X128" s="336">
        <v>162.610322580645</v>
      </c>
      <c r="Y128" s="336">
        <v>1104.16267857143</v>
      </c>
      <c r="AA128" s="182"/>
      <c r="AB128" s="185" t="s">
        <v>260</v>
      </c>
      <c r="AC128" s="185"/>
      <c r="AD128" s="186" t="s">
        <v>120</v>
      </c>
      <c r="AE128" s="338">
        <v>1</v>
      </c>
      <c r="AF128" s="338"/>
      <c r="AG128" s="338"/>
      <c r="AH128" s="338"/>
      <c r="AI128" s="338"/>
      <c r="AJ128" s="187"/>
      <c r="AK128" s="182"/>
      <c r="AL128" s="182"/>
      <c r="AM128" s="282">
        <v>409.37</v>
      </c>
      <c r="AN128" s="282"/>
      <c r="AO128" s="282"/>
      <c r="AP128" s="282"/>
      <c r="AQ128" s="282"/>
      <c r="AR128" s="275"/>
      <c r="AS128" s="273"/>
      <c r="AT128" s="273"/>
      <c r="AU128" s="275">
        <v>409.37</v>
      </c>
      <c r="AV128" s="275"/>
      <c r="AW128" s="275"/>
      <c r="AX128" s="275"/>
      <c r="AY128" s="275"/>
      <c r="AZ128" s="187"/>
      <c r="BA128" s="182"/>
    </row>
    <row r="129" spans="1:53" s="188" customFormat="1" x14ac:dyDescent="0.2">
      <c r="A129" s="182"/>
      <c r="B129" s="185" t="s">
        <v>221</v>
      </c>
      <c r="C129" s="185"/>
      <c r="D129" s="212" t="s">
        <v>222</v>
      </c>
      <c r="E129" s="325">
        <v>24</v>
      </c>
      <c r="F129" s="325">
        <v>17</v>
      </c>
      <c r="G129" s="325">
        <v>16</v>
      </c>
      <c r="H129" s="325">
        <v>12</v>
      </c>
      <c r="I129" s="325">
        <v>9</v>
      </c>
      <c r="J129" s="185"/>
      <c r="K129" s="182"/>
      <c r="L129" s="182"/>
      <c r="M129" s="238">
        <v>3348.53</v>
      </c>
      <c r="N129" s="238">
        <v>1525.46</v>
      </c>
      <c r="O129" s="238">
        <v>1939</v>
      </c>
      <c r="P129" s="238">
        <v>1548.44</v>
      </c>
      <c r="Q129" s="238">
        <v>5078.32</v>
      </c>
      <c r="R129" s="238"/>
      <c r="S129" s="182"/>
      <c r="T129" s="182"/>
      <c r="U129" s="336">
        <v>139.522083333333</v>
      </c>
      <c r="V129" s="336">
        <v>89.732941176470604</v>
      </c>
      <c r="W129" s="336">
        <v>121.1875</v>
      </c>
      <c r="X129" s="336">
        <v>129.036666666667</v>
      </c>
      <c r="Y129" s="336">
        <v>564.25777777777796</v>
      </c>
      <c r="AA129" s="182"/>
      <c r="AB129" s="185" t="s">
        <v>261</v>
      </c>
      <c r="AC129" s="185"/>
      <c r="AD129" s="186" t="s">
        <v>73</v>
      </c>
      <c r="AE129" s="338">
        <v>53</v>
      </c>
      <c r="AF129" s="338">
        <v>33</v>
      </c>
      <c r="AG129" s="338">
        <v>27</v>
      </c>
      <c r="AH129" s="338">
        <v>23</v>
      </c>
      <c r="AI129" s="338">
        <v>20</v>
      </c>
      <c r="AJ129" s="187"/>
      <c r="AK129" s="182"/>
      <c r="AL129" s="182"/>
      <c r="AM129" s="282">
        <v>8044.31</v>
      </c>
      <c r="AN129" s="282">
        <v>4896.1499999999996</v>
      </c>
      <c r="AO129" s="282">
        <v>3254.12</v>
      </c>
      <c r="AP129" s="282">
        <v>2428.5500000000002</v>
      </c>
      <c r="AQ129" s="282">
        <v>30317.93</v>
      </c>
      <c r="AR129" s="275"/>
      <c r="AS129" s="273"/>
      <c r="AT129" s="273"/>
      <c r="AU129" s="275">
        <v>151.77943396226399</v>
      </c>
      <c r="AV129" s="275">
        <v>148.36818181818199</v>
      </c>
      <c r="AW129" s="275">
        <v>120.52296296296301</v>
      </c>
      <c r="AX129" s="275">
        <v>105.589130434783</v>
      </c>
      <c r="AY129" s="275">
        <v>1515.8965000000001</v>
      </c>
      <c r="AZ129" s="187"/>
      <c r="BA129" s="182"/>
    </row>
    <row r="130" spans="1:53" s="188" customFormat="1" x14ac:dyDescent="0.2">
      <c r="A130" s="182"/>
      <c r="B130" s="185" t="s">
        <v>223</v>
      </c>
      <c r="C130" s="185"/>
      <c r="D130" s="212" t="s">
        <v>205</v>
      </c>
      <c r="E130" s="325">
        <v>54</v>
      </c>
      <c r="F130" s="325">
        <v>33</v>
      </c>
      <c r="G130" s="325">
        <v>27</v>
      </c>
      <c r="H130" s="325">
        <v>18</v>
      </c>
      <c r="I130" s="325">
        <v>20</v>
      </c>
      <c r="J130" s="185"/>
      <c r="K130" s="182"/>
      <c r="L130" s="182"/>
      <c r="M130" s="238">
        <v>7908.96</v>
      </c>
      <c r="N130" s="238">
        <v>3481.17</v>
      </c>
      <c r="O130" s="238">
        <v>2359.37</v>
      </c>
      <c r="P130" s="238">
        <v>1601.29</v>
      </c>
      <c r="Q130" s="238">
        <v>12632.38</v>
      </c>
      <c r="R130" s="238"/>
      <c r="S130" s="182"/>
      <c r="T130" s="182"/>
      <c r="U130" s="336">
        <v>146.46222222222201</v>
      </c>
      <c r="V130" s="336">
        <v>105.49</v>
      </c>
      <c r="W130" s="336">
        <v>87.384074074074107</v>
      </c>
      <c r="X130" s="336">
        <v>88.960555555555601</v>
      </c>
      <c r="Y130" s="336">
        <v>631.61900000000003</v>
      </c>
      <c r="AA130" s="182"/>
      <c r="AB130" s="185" t="s">
        <v>264</v>
      </c>
      <c r="AC130" s="185"/>
      <c r="AD130" s="186" t="s">
        <v>64</v>
      </c>
      <c r="AE130" s="338">
        <v>38</v>
      </c>
      <c r="AF130" s="338">
        <v>14</v>
      </c>
      <c r="AG130" s="338">
        <v>5</v>
      </c>
      <c r="AH130" s="338">
        <v>4</v>
      </c>
      <c r="AI130" s="338">
        <v>3</v>
      </c>
      <c r="AJ130" s="187"/>
      <c r="AK130" s="182"/>
      <c r="AL130" s="182"/>
      <c r="AM130" s="282">
        <v>11919.84</v>
      </c>
      <c r="AN130" s="282">
        <v>3984.98</v>
      </c>
      <c r="AO130" s="282">
        <v>332.09</v>
      </c>
      <c r="AP130" s="282">
        <v>138.99</v>
      </c>
      <c r="AQ130" s="282">
        <v>1468.23</v>
      </c>
      <c r="AR130" s="275"/>
      <c r="AS130" s="273"/>
      <c r="AT130" s="273"/>
      <c r="AU130" s="275">
        <v>313.68</v>
      </c>
      <c r="AV130" s="275">
        <v>284.641428571429</v>
      </c>
      <c r="AW130" s="275">
        <v>66.418000000000006</v>
      </c>
      <c r="AX130" s="275">
        <v>34.747500000000002</v>
      </c>
      <c r="AY130" s="275">
        <v>489.41</v>
      </c>
      <c r="AZ130" s="187"/>
      <c r="BA130" s="182"/>
    </row>
    <row r="131" spans="1:53" s="188" customFormat="1" x14ac:dyDescent="0.2">
      <c r="A131" s="182"/>
      <c r="B131" s="185" t="s">
        <v>651</v>
      </c>
      <c r="C131" s="185"/>
      <c r="D131" s="212" t="s">
        <v>227</v>
      </c>
      <c r="E131" s="325">
        <v>39</v>
      </c>
      <c r="F131" s="325">
        <v>20</v>
      </c>
      <c r="G131" s="325">
        <v>15</v>
      </c>
      <c r="H131" s="325">
        <v>10</v>
      </c>
      <c r="I131" s="325">
        <v>30</v>
      </c>
      <c r="J131" s="185"/>
      <c r="K131" s="182"/>
      <c r="L131" s="182"/>
      <c r="M131" s="238">
        <v>7251.28</v>
      </c>
      <c r="N131" s="238">
        <v>2465.61</v>
      </c>
      <c r="O131" s="238">
        <v>1935.3</v>
      </c>
      <c r="P131" s="238">
        <v>1246.04</v>
      </c>
      <c r="Q131" s="238">
        <v>32030.62</v>
      </c>
      <c r="R131" s="238"/>
      <c r="S131" s="182"/>
      <c r="T131" s="182"/>
      <c r="U131" s="336">
        <v>185.93025641025599</v>
      </c>
      <c r="V131" s="336">
        <v>123.2805</v>
      </c>
      <c r="W131" s="336">
        <v>129.02000000000001</v>
      </c>
      <c r="X131" s="336">
        <v>124.604</v>
      </c>
      <c r="Y131" s="336">
        <v>1067.6873333333299</v>
      </c>
      <c r="AA131" s="182"/>
      <c r="AB131" s="185" t="s">
        <v>266</v>
      </c>
      <c r="AC131" s="185"/>
      <c r="AD131" s="186" t="s">
        <v>267</v>
      </c>
      <c r="AE131" s="338">
        <v>10</v>
      </c>
      <c r="AF131" s="338">
        <v>6</v>
      </c>
      <c r="AG131" s="338">
        <v>6</v>
      </c>
      <c r="AH131" s="338">
        <v>6</v>
      </c>
      <c r="AI131" s="338">
        <v>8</v>
      </c>
      <c r="AJ131" s="187"/>
      <c r="AK131" s="182"/>
      <c r="AL131" s="182"/>
      <c r="AM131" s="282">
        <v>735.01</v>
      </c>
      <c r="AN131" s="282">
        <v>221.84</v>
      </c>
      <c r="AO131" s="282">
        <v>269.05</v>
      </c>
      <c r="AP131" s="282">
        <v>228.57</v>
      </c>
      <c r="AQ131" s="282">
        <v>3300.66</v>
      </c>
      <c r="AR131" s="275"/>
      <c r="AS131" s="273"/>
      <c r="AT131" s="273"/>
      <c r="AU131" s="275">
        <v>73.501000000000005</v>
      </c>
      <c r="AV131" s="275">
        <v>36.973333333333301</v>
      </c>
      <c r="AW131" s="275">
        <v>44.841666666666697</v>
      </c>
      <c r="AX131" s="275">
        <v>38.094999999999999</v>
      </c>
      <c r="AY131" s="275">
        <v>412.58249999999998</v>
      </c>
      <c r="AZ131" s="187"/>
      <c r="BA131" s="182"/>
    </row>
    <row r="132" spans="1:53" s="188" customFormat="1" x14ac:dyDescent="0.2">
      <c r="A132" s="182"/>
      <c r="B132" s="185" t="s">
        <v>230</v>
      </c>
      <c r="C132" s="185"/>
      <c r="D132" s="212" t="s">
        <v>211</v>
      </c>
      <c r="E132" s="325">
        <v>91</v>
      </c>
      <c r="F132" s="325">
        <v>54</v>
      </c>
      <c r="G132" s="325">
        <v>44</v>
      </c>
      <c r="H132" s="325">
        <v>34</v>
      </c>
      <c r="I132" s="325">
        <v>51</v>
      </c>
      <c r="J132" s="185"/>
      <c r="K132" s="182"/>
      <c r="L132" s="182"/>
      <c r="M132" s="238">
        <v>17409.86</v>
      </c>
      <c r="N132" s="238">
        <v>10524.18</v>
      </c>
      <c r="O132" s="238">
        <v>7251.36</v>
      </c>
      <c r="P132" s="238">
        <v>7389.18</v>
      </c>
      <c r="Q132" s="238">
        <v>45021.09</v>
      </c>
      <c r="R132" s="238"/>
      <c r="S132" s="182"/>
      <c r="T132" s="182"/>
      <c r="U132" s="336">
        <v>191.31714285714301</v>
      </c>
      <c r="V132" s="336">
        <v>194.89222222222199</v>
      </c>
      <c r="W132" s="336">
        <v>164.803636363636</v>
      </c>
      <c r="X132" s="336">
        <v>217.32882352941201</v>
      </c>
      <c r="Y132" s="336">
        <v>882.76647058823505</v>
      </c>
      <c r="AA132" s="182"/>
      <c r="AB132" s="185" t="s">
        <v>268</v>
      </c>
      <c r="AC132" s="185"/>
      <c r="AD132" s="186" t="s">
        <v>269</v>
      </c>
      <c r="AE132" s="338">
        <v>2</v>
      </c>
      <c r="AF132" s="338">
        <v>2</v>
      </c>
      <c r="AG132" s="338">
        <v>2</v>
      </c>
      <c r="AH132" s="338">
        <v>2</v>
      </c>
      <c r="AI132" s="338">
        <v>1</v>
      </c>
      <c r="AJ132" s="187"/>
      <c r="AK132" s="182"/>
      <c r="AL132" s="182"/>
      <c r="AM132" s="282">
        <v>353.29</v>
      </c>
      <c r="AN132" s="282">
        <v>367.43</v>
      </c>
      <c r="AO132" s="282">
        <v>373.87</v>
      </c>
      <c r="AP132" s="282">
        <v>349.94</v>
      </c>
      <c r="AQ132" s="282">
        <v>2502.69</v>
      </c>
      <c r="AR132" s="275"/>
      <c r="AS132" s="273"/>
      <c r="AT132" s="273"/>
      <c r="AU132" s="275">
        <v>176.64500000000001</v>
      </c>
      <c r="AV132" s="275">
        <v>183.715</v>
      </c>
      <c r="AW132" s="275">
        <v>186.935</v>
      </c>
      <c r="AX132" s="275">
        <v>174.97</v>
      </c>
      <c r="AY132" s="275">
        <v>2502.69</v>
      </c>
      <c r="AZ132" s="187"/>
      <c r="BA132" s="182"/>
    </row>
    <row r="133" spans="1:53" s="188" customFormat="1" x14ac:dyDescent="0.2">
      <c r="A133" s="182"/>
      <c r="B133" s="185" t="s">
        <v>231</v>
      </c>
      <c r="C133" s="185"/>
      <c r="D133" s="212" t="s">
        <v>167</v>
      </c>
      <c r="E133" s="325">
        <v>6</v>
      </c>
      <c r="F133" s="325">
        <v>2</v>
      </c>
      <c r="G133" s="325">
        <v>2</v>
      </c>
      <c r="H133" s="325">
        <v>1</v>
      </c>
      <c r="I133" s="325">
        <v>1</v>
      </c>
      <c r="J133" s="185"/>
      <c r="K133" s="182"/>
      <c r="L133" s="182"/>
      <c r="M133" s="238">
        <v>315.02</v>
      </c>
      <c r="N133" s="238">
        <v>44.98</v>
      </c>
      <c r="O133" s="238">
        <v>56.37</v>
      </c>
      <c r="P133" s="238">
        <v>26.38</v>
      </c>
      <c r="Q133" s="238">
        <v>126.96</v>
      </c>
      <c r="R133" s="238"/>
      <c r="S133" s="182"/>
      <c r="T133" s="182"/>
      <c r="U133" s="336">
        <v>52.503333333333302</v>
      </c>
      <c r="V133" s="336">
        <v>22.49</v>
      </c>
      <c r="W133" s="336">
        <v>28.184999999999999</v>
      </c>
      <c r="X133" s="336">
        <v>26.38</v>
      </c>
      <c r="Y133" s="336">
        <v>126.96</v>
      </c>
      <c r="AA133" s="182"/>
      <c r="AB133" s="185" t="s">
        <v>270</v>
      </c>
      <c r="AC133" s="185"/>
      <c r="AD133" s="186" t="s">
        <v>145</v>
      </c>
      <c r="AE133" s="338">
        <v>8</v>
      </c>
      <c r="AF133" s="338">
        <v>3</v>
      </c>
      <c r="AG133" s="338">
        <v>3</v>
      </c>
      <c r="AH133" s="338">
        <v>3</v>
      </c>
      <c r="AI133" s="338">
        <v>2</v>
      </c>
      <c r="AJ133" s="187"/>
      <c r="AK133" s="182"/>
      <c r="AL133" s="182"/>
      <c r="AM133" s="282">
        <v>1322.13</v>
      </c>
      <c r="AN133" s="282">
        <v>96.08</v>
      </c>
      <c r="AO133" s="282">
        <v>99.91</v>
      </c>
      <c r="AP133" s="282">
        <v>90.38</v>
      </c>
      <c r="AQ133" s="282">
        <v>2081.44</v>
      </c>
      <c r="AR133" s="275"/>
      <c r="AS133" s="273"/>
      <c r="AT133" s="273"/>
      <c r="AU133" s="275">
        <v>165.26625000000001</v>
      </c>
      <c r="AV133" s="275">
        <v>32.026666666666699</v>
      </c>
      <c r="AW133" s="275">
        <v>33.303333333333299</v>
      </c>
      <c r="AX133" s="275">
        <v>30.126666666666701</v>
      </c>
      <c r="AY133" s="275">
        <v>1040.72</v>
      </c>
      <c r="AZ133" s="187"/>
      <c r="BA133" s="182"/>
    </row>
    <row r="134" spans="1:53" s="188" customFormat="1" ht="13.5" thickBot="1" x14ac:dyDescent="0.25">
      <c r="A134" s="182"/>
      <c r="B134" s="185" t="s">
        <v>232</v>
      </c>
      <c r="C134" s="185"/>
      <c r="D134" s="212" t="s">
        <v>97</v>
      </c>
      <c r="E134" s="325">
        <v>29</v>
      </c>
      <c r="F134" s="325">
        <v>17</v>
      </c>
      <c r="G134" s="325">
        <v>16</v>
      </c>
      <c r="H134" s="325">
        <v>14</v>
      </c>
      <c r="I134" s="325">
        <v>11</v>
      </c>
      <c r="J134" s="185"/>
      <c r="K134" s="182"/>
      <c r="L134" s="182"/>
      <c r="M134" s="238">
        <v>1764.09</v>
      </c>
      <c r="N134" s="238">
        <v>494</v>
      </c>
      <c r="O134" s="238">
        <v>222.21</v>
      </c>
      <c r="P134" s="238">
        <v>195.52</v>
      </c>
      <c r="Q134" s="238">
        <v>1869.7</v>
      </c>
      <c r="R134" s="238"/>
      <c r="S134" s="182"/>
      <c r="T134" s="182"/>
      <c r="U134" s="336">
        <v>60.830689655172399</v>
      </c>
      <c r="V134" s="336">
        <v>29.0588235294118</v>
      </c>
      <c r="W134" s="336">
        <v>13.888125</v>
      </c>
      <c r="X134" s="336">
        <v>13.9657142857143</v>
      </c>
      <c r="Y134" s="336">
        <v>169.97272727272701</v>
      </c>
      <c r="AA134" s="182"/>
      <c r="AB134" s="189" t="s">
        <v>273</v>
      </c>
      <c r="AC134" s="189"/>
      <c r="AD134" s="190" t="s">
        <v>272</v>
      </c>
      <c r="AE134" s="339">
        <v>16</v>
      </c>
      <c r="AF134" s="339">
        <v>10</v>
      </c>
      <c r="AG134" s="339">
        <v>4</v>
      </c>
      <c r="AH134" s="339">
        <v>2</v>
      </c>
      <c r="AI134" s="339">
        <v>2</v>
      </c>
      <c r="AJ134" s="192"/>
      <c r="AK134" s="182"/>
      <c r="AL134" s="182"/>
      <c r="AM134" s="283">
        <v>6378.59</v>
      </c>
      <c r="AN134" s="284">
        <v>1152.73</v>
      </c>
      <c r="AO134" s="284">
        <v>238.06</v>
      </c>
      <c r="AP134" s="284">
        <v>121.24</v>
      </c>
      <c r="AQ134" s="284">
        <v>2060.33</v>
      </c>
      <c r="AR134" s="277"/>
      <c r="AS134" s="273"/>
      <c r="AT134" s="273"/>
      <c r="AU134" s="276">
        <v>398.66187500000001</v>
      </c>
      <c r="AV134" s="277">
        <v>115.273</v>
      </c>
      <c r="AW134" s="277">
        <v>59.515000000000001</v>
      </c>
      <c r="AX134" s="277">
        <v>60.62</v>
      </c>
      <c r="AY134" s="277">
        <v>1030.165</v>
      </c>
      <c r="AZ134" s="187"/>
      <c r="BA134" s="182"/>
    </row>
    <row r="135" spans="1:53" s="188" customFormat="1" x14ac:dyDescent="0.2">
      <c r="A135" s="182"/>
      <c r="B135" s="185" t="s">
        <v>233</v>
      </c>
      <c r="C135" s="185"/>
      <c r="D135" s="212" t="s">
        <v>235</v>
      </c>
      <c r="E135" s="325">
        <v>29</v>
      </c>
      <c r="F135" s="325">
        <v>21</v>
      </c>
      <c r="G135" s="325">
        <v>17</v>
      </c>
      <c r="H135" s="325">
        <v>13</v>
      </c>
      <c r="I135" s="325">
        <v>20</v>
      </c>
      <c r="J135" s="185"/>
      <c r="K135" s="182"/>
      <c r="L135" s="182"/>
      <c r="M135" s="238">
        <v>5570.63</v>
      </c>
      <c r="N135" s="238">
        <v>4068.79</v>
      </c>
      <c r="O135" s="238">
        <v>4389.71</v>
      </c>
      <c r="P135" s="238">
        <v>1543.64</v>
      </c>
      <c r="Q135" s="238">
        <v>10300.280000000001</v>
      </c>
      <c r="R135" s="238"/>
      <c r="S135" s="182"/>
      <c r="T135" s="182"/>
      <c r="U135" s="336">
        <v>192.09068965517201</v>
      </c>
      <c r="V135" s="336">
        <v>193.751904761905</v>
      </c>
      <c r="W135" s="336">
        <v>258.21823529411802</v>
      </c>
      <c r="X135" s="336">
        <v>118.741538461538</v>
      </c>
      <c r="Y135" s="336">
        <v>515.01400000000001</v>
      </c>
      <c r="AA135" s="182"/>
      <c r="AB135" s="185" t="s">
        <v>274</v>
      </c>
      <c r="AC135" s="185"/>
      <c r="AD135" s="186" t="s">
        <v>107</v>
      </c>
      <c r="AE135" s="338">
        <v>5</v>
      </c>
      <c r="AF135" s="338">
        <v>1</v>
      </c>
      <c r="AG135" s="338"/>
      <c r="AH135" s="338"/>
      <c r="AI135" s="338"/>
      <c r="AJ135" s="187"/>
      <c r="AK135" s="182"/>
      <c r="AL135" s="182"/>
      <c r="AM135" s="282">
        <v>8501.56</v>
      </c>
      <c r="AN135" s="282">
        <v>474.21</v>
      </c>
      <c r="AO135" s="282"/>
      <c r="AP135" s="282"/>
      <c r="AQ135" s="282"/>
      <c r="AR135" s="275"/>
      <c r="AS135" s="273"/>
      <c r="AT135" s="273"/>
      <c r="AU135" s="275">
        <v>1700.3119999999999</v>
      </c>
      <c r="AV135" s="275">
        <v>474.21</v>
      </c>
      <c r="AW135" s="275"/>
      <c r="AX135" s="275"/>
      <c r="AY135" s="275"/>
      <c r="AZ135" s="187"/>
      <c r="BA135" s="182"/>
    </row>
    <row r="136" spans="1:53" s="188" customFormat="1" x14ac:dyDescent="0.2">
      <c r="A136" s="182"/>
      <c r="B136" s="185" t="s">
        <v>770</v>
      </c>
      <c r="C136" s="185"/>
      <c r="D136" s="212" t="s">
        <v>105</v>
      </c>
      <c r="E136" s="325">
        <v>2</v>
      </c>
      <c r="F136" s="325">
        <v>1</v>
      </c>
      <c r="G136" s="325">
        <v>1</v>
      </c>
      <c r="H136" s="325">
        <v>1</v>
      </c>
      <c r="I136" s="325"/>
      <c r="J136" s="185"/>
      <c r="K136" s="182"/>
      <c r="L136" s="182"/>
      <c r="M136" s="238">
        <v>118.93</v>
      </c>
      <c r="N136" s="238">
        <v>37.81</v>
      </c>
      <c r="O136" s="238">
        <v>35.380000000000003</v>
      </c>
      <c r="P136" s="238">
        <v>24.32</v>
      </c>
      <c r="Q136" s="238"/>
      <c r="R136" s="238"/>
      <c r="S136" s="182"/>
      <c r="T136" s="182"/>
      <c r="U136" s="336">
        <v>59.465000000000003</v>
      </c>
      <c r="V136" s="336">
        <v>37.81</v>
      </c>
      <c r="W136" s="336">
        <v>35.380000000000003</v>
      </c>
      <c r="X136" s="336">
        <v>24.32</v>
      </c>
      <c r="Y136" s="336"/>
      <c r="AA136" s="182"/>
      <c r="AB136" s="185" t="s">
        <v>275</v>
      </c>
      <c r="AC136" s="185"/>
      <c r="AD136" s="186" t="s">
        <v>100</v>
      </c>
      <c r="AE136" s="338">
        <v>1</v>
      </c>
      <c r="AF136" s="338"/>
      <c r="AG136" s="338"/>
      <c r="AH136" s="338"/>
      <c r="AI136" s="338"/>
      <c r="AJ136" s="187"/>
      <c r="AK136" s="182"/>
      <c r="AL136" s="182"/>
      <c r="AM136" s="282">
        <v>65</v>
      </c>
      <c r="AN136" s="282"/>
      <c r="AO136" s="282"/>
      <c r="AP136" s="282"/>
      <c r="AQ136" s="282"/>
      <c r="AR136" s="275"/>
      <c r="AS136" s="273"/>
      <c r="AT136" s="273"/>
      <c r="AU136" s="275">
        <v>65</v>
      </c>
      <c r="AV136" s="275"/>
      <c r="AW136" s="275"/>
      <c r="AX136" s="275"/>
      <c r="AY136" s="275"/>
      <c r="AZ136" s="187"/>
      <c r="BA136" s="182"/>
    </row>
    <row r="137" spans="1:53" s="188" customFormat="1" ht="13.5" thickBot="1" x14ac:dyDescent="0.25">
      <c r="A137" s="182"/>
      <c r="B137" s="189" t="s">
        <v>236</v>
      </c>
      <c r="C137" s="189"/>
      <c r="D137" s="214" t="s">
        <v>237</v>
      </c>
      <c r="E137" s="326">
        <v>35</v>
      </c>
      <c r="F137" s="326">
        <v>17</v>
      </c>
      <c r="G137" s="326">
        <v>16</v>
      </c>
      <c r="H137" s="326">
        <v>11</v>
      </c>
      <c r="I137" s="326">
        <v>18</v>
      </c>
      <c r="J137" s="189"/>
      <c r="K137" s="182"/>
      <c r="L137" s="182"/>
      <c r="M137" s="266">
        <v>6710.58</v>
      </c>
      <c r="N137" s="266">
        <v>2517.66</v>
      </c>
      <c r="O137" s="266">
        <v>2370.1999999999998</v>
      </c>
      <c r="P137" s="266">
        <v>2469.92</v>
      </c>
      <c r="Q137" s="266">
        <v>32093.82</v>
      </c>
      <c r="R137" s="266"/>
      <c r="S137" s="182"/>
      <c r="T137" s="182"/>
      <c r="U137" s="336">
        <v>191.73085714285699</v>
      </c>
      <c r="V137" s="336">
        <v>148.09764705882401</v>
      </c>
      <c r="W137" s="336">
        <v>148.13749999999999</v>
      </c>
      <c r="X137" s="336">
        <v>224.53818181818201</v>
      </c>
      <c r="Y137" s="336">
        <v>1782.99</v>
      </c>
      <c r="AA137" s="182"/>
      <c r="AB137" s="185" t="s">
        <v>275</v>
      </c>
      <c r="AC137" s="185"/>
      <c r="AD137" s="186" t="s">
        <v>77</v>
      </c>
      <c r="AE137" s="338">
        <v>3</v>
      </c>
      <c r="AF137" s="338">
        <v>3</v>
      </c>
      <c r="AG137" s="338">
        <v>1</v>
      </c>
      <c r="AH137" s="338">
        <v>1</v>
      </c>
      <c r="AI137" s="338">
        <v>1</v>
      </c>
      <c r="AJ137" s="187"/>
      <c r="AK137" s="182"/>
      <c r="AL137" s="182"/>
      <c r="AM137" s="282">
        <v>427.49</v>
      </c>
      <c r="AN137" s="282">
        <v>656.45</v>
      </c>
      <c r="AO137" s="282">
        <v>704.53</v>
      </c>
      <c r="AP137" s="282">
        <v>974.67</v>
      </c>
      <c r="AQ137" s="282">
        <v>651.09</v>
      </c>
      <c r="AR137" s="275"/>
      <c r="AS137" s="273"/>
      <c r="AT137" s="273"/>
      <c r="AU137" s="275">
        <v>142.49666666666701</v>
      </c>
      <c r="AV137" s="275">
        <v>218.816666666667</v>
      </c>
      <c r="AW137" s="275">
        <v>704.53</v>
      </c>
      <c r="AX137" s="275">
        <v>974.67</v>
      </c>
      <c r="AY137" s="275">
        <v>651.09</v>
      </c>
      <c r="AZ137" s="192"/>
      <c r="BA137" s="182"/>
    </row>
    <row r="138" spans="1:53" s="188" customFormat="1" x14ac:dyDescent="0.2">
      <c r="A138" s="182"/>
      <c r="B138" s="185" t="s">
        <v>236</v>
      </c>
      <c r="C138" s="185"/>
      <c r="D138" s="212" t="s">
        <v>70</v>
      </c>
      <c r="E138" s="325"/>
      <c r="F138" s="325"/>
      <c r="G138" s="325"/>
      <c r="H138" s="325"/>
      <c r="I138" s="325">
        <v>1</v>
      </c>
      <c r="J138" s="185"/>
      <c r="K138" s="182"/>
      <c r="L138" s="182"/>
      <c r="M138" s="238"/>
      <c r="N138" s="238"/>
      <c r="O138" s="238"/>
      <c r="P138" s="238"/>
      <c r="Q138" s="238">
        <v>1099.1199999999999</v>
      </c>
      <c r="R138" s="238"/>
      <c r="S138" s="182"/>
      <c r="T138" s="182"/>
      <c r="U138" s="336"/>
      <c r="V138" s="336"/>
      <c r="W138" s="336"/>
      <c r="X138" s="336"/>
      <c r="Y138" s="336">
        <v>1099.1199999999999</v>
      </c>
      <c r="AA138" s="182"/>
      <c r="AB138" s="185" t="s">
        <v>279</v>
      </c>
      <c r="AC138" s="185"/>
      <c r="AD138" s="186" t="s">
        <v>93</v>
      </c>
      <c r="AE138" s="338">
        <v>2</v>
      </c>
      <c r="AF138" s="338">
        <v>1</v>
      </c>
      <c r="AG138" s="338"/>
      <c r="AH138" s="338"/>
      <c r="AI138" s="338"/>
      <c r="AJ138" s="187"/>
      <c r="AK138" s="182"/>
      <c r="AL138" s="182"/>
      <c r="AM138" s="282">
        <v>151.72</v>
      </c>
      <c r="AN138" s="282">
        <v>79.94</v>
      </c>
      <c r="AO138" s="282"/>
      <c r="AP138" s="282"/>
      <c r="AQ138" s="282"/>
      <c r="AR138" s="275"/>
      <c r="AS138" s="273"/>
      <c r="AT138" s="273"/>
      <c r="AU138" s="275">
        <v>75.86</v>
      </c>
      <c r="AV138" s="275">
        <v>79.94</v>
      </c>
      <c r="AW138" s="275"/>
      <c r="AX138" s="275"/>
      <c r="AY138" s="275"/>
      <c r="AZ138" s="187"/>
      <c r="BA138" s="182"/>
    </row>
    <row r="139" spans="1:53" s="188" customFormat="1" x14ac:dyDescent="0.2">
      <c r="A139" s="182"/>
      <c r="B139" s="185" t="s">
        <v>238</v>
      </c>
      <c r="C139" s="185"/>
      <c r="D139" s="212" t="s">
        <v>239</v>
      </c>
      <c r="E139" s="325">
        <v>69</v>
      </c>
      <c r="F139" s="325">
        <v>46</v>
      </c>
      <c r="G139" s="325">
        <v>33</v>
      </c>
      <c r="H139" s="325">
        <v>34</v>
      </c>
      <c r="I139" s="325">
        <v>49</v>
      </c>
      <c r="J139" s="185"/>
      <c r="K139" s="182"/>
      <c r="L139" s="182"/>
      <c r="M139" s="238">
        <v>15071.62</v>
      </c>
      <c r="N139" s="238">
        <v>8987.7199999999993</v>
      </c>
      <c r="O139" s="238">
        <v>6250.84</v>
      </c>
      <c r="P139" s="238">
        <v>9103.43</v>
      </c>
      <c r="Q139" s="238">
        <v>37251.550000000003</v>
      </c>
      <c r="R139" s="238"/>
      <c r="S139" s="182"/>
      <c r="T139" s="182"/>
      <c r="U139" s="336">
        <v>218.429275362319</v>
      </c>
      <c r="V139" s="336">
        <v>195.385217391304</v>
      </c>
      <c r="W139" s="336">
        <v>189.41939393939401</v>
      </c>
      <c r="X139" s="336">
        <v>267.74794117647099</v>
      </c>
      <c r="Y139" s="336">
        <v>760.23571428571404</v>
      </c>
      <c r="AA139" s="182"/>
      <c r="AB139" s="185" t="s">
        <v>280</v>
      </c>
      <c r="AC139" s="185"/>
      <c r="AD139" s="186" t="s">
        <v>64</v>
      </c>
      <c r="AE139" s="338">
        <v>3</v>
      </c>
      <c r="AF139" s="338"/>
      <c r="AG139" s="338"/>
      <c r="AH139" s="338"/>
      <c r="AI139" s="338"/>
      <c r="AJ139" s="187"/>
      <c r="AK139" s="182"/>
      <c r="AL139" s="182"/>
      <c r="AM139" s="282">
        <v>414.21</v>
      </c>
      <c r="AN139" s="282"/>
      <c r="AO139" s="282"/>
      <c r="AP139" s="282"/>
      <c r="AQ139" s="282"/>
      <c r="AR139" s="275"/>
      <c r="AS139" s="273"/>
      <c r="AT139" s="273"/>
      <c r="AU139" s="275">
        <v>138.07</v>
      </c>
      <c r="AV139" s="275"/>
      <c r="AW139" s="275"/>
      <c r="AX139" s="275"/>
      <c r="AY139" s="275"/>
      <c r="AZ139" s="187"/>
      <c r="BA139" s="182"/>
    </row>
    <row r="140" spans="1:53" s="188" customFormat="1" x14ac:dyDescent="0.2">
      <c r="A140" s="182"/>
      <c r="B140" s="185" t="s">
        <v>238</v>
      </c>
      <c r="C140" s="185"/>
      <c r="D140" s="212" t="s">
        <v>267</v>
      </c>
      <c r="E140" s="325"/>
      <c r="F140" s="325"/>
      <c r="G140" s="325"/>
      <c r="H140" s="325">
        <v>1</v>
      </c>
      <c r="I140" s="325">
        <v>1</v>
      </c>
      <c r="J140" s="185"/>
      <c r="K140" s="182"/>
      <c r="L140" s="182"/>
      <c r="M140" s="238"/>
      <c r="N140" s="238"/>
      <c r="O140" s="238"/>
      <c r="P140" s="238">
        <v>463.38</v>
      </c>
      <c r="Q140" s="238">
        <v>888.73</v>
      </c>
      <c r="R140" s="238"/>
      <c r="S140" s="182"/>
      <c r="T140" s="182"/>
      <c r="U140" s="336"/>
      <c r="V140" s="336"/>
      <c r="W140" s="336"/>
      <c r="X140" s="336">
        <v>463.38</v>
      </c>
      <c r="Y140" s="336">
        <v>888.73</v>
      </c>
      <c r="AA140" s="182"/>
      <c r="AB140" s="185" t="s">
        <v>280</v>
      </c>
      <c r="AC140" s="185"/>
      <c r="AD140" s="186" t="s">
        <v>170</v>
      </c>
      <c r="AE140" s="338">
        <v>7</v>
      </c>
      <c r="AF140" s="338">
        <v>2</v>
      </c>
      <c r="AG140" s="338">
        <v>1</v>
      </c>
      <c r="AH140" s="338">
        <v>1</v>
      </c>
      <c r="AI140" s="338">
        <v>1</v>
      </c>
      <c r="AJ140" s="187"/>
      <c r="AK140" s="182"/>
      <c r="AL140" s="182"/>
      <c r="AM140" s="282">
        <v>236.21</v>
      </c>
      <c r="AN140" s="282">
        <v>51.98</v>
      </c>
      <c r="AO140" s="282">
        <v>41.67</v>
      </c>
      <c r="AP140" s="282">
        <v>42.01</v>
      </c>
      <c r="AQ140" s="282">
        <v>137.13</v>
      </c>
      <c r="AR140" s="275"/>
      <c r="AS140" s="273"/>
      <c r="AT140" s="273"/>
      <c r="AU140" s="275">
        <v>33.744285714285702</v>
      </c>
      <c r="AV140" s="275">
        <v>25.99</v>
      </c>
      <c r="AW140" s="275">
        <v>41.67</v>
      </c>
      <c r="AX140" s="275">
        <v>42.01</v>
      </c>
      <c r="AY140" s="275">
        <v>137.13</v>
      </c>
      <c r="AZ140" s="187"/>
      <c r="BA140" s="182"/>
    </row>
    <row r="141" spans="1:53" s="188" customFormat="1" x14ac:dyDescent="0.2">
      <c r="A141" s="182"/>
      <c r="B141" s="185" t="s">
        <v>238</v>
      </c>
      <c r="C141" s="185"/>
      <c r="D141" s="212" t="s">
        <v>120</v>
      </c>
      <c r="E141" s="325">
        <v>1</v>
      </c>
      <c r="F141" s="325">
        <v>1</v>
      </c>
      <c r="G141" s="325">
        <v>1</v>
      </c>
      <c r="H141" s="325">
        <v>1</v>
      </c>
      <c r="I141" s="325">
        <v>1</v>
      </c>
      <c r="J141" s="185"/>
      <c r="K141" s="182"/>
      <c r="L141" s="182"/>
      <c r="M141" s="238">
        <v>111.96</v>
      </c>
      <c r="N141" s="238">
        <v>94.98</v>
      </c>
      <c r="O141" s="238">
        <v>206.65</v>
      </c>
      <c r="P141" s="238">
        <v>103</v>
      </c>
      <c r="Q141" s="238">
        <v>1944.6</v>
      </c>
      <c r="R141" s="238"/>
      <c r="S141" s="182"/>
      <c r="T141" s="182"/>
      <c r="U141" s="336">
        <v>111.96</v>
      </c>
      <c r="V141" s="336">
        <v>94.98</v>
      </c>
      <c r="W141" s="336">
        <v>206.65</v>
      </c>
      <c r="X141" s="336">
        <v>103</v>
      </c>
      <c r="Y141" s="336">
        <v>1944.6</v>
      </c>
      <c r="AA141" s="182"/>
      <c r="AB141" s="185" t="s">
        <v>282</v>
      </c>
      <c r="AC141" s="185"/>
      <c r="AD141" s="186" t="s">
        <v>79</v>
      </c>
      <c r="AE141" s="338">
        <v>22</v>
      </c>
      <c r="AF141" s="338">
        <v>9</v>
      </c>
      <c r="AG141" s="338">
        <v>5</v>
      </c>
      <c r="AH141" s="338">
        <v>3</v>
      </c>
      <c r="AI141" s="338">
        <v>5</v>
      </c>
      <c r="AJ141" s="187"/>
      <c r="AK141" s="182"/>
      <c r="AL141" s="182"/>
      <c r="AM141" s="282">
        <v>14458.94</v>
      </c>
      <c r="AN141" s="282">
        <v>12572.33</v>
      </c>
      <c r="AO141" s="282">
        <v>6580.68</v>
      </c>
      <c r="AP141" s="282">
        <v>383.53</v>
      </c>
      <c r="AQ141" s="282">
        <v>2388.87</v>
      </c>
      <c r="AR141" s="275"/>
      <c r="AS141" s="273"/>
      <c r="AT141" s="273"/>
      <c r="AU141" s="275">
        <v>657.22454545454502</v>
      </c>
      <c r="AV141" s="275">
        <v>1396.9255555555601</v>
      </c>
      <c r="AW141" s="275">
        <v>1316.136</v>
      </c>
      <c r="AX141" s="275">
        <v>127.84333333333301</v>
      </c>
      <c r="AY141" s="275">
        <v>477.774</v>
      </c>
      <c r="AZ141" s="187"/>
      <c r="BA141" s="182"/>
    </row>
    <row r="142" spans="1:53" s="188" customFormat="1" x14ac:dyDescent="0.2">
      <c r="A142" s="182"/>
      <c r="B142" s="185" t="s">
        <v>241</v>
      </c>
      <c r="C142" s="185"/>
      <c r="D142" s="212" t="s">
        <v>153</v>
      </c>
      <c r="E142" s="325">
        <v>5</v>
      </c>
      <c r="F142" s="325">
        <v>3</v>
      </c>
      <c r="G142" s="325">
        <v>1</v>
      </c>
      <c r="H142" s="325"/>
      <c r="I142" s="325"/>
      <c r="J142" s="185"/>
      <c r="K142" s="182"/>
      <c r="L142" s="182"/>
      <c r="M142" s="238">
        <v>961.73</v>
      </c>
      <c r="N142" s="238">
        <v>502.78</v>
      </c>
      <c r="O142" s="238">
        <v>178.5</v>
      </c>
      <c r="P142" s="238"/>
      <c r="Q142" s="238"/>
      <c r="R142" s="238"/>
      <c r="S142" s="182"/>
      <c r="T142" s="182"/>
      <c r="U142" s="336">
        <v>192.346</v>
      </c>
      <c r="V142" s="336">
        <v>167.59333333333299</v>
      </c>
      <c r="W142" s="336">
        <v>178.5</v>
      </c>
      <c r="X142" s="336"/>
      <c r="Y142" s="336"/>
      <c r="AA142" s="182"/>
      <c r="AB142" s="185" t="s">
        <v>284</v>
      </c>
      <c r="AC142" s="185"/>
      <c r="AD142" s="186" t="s">
        <v>285</v>
      </c>
      <c r="AE142" s="338">
        <v>3</v>
      </c>
      <c r="AF142" s="338">
        <v>2</v>
      </c>
      <c r="AG142" s="338">
        <v>2</v>
      </c>
      <c r="AH142" s="338"/>
      <c r="AI142" s="338">
        <v>1</v>
      </c>
      <c r="AJ142" s="187"/>
      <c r="AK142" s="182"/>
      <c r="AL142" s="182"/>
      <c r="AM142" s="282">
        <v>1698.1</v>
      </c>
      <c r="AN142" s="282">
        <v>1168.5999999999999</v>
      </c>
      <c r="AO142" s="282">
        <v>754.32</v>
      </c>
      <c r="AP142" s="282"/>
      <c r="AQ142" s="282">
        <v>95.12</v>
      </c>
      <c r="AR142" s="275"/>
      <c r="AS142" s="273"/>
      <c r="AT142" s="273"/>
      <c r="AU142" s="275">
        <v>566.03333333333296</v>
      </c>
      <c r="AV142" s="275">
        <v>584.29999999999995</v>
      </c>
      <c r="AW142" s="275">
        <v>377.16</v>
      </c>
      <c r="AX142" s="275"/>
      <c r="AY142" s="275">
        <v>95.12</v>
      </c>
      <c r="AZ142" s="187"/>
      <c r="BA142" s="182"/>
    </row>
    <row r="143" spans="1:53" s="188" customFormat="1" x14ac:dyDescent="0.2">
      <c r="A143" s="182"/>
      <c r="B143" s="185" t="s">
        <v>243</v>
      </c>
      <c r="C143" s="185"/>
      <c r="D143" s="212" t="s">
        <v>68</v>
      </c>
      <c r="E143" s="325">
        <v>2</v>
      </c>
      <c r="F143" s="325">
        <v>1</v>
      </c>
      <c r="G143" s="325">
        <v>1</v>
      </c>
      <c r="H143" s="325">
        <v>1</v>
      </c>
      <c r="I143" s="325">
        <v>1</v>
      </c>
      <c r="J143" s="185"/>
      <c r="K143" s="182"/>
      <c r="L143" s="182"/>
      <c r="M143" s="238">
        <v>471.85</v>
      </c>
      <c r="N143" s="238">
        <v>96.36</v>
      </c>
      <c r="O143" s="238">
        <v>69.150000000000006</v>
      </c>
      <c r="P143" s="238">
        <v>88.79</v>
      </c>
      <c r="Q143" s="238">
        <v>1230.6600000000001</v>
      </c>
      <c r="R143" s="238"/>
      <c r="S143" s="182"/>
      <c r="T143" s="182"/>
      <c r="U143" s="336">
        <v>235.92500000000001</v>
      </c>
      <c r="V143" s="336">
        <v>96.36</v>
      </c>
      <c r="W143" s="336">
        <v>69.150000000000006</v>
      </c>
      <c r="X143" s="336">
        <v>88.79</v>
      </c>
      <c r="Y143" s="336">
        <v>1230.6600000000001</v>
      </c>
      <c r="AA143" s="182"/>
      <c r="AB143" s="185" t="s">
        <v>286</v>
      </c>
      <c r="AC143" s="185"/>
      <c r="AD143" s="186" t="s">
        <v>201</v>
      </c>
      <c r="AE143" s="338">
        <v>2</v>
      </c>
      <c r="AF143" s="338">
        <v>2</v>
      </c>
      <c r="AG143" s="338">
        <v>1</v>
      </c>
      <c r="AH143" s="338">
        <v>1</v>
      </c>
      <c r="AI143" s="338">
        <v>1</v>
      </c>
      <c r="AJ143" s="187"/>
      <c r="AK143" s="182"/>
      <c r="AL143" s="182"/>
      <c r="AM143" s="282">
        <v>469.17</v>
      </c>
      <c r="AN143" s="282">
        <v>191.94</v>
      </c>
      <c r="AO143" s="282">
        <v>103.68</v>
      </c>
      <c r="AP143" s="282">
        <v>106.26</v>
      </c>
      <c r="AQ143" s="282">
        <v>8373.4699999999993</v>
      </c>
      <c r="AR143" s="275"/>
      <c r="AS143" s="273"/>
      <c r="AT143" s="273"/>
      <c r="AU143" s="275">
        <v>234.58500000000001</v>
      </c>
      <c r="AV143" s="275">
        <v>95.97</v>
      </c>
      <c r="AW143" s="275">
        <v>103.68</v>
      </c>
      <c r="AX143" s="275">
        <v>106.26</v>
      </c>
      <c r="AY143" s="275">
        <v>8373.4699999999993</v>
      </c>
      <c r="AZ143" s="187"/>
      <c r="BA143" s="182"/>
    </row>
    <row r="144" spans="1:53" s="188" customFormat="1" ht="13.5" thickBot="1" x14ac:dyDescent="0.25">
      <c r="A144" s="182"/>
      <c r="B144" s="185" t="s">
        <v>243</v>
      </c>
      <c r="C144" s="185"/>
      <c r="D144" s="212" t="s">
        <v>75</v>
      </c>
      <c r="E144" s="325">
        <v>1</v>
      </c>
      <c r="F144" s="325"/>
      <c r="G144" s="325"/>
      <c r="H144" s="325"/>
      <c r="I144" s="325"/>
      <c r="J144" s="185"/>
      <c r="K144" s="182"/>
      <c r="L144" s="182"/>
      <c r="M144" s="238">
        <v>8.9499999999999993</v>
      </c>
      <c r="N144" s="238"/>
      <c r="O144" s="238"/>
      <c r="P144" s="238"/>
      <c r="Q144" s="238"/>
      <c r="R144" s="238"/>
      <c r="S144" s="182"/>
      <c r="T144" s="182"/>
      <c r="U144" s="336">
        <v>8.9499999999999993</v>
      </c>
      <c r="V144" s="336"/>
      <c r="W144" s="336"/>
      <c r="X144" s="336"/>
      <c r="Y144" s="336"/>
      <c r="AA144" s="182"/>
      <c r="AB144" s="189" t="s">
        <v>286</v>
      </c>
      <c r="AC144" s="189"/>
      <c r="AD144" s="190" t="s">
        <v>287</v>
      </c>
      <c r="AE144" s="339">
        <v>3</v>
      </c>
      <c r="AF144" s="339">
        <v>4</v>
      </c>
      <c r="AG144" s="339">
        <v>4</v>
      </c>
      <c r="AH144" s="339">
        <v>3</v>
      </c>
      <c r="AI144" s="339">
        <v>2</v>
      </c>
      <c r="AJ144" s="192"/>
      <c r="AK144" s="182"/>
      <c r="AL144" s="182"/>
      <c r="AM144" s="283">
        <v>278.89999999999998</v>
      </c>
      <c r="AN144" s="284">
        <v>224.23</v>
      </c>
      <c r="AO144" s="284">
        <v>282.17</v>
      </c>
      <c r="AP144" s="284">
        <v>196.52</v>
      </c>
      <c r="AQ144" s="284">
        <v>520.22</v>
      </c>
      <c r="AR144" s="277"/>
      <c r="AS144" s="273"/>
      <c r="AT144" s="273"/>
      <c r="AU144" s="276">
        <v>92.966666666666697</v>
      </c>
      <c r="AV144" s="277">
        <v>56.057499999999997</v>
      </c>
      <c r="AW144" s="277">
        <v>70.542500000000004</v>
      </c>
      <c r="AX144" s="277">
        <v>65.506666666666703</v>
      </c>
      <c r="AY144" s="277">
        <v>260.11</v>
      </c>
      <c r="AZ144" s="187"/>
      <c r="BA144" s="182"/>
    </row>
    <row r="145" spans="1:53" s="188" customFormat="1" x14ac:dyDescent="0.2">
      <c r="A145" s="182"/>
      <c r="B145" s="185" t="s">
        <v>244</v>
      </c>
      <c r="C145" s="185"/>
      <c r="D145" s="212" t="s">
        <v>157</v>
      </c>
      <c r="E145" s="325"/>
      <c r="F145" s="325"/>
      <c r="G145" s="325"/>
      <c r="H145" s="325">
        <v>1</v>
      </c>
      <c r="I145" s="325">
        <v>1</v>
      </c>
      <c r="J145" s="185"/>
      <c r="K145" s="182"/>
      <c r="L145" s="182"/>
      <c r="M145" s="238"/>
      <c r="N145" s="238"/>
      <c r="O145" s="238"/>
      <c r="P145" s="238">
        <v>133.63999999999999</v>
      </c>
      <c r="Q145" s="238">
        <v>240.77</v>
      </c>
      <c r="R145" s="238"/>
      <c r="S145" s="182"/>
      <c r="T145" s="182"/>
      <c r="U145" s="336"/>
      <c r="V145" s="336"/>
      <c r="W145" s="336"/>
      <c r="X145" s="336">
        <v>133.63999999999999</v>
      </c>
      <c r="Y145" s="336">
        <v>240.77</v>
      </c>
      <c r="AA145" s="182"/>
      <c r="AB145" s="185" t="s">
        <v>289</v>
      </c>
      <c r="AC145" s="185"/>
      <c r="AD145" s="186" t="s">
        <v>201</v>
      </c>
      <c r="AE145" s="338">
        <v>88</v>
      </c>
      <c r="AF145" s="338">
        <v>75</v>
      </c>
      <c r="AG145" s="338">
        <v>59</v>
      </c>
      <c r="AH145" s="338">
        <v>47</v>
      </c>
      <c r="AI145" s="338">
        <v>40</v>
      </c>
      <c r="AJ145" s="187"/>
      <c r="AK145" s="182"/>
      <c r="AL145" s="182"/>
      <c r="AM145" s="282">
        <v>25165.37</v>
      </c>
      <c r="AN145" s="282">
        <v>10269.42</v>
      </c>
      <c r="AO145" s="282">
        <v>17166.349999999999</v>
      </c>
      <c r="AP145" s="282">
        <v>4733.3999999999996</v>
      </c>
      <c r="AQ145" s="282">
        <v>37134.83</v>
      </c>
      <c r="AR145" s="275"/>
      <c r="AS145" s="273"/>
      <c r="AT145" s="273"/>
      <c r="AU145" s="275">
        <v>285.97011363636398</v>
      </c>
      <c r="AV145" s="275">
        <v>136.9256</v>
      </c>
      <c r="AW145" s="275">
        <v>290.95508474576297</v>
      </c>
      <c r="AX145" s="275">
        <v>100.71063829787199</v>
      </c>
      <c r="AY145" s="275">
        <v>928.37075000000004</v>
      </c>
      <c r="AZ145" s="187"/>
      <c r="BA145" s="182"/>
    </row>
    <row r="146" spans="1:53" s="188" customFormat="1" x14ac:dyDescent="0.2">
      <c r="A146" s="182"/>
      <c r="B146" s="185" t="s">
        <v>245</v>
      </c>
      <c r="C146" s="185"/>
      <c r="D146" s="212" t="s">
        <v>246</v>
      </c>
      <c r="E146" s="325">
        <v>5</v>
      </c>
      <c r="F146" s="325">
        <v>2</v>
      </c>
      <c r="G146" s="325">
        <v>2</v>
      </c>
      <c r="H146" s="325">
        <v>2</v>
      </c>
      <c r="I146" s="325">
        <v>2</v>
      </c>
      <c r="J146" s="185"/>
      <c r="K146" s="182"/>
      <c r="L146" s="182"/>
      <c r="M146" s="238">
        <v>700.76</v>
      </c>
      <c r="N146" s="238">
        <v>298.57</v>
      </c>
      <c r="O146" s="238">
        <v>573.5</v>
      </c>
      <c r="P146" s="238">
        <v>400.14</v>
      </c>
      <c r="Q146" s="238">
        <v>1747.09</v>
      </c>
      <c r="R146" s="238"/>
      <c r="S146" s="182"/>
      <c r="T146" s="182"/>
      <c r="U146" s="336">
        <v>140.15199999999999</v>
      </c>
      <c r="V146" s="336">
        <v>149.285</v>
      </c>
      <c r="W146" s="336">
        <v>286.75</v>
      </c>
      <c r="X146" s="336">
        <v>200.07</v>
      </c>
      <c r="Y146" s="336">
        <v>873.54499999999996</v>
      </c>
      <c r="AA146" s="182"/>
      <c r="AB146" s="185" t="s">
        <v>289</v>
      </c>
      <c r="AC146" s="185"/>
      <c r="AD146" s="186" t="s">
        <v>175</v>
      </c>
      <c r="AE146" s="338">
        <v>1</v>
      </c>
      <c r="AF146" s="338">
        <v>1</v>
      </c>
      <c r="AG146" s="338">
        <v>1</v>
      </c>
      <c r="AH146" s="338">
        <v>1</v>
      </c>
      <c r="AI146" s="338">
        <v>1</v>
      </c>
      <c r="AJ146" s="187"/>
      <c r="AK146" s="182"/>
      <c r="AL146" s="182"/>
      <c r="AM146" s="282">
        <v>1343.35</v>
      </c>
      <c r="AN146" s="282">
        <v>1023.22</v>
      </c>
      <c r="AO146" s="282">
        <v>1096.33</v>
      </c>
      <c r="AP146" s="282">
        <v>475.4</v>
      </c>
      <c r="AQ146" s="282">
        <v>3814.31</v>
      </c>
      <c r="AR146" s="275"/>
      <c r="AS146" s="273"/>
      <c r="AT146" s="273"/>
      <c r="AU146" s="275">
        <v>1343.35</v>
      </c>
      <c r="AV146" s="275">
        <v>1023.22</v>
      </c>
      <c r="AW146" s="275">
        <v>1096.33</v>
      </c>
      <c r="AX146" s="275">
        <v>475.4</v>
      </c>
      <c r="AY146" s="275">
        <v>3814.31</v>
      </c>
      <c r="AZ146" s="187"/>
      <c r="BA146" s="182"/>
    </row>
    <row r="147" spans="1:53" s="188" customFormat="1" ht="13.5" thickBot="1" x14ac:dyDescent="0.25">
      <c r="A147" s="182"/>
      <c r="B147" s="189" t="s">
        <v>771</v>
      </c>
      <c r="C147" s="189"/>
      <c r="D147" s="214" t="s">
        <v>211</v>
      </c>
      <c r="E147" s="326">
        <v>1</v>
      </c>
      <c r="F147" s="326">
        <v>1</v>
      </c>
      <c r="G147" s="326">
        <v>1</v>
      </c>
      <c r="H147" s="326"/>
      <c r="I147" s="326"/>
      <c r="J147" s="189"/>
      <c r="K147" s="182"/>
      <c r="L147" s="182"/>
      <c r="M147" s="266">
        <v>258.49</v>
      </c>
      <c r="N147" s="266">
        <v>263.20999999999998</v>
      </c>
      <c r="O147" s="266">
        <v>161.28</v>
      </c>
      <c r="P147" s="266"/>
      <c r="Q147" s="266"/>
      <c r="R147" s="266"/>
      <c r="S147" s="182"/>
      <c r="T147" s="182"/>
      <c r="U147" s="336">
        <v>258.49</v>
      </c>
      <c r="V147" s="336">
        <v>263.20999999999998</v>
      </c>
      <c r="W147" s="336">
        <v>161.28</v>
      </c>
      <c r="X147" s="336"/>
      <c r="Y147" s="336"/>
      <c r="AA147" s="182"/>
      <c r="AB147" s="185" t="s">
        <v>289</v>
      </c>
      <c r="AC147" s="185"/>
      <c r="AD147" s="186" t="s">
        <v>287</v>
      </c>
      <c r="AE147" s="338">
        <v>1</v>
      </c>
      <c r="AF147" s="338">
        <v>1</v>
      </c>
      <c r="AG147" s="338">
        <v>1</v>
      </c>
      <c r="AH147" s="338">
        <v>1</v>
      </c>
      <c r="AI147" s="338">
        <v>1</v>
      </c>
      <c r="AJ147" s="187"/>
      <c r="AK147" s="182"/>
      <c r="AL147" s="182"/>
      <c r="AM147" s="282">
        <v>99.96</v>
      </c>
      <c r="AN147" s="282">
        <v>86.26</v>
      </c>
      <c r="AO147" s="282">
        <v>96.59</v>
      </c>
      <c r="AP147" s="282">
        <v>109.16</v>
      </c>
      <c r="AQ147" s="282">
        <v>487.98</v>
      </c>
      <c r="AR147" s="275"/>
      <c r="AS147" s="273"/>
      <c r="AT147" s="273"/>
      <c r="AU147" s="275">
        <v>99.96</v>
      </c>
      <c r="AV147" s="275">
        <v>86.26</v>
      </c>
      <c r="AW147" s="275">
        <v>96.59</v>
      </c>
      <c r="AX147" s="275">
        <v>109.16</v>
      </c>
      <c r="AY147" s="275">
        <v>487.98</v>
      </c>
      <c r="AZ147" s="192"/>
      <c r="BA147" s="182"/>
    </row>
    <row r="148" spans="1:53" s="188" customFormat="1" x14ac:dyDescent="0.2">
      <c r="A148" s="182"/>
      <c r="B148" s="185" t="s">
        <v>652</v>
      </c>
      <c r="C148" s="185"/>
      <c r="D148" s="212" t="s">
        <v>211</v>
      </c>
      <c r="E148" s="325">
        <v>538</v>
      </c>
      <c r="F148" s="325">
        <v>343</v>
      </c>
      <c r="G148" s="325">
        <v>248</v>
      </c>
      <c r="H148" s="325">
        <v>232</v>
      </c>
      <c r="I148" s="325">
        <v>327</v>
      </c>
      <c r="J148" s="185"/>
      <c r="K148" s="182"/>
      <c r="L148" s="182"/>
      <c r="M148" s="238">
        <v>79795.780000000101</v>
      </c>
      <c r="N148" s="238">
        <v>47526.07</v>
      </c>
      <c r="O148" s="238">
        <v>39355.089999999997</v>
      </c>
      <c r="P148" s="238">
        <v>35747.14</v>
      </c>
      <c r="Q148" s="238">
        <v>302974.68</v>
      </c>
      <c r="R148" s="238"/>
      <c r="S148" s="182"/>
      <c r="T148" s="182"/>
      <c r="U148" s="336">
        <v>148.31929368029799</v>
      </c>
      <c r="V148" s="336">
        <v>138.55997084548099</v>
      </c>
      <c r="W148" s="336">
        <v>158.68987903225801</v>
      </c>
      <c r="X148" s="336">
        <v>154.08250000000001</v>
      </c>
      <c r="Y148" s="336">
        <v>926.52807339449498</v>
      </c>
      <c r="AA148" s="182"/>
      <c r="AB148" s="185" t="s">
        <v>291</v>
      </c>
      <c r="AC148" s="185"/>
      <c r="AD148" s="186" t="s">
        <v>63</v>
      </c>
      <c r="AE148" s="338">
        <v>2</v>
      </c>
      <c r="AF148" s="338">
        <v>1</v>
      </c>
      <c r="AG148" s="338">
        <v>1</v>
      </c>
      <c r="AH148" s="338">
        <v>1</v>
      </c>
      <c r="AI148" s="338"/>
      <c r="AJ148" s="187"/>
      <c r="AK148" s="182"/>
      <c r="AL148" s="182"/>
      <c r="AM148" s="282">
        <v>62.92</v>
      </c>
      <c r="AN148" s="282">
        <v>23.59</v>
      </c>
      <c r="AO148" s="282">
        <v>18.149999999999999</v>
      </c>
      <c r="AP148" s="282">
        <v>65</v>
      </c>
      <c r="AQ148" s="282"/>
      <c r="AR148" s="275"/>
      <c r="AS148" s="273"/>
      <c r="AT148" s="273"/>
      <c r="AU148" s="275">
        <v>31.46</v>
      </c>
      <c r="AV148" s="275">
        <v>23.59</v>
      </c>
      <c r="AW148" s="275">
        <v>18.149999999999999</v>
      </c>
      <c r="AX148" s="275">
        <v>65</v>
      </c>
      <c r="AY148" s="275"/>
      <c r="AZ148" s="187"/>
      <c r="BA148" s="182"/>
    </row>
    <row r="149" spans="1:53" s="188" customFormat="1" x14ac:dyDescent="0.2">
      <c r="A149" s="182"/>
      <c r="B149" s="185" t="s">
        <v>652</v>
      </c>
      <c r="C149" s="185"/>
      <c r="D149" s="212" t="s">
        <v>653</v>
      </c>
      <c r="E149" s="325">
        <v>1</v>
      </c>
      <c r="F149" s="325">
        <v>1</v>
      </c>
      <c r="G149" s="325">
        <v>1</v>
      </c>
      <c r="H149" s="325">
        <v>1</v>
      </c>
      <c r="I149" s="325">
        <v>1</v>
      </c>
      <c r="J149" s="185"/>
      <c r="K149" s="182"/>
      <c r="L149" s="182"/>
      <c r="M149" s="238">
        <v>86.76</v>
      </c>
      <c r="N149" s="238">
        <v>74.45</v>
      </c>
      <c r="O149" s="238">
        <v>54.59</v>
      </c>
      <c r="P149" s="238">
        <v>52.96</v>
      </c>
      <c r="Q149" s="238">
        <v>145.49</v>
      </c>
      <c r="R149" s="238"/>
      <c r="S149" s="182"/>
      <c r="T149" s="182"/>
      <c r="U149" s="336">
        <v>86.76</v>
      </c>
      <c r="V149" s="336">
        <v>74.45</v>
      </c>
      <c r="W149" s="336">
        <v>54.59</v>
      </c>
      <c r="X149" s="336">
        <v>52.96</v>
      </c>
      <c r="Y149" s="336">
        <v>145.49</v>
      </c>
      <c r="AA149" s="182"/>
      <c r="AB149" s="185" t="s">
        <v>291</v>
      </c>
      <c r="AC149" s="185"/>
      <c r="AD149" s="186" t="s">
        <v>65</v>
      </c>
      <c r="AE149" s="338">
        <v>66</v>
      </c>
      <c r="AF149" s="338">
        <v>38</v>
      </c>
      <c r="AG149" s="338">
        <v>25</v>
      </c>
      <c r="AH149" s="338">
        <v>20</v>
      </c>
      <c r="AI149" s="338">
        <v>18</v>
      </c>
      <c r="AJ149" s="187"/>
      <c r="AK149" s="182"/>
      <c r="AL149" s="182"/>
      <c r="AM149" s="282">
        <v>38090.67</v>
      </c>
      <c r="AN149" s="282">
        <v>6148.94</v>
      </c>
      <c r="AO149" s="282">
        <v>2908</v>
      </c>
      <c r="AP149" s="282">
        <v>2686.85</v>
      </c>
      <c r="AQ149" s="282">
        <v>6797.33</v>
      </c>
      <c r="AR149" s="275"/>
      <c r="AS149" s="273"/>
      <c r="AT149" s="273"/>
      <c r="AU149" s="275">
        <v>577.13136363636295</v>
      </c>
      <c r="AV149" s="275">
        <v>161.814210526316</v>
      </c>
      <c r="AW149" s="275">
        <v>116.32</v>
      </c>
      <c r="AX149" s="275">
        <v>134.3425</v>
      </c>
      <c r="AY149" s="275">
        <v>377.62944444444503</v>
      </c>
      <c r="AZ149" s="187"/>
      <c r="BA149" s="182"/>
    </row>
    <row r="150" spans="1:53" s="188" customFormat="1" x14ac:dyDescent="0.2">
      <c r="A150" s="182"/>
      <c r="B150" s="185" t="s">
        <v>247</v>
      </c>
      <c r="C150" s="185"/>
      <c r="D150" s="212" t="s">
        <v>205</v>
      </c>
      <c r="E150" s="325">
        <v>1</v>
      </c>
      <c r="F150" s="325"/>
      <c r="G150" s="325"/>
      <c r="H150" s="325"/>
      <c r="I150" s="325"/>
      <c r="J150" s="185"/>
      <c r="K150" s="182"/>
      <c r="L150" s="182"/>
      <c r="M150" s="238">
        <v>117.89</v>
      </c>
      <c r="N150" s="238"/>
      <c r="O150" s="238"/>
      <c r="P150" s="238"/>
      <c r="Q150" s="238"/>
      <c r="R150" s="238"/>
      <c r="S150" s="182"/>
      <c r="T150" s="182"/>
      <c r="U150" s="336">
        <v>117.89</v>
      </c>
      <c r="V150" s="336"/>
      <c r="W150" s="336"/>
      <c r="X150" s="336"/>
      <c r="Y150" s="336"/>
      <c r="AA150" s="182"/>
      <c r="AB150" s="185" t="s">
        <v>296</v>
      </c>
      <c r="AC150" s="185"/>
      <c r="AD150" s="186" t="s">
        <v>211</v>
      </c>
      <c r="AE150" s="338">
        <v>14</v>
      </c>
      <c r="AF150" s="338">
        <v>10</v>
      </c>
      <c r="AG150" s="338">
        <v>9</v>
      </c>
      <c r="AH150" s="338">
        <v>5</v>
      </c>
      <c r="AI150" s="338">
        <v>3</v>
      </c>
      <c r="AJ150" s="187"/>
      <c r="AK150" s="182"/>
      <c r="AL150" s="182"/>
      <c r="AM150" s="282">
        <v>1011.28</v>
      </c>
      <c r="AN150" s="282">
        <v>339.77</v>
      </c>
      <c r="AO150" s="282">
        <v>359.85</v>
      </c>
      <c r="AP150" s="282">
        <v>167.44</v>
      </c>
      <c r="AQ150" s="282">
        <v>1904.7</v>
      </c>
      <c r="AR150" s="275"/>
      <c r="AS150" s="273"/>
      <c r="AT150" s="273"/>
      <c r="AU150" s="275">
        <v>72.234285714285704</v>
      </c>
      <c r="AV150" s="275">
        <v>33.976999999999997</v>
      </c>
      <c r="AW150" s="275">
        <v>39.983333333333299</v>
      </c>
      <c r="AX150" s="275">
        <v>33.488</v>
      </c>
      <c r="AY150" s="275">
        <v>634.9</v>
      </c>
      <c r="AZ150" s="187"/>
      <c r="BA150" s="182"/>
    </row>
    <row r="151" spans="1:53" s="188" customFormat="1" x14ac:dyDescent="0.2">
      <c r="A151" s="182"/>
      <c r="B151" s="185" t="s">
        <v>247</v>
      </c>
      <c r="C151" s="185"/>
      <c r="D151" s="212" t="s">
        <v>211</v>
      </c>
      <c r="E151" s="325">
        <v>62</v>
      </c>
      <c r="F151" s="325">
        <v>34</v>
      </c>
      <c r="G151" s="325">
        <v>26</v>
      </c>
      <c r="H151" s="325">
        <v>21</v>
      </c>
      <c r="I151" s="325">
        <v>27</v>
      </c>
      <c r="J151" s="185"/>
      <c r="K151" s="182"/>
      <c r="L151" s="182"/>
      <c r="M151" s="238">
        <v>5786.68</v>
      </c>
      <c r="N151" s="238">
        <v>2706.89</v>
      </c>
      <c r="O151" s="238">
        <v>5466.71</v>
      </c>
      <c r="P151" s="238">
        <v>1158.0999999999999</v>
      </c>
      <c r="Q151" s="238">
        <v>21764.53</v>
      </c>
      <c r="R151" s="238"/>
      <c r="S151" s="182"/>
      <c r="T151" s="182"/>
      <c r="U151" s="336">
        <v>93.333548387096798</v>
      </c>
      <c r="V151" s="336">
        <v>79.614411764705906</v>
      </c>
      <c r="W151" s="336">
        <v>210.258076923077</v>
      </c>
      <c r="X151" s="336">
        <v>55.147619047619003</v>
      </c>
      <c r="Y151" s="336">
        <v>806.09370370370402</v>
      </c>
      <c r="AA151" s="182"/>
      <c r="AB151" s="185" t="s">
        <v>297</v>
      </c>
      <c r="AC151" s="185"/>
      <c r="AD151" s="186" t="s">
        <v>298</v>
      </c>
      <c r="AE151" s="338">
        <v>19</v>
      </c>
      <c r="AF151" s="338">
        <v>15</v>
      </c>
      <c r="AG151" s="338">
        <v>11</v>
      </c>
      <c r="AH151" s="338">
        <v>10</v>
      </c>
      <c r="AI151" s="338">
        <v>9</v>
      </c>
      <c r="AJ151" s="187"/>
      <c r="AK151" s="182"/>
      <c r="AL151" s="182"/>
      <c r="AM151" s="282">
        <v>13296.95</v>
      </c>
      <c r="AN151" s="282">
        <v>11792.99</v>
      </c>
      <c r="AO151" s="282">
        <v>16689.330000000002</v>
      </c>
      <c r="AP151" s="282">
        <v>15536.79</v>
      </c>
      <c r="AQ151" s="282">
        <v>63389.71</v>
      </c>
      <c r="AR151" s="275"/>
      <c r="AS151" s="273"/>
      <c r="AT151" s="273"/>
      <c r="AU151" s="275">
        <v>699.83947368421002</v>
      </c>
      <c r="AV151" s="275">
        <v>786.19933333333302</v>
      </c>
      <c r="AW151" s="275">
        <v>1517.21181818182</v>
      </c>
      <c r="AX151" s="275">
        <v>1553.6790000000001</v>
      </c>
      <c r="AY151" s="275">
        <v>7043.30111111111</v>
      </c>
      <c r="AZ151" s="187"/>
      <c r="BA151" s="182"/>
    </row>
    <row r="152" spans="1:53" s="188" customFormat="1" x14ac:dyDescent="0.2">
      <c r="A152" s="182"/>
      <c r="B152" s="185" t="s">
        <v>248</v>
      </c>
      <c r="C152" s="185"/>
      <c r="D152" s="212" t="s">
        <v>77</v>
      </c>
      <c r="E152" s="325">
        <v>1309</v>
      </c>
      <c r="F152" s="325">
        <v>794</v>
      </c>
      <c r="G152" s="325">
        <v>610</v>
      </c>
      <c r="H152" s="325">
        <v>521</v>
      </c>
      <c r="I152" s="325">
        <v>817</v>
      </c>
      <c r="J152" s="185"/>
      <c r="K152" s="182"/>
      <c r="L152" s="182"/>
      <c r="M152" s="238">
        <v>195372.98</v>
      </c>
      <c r="N152" s="238">
        <v>90781.72</v>
      </c>
      <c r="O152" s="238">
        <v>89608.19</v>
      </c>
      <c r="P152" s="238">
        <v>84373.490000000107</v>
      </c>
      <c r="Q152" s="238">
        <v>677584.02</v>
      </c>
      <c r="R152" s="238"/>
      <c r="S152" s="182"/>
      <c r="T152" s="182"/>
      <c r="U152" s="336">
        <v>149.25361344537799</v>
      </c>
      <c r="V152" s="336">
        <v>114.33465994962199</v>
      </c>
      <c r="W152" s="336">
        <v>146.898672131148</v>
      </c>
      <c r="X152" s="336">
        <v>161.94527831094101</v>
      </c>
      <c r="Y152" s="336">
        <v>829.35620563035695</v>
      </c>
      <c r="AA152" s="182"/>
      <c r="AB152" s="185" t="s">
        <v>299</v>
      </c>
      <c r="AC152" s="185"/>
      <c r="AD152" s="186" t="s">
        <v>300</v>
      </c>
      <c r="AE152" s="338">
        <v>25</v>
      </c>
      <c r="AF152" s="338">
        <v>14</v>
      </c>
      <c r="AG152" s="338">
        <v>12</v>
      </c>
      <c r="AH152" s="338">
        <v>10</v>
      </c>
      <c r="AI152" s="338">
        <v>8</v>
      </c>
      <c r="AJ152" s="187"/>
      <c r="AK152" s="182"/>
      <c r="AL152" s="182"/>
      <c r="AM152" s="282">
        <v>2299.0500000000002</v>
      </c>
      <c r="AN152" s="282">
        <v>1229.67</v>
      </c>
      <c r="AO152" s="282">
        <v>1075.7</v>
      </c>
      <c r="AP152" s="282">
        <v>797.2</v>
      </c>
      <c r="AQ152" s="282">
        <v>4079.87</v>
      </c>
      <c r="AR152" s="275"/>
      <c r="AS152" s="273"/>
      <c r="AT152" s="273"/>
      <c r="AU152" s="275">
        <v>91.962000000000003</v>
      </c>
      <c r="AV152" s="275">
        <v>87.833571428571403</v>
      </c>
      <c r="AW152" s="275">
        <v>89.641666666666694</v>
      </c>
      <c r="AX152" s="275">
        <v>79.72</v>
      </c>
      <c r="AY152" s="275">
        <v>509.98374999999999</v>
      </c>
      <c r="AZ152" s="187"/>
      <c r="BA152" s="182"/>
    </row>
    <row r="153" spans="1:53" s="188" customFormat="1" x14ac:dyDescent="0.2">
      <c r="A153" s="182"/>
      <c r="B153" s="185" t="s">
        <v>248</v>
      </c>
      <c r="C153" s="185"/>
      <c r="D153" s="212" t="s">
        <v>772</v>
      </c>
      <c r="E153" s="325"/>
      <c r="F153" s="325"/>
      <c r="G153" s="325">
        <v>1</v>
      </c>
      <c r="H153" s="325">
        <v>1</v>
      </c>
      <c r="I153" s="325">
        <v>1</v>
      </c>
      <c r="J153" s="185"/>
      <c r="K153" s="182"/>
      <c r="L153" s="182"/>
      <c r="M153" s="238"/>
      <c r="N153" s="238"/>
      <c r="O153" s="238">
        <v>284.24</v>
      </c>
      <c r="P153" s="238">
        <v>301.56</v>
      </c>
      <c r="Q153" s="238">
        <v>2217.37</v>
      </c>
      <c r="R153" s="238"/>
      <c r="S153" s="182"/>
      <c r="T153" s="182"/>
      <c r="U153" s="336"/>
      <c r="V153" s="336"/>
      <c r="W153" s="336">
        <v>284.24</v>
      </c>
      <c r="X153" s="336">
        <v>301.56</v>
      </c>
      <c r="Y153" s="336">
        <v>2217.37</v>
      </c>
      <c r="AA153" s="182"/>
      <c r="AB153" s="185" t="s">
        <v>773</v>
      </c>
      <c r="AC153" s="185"/>
      <c r="AD153" s="186" t="s">
        <v>92</v>
      </c>
      <c r="AE153" s="338">
        <v>1</v>
      </c>
      <c r="AF153" s="338">
        <v>1</v>
      </c>
      <c r="AG153" s="338"/>
      <c r="AH153" s="338"/>
      <c r="AI153" s="338"/>
      <c r="AJ153" s="187"/>
      <c r="AK153" s="182"/>
      <c r="AL153" s="182"/>
      <c r="AM153" s="282">
        <v>1077.72</v>
      </c>
      <c r="AN153" s="282">
        <v>743.74</v>
      </c>
      <c r="AO153" s="282"/>
      <c r="AP153" s="282"/>
      <c r="AQ153" s="282"/>
      <c r="AR153" s="275"/>
      <c r="AS153" s="273"/>
      <c r="AT153" s="273"/>
      <c r="AU153" s="275">
        <v>1077.72</v>
      </c>
      <c r="AV153" s="275">
        <v>743.74</v>
      </c>
      <c r="AW153" s="275"/>
      <c r="AX153" s="275"/>
      <c r="AY153" s="275"/>
      <c r="AZ153" s="187"/>
      <c r="BA153" s="182"/>
    </row>
    <row r="154" spans="1:53" s="188" customFormat="1" ht="13.5" thickBot="1" x14ac:dyDescent="0.25">
      <c r="A154" s="182"/>
      <c r="B154" s="185" t="s">
        <v>774</v>
      </c>
      <c r="C154" s="185"/>
      <c r="D154" s="212" t="s">
        <v>77</v>
      </c>
      <c r="E154" s="325"/>
      <c r="F154" s="325"/>
      <c r="G154" s="325"/>
      <c r="H154" s="325"/>
      <c r="I154" s="325">
        <v>1</v>
      </c>
      <c r="J154" s="185"/>
      <c r="K154" s="182"/>
      <c r="L154" s="182"/>
      <c r="M154" s="238"/>
      <c r="N154" s="238"/>
      <c r="O154" s="238"/>
      <c r="P154" s="238"/>
      <c r="Q154" s="238">
        <v>117.76</v>
      </c>
      <c r="R154" s="238"/>
      <c r="S154" s="182"/>
      <c r="T154" s="182"/>
      <c r="U154" s="336"/>
      <c r="V154" s="336"/>
      <c r="W154" s="336"/>
      <c r="X154" s="336"/>
      <c r="Y154" s="336">
        <v>117.76</v>
      </c>
      <c r="AA154" s="182"/>
      <c r="AB154" s="189" t="s">
        <v>301</v>
      </c>
      <c r="AC154" s="189"/>
      <c r="AD154" s="190" t="s">
        <v>92</v>
      </c>
      <c r="AE154" s="339">
        <v>159</v>
      </c>
      <c r="AF154" s="339">
        <v>64</v>
      </c>
      <c r="AG154" s="339">
        <v>51</v>
      </c>
      <c r="AH154" s="339">
        <v>38</v>
      </c>
      <c r="AI154" s="339">
        <v>37</v>
      </c>
      <c r="AJ154" s="192"/>
      <c r="AK154" s="182"/>
      <c r="AL154" s="182"/>
      <c r="AM154" s="283">
        <v>86365.28</v>
      </c>
      <c r="AN154" s="284">
        <v>20918.29</v>
      </c>
      <c r="AO154" s="284">
        <v>19850.78</v>
      </c>
      <c r="AP154" s="284">
        <v>7273.89</v>
      </c>
      <c r="AQ154" s="284">
        <v>41181.54</v>
      </c>
      <c r="AR154" s="277"/>
      <c r="AS154" s="273"/>
      <c r="AT154" s="273"/>
      <c r="AU154" s="276">
        <v>543.17786163521998</v>
      </c>
      <c r="AV154" s="277">
        <v>326.84828125000001</v>
      </c>
      <c r="AW154" s="277">
        <v>389.23098039215699</v>
      </c>
      <c r="AX154" s="277">
        <v>191.41815789473699</v>
      </c>
      <c r="AY154" s="277">
        <v>1113.0145945946001</v>
      </c>
      <c r="AZ154" s="187"/>
      <c r="BA154" s="182"/>
    </row>
    <row r="155" spans="1:53" s="188" customFormat="1" x14ac:dyDescent="0.2">
      <c r="A155" s="182"/>
      <c r="B155" s="185" t="s">
        <v>654</v>
      </c>
      <c r="C155" s="185"/>
      <c r="D155" s="212" t="s">
        <v>77</v>
      </c>
      <c r="E155" s="325">
        <v>22</v>
      </c>
      <c r="F155" s="325">
        <v>16</v>
      </c>
      <c r="G155" s="325">
        <v>11</v>
      </c>
      <c r="H155" s="325">
        <v>9</v>
      </c>
      <c r="I155" s="325">
        <v>13</v>
      </c>
      <c r="J155" s="185"/>
      <c r="K155" s="182"/>
      <c r="L155" s="182"/>
      <c r="M155" s="238">
        <v>3149.48</v>
      </c>
      <c r="N155" s="238">
        <v>1624.79</v>
      </c>
      <c r="O155" s="238">
        <v>1552.39</v>
      </c>
      <c r="P155" s="238">
        <v>2384.29</v>
      </c>
      <c r="Q155" s="238">
        <v>9783.3799999999992</v>
      </c>
      <c r="R155" s="238"/>
      <c r="S155" s="182"/>
      <c r="T155" s="182"/>
      <c r="U155" s="336">
        <v>143.15818181818199</v>
      </c>
      <c r="V155" s="336">
        <v>101.549375</v>
      </c>
      <c r="W155" s="336">
        <v>141.126363636364</v>
      </c>
      <c r="X155" s="336">
        <v>264.92111111111097</v>
      </c>
      <c r="Y155" s="336">
        <v>752.56769230769203</v>
      </c>
      <c r="AA155" s="182"/>
      <c r="AB155" s="185" t="s">
        <v>657</v>
      </c>
      <c r="AC155" s="185"/>
      <c r="AD155" s="186" t="s">
        <v>92</v>
      </c>
      <c r="AE155" s="338">
        <v>1</v>
      </c>
      <c r="AF155" s="338"/>
      <c r="AG155" s="338"/>
      <c r="AH155" s="338"/>
      <c r="AI155" s="338"/>
      <c r="AJ155" s="187"/>
      <c r="AK155" s="182"/>
      <c r="AL155" s="182"/>
      <c r="AM155" s="282">
        <v>87.25</v>
      </c>
      <c r="AN155" s="282"/>
      <c r="AO155" s="282"/>
      <c r="AP155" s="282"/>
      <c r="AQ155" s="282"/>
      <c r="AR155" s="275"/>
      <c r="AS155" s="273"/>
      <c r="AT155" s="273"/>
      <c r="AU155" s="275">
        <v>87.25</v>
      </c>
      <c r="AV155" s="275"/>
      <c r="AW155" s="275"/>
      <c r="AX155" s="275"/>
      <c r="AY155" s="275"/>
      <c r="AZ155" s="187"/>
      <c r="BA155" s="182"/>
    </row>
    <row r="156" spans="1:53" s="188" customFormat="1" x14ac:dyDescent="0.2">
      <c r="A156" s="182"/>
      <c r="B156" s="185" t="s">
        <v>249</v>
      </c>
      <c r="C156" s="185"/>
      <c r="D156" s="212" t="s">
        <v>127</v>
      </c>
      <c r="E156" s="325">
        <v>21</v>
      </c>
      <c r="F156" s="325">
        <v>12</v>
      </c>
      <c r="G156" s="325">
        <v>8</v>
      </c>
      <c r="H156" s="325">
        <v>12</v>
      </c>
      <c r="I156" s="325">
        <v>12</v>
      </c>
      <c r="J156" s="185"/>
      <c r="K156" s="182"/>
      <c r="L156" s="182"/>
      <c r="M156" s="238">
        <v>6777.13</v>
      </c>
      <c r="N156" s="238">
        <v>1403.71</v>
      </c>
      <c r="O156" s="238">
        <v>1107.74</v>
      </c>
      <c r="P156" s="238">
        <v>2782.09</v>
      </c>
      <c r="Q156" s="238">
        <v>21463.759999999998</v>
      </c>
      <c r="R156" s="238"/>
      <c r="S156" s="182"/>
      <c r="T156" s="182"/>
      <c r="U156" s="336">
        <v>322.72047619047601</v>
      </c>
      <c r="V156" s="336">
        <v>116.975833333333</v>
      </c>
      <c r="W156" s="336">
        <v>138.4675</v>
      </c>
      <c r="X156" s="336">
        <v>231.84083333333299</v>
      </c>
      <c r="Y156" s="336">
        <v>1788.6466666666699</v>
      </c>
      <c r="AA156" s="182"/>
      <c r="AB156" s="185" t="s">
        <v>303</v>
      </c>
      <c r="AC156" s="185"/>
      <c r="AD156" s="186" t="s">
        <v>304</v>
      </c>
      <c r="AE156" s="338">
        <v>7</v>
      </c>
      <c r="AF156" s="338">
        <v>3</v>
      </c>
      <c r="AG156" s="338">
        <v>2</v>
      </c>
      <c r="AH156" s="338">
        <v>2</v>
      </c>
      <c r="AI156" s="338">
        <v>1</v>
      </c>
      <c r="AJ156" s="187"/>
      <c r="AK156" s="182"/>
      <c r="AL156" s="182"/>
      <c r="AM156" s="282">
        <v>354.16</v>
      </c>
      <c r="AN156" s="282">
        <v>92.71</v>
      </c>
      <c r="AO156" s="282">
        <v>126.5</v>
      </c>
      <c r="AP156" s="282">
        <v>125.91</v>
      </c>
      <c r="AQ156" s="282">
        <v>29.57</v>
      </c>
      <c r="AR156" s="275"/>
      <c r="AS156" s="273"/>
      <c r="AT156" s="273"/>
      <c r="AU156" s="275">
        <v>50.594285714285697</v>
      </c>
      <c r="AV156" s="275">
        <v>30.9033333333333</v>
      </c>
      <c r="AW156" s="275">
        <v>63.25</v>
      </c>
      <c r="AX156" s="275">
        <v>62.954999999999998</v>
      </c>
      <c r="AY156" s="275">
        <v>29.57</v>
      </c>
      <c r="AZ156" s="187"/>
      <c r="BA156" s="182"/>
    </row>
    <row r="157" spans="1:53" s="188" customFormat="1" ht="13.5" thickBot="1" x14ac:dyDescent="0.25">
      <c r="A157" s="182"/>
      <c r="B157" s="189" t="s">
        <v>775</v>
      </c>
      <c r="C157" s="189"/>
      <c r="D157" s="214" t="s">
        <v>93</v>
      </c>
      <c r="E157" s="326">
        <v>1</v>
      </c>
      <c r="F157" s="326">
        <v>1</v>
      </c>
      <c r="G157" s="326"/>
      <c r="H157" s="326"/>
      <c r="I157" s="326"/>
      <c r="J157" s="189"/>
      <c r="K157" s="182"/>
      <c r="L157" s="182"/>
      <c r="M157" s="266">
        <v>7.42</v>
      </c>
      <c r="N157" s="266">
        <v>2.2799999999999998</v>
      </c>
      <c r="O157" s="266"/>
      <c r="P157" s="266"/>
      <c r="Q157" s="266"/>
      <c r="R157" s="266"/>
      <c r="S157" s="182"/>
      <c r="T157" s="182"/>
      <c r="U157" s="336">
        <v>7.42</v>
      </c>
      <c r="V157" s="336">
        <v>2.2799999999999998</v>
      </c>
      <c r="W157" s="336"/>
      <c r="X157" s="336"/>
      <c r="Y157" s="336"/>
      <c r="AA157" s="182"/>
      <c r="AB157" s="185" t="s">
        <v>305</v>
      </c>
      <c r="AC157" s="185"/>
      <c r="AD157" s="186" t="s">
        <v>145</v>
      </c>
      <c r="AE157" s="338">
        <v>4</v>
      </c>
      <c r="AF157" s="338">
        <v>4</v>
      </c>
      <c r="AG157" s="338">
        <v>3</v>
      </c>
      <c r="AH157" s="338">
        <v>2</v>
      </c>
      <c r="AI157" s="338">
        <v>2</v>
      </c>
      <c r="AJ157" s="187"/>
      <c r="AK157" s="182"/>
      <c r="AL157" s="182"/>
      <c r="AM157" s="282">
        <v>91.13</v>
      </c>
      <c r="AN157" s="282">
        <v>90.1</v>
      </c>
      <c r="AO157" s="282">
        <v>58.56</v>
      </c>
      <c r="AP157" s="282">
        <v>49.26</v>
      </c>
      <c r="AQ157" s="282">
        <v>337.14</v>
      </c>
      <c r="AR157" s="275"/>
      <c r="AS157" s="273"/>
      <c r="AT157" s="273"/>
      <c r="AU157" s="275">
        <v>22.782499999999999</v>
      </c>
      <c r="AV157" s="275">
        <v>22.524999999999999</v>
      </c>
      <c r="AW157" s="275">
        <v>19.52</v>
      </c>
      <c r="AX157" s="275">
        <v>24.63</v>
      </c>
      <c r="AY157" s="275">
        <v>168.57</v>
      </c>
      <c r="AZ157" s="192"/>
      <c r="BA157" s="182"/>
    </row>
    <row r="158" spans="1:53" s="188" customFormat="1" x14ac:dyDescent="0.2">
      <c r="A158" s="182"/>
      <c r="B158" s="185" t="s">
        <v>776</v>
      </c>
      <c r="C158" s="185"/>
      <c r="D158" s="212" t="s">
        <v>93</v>
      </c>
      <c r="E158" s="325">
        <v>1</v>
      </c>
      <c r="F158" s="325">
        <v>1</v>
      </c>
      <c r="G158" s="325">
        <v>1</v>
      </c>
      <c r="H158" s="325"/>
      <c r="I158" s="325"/>
      <c r="J158" s="185"/>
      <c r="K158" s="182"/>
      <c r="L158" s="182"/>
      <c r="M158" s="238">
        <v>157.75</v>
      </c>
      <c r="N158" s="238">
        <v>119.8</v>
      </c>
      <c r="O158" s="238">
        <v>117.15</v>
      </c>
      <c r="P158" s="238"/>
      <c r="Q158" s="238"/>
      <c r="R158" s="238"/>
      <c r="S158" s="182"/>
      <c r="T158" s="182"/>
      <c r="U158" s="336">
        <v>157.75</v>
      </c>
      <c r="V158" s="336">
        <v>119.8</v>
      </c>
      <c r="W158" s="336">
        <v>117.15</v>
      </c>
      <c r="X158" s="336"/>
      <c r="Y158" s="336"/>
      <c r="AA158" s="182"/>
      <c r="AB158" s="185" t="s">
        <v>306</v>
      </c>
      <c r="AC158" s="185"/>
      <c r="AD158" s="186" t="s">
        <v>167</v>
      </c>
      <c r="AE158" s="338">
        <v>1</v>
      </c>
      <c r="AF158" s="338">
        <v>1</v>
      </c>
      <c r="AG158" s="338">
        <v>1</v>
      </c>
      <c r="AH158" s="338">
        <v>1</v>
      </c>
      <c r="AI158" s="338">
        <v>1</v>
      </c>
      <c r="AJ158" s="187"/>
      <c r="AK158" s="182"/>
      <c r="AL158" s="182"/>
      <c r="AM158" s="282">
        <v>13.81</v>
      </c>
      <c r="AN158" s="282">
        <v>12.55</v>
      </c>
      <c r="AO158" s="282">
        <v>12.97</v>
      </c>
      <c r="AP158" s="282">
        <v>12.13</v>
      </c>
      <c r="AQ158" s="282">
        <v>100.07</v>
      </c>
      <c r="AR158" s="275"/>
      <c r="AS158" s="273"/>
      <c r="AT158" s="273"/>
      <c r="AU158" s="275">
        <v>13.81</v>
      </c>
      <c r="AV158" s="275">
        <v>12.55</v>
      </c>
      <c r="AW158" s="275">
        <v>12.97</v>
      </c>
      <c r="AX158" s="275">
        <v>12.13</v>
      </c>
      <c r="AY158" s="275">
        <v>100.07</v>
      </c>
      <c r="AZ158" s="187"/>
      <c r="BA158" s="182"/>
    </row>
    <row r="159" spans="1:53" s="188" customFormat="1" x14ac:dyDescent="0.2">
      <c r="A159" s="182"/>
      <c r="B159" s="185" t="s">
        <v>250</v>
      </c>
      <c r="C159" s="185"/>
      <c r="D159" s="212" t="s">
        <v>93</v>
      </c>
      <c r="E159" s="325">
        <v>2</v>
      </c>
      <c r="F159" s="325">
        <v>1</v>
      </c>
      <c r="G159" s="325">
        <v>1</v>
      </c>
      <c r="H159" s="325">
        <v>1</v>
      </c>
      <c r="I159" s="325"/>
      <c r="J159" s="185"/>
      <c r="K159" s="182"/>
      <c r="L159" s="182"/>
      <c r="M159" s="238">
        <v>32.81</v>
      </c>
      <c r="N159" s="238">
        <v>6.75</v>
      </c>
      <c r="O159" s="238">
        <v>138.97</v>
      </c>
      <c r="P159" s="238">
        <v>256.75</v>
      </c>
      <c r="Q159" s="238"/>
      <c r="R159" s="238"/>
      <c r="S159" s="182"/>
      <c r="T159" s="182"/>
      <c r="U159" s="336">
        <v>16.405000000000001</v>
      </c>
      <c r="V159" s="336">
        <v>6.75</v>
      </c>
      <c r="W159" s="336">
        <v>138.97</v>
      </c>
      <c r="X159" s="336">
        <v>256.75</v>
      </c>
      <c r="Y159" s="336"/>
      <c r="AA159" s="182"/>
      <c r="AB159" s="185" t="s">
        <v>658</v>
      </c>
      <c r="AC159" s="185"/>
      <c r="AD159" s="186" t="s">
        <v>167</v>
      </c>
      <c r="AE159" s="338">
        <v>3</v>
      </c>
      <c r="AF159" s="338">
        <v>1</v>
      </c>
      <c r="AG159" s="338">
        <v>1</v>
      </c>
      <c r="AH159" s="338">
        <v>1</v>
      </c>
      <c r="AI159" s="338"/>
      <c r="AJ159" s="187"/>
      <c r="AK159" s="182"/>
      <c r="AL159" s="182"/>
      <c r="AM159" s="282">
        <v>93.9</v>
      </c>
      <c r="AN159" s="282">
        <v>14.15</v>
      </c>
      <c r="AO159" s="282">
        <v>12.97</v>
      </c>
      <c r="AP159" s="282">
        <v>12.41</v>
      </c>
      <c r="AQ159" s="282"/>
      <c r="AR159" s="275"/>
      <c r="AS159" s="273"/>
      <c r="AT159" s="273"/>
      <c r="AU159" s="275">
        <v>31.3</v>
      </c>
      <c r="AV159" s="275">
        <v>14.15</v>
      </c>
      <c r="AW159" s="275">
        <v>12.97</v>
      </c>
      <c r="AX159" s="275">
        <v>12.41</v>
      </c>
      <c r="AY159" s="275"/>
      <c r="AZ159" s="187"/>
      <c r="BA159" s="182"/>
    </row>
    <row r="160" spans="1:53" s="188" customFormat="1" x14ac:dyDescent="0.2">
      <c r="A160" s="182"/>
      <c r="B160" s="185" t="s">
        <v>251</v>
      </c>
      <c r="C160" s="185"/>
      <c r="D160" s="212" t="s">
        <v>79</v>
      </c>
      <c r="E160" s="325">
        <v>54</v>
      </c>
      <c r="F160" s="325">
        <v>29</v>
      </c>
      <c r="G160" s="325">
        <v>22</v>
      </c>
      <c r="H160" s="325">
        <v>23</v>
      </c>
      <c r="I160" s="325">
        <v>26</v>
      </c>
      <c r="J160" s="185"/>
      <c r="K160" s="182"/>
      <c r="L160" s="182"/>
      <c r="M160" s="238">
        <v>8436.01</v>
      </c>
      <c r="N160" s="238">
        <v>2464.4499999999998</v>
      </c>
      <c r="O160" s="238">
        <v>2695.42</v>
      </c>
      <c r="P160" s="238">
        <v>4400.47</v>
      </c>
      <c r="Q160" s="238">
        <v>29887.41</v>
      </c>
      <c r="R160" s="238"/>
      <c r="S160" s="182"/>
      <c r="T160" s="182"/>
      <c r="U160" s="336">
        <v>156.22240740740699</v>
      </c>
      <c r="V160" s="336">
        <v>84.981034482758602</v>
      </c>
      <c r="W160" s="336">
        <v>122.51909090909101</v>
      </c>
      <c r="X160" s="336">
        <v>191.32478260869601</v>
      </c>
      <c r="Y160" s="336">
        <v>1149.51576923077</v>
      </c>
      <c r="AA160" s="182"/>
      <c r="AB160" s="185" t="s">
        <v>307</v>
      </c>
      <c r="AC160" s="185"/>
      <c r="AD160" s="186" t="s">
        <v>211</v>
      </c>
      <c r="AE160" s="338">
        <v>11</v>
      </c>
      <c r="AF160" s="338">
        <v>3</v>
      </c>
      <c r="AG160" s="338">
        <v>2</v>
      </c>
      <c r="AH160" s="338"/>
      <c r="AI160" s="338"/>
      <c r="AJ160" s="187"/>
      <c r="AK160" s="182"/>
      <c r="AL160" s="182"/>
      <c r="AM160" s="282">
        <v>7727.4</v>
      </c>
      <c r="AN160" s="282">
        <v>2317.35</v>
      </c>
      <c r="AO160" s="282">
        <v>17.829999999999998</v>
      </c>
      <c r="AP160" s="282"/>
      <c r="AQ160" s="282"/>
      <c r="AR160" s="275"/>
      <c r="AS160" s="273"/>
      <c r="AT160" s="273"/>
      <c r="AU160" s="275">
        <v>702.49090909090899</v>
      </c>
      <c r="AV160" s="275">
        <v>772.45</v>
      </c>
      <c r="AW160" s="275">
        <v>8.9149999999999991</v>
      </c>
      <c r="AX160" s="275"/>
      <c r="AY160" s="275"/>
      <c r="AZ160" s="187"/>
      <c r="BA160" s="182"/>
    </row>
    <row r="161" spans="1:53" s="188" customFormat="1" x14ac:dyDescent="0.2">
      <c r="A161" s="182"/>
      <c r="B161" s="185" t="s">
        <v>252</v>
      </c>
      <c r="C161" s="185"/>
      <c r="D161" s="212" t="s">
        <v>218</v>
      </c>
      <c r="E161" s="325">
        <v>1</v>
      </c>
      <c r="F161" s="325">
        <v>1</v>
      </c>
      <c r="G161" s="325">
        <v>1</v>
      </c>
      <c r="H161" s="325"/>
      <c r="I161" s="325"/>
      <c r="J161" s="185"/>
      <c r="K161" s="182"/>
      <c r="L161" s="182"/>
      <c r="M161" s="238">
        <v>6.53</v>
      </c>
      <c r="N161" s="238">
        <v>6.75</v>
      </c>
      <c r="O161" s="238">
        <v>5.92</v>
      </c>
      <c r="P161" s="238"/>
      <c r="Q161" s="238"/>
      <c r="R161" s="238"/>
      <c r="S161" s="182"/>
      <c r="T161" s="182"/>
      <c r="U161" s="336">
        <v>6.53</v>
      </c>
      <c r="V161" s="336">
        <v>6.75</v>
      </c>
      <c r="W161" s="336">
        <v>5.92</v>
      </c>
      <c r="X161" s="336"/>
      <c r="Y161" s="336"/>
      <c r="AA161" s="182"/>
      <c r="AB161" s="185" t="s">
        <v>308</v>
      </c>
      <c r="AC161" s="185"/>
      <c r="AD161" s="186" t="s">
        <v>309</v>
      </c>
      <c r="AE161" s="338">
        <v>8</v>
      </c>
      <c r="AF161" s="338">
        <v>4</v>
      </c>
      <c r="AG161" s="338">
        <v>1</v>
      </c>
      <c r="AH161" s="338">
        <v>1</v>
      </c>
      <c r="AI161" s="338">
        <v>1</v>
      </c>
      <c r="AJ161" s="187"/>
      <c r="AK161" s="182"/>
      <c r="AL161" s="182"/>
      <c r="AM161" s="282">
        <v>1726.94</v>
      </c>
      <c r="AN161" s="282">
        <v>344.12</v>
      </c>
      <c r="AO161" s="282">
        <v>25.36</v>
      </c>
      <c r="AP161" s="282">
        <v>21.95</v>
      </c>
      <c r="AQ161" s="282">
        <v>137.97</v>
      </c>
      <c r="AR161" s="275"/>
      <c r="AS161" s="273"/>
      <c r="AT161" s="273"/>
      <c r="AU161" s="275">
        <v>215.86750000000001</v>
      </c>
      <c r="AV161" s="275">
        <v>86.03</v>
      </c>
      <c r="AW161" s="275">
        <v>25.36</v>
      </c>
      <c r="AX161" s="275">
        <v>21.95</v>
      </c>
      <c r="AY161" s="275">
        <v>137.97</v>
      </c>
      <c r="AZ161" s="187"/>
      <c r="BA161" s="182"/>
    </row>
    <row r="162" spans="1:53" s="188" customFormat="1" x14ac:dyDescent="0.2">
      <c r="A162" s="182"/>
      <c r="B162" s="185" t="s">
        <v>252</v>
      </c>
      <c r="C162" s="185"/>
      <c r="D162" s="212" t="s">
        <v>70</v>
      </c>
      <c r="E162" s="325">
        <v>455</v>
      </c>
      <c r="F162" s="325">
        <v>255</v>
      </c>
      <c r="G162" s="325">
        <v>175</v>
      </c>
      <c r="H162" s="325">
        <v>137</v>
      </c>
      <c r="I162" s="325">
        <v>206</v>
      </c>
      <c r="J162" s="185"/>
      <c r="K162" s="182"/>
      <c r="L162" s="182"/>
      <c r="M162" s="238">
        <v>92383.86</v>
      </c>
      <c r="N162" s="238">
        <v>42593.46</v>
      </c>
      <c r="O162" s="238">
        <v>25702.560000000001</v>
      </c>
      <c r="P162" s="238">
        <v>28149.58</v>
      </c>
      <c r="Q162" s="238">
        <v>188233.59</v>
      </c>
      <c r="R162" s="238"/>
      <c r="S162" s="182"/>
      <c r="T162" s="182"/>
      <c r="U162" s="336">
        <v>203.04145054944999</v>
      </c>
      <c r="V162" s="336">
        <v>167.03317647058799</v>
      </c>
      <c r="W162" s="336">
        <v>146.87177142857101</v>
      </c>
      <c r="X162" s="336">
        <v>205.47138686131399</v>
      </c>
      <c r="Y162" s="336">
        <v>913.75529126213598</v>
      </c>
      <c r="AA162" s="182"/>
      <c r="AB162" s="185" t="s">
        <v>310</v>
      </c>
      <c r="AC162" s="185"/>
      <c r="AD162" s="186" t="s">
        <v>224</v>
      </c>
      <c r="AE162" s="338">
        <v>1</v>
      </c>
      <c r="AF162" s="338"/>
      <c r="AG162" s="338"/>
      <c r="AH162" s="338"/>
      <c r="AI162" s="338"/>
      <c r="AJ162" s="187"/>
      <c r="AK162" s="182"/>
      <c r="AL162" s="182"/>
      <c r="AM162" s="282">
        <v>174.3</v>
      </c>
      <c r="AN162" s="282"/>
      <c r="AO162" s="282"/>
      <c r="AP162" s="282"/>
      <c r="AQ162" s="282"/>
      <c r="AR162" s="275"/>
      <c r="AS162" s="273"/>
      <c r="AT162" s="273"/>
      <c r="AU162" s="275">
        <v>174.3</v>
      </c>
      <c r="AV162" s="275"/>
      <c r="AW162" s="275"/>
      <c r="AX162" s="275"/>
      <c r="AY162" s="275"/>
      <c r="AZ162" s="187"/>
      <c r="BA162" s="182"/>
    </row>
    <row r="163" spans="1:53" s="188" customFormat="1" x14ac:dyDescent="0.2">
      <c r="A163" s="182"/>
      <c r="B163" s="185" t="s">
        <v>254</v>
      </c>
      <c r="C163" s="185"/>
      <c r="D163" s="212" t="s">
        <v>164</v>
      </c>
      <c r="E163" s="325">
        <v>3</v>
      </c>
      <c r="F163" s="325"/>
      <c r="G163" s="325"/>
      <c r="H163" s="325"/>
      <c r="I163" s="325"/>
      <c r="J163" s="185"/>
      <c r="K163" s="182"/>
      <c r="L163" s="182"/>
      <c r="M163" s="238">
        <v>626.97</v>
      </c>
      <c r="N163" s="238"/>
      <c r="O163" s="238"/>
      <c r="P163" s="238"/>
      <c r="Q163" s="238"/>
      <c r="R163" s="238"/>
      <c r="S163" s="182"/>
      <c r="T163" s="182"/>
      <c r="U163" s="336">
        <v>208.99</v>
      </c>
      <c r="V163" s="336"/>
      <c r="W163" s="336"/>
      <c r="X163" s="336"/>
      <c r="Y163" s="336"/>
      <c r="AA163" s="182"/>
      <c r="AB163" s="185" t="s">
        <v>311</v>
      </c>
      <c r="AC163" s="185"/>
      <c r="AD163" s="186" t="s">
        <v>312</v>
      </c>
      <c r="AE163" s="338">
        <v>6</v>
      </c>
      <c r="AF163" s="338">
        <v>5</v>
      </c>
      <c r="AG163" s="338">
        <v>3</v>
      </c>
      <c r="AH163" s="338">
        <v>3</v>
      </c>
      <c r="AI163" s="338">
        <v>3</v>
      </c>
      <c r="AJ163" s="187"/>
      <c r="AK163" s="182"/>
      <c r="AL163" s="182"/>
      <c r="AM163" s="282">
        <v>1638.57</v>
      </c>
      <c r="AN163" s="282">
        <v>1107.6199999999999</v>
      </c>
      <c r="AO163" s="282">
        <v>278.54000000000002</v>
      </c>
      <c r="AP163" s="282">
        <v>287.52999999999997</v>
      </c>
      <c r="AQ163" s="282">
        <v>1404.18</v>
      </c>
      <c r="AR163" s="275"/>
      <c r="AS163" s="273"/>
      <c r="AT163" s="273"/>
      <c r="AU163" s="275">
        <v>273.09500000000003</v>
      </c>
      <c r="AV163" s="275">
        <v>221.524</v>
      </c>
      <c r="AW163" s="275">
        <v>92.846666666666593</v>
      </c>
      <c r="AX163" s="275">
        <v>95.843333333333305</v>
      </c>
      <c r="AY163" s="275">
        <v>468.06</v>
      </c>
      <c r="AZ163" s="187"/>
      <c r="BA163" s="182"/>
    </row>
    <row r="164" spans="1:53" s="188" customFormat="1" ht="13.5" thickBot="1" x14ac:dyDescent="0.25">
      <c r="A164" s="182"/>
      <c r="B164" s="185" t="s">
        <v>255</v>
      </c>
      <c r="C164" s="185"/>
      <c r="D164" s="212" t="s">
        <v>256</v>
      </c>
      <c r="E164" s="325">
        <v>154</v>
      </c>
      <c r="F164" s="325">
        <v>101</v>
      </c>
      <c r="G164" s="325">
        <v>75</v>
      </c>
      <c r="H164" s="325">
        <v>59</v>
      </c>
      <c r="I164" s="325">
        <v>82</v>
      </c>
      <c r="J164" s="185"/>
      <c r="K164" s="182"/>
      <c r="L164" s="182"/>
      <c r="M164" s="238">
        <v>32003.98</v>
      </c>
      <c r="N164" s="238">
        <v>16448.72</v>
      </c>
      <c r="O164" s="238">
        <v>14941.67</v>
      </c>
      <c r="P164" s="238">
        <v>22397.9</v>
      </c>
      <c r="Q164" s="238">
        <v>173555.54</v>
      </c>
      <c r="R164" s="238"/>
      <c r="S164" s="182"/>
      <c r="T164" s="182"/>
      <c r="U164" s="336">
        <v>207.81805194805199</v>
      </c>
      <c r="V164" s="336">
        <v>162.858613861386</v>
      </c>
      <c r="W164" s="336">
        <v>199.222266666667</v>
      </c>
      <c r="X164" s="336">
        <v>379.62542372881398</v>
      </c>
      <c r="Y164" s="336">
        <v>2116.5309756097499</v>
      </c>
      <c r="AA164" s="182"/>
      <c r="AB164" s="189" t="s">
        <v>313</v>
      </c>
      <c r="AC164" s="189"/>
      <c r="AD164" s="190" t="s">
        <v>314</v>
      </c>
      <c r="AE164" s="339">
        <v>3</v>
      </c>
      <c r="AF164" s="339">
        <v>1</v>
      </c>
      <c r="AG164" s="339"/>
      <c r="AH164" s="339"/>
      <c r="AI164" s="339"/>
      <c r="AJ164" s="192"/>
      <c r="AK164" s="182"/>
      <c r="AL164" s="182"/>
      <c r="AM164" s="283">
        <v>1562.76</v>
      </c>
      <c r="AN164" s="284">
        <v>226.66</v>
      </c>
      <c r="AO164" s="284"/>
      <c r="AP164" s="284"/>
      <c r="AQ164" s="284"/>
      <c r="AR164" s="277"/>
      <c r="AS164" s="273"/>
      <c r="AT164" s="273"/>
      <c r="AU164" s="276">
        <v>520.91999999999996</v>
      </c>
      <c r="AV164" s="277">
        <v>226.66</v>
      </c>
      <c r="AW164" s="277"/>
      <c r="AX164" s="277"/>
      <c r="AY164" s="277"/>
      <c r="AZ164" s="187"/>
      <c r="BA164" s="182"/>
    </row>
    <row r="165" spans="1:53" s="188" customFormat="1" x14ac:dyDescent="0.2">
      <c r="A165" s="182"/>
      <c r="B165" s="185" t="s">
        <v>257</v>
      </c>
      <c r="C165" s="185"/>
      <c r="D165" s="212" t="s">
        <v>259</v>
      </c>
      <c r="E165" s="325">
        <v>2</v>
      </c>
      <c r="F165" s="325">
        <v>1</v>
      </c>
      <c r="G165" s="325">
        <v>1</v>
      </c>
      <c r="H165" s="325">
        <v>1</v>
      </c>
      <c r="I165" s="325">
        <v>3</v>
      </c>
      <c r="J165" s="185"/>
      <c r="K165" s="182"/>
      <c r="L165" s="182"/>
      <c r="M165" s="238">
        <v>788.72</v>
      </c>
      <c r="N165" s="238">
        <v>509.19</v>
      </c>
      <c r="O165" s="238">
        <v>785.22</v>
      </c>
      <c r="P165" s="238">
        <v>730.46</v>
      </c>
      <c r="Q165" s="238">
        <v>5279.58</v>
      </c>
      <c r="R165" s="238"/>
      <c r="S165" s="182"/>
      <c r="T165" s="182"/>
      <c r="U165" s="336">
        <v>394.36</v>
      </c>
      <c r="V165" s="336">
        <v>509.19</v>
      </c>
      <c r="W165" s="336">
        <v>785.22</v>
      </c>
      <c r="X165" s="336">
        <v>730.46</v>
      </c>
      <c r="Y165" s="336">
        <v>1759.86</v>
      </c>
      <c r="AA165" s="182"/>
      <c r="AB165" s="185" t="s">
        <v>317</v>
      </c>
      <c r="AC165" s="185"/>
      <c r="AD165" s="186" t="s">
        <v>79</v>
      </c>
      <c r="AE165" s="338">
        <v>197</v>
      </c>
      <c r="AF165" s="338">
        <v>112</v>
      </c>
      <c r="AG165" s="338">
        <v>77</v>
      </c>
      <c r="AH165" s="338">
        <v>69</v>
      </c>
      <c r="AI165" s="338">
        <v>51</v>
      </c>
      <c r="AJ165" s="187"/>
      <c r="AK165" s="182"/>
      <c r="AL165" s="182"/>
      <c r="AM165" s="282">
        <v>74506.83</v>
      </c>
      <c r="AN165" s="282">
        <v>60923.56</v>
      </c>
      <c r="AO165" s="282">
        <v>21249.34</v>
      </c>
      <c r="AP165" s="282">
        <v>15481.04</v>
      </c>
      <c r="AQ165" s="282">
        <v>49719.63</v>
      </c>
      <c r="AR165" s="275"/>
      <c r="AS165" s="273"/>
      <c r="AT165" s="273"/>
      <c r="AU165" s="275">
        <v>378.20725888324898</v>
      </c>
      <c r="AV165" s="275">
        <v>543.96035714285699</v>
      </c>
      <c r="AW165" s="275">
        <v>275.96545454545497</v>
      </c>
      <c r="AX165" s="275">
        <v>224.36289855072499</v>
      </c>
      <c r="AY165" s="275">
        <v>974.89470588235304</v>
      </c>
      <c r="AZ165" s="187"/>
      <c r="BA165" s="182"/>
    </row>
    <row r="166" spans="1:53" s="188" customFormat="1" x14ac:dyDescent="0.2">
      <c r="A166" s="182"/>
      <c r="B166" s="185" t="s">
        <v>260</v>
      </c>
      <c r="C166" s="185"/>
      <c r="D166" s="212" t="s">
        <v>77</v>
      </c>
      <c r="E166" s="325">
        <v>11</v>
      </c>
      <c r="F166" s="325">
        <v>5</v>
      </c>
      <c r="G166" s="325">
        <v>4</v>
      </c>
      <c r="H166" s="325">
        <v>2</v>
      </c>
      <c r="I166" s="325">
        <v>4</v>
      </c>
      <c r="J166" s="185"/>
      <c r="K166" s="182"/>
      <c r="L166" s="182"/>
      <c r="M166" s="238">
        <v>1525.56</v>
      </c>
      <c r="N166" s="238">
        <v>524.22</v>
      </c>
      <c r="O166" s="238">
        <v>754.57</v>
      </c>
      <c r="P166" s="238">
        <v>822.64</v>
      </c>
      <c r="Q166" s="238">
        <v>4304.26</v>
      </c>
      <c r="R166" s="238"/>
      <c r="S166" s="182"/>
      <c r="T166" s="182"/>
      <c r="U166" s="336">
        <v>138.68727272727301</v>
      </c>
      <c r="V166" s="336">
        <v>104.84399999999999</v>
      </c>
      <c r="W166" s="336">
        <v>188.64250000000001</v>
      </c>
      <c r="X166" s="336">
        <v>411.32</v>
      </c>
      <c r="Y166" s="336">
        <v>1076.0650000000001</v>
      </c>
      <c r="AA166" s="182"/>
      <c r="AB166" s="185" t="s">
        <v>318</v>
      </c>
      <c r="AC166" s="185"/>
      <c r="AD166" s="186" t="s">
        <v>319</v>
      </c>
      <c r="AE166" s="338">
        <v>8</v>
      </c>
      <c r="AF166" s="338">
        <v>6</v>
      </c>
      <c r="AG166" s="338">
        <v>4</v>
      </c>
      <c r="AH166" s="338">
        <v>3</v>
      </c>
      <c r="AI166" s="338">
        <v>2</v>
      </c>
      <c r="AJ166" s="187"/>
      <c r="AK166" s="182"/>
      <c r="AL166" s="182"/>
      <c r="AM166" s="282">
        <v>454.85</v>
      </c>
      <c r="AN166" s="282">
        <v>178.93</v>
      </c>
      <c r="AO166" s="282">
        <v>118.75</v>
      </c>
      <c r="AP166" s="282">
        <v>85.7</v>
      </c>
      <c r="AQ166" s="282">
        <v>2246.25</v>
      </c>
      <c r="AR166" s="275"/>
      <c r="AS166" s="273"/>
      <c r="AT166" s="273"/>
      <c r="AU166" s="275">
        <v>56.856250000000003</v>
      </c>
      <c r="AV166" s="275">
        <v>29.821666666666701</v>
      </c>
      <c r="AW166" s="275">
        <v>29.6875</v>
      </c>
      <c r="AX166" s="275">
        <v>28.566666666666698</v>
      </c>
      <c r="AY166" s="275">
        <v>1123.125</v>
      </c>
      <c r="AZ166" s="187"/>
      <c r="BA166" s="182"/>
    </row>
    <row r="167" spans="1:53" s="188" customFormat="1" ht="13.5" thickBot="1" x14ac:dyDescent="0.25">
      <c r="A167" s="182"/>
      <c r="B167" s="189" t="s">
        <v>260</v>
      </c>
      <c r="C167" s="189"/>
      <c r="D167" s="214" t="s">
        <v>120</v>
      </c>
      <c r="E167" s="326">
        <v>40</v>
      </c>
      <c r="F167" s="326">
        <v>23</v>
      </c>
      <c r="G167" s="326">
        <v>16</v>
      </c>
      <c r="H167" s="326">
        <v>13</v>
      </c>
      <c r="I167" s="326">
        <v>17</v>
      </c>
      <c r="J167" s="189"/>
      <c r="K167" s="182"/>
      <c r="L167" s="182"/>
      <c r="M167" s="266">
        <v>7414.37</v>
      </c>
      <c r="N167" s="266">
        <v>3203.48</v>
      </c>
      <c r="O167" s="266">
        <v>2415.09</v>
      </c>
      <c r="P167" s="266">
        <v>2062.21</v>
      </c>
      <c r="Q167" s="266">
        <v>22642.35</v>
      </c>
      <c r="R167" s="266"/>
      <c r="S167" s="182"/>
      <c r="T167" s="182"/>
      <c r="U167" s="336">
        <v>185.35925</v>
      </c>
      <c r="V167" s="336">
        <v>139.281739130435</v>
      </c>
      <c r="W167" s="336">
        <v>150.94312500000001</v>
      </c>
      <c r="X167" s="336">
        <v>158.63153846153801</v>
      </c>
      <c r="Y167" s="336">
        <v>1331.90294117647</v>
      </c>
      <c r="AA167" s="182"/>
      <c r="AB167" s="185" t="s">
        <v>322</v>
      </c>
      <c r="AC167" s="185"/>
      <c r="AD167" s="186" t="s">
        <v>164</v>
      </c>
      <c r="AE167" s="338">
        <v>2</v>
      </c>
      <c r="AF167" s="338">
        <v>1</v>
      </c>
      <c r="AG167" s="338">
        <v>1</v>
      </c>
      <c r="AH167" s="338">
        <v>1</v>
      </c>
      <c r="AI167" s="338">
        <v>1</v>
      </c>
      <c r="AJ167" s="187"/>
      <c r="AK167" s="182"/>
      <c r="AL167" s="182"/>
      <c r="AM167" s="282">
        <v>28.99</v>
      </c>
      <c r="AN167" s="282">
        <v>12.13</v>
      </c>
      <c r="AO167" s="282">
        <v>13.39</v>
      </c>
      <c r="AP167" s="282">
        <v>12.13</v>
      </c>
      <c r="AQ167" s="282">
        <v>38.159999999999997</v>
      </c>
      <c r="AR167" s="275"/>
      <c r="AS167" s="273"/>
      <c r="AT167" s="273"/>
      <c r="AU167" s="275">
        <v>14.494999999999999</v>
      </c>
      <c r="AV167" s="275">
        <v>12.13</v>
      </c>
      <c r="AW167" s="275">
        <v>13.39</v>
      </c>
      <c r="AX167" s="275">
        <v>12.13</v>
      </c>
      <c r="AY167" s="275">
        <v>38.159999999999997</v>
      </c>
      <c r="AZ167" s="192"/>
      <c r="BA167" s="182"/>
    </row>
    <row r="168" spans="1:53" s="188" customFormat="1" x14ac:dyDescent="0.2">
      <c r="A168" s="182"/>
      <c r="B168" s="185" t="s">
        <v>261</v>
      </c>
      <c r="C168" s="185"/>
      <c r="D168" s="212" t="s">
        <v>73</v>
      </c>
      <c r="E168" s="325">
        <v>1602</v>
      </c>
      <c r="F168" s="325">
        <v>887</v>
      </c>
      <c r="G168" s="325">
        <v>633</v>
      </c>
      <c r="H168" s="325">
        <v>508</v>
      </c>
      <c r="I168" s="325">
        <v>793</v>
      </c>
      <c r="J168" s="185"/>
      <c r="K168" s="182"/>
      <c r="L168" s="182"/>
      <c r="M168" s="238">
        <v>385746.25</v>
      </c>
      <c r="N168" s="238">
        <v>143268.94</v>
      </c>
      <c r="O168" s="238">
        <v>114593.03</v>
      </c>
      <c r="P168" s="238">
        <v>93584.06</v>
      </c>
      <c r="Q168" s="238">
        <v>882844.700000001</v>
      </c>
      <c r="R168" s="238"/>
      <c r="S168" s="182"/>
      <c r="T168" s="182"/>
      <c r="U168" s="336">
        <v>240.79041822721601</v>
      </c>
      <c r="V168" s="336">
        <v>161.52078917700101</v>
      </c>
      <c r="W168" s="336">
        <v>181.03164296998401</v>
      </c>
      <c r="X168" s="336">
        <v>184.220590551181</v>
      </c>
      <c r="Y168" s="336">
        <v>1113.2972257250999</v>
      </c>
      <c r="AA168" s="182"/>
      <c r="AB168" s="185" t="s">
        <v>325</v>
      </c>
      <c r="AC168" s="185"/>
      <c r="AD168" s="186" t="s">
        <v>326</v>
      </c>
      <c r="AE168" s="338">
        <v>8</v>
      </c>
      <c r="AF168" s="338">
        <v>4</v>
      </c>
      <c r="AG168" s="338">
        <v>4</v>
      </c>
      <c r="AH168" s="338">
        <v>4</v>
      </c>
      <c r="AI168" s="338">
        <v>4</v>
      </c>
      <c r="AJ168" s="187"/>
      <c r="AK168" s="182"/>
      <c r="AL168" s="182"/>
      <c r="AM168" s="282">
        <v>888.24</v>
      </c>
      <c r="AN168" s="282">
        <v>145.59</v>
      </c>
      <c r="AO168" s="282">
        <v>203.6</v>
      </c>
      <c r="AP168" s="282">
        <v>172.92</v>
      </c>
      <c r="AQ168" s="282">
        <v>867.13</v>
      </c>
      <c r="AR168" s="275"/>
      <c r="AS168" s="273"/>
      <c r="AT168" s="273"/>
      <c r="AU168" s="275">
        <v>111.03</v>
      </c>
      <c r="AV168" s="275">
        <v>36.397500000000001</v>
      </c>
      <c r="AW168" s="275">
        <v>50.9</v>
      </c>
      <c r="AX168" s="275">
        <v>43.23</v>
      </c>
      <c r="AY168" s="275">
        <v>216.7825</v>
      </c>
      <c r="AZ168" s="187"/>
      <c r="BA168" s="182"/>
    </row>
    <row r="169" spans="1:53" s="188" customFormat="1" x14ac:dyDescent="0.2">
      <c r="A169" s="182"/>
      <c r="B169" s="185" t="s">
        <v>264</v>
      </c>
      <c r="C169" s="185"/>
      <c r="D169" s="212" t="s">
        <v>64</v>
      </c>
      <c r="E169" s="325">
        <v>252</v>
      </c>
      <c r="F169" s="325">
        <v>119</v>
      </c>
      <c r="G169" s="325">
        <v>82</v>
      </c>
      <c r="H169" s="325">
        <v>59</v>
      </c>
      <c r="I169" s="325">
        <v>83</v>
      </c>
      <c r="J169" s="185"/>
      <c r="K169" s="182"/>
      <c r="L169" s="182"/>
      <c r="M169" s="238">
        <v>41443.86</v>
      </c>
      <c r="N169" s="238">
        <v>11804.83</v>
      </c>
      <c r="O169" s="238">
        <v>10867.55</v>
      </c>
      <c r="P169" s="238">
        <v>7657.35</v>
      </c>
      <c r="Q169" s="238">
        <v>47442.05</v>
      </c>
      <c r="R169" s="238"/>
      <c r="S169" s="182"/>
      <c r="T169" s="182"/>
      <c r="U169" s="336">
        <v>164.45976190476199</v>
      </c>
      <c r="V169" s="336">
        <v>99.200252100840302</v>
      </c>
      <c r="W169" s="336">
        <v>132.53109756097601</v>
      </c>
      <c r="X169" s="336">
        <v>129.785593220339</v>
      </c>
      <c r="Y169" s="336">
        <v>571.59096385542205</v>
      </c>
      <c r="AA169" s="182"/>
      <c r="AB169" s="185" t="s">
        <v>327</v>
      </c>
      <c r="AC169" s="185"/>
      <c r="AD169" s="186" t="s">
        <v>104</v>
      </c>
      <c r="AE169" s="338">
        <v>4</v>
      </c>
      <c r="AF169" s="338">
        <v>3</v>
      </c>
      <c r="AG169" s="338">
        <v>2</v>
      </c>
      <c r="AH169" s="338">
        <v>1</v>
      </c>
      <c r="AI169" s="338">
        <v>1</v>
      </c>
      <c r="AJ169" s="187"/>
      <c r="AK169" s="182"/>
      <c r="AL169" s="182"/>
      <c r="AM169" s="282">
        <v>154.04</v>
      </c>
      <c r="AN169" s="282">
        <v>63.16</v>
      </c>
      <c r="AO169" s="282">
        <v>86.99</v>
      </c>
      <c r="AP169" s="282">
        <v>23.14</v>
      </c>
      <c r="AQ169" s="282">
        <v>65</v>
      </c>
      <c r="AR169" s="275"/>
      <c r="AS169" s="273"/>
      <c r="AT169" s="273"/>
      <c r="AU169" s="275">
        <v>38.51</v>
      </c>
      <c r="AV169" s="275">
        <v>21.053333333333299</v>
      </c>
      <c r="AW169" s="275">
        <v>43.494999999999997</v>
      </c>
      <c r="AX169" s="275">
        <v>23.14</v>
      </c>
      <c r="AY169" s="275">
        <v>65</v>
      </c>
      <c r="AZ169" s="187"/>
      <c r="BA169" s="182"/>
    </row>
    <row r="170" spans="1:53" s="188" customFormat="1" x14ac:dyDescent="0.2">
      <c r="A170" s="182"/>
      <c r="B170" s="185" t="s">
        <v>266</v>
      </c>
      <c r="C170" s="185"/>
      <c r="D170" s="212" t="s">
        <v>267</v>
      </c>
      <c r="E170" s="325">
        <v>68</v>
      </c>
      <c r="F170" s="325">
        <v>42</v>
      </c>
      <c r="G170" s="325">
        <v>31</v>
      </c>
      <c r="H170" s="325">
        <v>26</v>
      </c>
      <c r="I170" s="325">
        <v>29</v>
      </c>
      <c r="J170" s="185"/>
      <c r="K170" s="182"/>
      <c r="L170" s="182"/>
      <c r="M170" s="238">
        <v>8964.3799999999992</v>
      </c>
      <c r="N170" s="238">
        <v>5397.1</v>
      </c>
      <c r="O170" s="238">
        <v>5322.96</v>
      </c>
      <c r="P170" s="238">
        <v>3369.02</v>
      </c>
      <c r="Q170" s="238">
        <v>29468.42</v>
      </c>
      <c r="R170" s="238"/>
      <c r="S170" s="182"/>
      <c r="T170" s="182"/>
      <c r="U170" s="336">
        <v>131.82911764705901</v>
      </c>
      <c r="V170" s="336">
        <v>128.502380952381</v>
      </c>
      <c r="W170" s="336">
        <v>171.708387096774</v>
      </c>
      <c r="X170" s="336">
        <v>129.57769230769199</v>
      </c>
      <c r="Y170" s="336">
        <v>1016.1524137931</v>
      </c>
      <c r="AA170" s="182"/>
      <c r="AB170" s="185" t="s">
        <v>701</v>
      </c>
      <c r="AC170" s="185"/>
      <c r="AD170" s="186" t="s">
        <v>104</v>
      </c>
      <c r="AE170" s="338">
        <v>2</v>
      </c>
      <c r="AF170" s="338">
        <v>1</v>
      </c>
      <c r="AG170" s="338">
        <v>1</v>
      </c>
      <c r="AH170" s="338">
        <v>1</v>
      </c>
      <c r="AI170" s="338">
        <v>1</v>
      </c>
      <c r="AJ170" s="187"/>
      <c r="AK170" s="182"/>
      <c r="AL170" s="182"/>
      <c r="AM170" s="282">
        <v>507.02</v>
      </c>
      <c r="AN170" s="282">
        <v>83.64</v>
      </c>
      <c r="AO170" s="282">
        <v>91.47</v>
      </c>
      <c r="AP170" s="282">
        <v>153.76</v>
      </c>
      <c r="AQ170" s="282">
        <v>2239.79</v>
      </c>
      <c r="AR170" s="275"/>
      <c r="AS170" s="273"/>
      <c r="AT170" s="273"/>
      <c r="AU170" s="275">
        <v>253.51</v>
      </c>
      <c r="AV170" s="275">
        <v>83.64</v>
      </c>
      <c r="AW170" s="275">
        <v>91.47</v>
      </c>
      <c r="AX170" s="275">
        <v>153.76</v>
      </c>
      <c r="AY170" s="275">
        <v>2239.79</v>
      </c>
      <c r="AZ170" s="187"/>
      <c r="BA170" s="182"/>
    </row>
    <row r="171" spans="1:53" s="188" customFormat="1" x14ac:dyDescent="0.2">
      <c r="A171" s="182"/>
      <c r="B171" s="185" t="s">
        <v>266</v>
      </c>
      <c r="C171" s="185"/>
      <c r="D171" s="212" t="s">
        <v>120</v>
      </c>
      <c r="E171" s="325">
        <v>2</v>
      </c>
      <c r="F171" s="325">
        <v>1</v>
      </c>
      <c r="G171" s="325">
        <v>1</v>
      </c>
      <c r="H171" s="325">
        <v>1</v>
      </c>
      <c r="I171" s="325">
        <v>1</v>
      </c>
      <c r="J171" s="185"/>
      <c r="K171" s="182"/>
      <c r="L171" s="182"/>
      <c r="M171" s="238">
        <v>186.22</v>
      </c>
      <c r="N171" s="238">
        <v>6.98</v>
      </c>
      <c r="O171" s="238">
        <v>6.98</v>
      </c>
      <c r="P171" s="238">
        <v>6.53</v>
      </c>
      <c r="Q171" s="238">
        <v>1041.6500000000001</v>
      </c>
      <c r="R171" s="238"/>
      <c r="S171" s="182"/>
      <c r="T171" s="182"/>
      <c r="U171" s="336">
        <v>93.11</v>
      </c>
      <c r="V171" s="336">
        <v>6.98</v>
      </c>
      <c r="W171" s="336">
        <v>6.98</v>
      </c>
      <c r="X171" s="336">
        <v>6.53</v>
      </c>
      <c r="Y171" s="336">
        <v>1041.6500000000001</v>
      </c>
      <c r="AA171" s="182"/>
      <c r="AB171" s="185" t="s">
        <v>330</v>
      </c>
      <c r="AC171" s="185"/>
      <c r="AD171" s="186" t="s">
        <v>331</v>
      </c>
      <c r="AE171" s="338">
        <v>3</v>
      </c>
      <c r="AF171" s="338">
        <v>1</v>
      </c>
      <c r="AG171" s="338">
        <v>1</v>
      </c>
      <c r="AH171" s="338">
        <v>1</v>
      </c>
      <c r="AI171" s="338">
        <v>1</v>
      </c>
      <c r="AJ171" s="187"/>
      <c r="AK171" s="182"/>
      <c r="AL171" s="182"/>
      <c r="AM171" s="282">
        <v>36.99</v>
      </c>
      <c r="AN171" s="282">
        <v>18.29</v>
      </c>
      <c r="AO171" s="282">
        <v>18.760000000000002</v>
      </c>
      <c r="AP171" s="282">
        <v>19</v>
      </c>
      <c r="AQ171" s="282">
        <v>325.37</v>
      </c>
      <c r="AR171" s="275"/>
      <c r="AS171" s="273"/>
      <c r="AT171" s="273"/>
      <c r="AU171" s="275">
        <v>12.33</v>
      </c>
      <c r="AV171" s="275">
        <v>18.29</v>
      </c>
      <c r="AW171" s="275">
        <v>18.760000000000002</v>
      </c>
      <c r="AX171" s="275">
        <v>19</v>
      </c>
      <c r="AY171" s="275">
        <v>325.37</v>
      </c>
      <c r="AZ171" s="187"/>
      <c r="BA171" s="182"/>
    </row>
    <row r="172" spans="1:53" s="188" customFormat="1" x14ac:dyDescent="0.2">
      <c r="A172" s="182"/>
      <c r="B172" s="185" t="s">
        <v>777</v>
      </c>
      <c r="C172" s="185"/>
      <c r="D172" s="212" t="s">
        <v>120</v>
      </c>
      <c r="E172" s="325"/>
      <c r="F172" s="325"/>
      <c r="G172" s="325">
        <v>1</v>
      </c>
      <c r="H172" s="325">
        <v>1</v>
      </c>
      <c r="I172" s="325"/>
      <c r="J172" s="185"/>
      <c r="K172" s="182"/>
      <c r="L172" s="182"/>
      <c r="M172" s="238"/>
      <c r="N172" s="238"/>
      <c r="O172" s="238">
        <v>638.69000000000005</v>
      </c>
      <c r="P172" s="238">
        <v>551</v>
      </c>
      <c r="Q172" s="238"/>
      <c r="R172" s="238"/>
      <c r="S172" s="182"/>
      <c r="T172" s="182"/>
      <c r="U172" s="336"/>
      <c r="V172" s="336"/>
      <c r="W172" s="336">
        <v>638.69000000000005</v>
      </c>
      <c r="X172" s="336">
        <v>551</v>
      </c>
      <c r="Y172" s="336"/>
      <c r="AA172" s="182"/>
      <c r="AB172" s="185" t="s">
        <v>332</v>
      </c>
      <c r="AC172" s="185"/>
      <c r="AD172" s="186" t="s">
        <v>333</v>
      </c>
      <c r="AE172" s="338">
        <v>1</v>
      </c>
      <c r="AF172" s="338">
        <v>1</v>
      </c>
      <c r="AG172" s="338">
        <v>1</v>
      </c>
      <c r="AH172" s="338">
        <v>1</v>
      </c>
      <c r="AI172" s="338">
        <v>2</v>
      </c>
      <c r="AJ172" s="187"/>
      <c r="AK172" s="182"/>
      <c r="AL172" s="182"/>
      <c r="AM172" s="282">
        <v>115.75</v>
      </c>
      <c r="AN172" s="282">
        <v>160.62</v>
      </c>
      <c r="AO172" s="282">
        <v>124.9</v>
      </c>
      <c r="AP172" s="282">
        <v>161.88</v>
      </c>
      <c r="AQ172" s="282">
        <v>1129.53</v>
      </c>
      <c r="AR172" s="275"/>
      <c r="AS172" s="273"/>
      <c r="AT172" s="273"/>
      <c r="AU172" s="275">
        <v>115.75</v>
      </c>
      <c r="AV172" s="275">
        <v>160.62</v>
      </c>
      <c r="AW172" s="275">
        <v>124.9</v>
      </c>
      <c r="AX172" s="275">
        <v>161.88</v>
      </c>
      <c r="AY172" s="275">
        <v>564.76499999999999</v>
      </c>
      <c r="AZ172" s="187"/>
      <c r="BA172" s="182"/>
    </row>
    <row r="173" spans="1:53" s="188" customFormat="1" x14ac:dyDescent="0.2">
      <c r="A173" s="182"/>
      <c r="B173" s="185" t="s">
        <v>778</v>
      </c>
      <c r="C173" s="185"/>
      <c r="D173" s="212" t="s">
        <v>267</v>
      </c>
      <c r="E173" s="325">
        <v>2</v>
      </c>
      <c r="F173" s="325">
        <v>1</v>
      </c>
      <c r="G173" s="325">
        <v>1</v>
      </c>
      <c r="H173" s="325">
        <v>1</v>
      </c>
      <c r="I173" s="325"/>
      <c r="J173" s="185"/>
      <c r="K173" s="182"/>
      <c r="L173" s="182"/>
      <c r="M173" s="238">
        <v>35.479999999999997</v>
      </c>
      <c r="N173" s="238">
        <v>24.61</v>
      </c>
      <c r="O173" s="238">
        <v>32.18</v>
      </c>
      <c r="P173" s="238">
        <v>23.53</v>
      </c>
      <c r="Q173" s="238"/>
      <c r="R173" s="238"/>
      <c r="S173" s="182"/>
      <c r="T173" s="182"/>
      <c r="U173" s="336">
        <v>17.739999999999998</v>
      </c>
      <c r="V173" s="336">
        <v>24.61</v>
      </c>
      <c r="W173" s="336">
        <v>32.18</v>
      </c>
      <c r="X173" s="336">
        <v>23.53</v>
      </c>
      <c r="Y173" s="336"/>
      <c r="AA173" s="182"/>
      <c r="AB173" s="185" t="s">
        <v>334</v>
      </c>
      <c r="AC173" s="185"/>
      <c r="AD173" s="186" t="s">
        <v>104</v>
      </c>
      <c r="AE173" s="338">
        <v>1</v>
      </c>
      <c r="AF173" s="338"/>
      <c r="AG173" s="338"/>
      <c r="AH173" s="338"/>
      <c r="AI173" s="338"/>
      <c r="AJ173" s="187"/>
      <c r="AK173" s="182"/>
      <c r="AL173" s="182"/>
      <c r="AM173" s="282">
        <v>65</v>
      </c>
      <c r="AN173" s="282"/>
      <c r="AO173" s="282"/>
      <c r="AP173" s="282"/>
      <c r="AQ173" s="282"/>
      <c r="AR173" s="275"/>
      <c r="AS173" s="273"/>
      <c r="AT173" s="273"/>
      <c r="AU173" s="275">
        <v>65</v>
      </c>
      <c r="AV173" s="275"/>
      <c r="AW173" s="275"/>
      <c r="AX173" s="275"/>
      <c r="AY173" s="275"/>
      <c r="AZ173" s="187"/>
      <c r="BA173" s="182"/>
    </row>
    <row r="174" spans="1:53" s="188" customFormat="1" ht="13.5" thickBot="1" x14ac:dyDescent="0.25">
      <c r="A174" s="182"/>
      <c r="B174" s="185" t="s">
        <v>268</v>
      </c>
      <c r="C174" s="185"/>
      <c r="D174" s="212" t="s">
        <v>269</v>
      </c>
      <c r="E174" s="325">
        <v>21</v>
      </c>
      <c r="F174" s="325">
        <v>13</v>
      </c>
      <c r="G174" s="325">
        <v>9</v>
      </c>
      <c r="H174" s="325">
        <v>7</v>
      </c>
      <c r="I174" s="325">
        <v>8</v>
      </c>
      <c r="J174" s="185"/>
      <c r="K174" s="182"/>
      <c r="L174" s="182"/>
      <c r="M174" s="238">
        <v>5550.04</v>
      </c>
      <c r="N174" s="238">
        <v>2166.83</v>
      </c>
      <c r="O174" s="238">
        <v>3285.36</v>
      </c>
      <c r="P174" s="238">
        <v>2041.52</v>
      </c>
      <c r="Q174" s="238">
        <v>5533.48</v>
      </c>
      <c r="R174" s="238"/>
      <c r="S174" s="182"/>
      <c r="T174" s="182"/>
      <c r="U174" s="336">
        <v>264.28761904761899</v>
      </c>
      <c r="V174" s="336">
        <v>166.679230769231</v>
      </c>
      <c r="W174" s="336">
        <v>365.04</v>
      </c>
      <c r="X174" s="336">
        <v>291.64571428571401</v>
      </c>
      <c r="Y174" s="336">
        <v>691.68499999999995</v>
      </c>
      <c r="AA174" s="182"/>
      <c r="AB174" s="189" t="s">
        <v>335</v>
      </c>
      <c r="AC174" s="189"/>
      <c r="AD174" s="190" t="s">
        <v>104</v>
      </c>
      <c r="AE174" s="339">
        <v>1</v>
      </c>
      <c r="AF174" s="339"/>
      <c r="AG174" s="339"/>
      <c r="AH174" s="339"/>
      <c r="AI174" s="339"/>
      <c r="AJ174" s="192"/>
      <c r="AK174" s="182"/>
      <c r="AL174" s="182"/>
      <c r="AM174" s="283">
        <v>18.78</v>
      </c>
      <c r="AN174" s="284"/>
      <c r="AO174" s="284"/>
      <c r="AP174" s="284"/>
      <c r="AQ174" s="284"/>
      <c r="AR174" s="277"/>
      <c r="AS174" s="273"/>
      <c r="AT174" s="273"/>
      <c r="AU174" s="276">
        <v>18.78</v>
      </c>
      <c r="AV174" s="277"/>
      <c r="AW174" s="277"/>
      <c r="AX174" s="277"/>
      <c r="AY174" s="277"/>
      <c r="AZ174" s="187"/>
      <c r="BA174" s="182"/>
    </row>
    <row r="175" spans="1:53" s="188" customFormat="1" x14ac:dyDescent="0.2">
      <c r="A175" s="182"/>
      <c r="B175" s="185" t="s">
        <v>270</v>
      </c>
      <c r="C175" s="185"/>
      <c r="D175" s="212" t="s">
        <v>271</v>
      </c>
      <c r="E175" s="325">
        <v>1</v>
      </c>
      <c r="F175" s="325"/>
      <c r="G175" s="325"/>
      <c r="H175" s="325"/>
      <c r="I175" s="325"/>
      <c r="J175" s="185"/>
      <c r="K175" s="182"/>
      <c r="L175" s="182"/>
      <c r="M175" s="238">
        <v>305.24</v>
      </c>
      <c r="N175" s="238"/>
      <c r="O175" s="238"/>
      <c r="P175" s="238"/>
      <c r="Q175" s="238"/>
      <c r="R175" s="238"/>
      <c r="S175" s="182"/>
      <c r="T175" s="182"/>
      <c r="U175" s="336">
        <v>305.24</v>
      </c>
      <c r="V175" s="336"/>
      <c r="W175" s="336"/>
      <c r="X175" s="336"/>
      <c r="Y175" s="336"/>
      <c r="AA175" s="182"/>
      <c r="AB175" s="185" t="s">
        <v>337</v>
      </c>
      <c r="AC175" s="185"/>
      <c r="AD175" s="186" t="s">
        <v>145</v>
      </c>
      <c r="AE175" s="338">
        <v>12</v>
      </c>
      <c r="AF175" s="338">
        <v>5</v>
      </c>
      <c r="AG175" s="338">
        <v>3</v>
      </c>
      <c r="AH175" s="338">
        <v>3</v>
      </c>
      <c r="AI175" s="338">
        <v>2</v>
      </c>
      <c r="AJ175" s="187"/>
      <c r="AK175" s="182"/>
      <c r="AL175" s="182"/>
      <c r="AM175" s="282">
        <v>2548.92</v>
      </c>
      <c r="AN175" s="282">
        <v>587.82000000000005</v>
      </c>
      <c r="AO175" s="282">
        <v>190.74</v>
      </c>
      <c r="AP175" s="282">
        <v>170.07</v>
      </c>
      <c r="AQ175" s="282">
        <v>273.27999999999997</v>
      </c>
      <c r="AR175" s="275"/>
      <c r="AS175" s="273"/>
      <c r="AT175" s="273"/>
      <c r="AU175" s="275">
        <v>212.41</v>
      </c>
      <c r="AV175" s="275">
        <v>117.56399999999999</v>
      </c>
      <c r="AW175" s="275">
        <v>63.58</v>
      </c>
      <c r="AX175" s="275">
        <v>56.69</v>
      </c>
      <c r="AY175" s="275">
        <v>136.63999999999999</v>
      </c>
      <c r="AZ175" s="187"/>
      <c r="BA175" s="182"/>
    </row>
    <row r="176" spans="1:53" s="188" customFormat="1" x14ac:dyDescent="0.2">
      <c r="A176" s="182"/>
      <c r="B176" s="185" t="s">
        <v>270</v>
      </c>
      <c r="C176" s="185"/>
      <c r="D176" s="212" t="s">
        <v>145</v>
      </c>
      <c r="E176" s="325">
        <v>33</v>
      </c>
      <c r="F176" s="325">
        <v>20</v>
      </c>
      <c r="G176" s="325">
        <v>16</v>
      </c>
      <c r="H176" s="325">
        <v>16</v>
      </c>
      <c r="I176" s="325">
        <v>26</v>
      </c>
      <c r="J176" s="185"/>
      <c r="K176" s="182"/>
      <c r="L176" s="182"/>
      <c r="M176" s="238">
        <v>5106.8900000000003</v>
      </c>
      <c r="N176" s="238">
        <v>3082.2</v>
      </c>
      <c r="O176" s="238">
        <v>2468.41</v>
      </c>
      <c r="P176" s="238">
        <v>2414.16</v>
      </c>
      <c r="Q176" s="238">
        <v>28453.98</v>
      </c>
      <c r="R176" s="238"/>
      <c r="S176" s="182"/>
      <c r="T176" s="182"/>
      <c r="U176" s="336">
        <v>154.75424242424199</v>
      </c>
      <c r="V176" s="336">
        <v>154.11000000000001</v>
      </c>
      <c r="W176" s="336">
        <v>154.27562499999999</v>
      </c>
      <c r="X176" s="336">
        <v>150.88499999999999</v>
      </c>
      <c r="Y176" s="336">
        <v>1094.3838461538501</v>
      </c>
      <c r="AA176" s="182"/>
      <c r="AB176" s="185" t="s">
        <v>340</v>
      </c>
      <c r="AC176" s="185"/>
      <c r="AD176" s="186" t="s">
        <v>107</v>
      </c>
      <c r="AE176" s="338">
        <v>43</v>
      </c>
      <c r="AF176" s="338">
        <v>27</v>
      </c>
      <c r="AG176" s="338">
        <v>15</v>
      </c>
      <c r="AH176" s="338">
        <v>10</v>
      </c>
      <c r="AI176" s="338">
        <v>11</v>
      </c>
      <c r="AJ176" s="187"/>
      <c r="AK176" s="182"/>
      <c r="AL176" s="182"/>
      <c r="AM176" s="282">
        <v>61923.56</v>
      </c>
      <c r="AN176" s="282">
        <v>24111.7</v>
      </c>
      <c r="AO176" s="282">
        <v>3800.58</v>
      </c>
      <c r="AP176" s="282">
        <v>14005.28</v>
      </c>
      <c r="AQ176" s="282">
        <v>16777.919999999998</v>
      </c>
      <c r="AR176" s="275"/>
      <c r="AS176" s="273"/>
      <c r="AT176" s="273"/>
      <c r="AU176" s="275">
        <v>1440.0827906976699</v>
      </c>
      <c r="AV176" s="275">
        <v>893.025925925926</v>
      </c>
      <c r="AW176" s="275">
        <v>253.37200000000001</v>
      </c>
      <c r="AX176" s="275">
        <v>1400.528</v>
      </c>
      <c r="AY176" s="275">
        <v>1525.26545454545</v>
      </c>
      <c r="AZ176" s="187"/>
      <c r="BA176" s="182"/>
    </row>
    <row r="177" spans="1:53" s="188" customFormat="1" ht="13.5" thickBot="1" x14ac:dyDescent="0.25">
      <c r="A177" s="182"/>
      <c r="B177" s="189" t="s">
        <v>270</v>
      </c>
      <c r="C177" s="189"/>
      <c r="D177" s="214" t="s">
        <v>272</v>
      </c>
      <c r="E177" s="326">
        <v>1</v>
      </c>
      <c r="F177" s="326"/>
      <c r="G177" s="326"/>
      <c r="H177" s="326"/>
      <c r="I177" s="326">
        <v>1</v>
      </c>
      <c r="J177" s="189"/>
      <c r="K177" s="182"/>
      <c r="L177" s="182"/>
      <c r="M177" s="266">
        <v>23.86</v>
      </c>
      <c r="N177" s="266"/>
      <c r="O177" s="266"/>
      <c r="P177" s="266"/>
      <c r="Q177" s="266">
        <v>2259.69</v>
      </c>
      <c r="R177" s="266"/>
      <c r="S177" s="182"/>
      <c r="T177" s="182"/>
      <c r="U177" s="336">
        <v>23.86</v>
      </c>
      <c r="V177" s="336"/>
      <c r="W177" s="336"/>
      <c r="X177" s="336"/>
      <c r="Y177" s="336">
        <v>2259.69</v>
      </c>
      <c r="AA177" s="182"/>
      <c r="AB177" s="185" t="s">
        <v>341</v>
      </c>
      <c r="AC177" s="185"/>
      <c r="AD177" s="186" t="s">
        <v>88</v>
      </c>
      <c r="AE177" s="338">
        <v>9</v>
      </c>
      <c r="AF177" s="338">
        <v>6</v>
      </c>
      <c r="AG177" s="338">
        <v>4</v>
      </c>
      <c r="AH177" s="338">
        <v>5</v>
      </c>
      <c r="AI177" s="338">
        <v>3</v>
      </c>
      <c r="AJ177" s="187"/>
      <c r="AK177" s="182"/>
      <c r="AL177" s="182"/>
      <c r="AM177" s="282">
        <v>3888.65</v>
      </c>
      <c r="AN177" s="282">
        <v>2960.02</v>
      </c>
      <c r="AO177" s="282">
        <v>450.89</v>
      </c>
      <c r="AP177" s="282">
        <v>2233.46</v>
      </c>
      <c r="AQ177" s="282">
        <v>1219.29</v>
      </c>
      <c r="AR177" s="275"/>
      <c r="AS177" s="273"/>
      <c r="AT177" s="273"/>
      <c r="AU177" s="275">
        <v>432.07222222222202</v>
      </c>
      <c r="AV177" s="275">
        <v>493.33666666666699</v>
      </c>
      <c r="AW177" s="275">
        <v>112.7225</v>
      </c>
      <c r="AX177" s="275">
        <v>446.69200000000001</v>
      </c>
      <c r="AY177" s="275">
        <v>406.43</v>
      </c>
      <c r="AZ177" s="192"/>
      <c r="BA177" s="182"/>
    </row>
    <row r="178" spans="1:53" s="188" customFormat="1" x14ac:dyDescent="0.2">
      <c r="A178" s="182"/>
      <c r="B178" s="185" t="s">
        <v>779</v>
      </c>
      <c r="C178" s="185"/>
      <c r="D178" s="212" t="s">
        <v>780</v>
      </c>
      <c r="E178" s="325">
        <v>1</v>
      </c>
      <c r="F178" s="325"/>
      <c r="G178" s="325"/>
      <c r="H178" s="325"/>
      <c r="I178" s="325"/>
      <c r="J178" s="185"/>
      <c r="K178" s="182"/>
      <c r="L178" s="182"/>
      <c r="M178" s="238">
        <v>197.16</v>
      </c>
      <c r="N178" s="238"/>
      <c r="O178" s="238"/>
      <c r="P178" s="238"/>
      <c r="Q178" s="238"/>
      <c r="R178" s="238"/>
      <c r="S178" s="182"/>
      <c r="T178" s="182"/>
      <c r="U178" s="336">
        <v>197.16</v>
      </c>
      <c r="V178" s="336"/>
      <c r="W178" s="336"/>
      <c r="X178" s="336"/>
      <c r="Y178" s="336"/>
      <c r="AA178" s="182"/>
      <c r="AB178" s="185" t="s">
        <v>342</v>
      </c>
      <c r="AC178" s="185"/>
      <c r="AD178" s="186" t="s">
        <v>201</v>
      </c>
      <c r="AE178" s="338">
        <v>2</v>
      </c>
      <c r="AF178" s="338">
        <v>1</v>
      </c>
      <c r="AG178" s="338">
        <v>1</v>
      </c>
      <c r="AH178" s="338">
        <v>1</v>
      </c>
      <c r="AI178" s="338"/>
      <c r="AJ178" s="187"/>
      <c r="AK178" s="182"/>
      <c r="AL178" s="182"/>
      <c r="AM178" s="282">
        <v>101.63</v>
      </c>
      <c r="AN178" s="282">
        <v>19.97</v>
      </c>
      <c r="AO178" s="282">
        <v>20.97</v>
      </c>
      <c r="AP178" s="282">
        <v>12.42</v>
      </c>
      <c r="AQ178" s="282"/>
      <c r="AR178" s="275"/>
      <c r="AS178" s="273"/>
      <c r="AT178" s="273"/>
      <c r="AU178" s="275">
        <v>50.814999999999998</v>
      </c>
      <c r="AV178" s="275">
        <v>19.97</v>
      </c>
      <c r="AW178" s="275">
        <v>20.97</v>
      </c>
      <c r="AX178" s="275">
        <v>12.42</v>
      </c>
      <c r="AY178" s="275"/>
      <c r="AZ178" s="187"/>
      <c r="BA178" s="182"/>
    </row>
    <row r="179" spans="1:53" s="188" customFormat="1" x14ac:dyDescent="0.2">
      <c r="A179" s="182"/>
      <c r="B179" s="185" t="s">
        <v>273</v>
      </c>
      <c r="C179" s="185"/>
      <c r="D179" s="212" t="s">
        <v>145</v>
      </c>
      <c r="E179" s="325">
        <v>1</v>
      </c>
      <c r="F179" s="325"/>
      <c r="G179" s="325"/>
      <c r="H179" s="325"/>
      <c r="I179" s="325"/>
      <c r="J179" s="185"/>
      <c r="K179" s="182"/>
      <c r="L179" s="182"/>
      <c r="M179" s="238">
        <v>6.09</v>
      </c>
      <c r="N179" s="238"/>
      <c r="O179" s="238"/>
      <c r="P179" s="238"/>
      <c r="Q179" s="238"/>
      <c r="R179" s="238"/>
      <c r="S179" s="182"/>
      <c r="T179" s="182"/>
      <c r="U179" s="336">
        <v>6.09</v>
      </c>
      <c r="V179" s="336"/>
      <c r="W179" s="336"/>
      <c r="X179" s="336"/>
      <c r="Y179" s="336"/>
      <c r="AA179" s="182"/>
      <c r="AB179" s="185" t="s">
        <v>343</v>
      </c>
      <c r="AC179" s="185"/>
      <c r="AD179" s="186" t="s">
        <v>201</v>
      </c>
      <c r="AE179" s="338">
        <v>2</v>
      </c>
      <c r="AF179" s="338">
        <v>2</v>
      </c>
      <c r="AG179" s="338">
        <v>2</v>
      </c>
      <c r="AH179" s="338">
        <v>1</v>
      </c>
      <c r="AI179" s="338">
        <v>1</v>
      </c>
      <c r="AJ179" s="187"/>
      <c r="AK179" s="182"/>
      <c r="AL179" s="182"/>
      <c r="AM179" s="282">
        <v>82.6</v>
      </c>
      <c r="AN179" s="282">
        <v>77.78</v>
      </c>
      <c r="AO179" s="282">
        <v>90.5</v>
      </c>
      <c r="AP179" s="282">
        <v>39.590000000000003</v>
      </c>
      <c r="AQ179" s="282">
        <v>155.46</v>
      </c>
      <c r="AR179" s="275"/>
      <c r="AS179" s="273"/>
      <c r="AT179" s="273"/>
      <c r="AU179" s="275">
        <v>41.3</v>
      </c>
      <c r="AV179" s="275">
        <v>38.89</v>
      </c>
      <c r="AW179" s="275">
        <v>45.25</v>
      </c>
      <c r="AX179" s="275">
        <v>39.590000000000003</v>
      </c>
      <c r="AY179" s="275">
        <v>155.46</v>
      </c>
      <c r="AZ179" s="187"/>
      <c r="BA179" s="182"/>
    </row>
    <row r="180" spans="1:53" s="188" customFormat="1" x14ac:dyDescent="0.2">
      <c r="A180" s="182"/>
      <c r="B180" s="185" t="s">
        <v>273</v>
      </c>
      <c r="C180" s="185"/>
      <c r="D180" s="212" t="s">
        <v>272</v>
      </c>
      <c r="E180" s="325">
        <v>78</v>
      </c>
      <c r="F180" s="325">
        <v>45</v>
      </c>
      <c r="G180" s="325">
        <v>34</v>
      </c>
      <c r="H180" s="325">
        <v>32</v>
      </c>
      <c r="I180" s="325">
        <v>38</v>
      </c>
      <c r="J180" s="185"/>
      <c r="K180" s="182"/>
      <c r="L180" s="182"/>
      <c r="M180" s="238">
        <v>17373.95</v>
      </c>
      <c r="N180" s="238">
        <v>7328.52</v>
      </c>
      <c r="O180" s="238">
        <v>6032.09</v>
      </c>
      <c r="P180" s="238">
        <v>6648.5</v>
      </c>
      <c r="Q180" s="238">
        <v>34788.449999999997</v>
      </c>
      <c r="R180" s="238"/>
      <c r="S180" s="182"/>
      <c r="T180" s="182"/>
      <c r="U180" s="336">
        <v>222.74294871794899</v>
      </c>
      <c r="V180" s="336">
        <v>162.85599999999999</v>
      </c>
      <c r="W180" s="336">
        <v>177.41441176470599</v>
      </c>
      <c r="X180" s="336">
        <v>207.765625</v>
      </c>
      <c r="Y180" s="336">
        <v>915.485526315789</v>
      </c>
      <c r="AA180" s="182"/>
      <c r="AB180" s="185" t="s">
        <v>344</v>
      </c>
      <c r="AC180" s="185"/>
      <c r="AD180" s="186" t="s">
        <v>107</v>
      </c>
      <c r="AE180" s="338">
        <v>1</v>
      </c>
      <c r="AF180" s="338"/>
      <c r="AG180" s="338">
        <v>1</v>
      </c>
      <c r="AH180" s="338">
        <v>1</v>
      </c>
      <c r="AI180" s="338">
        <v>1</v>
      </c>
      <c r="AJ180" s="187"/>
      <c r="AK180" s="182"/>
      <c r="AL180" s="182"/>
      <c r="AM180" s="282">
        <v>24.81</v>
      </c>
      <c r="AN180" s="282"/>
      <c r="AO180" s="282">
        <v>22.92</v>
      </c>
      <c r="AP180" s="282">
        <v>24.15</v>
      </c>
      <c r="AQ180" s="282">
        <v>24.42</v>
      </c>
      <c r="AR180" s="275"/>
      <c r="AS180" s="273"/>
      <c r="AT180" s="273"/>
      <c r="AU180" s="275">
        <v>24.81</v>
      </c>
      <c r="AV180" s="275"/>
      <c r="AW180" s="275">
        <v>22.92</v>
      </c>
      <c r="AX180" s="275">
        <v>24.15</v>
      </c>
      <c r="AY180" s="275">
        <v>24.42</v>
      </c>
      <c r="AZ180" s="187"/>
      <c r="BA180" s="182"/>
    </row>
    <row r="181" spans="1:53" s="188" customFormat="1" x14ac:dyDescent="0.2">
      <c r="A181" s="182"/>
      <c r="B181" s="185" t="s">
        <v>274</v>
      </c>
      <c r="C181" s="185"/>
      <c r="D181" s="212" t="s">
        <v>107</v>
      </c>
      <c r="E181" s="325">
        <v>1</v>
      </c>
      <c r="F181" s="325"/>
      <c r="G181" s="325"/>
      <c r="H181" s="325"/>
      <c r="I181" s="325"/>
      <c r="J181" s="185"/>
      <c r="K181" s="182"/>
      <c r="L181" s="182"/>
      <c r="M181" s="238">
        <v>20.85</v>
      </c>
      <c r="N181" s="238"/>
      <c r="O181" s="238"/>
      <c r="P181" s="238"/>
      <c r="Q181" s="238"/>
      <c r="R181" s="238"/>
      <c r="S181" s="182"/>
      <c r="T181" s="182"/>
      <c r="U181" s="336">
        <v>20.85</v>
      </c>
      <c r="V181" s="336"/>
      <c r="W181" s="336"/>
      <c r="X181" s="336"/>
      <c r="Y181" s="336"/>
      <c r="AA181" s="182"/>
      <c r="AB181" s="185" t="s">
        <v>345</v>
      </c>
      <c r="AC181" s="185"/>
      <c r="AD181" s="186" t="s">
        <v>192</v>
      </c>
      <c r="AE181" s="338">
        <v>1</v>
      </c>
      <c r="AF181" s="338"/>
      <c r="AG181" s="338"/>
      <c r="AH181" s="338"/>
      <c r="AI181" s="338"/>
      <c r="AJ181" s="187"/>
      <c r="AK181" s="182"/>
      <c r="AL181" s="182"/>
      <c r="AM181" s="282">
        <v>60.5</v>
      </c>
      <c r="AN181" s="282"/>
      <c r="AO181" s="282"/>
      <c r="AP181" s="282"/>
      <c r="AQ181" s="282"/>
      <c r="AR181" s="275"/>
      <c r="AS181" s="273"/>
      <c r="AT181" s="273"/>
      <c r="AU181" s="275">
        <v>60.5</v>
      </c>
      <c r="AV181" s="275"/>
      <c r="AW181" s="275"/>
      <c r="AX181" s="275"/>
      <c r="AY181" s="275"/>
      <c r="AZ181" s="187"/>
      <c r="BA181" s="182"/>
    </row>
    <row r="182" spans="1:53" s="188" customFormat="1" x14ac:dyDescent="0.2">
      <c r="A182" s="182"/>
      <c r="B182" s="185" t="s">
        <v>781</v>
      </c>
      <c r="C182" s="185"/>
      <c r="D182" s="212" t="s">
        <v>479</v>
      </c>
      <c r="E182" s="325">
        <v>1</v>
      </c>
      <c r="F182" s="325"/>
      <c r="G182" s="325"/>
      <c r="H182" s="325"/>
      <c r="I182" s="325"/>
      <c r="J182" s="185"/>
      <c r="K182" s="182"/>
      <c r="L182" s="182"/>
      <c r="M182" s="238">
        <v>432.89</v>
      </c>
      <c r="N182" s="238"/>
      <c r="O182" s="238"/>
      <c r="P182" s="238"/>
      <c r="Q182" s="238"/>
      <c r="R182" s="238"/>
      <c r="S182" s="182"/>
      <c r="T182" s="182"/>
      <c r="U182" s="336">
        <v>432.89</v>
      </c>
      <c r="V182" s="336"/>
      <c r="W182" s="336"/>
      <c r="X182" s="336"/>
      <c r="Y182" s="336"/>
      <c r="AA182" s="182"/>
      <c r="AB182" s="185" t="s">
        <v>348</v>
      </c>
      <c r="AC182" s="185"/>
      <c r="AD182" s="186" t="s">
        <v>349</v>
      </c>
      <c r="AE182" s="338">
        <v>11</v>
      </c>
      <c r="AF182" s="338">
        <v>7</v>
      </c>
      <c r="AG182" s="338">
        <v>7</v>
      </c>
      <c r="AH182" s="338">
        <v>6</v>
      </c>
      <c r="AI182" s="338">
        <v>5</v>
      </c>
      <c r="AJ182" s="187"/>
      <c r="AK182" s="182"/>
      <c r="AL182" s="182"/>
      <c r="AM182" s="282">
        <v>1614.15</v>
      </c>
      <c r="AN182" s="282">
        <v>658.49</v>
      </c>
      <c r="AO182" s="282">
        <v>478.2</v>
      </c>
      <c r="AP182" s="282">
        <v>671.51</v>
      </c>
      <c r="AQ182" s="282">
        <v>17418.310000000001</v>
      </c>
      <c r="AR182" s="275"/>
      <c r="AS182" s="273"/>
      <c r="AT182" s="273"/>
      <c r="AU182" s="275">
        <v>146.74090909090901</v>
      </c>
      <c r="AV182" s="275">
        <v>94.07</v>
      </c>
      <c r="AW182" s="275">
        <v>68.314285714285703</v>
      </c>
      <c r="AX182" s="275">
        <v>111.918333333333</v>
      </c>
      <c r="AY182" s="275">
        <v>3483.6619999999998</v>
      </c>
      <c r="AZ182" s="187"/>
      <c r="BA182" s="182"/>
    </row>
    <row r="183" spans="1:53" s="188" customFormat="1" x14ac:dyDescent="0.2">
      <c r="A183" s="182"/>
      <c r="B183" s="185" t="s">
        <v>275</v>
      </c>
      <c r="C183" s="185"/>
      <c r="D183" s="212" t="s">
        <v>100</v>
      </c>
      <c r="E183" s="325">
        <v>3</v>
      </c>
      <c r="F183" s="325"/>
      <c r="G183" s="325"/>
      <c r="H183" s="325"/>
      <c r="I183" s="325">
        <v>2</v>
      </c>
      <c r="J183" s="185"/>
      <c r="K183" s="182"/>
      <c r="L183" s="182"/>
      <c r="M183" s="238">
        <v>355.49</v>
      </c>
      <c r="N183" s="238"/>
      <c r="O183" s="238"/>
      <c r="P183" s="238"/>
      <c r="Q183" s="238">
        <v>1219.07</v>
      </c>
      <c r="R183" s="238"/>
      <c r="S183" s="182"/>
      <c r="T183" s="182"/>
      <c r="U183" s="336">
        <v>118.496666666667</v>
      </c>
      <c r="V183" s="336"/>
      <c r="W183" s="336"/>
      <c r="X183" s="336"/>
      <c r="Y183" s="336">
        <v>609.53499999999997</v>
      </c>
      <c r="AA183" s="182"/>
      <c r="AB183" s="185" t="s">
        <v>350</v>
      </c>
      <c r="AC183" s="185"/>
      <c r="AD183" s="186" t="s">
        <v>187</v>
      </c>
      <c r="AE183" s="338">
        <v>13</v>
      </c>
      <c r="AF183" s="338">
        <v>11</v>
      </c>
      <c r="AG183" s="338">
        <v>9</v>
      </c>
      <c r="AH183" s="338">
        <v>9</v>
      </c>
      <c r="AI183" s="338">
        <v>9</v>
      </c>
      <c r="AJ183" s="187"/>
      <c r="AK183" s="182"/>
      <c r="AL183" s="182"/>
      <c r="AM183" s="282">
        <v>3413.78</v>
      </c>
      <c r="AN183" s="282">
        <v>2477.5700000000002</v>
      </c>
      <c r="AO183" s="282">
        <v>2454.84</v>
      </c>
      <c r="AP183" s="282">
        <v>2408.0700000000002</v>
      </c>
      <c r="AQ183" s="282">
        <v>2691</v>
      </c>
      <c r="AR183" s="275"/>
      <c r="AS183" s="273"/>
      <c r="AT183" s="273"/>
      <c r="AU183" s="275">
        <v>262.598461538462</v>
      </c>
      <c r="AV183" s="275">
        <v>225.23363636363601</v>
      </c>
      <c r="AW183" s="275">
        <v>272.76</v>
      </c>
      <c r="AX183" s="275">
        <v>267.56333333333299</v>
      </c>
      <c r="AY183" s="275">
        <v>299</v>
      </c>
      <c r="AZ183" s="187"/>
      <c r="BA183" s="182"/>
    </row>
    <row r="184" spans="1:53" s="188" customFormat="1" ht="13.5" thickBot="1" x14ac:dyDescent="0.25">
      <c r="A184" s="182"/>
      <c r="B184" s="185" t="s">
        <v>278</v>
      </c>
      <c r="C184" s="185"/>
      <c r="D184" s="212" t="s">
        <v>277</v>
      </c>
      <c r="E184" s="325">
        <v>4</v>
      </c>
      <c r="F184" s="325">
        <v>2</v>
      </c>
      <c r="G184" s="325"/>
      <c r="H184" s="325"/>
      <c r="I184" s="325"/>
      <c r="J184" s="185"/>
      <c r="K184" s="182"/>
      <c r="L184" s="182"/>
      <c r="M184" s="238">
        <v>455.9</v>
      </c>
      <c r="N184" s="238">
        <v>306.32</v>
      </c>
      <c r="O184" s="238"/>
      <c r="P184" s="238"/>
      <c r="Q184" s="238"/>
      <c r="R184" s="238"/>
      <c r="S184" s="182"/>
      <c r="T184" s="182"/>
      <c r="U184" s="336">
        <v>113.97499999999999</v>
      </c>
      <c r="V184" s="336">
        <v>153.16</v>
      </c>
      <c r="W184" s="336"/>
      <c r="X184" s="336"/>
      <c r="Y184" s="336"/>
      <c r="AA184" s="182"/>
      <c r="AB184" s="189" t="s">
        <v>660</v>
      </c>
      <c r="AC184" s="189"/>
      <c r="AD184" s="190" t="s">
        <v>287</v>
      </c>
      <c r="AE184" s="339">
        <v>1</v>
      </c>
      <c r="AF184" s="339">
        <v>1</v>
      </c>
      <c r="AG184" s="339"/>
      <c r="AH184" s="339"/>
      <c r="AI184" s="339"/>
      <c r="AJ184" s="192"/>
      <c r="AK184" s="182"/>
      <c r="AL184" s="182"/>
      <c r="AM184" s="283">
        <v>34.43</v>
      </c>
      <c r="AN184" s="284">
        <v>19.82</v>
      </c>
      <c r="AO184" s="284"/>
      <c r="AP184" s="284"/>
      <c r="AQ184" s="284"/>
      <c r="AR184" s="277"/>
      <c r="AS184" s="273"/>
      <c r="AT184" s="273"/>
      <c r="AU184" s="276">
        <v>34.43</v>
      </c>
      <c r="AV184" s="277">
        <v>19.82</v>
      </c>
      <c r="AW184" s="277"/>
      <c r="AX184" s="277"/>
      <c r="AY184" s="277"/>
      <c r="AZ184" s="187"/>
      <c r="BA184" s="182"/>
    </row>
    <row r="185" spans="1:53" s="188" customFormat="1" x14ac:dyDescent="0.2">
      <c r="A185" s="182"/>
      <c r="B185" s="185" t="s">
        <v>279</v>
      </c>
      <c r="C185" s="185"/>
      <c r="D185" s="212" t="s">
        <v>93</v>
      </c>
      <c r="E185" s="325">
        <v>16</v>
      </c>
      <c r="F185" s="325">
        <v>8</v>
      </c>
      <c r="G185" s="325">
        <v>6</v>
      </c>
      <c r="H185" s="325">
        <v>2</v>
      </c>
      <c r="I185" s="325">
        <v>7</v>
      </c>
      <c r="J185" s="185"/>
      <c r="K185" s="182"/>
      <c r="L185" s="182"/>
      <c r="M185" s="238">
        <v>2274.9499999999998</v>
      </c>
      <c r="N185" s="238">
        <v>1325.06</v>
      </c>
      <c r="O185" s="238">
        <v>793.81</v>
      </c>
      <c r="P185" s="238">
        <v>377.06</v>
      </c>
      <c r="Q185" s="238">
        <v>21598.39</v>
      </c>
      <c r="R185" s="238"/>
      <c r="S185" s="182"/>
      <c r="T185" s="182"/>
      <c r="U185" s="336">
        <v>142.18437499999999</v>
      </c>
      <c r="V185" s="336">
        <v>165.63249999999999</v>
      </c>
      <c r="W185" s="336">
        <v>132.30166666666699</v>
      </c>
      <c r="X185" s="336">
        <v>188.53</v>
      </c>
      <c r="Y185" s="336">
        <v>3085.4842857142899</v>
      </c>
      <c r="AA185" s="182"/>
      <c r="AB185" s="185" t="s">
        <v>353</v>
      </c>
      <c r="AC185" s="185"/>
      <c r="AD185" s="186" t="s">
        <v>73</v>
      </c>
      <c r="AE185" s="338">
        <v>1</v>
      </c>
      <c r="AF185" s="338">
        <v>1</v>
      </c>
      <c r="AG185" s="338">
        <v>1</v>
      </c>
      <c r="AH185" s="338">
        <v>1</v>
      </c>
      <c r="AI185" s="338">
        <v>1</v>
      </c>
      <c r="AJ185" s="187"/>
      <c r="AK185" s="182"/>
      <c r="AL185" s="182"/>
      <c r="AM185" s="282">
        <v>11.72</v>
      </c>
      <c r="AN185" s="282">
        <v>13.9</v>
      </c>
      <c r="AO185" s="282">
        <v>14.33</v>
      </c>
      <c r="AP185" s="282">
        <v>10.15</v>
      </c>
      <c r="AQ185" s="282">
        <v>461.98</v>
      </c>
      <c r="AR185" s="275"/>
      <c r="AS185" s="273"/>
      <c r="AT185" s="273"/>
      <c r="AU185" s="275">
        <v>11.72</v>
      </c>
      <c r="AV185" s="275">
        <v>13.9</v>
      </c>
      <c r="AW185" s="275">
        <v>14.33</v>
      </c>
      <c r="AX185" s="275">
        <v>10.15</v>
      </c>
      <c r="AY185" s="275">
        <v>461.98</v>
      </c>
      <c r="AZ185" s="187"/>
      <c r="BA185" s="182"/>
    </row>
    <row r="186" spans="1:53" s="188" customFormat="1" x14ac:dyDescent="0.2">
      <c r="A186" s="182"/>
      <c r="B186" s="185" t="s">
        <v>280</v>
      </c>
      <c r="C186" s="185"/>
      <c r="D186" s="212" t="s">
        <v>64</v>
      </c>
      <c r="E186" s="325">
        <v>79</v>
      </c>
      <c r="F186" s="325">
        <v>34</v>
      </c>
      <c r="G186" s="325">
        <v>24</v>
      </c>
      <c r="H186" s="325">
        <v>19</v>
      </c>
      <c r="I186" s="325">
        <v>32</v>
      </c>
      <c r="J186" s="185"/>
      <c r="K186" s="182"/>
      <c r="L186" s="182"/>
      <c r="M186" s="238">
        <v>15525.29</v>
      </c>
      <c r="N186" s="238">
        <v>4476.54</v>
      </c>
      <c r="O186" s="238">
        <v>3747.78</v>
      </c>
      <c r="P186" s="238">
        <v>2936.67</v>
      </c>
      <c r="Q186" s="238">
        <v>23237.35</v>
      </c>
      <c r="R186" s="238"/>
      <c r="S186" s="182"/>
      <c r="T186" s="182"/>
      <c r="U186" s="336">
        <v>196.52265822784801</v>
      </c>
      <c r="V186" s="336">
        <v>131.66294117647101</v>
      </c>
      <c r="W186" s="336">
        <v>156.1575</v>
      </c>
      <c r="X186" s="336">
        <v>154.56157894736799</v>
      </c>
      <c r="Y186" s="336">
        <v>726.16718749999995</v>
      </c>
      <c r="AA186" s="182"/>
      <c r="AB186" s="185" t="s">
        <v>354</v>
      </c>
      <c r="AC186" s="185"/>
      <c r="AD186" s="186" t="s">
        <v>154</v>
      </c>
      <c r="AE186" s="338">
        <v>18</v>
      </c>
      <c r="AF186" s="338">
        <v>15</v>
      </c>
      <c r="AG186" s="338">
        <v>9</v>
      </c>
      <c r="AH186" s="338">
        <v>7</v>
      </c>
      <c r="AI186" s="338">
        <v>6</v>
      </c>
      <c r="AJ186" s="187"/>
      <c r="AK186" s="182"/>
      <c r="AL186" s="182"/>
      <c r="AM186" s="282">
        <v>1964.75</v>
      </c>
      <c r="AN186" s="282">
        <v>1124.1099999999999</v>
      </c>
      <c r="AO186" s="282">
        <v>726.91</v>
      </c>
      <c r="AP186" s="282">
        <v>417.83</v>
      </c>
      <c r="AQ186" s="282">
        <v>2983.44</v>
      </c>
      <c r="AR186" s="275"/>
      <c r="AS186" s="273"/>
      <c r="AT186" s="273"/>
      <c r="AU186" s="275">
        <v>109.152777777778</v>
      </c>
      <c r="AV186" s="275">
        <v>74.940666666666701</v>
      </c>
      <c r="AW186" s="275">
        <v>80.767777777777795</v>
      </c>
      <c r="AX186" s="275">
        <v>59.69</v>
      </c>
      <c r="AY186" s="275">
        <v>497.24</v>
      </c>
      <c r="AZ186" s="187"/>
      <c r="BA186" s="182"/>
    </row>
    <row r="187" spans="1:53" s="188" customFormat="1" ht="13.5" thickBot="1" x14ac:dyDescent="0.25">
      <c r="A187" s="182"/>
      <c r="B187" s="189" t="s">
        <v>280</v>
      </c>
      <c r="C187" s="189"/>
      <c r="D187" s="214" t="s">
        <v>170</v>
      </c>
      <c r="E187" s="326">
        <v>4</v>
      </c>
      <c r="F187" s="326">
        <v>2</v>
      </c>
      <c r="G187" s="326">
        <v>1</v>
      </c>
      <c r="H187" s="326">
        <v>1</v>
      </c>
      <c r="I187" s="326">
        <v>1</v>
      </c>
      <c r="J187" s="189"/>
      <c r="K187" s="182"/>
      <c r="L187" s="182"/>
      <c r="M187" s="266">
        <v>892.97</v>
      </c>
      <c r="N187" s="266">
        <v>61.76</v>
      </c>
      <c r="O187" s="266">
        <v>82.19</v>
      </c>
      <c r="P187" s="266">
        <v>53.63</v>
      </c>
      <c r="Q187" s="266">
        <v>198.71</v>
      </c>
      <c r="R187" s="266"/>
      <c r="S187" s="182"/>
      <c r="T187" s="182"/>
      <c r="U187" s="336">
        <v>223.24250000000001</v>
      </c>
      <c r="V187" s="336">
        <v>30.88</v>
      </c>
      <c r="W187" s="336">
        <v>82.19</v>
      </c>
      <c r="X187" s="336">
        <v>53.63</v>
      </c>
      <c r="Y187" s="336">
        <v>198.71</v>
      </c>
      <c r="AA187" s="182"/>
      <c r="AB187" s="185" t="s">
        <v>355</v>
      </c>
      <c r="AC187" s="185"/>
      <c r="AD187" s="186" t="s">
        <v>175</v>
      </c>
      <c r="AE187" s="338">
        <v>11</v>
      </c>
      <c r="AF187" s="338">
        <v>7</v>
      </c>
      <c r="AG187" s="338">
        <v>5</v>
      </c>
      <c r="AH187" s="338">
        <v>4</v>
      </c>
      <c r="AI187" s="338">
        <v>5</v>
      </c>
      <c r="AJ187" s="187"/>
      <c r="AK187" s="182"/>
      <c r="AL187" s="182"/>
      <c r="AM187" s="282">
        <v>2643.5</v>
      </c>
      <c r="AN187" s="282">
        <v>573.39</v>
      </c>
      <c r="AO187" s="282">
        <v>227.68</v>
      </c>
      <c r="AP187" s="282">
        <v>198.17</v>
      </c>
      <c r="AQ187" s="282">
        <v>7381.35</v>
      </c>
      <c r="AR187" s="275"/>
      <c r="AS187" s="273"/>
      <c r="AT187" s="273"/>
      <c r="AU187" s="275">
        <v>240.31818181818201</v>
      </c>
      <c r="AV187" s="275">
        <v>81.912857142857106</v>
      </c>
      <c r="AW187" s="275">
        <v>45.536000000000001</v>
      </c>
      <c r="AX187" s="275">
        <v>49.542499999999997</v>
      </c>
      <c r="AY187" s="275">
        <v>1476.27</v>
      </c>
      <c r="AZ187" s="192"/>
      <c r="BA187" s="182"/>
    </row>
    <row r="188" spans="1:53" s="188" customFormat="1" x14ac:dyDescent="0.2">
      <c r="A188" s="182"/>
      <c r="B188" s="185" t="s">
        <v>281</v>
      </c>
      <c r="C188" s="185"/>
      <c r="D188" s="212" t="s">
        <v>68</v>
      </c>
      <c r="E188" s="325"/>
      <c r="F188" s="325"/>
      <c r="G188" s="325"/>
      <c r="H188" s="325"/>
      <c r="I188" s="325">
        <v>1</v>
      </c>
      <c r="J188" s="185"/>
      <c r="K188" s="182"/>
      <c r="L188" s="182"/>
      <c r="M188" s="238"/>
      <c r="N188" s="238"/>
      <c r="O188" s="238"/>
      <c r="P188" s="238"/>
      <c r="Q188" s="238">
        <v>1518.61</v>
      </c>
      <c r="R188" s="238"/>
      <c r="S188" s="182"/>
      <c r="T188" s="182"/>
      <c r="U188" s="336"/>
      <c r="V188" s="336"/>
      <c r="W188" s="336"/>
      <c r="X188" s="336"/>
      <c r="Y188" s="336">
        <v>1518.61</v>
      </c>
      <c r="AA188" s="182"/>
      <c r="AB188" s="185" t="s">
        <v>356</v>
      </c>
      <c r="AC188" s="185"/>
      <c r="AD188" s="186" t="s">
        <v>203</v>
      </c>
      <c r="AE188" s="338">
        <v>19</v>
      </c>
      <c r="AF188" s="338">
        <v>12</v>
      </c>
      <c r="AG188" s="338">
        <v>9</v>
      </c>
      <c r="AH188" s="338">
        <v>6</v>
      </c>
      <c r="AI188" s="338">
        <v>8</v>
      </c>
      <c r="AJ188" s="187"/>
      <c r="AK188" s="182"/>
      <c r="AL188" s="182"/>
      <c r="AM188" s="282">
        <v>2468.88</v>
      </c>
      <c r="AN188" s="282">
        <v>1376.6</v>
      </c>
      <c r="AO188" s="282">
        <v>2860.4</v>
      </c>
      <c r="AP188" s="282">
        <v>422.61</v>
      </c>
      <c r="AQ188" s="282">
        <v>2431.8200000000002</v>
      </c>
      <c r="AR188" s="275"/>
      <c r="AS188" s="273"/>
      <c r="AT188" s="273"/>
      <c r="AU188" s="275">
        <v>129.941052631579</v>
      </c>
      <c r="AV188" s="275">
        <v>114.716666666667</v>
      </c>
      <c r="AW188" s="275">
        <v>317.82222222222202</v>
      </c>
      <c r="AX188" s="275">
        <v>70.435000000000002</v>
      </c>
      <c r="AY188" s="275">
        <v>303.97750000000002</v>
      </c>
      <c r="AZ188" s="187"/>
      <c r="BA188" s="182"/>
    </row>
    <row r="189" spans="1:53" s="188" customFormat="1" x14ac:dyDescent="0.2">
      <c r="A189" s="182"/>
      <c r="B189" s="185" t="s">
        <v>282</v>
      </c>
      <c r="C189" s="185"/>
      <c r="D189" s="212" t="s">
        <v>79</v>
      </c>
      <c r="E189" s="325">
        <v>71</v>
      </c>
      <c r="F189" s="325">
        <v>34</v>
      </c>
      <c r="G189" s="325">
        <v>28</v>
      </c>
      <c r="H189" s="325">
        <v>22</v>
      </c>
      <c r="I189" s="325">
        <v>29</v>
      </c>
      <c r="J189" s="185"/>
      <c r="K189" s="182"/>
      <c r="L189" s="182"/>
      <c r="M189" s="238">
        <v>15633.55</v>
      </c>
      <c r="N189" s="238">
        <v>5271.65</v>
      </c>
      <c r="O189" s="238">
        <v>7716.13</v>
      </c>
      <c r="P189" s="238">
        <v>4506.74</v>
      </c>
      <c r="Q189" s="238">
        <v>53204.85</v>
      </c>
      <c r="R189" s="238"/>
      <c r="S189" s="182"/>
      <c r="T189" s="182"/>
      <c r="U189" s="336">
        <v>220.19084507042299</v>
      </c>
      <c r="V189" s="336">
        <v>155.048529411765</v>
      </c>
      <c r="W189" s="336">
        <v>275.57607142857103</v>
      </c>
      <c r="X189" s="336">
        <v>204.851818181818</v>
      </c>
      <c r="Y189" s="336">
        <v>1834.65</v>
      </c>
      <c r="AA189" s="182"/>
      <c r="AB189" s="185" t="s">
        <v>357</v>
      </c>
      <c r="AC189" s="185"/>
      <c r="AD189" s="186" t="s">
        <v>120</v>
      </c>
      <c r="AE189" s="338">
        <v>2</v>
      </c>
      <c r="AF189" s="338"/>
      <c r="AG189" s="338"/>
      <c r="AH189" s="338"/>
      <c r="AI189" s="338"/>
      <c r="AJ189" s="187"/>
      <c r="AK189" s="182"/>
      <c r="AL189" s="182"/>
      <c r="AM189" s="282">
        <v>879.99</v>
      </c>
      <c r="AN189" s="282"/>
      <c r="AO189" s="282"/>
      <c r="AP189" s="282"/>
      <c r="AQ189" s="282"/>
      <c r="AR189" s="275"/>
      <c r="AS189" s="273"/>
      <c r="AT189" s="273"/>
      <c r="AU189" s="275">
        <v>439.995</v>
      </c>
      <c r="AV189" s="275"/>
      <c r="AW189" s="275"/>
      <c r="AX189" s="275"/>
      <c r="AY189" s="275"/>
      <c r="AZ189" s="187"/>
      <c r="BA189" s="182"/>
    </row>
    <row r="190" spans="1:53" s="188" customFormat="1" x14ac:dyDescent="0.2">
      <c r="A190" s="182"/>
      <c r="B190" s="185" t="s">
        <v>284</v>
      </c>
      <c r="C190" s="185"/>
      <c r="D190" s="212" t="s">
        <v>285</v>
      </c>
      <c r="E190" s="325">
        <v>51</v>
      </c>
      <c r="F190" s="325">
        <v>30</v>
      </c>
      <c r="G190" s="325">
        <v>25</v>
      </c>
      <c r="H190" s="325">
        <v>20</v>
      </c>
      <c r="I190" s="325">
        <v>28</v>
      </c>
      <c r="J190" s="185"/>
      <c r="K190" s="182"/>
      <c r="L190" s="182"/>
      <c r="M190" s="238">
        <v>5678.94</v>
      </c>
      <c r="N190" s="238">
        <v>3987.43</v>
      </c>
      <c r="O190" s="238">
        <v>2841.92</v>
      </c>
      <c r="P190" s="238">
        <v>2782.81</v>
      </c>
      <c r="Q190" s="238">
        <v>22233.3</v>
      </c>
      <c r="R190" s="238"/>
      <c r="S190" s="182"/>
      <c r="T190" s="182"/>
      <c r="U190" s="336">
        <v>111.351764705882</v>
      </c>
      <c r="V190" s="336">
        <v>132.91433333333299</v>
      </c>
      <c r="W190" s="336">
        <v>113.6768</v>
      </c>
      <c r="X190" s="336">
        <v>139.1405</v>
      </c>
      <c r="Y190" s="336">
        <v>794.04642857142903</v>
      </c>
      <c r="AA190" s="182"/>
      <c r="AB190" s="185" t="s">
        <v>358</v>
      </c>
      <c r="AC190" s="185"/>
      <c r="AD190" s="186" t="s">
        <v>63</v>
      </c>
      <c r="AE190" s="338">
        <v>1</v>
      </c>
      <c r="AF190" s="338"/>
      <c r="AG190" s="338"/>
      <c r="AH190" s="338"/>
      <c r="AI190" s="338"/>
      <c r="AJ190" s="187"/>
      <c r="AK190" s="182"/>
      <c r="AL190" s="182"/>
      <c r="AM190" s="282">
        <v>136.80000000000001</v>
      </c>
      <c r="AN190" s="282"/>
      <c r="AO190" s="282"/>
      <c r="AP190" s="282"/>
      <c r="AQ190" s="282"/>
      <c r="AR190" s="275"/>
      <c r="AS190" s="273"/>
      <c r="AT190" s="273"/>
      <c r="AU190" s="275">
        <v>136.80000000000001</v>
      </c>
      <c r="AV190" s="275"/>
      <c r="AW190" s="275"/>
      <c r="AX190" s="275"/>
      <c r="AY190" s="275"/>
      <c r="AZ190" s="187"/>
      <c r="BA190" s="182"/>
    </row>
    <row r="191" spans="1:53" s="188" customFormat="1" x14ac:dyDescent="0.2">
      <c r="A191" s="182"/>
      <c r="B191" s="185" t="s">
        <v>286</v>
      </c>
      <c r="C191" s="185"/>
      <c r="D191" s="212" t="s">
        <v>201</v>
      </c>
      <c r="E191" s="325">
        <v>1</v>
      </c>
      <c r="F191" s="325"/>
      <c r="G191" s="325"/>
      <c r="H191" s="325"/>
      <c r="I191" s="325"/>
      <c r="J191" s="185"/>
      <c r="K191" s="182"/>
      <c r="L191" s="182"/>
      <c r="M191" s="238">
        <v>60.25</v>
      </c>
      <c r="N191" s="238"/>
      <c r="O191" s="238"/>
      <c r="P191" s="238"/>
      <c r="Q191" s="238"/>
      <c r="R191" s="238"/>
      <c r="S191" s="182"/>
      <c r="T191" s="182"/>
      <c r="U191" s="336">
        <v>60.25</v>
      </c>
      <c r="V191" s="336"/>
      <c r="W191" s="336"/>
      <c r="X191" s="336"/>
      <c r="Y191" s="336"/>
      <c r="AA191" s="182"/>
      <c r="AB191" s="185" t="s">
        <v>361</v>
      </c>
      <c r="AC191" s="185"/>
      <c r="AD191" s="186" t="s">
        <v>363</v>
      </c>
      <c r="AE191" s="338">
        <v>5</v>
      </c>
      <c r="AF191" s="338">
        <v>2</v>
      </c>
      <c r="AG191" s="338">
        <v>1</v>
      </c>
      <c r="AH191" s="338">
        <v>1</v>
      </c>
      <c r="AI191" s="338"/>
      <c r="AJ191" s="187"/>
      <c r="AK191" s="182"/>
      <c r="AL191" s="182"/>
      <c r="AM191" s="282">
        <v>4807.55</v>
      </c>
      <c r="AN191" s="282">
        <v>2236.06</v>
      </c>
      <c r="AO191" s="282">
        <v>12.55</v>
      </c>
      <c r="AP191" s="282">
        <v>12.13</v>
      </c>
      <c r="AQ191" s="282"/>
      <c r="AR191" s="275"/>
      <c r="AS191" s="273"/>
      <c r="AT191" s="273"/>
      <c r="AU191" s="275">
        <v>961.51</v>
      </c>
      <c r="AV191" s="275">
        <v>1118.03</v>
      </c>
      <c r="AW191" s="275">
        <v>12.55</v>
      </c>
      <c r="AX191" s="275">
        <v>12.13</v>
      </c>
      <c r="AY191" s="275"/>
      <c r="AZ191" s="187"/>
      <c r="BA191" s="182"/>
    </row>
    <row r="192" spans="1:53" s="188" customFormat="1" x14ac:dyDescent="0.2">
      <c r="A192" s="182"/>
      <c r="B192" s="185" t="s">
        <v>286</v>
      </c>
      <c r="C192" s="185"/>
      <c r="D192" s="212" t="s">
        <v>287</v>
      </c>
      <c r="E192" s="325">
        <v>18</v>
      </c>
      <c r="F192" s="325">
        <v>7</v>
      </c>
      <c r="G192" s="325">
        <v>6</v>
      </c>
      <c r="H192" s="325">
        <v>6</v>
      </c>
      <c r="I192" s="325">
        <v>8</v>
      </c>
      <c r="J192" s="185"/>
      <c r="K192" s="182"/>
      <c r="L192" s="182"/>
      <c r="M192" s="238">
        <v>3433.89</v>
      </c>
      <c r="N192" s="238">
        <v>850.38</v>
      </c>
      <c r="O192" s="238">
        <v>562.65</v>
      </c>
      <c r="P192" s="238">
        <v>1417.79</v>
      </c>
      <c r="Q192" s="238">
        <v>3715.36</v>
      </c>
      <c r="R192" s="238"/>
      <c r="S192" s="182"/>
      <c r="T192" s="182"/>
      <c r="U192" s="336">
        <v>190.77166666666699</v>
      </c>
      <c r="V192" s="336">
        <v>121.482857142857</v>
      </c>
      <c r="W192" s="336">
        <v>93.775000000000006</v>
      </c>
      <c r="X192" s="336">
        <v>236.29833333333301</v>
      </c>
      <c r="Y192" s="336">
        <v>464.42</v>
      </c>
      <c r="AA192" s="182"/>
      <c r="AB192" s="185" t="s">
        <v>364</v>
      </c>
      <c r="AC192" s="185"/>
      <c r="AD192" s="186" t="s">
        <v>203</v>
      </c>
      <c r="AE192" s="338">
        <v>141</v>
      </c>
      <c r="AF192" s="338">
        <v>88</v>
      </c>
      <c r="AG192" s="338">
        <v>69</v>
      </c>
      <c r="AH192" s="338">
        <v>55</v>
      </c>
      <c r="AI192" s="338">
        <v>31</v>
      </c>
      <c r="AJ192" s="187"/>
      <c r="AK192" s="182"/>
      <c r="AL192" s="182"/>
      <c r="AM192" s="282">
        <v>48186.07</v>
      </c>
      <c r="AN192" s="282">
        <v>17202.400000000001</v>
      </c>
      <c r="AO192" s="282">
        <v>12223.7</v>
      </c>
      <c r="AP192" s="282">
        <v>9500.26</v>
      </c>
      <c r="AQ192" s="282">
        <v>30450.2</v>
      </c>
      <c r="AR192" s="275"/>
      <c r="AS192" s="273"/>
      <c r="AT192" s="273"/>
      <c r="AU192" s="275">
        <v>341.74517730496501</v>
      </c>
      <c r="AV192" s="275">
        <v>195.481818181818</v>
      </c>
      <c r="AW192" s="275">
        <v>177.15507246376799</v>
      </c>
      <c r="AX192" s="275">
        <v>172.732</v>
      </c>
      <c r="AY192" s="275">
        <v>982.26451612903202</v>
      </c>
      <c r="AZ192" s="187"/>
      <c r="BA192" s="182"/>
    </row>
    <row r="193" spans="1:53" s="188" customFormat="1" x14ac:dyDescent="0.2">
      <c r="A193" s="182"/>
      <c r="B193" s="185" t="s">
        <v>286</v>
      </c>
      <c r="C193" s="185"/>
      <c r="D193" s="212" t="s">
        <v>288</v>
      </c>
      <c r="E193" s="325">
        <v>1</v>
      </c>
      <c r="F193" s="325"/>
      <c r="G193" s="325"/>
      <c r="H193" s="325"/>
      <c r="I193" s="325"/>
      <c r="J193" s="185"/>
      <c r="K193" s="182"/>
      <c r="L193" s="182"/>
      <c r="M193" s="238">
        <v>103.75</v>
      </c>
      <c r="N193" s="238"/>
      <c r="O193" s="238"/>
      <c r="P193" s="238"/>
      <c r="Q193" s="238"/>
      <c r="R193" s="238"/>
      <c r="S193" s="182"/>
      <c r="T193" s="182"/>
      <c r="U193" s="336">
        <v>103.75</v>
      </c>
      <c r="V193" s="336"/>
      <c r="W193" s="336"/>
      <c r="X193" s="336"/>
      <c r="Y193" s="336"/>
      <c r="AA193" s="182"/>
      <c r="AB193" s="185" t="s">
        <v>366</v>
      </c>
      <c r="AC193" s="185"/>
      <c r="AD193" s="186" t="s">
        <v>367</v>
      </c>
      <c r="AE193" s="338">
        <v>27</v>
      </c>
      <c r="AF193" s="338">
        <v>18</v>
      </c>
      <c r="AG193" s="338">
        <v>15</v>
      </c>
      <c r="AH193" s="338">
        <v>9</v>
      </c>
      <c r="AI193" s="338">
        <v>9</v>
      </c>
      <c r="AJ193" s="187"/>
      <c r="AK193" s="182"/>
      <c r="AL193" s="182"/>
      <c r="AM193" s="282">
        <v>17682.53</v>
      </c>
      <c r="AN193" s="282">
        <v>3425</v>
      </c>
      <c r="AO193" s="282">
        <v>1480.38</v>
      </c>
      <c r="AP193" s="282">
        <v>349.42</v>
      </c>
      <c r="AQ193" s="282">
        <v>4318.6899999999996</v>
      </c>
      <c r="AR193" s="275"/>
      <c r="AS193" s="273"/>
      <c r="AT193" s="273"/>
      <c r="AU193" s="275">
        <v>654.90851851851903</v>
      </c>
      <c r="AV193" s="275">
        <v>190.277777777778</v>
      </c>
      <c r="AW193" s="275">
        <v>98.691999999999993</v>
      </c>
      <c r="AX193" s="275">
        <v>38.824444444444403</v>
      </c>
      <c r="AY193" s="275">
        <v>479.85444444444403</v>
      </c>
      <c r="AZ193" s="187"/>
      <c r="BA193" s="182"/>
    </row>
    <row r="194" spans="1:53" s="188" customFormat="1" ht="13.5" thickBot="1" x14ac:dyDescent="0.25">
      <c r="A194" s="182"/>
      <c r="B194" s="185" t="s">
        <v>289</v>
      </c>
      <c r="C194" s="185"/>
      <c r="D194" s="212" t="s">
        <v>201</v>
      </c>
      <c r="E194" s="325">
        <v>678</v>
      </c>
      <c r="F194" s="325">
        <v>361</v>
      </c>
      <c r="G194" s="325">
        <v>280</v>
      </c>
      <c r="H194" s="325">
        <v>200</v>
      </c>
      <c r="I194" s="325">
        <v>287</v>
      </c>
      <c r="J194" s="185"/>
      <c r="K194" s="182"/>
      <c r="L194" s="182"/>
      <c r="M194" s="238">
        <v>138122.79</v>
      </c>
      <c r="N194" s="238">
        <v>57623.42</v>
      </c>
      <c r="O194" s="238">
        <v>49614.46</v>
      </c>
      <c r="P194" s="238">
        <v>40042.89</v>
      </c>
      <c r="Q194" s="238">
        <v>320364.49</v>
      </c>
      <c r="R194" s="238"/>
      <c r="S194" s="182"/>
      <c r="T194" s="182"/>
      <c r="U194" s="336">
        <v>203.72092920354001</v>
      </c>
      <c r="V194" s="336">
        <v>159.62166204986099</v>
      </c>
      <c r="W194" s="336">
        <v>177.19450000000001</v>
      </c>
      <c r="X194" s="336">
        <v>200.21445</v>
      </c>
      <c r="Y194" s="336">
        <v>1116.2525783972101</v>
      </c>
      <c r="AA194" s="182"/>
      <c r="AB194" s="189" t="s">
        <v>661</v>
      </c>
      <c r="AC194" s="189"/>
      <c r="AD194" s="190" t="s">
        <v>109</v>
      </c>
      <c r="AE194" s="339">
        <v>2</v>
      </c>
      <c r="AF194" s="339"/>
      <c r="AG194" s="339">
        <v>1</v>
      </c>
      <c r="AH194" s="339"/>
      <c r="AI194" s="339"/>
      <c r="AJ194" s="192"/>
      <c r="AK194" s="182"/>
      <c r="AL194" s="182"/>
      <c r="AM194" s="283">
        <v>948.8</v>
      </c>
      <c r="AN194" s="284"/>
      <c r="AO194" s="284">
        <v>1.46</v>
      </c>
      <c r="AP194" s="284"/>
      <c r="AQ194" s="284"/>
      <c r="AR194" s="277"/>
      <c r="AS194" s="273"/>
      <c r="AT194" s="273"/>
      <c r="AU194" s="276">
        <v>474.4</v>
      </c>
      <c r="AV194" s="277"/>
      <c r="AW194" s="277">
        <v>1.46</v>
      </c>
      <c r="AX194" s="277"/>
      <c r="AY194" s="277"/>
      <c r="AZ194" s="187"/>
      <c r="BA194" s="182"/>
    </row>
    <row r="195" spans="1:53" s="188" customFormat="1" x14ac:dyDescent="0.2">
      <c r="A195" s="182"/>
      <c r="B195" s="185" t="s">
        <v>290</v>
      </c>
      <c r="C195" s="185"/>
      <c r="D195" s="212" t="s">
        <v>201</v>
      </c>
      <c r="E195" s="325">
        <v>2</v>
      </c>
      <c r="F195" s="325">
        <v>1</v>
      </c>
      <c r="G195" s="325"/>
      <c r="H195" s="325"/>
      <c r="I195" s="325">
        <v>1</v>
      </c>
      <c r="J195" s="185"/>
      <c r="K195" s="182"/>
      <c r="L195" s="182"/>
      <c r="M195" s="238">
        <v>264.88</v>
      </c>
      <c r="N195" s="238">
        <v>6.05</v>
      </c>
      <c r="O195" s="238"/>
      <c r="P195" s="238"/>
      <c r="Q195" s="238">
        <v>287.54000000000002</v>
      </c>
      <c r="R195" s="238"/>
      <c r="S195" s="182"/>
      <c r="T195" s="182"/>
      <c r="U195" s="336">
        <v>132.44</v>
      </c>
      <c r="V195" s="336">
        <v>6.05</v>
      </c>
      <c r="W195" s="336"/>
      <c r="X195" s="336"/>
      <c r="Y195" s="336">
        <v>287.54000000000002</v>
      </c>
      <c r="AA195" s="182"/>
      <c r="AB195" s="185" t="s">
        <v>662</v>
      </c>
      <c r="AC195" s="185"/>
      <c r="AD195" s="186" t="s">
        <v>109</v>
      </c>
      <c r="AE195" s="338">
        <v>5</v>
      </c>
      <c r="AF195" s="338">
        <v>1</v>
      </c>
      <c r="AG195" s="338">
        <v>2</v>
      </c>
      <c r="AH195" s="338">
        <v>2</v>
      </c>
      <c r="AI195" s="338">
        <v>2</v>
      </c>
      <c r="AJ195" s="187"/>
      <c r="AK195" s="182"/>
      <c r="AL195" s="182"/>
      <c r="AM195" s="282">
        <v>1892.28</v>
      </c>
      <c r="AN195" s="282">
        <v>20.420000000000002</v>
      </c>
      <c r="AO195" s="282">
        <v>43.47</v>
      </c>
      <c r="AP195" s="282">
        <v>54.42</v>
      </c>
      <c r="AQ195" s="282">
        <v>367.78</v>
      </c>
      <c r="AR195" s="275"/>
      <c r="AS195" s="273"/>
      <c r="AT195" s="273"/>
      <c r="AU195" s="275">
        <v>378.45600000000002</v>
      </c>
      <c r="AV195" s="275">
        <v>20.420000000000002</v>
      </c>
      <c r="AW195" s="275">
        <v>21.734999999999999</v>
      </c>
      <c r="AX195" s="275">
        <v>27.21</v>
      </c>
      <c r="AY195" s="275">
        <v>183.89</v>
      </c>
      <c r="AZ195" s="187"/>
      <c r="BA195" s="182"/>
    </row>
    <row r="196" spans="1:53" s="188" customFormat="1" x14ac:dyDescent="0.2">
      <c r="A196" s="182"/>
      <c r="B196" s="185" t="s">
        <v>291</v>
      </c>
      <c r="C196" s="185"/>
      <c r="D196" s="212" t="s">
        <v>655</v>
      </c>
      <c r="E196" s="325">
        <v>1</v>
      </c>
      <c r="F196" s="325">
        <v>1</v>
      </c>
      <c r="G196" s="325">
        <v>1</v>
      </c>
      <c r="H196" s="325">
        <v>1</v>
      </c>
      <c r="I196" s="325"/>
      <c r="J196" s="185"/>
      <c r="K196" s="182"/>
      <c r="L196" s="182"/>
      <c r="M196" s="238">
        <v>349.3</v>
      </c>
      <c r="N196" s="238">
        <v>132.97</v>
      </c>
      <c r="O196" s="238">
        <v>137.68</v>
      </c>
      <c r="P196" s="238">
        <v>34.950000000000003</v>
      </c>
      <c r="Q196" s="238"/>
      <c r="R196" s="238"/>
      <c r="S196" s="182"/>
      <c r="T196" s="182"/>
      <c r="U196" s="336">
        <v>349.3</v>
      </c>
      <c r="V196" s="336">
        <v>132.97</v>
      </c>
      <c r="W196" s="336">
        <v>137.68</v>
      </c>
      <c r="X196" s="336">
        <v>34.950000000000003</v>
      </c>
      <c r="Y196" s="336"/>
      <c r="AA196" s="182"/>
      <c r="AB196" s="185" t="s">
        <v>663</v>
      </c>
      <c r="AC196" s="185"/>
      <c r="AD196" s="186" t="s">
        <v>104</v>
      </c>
      <c r="AE196" s="338">
        <v>3</v>
      </c>
      <c r="AF196" s="338">
        <v>1</v>
      </c>
      <c r="AG196" s="338">
        <v>1</v>
      </c>
      <c r="AH196" s="338"/>
      <c r="AI196" s="338"/>
      <c r="AJ196" s="187"/>
      <c r="AK196" s="182"/>
      <c r="AL196" s="182"/>
      <c r="AM196" s="282">
        <v>211.2</v>
      </c>
      <c r="AN196" s="282">
        <v>15.15</v>
      </c>
      <c r="AO196" s="282">
        <v>9.9700000000000006</v>
      </c>
      <c r="AP196" s="282"/>
      <c r="AQ196" s="282"/>
      <c r="AR196" s="275"/>
      <c r="AS196" s="273"/>
      <c r="AT196" s="273"/>
      <c r="AU196" s="275">
        <v>70.400000000000006</v>
      </c>
      <c r="AV196" s="275">
        <v>15.15</v>
      </c>
      <c r="AW196" s="275">
        <v>9.9700000000000006</v>
      </c>
      <c r="AX196" s="275"/>
      <c r="AY196" s="275"/>
      <c r="AZ196" s="187"/>
      <c r="BA196" s="182"/>
    </row>
    <row r="197" spans="1:53" s="188" customFormat="1" ht="13.5" thickBot="1" x14ac:dyDescent="0.25">
      <c r="A197" s="182"/>
      <c r="B197" s="189" t="s">
        <v>291</v>
      </c>
      <c r="C197" s="189"/>
      <c r="D197" s="214" t="s">
        <v>63</v>
      </c>
      <c r="E197" s="326">
        <v>14</v>
      </c>
      <c r="F197" s="326">
        <v>9</v>
      </c>
      <c r="G197" s="326">
        <v>8</v>
      </c>
      <c r="H197" s="326">
        <v>8</v>
      </c>
      <c r="I197" s="326">
        <v>12</v>
      </c>
      <c r="J197" s="189"/>
      <c r="K197" s="182"/>
      <c r="L197" s="182"/>
      <c r="M197" s="266">
        <v>1784.83</v>
      </c>
      <c r="N197" s="266">
        <v>934.56</v>
      </c>
      <c r="O197" s="266">
        <v>830.72</v>
      </c>
      <c r="P197" s="266">
        <v>699.43</v>
      </c>
      <c r="Q197" s="266">
        <v>12151.88</v>
      </c>
      <c r="R197" s="266"/>
      <c r="S197" s="182"/>
      <c r="T197" s="182"/>
      <c r="U197" s="336">
        <v>127.487857142857</v>
      </c>
      <c r="V197" s="336">
        <v>103.84</v>
      </c>
      <c r="W197" s="336">
        <v>103.84</v>
      </c>
      <c r="X197" s="336">
        <v>87.428749999999994</v>
      </c>
      <c r="Y197" s="336">
        <v>1012.65666666667</v>
      </c>
      <c r="AA197" s="182"/>
      <c r="AB197" s="185" t="s">
        <v>372</v>
      </c>
      <c r="AC197" s="185"/>
      <c r="AD197" s="186" t="s">
        <v>104</v>
      </c>
      <c r="AE197" s="338">
        <v>11</v>
      </c>
      <c r="AF197" s="338">
        <v>6</v>
      </c>
      <c r="AG197" s="338">
        <v>5</v>
      </c>
      <c r="AH197" s="338">
        <v>3</v>
      </c>
      <c r="AI197" s="338">
        <v>3</v>
      </c>
      <c r="AJ197" s="187"/>
      <c r="AK197" s="182"/>
      <c r="AL197" s="182"/>
      <c r="AM197" s="282">
        <v>504.86</v>
      </c>
      <c r="AN197" s="282">
        <v>370.46</v>
      </c>
      <c r="AO197" s="282">
        <v>367.91</v>
      </c>
      <c r="AP197" s="282">
        <v>45.66</v>
      </c>
      <c r="AQ197" s="282">
        <v>1108.05</v>
      </c>
      <c r="AR197" s="275"/>
      <c r="AS197" s="273"/>
      <c r="AT197" s="273"/>
      <c r="AU197" s="275">
        <v>45.896363636363603</v>
      </c>
      <c r="AV197" s="275">
        <v>61.743333333333297</v>
      </c>
      <c r="AW197" s="275">
        <v>73.581999999999994</v>
      </c>
      <c r="AX197" s="275">
        <v>15.22</v>
      </c>
      <c r="AY197" s="275">
        <v>369.35</v>
      </c>
      <c r="AZ197" s="192"/>
      <c r="BA197" s="182"/>
    </row>
    <row r="198" spans="1:53" s="188" customFormat="1" x14ac:dyDescent="0.2">
      <c r="A198" s="182"/>
      <c r="B198" s="185" t="s">
        <v>291</v>
      </c>
      <c r="C198" s="185"/>
      <c r="D198" s="212" t="s">
        <v>65</v>
      </c>
      <c r="E198" s="325">
        <v>1567</v>
      </c>
      <c r="F198" s="325">
        <v>879</v>
      </c>
      <c r="G198" s="325">
        <v>703</v>
      </c>
      <c r="H198" s="325">
        <v>559</v>
      </c>
      <c r="I198" s="325">
        <v>748</v>
      </c>
      <c r="J198" s="185"/>
      <c r="K198" s="182"/>
      <c r="L198" s="182"/>
      <c r="M198" s="238">
        <v>279004.05</v>
      </c>
      <c r="N198" s="238">
        <v>94281.85</v>
      </c>
      <c r="O198" s="238">
        <v>77455.98</v>
      </c>
      <c r="P198" s="238">
        <v>58812.18</v>
      </c>
      <c r="Q198" s="238">
        <v>598903.26</v>
      </c>
      <c r="R198" s="238"/>
      <c r="S198" s="182"/>
      <c r="T198" s="182"/>
      <c r="U198" s="336">
        <v>178.049808551372</v>
      </c>
      <c r="V198" s="336">
        <v>107.260352673493</v>
      </c>
      <c r="W198" s="336">
        <v>110.17920341394</v>
      </c>
      <c r="X198" s="336">
        <v>105.209624329159</v>
      </c>
      <c r="Y198" s="336">
        <v>800.67280748663097</v>
      </c>
      <c r="AA198" s="182"/>
      <c r="AB198" s="185" t="s">
        <v>373</v>
      </c>
      <c r="AC198" s="185"/>
      <c r="AD198" s="186" t="s">
        <v>374</v>
      </c>
      <c r="AE198" s="338">
        <v>12</v>
      </c>
      <c r="AF198" s="338">
        <v>14</v>
      </c>
      <c r="AG198" s="338">
        <v>8</v>
      </c>
      <c r="AH198" s="338">
        <v>6</v>
      </c>
      <c r="AI198" s="338">
        <v>7</v>
      </c>
      <c r="AJ198" s="187"/>
      <c r="AK198" s="182"/>
      <c r="AL198" s="182"/>
      <c r="AM198" s="282">
        <v>4043.74</v>
      </c>
      <c r="AN198" s="282">
        <v>1665</v>
      </c>
      <c r="AO198" s="282">
        <v>516.42999999999995</v>
      </c>
      <c r="AP198" s="282">
        <v>1507.36</v>
      </c>
      <c r="AQ198" s="282">
        <v>8363.86</v>
      </c>
      <c r="AR198" s="275"/>
      <c r="AS198" s="273"/>
      <c r="AT198" s="273"/>
      <c r="AU198" s="275">
        <v>336.97833333333301</v>
      </c>
      <c r="AV198" s="275">
        <v>118.928571428571</v>
      </c>
      <c r="AW198" s="275">
        <v>64.553749999999994</v>
      </c>
      <c r="AX198" s="275">
        <v>251.226666666667</v>
      </c>
      <c r="AY198" s="275">
        <v>1194.83714285714</v>
      </c>
      <c r="AZ198" s="187"/>
      <c r="BA198" s="182"/>
    </row>
    <row r="199" spans="1:53" s="188" customFormat="1" x14ac:dyDescent="0.2">
      <c r="A199" s="182"/>
      <c r="B199" s="185" t="s">
        <v>656</v>
      </c>
      <c r="C199" s="185"/>
      <c r="D199" s="212" t="s">
        <v>65</v>
      </c>
      <c r="E199" s="325">
        <v>2</v>
      </c>
      <c r="F199" s="325">
        <v>1</v>
      </c>
      <c r="G199" s="325"/>
      <c r="H199" s="325"/>
      <c r="I199" s="325"/>
      <c r="J199" s="185"/>
      <c r="K199" s="182"/>
      <c r="L199" s="182"/>
      <c r="M199" s="238">
        <v>224.38</v>
      </c>
      <c r="N199" s="238">
        <v>81.540000000000006</v>
      </c>
      <c r="O199" s="238"/>
      <c r="P199" s="238"/>
      <c r="Q199" s="238"/>
      <c r="R199" s="238"/>
      <c r="S199" s="182"/>
      <c r="T199" s="182"/>
      <c r="U199" s="336">
        <v>112.19</v>
      </c>
      <c r="V199" s="336">
        <v>81.540000000000006</v>
      </c>
      <c r="W199" s="336"/>
      <c r="X199" s="336"/>
      <c r="Y199" s="336"/>
      <c r="AA199" s="182"/>
      <c r="AB199" s="185" t="s">
        <v>375</v>
      </c>
      <c r="AC199" s="185"/>
      <c r="AD199" s="186" t="s">
        <v>104</v>
      </c>
      <c r="AE199" s="338">
        <v>4</v>
      </c>
      <c r="AF199" s="338">
        <v>3</v>
      </c>
      <c r="AG199" s="338">
        <v>2</v>
      </c>
      <c r="AH199" s="338">
        <v>3</v>
      </c>
      <c r="AI199" s="338">
        <v>3</v>
      </c>
      <c r="AJ199" s="187"/>
      <c r="AK199" s="182"/>
      <c r="AL199" s="182"/>
      <c r="AM199" s="282">
        <v>78.790000000000006</v>
      </c>
      <c r="AN199" s="282">
        <v>67.75</v>
      </c>
      <c r="AO199" s="282">
        <v>29.98</v>
      </c>
      <c r="AP199" s="282">
        <v>43.43</v>
      </c>
      <c r="AQ199" s="282">
        <v>746.91</v>
      </c>
      <c r="AR199" s="275"/>
      <c r="AS199" s="273"/>
      <c r="AT199" s="273"/>
      <c r="AU199" s="275">
        <v>19.697500000000002</v>
      </c>
      <c r="AV199" s="275">
        <v>22.5833333333333</v>
      </c>
      <c r="AW199" s="275">
        <v>14.99</v>
      </c>
      <c r="AX199" s="275">
        <v>14.4766666666667</v>
      </c>
      <c r="AY199" s="275">
        <v>248.97</v>
      </c>
      <c r="AZ199" s="187"/>
      <c r="BA199" s="182"/>
    </row>
    <row r="200" spans="1:53" s="188" customFormat="1" x14ac:dyDescent="0.2">
      <c r="A200" s="182"/>
      <c r="B200" s="185" t="s">
        <v>294</v>
      </c>
      <c r="C200" s="185"/>
      <c r="D200" s="212" t="s">
        <v>295</v>
      </c>
      <c r="E200" s="325">
        <v>8</v>
      </c>
      <c r="F200" s="325">
        <v>4</v>
      </c>
      <c r="G200" s="325">
        <v>4</v>
      </c>
      <c r="H200" s="325">
        <v>2</v>
      </c>
      <c r="I200" s="325">
        <v>1</v>
      </c>
      <c r="J200" s="185"/>
      <c r="K200" s="182"/>
      <c r="L200" s="182"/>
      <c r="M200" s="238">
        <v>555.74</v>
      </c>
      <c r="N200" s="238">
        <v>412.64</v>
      </c>
      <c r="O200" s="238">
        <v>371.43</v>
      </c>
      <c r="P200" s="238">
        <v>206.31</v>
      </c>
      <c r="Q200" s="238">
        <v>127.23</v>
      </c>
      <c r="R200" s="238"/>
      <c r="S200" s="182"/>
      <c r="T200" s="182"/>
      <c r="U200" s="336">
        <v>69.467500000000001</v>
      </c>
      <c r="V200" s="336">
        <v>103.16</v>
      </c>
      <c r="W200" s="336">
        <v>92.857500000000002</v>
      </c>
      <c r="X200" s="336">
        <v>103.155</v>
      </c>
      <c r="Y200" s="336">
        <v>127.23</v>
      </c>
      <c r="AA200" s="182"/>
      <c r="AB200" s="185" t="s">
        <v>376</v>
      </c>
      <c r="AC200" s="185"/>
      <c r="AD200" s="186" t="s">
        <v>211</v>
      </c>
      <c r="AE200" s="338">
        <v>3</v>
      </c>
      <c r="AF200" s="338">
        <v>2</v>
      </c>
      <c r="AG200" s="338">
        <v>1</v>
      </c>
      <c r="AH200" s="338">
        <v>1</v>
      </c>
      <c r="AI200" s="338">
        <v>1</v>
      </c>
      <c r="AJ200" s="187"/>
      <c r="AK200" s="182"/>
      <c r="AL200" s="182"/>
      <c r="AM200" s="282">
        <v>281.08</v>
      </c>
      <c r="AN200" s="282">
        <v>98.79</v>
      </c>
      <c r="AO200" s="282">
        <v>36.409999999999997</v>
      </c>
      <c r="AP200" s="282">
        <v>30.68</v>
      </c>
      <c r="AQ200" s="282">
        <v>74.17</v>
      </c>
      <c r="AR200" s="275"/>
      <c r="AS200" s="273"/>
      <c r="AT200" s="273"/>
      <c r="AU200" s="275">
        <v>93.6933333333333</v>
      </c>
      <c r="AV200" s="275">
        <v>49.395000000000003</v>
      </c>
      <c r="AW200" s="275">
        <v>36.409999999999997</v>
      </c>
      <c r="AX200" s="275">
        <v>30.68</v>
      </c>
      <c r="AY200" s="275">
        <v>74.17</v>
      </c>
      <c r="AZ200" s="187"/>
      <c r="BA200" s="182"/>
    </row>
    <row r="201" spans="1:53" s="188" customFormat="1" x14ac:dyDescent="0.2">
      <c r="A201" s="182"/>
      <c r="B201" s="185" t="s">
        <v>296</v>
      </c>
      <c r="C201" s="185"/>
      <c r="D201" s="212" t="s">
        <v>211</v>
      </c>
      <c r="E201" s="325">
        <v>94</v>
      </c>
      <c r="F201" s="325">
        <v>49</v>
      </c>
      <c r="G201" s="325">
        <v>38</v>
      </c>
      <c r="H201" s="325">
        <v>38</v>
      </c>
      <c r="I201" s="325">
        <v>42</v>
      </c>
      <c r="J201" s="185"/>
      <c r="K201" s="182"/>
      <c r="L201" s="182"/>
      <c r="M201" s="238">
        <v>18670.05</v>
      </c>
      <c r="N201" s="238">
        <v>7867.75</v>
      </c>
      <c r="O201" s="238">
        <v>6595.35</v>
      </c>
      <c r="P201" s="238">
        <v>8060.62</v>
      </c>
      <c r="Q201" s="238">
        <v>30738.22</v>
      </c>
      <c r="R201" s="238"/>
      <c r="S201" s="182"/>
      <c r="T201" s="182"/>
      <c r="U201" s="336">
        <v>198.61755319148901</v>
      </c>
      <c r="V201" s="336">
        <v>160.566326530612</v>
      </c>
      <c r="W201" s="336">
        <v>173.561842105263</v>
      </c>
      <c r="X201" s="336">
        <v>212.12157894736799</v>
      </c>
      <c r="Y201" s="336">
        <v>731.86238095238105</v>
      </c>
      <c r="AA201" s="182"/>
      <c r="AB201" s="185" t="s">
        <v>377</v>
      </c>
      <c r="AC201" s="185"/>
      <c r="AD201" s="186" t="s">
        <v>302</v>
      </c>
      <c r="AE201" s="338">
        <v>14</v>
      </c>
      <c r="AF201" s="338">
        <v>9</v>
      </c>
      <c r="AG201" s="338">
        <v>8</v>
      </c>
      <c r="AH201" s="338">
        <v>8</v>
      </c>
      <c r="AI201" s="338">
        <v>8</v>
      </c>
      <c r="AJ201" s="187"/>
      <c r="AK201" s="182"/>
      <c r="AL201" s="182"/>
      <c r="AM201" s="282">
        <v>2673.52</v>
      </c>
      <c r="AN201" s="282">
        <v>497.03</v>
      </c>
      <c r="AO201" s="282">
        <v>532.26</v>
      </c>
      <c r="AP201" s="282">
        <v>651.09</v>
      </c>
      <c r="AQ201" s="282">
        <v>4433.41</v>
      </c>
      <c r="AR201" s="275"/>
      <c r="AS201" s="273"/>
      <c r="AT201" s="273"/>
      <c r="AU201" s="275">
        <v>190.965714285714</v>
      </c>
      <c r="AV201" s="275">
        <v>55.225555555555601</v>
      </c>
      <c r="AW201" s="275">
        <v>66.532499999999999</v>
      </c>
      <c r="AX201" s="275">
        <v>81.386250000000004</v>
      </c>
      <c r="AY201" s="275">
        <v>554.17624999999998</v>
      </c>
      <c r="AZ201" s="187"/>
      <c r="BA201" s="182"/>
    </row>
    <row r="202" spans="1:53" s="188" customFormat="1" x14ac:dyDescent="0.2">
      <c r="A202" s="182"/>
      <c r="B202" s="185" t="s">
        <v>297</v>
      </c>
      <c r="C202" s="185"/>
      <c r="D202" s="212" t="s">
        <v>298</v>
      </c>
      <c r="E202" s="325">
        <v>120</v>
      </c>
      <c r="F202" s="325">
        <v>65</v>
      </c>
      <c r="G202" s="325">
        <v>54</v>
      </c>
      <c r="H202" s="325">
        <v>52</v>
      </c>
      <c r="I202" s="325">
        <v>63</v>
      </c>
      <c r="J202" s="185"/>
      <c r="K202" s="182"/>
      <c r="L202" s="182"/>
      <c r="M202" s="238">
        <v>22641.57</v>
      </c>
      <c r="N202" s="238">
        <v>7365.43</v>
      </c>
      <c r="O202" s="238">
        <v>5200.3100000000004</v>
      </c>
      <c r="P202" s="238">
        <v>5826.21</v>
      </c>
      <c r="Q202" s="238">
        <v>43359.29</v>
      </c>
      <c r="R202" s="238"/>
      <c r="S202" s="182"/>
      <c r="T202" s="182"/>
      <c r="U202" s="336">
        <v>188.67975000000001</v>
      </c>
      <c r="V202" s="336">
        <v>113.31430769230801</v>
      </c>
      <c r="W202" s="336">
        <v>96.302037037036996</v>
      </c>
      <c r="X202" s="336">
        <v>112.0425</v>
      </c>
      <c r="Y202" s="336">
        <v>688.24269841269802</v>
      </c>
      <c r="AA202" s="182"/>
      <c r="AB202" s="185" t="s">
        <v>607</v>
      </c>
      <c r="AC202" s="185"/>
      <c r="AD202" s="186" t="s">
        <v>105</v>
      </c>
      <c r="AE202" s="338">
        <v>1</v>
      </c>
      <c r="AF202" s="338"/>
      <c r="AG202" s="338"/>
      <c r="AH202" s="338"/>
      <c r="AI202" s="338">
        <v>1</v>
      </c>
      <c r="AJ202" s="187"/>
      <c r="AK202" s="182"/>
      <c r="AL202" s="182"/>
      <c r="AM202" s="282">
        <v>79.94</v>
      </c>
      <c r="AN202" s="282"/>
      <c r="AO202" s="282"/>
      <c r="AP202" s="282"/>
      <c r="AQ202" s="282">
        <v>648.51</v>
      </c>
      <c r="AR202" s="275"/>
      <c r="AS202" s="273"/>
      <c r="AT202" s="273"/>
      <c r="AU202" s="275">
        <v>79.94</v>
      </c>
      <c r="AV202" s="275"/>
      <c r="AW202" s="275"/>
      <c r="AX202" s="275"/>
      <c r="AY202" s="275">
        <v>648.51</v>
      </c>
      <c r="AZ202" s="187"/>
      <c r="BA202" s="182"/>
    </row>
    <row r="203" spans="1:53" s="188" customFormat="1" x14ac:dyDescent="0.2">
      <c r="A203" s="182"/>
      <c r="B203" s="185" t="s">
        <v>299</v>
      </c>
      <c r="C203" s="185"/>
      <c r="D203" s="212" t="s">
        <v>300</v>
      </c>
      <c r="E203" s="325">
        <v>247</v>
      </c>
      <c r="F203" s="325">
        <v>167</v>
      </c>
      <c r="G203" s="325">
        <v>130</v>
      </c>
      <c r="H203" s="325">
        <v>118</v>
      </c>
      <c r="I203" s="325">
        <v>160</v>
      </c>
      <c r="J203" s="185"/>
      <c r="K203" s="182"/>
      <c r="L203" s="182"/>
      <c r="M203" s="238">
        <v>38785.17</v>
      </c>
      <c r="N203" s="238">
        <v>20775.04</v>
      </c>
      <c r="O203" s="238">
        <v>23278.73</v>
      </c>
      <c r="P203" s="238">
        <v>22787.11</v>
      </c>
      <c r="Q203" s="238">
        <v>221049.46</v>
      </c>
      <c r="R203" s="238"/>
      <c r="S203" s="182"/>
      <c r="T203" s="182"/>
      <c r="U203" s="336">
        <v>157.02497975708499</v>
      </c>
      <c r="V203" s="336">
        <v>124.401437125748</v>
      </c>
      <c r="W203" s="336">
        <v>179.06715384615401</v>
      </c>
      <c r="X203" s="336">
        <v>193.11110169491499</v>
      </c>
      <c r="Y203" s="336">
        <v>1381.559125</v>
      </c>
      <c r="AA203" s="182"/>
      <c r="AB203" s="185" t="s">
        <v>378</v>
      </c>
      <c r="AC203" s="185"/>
      <c r="AD203" s="186" t="s">
        <v>105</v>
      </c>
      <c r="AE203" s="338">
        <v>126</v>
      </c>
      <c r="AF203" s="338">
        <v>59</v>
      </c>
      <c r="AG203" s="338">
        <v>42</v>
      </c>
      <c r="AH203" s="338">
        <v>30</v>
      </c>
      <c r="AI203" s="338">
        <v>26</v>
      </c>
      <c r="AJ203" s="187"/>
      <c r="AK203" s="182"/>
      <c r="AL203" s="182"/>
      <c r="AM203" s="282">
        <v>39571.33</v>
      </c>
      <c r="AN203" s="282">
        <v>12089.09</v>
      </c>
      <c r="AO203" s="282">
        <v>9825.32</v>
      </c>
      <c r="AP203" s="282">
        <v>8143.02</v>
      </c>
      <c r="AQ203" s="282">
        <v>20629.66</v>
      </c>
      <c r="AR203" s="275"/>
      <c r="AS203" s="273"/>
      <c r="AT203" s="273"/>
      <c r="AU203" s="275">
        <v>314.05817460317502</v>
      </c>
      <c r="AV203" s="275">
        <v>204.89983050847499</v>
      </c>
      <c r="AW203" s="275">
        <v>233.93619047619001</v>
      </c>
      <c r="AX203" s="275">
        <v>271.43400000000003</v>
      </c>
      <c r="AY203" s="275">
        <v>793.44846153846095</v>
      </c>
      <c r="AZ203" s="187"/>
      <c r="BA203" s="182"/>
    </row>
    <row r="204" spans="1:53" s="188" customFormat="1" ht="13.5" thickBot="1" x14ac:dyDescent="0.25">
      <c r="A204" s="182"/>
      <c r="B204" s="185" t="s">
        <v>301</v>
      </c>
      <c r="C204" s="185"/>
      <c r="D204" s="212" t="s">
        <v>92</v>
      </c>
      <c r="E204" s="325">
        <v>1590</v>
      </c>
      <c r="F204" s="325">
        <v>888</v>
      </c>
      <c r="G204" s="325">
        <v>666</v>
      </c>
      <c r="H204" s="325">
        <v>529</v>
      </c>
      <c r="I204" s="325">
        <v>760</v>
      </c>
      <c r="J204" s="185"/>
      <c r="K204" s="182"/>
      <c r="L204" s="182"/>
      <c r="M204" s="238">
        <v>280221.69</v>
      </c>
      <c r="N204" s="238">
        <v>106532.53</v>
      </c>
      <c r="O204" s="238">
        <v>84134.7</v>
      </c>
      <c r="P204" s="238">
        <v>68161.06</v>
      </c>
      <c r="Q204" s="238">
        <v>587943.07999999996</v>
      </c>
      <c r="R204" s="238"/>
      <c r="S204" s="182"/>
      <c r="T204" s="182"/>
      <c r="U204" s="336">
        <v>176.24005660377401</v>
      </c>
      <c r="V204" s="336">
        <v>119.96906531531501</v>
      </c>
      <c r="W204" s="336">
        <v>126.32837837837801</v>
      </c>
      <c r="X204" s="336">
        <v>128.848884688091</v>
      </c>
      <c r="Y204" s="336">
        <v>773.60931578947395</v>
      </c>
      <c r="AA204" s="182"/>
      <c r="AB204" s="189" t="s">
        <v>782</v>
      </c>
      <c r="AC204" s="189"/>
      <c r="AD204" s="190" t="s">
        <v>105</v>
      </c>
      <c r="AE204" s="339">
        <v>1</v>
      </c>
      <c r="AF204" s="339"/>
      <c r="AG204" s="339"/>
      <c r="AH204" s="339"/>
      <c r="AI204" s="339"/>
      <c r="AJ204" s="192"/>
      <c r="AK204" s="182"/>
      <c r="AL204" s="182"/>
      <c r="AM204" s="283">
        <v>494.28</v>
      </c>
      <c r="AN204" s="284"/>
      <c r="AO204" s="284"/>
      <c r="AP204" s="284"/>
      <c r="AQ204" s="284"/>
      <c r="AR204" s="277"/>
      <c r="AS204" s="273"/>
      <c r="AT204" s="273"/>
      <c r="AU204" s="276">
        <v>494.28</v>
      </c>
      <c r="AV204" s="277"/>
      <c r="AW204" s="277"/>
      <c r="AX204" s="277"/>
      <c r="AY204" s="277"/>
      <c r="AZ204" s="187"/>
      <c r="BA204" s="182"/>
    </row>
    <row r="205" spans="1:53" s="188" customFormat="1" x14ac:dyDescent="0.2">
      <c r="A205" s="182"/>
      <c r="B205" s="185" t="s">
        <v>301</v>
      </c>
      <c r="C205" s="185"/>
      <c r="D205" s="212" t="s">
        <v>783</v>
      </c>
      <c r="E205" s="325">
        <v>1</v>
      </c>
      <c r="F205" s="325">
        <v>1</v>
      </c>
      <c r="G205" s="325">
        <v>1</v>
      </c>
      <c r="H205" s="325">
        <v>1</v>
      </c>
      <c r="I205" s="325">
        <v>1</v>
      </c>
      <c r="J205" s="185"/>
      <c r="K205" s="182"/>
      <c r="L205" s="182"/>
      <c r="M205" s="238">
        <v>94.21</v>
      </c>
      <c r="N205" s="238">
        <v>47.87</v>
      </c>
      <c r="O205" s="238">
        <v>40.840000000000003</v>
      </c>
      <c r="P205" s="238">
        <v>50</v>
      </c>
      <c r="Q205" s="238">
        <v>211.64</v>
      </c>
      <c r="R205" s="238"/>
      <c r="S205" s="182"/>
      <c r="T205" s="182"/>
      <c r="U205" s="336">
        <v>94.21</v>
      </c>
      <c r="V205" s="336">
        <v>47.87</v>
      </c>
      <c r="W205" s="336">
        <v>40.840000000000003</v>
      </c>
      <c r="X205" s="336">
        <v>50</v>
      </c>
      <c r="Y205" s="336">
        <v>211.64</v>
      </c>
      <c r="AA205" s="182"/>
      <c r="AB205" s="185" t="s">
        <v>380</v>
      </c>
      <c r="AC205" s="185"/>
      <c r="AD205" s="186" t="s">
        <v>164</v>
      </c>
      <c r="AE205" s="338">
        <v>16</v>
      </c>
      <c r="AF205" s="338">
        <v>13</v>
      </c>
      <c r="AG205" s="338">
        <v>10</v>
      </c>
      <c r="AH205" s="338">
        <v>8</v>
      </c>
      <c r="AI205" s="338">
        <v>6</v>
      </c>
      <c r="AJ205" s="187"/>
      <c r="AK205" s="182"/>
      <c r="AL205" s="182"/>
      <c r="AM205" s="282">
        <v>3645.89</v>
      </c>
      <c r="AN205" s="282">
        <v>1220.45</v>
      </c>
      <c r="AO205" s="282">
        <v>598.52</v>
      </c>
      <c r="AP205" s="282">
        <v>472.82</v>
      </c>
      <c r="AQ205" s="282">
        <v>2013.58</v>
      </c>
      <c r="AR205" s="275"/>
      <c r="AS205" s="273"/>
      <c r="AT205" s="273"/>
      <c r="AU205" s="275">
        <v>227.86812499999999</v>
      </c>
      <c r="AV205" s="275">
        <v>93.880769230769204</v>
      </c>
      <c r="AW205" s="275">
        <v>59.851999999999997</v>
      </c>
      <c r="AX205" s="275">
        <v>59.102499999999999</v>
      </c>
      <c r="AY205" s="275">
        <v>335.59666666666698</v>
      </c>
      <c r="AZ205" s="187"/>
      <c r="BA205" s="182"/>
    </row>
    <row r="206" spans="1:53" s="188" customFormat="1" x14ac:dyDescent="0.2">
      <c r="A206" s="182"/>
      <c r="B206" s="185" t="s">
        <v>657</v>
      </c>
      <c r="C206" s="185"/>
      <c r="D206" s="212" t="s">
        <v>92</v>
      </c>
      <c r="E206" s="325">
        <v>22</v>
      </c>
      <c r="F206" s="325">
        <v>16</v>
      </c>
      <c r="G206" s="325">
        <v>11</v>
      </c>
      <c r="H206" s="325">
        <v>11</v>
      </c>
      <c r="I206" s="325">
        <v>10</v>
      </c>
      <c r="J206" s="185"/>
      <c r="K206" s="182"/>
      <c r="L206" s="182"/>
      <c r="M206" s="238">
        <v>2930</v>
      </c>
      <c r="N206" s="238">
        <v>3846.72</v>
      </c>
      <c r="O206" s="238">
        <v>872.65</v>
      </c>
      <c r="P206" s="238">
        <v>751.41</v>
      </c>
      <c r="Q206" s="238">
        <v>4190.9799999999996</v>
      </c>
      <c r="R206" s="238"/>
      <c r="S206" s="182"/>
      <c r="T206" s="182"/>
      <c r="U206" s="336">
        <v>133.18181818181799</v>
      </c>
      <c r="V206" s="336">
        <v>240.42</v>
      </c>
      <c r="W206" s="336">
        <v>79.331818181818207</v>
      </c>
      <c r="X206" s="336">
        <v>68.31</v>
      </c>
      <c r="Y206" s="336">
        <v>419.09800000000001</v>
      </c>
      <c r="AA206" s="182"/>
      <c r="AB206" s="185" t="s">
        <v>381</v>
      </c>
      <c r="AC206" s="185"/>
      <c r="AD206" s="186" t="s">
        <v>382</v>
      </c>
      <c r="AE206" s="338">
        <v>80</v>
      </c>
      <c r="AF206" s="338">
        <v>52</v>
      </c>
      <c r="AG206" s="338">
        <v>49</v>
      </c>
      <c r="AH206" s="338">
        <v>45</v>
      </c>
      <c r="AI206" s="338">
        <v>45</v>
      </c>
      <c r="AJ206" s="187"/>
      <c r="AK206" s="182"/>
      <c r="AL206" s="182"/>
      <c r="AM206" s="282">
        <v>18773.150000000001</v>
      </c>
      <c r="AN206" s="282">
        <v>2008.71</v>
      </c>
      <c r="AO206" s="282">
        <v>1896.58</v>
      </c>
      <c r="AP206" s="282">
        <v>2020.52</v>
      </c>
      <c r="AQ206" s="282">
        <v>12285.91</v>
      </c>
      <c r="AR206" s="275"/>
      <c r="AS206" s="273"/>
      <c r="AT206" s="273"/>
      <c r="AU206" s="275">
        <v>234.66437500000001</v>
      </c>
      <c r="AV206" s="275">
        <v>38.629038461538499</v>
      </c>
      <c r="AW206" s="275">
        <v>38.705714285714301</v>
      </c>
      <c r="AX206" s="275">
        <v>44.900444444444403</v>
      </c>
      <c r="AY206" s="275">
        <v>273.020222222222</v>
      </c>
      <c r="AZ206" s="187"/>
      <c r="BA206" s="182"/>
    </row>
    <row r="207" spans="1:53" s="188" customFormat="1" ht="13.5" thickBot="1" x14ac:dyDescent="0.25">
      <c r="A207" s="182"/>
      <c r="B207" s="189" t="s">
        <v>303</v>
      </c>
      <c r="C207" s="189"/>
      <c r="D207" s="214" t="s">
        <v>97</v>
      </c>
      <c r="E207" s="326">
        <v>1</v>
      </c>
      <c r="F207" s="326"/>
      <c r="G207" s="326"/>
      <c r="H207" s="326"/>
      <c r="I207" s="326"/>
      <c r="J207" s="189"/>
      <c r="K207" s="182"/>
      <c r="L207" s="182"/>
      <c r="M207" s="266">
        <v>28.2</v>
      </c>
      <c r="N207" s="266"/>
      <c r="O207" s="266"/>
      <c r="P207" s="266"/>
      <c r="Q207" s="266"/>
      <c r="R207" s="266"/>
      <c r="S207" s="182"/>
      <c r="T207" s="182"/>
      <c r="U207" s="336">
        <v>28.2</v>
      </c>
      <c r="V207" s="336"/>
      <c r="W207" s="336"/>
      <c r="X207" s="336"/>
      <c r="Y207" s="336"/>
      <c r="AA207" s="182"/>
      <c r="AB207" s="185" t="s">
        <v>665</v>
      </c>
      <c r="AC207" s="185"/>
      <c r="AD207" s="186" t="s">
        <v>84</v>
      </c>
      <c r="AE207" s="338">
        <v>3</v>
      </c>
      <c r="AF207" s="338">
        <v>3</v>
      </c>
      <c r="AG207" s="338">
        <v>3</v>
      </c>
      <c r="AH207" s="338">
        <v>3</v>
      </c>
      <c r="AI207" s="338">
        <v>3</v>
      </c>
      <c r="AJ207" s="187"/>
      <c r="AK207" s="182"/>
      <c r="AL207" s="182"/>
      <c r="AM207" s="282">
        <v>153.47</v>
      </c>
      <c r="AN207" s="282">
        <v>122.06</v>
      </c>
      <c r="AO207" s="282">
        <v>123.85</v>
      </c>
      <c r="AP207" s="282">
        <v>145.59</v>
      </c>
      <c r="AQ207" s="282">
        <v>1132.19</v>
      </c>
      <c r="AR207" s="275"/>
      <c r="AS207" s="273"/>
      <c r="AT207" s="273"/>
      <c r="AU207" s="275">
        <v>51.156666666666702</v>
      </c>
      <c r="AV207" s="275">
        <v>40.686666666666703</v>
      </c>
      <c r="AW207" s="275">
        <v>41.283333333333303</v>
      </c>
      <c r="AX207" s="275">
        <v>48.53</v>
      </c>
      <c r="AY207" s="275">
        <v>377.39666666666699</v>
      </c>
      <c r="AZ207" s="192"/>
      <c r="BA207" s="182"/>
    </row>
    <row r="208" spans="1:53" s="188" customFormat="1" x14ac:dyDescent="0.2">
      <c r="A208" s="182"/>
      <c r="B208" s="185" t="s">
        <v>303</v>
      </c>
      <c r="C208" s="185"/>
      <c r="D208" s="212" t="s">
        <v>304</v>
      </c>
      <c r="E208" s="325">
        <v>27</v>
      </c>
      <c r="F208" s="325">
        <v>15</v>
      </c>
      <c r="G208" s="325">
        <v>10</v>
      </c>
      <c r="H208" s="325">
        <v>14</v>
      </c>
      <c r="I208" s="325">
        <v>17</v>
      </c>
      <c r="J208" s="185"/>
      <c r="K208" s="182"/>
      <c r="L208" s="182"/>
      <c r="M208" s="238">
        <v>4204.4399999999996</v>
      </c>
      <c r="N208" s="238">
        <v>1650.92</v>
      </c>
      <c r="O208" s="238">
        <v>1859.4</v>
      </c>
      <c r="P208" s="238">
        <v>3072.32</v>
      </c>
      <c r="Q208" s="238">
        <v>14292.65</v>
      </c>
      <c r="R208" s="238"/>
      <c r="S208" s="182"/>
      <c r="T208" s="182"/>
      <c r="U208" s="336">
        <v>155.72</v>
      </c>
      <c r="V208" s="336">
        <v>110.061333333333</v>
      </c>
      <c r="W208" s="336">
        <v>185.94</v>
      </c>
      <c r="X208" s="336">
        <v>219.45142857142901</v>
      </c>
      <c r="Y208" s="336">
        <v>840.74411764705906</v>
      </c>
      <c r="AA208" s="182"/>
      <c r="AB208" s="185" t="s">
        <v>384</v>
      </c>
      <c r="AC208" s="185"/>
      <c r="AD208" s="186" t="s">
        <v>84</v>
      </c>
      <c r="AE208" s="338">
        <v>52</v>
      </c>
      <c r="AF208" s="338">
        <v>32</v>
      </c>
      <c r="AG208" s="338">
        <v>20</v>
      </c>
      <c r="AH208" s="338">
        <v>17</v>
      </c>
      <c r="AI208" s="338">
        <v>15</v>
      </c>
      <c r="AJ208" s="187"/>
      <c r="AK208" s="182"/>
      <c r="AL208" s="182"/>
      <c r="AM208" s="282">
        <v>10379.629999999999</v>
      </c>
      <c r="AN208" s="282">
        <v>3027.51</v>
      </c>
      <c r="AO208" s="282">
        <v>1063.94</v>
      </c>
      <c r="AP208" s="282">
        <v>488.5</v>
      </c>
      <c r="AQ208" s="282">
        <v>8777.77</v>
      </c>
      <c r="AR208" s="275"/>
      <c r="AS208" s="273"/>
      <c r="AT208" s="273"/>
      <c r="AU208" s="275">
        <v>199.608269230769</v>
      </c>
      <c r="AV208" s="275">
        <v>94.609687500000007</v>
      </c>
      <c r="AW208" s="275">
        <v>53.197000000000003</v>
      </c>
      <c r="AX208" s="275">
        <v>28.735294117647101</v>
      </c>
      <c r="AY208" s="275">
        <v>585.184666666667</v>
      </c>
      <c r="AZ208" s="187"/>
      <c r="BA208" s="182"/>
    </row>
    <row r="209" spans="1:53" s="188" customFormat="1" x14ac:dyDescent="0.2">
      <c r="A209" s="182"/>
      <c r="B209" s="185" t="s">
        <v>305</v>
      </c>
      <c r="C209" s="185"/>
      <c r="D209" s="212" t="s">
        <v>145</v>
      </c>
      <c r="E209" s="325">
        <v>1</v>
      </c>
      <c r="F209" s="325"/>
      <c r="G209" s="325"/>
      <c r="H209" s="325"/>
      <c r="I209" s="325"/>
      <c r="J209" s="185"/>
      <c r="K209" s="182"/>
      <c r="L209" s="182"/>
      <c r="M209" s="238">
        <v>302.47000000000003</v>
      </c>
      <c r="N209" s="238"/>
      <c r="O209" s="238"/>
      <c r="P209" s="238"/>
      <c r="Q209" s="238"/>
      <c r="R209" s="238"/>
      <c r="S209" s="182"/>
      <c r="T209" s="182"/>
      <c r="U209" s="336">
        <v>302.47000000000003</v>
      </c>
      <c r="V209" s="336"/>
      <c r="W209" s="336"/>
      <c r="X209" s="336"/>
      <c r="Y209" s="336"/>
      <c r="AA209" s="182"/>
      <c r="AB209" s="185" t="s">
        <v>784</v>
      </c>
      <c r="AC209" s="185"/>
      <c r="AD209" s="186" t="s">
        <v>187</v>
      </c>
      <c r="AE209" s="338">
        <v>1</v>
      </c>
      <c r="AF209" s="338">
        <v>1</v>
      </c>
      <c r="AG209" s="338"/>
      <c r="AH209" s="338"/>
      <c r="AI209" s="338"/>
      <c r="AJ209" s="187"/>
      <c r="AK209" s="182"/>
      <c r="AL209" s="182"/>
      <c r="AM209" s="282">
        <v>13.81</v>
      </c>
      <c r="AN209" s="282">
        <v>0.75</v>
      </c>
      <c r="AO209" s="282"/>
      <c r="AP209" s="282"/>
      <c r="AQ209" s="282"/>
      <c r="AR209" s="275"/>
      <c r="AS209" s="273"/>
      <c r="AT209" s="273"/>
      <c r="AU209" s="275">
        <v>13.81</v>
      </c>
      <c r="AV209" s="275">
        <v>0.75</v>
      </c>
      <c r="AW209" s="275"/>
      <c r="AX209" s="275"/>
      <c r="AY209" s="275"/>
      <c r="AZ209" s="187"/>
      <c r="BA209" s="182"/>
    </row>
    <row r="210" spans="1:53" s="188" customFormat="1" x14ac:dyDescent="0.2">
      <c r="A210" s="182"/>
      <c r="B210" s="185" t="s">
        <v>306</v>
      </c>
      <c r="C210" s="185"/>
      <c r="D210" s="212" t="s">
        <v>167</v>
      </c>
      <c r="E210" s="325">
        <v>2</v>
      </c>
      <c r="F210" s="325">
        <v>2</v>
      </c>
      <c r="G210" s="325">
        <v>2</v>
      </c>
      <c r="H210" s="325">
        <v>2</v>
      </c>
      <c r="I210" s="325">
        <v>1</v>
      </c>
      <c r="J210" s="185"/>
      <c r="K210" s="182"/>
      <c r="L210" s="182"/>
      <c r="M210" s="238">
        <v>27.28</v>
      </c>
      <c r="N210" s="238">
        <v>23.55</v>
      </c>
      <c r="O210" s="238">
        <v>24.75</v>
      </c>
      <c r="P210" s="238">
        <v>22.99</v>
      </c>
      <c r="Q210" s="238">
        <v>395.7</v>
      </c>
      <c r="R210" s="238"/>
      <c r="S210" s="182"/>
      <c r="T210" s="182"/>
      <c r="U210" s="336">
        <v>13.64</v>
      </c>
      <c r="V210" s="336">
        <v>11.775</v>
      </c>
      <c r="W210" s="336">
        <v>12.375</v>
      </c>
      <c r="X210" s="336">
        <v>11.494999999999999</v>
      </c>
      <c r="Y210" s="336">
        <v>395.7</v>
      </c>
      <c r="AA210" s="182"/>
      <c r="AB210" s="185" t="s">
        <v>387</v>
      </c>
      <c r="AC210" s="185"/>
      <c r="AD210" s="186" t="s">
        <v>187</v>
      </c>
      <c r="AE210" s="338">
        <v>3</v>
      </c>
      <c r="AF210" s="338">
        <v>1</v>
      </c>
      <c r="AG210" s="338">
        <v>1</v>
      </c>
      <c r="AH210" s="338">
        <v>1</v>
      </c>
      <c r="AI210" s="338">
        <v>1</v>
      </c>
      <c r="AJ210" s="187"/>
      <c r="AK210" s="182"/>
      <c r="AL210" s="182"/>
      <c r="AM210" s="282">
        <v>67.09</v>
      </c>
      <c r="AN210" s="282">
        <v>11.04</v>
      </c>
      <c r="AO210" s="282">
        <v>12.57</v>
      </c>
      <c r="AP210" s="282">
        <v>10.61</v>
      </c>
      <c r="AQ210" s="282">
        <v>254.07</v>
      </c>
      <c r="AR210" s="275"/>
      <c r="AS210" s="273"/>
      <c r="AT210" s="273"/>
      <c r="AU210" s="275">
        <v>22.363333333333301</v>
      </c>
      <c r="AV210" s="275">
        <v>11.04</v>
      </c>
      <c r="AW210" s="275">
        <v>12.57</v>
      </c>
      <c r="AX210" s="275">
        <v>10.61</v>
      </c>
      <c r="AY210" s="275">
        <v>254.07</v>
      </c>
      <c r="AZ210" s="187"/>
      <c r="BA210" s="182"/>
    </row>
    <row r="211" spans="1:53" s="188" customFormat="1" x14ac:dyDescent="0.2">
      <c r="A211" s="182"/>
      <c r="B211" s="185" t="s">
        <v>658</v>
      </c>
      <c r="C211" s="185"/>
      <c r="D211" s="212" t="s">
        <v>167</v>
      </c>
      <c r="E211" s="325">
        <v>5</v>
      </c>
      <c r="F211" s="325">
        <v>6</v>
      </c>
      <c r="G211" s="325">
        <v>4</v>
      </c>
      <c r="H211" s="325">
        <v>4</v>
      </c>
      <c r="I211" s="325">
        <v>4</v>
      </c>
      <c r="J211" s="185"/>
      <c r="K211" s="182"/>
      <c r="L211" s="182"/>
      <c r="M211" s="238">
        <v>247.58</v>
      </c>
      <c r="N211" s="238">
        <v>539.5</v>
      </c>
      <c r="O211" s="238">
        <v>28.36</v>
      </c>
      <c r="P211" s="238">
        <v>26.12</v>
      </c>
      <c r="Q211" s="238">
        <v>396</v>
      </c>
      <c r="R211" s="238"/>
      <c r="S211" s="182"/>
      <c r="T211" s="182"/>
      <c r="U211" s="336">
        <v>49.515999999999998</v>
      </c>
      <c r="V211" s="336">
        <v>89.9166666666667</v>
      </c>
      <c r="W211" s="336">
        <v>7.09</v>
      </c>
      <c r="X211" s="336">
        <v>6.53</v>
      </c>
      <c r="Y211" s="336">
        <v>99</v>
      </c>
      <c r="AA211" s="182"/>
      <c r="AB211" s="185" t="s">
        <v>666</v>
      </c>
      <c r="AC211" s="185"/>
      <c r="AD211" s="186" t="s">
        <v>187</v>
      </c>
      <c r="AE211" s="338">
        <v>4</v>
      </c>
      <c r="AF211" s="338"/>
      <c r="AG211" s="338"/>
      <c r="AH211" s="338"/>
      <c r="AI211" s="338"/>
      <c r="AJ211" s="187"/>
      <c r="AK211" s="182"/>
      <c r="AL211" s="182"/>
      <c r="AM211" s="282">
        <v>909.74</v>
      </c>
      <c r="AN211" s="282"/>
      <c r="AO211" s="282"/>
      <c r="AP211" s="282"/>
      <c r="AQ211" s="282"/>
      <c r="AR211" s="275"/>
      <c r="AS211" s="273"/>
      <c r="AT211" s="273"/>
      <c r="AU211" s="275">
        <v>227.435</v>
      </c>
      <c r="AV211" s="275"/>
      <c r="AW211" s="275"/>
      <c r="AX211" s="275"/>
      <c r="AY211" s="275"/>
      <c r="AZ211" s="187"/>
      <c r="BA211" s="182"/>
    </row>
    <row r="212" spans="1:53" s="188" customFormat="1" x14ac:dyDescent="0.2">
      <c r="A212" s="182"/>
      <c r="B212" s="185" t="s">
        <v>307</v>
      </c>
      <c r="C212" s="185"/>
      <c r="D212" s="212" t="s">
        <v>211</v>
      </c>
      <c r="E212" s="325">
        <v>70</v>
      </c>
      <c r="F212" s="325">
        <v>35</v>
      </c>
      <c r="G212" s="325">
        <v>26</v>
      </c>
      <c r="H212" s="325">
        <v>18</v>
      </c>
      <c r="I212" s="325">
        <v>19</v>
      </c>
      <c r="J212" s="185"/>
      <c r="K212" s="182"/>
      <c r="L212" s="182"/>
      <c r="M212" s="238">
        <v>5786.68</v>
      </c>
      <c r="N212" s="238">
        <v>1890.35</v>
      </c>
      <c r="O212" s="238">
        <v>972.11</v>
      </c>
      <c r="P212" s="238">
        <v>382.57</v>
      </c>
      <c r="Q212" s="238">
        <v>7716.78</v>
      </c>
      <c r="R212" s="238"/>
      <c r="S212" s="182"/>
      <c r="T212" s="182"/>
      <c r="U212" s="336">
        <v>82.666857142857197</v>
      </c>
      <c r="V212" s="336">
        <v>54.01</v>
      </c>
      <c r="W212" s="336">
        <v>37.388846153846202</v>
      </c>
      <c r="X212" s="336">
        <v>21.253888888888898</v>
      </c>
      <c r="Y212" s="336">
        <v>406.14631578947399</v>
      </c>
      <c r="AA212" s="182"/>
      <c r="AB212" s="185" t="s">
        <v>389</v>
      </c>
      <c r="AC212" s="185"/>
      <c r="AD212" s="186" t="s">
        <v>124</v>
      </c>
      <c r="AE212" s="338">
        <v>41</v>
      </c>
      <c r="AF212" s="338">
        <v>19</v>
      </c>
      <c r="AG212" s="338">
        <v>12</v>
      </c>
      <c r="AH212" s="338">
        <v>9</v>
      </c>
      <c r="AI212" s="338">
        <v>5</v>
      </c>
      <c r="AJ212" s="187"/>
      <c r="AK212" s="182"/>
      <c r="AL212" s="182"/>
      <c r="AM212" s="282">
        <v>8222.23</v>
      </c>
      <c r="AN212" s="282">
        <v>1960.72</v>
      </c>
      <c r="AO212" s="282">
        <v>1163.05</v>
      </c>
      <c r="AP212" s="282">
        <v>431.76</v>
      </c>
      <c r="AQ212" s="282">
        <v>416.19</v>
      </c>
      <c r="AR212" s="275"/>
      <c r="AS212" s="273"/>
      <c r="AT212" s="273"/>
      <c r="AU212" s="275">
        <v>200.54219512195101</v>
      </c>
      <c r="AV212" s="275">
        <v>103.195789473684</v>
      </c>
      <c r="AW212" s="275">
        <v>96.920833333333306</v>
      </c>
      <c r="AX212" s="275">
        <v>47.973333333333301</v>
      </c>
      <c r="AY212" s="275">
        <v>83.238</v>
      </c>
      <c r="AZ212" s="187"/>
      <c r="BA212" s="182"/>
    </row>
    <row r="213" spans="1:53" s="188" customFormat="1" x14ac:dyDescent="0.2">
      <c r="A213" s="182"/>
      <c r="B213" s="185" t="s">
        <v>308</v>
      </c>
      <c r="C213" s="185"/>
      <c r="D213" s="212" t="s">
        <v>97</v>
      </c>
      <c r="E213" s="325">
        <v>1</v>
      </c>
      <c r="F213" s="325"/>
      <c r="G213" s="325"/>
      <c r="H213" s="325"/>
      <c r="I213" s="325"/>
      <c r="J213" s="185"/>
      <c r="K213" s="182"/>
      <c r="L213" s="182"/>
      <c r="M213" s="238">
        <v>184.9</v>
      </c>
      <c r="N213" s="238"/>
      <c r="O213" s="238"/>
      <c r="P213" s="238"/>
      <c r="Q213" s="238"/>
      <c r="R213" s="238"/>
      <c r="S213" s="182"/>
      <c r="T213" s="182"/>
      <c r="U213" s="336">
        <v>184.9</v>
      </c>
      <c r="V213" s="336"/>
      <c r="W213" s="336"/>
      <c r="X213" s="336"/>
      <c r="Y213" s="336"/>
      <c r="AA213" s="182"/>
      <c r="AB213" s="185" t="s">
        <v>394</v>
      </c>
      <c r="AC213" s="185"/>
      <c r="AD213" s="186" t="s">
        <v>395</v>
      </c>
      <c r="AE213" s="338">
        <v>1</v>
      </c>
      <c r="AF213" s="338">
        <v>1</v>
      </c>
      <c r="AG213" s="338">
        <v>1</v>
      </c>
      <c r="AH213" s="338"/>
      <c r="AI213" s="338"/>
      <c r="AJ213" s="187"/>
      <c r="AK213" s="182"/>
      <c r="AL213" s="182"/>
      <c r="AM213" s="282">
        <v>81.98</v>
      </c>
      <c r="AN213" s="282">
        <v>83.36</v>
      </c>
      <c r="AO213" s="282">
        <v>10.55</v>
      </c>
      <c r="AP213" s="282"/>
      <c r="AQ213" s="282"/>
      <c r="AR213" s="275"/>
      <c r="AS213" s="273"/>
      <c r="AT213" s="273"/>
      <c r="AU213" s="275">
        <v>81.98</v>
      </c>
      <c r="AV213" s="275">
        <v>83.36</v>
      </c>
      <c r="AW213" s="275">
        <v>10.55</v>
      </c>
      <c r="AX213" s="275"/>
      <c r="AY213" s="275"/>
      <c r="AZ213" s="187"/>
      <c r="BA213" s="182"/>
    </row>
    <row r="214" spans="1:53" s="188" customFormat="1" ht="13.5" thickBot="1" x14ac:dyDescent="0.25">
      <c r="A214" s="182"/>
      <c r="B214" s="185" t="s">
        <v>308</v>
      </c>
      <c r="C214" s="185"/>
      <c r="D214" s="212" t="s">
        <v>309</v>
      </c>
      <c r="E214" s="325">
        <v>87</v>
      </c>
      <c r="F214" s="325">
        <v>47</v>
      </c>
      <c r="G214" s="325">
        <v>40</v>
      </c>
      <c r="H214" s="325">
        <v>34</v>
      </c>
      <c r="I214" s="325">
        <v>52</v>
      </c>
      <c r="J214" s="185"/>
      <c r="K214" s="182"/>
      <c r="L214" s="182"/>
      <c r="M214" s="238">
        <v>26497.27</v>
      </c>
      <c r="N214" s="238">
        <v>5607.76</v>
      </c>
      <c r="O214" s="238">
        <v>7097.9</v>
      </c>
      <c r="P214" s="238">
        <v>4116.82</v>
      </c>
      <c r="Q214" s="238">
        <v>52728.160000000003</v>
      </c>
      <c r="R214" s="238"/>
      <c r="S214" s="182"/>
      <c r="T214" s="182"/>
      <c r="U214" s="336">
        <v>304.56632183907999</v>
      </c>
      <c r="V214" s="336">
        <v>119.314042553191</v>
      </c>
      <c r="W214" s="336">
        <v>177.44749999999999</v>
      </c>
      <c r="X214" s="336">
        <v>121.082941176471</v>
      </c>
      <c r="Y214" s="336">
        <v>1014.00307692308</v>
      </c>
      <c r="AA214" s="182"/>
      <c r="AB214" s="189" t="s">
        <v>396</v>
      </c>
      <c r="AC214" s="189"/>
      <c r="AD214" s="190" t="s">
        <v>86</v>
      </c>
      <c r="AE214" s="339">
        <v>6</v>
      </c>
      <c r="AF214" s="339">
        <v>3</v>
      </c>
      <c r="AG214" s="339">
        <v>3</v>
      </c>
      <c r="AH214" s="339">
        <v>3</v>
      </c>
      <c r="AI214" s="339">
        <v>3</v>
      </c>
      <c r="AJ214" s="192"/>
      <c r="AK214" s="182"/>
      <c r="AL214" s="182"/>
      <c r="AM214" s="283">
        <v>1467.22</v>
      </c>
      <c r="AN214" s="284">
        <v>298.51</v>
      </c>
      <c r="AO214" s="284">
        <v>698.4</v>
      </c>
      <c r="AP214" s="284">
        <v>501.06</v>
      </c>
      <c r="AQ214" s="284">
        <v>15495.06</v>
      </c>
      <c r="AR214" s="277"/>
      <c r="AS214" s="273"/>
      <c r="AT214" s="273"/>
      <c r="AU214" s="276">
        <v>244.536666666667</v>
      </c>
      <c r="AV214" s="277">
        <v>99.503333333333302</v>
      </c>
      <c r="AW214" s="277">
        <v>232.8</v>
      </c>
      <c r="AX214" s="277">
        <v>167.02</v>
      </c>
      <c r="AY214" s="277">
        <v>5165.0200000000004</v>
      </c>
      <c r="AZ214" s="187"/>
      <c r="BA214" s="182"/>
    </row>
    <row r="215" spans="1:53" s="188" customFormat="1" x14ac:dyDescent="0.2">
      <c r="A215" s="182"/>
      <c r="B215" s="185" t="s">
        <v>310</v>
      </c>
      <c r="C215" s="185"/>
      <c r="D215" s="212" t="s">
        <v>224</v>
      </c>
      <c r="E215" s="325">
        <v>1</v>
      </c>
      <c r="F215" s="325"/>
      <c r="G215" s="325"/>
      <c r="H215" s="325"/>
      <c r="I215" s="325"/>
      <c r="J215" s="185"/>
      <c r="K215" s="182"/>
      <c r="L215" s="182"/>
      <c r="M215" s="238">
        <v>67.180000000000007</v>
      </c>
      <c r="N215" s="238"/>
      <c r="O215" s="238"/>
      <c r="P215" s="238"/>
      <c r="Q215" s="238"/>
      <c r="R215" s="238"/>
      <c r="S215" s="182"/>
      <c r="T215" s="182"/>
      <c r="U215" s="336">
        <v>67.180000000000007</v>
      </c>
      <c r="V215" s="336"/>
      <c r="W215" s="336"/>
      <c r="X215" s="336"/>
      <c r="Y215" s="336"/>
      <c r="AA215" s="182"/>
      <c r="AB215" s="185" t="s">
        <v>397</v>
      </c>
      <c r="AC215" s="185"/>
      <c r="AD215" s="186" t="s">
        <v>120</v>
      </c>
      <c r="AE215" s="338">
        <v>157</v>
      </c>
      <c r="AF215" s="338">
        <v>94</v>
      </c>
      <c r="AG215" s="338">
        <v>69</v>
      </c>
      <c r="AH215" s="338">
        <v>53</v>
      </c>
      <c r="AI215" s="338">
        <v>47</v>
      </c>
      <c r="AJ215" s="187"/>
      <c r="AK215" s="182"/>
      <c r="AL215" s="182"/>
      <c r="AM215" s="282">
        <v>92453.71</v>
      </c>
      <c r="AN215" s="282">
        <v>34157.660000000003</v>
      </c>
      <c r="AO215" s="282">
        <v>27582.01</v>
      </c>
      <c r="AP215" s="282">
        <v>23060.32</v>
      </c>
      <c r="AQ215" s="282">
        <v>60374.68</v>
      </c>
      <c r="AR215" s="275"/>
      <c r="AS215" s="273"/>
      <c r="AT215" s="273"/>
      <c r="AU215" s="275">
        <v>588.87713375796204</v>
      </c>
      <c r="AV215" s="275">
        <v>363.37936170212799</v>
      </c>
      <c r="AW215" s="275">
        <v>399.73927536231901</v>
      </c>
      <c r="AX215" s="275">
        <v>435.10037735849102</v>
      </c>
      <c r="AY215" s="275">
        <v>1284.5676595744701</v>
      </c>
      <c r="AZ215" s="187"/>
      <c r="BA215" s="182"/>
    </row>
    <row r="216" spans="1:53" s="188" customFormat="1" x14ac:dyDescent="0.2">
      <c r="A216" s="182"/>
      <c r="B216" s="185" t="s">
        <v>310</v>
      </c>
      <c r="C216" s="185"/>
      <c r="D216" s="212" t="s">
        <v>127</v>
      </c>
      <c r="E216" s="325">
        <v>1</v>
      </c>
      <c r="F216" s="325">
        <v>1</v>
      </c>
      <c r="G216" s="325"/>
      <c r="H216" s="325"/>
      <c r="I216" s="325"/>
      <c r="J216" s="185"/>
      <c r="K216" s="182"/>
      <c r="L216" s="182"/>
      <c r="M216" s="238">
        <v>233.62</v>
      </c>
      <c r="N216" s="238">
        <v>115.5</v>
      </c>
      <c r="O216" s="238"/>
      <c r="P216" s="238"/>
      <c r="Q216" s="238"/>
      <c r="R216" s="238"/>
      <c r="S216" s="182"/>
      <c r="T216" s="182"/>
      <c r="U216" s="336">
        <v>233.62</v>
      </c>
      <c r="V216" s="336">
        <v>115.5</v>
      </c>
      <c r="W216" s="336"/>
      <c r="X216" s="336"/>
      <c r="Y216" s="336"/>
      <c r="AA216" s="182"/>
      <c r="AB216" s="185" t="s">
        <v>398</v>
      </c>
      <c r="AC216" s="185"/>
      <c r="AD216" s="186" t="s">
        <v>97</v>
      </c>
      <c r="AE216" s="338">
        <v>6</v>
      </c>
      <c r="AF216" s="338">
        <v>3</v>
      </c>
      <c r="AG216" s="338">
        <v>1</v>
      </c>
      <c r="AH216" s="338">
        <v>1</v>
      </c>
      <c r="AI216" s="338">
        <v>2</v>
      </c>
      <c r="AJ216" s="187"/>
      <c r="AK216" s="182"/>
      <c r="AL216" s="182"/>
      <c r="AM216" s="282">
        <v>847.63</v>
      </c>
      <c r="AN216" s="282">
        <v>259.19</v>
      </c>
      <c r="AO216" s="282">
        <v>75.89</v>
      </c>
      <c r="AP216" s="282">
        <v>77.239999999999995</v>
      </c>
      <c r="AQ216" s="282">
        <v>1206.9100000000001</v>
      </c>
      <c r="AR216" s="275"/>
      <c r="AS216" s="273"/>
      <c r="AT216" s="273"/>
      <c r="AU216" s="275">
        <v>141.27166666666699</v>
      </c>
      <c r="AV216" s="275">
        <v>86.396666666666704</v>
      </c>
      <c r="AW216" s="275">
        <v>75.89</v>
      </c>
      <c r="AX216" s="275">
        <v>77.239999999999995</v>
      </c>
      <c r="AY216" s="275">
        <v>603.45500000000004</v>
      </c>
      <c r="AZ216" s="187"/>
      <c r="BA216" s="182"/>
    </row>
    <row r="217" spans="1:53" s="188" customFormat="1" ht="13.5" thickBot="1" x14ac:dyDescent="0.25">
      <c r="A217" s="182"/>
      <c r="B217" s="189" t="s">
        <v>311</v>
      </c>
      <c r="C217" s="189"/>
      <c r="D217" s="214" t="s">
        <v>312</v>
      </c>
      <c r="E217" s="326">
        <v>57</v>
      </c>
      <c r="F217" s="326">
        <v>26</v>
      </c>
      <c r="G217" s="326">
        <v>23</v>
      </c>
      <c r="H217" s="326">
        <v>16</v>
      </c>
      <c r="I217" s="326">
        <v>25</v>
      </c>
      <c r="J217" s="189"/>
      <c r="K217" s="182"/>
      <c r="L217" s="182"/>
      <c r="M217" s="266">
        <v>13931.47</v>
      </c>
      <c r="N217" s="266">
        <v>4657.84</v>
      </c>
      <c r="O217" s="266">
        <v>3871.85</v>
      </c>
      <c r="P217" s="266">
        <v>2923.88</v>
      </c>
      <c r="Q217" s="266">
        <v>32217.02</v>
      </c>
      <c r="R217" s="266"/>
      <c r="S217" s="182"/>
      <c r="T217" s="182"/>
      <c r="U217" s="336">
        <v>244.411754385965</v>
      </c>
      <c r="V217" s="336">
        <v>179.14769230769201</v>
      </c>
      <c r="W217" s="336">
        <v>168.341304347826</v>
      </c>
      <c r="X217" s="336">
        <v>182.74250000000001</v>
      </c>
      <c r="Y217" s="336">
        <v>1288.6808000000001</v>
      </c>
      <c r="AA217" s="182"/>
      <c r="AB217" s="185" t="s">
        <v>669</v>
      </c>
      <c r="AC217" s="185"/>
      <c r="AD217" s="186" t="s">
        <v>100</v>
      </c>
      <c r="AE217" s="338">
        <v>6</v>
      </c>
      <c r="AF217" s="338">
        <v>3</v>
      </c>
      <c r="AG217" s="338">
        <v>1</v>
      </c>
      <c r="AH217" s="338">
        <v>1</v>
      </c>
      <c r="AI217" s="338"/>
      <c r="AJ217" s="187"/>
      <c r="AK217" s="182"/>
      <c r="AL217" s="182"/>
      <c r="AM217" s="282">
        <v>2831.48</v>
      </c>
      <c r="AN217" s="282">
        <v>226.36</v>
      </c>
      <c r="AO217" s="282">
        <v>13.33</v>
      </c>
      <c r="AP217" s="282">
        <v>15</v>
      </c>
      <c r="AQ217" s="282"/>
      <c r="AR217" s="275"/>
      <c r="AS217" s="273"/>
      <c r="AT217" s="273"/>
      <c r="AU217" s="275">
        <v>471.91333333333301</v>
      </c>
      <c r="AV217" s="275">
        <v>75.453333333333305</v>
      </c>
      <c r="AW217" s="275">
        <v>13.33</v>
      </c>
      <c r="AX217" s="275">
        <v>15</v>
      </c>
      <c r="AY217" s="275"/>
      <c r="AZ217" s="192"/>
      <c r="BA217" s="182"/>
    </row>
    <row r="218" spans="1:53" s="188" customFormat="1" x14ac:dyDescent="0.2">
      <c r="A218" s="182"/>
      <c r="B218" s="185" t="s">
        <v>313</v>
      </c>
      <c r="C218" s="185"/>
      <c r="D218" s="212" t="s">
        <v>314</v>
      </c>
      <c r="E218" s="325">
        <v>48</v>
      </c>
      <c r="F218" s="325">
        <v>23</v>
      </c>
      <c r="G218" s="325">
        <v>19</v>
      </c>
      <c r="H218" s="325">
        <v>16</v>
      </c>
      <c r="I218" s="325">
        <v>23</v>
      </c>
      <c r="J218" s="185"/>
      <c r="K218" s="182"/>
      <c r="L218" s="182"/>
      <c r="M218" s="238">
        <v>10525.13</v>
      </c>
      <c r="N218" s="238">
        <v>2871.98</v>
      </c>
      <c r="O218" s="238">
        <v>2684.99</v>
      </c>
      <c r="P218" s="238">
        <v>3805.44</v>
      </c>
      <c r="Q218" s="238">
        <v>46749.58</v>
      </c>
      <c r="R218" s="238"/>
      <c r="S218" s="182"/>
      <c r="T218" s="182"/>
      <c r="U218" s="336">
        <v>219.273541666667</v>
      </c>
      <c r="V218" s="336">
        <v>124.868695652174</v>
      </c>
      <c r="W218" s="336">
        <v>141.315263157895</v>
      </c>
      <c r="X218" s="336">
        <v>237.84</v>
      </c>
      <c r="Y218" s="336">
        <v>2032.5904347826099</v>
      </c>
      <c r="AA218" s="182"/>
      <c r="AB218" s="185" t="s">
        <v>669</v>
      </c>
      <c r="AC218" s="185"/>
      <c r="AD218" s="186" t="s">
        <v>77</v>
      </c>
      <c r="AE218" s="338">
        <v>8</v>
      </c>
      <c r="AF218" s="338"/>
      <c r="AG218" s="338"/>
      <c r="AH218" s="338"/>
      <c r="AI218" s="338"/>
      <c r="AJ218" s="187"/>
      <c r="AK218" s="182"/>
      <c r="AL218" s="182"/>
      <c r="AM218" s="282">
        <v>3076.21</v>
      </c>
      <c r="AN218" s="282"/>
      <c r="AO218" s="282"/>
      <c r="AP218" s="282"/>
      <c r="AQ218" s="282"/>
      <c r="AR218" s="275"/>
      <c r="AS218" s="273"/>
      <c r="AT218" s="273"/>
      <c r="AU218" s="275">
        <v>384.52625</v>
      </c>
      <c r="AV218" s="275"/>
      <c r="AW218" s="275"/>
      <c r="AX218" s="275"/>
      <c r="AY218" s="275"/>
      <c r="AZ218" s="187"/>
      <c r="BA218" s="182"/>
    </row>
    <row r="219" spans="1:53" s="188" customFormat="1" x14ac:dyDescent="0.2">
      <c r="A219" s="182"/>
      <c r="B219" s="185" t="s">
        <v>315</v>
      </c>
      <c r="C219" s="185"/>
      <c r="D219" s="212" t="s">
        <v>134</v>
      </c>
      <c r="E219" s="325">
        <v>3</v>
      </c>
      <c r="F219" s="325">
        <v>3</v>
      </c>
      <c r="G219" s="325">
        <v>1</v>
      </c>
      <c r="H219" s="325">
        <v>1</v>
      </c>
      <c r="I219" s="325">
        <v>1</v>
      </c>
      <c r="J219" s="185"/>
      <c r="K219" s="182"/>
      <c r="L219" s="182"/>
      <c r="M219" s="238">
        <v>672.94</v>
      </c>
      <c r="N219" s="238">
        <v>423.37</v>
      </c>
      <c r="O219" s="238">
        <v>815.3</v>
      </c>
      <c r="P219" s="238">
        <v>68.069999999999993</v>
      </c>
      <c r="Q219" s="238">
        <v>361.98</v>
      </c>
      <c r="R219" s="238"/>
      <c r="S219" s="182"/>
      <c r="T219" s="182"/>
      <c r="U219" s="336">
        <v>224.31333333333299</v>
      </c>
      <c r="V219" s="336">
        <v>141.12333333333299</v>
      </c>
      <c r="W219" s="336">
        <v>815.3</v>
      </c>
      <c r="X219" s="336">
        <v>68.069999999999993</v>
      </c>
      <c r="Y219" s="336">
        <v>361.98</v>
      </c>
      <c r="AA219" s="182"/>
      <c r="AB219" s="185" t="s">
        <v>399</v>
      </c>
      <c r="AC219" s="185"/>
      <c r="AD219" s="186" t="s">
        <v>100</v>
      </c>
      <c r="AE219" s="338">
        <v>2</v>
      </c>
      <c r="AF219" s="338"/>
      <c r="AG219" s="338"/>
      <c r="AH219" s="338"/>
      <c r="AI219" s="338"/>
      <c r="AJ219" s="187"/>
      <c r="AK219" s="182"/>
      <c r="AL219" s="182"/>
      <c r="AM219" s="282">
        <v>728.71</v>
      </c>
      <c r="AN219" s="282"/>
      <c r="AO219" s="282"/>
      <c r="AP219" s="282"/>
      <c r="AQ219" s="282"/>
      <c r="AR219" s="275"/>
      <c r="AS219" s="273"/>
      <c r="AT219" s="273"/>
      <c r="AU219" s="275">
        <v>364.35500000000002</v>
      </c>
      <c r="AV219" s="275"/>
      <c r="AW219" s="275"/>
      <c r="AX219" s="275"/>
      <c r="AY219" s="275"/>
      <c r="AZ219" s="187"/>
      <c r="BA219" s="182"/>
    </row>
    <row r="220" spans="1:53" s="188" customFormat="1" x14ac:dyDescent="0.2">
      <c r="A220" s="182"/>
      <c r="B220" s="185" t="s">
        <v>659</v>
      </c>
      <c r="C220" s="185"/>
      <c r="D220" s="212" t="s">
        <v>256</v>
      </c>
      <c r="E220" s="325">
        <v>1</v>
      </c>
      <c r="F220" s="325">
        <v>1</v>
      </c>
      <c r="G220" s="325">
        <v>1</v>
      </c>
      <c r="H220" s="325">
        <v>1</v>
      </c>
      <c r="I220" s="325"/>
      <c r="J220" s="185"/>
      <c r="K220" s="182"/>
      <c r="L220" s="182"/>
      <c r="M220" s="238">
        <v>244.65</v>
      </c>
      <c r="N220" s="238">
        <v>310.8</v>
      </c>
      <c r="O220" s="238">
        <v>480.7</v>
      </c>
      <c r="P220" s="238">
        <v>293.01</v>
      </c>
      <c r="Q220" s="238"/>
      <c r="R220" s="238"/>
      <c r="S220" s="182"/>
      <c r="T220" s="182"/>
      <c r="U220" s="336">
        <v>244.65</v>
      </c>
      <c r="V220" s="336">
        <v>310.8</v>
      </c>
      <c r="W220" s="336">
        <v>480.7</v>
      </c>
      <c r="X220" s="336">
        <v>293.01</v>
      </c>
      <c r="Y220" s="336"/>
      <c r="AA220" s="182"/>
      <c r="AB220" s="185" t="s">
        <v>399</v>
      </c>
      <c r="AC220" s="185"/>
      <c r="AD220" s="186" t="s">
        <v>77</v>
      </c>
      <c r="AE220" s="338">
        <v>33</v>
      </c>
      <c r="AF220" s="338">
        <v>22</v>
      </c>
      <c r="AG220" s="338">
        <v>16</v>
      </c>
      <c r="AH220" s="338">
        <v>13</v>
      </c>
      <c r="AI220" s="338">
        <v>13</v>
      </c>
      <c r="AJ220" s="187"/>
      <c r="AK220" s="182"/>
      <c r="AL220" s="182"/>
      <c r="AM220" s="282">
        <v>30029.29</v>
      </c>
      <c r="AN220" s="282">
        <v>22205.919999999998</v>
      </c>
      <c r="AO220" s="282">
        <v>17737.77</v>
      </c>
      <c r="AP220" s="282">
        <v>3326.73</v>
      </c>
      <c r="AQ220" s="282">
        <v>9425.02</v>
      </c>
      <c r="AR220" s="275"/>
      <c r="AS220" s="273"/>
      <c r="AT220" s="273"/>
      <c r="AU220" s="275">
        <v>909.97848484848498</v>
      </c>
      <c r="AV220" s="275">
        <v>1009.36</v>
      </c>
      <c r="AW220" s="275">
        <v>1108.610625</v>
      </c>
      <c r="AX220" s="275">
        <v>255.902307692308</v>
      </c>
      <c r="AY220" s="275">
        <v>725.00153846153898</v>
      </c>
      <c r="AZ220" s="187"/>
      <c r="BA220" s="182"/>
    </row>
    <row r="221" spans="1:53" s="188" customFormat="1" x14ac:dyDescent="0.2">
      <c r="A221" s="182"/>
      <c r="B221" s="185" t="s">
        <v>317</v>
      </c>
      <c r="C221" s="185"/>
      <c r="D221" s="212" t="s">
        <v>79</v>
      </c>
      <c r="E221" s="325">
        <v>1099</v>
      </c>
      <c r="F221" s="325">
        <v>595</v>
      </c>
      <c r="G221" s="325">
        <v>449</v>
      </c>
      <c r="H221" s="325">
        <v>379</v>
      </c>
      <c r="I221" s="325">
        <v>511</v>
      </c>
      <c r="J221" s="185"/>
      <c r="K221" s="182"/>
      <c r="L221" s="182"/>
      <c r="M221" s="238">
        <v>204745.4</v>
      </c>
      <c r="N221" s="238">
        <v>68025.440000000002</v>
      </c>
      <c r="O221" s="238">
        <v>62337.18</v>
      </c>
      <c r="P221" s="238">
        <v>55711.54</v>
      </c>
      <c r="Q221" s="238">
        <v>410377.8</v>
      </c>
      <c r="R221" s="238"/>
      <c r="S221" s="182"/>
      <c r="T221" s="182"/>
      <c r="U221" s="336">
        <v>186.301546860782</v>
      </c>
      <c r="V221" s="336">
        <v>114.32847058823501</v>
      </c>
      <c r="W221" s="336">
        <v>138.83559020044601</v>
      </c>
      <c r="X221" s="336">
        <v>146.99614775725601</v>
      </c>
      <c r="Y221" s="336">
        <v>803.08767123287703</v>
      </c>
      <c r="AA221" s="182"/>
      <c r="AB221" s="185" t="s">
        <v>400</v>
      </c>
      <c r="AC221" s="185"/>
      <c r="AD221" s="186" t="s">
        <v>388</v>
      </c>
      <c r="AE221" s="338">
        <v>3</v>
      </c>
      <c r="AF221" s="338">
        <v>3</v>
      </c>
      <c r="AG221" s="338">
        <v>1</v>
      </c>
      <c r="AH221" s="338">
        <v>2</v>
      </c>
      <c r="AI221" s="338">
        <v>2</v>
      </c>
      <c r="AJ221" s="187"/>
      <c r="AK221" s="182"/>
      <c r="AL221" s="182"/>
      <c r="AM221" s="282">
        <v>58.17</v>
      </c>
      <c r="AN221" s="282">
        <v>59.42</v>
      </c>
      <c r="AO221" s="282">
        <v>33.21</v>
      </c>
      <c r="AP221" s="282">
        <v>59.82</v>
      </c>
      <c r="AQ221" s="282">
        <v>77.06</v>
      </c>
      <c r="AR221" s="275"/>
      <c r="AS221" s="273"/>
      <c r="AT221" s="273"/>
      <c r="AU221" s="275">
        <v>19.39</v>
      </c>
      <c r="AV221" s="275">
        <v>19.8066666666667</v>
      </c>
      <c r="AW221" s="275">
        <v>33.21</v>
      </c>
      <c r="AX221" s="275">
        <v>29.91</v>
      </c>
      <c r="AY221" s="275">
        <v>38.53</v>
      </c>
      <c r="AZ221" s="187"/>
      <c r="BA221" s="182"/>
    </row>
    <row r="222" spans="1:53" s="188" customFormat="1" x14ac:dyDescent="0.2">
      <c r="A222" s="182"/>
      <c r="B222" s="185" t="s">
        <v>317</v>
      </c>
      <c r="C222" s="185"/>
      <c r="D222" s="212" t="s">
        <v>785</v>
      </c>
      <c r="E222" s="325">
        <v>1</v>
      </c>
      <c r="F222" s="325"/>
      <c r="G222" s="325"/>
      <c r="H222" s="325"/>
      <c r="I222" s="325">
        <v>1</v>
      </c>
      <c r="J222" s="185"/>
      <c r="K222" s="182"/>
      <c r="L222" s="182"/>
      <c r="M222" s="238">
        <v>51.2</v>
      </c>
      <c r="N222" s="238"/>
      <c r="O222" s="238"/>
      <c r="P222" s="238"/>
      <c r="Q222" s="238">
        <v>270.39999999999998</v>
      </c>
      <c r="R222" s="238"/>
      <c r="S222" s="182"/>
      <c r="T222" s="182"/>
      <c r="U222" s="336">
        <v>51.2</v>
      </c>
      <c r="V222" s="336"/>
      <c r="W222" s="336"/>
      <c r="X222" s="336"/>
      <c r="Y222" s="336">
        <v>270.39999999999998</v>
      </c>
      <c r="AA222" s="182"/>
      <c r="AB222" s="185" t="s">
        <v>705</v>
      </c>
      <c r="AC222" s="185"/>
      <c r="AD222" s="186" t="s">
        <v>88</v>
      </c>
      <c r="AE222" s="338">
        <v>2</v>
      </c>
      <c r="AF222" s="338">
        <v>2</v>
      </c>
      <c r="AG222" s="338"/>
      <c r="AH222" s="338"/>
      <c r="AI222" s="338"/>
      <c r="AJ222" s="187"/>
      <c r="AK222" s="182"/>
      <c r="AL222" s="182"/>
      <c r="AM222" s="282">
        <v>1219.3699999999999</v>
      </c>
      <c r="AN222" s="282">
        <v>679.57</v>
      </c>
      <c r="AO222" s="282"/>
      <c r="AP222" s="282"/>
      <c r="AQ222" s="282"/>
      <c r="AR222" s="275"/>
      <c r="AS222" s="273"/>
      <c r="AT222" s="273"/>
      <c r="AU222" s="275">
        <v>609.68499999999995</v>
      </c>
      <c r="AV222" s="275">
        <v>339.78500000000003</v>
      </c>
      <c r="AW222" s="275"/>
      <c r="AX222" s="275"/>
      <c r="AY222" s="275"/>
      <c r="AZ222" s="187"/>
      <c r="BA222" s="182"/>
    </row>
    <row r="223" spans="1:53" s="188" customFormat="1" x14ac:dyDescent="0.2">
      <c r="A223" s="182"/>
      <c r="B223" s="185" t="s">
        <v>318</v>
      </c>
      <c r="C223" s="185"/>
      <c r="D223" s="212" t="s">
        <v>319</v>
      </c>
      <c r="E223" s="325">
        <v>22</v>
      </c>
      <c r="F223" s="325">
        <v>11</v>
      </c>
      <c r="G223" s="325">
        <v>10</v>
      </c>
      <c r="H223" s="325">
        <v>8</v>
      </c>
      <c r="I223" s="325">
        <v>13</v>
      </c>
      <c r="J223" s="185"/>
      <c r="K223" s="182"/>
      <c r="L223" s="182"/>
      <c r="M223" s="238">
        <v>4603.17</v>
      </c>
      <c r="N223" s="238">
        <v>2889.01</v>
      </c>
      <c r="O223" s="238">
        <v>2237.11</v>
      </c>
      <c r="P223" s="238">
        <v>1033.3</v>
      </c>
      <c r="Q223" s="238">
        <v>5299.86</v>
      </c>
      <c r="R223" s="238"/>
      <c r="S223" s="182"/>
      <c r="T223" s="182"/>
      <c r="U223" s="336">
        <v>209.23500000000001</v>
      </c>
      <c r="V223" s="336">
        <v>262.637272727273</v>
      </c>
      <c r="W223" s="336">
        <v>223.71100000000001</v>
      </c>
      <c r="X223" s="336">
        <v>129.16249999999999</v>
      </c>
      <c r="Y223" s="336">
        <v>407.68153846153803</v>
      </c>
      <c r="AA223" s="182"/>
      <c r="AB223" s="185" t="s">
        <v>670</v>
      </c>
      <c r="AC223" s="185"/>
      <c r="AD223" s="186" t="s">
        <v>388</v>
      </c>
      <c r="AE223" s="338">
        <v>2</v>
      </c>
      <c r="AF223" s="338">
        <v>1</v>
      </c>
      <c r="AG223" s="338"/>
      <c r="AH223" s="338"/>
      <c r="AI223" s="338"/>
      <c r="AJ223" s="187"/>
      <c r="AK223" s="182"/>
      <c r="AL223" s="182"/>
      <c r="AM223" s="282">
        <v>81.63</v>
      </c>
      <c r="AN223" s="282">
        <v>15</v>
      </c>
      <c r="AO223" s="282"/>
      <c r="AP223" s="282"/>
      <c r="AQ223" s="282"/>
      <c r="AR223" s="275"/>
      <c r="AS223" s="273"/>
      <c r="AT223" s="273"/>
      <c r="AU223" s="275">
        <v>40.814999999999998</v>
      </c>
      <c r="AV223" s="275">
        <v>15</v>
      </c>
      <c r="AW223" s="275"/>
      <c r="AX223" s="275"/>
      <c r="AY223" s="275"/>
      <c r="AZ223" s="187"/>
      <c r="BA223" s="182"/>
    </row>
    <row r="224" spans="1:53" s="188" customFormat="1" ht="13.5" thickBot="1" x14ac:dyDescent="0.25">
      <c r="A224" s="182"/>
      <c r="B224" s="185" t="s">
        <v>320</v>
      </c>
      <c r="C224" s="185"/>
      <c r="D224" s="212" t="s">
        <v>287</v>
      </c>
      <c r="E224" s="325">
        <v>59</v>
      </c>
      <c r="F224" s="325">
        <v>36</v>
      </c>
      <c r="G224" s="325">
        <v>32</v>
      </c>
      <c r="H224" s="325">
        <v>25</v>
      </c>
      <c r="I224" s="325">
        <v>42</v>
      </c>
      <c r="J224" s="185"/>
      <c r="K224" s="182"/>
      <c r="L224" s="182"/>
      <c r="M224" s="238">
        <v>11772.36</v>
      </c>
      <c r="N224" s="238">
        <v>4995.6099999999997</v>
      </c>
      <c r="O224" s="238">
        <v>4285.51</v>
      </c>
      <c r="P224" s="238">
        <v>4746.7299999999996</v>
      </c>
      <c r="Q224" s="238">
        <v>24908.65</v>
      </c>
      <c r="R224" s="238"/>
      <c r="S224" s="182"/>
      <c r="T224" s="182"/>
      <c r="U224" s="336">
        <v>199.53152542372899</v>
      </c>
      <c r="V224" s="336">
        <v>138.76694444444399</v>
      </c>
      <c r="W224" s="336">
        <v>133.92218750000001</v>
      </c>
      <c r="X224" s="336">
        <v>189.86920000000001</v>
      </c>
      <c r="Y224" s="336">
        <v>593.063095238095</v>
      </c>
      <c r="AA224" s="182"/>
      <c r="AB224" s="189" t="s">
        <v>402</v>
      </c>
      <c r="AC224" s="189"/>
      <c r="AD224" s="190" t="s">
        <v>383</v>
      </c>
      <c r="AE224" s="339">
        <v>23</v>
      </c>
      <c r="AF224" s="339">
        <v>11</v>
      </c>
      <c r="AG224" s="339">
        <v>5</v>
      </c>
      <c r="AH224" s="339">
        <v>3</v>
      </c>
      <c r="AI224" s="339">
        <v>6</v>
      </c>
      <c r="AJ224" s="192"/>
      <c r="AK224" s="182"/>
      <c r="AL224" s="182"/>
      <c r="AM224" s="283">
        <v>5008.93</v>
      </c>
      <c r="AN224" s="284">
        <v>4426.9399999999996</v>
      </c>
      <c r="AO224" s="284">
        <v>2444.89</v>
      </c>
      <c r="AP224" s="284">
        <v>168.22</v>
      </c>
      <c r="AQ224" s="284">
        <v>7005.05</v>
      </c>
      <c r="AR224" s="277"/>
      <c r="AS224" s="273"/>
      <c r="AT224" s="273"/>
      <c r="AU224" s="276">
        <v>217.779565217391</v>
      </c>
      <c r="AV224" s="277">
        <v>402.44909090909101</v>
      </c>
      <c r="AW224" s="277">
        <v>488.97800000000001</v>
      </c>
      <c r="AX224" s="277">
        <v>56.073333333333302</v>
      </c>
      <c r="AY224" s="277">
        <v>1167.50833333333</v>
      </c>
      <c r="AZ224" s="187"/>
      <c r="BA224" s="182"/>
    </row>
    <row r="225" spans="1:53" s="188" customFormat="1" x14ac:dyDescent="0.2">
      <c r="A225" s="182"/>
      <c r="B225" s="185" t="s">
        <v>322</v>
      </c>
      <c r="C225" s="185"/>
      <c r="D225" s="212" t="s">
        <v>164</v>
      </c>
      <c r="E225" s="325">
        <v>5</v>
      </c>
      <c r="F225" s="325">
        <v>1</v>
      </c>
      <c r="G225" s="325">
        <v>2</v>
      </c>
      <c r="H225" s="325">
        <v>2</v>
      </c>
      <c r="I225" s="325"/>
      <c r="J225" s="185"/>
      <c r="K225" s="182"/>
      <c r="L225" s="182"/>
      <c r="M225" s="238">
        <v>1675.24</v>
      </c>
      <c r="N225" s="238">
        <v>166.71</v>
      </c>
      <c r="O225" s="238">
        <v>348.17</v>
      </c>
      <c r="P225" s="238">
        <v>184.09</v>
      </c>
      <c r="Q225" s="238"/>
      <c r="R225" s="238"/>
      <c r="S225" s="182"/>
      <c r="T225" s="182"/>
      <c r="U225" s="336">
        <v>335.048</v>
      </c>
      <c r="V225" s="336">
        <v>166.71</v>
      </c>
      <c r="W225" s="336">
        <v>174.08500000000001</v>
      </c>
      <c r="X225" s="336">
        <v>92.045000000000002</v>
      </c>
      <c r="Y225" s="336"/>
      <c r="AA225" s="182"/>
      <c r="AB225" s="185" t="s">
        <v>403</v>
      </c>
      <c r="AC225" s="185"/>
      <c r="AD225" s="186" t="s">
        <v>145</v>
      </c>
      <c r="AE225" s="338">
        <v>1</v>
      </c>
      <c r="AF225" s="338"/>
      <c r="AG225" s="338"/>
      <c r="AH225" s="338"/>
      <c r="AI225" s="338"/>
      <c r="AJ225" s="187"/>
      <c r="AK225" s="182"/>
      <c r="AL225" s="182"/>
      <c r="AM225" s="282">
        <v>759.84</v>
      </c>
      <c r="AN225" s="282"/>
      <c r="AO225" s="282"/>
      <c r="AP225" s="282"/>
      <c r="AQ225" s="282"/>
      <c r="AR225" s="275"/>
      <c r="AS225" s="273"/>
      <c r="AT225" s="273"/>
      <c r="AU225" s="275">
        <v>759.84</v>
      </c>
      <c r="AV225" s="275"/>
      <c r="AW225" s="275"/>
      <c r="AX225" s="275"/>
      <c r="AY225" s="275"/>
      <c r="AZ225" s="187"/>
      <c r="BA225" s="182"/>
    </row>
    <row r="226" spans="1:53" s="188" customFormat="1" x14ac:dyDescent="0.2">
      <c r="A226" s="182"/>
      <c r="B226" s="185" t="s">
        <v>325</v>
      </c>
      <c r="C226" s="185"/>
      <c r="D226" s="212" t="s">
        <v>326</v>
      </c>
      <c r="E226" s="325">
        <v>12</v>
      </c>
      <c r="F226" s="325">
        <v>11</v>
      </c>
      <c r="G226" s="325">
        <v>7</v>
      </c>
      <c r="H226" s="325">
        <v>6</v>
      </c>
      <c r="I226" s="325">
        <v>9</v>
      </c>
      <c r="J226" s="185"/>
      <c r="K226" s="182"/>
      <c r="L226" s="182"/>
      <c r="M226" s="238">
        <v>1267.49</v>
      </c>
      <c r="N226" s="238">
        <v>1912.84</v>
      </c>
      <c r="O226" s="238">
        <v>1292.76</v>
      </c>
      <c r="P226" s="238">
        <v>675.3</v>
      </c>
      <c r="Q226" s="238">
        <v>4781.43</v>
      </c>
      <c r="R226" s="238"/>
      <c r="S226" s="182"/>
      <c r="T226" s="182"/>
      <c r="U226" s="336">
        <v>105.62416666666699</v>
      </c>
      <c r="V226" s="336">
        <v>173.89454545454501</v>
      </c>
      <c r="W226" s="336">
        <v>184.68</v>
      </c>
      <c r="X226" s="336">
        <v>112.55</v>
      </c>
      <c r="Y226" s="336">
        <v>531.27</v>
      </c>
      <c r="AA226" s="182"/>
      <c r="AB226" s="185" t="s">
        <v>403</v>
      </c>
      <c r="AC226" s="185"/>
      <c r="AD226" s="186" t="s">
        <v>175</v>
      </c>
      <c r="AE226" s="338">
        <v>365</v>
      </c>
      <c r="AF226" s="338">
        <v>151</v>
      </c>
      <c r="AG226" s="338">
        <v>109</v>
      </c>
      <c r="AH226" s="338">
        <v>87</v>
      </c>
      <c r="AI226" s="338">
        <v>76</v>
      </c>
      <c r="AJ226" s="187"/>
      <c r="AK226" s="182"/>
      <c r="AL226" s="182"/>
      <c r="AM226" s="282">
        <v>297856.21999999997</v>
      </c>
      <c r="AN226" s="282">
        <v>118676.54</v>
      </c>
      <c r="AO226" s="282">
        <v>41877.339999999997</v>
      </c>
      <c r="AP226" s="282">
        <v>47821.07</v>
      </c>
      <c r="AQ226" s="282">
        <v>121204.11</v>
      </c>
      <c r="AR226" s="275"/>
      <c r="AS226" s="273"/>
      <c r="AT226" s="273"/>
      <c r="AU226" s="275">
        <v>816.04443835616496</v>
      </c>
      <c r="AV226" s="275">
        <v>785.937350993378</v>
      </c>
      <c r="AW226" s="275">
        <v>384.195779816514</v>
      </c>
      <c r="AX226" s="275">
        <v>549.66747126436803</v>
      </c>
      <c r="AY226" s="275">
        <v>1594.79092105263</v>
      </c>
      <c r="AZ226" s="187"/>
      <c r="BA226" s="182"/>
    </row>
    <row r="227" spans="1:53" s="188" customFormat="1" ht="13.5" thickBot="1" x14ac:dyDescent="0.25">
      <c r="A227" s="182"/>
      <c r="B227" s="189" t="s">
        <v>327</v>
      </c>
      <c r="C227" s="189"/>
      <c r="D227" s="214" t="s">
        <v>104</v>
      </c>
      <c r="E227" s="326">
        <v>33</v>
      </c>
      <c r="F227" s="326">
        <v>13</v>
      </c>
      <c r="G227" s="326">
        <v>9</v>
      </c>
      <c r="H227" s="326">
        <v>2</v>
      </c>
      <c r="I227" s="326">
        <v>3</v>
      </c>
      <c r="J227" s="189"/>
      <c r="K227" s="182"/>
      <c r="L227" s="182"/>
      <c r="M227" s="266">
        <v>3326.91</v>
      </c>
      <c r="N227" s="266">
        <v>1010.62</v>
      </c>
      <c r="O227" s="266">
        <v>1070.1600000000001</v>
      </c>
      <c r="P227" s="266">
        <v>54.95</v>
      </c>
      <c r="Q227" s="266">
        <v>1921.66</v>
      </c>
      <c r="R227" s="266"/>
      <c r="S227" s="182"/>
      <c r="T227" s="182"/>
      <c r="U227" s="336">
        <v>100.815454545455</v>
      </c>
      <c r="V227" s="336">
        <v>77.739999999999995</v>
      </c>
      <c r="W227" s="336">
        <v>118.90666666666699</v>
      </c>
      <c r="X227" s="336">
        <v>27.475000000000001</v>
      </c>
      <c r="Y227" s="336">
        <v>640.55333333333294</v>
      </c>
      <c r="AA227" s="182"/>
      <c r="AB227" s="185" t="s">
        <v>405</v>
      </c>
      <c r="AC227" s="185"/>
      <c r="AD227" s="186" t="s">
        <v>393</v>
      </c>
      <c r="AE227" s="338">
        <v>9</v>
      </c>
      <c r="AF227" s="338">
        <v>6</v>
      </c>
      <c r="AG227" s="338">
        <v>3</v>
      </c>
      <c r="AH227" s="338">
        <v>2</v>
      </c>
      <c r="AI227" s="338">
        <v>2</v>
      </c>
      <c r="AJ227" s="187"/>
      <c r="AK227" s="182"/>
      <c r="AL227" s="182"/>
      <c r="AM227" s="282">
        <v>1549.11</v>
      </c>
      <c r="AN227" s="282">
        <v>546.33000000000004</v>
      </c>
      <c r="AO227" s="282">
        <v>98.86</v>
      </c>
      <c r="AP227" s="282">
        <v>70.5</v>
      </c>
      <c r="AQ227" s="282">
        <v>583.20000000000005</v>
      </c>
      <c r="AR227" s="275"/>
      <c r="AS227" s="273"/>
      <c r="AT227" s="273"/>
      <c r="AU227" s="275">
        <v>172.12333333333299</v>
      </c>
      <c r="AV227" s="275">
        <v>91.055000000000007</v>
      </c>
      <c r="AW227" s="275">
        <v>32.953333333333298</v>
      </c>
      <c r="AX227" s="275">
        <v>35.25</v>
      </c>
      <c r="AY227" s="275">
        <v>291.60000000000002</v>
      </c>
      <c r="AZ227" s="192"/>
      <c r="BA227" s="182"/>
    </row>
    <row r="228" spans="1:53" s="188" customFormat="1" x14ac:dyDescent="0.2">
      <c r="A228" s="182"/>
      <c r="B228" s="185" t="s">
        <v>701</v>
      </c>
      <c r="C228" s="185"/>
      <c r="D228" s="212" t="s">
        <v>104</v>
      </c>
      <c r="E228" s="325">
        <v>1</v>
      </c>
      <c r="F228" s="325"/>
      <c r="G228" s="325"/>
      <c r="H228" s="325"/>
      <c r="I228" s="325"/>
      <c r="J228" s="185"/>
      <c r="K228" s="182"/>
      <c r="L228" s="182"/>
      <c r="M228" s="238">
        <v>63.02</v>
      </c>
      <c r="N228" s="238"/>
      <c r="O228" s="238"/>
      <c r="P228" s="238"/>
      <c r="Q228" s="238"/>
      <c r="R228" s="238"/>
      <c r="S228" s="182"/>
      <c r="T228" s="182"/>
      <c r="U228" s="336">
        <v>63.02</v>
      </c>
      <c r="V228" s="336"/>
      <c r="W228" s="336"/>
      <c r="X228" s="336"/>
      <c r="Y228" s="336"/>
      <c r="AA228" s="182"/>
      <c r="AB228" s="185" t="s">
        <v>407</v>
      </c>
      <c r="AC228" s="185"/>
      <c r="AD228" s="186" t="s">
        <v>155</v>
      </c>
      <c r="AE228" s="338">
        <v>19</v>
      </c>
      <c r="AF228" s="338">
        <v>6</v>
      </c>
      <c r="AG228" s="338">
        <v>6</v>
      </c>
      <c r="AH228" s="338">
        <v>6</v>
      </c>
      <c r="AI228" s="338">
        <v>5</v>
      </c>
      <c r="AJ228" s="187"/>
      <c r="AK228" s="182"/>
      <c r="AL228" s="182"/>
      <c r="AM228" s="282">
        <v>1982.96</v>
      </c>
      <c r="AN228" s="282">
        <v>501.78</v>
      </c>
      <c r="AO228" s="282">
        <v>534.67999999999995</v>
      </c>
      <c r="AP228" s="282">
        <v>408.94</v>
      </c>
      <c r="AQ228" s="282">
        <v>1991.68</v>
      </c>
      <c r="AR228" s="275"/>
      <c r="AS228" s="273"/>
      <c r="AT228" s="273"/>
      <c r="AU228" s="275">
        <v>104.366315789474</v>
      </c>
      <c r="AV228" s="275">
        <v>83.63</v>
      </c>
      <c r="AW228" s="275">
        <v>89.113333333333301</v>
      </c>
      <c r="AX228" s="275">
        <v>68.156666666666695</v>
      </c>
      <c r="AY228" s="275">
        <v>398.33600000000001</v>
      </c>
      <c r="AZ228" s="187"/>
      <c r="BA228" s="182"/>
    </row>
    <row r="229" spans="1:53" s="188" customFormat="1" x14ac:dyDescent="0.2">
      <c r="A229" s="182"/>
      <c r="B229" s="185" t="s">
        <v>330</v>
      </c>
      <c r="C229" s="185"/>
      <c r="D229" s="212" t="s">
        <v>331</v>
      </c>
      <c r="E229" s="325">
        <v>38</v>
      </c>
      <c r="F229" s="325">
        <v>27</v>
      </c>
      <c r="G229" s="325">
        <v>24</v>
      </c>
      <c r="H229" s="325">
        <v>19</v>
      </c>
      <c r="I229" s="325">
        <v>31</v>
      </c>
      <c r="J229" s="185"/>
      <c r="K229" s="182"/>
      <c r="L229" s="182"/>
      <c r="M229" s="238">
        <v>4814.42</v>
      </c>
      <c r="N229" s="238">
        <v>3226.16</v>
      </c>
      <c r="O229" s="238">
        <v>7650</v>
      </c>
      <c r="P229" s="238">
        <v>3428.4</v>
      </c>
      <c r="Q229" s="238">
        <v>19145.46</v>
      </c>
      <c r="R229" s="238"/>
      <c r="S229" s="182"/>
      <c r="T229" s="182"/>
      <c r="U229" s="336">
        <v>126.695263157895</v>
      </c>
      <c r="V229" s="336">
        <v>119.48740740740701</v>
      </c>
      <c r="W229" s="336">
        <v>318.75</v>
      </c>
      <c r="X229" s="336">
        <v>180.442105263158</v>
      </c>
      <c r="Y229" s="336">
        <v>617.595483870968</v>
      </c>
      <c r="AA229" s="182"/>
      <c r="AB229" s="185" t="s">
        <v>408</v>
      </c>
      <c r="AC229" s="185"/>
      <c r="AD229" s="186" t="s">
        <v>409</v>
      </c>
      <c r="AE229" s="338">
        <v>17</v>
      </c>
      <c r="AF229" s="338">
        <v>13</v>
      </c>
      <c r="AG229" s="338">
        <v>13</v>
      </c>
      <c r="AH229" s="338">
        <v>11</v>
      </c>
      <c r="AI229" s="338">
        <v>11</v>
      </c>
      <c r="AJ229" s="187"/>
      <c r="AK229" s="182"/>
      <c r="AL229" s="182"/>
      <c r="AM229" s="282">
        <v>2113</v>
      </c>
      <c r="AN229" s="282">
        <v>1638.37</v>
      </c>
      <c r="AO229" s="282">
        <v>1399.05</v>
      </c>
      <c r="AP229" s="282">
        <v>758.95</v>
      </c>
      <c r="AQ229" s="282">
        <v>3225.69</v>
      </c>
      <c r="AR229" s="275"/>
      <c r="AS229" s="273"/>
      <c r="AT229" s="273"/>
      <c r="AU229" s="275">
        <v>124.294117647059</v>
      </c>
      <c r="AV229" s="275">
        <v>126.028461538462</v>
      </c>
      <c r="AW229" s="275">
        <v>107.619230769231</v>
      </c>
      <c r="AX229" s="275">
        <v>68.995454545454606</v>
      </c>
      <c r="AY229" s="275">
        <v>293.244545454545</v>
      </c>
      <c r="AZ229" s="187"/>
      <c r="BA229" s="182"/>
    </row>
    <row r="230" spans="1:53" s="188" customFormat="1" x14ac:dyDescent="0.2">
      <c r="A230" s="182"/>
      <c r="B230" s="185" t="s">
        <v>332</v>
      </c>
      <c r="C230" s="185"/>
      <c r="D230" s="212" t="s">
        <v>333</v>
      </c>
      <c r="E230" s="325">
        <v>65</v>
      </c>
      <c r="F230" s="325">
        <v>49</v>
      </c>
      <c r="G230" s="325">
        <v>40</v>
      </c>
      <c r="H230" s="325">
        <v>26</v>
      </c>
      <c r="I230" s="325">
        <v>33</v>
      </c>
      <c r="J230" s="185"/>
      <c r="K230" s="182"/>
      <c r="L230" s="182"/>
      <c r="M230" s="238">
        <v>7218.71</v>
      </c>
      <c r="N230" s="238">
        <v>3644.97</v>
      </c>
      <c r="O230" s="238">
        <v>3927.64</v>
      </c>
      <c r="P230" s="238">
        <v>3410.65</v>
      </c>
      <c r="Q230" s="238">
        <v>20224.57</v>
      </c>
      <c r="R230" s="238"/>
      <c r="S230" s="182"/>
      <c r="T230" s="182"/>
      <c r="U230" s="336">
        <v>111.05707692307701</v>
      </c>
      <c r="V230" s="336">
        <v>74.387142857142805</v>
      </c>
      <c r="W230" s="336">
        <v>98.191000000000003</v>
      </c>
      <c r="X230" s="336">
        <v>131.178846153846</v>
      </c>
      <c r="Y230" s="336">
        <v>612.86575757575804</v>
      </c>
      <c r="AA230" s="182"/>
      <c r="AB230" s="185" t="s">
        <v>411</v>
      </c>
      <c r="AC230" s="185"/>
      <c r="AD230" s="186" t="s">
        <v>93</v>
      </c>
      <c r="AE230" s="338">
        <v>23</v>
      </c>
      <c r="AF230" s="338">
        <v>12</v>
      </c>
      <c r="AG230" s="338">
        <v>6</v>
      </c>
      <c r="AH230" s="338">
        <v>6</v>
      </c>
      <c r="AI230" s="338">
        <v>4</v>
      </c>
      <c r="AJ230" s="187"/>
      <c r="AK230" s="182"/>
      <c r="AL230" s="182"/>
      <c r="AM230" s="282">
        <v>1919.86</v>
      </c>
      <c r="AN230" s="282">
        <v>838.86</v>
      </c>
      <c r="AO230" s="282">
        <v>172.04</v>
      </c>
      <c r="AP230" s="282">
        <v>652.16</v>
      </c>
      <c r="AQ230" s="282">
        <v>683.23</v>
      </c>
      <c r="AR230" s="275"/>
      <c r="AS230" s="273"/>
      <c r="AT230" s="273"/>
      <c r="AU230" s="275">
        <v>83.472173913043505</v>
      </c>
      <c r="AV230" s="275">
        <v>69.905000000000001</v>
      </c>
      <c r="AW230" s="275">
        <v>28.6733333333333</v>
      </c>
      <c r="AX230" s="275">
        <v>108.693333333333</v>
      </c>
      <c r="AY230" s="275">
        <v>170.8075</v>
      </c>
      <c r="AZ230" s="187"/>
      <c r="BA230" s="182"/>
    </row>
    <row r="231" spans="1:53" s="188" customFormat="1" x14ac:dyDescent="0.2">
      <c r="A231" s="182"/>
      <c r="B231" s="185" t="s">
        <v>334</v>
      </c>
      <c r="C231" s="185"/>
      <c r="D231" s="212" t="s">
        <v>103</v>
      </c>
      <c r="E231" s="325">
        <v>1</v>
      </c>
      <c r="F231" s="325">
        <v>1</v>
      </c>
      <c r="G231" s="325">
        <v>1</v>
      </c>
      <c r="H231" s="325">
        <v>1</v>
      </c>
      <c r="I231" s="325"/>
      <c r="J231" s="185"/>
      <c r="K231" s="182"/>
      <c r="L231" s="182"/>
      <c r="M231" s="238">
        <v>171.31</v>
      </c>
      <c r="N231" s="238">
        <v>108.85</v>
      </c>
      <c r="O231" s="238">
        <v>138.81</v>
      </c>
      <c r="P231" s="238">
        <v>107.06</v>
      </c>
      <c r="Q231" s="238"/>
      <c r="R231" s="238"/>
      <c r="S231" s="182"/>
      <c r="T231" s="182"/>
      <c r="U231" s="336">
        <v>171.31</v>
      </c>
      <c r="V231" s="336">
        <v>108.85</v>
      </c>
      <c r="W231" s="336">
        <v>138.81</v>
      </c>
      <c r="X231" s="336">
        <v>107.06</v>
      </c>
      <c r="Y231" s="336"/>
      <c r="AA231" s="182"/>
      <c r="AB231" s="185" t="s">
        <v>413</v>
      </c>
      <c r="AC231" s="185"/>
      <c r="AD231" s="186" t="s">
        <v>349</v>
      </c>
      <c r="AE231" s="338">
        <v>1</v>
      </c>
      <c r="AF231" s="338"/>
      <c r="AG231" s="338"/>
      <c r="AH231" s="338"/>
      <c r="AI231" s="338"/>
      <c r="AJ231" s="187"/>
      <c r="AK231" s="182"/>
      <c r="AL231" s="182"/>
      <c r="AM231" s="282">
        <v>6.32</v>
      </c>
      <c r="AN231" s="282"/>
      <c r="AO231" s="282"/>
      <c r="AP231" s="282"/>
      <c r="AQ231" s="282"/>
      <c r="AR231" s="275"/>
      <c r="AS231" s="273"/>
      <c r="AT231" s="273"/>
      <c r="AU231" s="275">
        <v>6.32</v>
      </c>
      <c r="AV231" s="275"/>
      <c r="AW231" s="275"/>
      <c r="AX231" s="275"/>
      <c r="AY231" s="275"/>
      <c r="AZ231" s="187"/>
      <c r="BA231" s="182"/>
    </row>
    <row r="232" spans="1:53" s="188" customFormat="1" x14ac:dyDescent="0.2">
      <c r="A232" s="182"/>
      <c r="B232" s="185" t="s">
        <v>334</v>
      </c>
      <c r="C232" s="185"/>
      <c r="D232" s="212" t="s">
        <v>104</v>
      </c>
      <c r="E232" s="325">
        <v>10</v>
      </c>
      <c r="F232" s="325">
        <v>7</v>
      </c>
      <c r="G232" s="325">
        <v>4</v>
      </c>
      <c r="H232" s="325">
        <v>2</v>
      </c>
      <c r="I232" s="325">
        <v>5</v>
      </c>
      <c r="J232" s="185"/>
      <c r="K232" s="182"/>
      <c r="L232" s="182"/>
      <c r="M232" s="238">
        <v>1447.86</v>
      </c>
      <c r="N232" s="238">
        <v>407.86</v>
      </c>
      <c r="O232" s="238">
        <v>226.42</v>
      </c>
      <c r="P232" s="238">
        <v>86.29</v>
      </c>
      <c r="Q232" s="238">
        <v>1057.7</v>
      </c>
      <c r="R232" s="238"/>
      <c r="S232" s="182"/>
      <c r="T232" s="182"/>
      <c r="U232" s="336">
        <v>144.786</v>
      </c>
      <c r="V232" s="336">
        <v>58.265714285714303</v>
      </c>
      <c r="W232" s="336">
        <v>56.604999999999997</v>
      </c>
      <c r="X232" s="336">
        <v>43.145000000000003</v>
      </c>
      <c r="Y232" s="336">
        <v>211.54</v>
      </c>
      <c r="AA232" s="182"/>
      <c r="AB232" s="185" t="s">
        <v>413</v>
      </c>
      <c r="AC232" s="185"/>
      <c r="AD232" s="186" t="s">
        <v>414</v>
      </c>
      <c r="AE232" s="338">
        <v>7</v>
      </c>
      <c r="AF232" s="338">
        <v>1</v>
      </c>
      <c r="AG232" s="338">
        <v>1</v>
      </c>
      <c r="AH232" s="338">
        <v>1</v>
      </c>
      <c r="AI232" s="338">
        <v>1</v>
      </c>
      <c r="AJ232" s="187"/>
      <c r="AK232" s="182"/>
      <c r="AL232" s="182"/>
      <c r="AM232" s="282">
        <v>3547.82</v>
      </c>
      <c r="AN232" s="282">
        <v>13.56</v>
      </c>
      <c r="AO232" s="282">
        <v>13.1</v>
      </c>
      <c r="AP232" s="282">
        <v>12.13</v>
      </c>
      <c r="AQ232" s="282">
        <v>94.58</v>
      </c>
      <c r="AR232" s="275"/>
      <c r="AS232" s="273"/>
      <c r="AT232" s="273"/>
      <c r="AU232" s="275">
        <v>506.831428571429</v>
      </c>
      <c r="AV232" s="275">
        <v>13.56</v>
      </c>
      <c r="AW232" s="275">
        <v>13.1</v>
      </c>
      <c r="AX232" s="275">
        <v>12.13</v>
      </c>
      <c r="AY232" s="275">
        <v>94.58</v>
      </c>
      <c r="AZ232" s="187"/>
      <c r="BA232" s="182"/>
    </row>
    <row r="233" spans="1:53" s="188" customFormat="1" x14ac:dyDescent="0.2">
      <c r="A233" s="182"/>
      <c r="B233" s="185" t="s">
        <v>336</v>
      </c>
      <c r="C233" s="185"/>
      <c r="D233" s="212" t="s">
        <v>109</v>
      </c>
      <c r="E233" s="325">
        <v>2</v>
      </c>
      <c r="F233" s="325">
        <v>3</v>
      </c>
      <c r="G233" s="325">
        <v>1</v>
      </c>
      <c r="H233" s="325"/>
      <c r="I233" s="325"/>
      <c r="J233" s="185"/>
      <c r="K233" s="182"/>
      <c r="L233" s="182"/>
      <c r="M233" s="238">
        <v>319.79000000000002</v>
      </c>
      <c r="N233" s="238">
        <v>359.84</v>
      </c>
      <c r="O233" s="238">
        <v>204.19</v>
      </c>
      <c r="P233" s="238"/>
      <c r="Q233" s="238"/>
      <c r="R233" s="238"/>
      <c r="S233" s="182"/>
      <c r="T233" s="182"/>
      <c r="U233" s="336">
        <v>159.89500000000001</v>
      </c>
      <c r="V233" s="336">
        <v>119.946666666667</v>
      </c>
      <c r="W233" s="336">
        <v>204.19</v>
      </c>
      <c r="X233" s="336"/>
      <c r="Y233" s="336"/>
      <c r="AA233" s="182"/>
      <c r="AB233" s="185" t="s">
        <v>689</v>
      </c>
      <c r="AC233" s="185"/>
      <c r="AD233" s="186" t="s">
        <v>414</v>
      </c>
      <c r="AE233" s="338">
        <v>2</v>
      </c>
      <c r="AF233" s="338">
        <v>2</v>
      </c>
      <c r="AG233" s="338">
        <v>2</v>
      </c>
      <c r="AH233" s="338">
        <v>2</v>
      </c>
      <c r="AI233" s="338">
        <v>1</v>
      </c>
      <c r="AJ233" s="187"/>
      <c r="AK233" s="182"/>
      <c r="AL233" s="182"/>
      <c r="AM233" s="282">
        <v>142.71</v>
      </c>
      <c r="AN233" s="282">
        <v>235.5</v>
      </c>
      <c r="AO233" s="282">
        <v>482.18</v>
      </c>
      <c r="AP233" s="282">
        <v>176.47</v>
      </c>
      <c r="AQ233" s="282">
        <v>1092.4100000000001</v>
      </c>
      <c r="AR233" s="275"/>
      <c r="AS233" s="273"/>
      <c r="AT233" s="273"/>
      <c r="AU233" s="275">
        <v>71.355000000000004</v>
      </c>
      <c r="AV233" s="275">
        <v>117.75</v>
      </c>
      <c r="AW233" s="275">
        <v>241.09</v>
      </c>
      <c r="AX233" s="275">
        <v>88.234999999999999</v>
      </c>
      <c r="AY233" s="275">
        <v>1092.4100000000001</v>
      </c>
      <c r="AZ233" s="187"/>
      <c r="BA233" s="182"/>
    </row>
    <row r="234" spans="1:53" s="188" customFormat="1" ht="13.5" thickBot="1" x14ac:dyDescent="0.25">
      <c r="A234" s="182"/>
      <c r="B234" s="185" t="s">
        <v>337</v>
      </c>
      <c r="C234" s="185"/>
      <c r="D234" s="212" t="s">
        <v>145</v>
      </c>
      <c r="E234" s="325">
        <v>1</v>
      </c>
      <c r="F234" s="325">
        <v>1</v>
      </c>
      <c r="G234" s="325">
        <v>1</v>
      </c>
      <c r="H234" s="325">
        <v>1</v>
      </c>
      <c r="I234" s="325">
        <v>1</v>
      </c>
      <c r="J234" s="185"/>
      <c r="K234" s="182"/>
      <c r="L234" s="182"/>
      <c r="M234" s="238">
        <v>261.24</v>
      </c>
      <c r="N234" s="238">
        <v>212.93</v>
      </c>
      <c r="O234" s="238">
        <v>202.81</v>
      </c>
      <c r="P234" s="238">
        <v>178.05</v>
      </c>
      <c r="Q234" s="238">
        <v>176.4</v>
      </c>
      <c r="R234" s="238"/>
      <c r="S234" s="182"/>
      <c r="T234" s="182"/>
      <c r="U234" s="336">
        <v>261.24</v>
      </c>
      <c r="V234" s="336">
        <v>212.93</v>
      </c>
      <c r="W234" s="336">
        <v>202.81</v>
      </c>
      <c r="X234" s="336">
        <v>178.05</v>
      </c>
      <c r="Y234" s="336">
        <v>176.4</v>
      </c>
      <c r="AA234" s="182"/>
      <c r="AB234" s="189" t="s">
        <v>415</v>
      </c>
      <c r="AC234" s="189"/>
      <c r="AD234" s="190" t="s">
        <v>324</v>
      </c>
      <c r="AE234" s="339">
        <v>69</v>
      </c>
      <c r="AF234" s="339">
        <v>39</v>
      </c>
      <c r="AG234" s="339">
        <v>24</v>
      </c>
      <c r="AH234" s="339">
        <v>13</v>
      </c>
      <c r="AI234" s="339">
        <v>14</v>
      </c>
      <c r="AJ234" s="192"/>
      <c r="AK234" s="182"/>
      <c r="AL234" s="182"/>
      <c r="AM234" s="283">
        <v>23052.73</v>
      </c>
      <c r="AN234" s="284">
        <v>4223.8500000000004</v>
      </c>
      <c r="AO234" s="284">
        <v>2992.59</v>
      </c>
      <c r="AP234" s="284">
        <v>474.64</v>
      </c>
      <c r="AQ234" s="284">
        <v>4806.55</v>
      </c>
      <c r="AR234" s="277"/>
      <c r="AS234" s="273"/>
      <c r="AT234" s="273"/>
      <c r="AU234" s="276">
        <v>334.09753623188402</v>
      </c>
      <c r="AV234" s="277">
        <v>108.303846153846</v>
      </c>
      <c r="AW234" s="277">
        <v>124.69125</v>
      </c>
      <c r="AX234" s="277">
        <v>36.510769230769199</v>
      </c>
      <c r="AY234" s="277">
        <v>343.32499999999999</v>
      </c>
      <c r="AZ234" s="187"/>
      <c r="BA234" s="182"/>
    </row>
    <row r="235" spans="1:53" s="188" customFormat="1" x14ac:dyDescent="0.2">
      <c r="A235" s="182"/>
      <c r="B235" s="185" t="s">
        <v>337</v>
      </c>
      <c r="C235" s="185"/>
      <c r="D235" s="212" t="s">
        <v>338</v>
      </c>
      <c r="E235" s="325">
        <v>2</v>
      </c>
      <c r="F235" s="325"/>
      <c r="G235" s="325"/>
      <c r="H235" s="325"/>
      <c r="I235" s="325"/>
      <c r="J235" s="185"/>
      <c r="K235" s="182"/>
      <c r="L235" s="182"/>
      <c r="M235" s="238">
        <v>426.33</v>
      </c>
      <c r="N235" s="238"/>
      <c r="O235" s="238"/>
      <c r="P235" s="238"/>
      <c r="Q235" s="238"/>
      <c r="R235" s="238"/>
      <c r="S235" s="182"/>
      <c r="T235" s="182"/>
      <c r="U235" s="336">
        <v>213.16499999999999</v>
      </c>
      <c r="V235" s="336"/>
      <c r="W235" s="336"/>
      <c r="X235" s="336"/>
      <c r="Y235" s="336"/>
      <c r="AA235" s="182"/>
      <c r="AB235" s="185" t="s">
        <v>671</v>
      </c>
      <c r="AC235" s="185"/>
      <c r="AD235" s="186" t="s">
        <v>109</v>
      </c>
      <c r="AE235" s="338">
        <v>21</v>
      </c>
      <c r="AF235" s="338">
        <v>13</v>
      </c>
      <c r="AG235" s="338">
        <v>5</v>
      </c>
      <c r="AH235" s="338">
        <v>2</v>
      </c>
      <c r="AI235" s="338">
        <v>2</v>
      </c>
      <c r="AJ235" s="187"/>
      <c r="AK235" s="182"/>
      <c r="AL235" s="182"/>
      <c r="AM235" s="282">
        <v>8279.14</v>
      </c>
      <c r="AN235" s="282">
        <v>2228.19</v>
      </c>
      <c r="AO235" s="282">
        <v>627</v>
      </c>
      <c r="AP235" s="282">
        <v>224.81</v>
      </c>
      <c r="AQ235" s="282">
        <v>801.06</v>
      </c>
      <c r="AR235" s="275"/>
      <c r="AS235" s="273"/>
      <c r="AT235" s="273"/>
      <c r="AU235" s="275">
        <v>394.24476190476202</v>
      </c>
      <c r="AV235" s="275">
        <v>171.399230769231</v>
      </c>
      <c r="AW235" s="275">
        <v>125.4</v>
      </c>
      <c r="AX235" s="275">
        <v>112.405</v>
      </c>
      <c r="AY235" s="275">
        <v>400.53</v>
      </c>
      <c r="AZ235" s="187"/>
      <c r="BA235" s="182"/>
    </row>
    <row r="236" spans="1:53" s="188" customFormat="1" x14ac:dyDescent="0.2">
      <c r="A236" s="182"/>
      <c r="B236" s="185" t="s">
        <v>340</v>
      </c>
      <c r="C236" s="185"/>
      <c r="D236" s="212" t="s">
        <v>107</v>
      </c>
      <c r="E236" s="325">
        <v>90</v>
      </c>
      <c r="F236" s="325">
        <v>44</v>
      </c>
      <c r="G236" s="325">
        <v>36</v>
      </c>
      <c r="H236" s="325">
        <v>31</v>
      </c>
      <c r="I236" s="325">
        <v>30</v>
      </c>
      <c r="J236" s="185"/>
      <c r="K236" s="182"/>
      <c r="L236" s="182"/>
      <c r="M236" s="238">
        <v>18320.240000000002</v>
      </c>
      <c r="N236" s="238">
        <v>8209.48</v>
      </c>
      <c r="O236" s="238">
        <v>4447.51</v>
      </c>
      <c r="P236" s="238">
        <v>4007.78</v>
      </c>
      <c r="Q236" s="238">
        <v>39372.46</v>
      </c>
      <c r="R236" s="238"/>
      <c r="S236" s="182"/>
      <c r="T236" s="182"/>
      <c r="U236" s="336">
        <v>203.55822222222201</v>
      </c>
      <c r="V236" s="336">
        <v>186.57909090909101</v>
      </c>
      <c r="W236" s="336">
        <v>123.541944444444</v>
      </c>
      <c r="X236" s="336">
        <v>129.28322580645201</v>
      </c>
      <c r="Y236" s="336">
        <v>1312.41533333333</v>
      </c>
      <c r="AA236" s="182"/>
      <c r="AB236" s="185" t="s">
        <v>786</v>
      </c>
      <c r="AC236" s="185"/>
      <c r="AD236" s="186" t="s">
        <v>167</v>
      </c>
      <c r="AE236" s="338">
        <v>1</v>
      </c>
      <c r="AF236" s="338"/>
      <c r="AG236" s="338"/>
      <c r="AH236" s="338"/>
      <c r="AI236" s="338"/>
      <c r="AJ236" s="187"/>
      <c r="AK236" s="182"/>
      <c r="AL236" s="182"/>
      <c r="AM236" s="282">
        <v>371.73</v>
      </c>
      <c r="AN236" s="282"/>
      <c r="AO236" s="282"/>
      <c r="AP236" s="282"/>
      <c r="AQ236" s="282"/>
      <c r="AR236" s="275"/>
      <c r="AS236" s="273"/>
      <c r="AT236" s="273"/>
      <c r="AU236" s="275">
        <v>371.73</v>
      </c>
      <c r="AV236" s="275"/>
      <c r="AW236" s="275"/>
      <c r="AX236" s="275"/>
      <c r="AY236" s="275"/>
      <c r="AZ236" s="187"/>
      <c r="BA236" s="182"/>
    </row>
    <row r="237" spans="1:53" s="188" customFormat="1" ht="13.5" thickBot="1" x14ac:dyDescent="0.25">
      <c r="A237" s="182"/>
      <c r="B237" s="189" t="s">
        <v>341</v>
      </c>
      <c r="C237" s="189"/>
      <c r="D237" s="214" t="s">
        <v>88</v>
      </c>
      <c r="E237" s="326">
        <v>146</v>
      </c>
      <c r="F237" s="326">
        <v>89</v>
      </c>
      <c r="G237" s="326">
        <v>59</v>
      </c>
      <c r="H237" s="326">
        <v>69</v>
      </c>
      <c r="I237" s="326">
        <v>65</v>
      </c>
      <c r="J237" s="189"/>
      <c r="K237" s="182"/>
      <c r="L237" s="182"/>
      <c r="M237" s="266">
        <v>28452.44</v>
      </c>
      <c r="N237" s="266">
        <v>12015.94</v>
      </c>
      <c r="O237" s="266">
        <v>8982.0499999999993</v>
      </c>
      <c r="P237" s="266">
        <v>14329.3</v>
      </c>
      <c r="Q237" s="266">
        <v>76174.5</v>
      </c>
      <c r="R237" s="266"/>
      <c r="S237" s="182"/>
      <c r="T237" s="182"/>
      <c r="U237" s="336">
        <v>194.879726027397</v>
      </c>
      <c r="V237" s="336">
        <v>135.01056179775301</v>
      </c>
      <c r="W237" s="336">
        <v>152.23813559321999</v>
      </c>
      <c r="X237" s="336">
        <v>207.67101449275401</v>
      </c>
      <c r="Y237" s="336">
        <v>1171.9153846153799</v>
      </c>
      <c r="AA237" s="182"/>
      <c r="AB237" s="185" t="s">
        <v>417</v>
      </c>
      <c r="AC237" s="185"/>
      <c r="AD237" s="186" t="s">
        <v>79</v>
      </c>
      <c r="AE237" s="338">
        <v>2</v>
      </c>
      <c r="AF237" s="338">
        <v>2</v>
      </c>
      <c r="AG237" s="338">
        <v>1</v>
      </c>
      <c r="AH237" s="338">
        <v>1</v>
      </c>
      <c r="AI237" s="338">
        <v>1</v>
      </c>
      <c r="AJ237" s="187"/>
      <c r="AK237" s="182"/>
      <c r="AL237" s="182"/>
      <c r="AM237" s="282">
        <v>359.73</v>
      </c>
      <c r="AN237" s="282">
        <v>83.18</v>
      </c>
      <c r="AO237" s="282">
        <v>22.48</v>
      </c>
      <c r="AP237" s="282">
        <v>22.18</v>
      </c>
      <c r="AQ237" s="282">
        <v>198.12</v>
      </c>
      <c r="AR237" s="275"/>
      <c r="AS237" s="273"/>
      <c r="AT237" s="273"/>
      <c r="AU237" s="275">
        <v>179.86500000000001</v>
      </c>
      <c r="AV237" s="275">
        <v>41.59</v>
      </c>
      <c r="AW237" s="275">
        <v>22.48</v>
      </c>
      <c r="AX237" s="275">
        <v>22.18</v>
      </c>
      <c r="AY237" s="275">
        <v>198.12</v>
      </c>
      <c r="AZ237" s="192"/>
      <c r="BA237" s="182"/>
    </row>
    <row r="238" spans="1:53" s="188" customFormat="1" x14ac:dyDescent="0.2">
      <c r="A238" s="182"/>
      <c r="B238" s="185" t="s">
        <v>342</v>
      </c>
      <c r="C238" s="185"/>
      <c r="D238" s="212" t="s">
        <v>201</v>
      </c>
      <c r="E238" s="325">
        <v>5</v>
      </c>
      <c r="F238" s="325">
        <v>3</v>
      </c>
      <c r="G238" s="325">
        <v>2</v>
      </c>
      <c r="H238" s="325">
        <v>3</v>
      </c>
      <c r="I238" s="325">
        <v>2</v>
      </c>
      <c r="J238" s="185"/>
      <c r="K238" s="182"/>
      <c r="L238" s="182"/>
      <c r="M238" s="238">
        <v>2150.44</v>
      </c>
      <c r="N238" s="238">
        <v>307.33999999999997</v>
      </c>
      <c r="O238" s="238">
        <v>165.56</v>
      </c>
      <c r="P238" s="238">
        <v>240.88</v>
      </c>
      <c r="Q238" s="238">
        <v>766.05</v>
      </c>
      <c r="R238" s="238"/>
      <c r="S238" s="182"/>
      <c r="T238" s="182"/>
      <c r="U238" s="336">
        <v>430.08800000000002</v>
      </c>
      <c r="V238" s="336">
        <v>102.446666666667</v>
      </c>
      <c r="W238" s="336">
        <v>82.78</v>
      </c>
      <c r="X238" s="336">
        <v>80.293333333333294</v>
      </c>
      <c r="Y238" s="336">
        <v>383.02499999999998</v>
      </c>
      <c r="AA238" s="182"/>
      <c r="AB238" s="185" t="s">
        <v>419</v>
      </c>
      <c r="AC238" s="185"/>
      <c r="AD238" s="186" t="s">
        <v>86</v>
      </c>
      <c r="AE238" s="338">
        <v>1</v>
      </c>
      <c r="AF238" s="338"/>
      <c r="AG238" s="338"/>
      <c r="AH238" s="338"/>
      <c r="AI238" s="338"/>
      <c r="AJ238" s="187"/>
      <c r="AK238" s="182"/>
      <c r="AL238" s="182"/>
      <c r="AM238" s="282">
        <v>1.68</v>
      </c>
      <c r="AN238" s="282"/>
      <c r="AO238" s="282"/>
      <c r="AP238" s="282"/>
      <c r="AQ238" s="282"/>
      <c r="AR238" s="275"/>
      <c r="AS238" s="273"/>
      <c r="AT238" s="273"/>
      <c r="AU238" s="275">
        <v>1.68</v>
      </c>
      <c r="AV238" s="275"/>
      <c r="AW238" s="275"/>
      <c r="AX238" s="275"/>
      <c r="AY238" s="275"/>
      <c r="AZ238" s="187"/>
      <c r="BA238" s="182"/>
    </row>
    <row r="239" spans="1:53" s="188" customFormat="1" x14ac:dyDescent="0.2">
      <c r="A239" s="182"/>
      <c r="B239" s="185" t="s">
        <v>343</v>
      </c>
      <c r="C239" s="185"/>
      <c r="D239" s="212" t="s">
        <v>201</v>
      </c>
      <c r="E239" s="325">
        <v>16</v>
      </c>
      <c r="F239" s="325">
        <v>9</v>
      </c>
      <c r="G239" s="325">
        <v>6</v>
      </c>
      <c r="H239" s="325">
        <v>4</v>
      </c>
      <c r="I239" s="325">
        <v>12</v>
      </c>
      <c r="J239" s="185"/>
      <c r="K239" s="182"/>
      <c r="L239" s="182"/>
      <c r="M239" s="238">
        <v>2767.74</v>
      </c>
      <c r="N239" s="238">
        <v>1585.95</v>
      </c>
      <c r="O239" s="238">
        <v>876.48</v>
      </c>
      <c r="P239" s="238">
        <v>508.42</v>
      </c>
      <c r="Q239" s="238">
        <v>10691.52</v>
      </c>
      <c r="R239" s="238"/>
      <c r="S239" s="182"/>
      <c r="T239" s="182"/>
      <c r="U239" s="336">
        <v>172.98374999999999</v>
      </c>
      <c r="V239" s="336">
        <v>176.21666666666701</v>
      </c>
      <c r="W239" s="336">
        <v>146.08000000000001</v>
      </c>
      <c r="X239" s="336">
        <v>127.105</v>
      </c>
      <c r="Y239" s="336">
        <v>890.96</v>
      </c>
      <c r="AA239" s="182"/>
      <c r="AB239" s="185" t="s">
        <v>419</v>
      </c>
      <c r="AC239" s="185"/>
      <c r="AD239" s="186" t="s">
        <v>110</v>
      </c>
      <c r="AE239" s="338">
        <v>27</v>
      </c>
      <c r="AF239" s="338">
        <v>10</v>
      </c>
      <c r="AG239" s="338">
        <v>7</v>
      </c>
      <c r="AH239" s="338">
        <v>6</v>
      </c>
      <c r="AI239" s="338">
        <v>7</v>
      </c>
      <c r="AJ239" s="187"/>
      <c r="AK239" s="182"/>
      <c r="AL239" s="182"/>
      <c r="AM239" s="282">
        <v>3271.53</v>
      </c>
      <c r="AN239" s="282">
        <v>624.46</v>
      </c>
      <c r="AO239" s="282">
        <v>469.43</v>
      </c>
      <c r="AP239" s="282">
        <v>483.52</v>
      </c>
      <c r="AQ239" s="282">
        <v>6117.81</v>
      </c>
      <c r="AR239" s="275"/>
      <c r="AS239" s="273"/>
      <c r="AT239" s="273"/>
      <c r="AU239" s="275">
        <v>121.167777777778</v>
      </c>
      <c r="AV239" s="275">
        <v>62.445999999999998</v>
      </c>
      <c r="AW239" s="275">
        <v>67.061428571428607</v>
      </c>
      <c r="AX239" s="275">
        <v>80.586666666666702</v>
      </c>
      <c r="AY239" s="275">
        <v>873.97285714285704</v>
      </c>
      <c r="AZ239" s="187"/>
      <c r="BA239" s="182"/>
    </row>
    <row r="240" spans="1:53" s="188" customFormat="1" x14ac:dyDescent="0.2">
      <c r="A240" s="182"/>
      <c r="B240" s="185" t="s">
        <v>344</v>
      </c>
      <c r="C240" s="185"/>
      <c r="D240" s="212" t="s">
        <v>107</v>
      </c>
      <c r="E240" s="325">
        <v>6</v>
      </c>
      <c r="F240" s="325">
        <v>3</v>
      </c>
      <c r="G240" s="325">
        <v>2</v>
      </c>
      <c r="H240" s="325">
        <v>3</v>
      </c>
      <c r="I240" s="325">
        <v>5</v>
      </c>
      <c r="J240" s="185"/>
      <c r="K240" s="182"/>
      <c r="L240" s="182"/>
      <c r="M240" s="238">
        <v>382.87</v>
      </c>
      <c r="N240" s="238">
        <v>106.22</v>
      </c>
      <c r="O240" s="238">
        <v>99.41</v>
      </c>
      <c r="P240" s="238">
        <v>119.47</v>
      </c>
      <c r="Q240" s="238">
        <v>5904.37</v>
      </c>
      <c r="R240" s="238"/>
      <c r="S240" s="182"/>
      <c r="T240" s="182"/>
      <c r="U240" s="336">
        <v>63.811666666666703</v>
      </c>
      <c r="V240" s="336">
        <v>35.406666666666702</v>
      </c>
      <c r="W240" s="336">
        <v>49.704999999999998</v>
      </c>
      <c r="X240" s="336">
        <v>39.823333333333302</v>
      </c>
      <c r="Y240" s="336">
        <v>1180.874</v>
      </c>
      <c r="AA240" s="182"/>
      <c r="AB240" s="185" t="s">
        <v>420</v>
      </c>
      <c r="AC240" s="185"/>
      <c r="AD240" s="186" t="s">
        <v>287</v>
      </c>
      <c r="AE240" s="338">
        <v>41</v>
      </c>
      <c r="AF240" s="338">
        <v>24</v>
      </c>
      <c r="AG240" s="338">
        <v>19</v>
      </c>
      <c r="AH240" s="338">
        <v>14</v>
      </c>
      <c r="AI240" s="338">
        <v>10</v>
      </c>
      <c r="AJ240" s="187"/>
      <c r="AK240" s="182"/>
      <c r="AL240" s="182"/>
      <c r="AM240" s="282">
        <v>5652.25</v>
      </c>
      <c r="AN240" s="282">
        <v>2053.84</v>
      </c>
      <c r="AO240" s="282">
        <v>1401.95</v>
      </c>
      <c r="AP240" s="282">
        <v>1086.45</v>
      </c>
      <c r="AQ240" s="282">
        <v>2253.33</v>
      </c>
      <c r="AR240" s="275"/>
      <c r="AS240" s="273"/>
      <c r="AT240" s="273"/>
      <c r="AU240" s="275">
        <v>137.85975609756099</v>
      </c>
      <c r="AV240" s="275">
        <v>85.576666666666696</v>
      </c>
      <c r="AW240" s="275">
        <v>73.786842105263105</v>
      </c>
      <c r="AX240" s="275">
        <v>77.603571428571399</v>
      </c>
      <c r="AY240" s="275">
        <v>225.333</v>
      </c>
      <c r="AZ240" s="187"/>
      <c r="BA240" s="182"/>
    </row>
    <row r="241" spans="1:53" s="188" customFormat="1" x14ac:dyDescent="0.2">
      <c r="A241" s="182"/>
      <c r="B241" s="185" t="s">
        <v>345</v>
      </c>
      <c r="C241" s="185"/>
      <c r="D241" s="212" t="s">
        <v>192</v>
      </c>
      <c r="E241" s="325">
        <v>2</v>
      </c>
      <c r="F241" s="325"/>
      <c r="G241" s="325"/>
      <c r="H241" s="325"/>
      <c r="I241" s="325"/>
      <c r="J241" s="185"/>
      <c r="K241" s="182"/>
      <c r="L241" s="182"/>
      <c r="M241" s="238">
        <v>1388.81</v>
      </c>
      <c r="N241" s="238"/>
      <c r="O241" s="238"/>
      <c r="P241" s="238"/>
      <c r="Q241" s="238"/>
      <c r="R241" s="238"/>
      <c r="S241" s="182"/>
      <c r="T241" s="182"/>
      <c r="U241" s="336">
        <v>694.40499999999997</v>
      </c>
      <c r="V241" s="336"/>
      <c r="W241" s="336"/>
      <c r="X241" s="336"/>
      <c r="Y241" s="336"/>
      <c r="AA241" s="182"/>
      <c r="AB241" s="185" t="s">
        <v>421</v>
      </c>
      <c r="AC241" s="185"/>
      <c r="AD241" s="186" t="s">
        <v>295</v>
      </c>
      <c r="AE241" s="338">
        <v>12</v>
      </c>
      <c r="AF241" s="338">
        <v>6</v>
      </c>
      <c r="AG241" s="338">
        <v>4</v>
      </c>
      <c r="AH241" s="338">
        <v>3</v>
      </c>
      <c r="AI241" s="338">
        <v>4</v>
      </c>
      <c r="AJ241" s="187"/>
      <c r="AK241" s="182"/>
      <c r="AL241" s="182"/>
      <c r="AM241" s="282">
        <v>769.32</v>
      </c>
      <c r="AN241" s="282">
        <v>725.59</v>
      </c>
      <c r="AO241" s="282">
        <v>82.2</v>
      </c>
      <c r="AP241" s="282">
        <v>64.290000000000006</v>
      </c>
      <c r="AQ241" s="282">
        <v>513.54999999999995</v>
      </c>
      <c r="AR241" s="275"/>
      <c r="AS241" s="273"/>
      <c r="AT241" s="273"/>
      <c r="AU241" s="275">
        <v>64.11</v>
      </c>
      <c r="AV241" s="275">
        <v>120.931666666667</v>
      </c>
      <c r="AW241" s="275">
        <v>20.55</v>
      </c>
      <c r="AX241" s="275">
        <v>21.43</v>
      </c>
      <c r="AY241" s="275">
        <v>128.38749999999999</v>
      </c>
      <c r="AZ241" s="187"/>
      <c r="BA241" s="182"/>
    </row>
    <row r="242" spans="1:53" s="188" customFormat="1" x14ac:dyDescent="0.2">
      <c r="A242" s="182"/>
      <c r="B242" s="185" t="s">
        <v>346</v>
      </c>
      <c r="C242" s="185"/>
      <c r="D242" s="212" t="s">
        <v>107</v>
      </c>
      <c r="E242" s="325">
        <v>1</v>
      </c>
      <c r="F242" s="325">
        <v>1</v>
      </c>
      <c r="G242" s="325"/>
      <c r="H242" s="325"/>
      <c r="I242" s="325"/>
      <c r="J242" s="185"/>
      <c r="K242" s="182"/>
      <c r="L242" s="182"/>
      <c r="M242" s="238">
        <v>194.98</v>
      </c>
      <c r="N242" s="238">
        <v>3643.08</v>
      </c>
      <c r="O242" s="238"/>
      <c r="P242" s="238"/>
      <c r="Q242" s="238"/>
      <c r="R242" s="238"/>
      <c r="S242" s="182"/>
      <c r="T242" s="182"/>
      <c r="U242" s="336">
        <v>194.98</v>
      </c>
      <c r="V242" s="336">
        <v>3643.08</v>
      </c>
      <c r="W242" s="336"/>
      <c r="X242" s="336"/>
      <c r="Y242" s="336"/>
      <c r="AA242" s="182"/>
      <c r="AB242" s="185" t="s">
        <v>422</v>
      </c>
      <c r="AC242" s="185"/>
      <c r="AD242" s="186" t="s">
        <v>410</v>
      </c>
      <c r="AE242" s="338">
        <v>16</v>
      </c>
      <c r="AF242" s="338">
        <v>11</v>
      </c>
      <c r="AG242" s="338">
        <v>10</v>
      </c>
      <c r="AH242" s="338">
        <v>7</v>
      </c>
      <c r="AI242" s="338">
        <v>7</v>
      </c>
      <c r="AJ242" s="187"/>
      <c r="AK242" s="182"/>
      <c r="AL242" s="182"/>
      <c r="AM242" s="282">
        <v>999.48</v>
      </c>
      <c r="AN242" s="282">
        <v>582.37</v>
      </c>
      <c r="AO242" s="282">
        <v>810.73</v>
      </c>
      <c r="AP242" s="282">
        <v>513.42999999999995</v>
      </c>
      <c r="AQ242" s="282">
        <v>3215.99</v>
      </c>
      <c r="AR242" s="275"/>
      <c r="AS242" s="273"/>
      <c r="AT242" s="273"/>
      <c r="AU242" s="275">
        <v>62.467500000000001</v>
      </c>
      <c r="AV242" s="275">
        <v>52.942727272727304</v>
      </c>
      <c r="AW242" s="275">
        <v>81.072999999999993</v>
      </c>
      <c r="AX242" s="275">
        <v>73.347142857142899</v>
      </c>
      <c r="AY242" s="275">
        <v>459.427142857143</v>
      </c>
      <c r="AZ242" s="187"/>
      <c r="BA242" s="182"/>
    </row>
    <row r="243" spans="1:53" s="188" customFormat="1" x14ac:dyDescent="0.2">
      <c r="A243" s="182"/>
      <c r="B243" s="185" t="s">
        <v>347</v>
      </c>
      <c r="C243" s="185"/>
      <c r="D243" s="212" t="s">
        <v>88</v>
      </c>
      <c r="E243" s="325">
        <v>1</v>
      </c>
      <c r="F243" s="325">
        <v>1</v>
      </c>
      <c r="G243" s="325">
        <v>1</v>
      </c>
      <c r="H243" s="325">
        <v>1</v>
      </c>
      <c r="I243" s="325"/>
      <c r="J243" s="185"/>
      <c r="K243" s="182"/>
      <c r="L243" s="182"/>
      <c r="M243" s="238">
        <v>6.98</v>
      </c>
      <c r="N243" s="238">
        <v>7.2</v>
      </c>
      <c r="O243" s="238">
        <v>6.53</v>
      </c>
      <c r="P243" s="238">
        <v>6.53</v>
      </c>
      <c r="Q243" s="238"/>
      <c r="R243" s="238"/>
      <c r="S243" s="182"/>
      <c r="T243" s="182"/>
      <c r="U243" s="336">
        <v>6.98</v>
      </c>
      <c r="V243" s="336">
        <v>7.2</v>
      </c>
      <c r="W243" s="336">
        <v>6.53</v>
      </c>
      <c r="X243" s="336">
        <v>6.53</v>
      </c>
      <c r="Y243" s="336"/>
      <c r="AA243" s="182"/>
      <c r="AB243" s="185" t="s">
        <v>424</v>
      </c>
      <c r="AC243" s="185"/>
      <c r="AD243" s="186" t="s">
        <v>425</v>
      </c>
      <c r="AE243" s="338">
        <v>22</v>
      </c>
      <c r="AF243" s="338">
        <v>7</v>
      </c>
      <c r="AG243" s="338">
        <v>5</v>
      </c>
      <c r="AH243" s="338">
        <v>3</v>
      </c>
      <c r="AI243" s="338">
        <v>3</v>
      </c>
      <c r="AJ243" s="187"/>
      <c r="AK243" s="182"/>
      <c r="AL243" s="182"/>
      <c r="AM243" s="282">
        <v>5799.81</v>
      </c>
      <c r="AN243" s="282">
        <v>912.88</v>
      </c>
      <c r="AO243" s="282">
        <v>239.24</v>
      </c>
      <c r="AP243" s="282">
        <v>155.44</v>
      </c>
      <c r="AQ243" s="282">
        <v>2049.0300000000002</v>
      </c>
      <c r="AR243" s="275"/>
      <c r="AS243" s="273"/>
      <c r="AT243" s="273"/>
      <c r="AU243" s="275">
        <v>263.62772727272699</v>
      </c>
      <c r="AV243" s="275">
        <v>130.41142857142901</v>
      </c>
      <c r="AW243" s="275">
        <v>47.847999999999999</v>
      </c>
      <c r="AX243" s="275">
        <v>51.813333333333297</v>
      </c>
      <c r="AY243" s="275">
        <v>683.01</v>
      </c>
      <c r="AZ243" s="187"/>
      <c r="BA243" s="182"/>
    </row>
    <row r="244" spans="1:53" s="188" customFormat="1" ht="13.5" thickBot="1" x14ac:dyDescent="0.25">
      <c r="A244" s="182"/>
      <c r="B244" s="185" t="s">
        <v>348</v>
      </c>
      <c r="C244" s="185"/>
      <c r="D244" s="212" t="s">
        <v>349</v>
      </c>
      <c r="E244" s="325">
        <v>106</v>
      </c>
      <c r="F244" s="325">
        <v>66</v>
      </c>
      <c r="G244" s="325">
        <v>47</v>
      </c>
      <c r="H244" s="325">
        <v>36</v>
      </c>
      <c r="I244" s="325">
        <v>42</v>
      </c>
      <c r="J244" s="185"/>
      <c r="K244" s="182"/>
      <c r="L244" s="182"/>
      <c r="M244" s="238">
        <v>13295.7</v>
      </c>
      <c r="N244" s="238">
        <v>8815.39</v>
      </c>
      <c r="O244" s="238">
        <v>6527.79</v>
      </c>
      <c r="P244" s="238">
        <v>7420.85</v>
      </c>
      <c r="Q244" s="238">
        <v>21489.39</v>
      </c>
      <c r="R244" s="238"/>
      <c r="S244" s="182"/>
      <c r="T244" s="182"/>
      <c r="U244" s="336">
        <v>125.43113207547199</v>
      </c>
      <c r="V244" s="336">
        <v>133.56651515151501</v>
      </c>
      <c r="W244" s="336">
        <v>138.88914893616999</v>
      </c>
      <c r="X244" s="336">
        <v>206.134722222222</v>
      </c>
      <c r="Y244" s="336">
        <v>511.65214285714302</v>
      </c>
      <c r="AA244" s="182"/>
      <c r="AB244" s="189" t="s">
        <v>426</v>
      </c>
      <c r="AC244" s="189"/>
      <c r="AD244" s="190" t="s">
        <v>104</v>
      </c>
      <c r="AE244" s="339">
        <v>6</v>
      </c>
      <c r="AF244" s="339">
        <v>4</v>
      </c>
      <c r="AG244" s="339">
        <v>4</v>
      </c>
      <c r="AH244" s="339">
        <v>4</v>
      </c>
      <c r="AI244" s="339">
        <v>2</v>
      </c>
      <c r="AJ244" s="192"/>
      <c r="AK244" s="182"/>
      <c r="AL244" s="182"/>
      <c r="AM244" s="283">
        <v>1807.67</v>
      </c>
      <c r="AN244" s="284">
        <v>69.86</v>
      </c>
      <c r="AO244" s="284">
        <v>52.8</v>
      </c>
      <c r="AP244" s="284">
        <v>156.06</v>
      </c>
      <c r="AQ244" s="284">
        <v>663.59</v>
      </c>
      <c r="AR244" s="277"/>
      <c r="AS244" s="273"/>
      <c r="AT244" s="273"/>
      <c r="AU244" s="276">
        <v>301.27833333333302</v>
      </c>
      <c r="AV244" s="277">
        <v>17.465</v>
      </c>
      <c r="AW244" s="277">
        <v>13.2</v>
      </c>
      <c r="AX244" s="277">
        <v>39.015000000000001</v>
      </c>
      <c r="AY244" s="277">
        <v>331.79500000000002</v>
      </c>
      <c r="AZ244" s="187"/>
      <c r="BA244" s="182"/>
    </row>
    <row r="245" spans="1:53" s="188" customFormat="1" x14ac:dyDescent="0.2">
      <c r="A245" s="182"/>
      <c r="B245" s="185" t="s">
        <v>350</v>
      </c>
      <c r="C245" s="185"/>
      <c r="D245" s="212" t="s">
        <v>187</v>
      </c>
      <c r="E245" s="325">
        <v>73</v>
      </c>
      <c r="F245" s="325">
        <v>35</v>
      </c>
      <c r="G245" s="325">
        <v>18</v>
      </c>
      <c r="H245" s="325">
        <v>10</v>
      </c>
      <c r="I245" s="325">
        <v>19</v>
      </c>
      <c r="J245" s="185"/>
      <c r="K245" s="182"/>
      <c r="L245" s="182"/>
      <c r="M245" s="238">
        <v>16959.25</v>
      </c>
      <c r="N245" s="238">
        <v>5502.36</v>
      </c>
      <c r="O245" s="238">
        <v>3006.98</v>
      </c>
      <c r="P245" s="238">
        <v>2365.0700000000002</v>
      </c>
      <c r="Q245" s="238">
        <v>28256.19</v>
      </c>
      <c r="R245" s="238"/>
      <c r="S245" s="182"/>
      <c r="T245" s="182"/>
      <c r="U245" s="336">
        <v>232.31849315068499</v>
      </c>
      <c r="V245" s="336">
        <v>157.21028571428599</v>
      </c>
      <c r="W245" s="336">
        <v>167.05444444444399</v>
      </c>
      <c r="X245" s="336">
        <v>236.50700000000001</v>
      </c>
      <c r="Y245" s="336">
        <v>1487.16789473684</v>
      </c>
      <c r="AA245" s="182"/>
      <c r="AB245" s="185" t="s">
        <v>427</v>
      </c>
      <c r="AC245" s="185"/>
      <c r="AD245" s="186" t="s">
        <v>104</v>
      </c>
      <c r="AE245" s="338">
        <v>1</v>
      </c>
      <c r="AF245" s="338">
        <v>1</v>
      </c>
      <c r="AG245" s="338">
        <v>1</v>
      </c>
      <c r="AH245" s="338"/>
      <c r="AI245" s="338"/>
      <c r="AJ245" s="187"/>
      <c r="AK245" s="182"/>
      <c r="AL245" s="182"/>
      <c r="AM245" s="282">
        <v>585.34</v>
      </c>
      <c r="AN245" s="282">
        <v>298.52999999999997</v>
      </c>
      <c r="AO245" s="282">
        <v>62.44</v>
      </c>
      <c r="AP245" s="282"/>
      <c r="AQ245" s="282"/>
      <c r="AR245" s="275"/>
      <c r="AS245" s="273"/>
      <c r="AT245" s="273"/>
      <c r="AU245" s="275">
        <v>585.34</v>
      </c>
      <c r="AV245" s="275">
        <v>298.52999999999997</v>
      </c>
      <c r="AW245" s="275">
        <v>62.44</v>
      </c>
      <c r="AX245" s="275"/>
      <c r="AY245" s="275"/>
      <c r="AZ245" s="187"/>
      <c r="BA245" s="182"/>
    </row>
    <row r="246" spans="1:53" s="188" customFormat="1" x14ac:dyDescent="0.2">
      <c r="A246" s="182"/>
      <c r="B246" s="185" t="s">
        <v>787</v>
      </c>
      <c r="C246" s="185"/>
      <c r="D246" s="212" t="s">
        <v>788</v>
      </c>
      <c r="E246" s="325">
        <v>1</v>
      </c>
      <c r="F246" s="325">
        <v>1</v>
      </c>
      <c r="G246" s="325">
        <v>1</v>
      </c>
      <c r="H246" s="325">
        <v>1</v>
      </c>
      <c r="I246" s="325">
        <v>1</v>
      </c>
      <c r="J246" s="185"/>
      <c r="K246" s="182"/>
      <c r="L246" s="182"/>
      <c r="M246" s="238">
        <v>74.77</v>
      </c>
      <c r="N246" s="238">
        <v>44.06</v>
      </c>
      <c r="O246" s="238">
        <v>7.43</v>
      </c>
      <c r="P246" s="238">
        <v>6.53</v>
      </c>
      <c r="Q246" s="238">
        <v>62.97</v>
      </c>
      <c r="R246" s="238"/>
      <c r="S246" s="182"/>
      <c r="T246" s="182"/>
      <c r="U246" s="336">
        <v>74.77</v>
      </c>
      <c r="V246" s="336">
        <v>44.06</v>
      </c>
      <c r="W246" s="336">
        <v>7.43</v>
      </c>
      <c r="X246" s="336">
        <v>6.53</v>
      </c>
      <c r="Y246" s="336">
        <v>62.97</v>
      </c>
      <c r="AA246" s="182"/>
      <c r="AB246" s="185" t="s">
        <v>428</v>
      </c>
      <c r="AC246" s="185"/>
      <c r="AD246" s="186" t="s">
        <v>64</v>
      </c>
      <c r="AE246" s="338">
        <v>14</v>
      </c>
      <c r="AF246" s="338">
        <v>8</v>
      </c>
      <c r="AG246" s="338">
        <v>5</v>
      </c>
      <c r="AH246" s="338">
        <v>4</v>
      </c>
      <c r="AI246" s="338">
        <v>3</v>
      </c>
      <c r="AJ246" s="187"/>
      <c r="AK246" s="182"/>
      <c r="AL246" s="182"/>
      <c r="AM246" s="282">
        <v>2448.88</v>
      </c>
      <c r="AN246" s="282">
        <v>1024.92</v>
      </c>
      <c r="AO246" s="282">
        <v>1070.4000000000001</v>
      </c>
      <c r="AP246" s="282">
        <v>789.82</v>
      </c>
      <c r="AQ246" s="282">
        <v>1634.72</v>
      </c>
      <c r="AR246" s="275"/>
      <c r="AS246" s="273"/>
      <c r="AT246" s="273"/>
      <c r="AU246" s="275">
        <v>174.92</v>
      </c>
      <c r="AV246" s="275">
        <v>128.11500000000001</v>
      </c>
      <c r="AW246" s="275">
        <v>214.08</v>
      </c>
      <c r="AX246" s="275">
        <v>197.45500000000001</v>
      </c>
      <c r="AY246" s="275">
        <v>544.90666666666698</v>
      </c>
      <c r="AZ246" s="187"/>
      <c r="BA246" s="182"/>
    </row>
    <row r="247" spans="1:53" s="188" customFormat="1" ht="13.5" thickBot="1" x14ac:dyDescent="0.25">
      <c r="A247" s="182"/>
      <c r="B247" s="189" t="s">
        <v>789</v>
      </c>
      <c r="C247" s="189"/>
      <c r="D247" s="214" t="s">
        <v>790</v>
      </c>
      <c r="E247" s="326">
        <v>1</v>
      </c>
      <c r="F247" s="326"/>
      <c r="G247" s="326"/>
      <c r="H247" s="326"/>
      <c r="I247" s="326"/>
      <c r="J247" s="189"/>
      <c r="K247" s="182"/>
      <c r="L247" s="182"/>
      <c r="M247" s="266">
        <v>74.66</v>
      </c>
      <c r="N247" s="266"/>
      <c r="O247" s="266"/>
      <c r="P247" s="266"/>
      <c r="Q247" s="266"/>
      <c r="R247" s="266"/>
      <c r="S247" s="182"/>
      <c r="T247" s="182"/>
      <c r="U247" s="336">
        <v>74.66</v>
      </c>
      <c r="V247" s="336"/>
      <c r="W247" s="336"/>
      <c r="X247" s="336"/>
      <c r="Y247" s="336"/>
      <c r="AA247" s="182"/>
      <c r="AB247" s="185" t="s">
        <v>430</v>
      </c>
      <c r="AC247" s="185"/>
      <c r="AD247" s="186" t="s">
        <v>167</v>
      </c>
      <c r="AE247" s="338">
        <v>76</v>
      </c>
      <c r="AF247" s="338">
        <v>36</v>
      </c>
      <c r="AG247" s="338">
        <v>22</v>
      </c>
      <c r="AH247" s="338">
        <v>16</v>
      </c>
      <c r="AI247" s="338">
        <v>10</v>
      </c>
      <c r="AJ247" s="187"/>
      <c r="AK247" s="182"/>
      <c r="AL247" s="182"/>
      <c r="AM247" s="282">
        <v>24727</v>
      </c>
      <c r="AN247" s="282">
        <v>8740.67</v>
      </c>
      <c r="AO247" s="282">
        <v>5637.85</v>
      </c>
      <c r="AP247" s="282">
        <v>7469.41</v>
      </c>
      <c r="AQ247" s="282">
        <v>75688.03</v>
      </c>
      <c r="AR247" s="275"/>
      <c r="AS247" s="273"/>
      <c r="AT247" s="273"/>
      <c r="AU247" s="275">
        <v>325.35526315789502</v>
      </c>
      <c r="AV247" s="275">
        <v>242.796388888889</v>
      </c>
      <c r="AW247" s="275">
        <v>256.26590909090902</v>
      </c>
      <c r="AX247" s="275">
        <v>466.83812499999999</v>
      </c>
      <c r="AY247" s="275">
        <v>7568.8029999999999</v>
      </c>
      <c r="AZ247" s="192"/>
      <c r="BA247" s="182"/>
    </row>
    <row r="248" spans="1:53" s="188" customFormat="1" x14ac:dyDescent="0.2">
      <c r="A248" s="182"/>
      <c r="B248" s="185" t="s">
        <v>660</v>
      </c>
      <c r="C248" s="185"/>
      <c r="D248" s="212" t="s">
        <v>287</v>
      </c>
      <c r="E248" s="325">
        <v>10</v>
      </c>
      <c r="F248" s="325">
        <v>2</v>
      </c>
      <c r="G248" s="325">
        <v>2</v>
      </c>
      <c r="H248" s="325">
        <v>2</v>
      </c>
      <c r="I248" s="325">
        <v>1</v>
      </c>
      <c r="J248" s="185"/>
      <c r="K248" s="182"/>
      <c r="L248" s="182"/>
      <c r="M248" s="238">
        <v>2247.12</v>
      </c>
      <c r="N248" s="238">
        <v>548.54</v>
      </c>
      <c r="O248" s="238">
        <v>474.02</v>
      </c>
      <c r="P248" s="238">
        <v>368.46</v>
      </c>
      <c r="Q248" s="238">
        <v>7160.7</v>
      </c>
      <c r="R248" s="238"/>
      <c r="S248" s="182"/>
      <c r="T248" s="182"/>
      <c r="U248" s="336">
        <v>224.71199999999999</v>
      </c>
      <c r="V248" s="336">
        <v>274.27</v>
      </c>
      <c r="W248" s="336">
        <v>237.01</v>
      </c>
      <c r="X248" s="336">
        <v>184.23</v>
      </c>
      <c r="Y248" s="336">
        <v>7160.7</v>
      </c>
      <c r="AA248" s="182"/>
      <c r="AB248" s="185" t="s">
        <v>432</v>
      </c>
      <c r="AC248" s="185"/>
      <c r="AD248" s="186" t="s">
        <v>368</v>
      </c>
      <c r="AE248" s="338">
        <v>69</v>
      </c>
      <c r="AF248" s="338">
        <v>39</v>
      </c>
      <c r="AG248" s="338">
        <v>27</v>
      </c>
      <c r="AH248" s="338">
        <v>20</v>
      </c>
      <c r="AI248" s="338">
        <v>19</v>
      </c>
      <c r="AJ248" s="187"/>
      <c r="AK248" s="182"/>
      <c r="AL248" s="182"/>
      <c r="AM248" s="282">
        <v>35242.589999999997</v>
      </c>
      <c r="AN248" s="282">
        <v>19477.650000000001</v>
      </c>
      <c r="AO248" s="282">
        <v>6007.08</v>
      </c>
      <c r="AP248" s="282">
        <v>3226.25</v>
      </c>
      <c r="AQ248" s="282">
        <v>18875.439999999999</v>
      </c>
      <c r="AR248" s="275"/>
      <c r="AS248" s="273"/>
      <c r="AT248" s="273"/>
      <c r="AU248" s="275">
        <v>510.762173913043</v>
      </c>
      <c r="AV248" s="275">
        <v>499.426923076923</v>
      </c>
      <c r="AW248" s="275">
        <v>222.48444444444499</v>
      </c>
      <c r="AX248" s="275">
        <v>161.3125</v>
      </c>
      <c r="AY248" s="275">
        <v>993.44421052631503</v>
      </c>
      <c r="AZ248" s="187"/>
      <c r="BA248" s="182"/>
    </row>
    <row r="249" spans="1:53" s="188" customFormat="1" x14ac:dyDescent="0.2">
      <c r="A249" s="182"/>
      <c r="B249" s="185" t="s">
        <v>351</v>
      </c>
      <c r="C249" s="185"/>
      <c r="D249" s="212" t="s">
        <v>93</v>
      </c>
      <c r="E249" s="325">
        <v>6</v>
      </c>
      <c r="F249" s="325">
        <v>5</v>
      </c>
      <c r="G249" s="325">
        <v>3</v>
      </c>
      <c r="H249" s="325">
        <v>3</v>
      </c>
      <c r="I249" s="325">
        <v>3</v>
      </c>
      <c r="J249" s="185"/>
      <c r="K249" s="182"/>
      <c r="L249" s="182"/>
      <c r="M249" s="238">
        <v>264.14999999999998</v>
      </c>
      <c r="N249" s="238">
        <v>119.11</v>
      </c>
      <c r="O249" s="238">
        <v>47.15</v>
      </c>
      <c r="P249" s="238">
        <v>31.04</v>
      </c>
      <c r="Q249" s="238">
        <v>671.81</v>
      </c>
      <c r="R249" s="238"/>
      <c r="S249" s="182"/>
      <c r="T249" s="182"/>
      <c r="U249" s="336">
        <v>44.024999999999999</v>
      </c>
      <c r="V249" s="336">
        <v>23.821999999999999</v>
      </c>
      <c r="W249" s="336">
        <v>15.716666666666701</v>
      </c>
      <c r="X249" s="336">
        <v>10.3466666666667</v>
      </c>
      <c r="Y249" s="336">
        <v>223.93666666666701</v>
      </c>
      <c r="AA249" s="182"/>
      <c r="AB249" s="185" t="s">
        <v>434</v>
      </c>
      <c r="AC249" s="185"/>
      <c r="AD249" s="186" t="s">
        <v>164</v>
      </c>
      <c r="AE249" s="338">
        <v>1</v>
      </c>
      <c r="AF249" s="338">
        <v>1</v>
      </c>
      <c r="AG249" s="338">
        <v>1</v>
      </c>
      <c r="AH249" s="338">
        <v>1</v>
      </c>
      <c r="AI249" s="338"/>
      <c r="AJ249" s="187"/>
      <c r="AK249" s="182"/>
      <c r="AL249" s="182"/>
      <c r="AM249" s="282">
        <v>1899.57</v>
      </c>
      <c r="AN249" s="282">
        <v>1993.05</v>
      </c>
      <c r="AO249" s="282">
        <v>1875.32</v>
      </c>
      <c r="AP249" s="282">
        <v>404.31</v>
      </c>
      <c r="AQ249" s="282"/>
      <c r="AR249" s="275"/>
      <c r="AS249" s="273"/>
      <c r="AT249" s="273"/>
      <c r="AU249" s="275">
        <v>1899.57</v>
      </c>
      <c r="AV249" s="275">
        <v>1993.05</v>
      </c>
      <c r="AW249" s="275">
        <v>1875.32</v>
      </c>
      <c r="AX249" s="275">
        <v>404.31</v>
      </c>
      <c r="AY249" s="275"/>
      <c r="AZ249" s="187"/>
      <c r="BA249" s="182"/>
    </row>
    <row r="250" spans="1:53" s="188" customFormat="1" x14ac:dyDescent="0.2">
      <c r="A250" s="182"/>
      <c r="B250" s="185" t="s">
        <v>352</v>
      </c>
      <c r="C250" s="185"/>
      <c r="D250" s="212" t="s">
        <v>93</v>
      </c>
      <c r="E250" s="325">
        <v>1</v>
      </c>
      <c r="F250" s="325">
        <v>1</v>
      </c>
      <c r="G250" s="325">
        <v>1</v>
      </c>
      <c r="H250" s="325">
        <v>1</v>
      </c>
      <c r="I250" s="325">
        <v>1</v>
      </c>
      <c r="J250" s="185"/>
      <c r="K250" s="182"/>
      <c r="L250" s="182"/>
      <c r="M250" s="238">
        <v>193.74</v>
      </c>
      <c r="N250" s="238">
        <v>155.32</v>
      </c>
      <c r="O250" s="238">
        <v>153.47999999999999</v>
      </c>
      <c r="P250" s="238">
        <v>152.12</v>
      </c>
      <c r="Q250" s="238">
        <v>3930.79</v>
      </c>
      <c r="R250" s="238"/>
      <c r="S250" s="182"/>
      <c r="T250" s="182"/>
      <c r="U250" s="336">
        <v>193.74</v>
      </c>
      <c r="V250" s="336">
        <v>155.32</v>
      </c>
      <c r="W250" s="336">
        <v>153.47999999999999</v>
      </c>
      <c r="X250" s="336">
        <v>152.12</v>
      </c>
      <c r="Y250" s="336">
        <v>3930.79</v>
      </c>
      <c r="AA250" s="182"/>
      <c r="AB250" s="185" t="s">
        <v>435</v>
      </c>
      <c r="AC250" s="185"/>
      <c r="AD250" s="186" t="s">
        <v>105</v>
      </c>
      <c r="AE250" s="338">
        <v>1</v>
      </c>
      <c r="AF250" s="338"/>
      <c r="AG250" s="338"/>
      <c r="AH250" s="338"/>
      <c r="AI250" s="338"/>
      <c r="AJ250" s="187"/>
      <c r="AK250" s="182"/>
      <c r="AL250" s="182"/>
      <c r="AM250" s="282">
        <v>95.11</v>
      </c>
      <c r="AN250" s="282"/>
      <c r="AO250" s="282"/>
      <c r="AP250" s="282"/>
      <c r="AQ250" s="282"/>
      <c r="AR250" s="275"/>
      <c r="AS250" s="273"/>
      <c r="AT250" s="273"/>
      <c r="AU250" s="275">
        <v>95.11</v>
      </c>
      <c r="AV250" s="275"/>
      <c r="AW250" s="275"/>
      <c r="AX250" s="275"/>
      <c r="AY250" s="275"/>
      <c r="AZ250" s="187"/>
      <c r="BA250" s="182"/>
    </row>
    <row r="251" spans="1:53" s="188" customFormat="1" x14ac:dyDescent="0.2">
      <c r="A251" s="182"/>
      <c r="B251" s="185" t="s">
        <v>354</v>
      </c>
      <c r="C251" s="185"/>
      <c r="D251" s="212" t="s">
        <v>154</v>
      </c>
      <c r="E251" s="325">
        <v>176</v>
      </c>
      <c r="F251" s="325">
        <v>106</v>
      </c>
      <c r="G251" s="325">
        <v>74</v>
      </c>
      <c r="H251" s="325">
        <v>63</v>
      </c>
      <c r="I251" s="325">
        <v>97</v>
      </c>
      <c r="J251" s="185"/>
      <c r="K251" s="182"/>
      <c r="L251" s="182"/>
      <c r="M251" s="238">
        <v>35488.5</v>
      </c>
      <c r="N251" s="238">
        <v>13863.74</v>
      </c>
      <c r="O251" s="238">
        <v>10931.67</v>
      </c>
      <c r="P251" s="238">
        <v>8396.6299999999992</v>
      </c>
      <c r="Q251" s="238">
        <v>90413.04</v>
      </c>
      <c r="R251" s="238"/>
      <c r="S251" s="182"/>
      <c r="T251" s="182"/>
      <c r="U251" s="336">
        <v>201.63920454545499</v>
      </c>
      <c r="V251" s="336">
        <v>130.79</v>
      </c>
      <c r="W251" s="336">
        <v>147.72527027026999</v>
      </c>
      <c r="X251" s="336">
        <v>133.279841269841</v>
      </c>
      <c r="Y251" s="336">
        <v>932.09319587628897</v>
      </c>
      <c r="AA251" s="182"/>
      <c r="AB251" s="185" t="s">
        <v>436</v>
      </c>
      <c r="AC251" s="185"/>
      <c r="AD251" s="186" t="s">
        <v>390</v>
      </c>
      <c r="AE251" s="338">
        <v>202</v>
      </c>
      <c r="AF251" s="338">
        <v>84</v>
      </c>
      <c r="AG251" s="338">
        <v>61</v>
      </c>
      <c r="AH251" s="338">
        <v>46</v>
      </c>
      <c r="AI251" s="338">
        <v>40</v>
      </c>
      <c r="AJ251" s="187"/>
      <c r="AK251" s="182"/>
      <c r="AL251" s="182"/>
      <c r="AM251" s="282">
        <v>72775.48</v>
      </c>
      <c r="AN251" s="282">
        <v>8263.9699999999993</v>
      </c>
      <c r="AO251" s="282">
        <v>7242.09</v>
      </c>
      <c r="AP251" s="282">
        <v>5337.32</v>
      </c>
      <c r="AQ251" s="282">
        <v>19831.7</v>
      </c>
      <c r="AR251" s="275"/>
      <c r="AS251" s="273"/>
      <c r="AT251" s="273"/>
      <c r="AU251" s="275">
        <v>360.274653465347</v>
      </c>
      <c r="AV251" s="275">
        <v>98.380595238095296</v>
      </c>
      <c r="AW251" s="275">
        <v>118.72278688524599</v>
      </c>
      <c r="AX251" s="275">
        <v>116.02869565217399</v>
      </c>
      <c r="AY251" s="275">
        <v>495.79250000000002</v>
      </c>
      <c r="AZ251" s="187"/>
      <c r="BA251" s="182"/>
    </row>
    <row r="252" spans="1:53" s="188" customFormat="1" x14ac:dyDescent="0.2">
      <c r="A252" s="182"/>
      <c r="B252" s="185" t="s">
        <v>355</v>
      </c>
      <c r="C252" s="185"/>
      <c r="D252" s="212" t="s">
        <v>175</v>
      </c>
      <c r="E252" s="325">
        <v>344</v>
      </c>
      <c r="F252" s="325">
        <v>252</v>
      </c>
      <c r="G252" s="325">
        <v>184</v>
      </c>
      <c r="H252" s="325">
        <v>154</v>
      </c>
      <c r="I252" s="325">
        <v>271</v>
      </c>
      <c r="J252" s="185"/>
      <c r="K252" s="182"/>
      <c r="L252" s="182"/>
      <c r="M252" s="238">
        <v>61749.4</v>
      </c>
      <c r="N252" s="238">
        <v>39436.839999999997</v>
      </c>
      <c r="O252" s="238">
        <v>34983.39</v>
      </c>
      <c r="P252" s="238">
        <v>29515.67</v>
      </c>
      <c r="Q252" s="238">
        <v>314952.94</v>
      </c>
      <c r="R252" s="238"/>
      <c r="S252" s="182"/>
      <c r="T252" s="182"/>
      <c r="U252" s="336">
        <v>179.50406976744199</v>
      </c>
      <c r="V252" s="336">
        <v>156.49539682539699</v>
      </c>
      <c r="W252" s="336">
        <v>190.12711956521699</v>
      </c>
      <c r="X252" s="336">
        <v>191.660194805195</v>
      </c>
      <c r="Y252" s="336">
        <v>1162.18797047971</v>
      </c>
      <c r="AA252" s="182"/>
      <c r="AB252" s="185" t="s">
        <v>436</v>
      </c>
      <c r="AC252" s="185"/>
      <c r="AD252" s="186" t="s">
        <v>167</v>
      </c>
      <c r="AE252" s="338">
        <v>1</v>
      </c>
      <c r="AF252" s="338"/>
      <c r="AG252" s="338"/>
      <c r="AH252" s="338"/>
      <c r="AI252" s="338"/>
      <c r="AJ252" s="187"/>
      <c r="AK252" s="182"/>
      <c r="AL252" s="182"/>
      <c r="AM252" s="282">
        <v>65</v>
      </c>
      <c r="AN252" s="282"/>
      <c r="AO252" s="282"/>
      <c r="AP252" s="282"/>
      <c r="AQ252" s="282"/>
      <c r="AR252" s="275"/>
      <c r="AS252" s="273"/>
      <c r="AT252" s="273"/>
      <c r="AU252" s="275">
        <v>65</v>
      </c>
      <c r="AV252" s="275"/>
      <c r="AW252" s="275"/>
      <c r="AX252" s="275"/>
      <c r="AY252" s="275"/>
      <c r="AZ252" s="187"/>
      <c r="BA252" s="182"/>
    </row>
    <row r="253" spans="1:53" s="188" customFormat="1" x14ac:dyDescent="0.2">
      <c r="A253" s="182"/>
      <c r="B253" s="185" t="s">
        <v>356</v>
      </c>
      <c r="C253" s="185"/>
      <c r="D253" s="212" t="s">
        <v>203</v>
      </c>
      <c r="E253" s="325">
        <v>159</v>
      </c>
      <c r="F253" s="325">
        <v>92</v>
      </c>
      <c r="G253" s="325">
        <v>69</v>
      </c>
      <c r="H253" s="325">
        <v>66</v>
      </c>
      <c r="I253" s="325">
        <v>88</v>
      </c>
      <c r="J253" s="185"/>
      <c r="K253" s="182"/>
      <c r="L253" s="182"/>
      <c r="M253" s="238">
        <v>23683.1</v>
      </c>
      <c r="N253" s="238">
        <v>14747.53</v>
      </c>
      <c r="O253" s="238">
        <v>9494</v>
      </c>
      <c r="P253" s="238">
        <v>10458.4</v>
      </c>
      <c r="Q253" s="238">
        <v>90641.72</v>
      </c>
      <c r="R253" s="238"/>
      <c r="S253" s="182"/>
      <c r="T253" s="182"/>
      <c r="U253" s="336">
        <v>148.95031446540901</v>
      </c>
      <c r="V253" s="336">
        <v>160.29923913043501</v>
      </c>
      <c r="W253" s="336">
        <v>137.594202898551</v>
      </c>
      <c r="X253" s="336">
        <v>158.46060606060601</v>
      </c>
      <c r="Y253" s="336">
        <v>1030.0195454545501</v>
      </c>
      <c r="AA253" s="182"/>
      <c r="AB253" s="185" t="s">
        <v>438</v>
      </c>
      <c r="AC253" s="185"/>
      <c r="AD253" s="186" t="s">
        <v>224</v>
      </c>
      <c r="AE253" s="338">
        <v>37</v>
      </c>
      <c r="AF253" s="338">
        <v>21</v>
      </c>
      <c r="AG253" s="338">
        <v>19</v>
      </c>
      <c r="AH253" s="338">
        <v>18</v>
      </c>
      <c r="AI253" s="338">
        <v>16</v>
      </c>
      <c r="AJ253" s="187"/>
      <c r="AK253" s="182"/>
      <c r="AL253" s="182"/>
      <c r="AM253" s="282">
        <v>7159.16</v>
      </c>
      <c r="AN253" s="282">
        <v>3488.82</v>
      </c>
      <c r="AO253" s="282">
        <v>4138.3</v>
      </c>
      <c r="AP253" s="282">
        <v>1381.08</v>
      </c>
      <c r="AQ253" s="282">
        <v>7853.91</v>
      </c>
      <c r="AR253" s="275"/>
      <c r="AS253" s="273"/>
      <c r="AT253" s="273"/>
      <c r="AU253" s="275">
        <v>193.49081081081101</v>
      </c>
      <c r="AV253" s="275">
        <v>166.13428571428599</v>
      </c>
      <c r="AW253" s="275">
        <v>217.80526315789501</v>
      </c>
      <c r="AX253" s="275">
        <v>76.726666666666702</v>
      </c>
      <c r="AY253" s="275">
        <v>490.86937499999999</v>
      </c>
      <c r="AZ253" s="187"/>
      <c r="BA253" s="182"/>
    </row>
    <row r="254" spans="1:53" s="188" customFormat="1" x14ac:dyDescent="0.2">
      <c r="A254" s="182"/>
      <c r="B254" s="185" t="s">
        <v>358</v>
      </c>
      <c r="C254" s="185"/>
      <c r="D254" s="212" t="s">
        <v>65</v>
      </c>
      <c r="E254" s="325">
        <v>1</v>
      </c>
      <c r="F254" s="325"/>
      <c r="G254" s="325"/>
      <c r="H254" s="325"/>
      <c r="I254" s="325"/>
      <c r="J254" s="185"/>
      <c r="K254" s="182"/>
      <c r="L254" s="182"/>
      <c r="M254" s="238">
        <v>240.33</v>
      </c>
      <c r="N254" s="238"/>
      <c r="O254" s="238"/>
      <c r="P254" s="238"/>
      <c r="Q254" s="238"/>
      <c r="R254" s="238"/>
      <c r="S254" s="182"/>
      <c r="T254" s="182"/>
      <c r="U254" s="336">
        <v>240.33</v>
      </c>
      <c r="V254" s="336"/>
      <c r="W254" s="336"/>
      <c r="X254" s="336"/>
      <c r="Y254" s="336"/>
      <c r="AA254" s="182"/>
      <c r="AB254" s="185" t="s">
        <v>440</v>
      </c>
      <c r="AC254" s="185"/>
      <c r="AD254" s="186" t="s">
        <v>292</v>
      </c>
      <c r="AE254" s="338">
        <v>9</v>
      </c>
      <c r="AF254" s="338">
        <v>8</v>
      </c>
      <c r="AG254" s="338">
        <v>7</v>
      </c>
      <c r="AH254" s="338">
        <v>5</v>
      </c>
      <c r="AI254" s="338">
        <v>5</v>
      </c>
      <c r="AJ254" s="187"/>
      <c r="AK254" s="182"/>
      <c r="AL254" s="182"/>
      <c r="AM254" s="282">
        <v>880.69</v>
      </c>
      <c r="AN254" s="282">
        <v>5413.06</v>
      </c>
      <c r="AO254" s="282">
        <v>495.68</v>
      </c>
      <c r="AP254" s="282">
        <v>377.14</v>
      </c>
      <c r="AQ254" s="282">
        <v>2110.42</v>
      </c>
      <c r="AR254" s="275"/>
      <c r="AS254" s="273"/>
      <c r="AT254" s="273"/>
      <c r="AU254" s="275">
        <v>97.854444444444496</v>
      </c>
      <c r="AV254" s="275">
        <v>676.63250000000005</v>
      </c>
      <c r="AW254" s="275">
        <v>70.811428571428607</v>
      </c>
      <c r="AX254" s="275">
        <v>75.427999999999997</v>
      </c>
      <c r="AY254" s="275">
        <v>422.084</v>
      </c>
      <c r="AZ254" s="187"/>
      <c r="BA254" s="182"/>
    </row>
    <row r="255" spans="1:53" s="188" customFormat="1" x14ac:dyDescent="0.2">
      <c r="A255" s="182"/>
      <c r="B255" s="185" t="s">
        <v>358</v>
      </c>
      <c r="C255" s="185"/>
      <c r="D255" s="212" t="s">
        <v>359</v>
      </c>
      <c r="E255" s="325">
        <v>29</v>
      </c>
      <c r="F255" s="325">
        <v>15</v>
      </c>
      <c r="G255" s="325">
        <v>19</v>
      </c>
      <c r="H255" s="325">
        <v>14</v>
      </c>
      <c r="I255" s="325">
        <v>13</v>
      </c>
      <c r="J255" s="185"/>
      <c r="K255" s="182"/>
      <c r="L255" s="182"/>
      <c r="M255" s="238">
        <v>6790.01</v>
      </c>
      <c r="N255" s="238">
        <v>1409.59</v>
      </c>
      <c r="O255" s="238">
        <v>2062.63</v>
      </c>
      <c r="P255" s="238">
        <v>1758.51</v>
      </c>
      <c r="Q255" s="238">
        <v>21853.47</v>
      </c>
      <c r="R255" s="238"/>
      <c r="S255" s="182"/>
      <c r="T255" s="182"/>
      <c r="U255" s="336">
        <v>234.13827586206901</v>
      </c>
      <c r="V255" s="336">
        <v>93.972666666666697</v>
      </c>
      <c r="W255" s="336">
        <v>108.559473684211</v>
      </c>
      <c r="X255" s="336">
        <v>125.607857142857</v>
      </c>
      <c r="Y255" s="336">
        <v>1681.03615384615</v>
      </c>
      <c r="AA255" s="182"/>
      <c r="AB255" s="185" t="s">
        <v>441</v>
      </c>
      <c r="AC255" s="185"/>
      <c r="AD255" s="186" t="s">
        <v>70</v>
      </c>
      <c r="AE255" s="338">
        <v>2</v>
      </c>
      <c r="AF255" s="338"/>
      <c r="AG255" s="338"/>
      <c r="AH255" s="338"/>
      <c r="AI255" s="338"/>
      <c r="AJ255" s="187"/>
      <c r="AK255" s="182"/>
      <c r="AL255" s="182"/>
      <c r="AM255" s="282">
        <v>1651.97</v>
      </c>
      <c r="AN255" s="282"/>
      <c r="AO255" s="282"/>
      <c r="AP255" s="282"/>
      <c r="AQ255" s="282"/>
      <c r="AR255" s="275"/>
      <c r="AS255" s="273"/>
      <c r="AT255" s="273"/>
      <c r="AU255" s="275">
        <v>825.98500000000001</v>
      </c>
      <c r="AV255" s="275"/>
      <c r="AW255" s="275"/>
      <c r="AX255" s="275"/>
      <c r="AY255" s="275"/>
      <c r="AZ255" s="187"/>
      <c r="BA255" s="182"/>
    </row>
    <row r="256" spans="1:53" s="188" customFormat="1" x14ac:dyDescent="0.2">
      <c r="A256" s="182"/>
      <c r="B256" s="185" t="s">
        <v>360</v>
      </c>
      <c r="C256" s="185"/>
      <c r="D256" s="212" t="s">
        <v>110</v>
      </c>
      <c r="E256" s="325">
        <v>8</v>
      </c>
      <c r="F256" s="325">
        <v>5</v>
      </c>
      <c r="G256" s="325">
        <v>5</v>
      </c>
      <c r="H256" s="325">
        <v>3</v>
      </c>
      <c r="I256" s="325">
        <v>5</v>
      </c>
      <c r="J256" s="185"/>
      <c r="K256" s="182"/>
      <c r="L256" s="182"/>
      <c r="M256" s="238">
        <v>2776.72</v>
      </c>
      <c r="N256" s="238">
        <v>966.32</v>
      </c>
      <c r="O256" s="238">
        <v>945.16</v>
      </c>
      <c r="P256" s="238">
        <v>389.63</v>
      </c>
      <c r="Q256" s="238">
        <v>4398.38</v>
      </c>
      <c r="R256" s="238"/>
      <c r="S256" s="182"/>
      <c r="T256" s="182"/>
      <c r="U256" s="336">
        <v>347.09</v>
      </c>
      <c r="V256" s="336">
        <v>193.26400000000001</v>
      </c>
      <c r="W256" s="336">
        <v>189.03200000000001</v>
      </c>
      <c r="X256" s="336">
        <v>129.87666666666701</v>
      </c>
      <c r="Y256" s="336">
        <v>879.67600000000004</v>
      </c>
      <c r="AA256" s="182"/>
      <c r="AB256" s="185" t="s">
        <v>445</v>
      </c>
      <c r="AC256" s="185"/>
      <c r="AD256" s="186" t="s">
        <v>124</v>
      </c>
      <c r="AE256" s="338">
        <v>10</v>
      </c>
      <c r="AF256" s="338">
        <v>6</v>
      </c>
      <c r="AG256" s="338">
        <v>4</v>
      </c>
      <c r="AH256" s="338">
        <v>3</v>
      </c>
      <c r="AI256" s="338"/>
      <c r="AJ256" s="187"/>
      <c r="AK256" s="182"/>
      <c r="AL256" s="182"/>
      <c r="AM256" s="282">
        <v>1883.18</v>
      </c>
      <c r="AN256" s="282">
        <v>201.37</v>
      </c>
      <c r="AO256" s="282">
        <v>205</v>
      </c>
      <c r="AP256" s="282">
        <v>110.48</v>
      </c>
      <c r="AQ256" s="282"/>
      <c r="AR256" s="275"/>
      <c r="AS256" s="273"/>
      <c r="AT256" s="273"/>
      <c r="AU256" s="275">
        <v>188.31800000000001</v>
      </c>
      <c r="AV256" s="275">
        <v>33.561666666666703</v>
      </c>
      <c r="AW256" s="275">
        <v>51.25</v>
      </c>
      <c r="AX256" s="275">
        <v>36.826666666666704</v>
      </c>
      <c r="AY256" s="275"/>
      <c r="AZ256" s="187"/>
      <c r="BA256" s="182"/>
    </row>
    <row r="257" spans="1:53" s="188" customFormat="1" ht="13.5" thickBot="1" x14ac:dyDescent="0.25">
      <c r="A257" s="182"/>
      <c r="B257" s="189" t="s">
        <v>361</v>
      </c>
      <c r="C257" s="189"/>
      <c r="D257" s="214" t="s">
        <v>363</v>
      </c>
      <c r="E257" s="326">
        <v>69</v>
      </c>
      <c r="F257" s="326">
        <v>42</v>
      </c>
      <c r="G257" s="326">
        <v>28</v>
      </c>
      <c r="H257" s="326">
        <v>28</v>
      </c>
      <c r="I257" s="326">
        <v>37</v>
      </c>
      <c r="J257" s="189"/>
      <c r="K257" s="182"/>
      <c r="L257" s="182"/>
      <c r="M257" s="266">
        <v>12773.77</v>
      </c>
      <c r="N257" s="266">
        <v>4847.72</v>
      </c>
      <c r="O257" s="266">
        <v>5206.88</v>
      </c>
      <c r="P257" s="266">
        <v>5621.43</v>
      </c>
      <c r="Q257" s="266">
        <v>28075.919999999998</v>
      </c>
      <c r="R257" s="266"/>
      <c r="S257" s="182"/>
      <c r="T257" s="182"/>
      <c r="U257" s="336">
        <v>185.12710144927499</v>
      </c>
      <c r="V257" s="336">
        <v>115.421904761905</v>
      </c>
      <c r="W257" s="336">
        <v>185.96</v>
      </c>
      <c r="X257" s="336">
        <v>200.765357142857</v>
      </c>
      <c r="Y257" s="336">
        <v>758.80864864864895</v>
      </c>
      <c r="AA257" s="182"/>
      <c r="AB257" s="185" t="s">
        <v>446</v>
      </c>
      <c r="AC257" s="185"/>
      <c r="AD257" s="186" t="s">
        <v>109</v>
      </c>
      <c r="AE257" s="338">
        <v>35</v>
      </c>
      <c r="AF257" s="338">
        <v>23</v>
      </c>
      <c r="AG257" s="338">
        <v>15</v>
      </c>
      <c r="AH257" s="338">
        <v>9</v>
      </c>
      <c r="AI257" s="338">
        <v>7</v>
      </c>
      <c r="AJ257" s="187"/>
      <c r="AK257" s="182"/>
      <c r="AL257" s="182"/>
      <c r="AM257" s="282">
        <v>3573.13</v>
      </c>
      <c r="AN257" s="282">
        <v>1955.56</v>
      </c>
      <c r="AO257" s="282">
        <v>1215.1099999999999</v>
      </c>
      <c r="AP257" s="282">
        <v>854.19</v>
      </c>
      <c r="AQ257" s="282">
        <v>3419.98</v>
      </c>
      <c r="AR257" s="275"/>
      <c r="AS257" s="273"/>
      <c r="AT257" s="273"/>
      <c r="AU257" s="275">
        <v>102.089428571429</v>
      </c>
      <c r="AV257" s="275">
        <v>85.024347826086995</v>
      </c>
      <c r="AW257" s="275">
        <v>81.007333333333307</v>
      </c>
      <c r="AX257" s="275">
        <v>94.91</v>
      </c>
      <c r="AY257" s="275">
        <v>488.56857142857098</v>
      </c>
      <c r="AZ257" s="192"/>
      <c r="BA257" s="182"/>
    </row>
    <row r="258" spans="1:53" s="188" customFormat="1" x14ac:dyDescent="0.2">
      <c r="A258" s="182"/>
      <c r="B258" s="185" t="s">
        <v>364</v>
      </c>
      <c r="C258" s="185"/>
      <c r="D258" s="212" t="s">
        <v>203</v>
      </c>
      <c r="E258" s="325">
        <v>2469</v>
      </c>
      <c r="F258" s="325">
        <v>1695</v>
      </c>
      <c r="G258" s="325">
        <v>1377</v>
      </c>
      <c r="H258" s="325">
        <v>1128</v>
      </c>
      <c r="I258" s="325">
        <v>1502</v>
      </c>
      <c r="J258" s="185"/>
      <c r="K258" s="182"/>
      <c r="L258" s="182"/>
      <c r="M258" s="238">
        <v>354250.32</v>
      </c>
      <c r="N258" s="238">
        <v>170070.25</v>
      </c>
      <c r="O258" s="238">
        <v>152792.19</v>
      </c>
      <c r="P258" s="238">
        <v>136754.76999999999</v>
      </c>
      <c r="Q258" s="238">
        <v>1122762.77</v>
      </c>
      <c r="R258" s="238"/>
      <c r="S258" s="182"/>
      <c r="T258" s="182"/>
      <c r="U258" s="336">
        <v>143.479270959903</v>
      </c>
      <c r="V258" s="336">
        <v>100.336430678466</v>
      </c>
      <c r="W258" s="336">
        <v>110.960196078431</v>
      </c>
      <c r="X258" s="336">
        <v>121.23649822695</v>
      </c>
      <c r="Y258" s="336">
        <v>747.51183089214396</v>
      </c>
      <c r="AA258" s="182"/>
      <c r="AB258" s="185" t="s">
        <v>447</v>
      </c>
      <c r="AC258" s="185"/>
      <c r="AD258" s="186" t="s">
        <v>70</v>
      </c>
      <c r="AE258" s="338"/>
      <c r="AF258" s="338">
        <v>1</v>
      </c>
      <c r="AG258" s="338">
        <v>1</v>
      </c>
      <c r="AH258" s="338">
        <v>1</v>
      </c>
      <c r="AI258" s="338"/>
      <c r="AJ258" s="187"/>
      <c r="AK258" s="182"/>
      <c r="AL258" s="182"/>
      <c r="AM258" s="282"/>
      <c r="AN258" s="282">
        <v>105.92</v>
      </c>
      <c r="AO258" s="282">
        <v>101.34</v>
      </c>
      <c r="AP258" s="282">
        <v>25.08</v>
      </c>
      <c r="AQ258" s="282"/>
      <c r="AR258" s="275"/>
      <c r="AS258" s="273"/>
      <c r="AT258" s="273"/>
      <c r="AU258" s="275"/>
      <c r="AV258" s="275">
        <v>105.92</v>
      </c>
      <c r="AW258" s="275">
        <v>101.34</v>
      </c>
      <c r="AX258" s="275">
        <v>25.08</v>
      </c>
      <c r="AY258" s="275"/>
      <c r="AZ258" s="187"/>
      <c r="BA258" s="182"/>
    </row>
    <row r="259" spans="1:53" s="188" customFormat="1" x14ac:dyDescent="0.2">
      <c r="A259" s="182"/>
      <c r="B259" s="185" t="s">
        <v>364</v>
      </c>
      <c r="C259" s="185"/>
      <c r="D259" s="212" t="s">
        <v>791</v>
      </c>
      <c r="E259" s="325">
        <v>1</v>
      </c>
      <c r="F259" s="325">
        <v>1</v>
      </c>
      <c r="G259" s="325"/>
      <c r="H259" s="325"/>
      <c r="I259" s="325"/>
      <c r="J259" s="185"/>
      <c r="K259" s="182"/>
      <c r="L259" s="182"/>
      <c r="M259" s="238">
        <v>26.97</v>
      </c>
      <c r="N259" s="238">
        <v>73.03</v>
      </c>
      <c r="O259" s="238"/>
      <c r="P259" s="238"/>
      <c r="Q259" s="238"/>
      <c r="R259" s="238"/>
      <c r="S259" s="182"/>
      <c r="T259" s="182"/>
      <c r="U259" s="336">
        <v>26.97</v>
      </c>
      <c r="V259" s="336">
        <v>73.03</v>
      </c>
      <c r="W259" s="336"/>
      <c r="X259" s="336"/>
      <c r="Y259" s="336"/>
      <c r="AA259" s="182"/>
      <c r="AB259" s="185" t="s">
        <v>448</v>
      </c>
      <c r="AC259" s="185"/>
      <c r="AD259" s="186" t="s">
        <v>449</v>
      </c>
      <c r="AE259" s="338">
        <v>60</v>
      </c>
      <c r="AF259" s="338">
        <v>33</v>
      </c>
      <c r="AG259" s="338">
        <v>30</v>
      </c>
      <c r="AH259" s="338">
        <v>22</v>
      </c>
      <c r="AI259" s="338">
        <v>18</v>
      </c>
      <c r="AJ259" s="187"/>
      <c r="AK259" s="182"/>
      <c r="AL259" s="182"/>
      <c r="AM259" s="282">
        <v>40542.76</v>
      </c>
      <c r="AN259" s="282">
        <v>7269.85</v>
      </c>
      <c r="AO259" s="282">
        <v>4379.32</v>
      </c>
      <c r="AP259" s="282">
        <v>2736.42</v>
      </c>
      <c r="AQ259" s="282">
        <v>15494.13</v>
      </c>
      <c r="AR259" s="275"/>
      <c r="AS259" s="273"/>
      <c r="AT259" s="273"/>
      <c r="AU259" s="275">
        <v>675.712666666666</v>
      </c>
      <c r="AV259" s="275">
        <v>220.298484848485</v>
      </c>
      <c r="AW259" s="275">
        <v>145.97733333333301</v>
      </c>
      <c r="AX259" s="275">
        <v>124.382727272727</v>
      </c>
      <c r="AY259" s="275">
        <v>860.78499999999997</v>
      </c>
      <c r="AZ259" s="187"/>
      <c r="BA259" s="182"/>
    </row>
    <row r="260" spans="1:53" s="188" customFormat="1" x14ac:dyDescent="0.2">
      <c r="A260" s="182"/>
      <c r="B260" s="185" t="s">
        <v>366</v>
      </c>
      <c r="C260" s="185"/>
      <c r="D260" s="212" t="s">
        <v>367</v>
      </c>
      <c r="E260" s="325">
        <v>211</v>
      </c>
      <c r="F260" s="325">
        <v>140</v>
      </c>
      <c r="G260" s="325">
        <v>114</v>
      </c>
      <c r="H260" s="325">
        <v>93</v>
      </c>
      <c r="I260" s="325">
        <v>101</v>
      </c>
      <c r="J260" s="185"/>
      <c r="K260" s="182"/>
      <c r="L260" s="182"/>
      <c r="M260" s="238">
        <v>29958.71</v>
      </c>
      <c r="N260" s="238">
        <v>16400.240000000002</v>
      </c>
      <c r="O260" s="238">
        <v>17245.98</v>
      </c>
      <c r="P260" s="238">
        <v>13015.12</v>
      </c>
      <c r="Q260" s="238">
        <v>102098.82</v>
      </c>
      <c r="R260" s="238"/>
      <c r="S260" s="182"/>
      <c r="T260" s="182"/>
      <c r="U260" s="336">
        <v>141.98440758293799</v>
      </c>
      <c r="V260" s="336">
        <v>117.144571428571</v>
      </c>
      <c r="W260" s="336">
        <v>151.28052631579001</v>
      </c>
      <c r="X260" s="336">
        <v>139.94752688171999</v>
      </c>
      <c r="Y260" s="336">
        <v>1010.87940594059</v>
      </c>
      <c r="AA260" s="182"/>
      <c r="AB260" s="185" t="s">
        <v>450</v>
      </c>
      <c r="AC260" s="185"/>
      <c r="AD260" s="186" t="s">
        <v>451</v>
      </c>
      <c r="AE260" s="338">
        <v>23</v>
      </c>
      <c r="AF260" s="338">
        <v>14</v>
      </c>
      <c r="AG260" s="338">
        <v>13</v>
      </c>
      <c r="AH260" s="338">
        <v>8</v>
      </c>
      <c r="AI260" s="338">
        <v>8</v>
      </c>
      <c r="AJ260" s="187"/>
      <c r="AK260" s="182"/>
      <c r="AL260" s="182"/>
      <c r="AM260" s="282">
        <v>3893.67</v>
      </c>
      <c r="AN260" s="282">
        <v>2439.86</v>
      </c>
      <c r="AO260" s="282">
        <v>2103</v>
      </c>
      <c r="AP260" s="282">
        <v>835.13</v>
      </c>
      <c r="AQ260" s="282">
        <v>4120.43</v>
      </c>
      <c r="AR260" s="275"/>
      <c r="AS260" s="273"/>
      <c r="AT260" s="273"/>
      <c r="AU260" s="275">
        <v>169.29</v>
      </c>
      <c r="AV260" s="275">
        <v>174.275714285714</v>
      </c>
      <c r="AW260" s="275">
        <v>161.769230769231</v>
      </c>
      <c r="AX260" s="275">
        <v>104.39125</v>
      </c>
      <c r="AY260" s="275">
        <v>515.05375000000004</v>
      </c>
      <c r="AZ260" s="187"/>
      <c r="BA260" s="182"/>
    </row>
    <row r="261" spans="1:53" s="188" customFormat="1" x14ac:dyDescent="0.2">
      <c r="A261" s="182"/>
      <c r="B261" s="185" t="s">
        <v>661</v>
      </c>
      <c r="C261" s="185"/>
      <c r="D261" s="212" t="s">
        <v>109</v>
      </c>
      <c r="E261" s="325">
        <v>25</v>
      </c>
      <c r="F261" s="325">
        <v>5</v>
      </c>
      <c r="G261" s="325">
        <v>6</v>
      </c>
      <c r="H261" s="325">
        <v>5</v>
      </c>
      <c r="I261" s="325">
        <v>3</v>
      </c>
      <c r="J261" s="185"/>
      <c r="K261" s="182"/>
      <c r="L261" s="182"/>
      <c r="M261" s="238">
        <v>3655.7</v>
      </c>
      <c r="N261" s="238">
        <v>757.14</v>
      </c>
      <c r="O261" s="238">
        <v>2003.83</v>
      </c>
      <c r="P261" s="238">
        <v>729.04</v>
      </c>
      <c r="Q261" s="238">
        <v>926.56</v>
      </c>
      <c r="R261" s="238"/>
      <c r="S261" s="182"/>
      <c r="T261" s="182"/>
      <c r="U261" s="336">
        <v>146.22800000000001</v>
      </c>
      <c r="V261" s="336">
        <v>151.428</v>
      </c>
      <c r="W261" s="336">
        <v>333.97166666666698</v>
      </c>
      <c r="X261" s="336">
        <v>145.80799999999999</v>
      </c>
      <c r="Y261" s="336">
        <v>308.85333333333301</v>
      </c>
      <c r="AA261" s="182"/>
      <c r="AB261" s="185" t="s">
        <v>453</v>
      </c>
      <c r="AC261" s="185"/>
      <c r="AD261" s="186" t="s">
        <v>177</v>
      </c>
      <c r="AE261" s="338">
        <v>88</v>
      </c>
      <c r="AF261" s="338">
        <v>77</v>
      </c>
      <c r="AG261" s="338">
        <v>69</v>
      </c>
      <c r="AH261" s="338">
        <v>50</v>
      </c>
      <c r="AI261" s="338">
        <v>56</v>
      </c>
      <c r="AJ261" s="187"/>
      <c r="AK261" s="182"/>
      <c r="AL261" s="182"/>
      <c r="AM261" s="282">
        <v>16910.25</v>
      </c>
      <c r="AN261" s="282">
        <v>14974.89</v>
      </c>
      <c r="AO261" s="282">
        <v>13949.8</v>
      </c>
      <c r="AP261" s="282">
        <v>3359.53</v>
      </c>
      <c r="AQ261" s="282">
        <v>105070.31</v>
      </c>
      <c r="AR261" s="275"/>
      <c r="AS261" s="273"/>
      <c r="AT261" s="273"/>
      <c r="AU261" s="275">
        <v>192.16193181818201</v>
      </c>
      <c r="AV261" s="275">
        <v>194.47909090909101</v>
      </c>
      <c r="AW261" s="275">
        <v>202.17101449275401</v>
      </c>
      <c r="AX261" s="275">
        <v>67.190600000000003</v>
      </c>
      <c r="AY261" s="275">
        <v>1876.2555357142901</v>
      </c>
      <c r="AZ261" s="187"/>
      <c r="BA261" s="182"/>
    </row>
    <row r="262" spans="1:53" s="188" customFormat="1" x14ac:dyDescent="0.2">
      <c r="A262" s="182"/>
      <c r="B262" s="185" t="s">
        <v>792</v>
      </c>
      <c r="C262" s="185"/>
      <c r="D262" s="212" t="s">
        <v>109</v>
      </c>
      <c r="E262" s="325"/>
      <c r="F262" s="325"/>
      <c r="G262" s="325"/>
      <c r="H262" s="325"/>
      <c r="I262" s="325">
        <v>1</v>
      </c>
      <c r="J262" s="185"/>
      <c r="K262" s="182"/>
      <c r="L262" s="182"/>
      <c r="M262" s="238"/>
      <c r="N262" s="238"/>
      <c r="O262" s="238"/>
      <c r="P262" s="238"/>
      <c r="Q262" s="238">
        <v>5419.42</v>
      </c>
      <c r="R262" s="238"/>
      <c r="S262" s="182"/>
      <c r="T262" s="182"/>
      <c r="U262" s="336"/>
      <c r="V262" s="336"/>
      <c r="W262" s="336"/>
      <c r="X262" s="336"/>
      <c r="Y262" s="336">
        <v>5419.42</v>
      </c>
      <c r="AA262" s="182"/>
      <c r="AB262" s="185" t="s">
        <v>454</v>
      </c>
      <c r="AC262" s="185"/>
      <c r="AD262" s="186" t="s">
        <v>455</v>
      </c>
      <c r="AE262" s="338">
        <v>94</v>
      </c>
      <c r="AF262" s="338">
        <v>31</v>
      </c>
      <c r="AG262" s="338">
        <v>24</v>
      </c>
      <c r="AH262" s="338">
        <v>16</v>
      </c>
      <c r="AI262" s="338">
        <v>15</v>
      </c>
      <c r="AJ262" s="187"/>
      <c r="AK262" s="182"/>
      <c r="AL262" s="182"/>
      <c r="AM262" s="282">
        <v>103595.5</v>
      </c>
      <c r="AN262" s="282">
        <v>39561.269999999997</v>
      </c>
      <c r="AO262" s="282">
        <v>38840.550000000003</v>
      </c>
      <c r="AP262" s="282">
        <v>1939.13</v>
      </c>
      <c r="AQ262" s="282">
        <v>47298.2</v>
      </c>
      <c r="AR262" s="275"/>
      <c r="AS262" s="273"/>
      <c r="AT262" s="273"/>
      <c r="AU262" s="275">
        <v>1102.0797872340399</v>
      </c>
      <c r="AV262" s="275">
        <v>1276.17</v>
      </c>
      <c r="AW262" s="275">
        <v>1618.35625</v>
      </c>
      <c r="AX262" s="275">
        <v>121.19562500000001</v>
      </c>
      <c r="AY262" s="275">
        <v>3153.21333333333</v>
      </c>
      <c r="AZ262" s="187"/>
      <c r="BA262" s="182"/>
    </row>
    <row r="263" spans="1:53" s="188" customFormat="1" ht="13.5" thickBot="1" x14ac:dyDescent="0.25">
      <c r="A263" s="182"/>
      <c r="B263" s="185" t="s">
        <v>662</v>
      </c>
      <c r="C263" s="185"/>
      <c r="D263" s="212" t="s">
        <v>109</v>
      </c>
      <c r="E263" s="325">
        <v>246</v>
      </c>
      <c r="F263" s="325">
        <v>98</v>
      </c>
      <c r="G263" s="325">
        <v>62</v>
      </c>
      <c r="H263" s="325">
        <v>60</v>
      </c>
      <c r="I263" s="325">
        <v>91</v>
      </c>
      <c r="J263" s="185"/>
      <c r="K263" s="182"/>
      <c r="L263" s="182"/>
      <c r="M263" s="238">
        <v>46346.67</v>
      </c>
      <c r="N263" s="238">
        <v>13694.16</v>
      </c>
      <c r="O263" s="238">
        <v>8096.89</v>
      </c>
      <c r="P263" s="238">
        <v>7449.55</v>
      </c>
      <c r="Q263" s="238">
        <v>51347.26</v>
      </c>
      <c r="R263" s="238"/>
      <c r="S263" s="182"/>
      <c r="T263" s="182"/>
      <c r="U263" s="336">
        <v>188.40109756097601</v>
      </c>
      <c r="V263" s="336">
        <v>139.73632653061199</v>
      </c>
      <c r="W263" s="336">
        <v>130.595</v>
      </c>
      <c r="X263" s="336">
        <v>124.15916666666701</v>
      </c>
      <c r="Y263" s="336">
        <v>564.255604395604</v>
      </c>
      <c r="AA263" s="182"/>
      <c r="AB263" s="189" t="s">
        <v>456</v>
      </c>
      <c r="AC263" s="189"/>
      <c r="AD263" s="190" t="s">
        <v>79</v>
      </c>
      <c r="AE263" s="339">
        <v>2</v>
      </c>
      <c r="AF263" s="339"/>
      <c r="AG263" s="339"/>
      <c r="AH263" s="339"/>
      <c r="AI263" s="339"/>
      <c r="AJ263" s="192"/>
      <c r="AK263" s="182"/>
      <c r="AL263" s="182"/>
      <c r="AM263" s="283">
        <v>1058.8900000000001</v>
      </c>
      <c r="AN263" s="284"/>
      <c r="AO263" s="284"/>
      <c r="AP263" s="284"/>
      <c r="AQ263" s="284"/>
      <c r="AR263" s="277"/>
      <c r="AS263" s="273"/>
      <c r="AT263" s="273"/>
      <c r="AU263" s="276">
        <v>529.44500000000005</v>
      </c>
      <c r="AV263" s="277"/>
      <c r="AW263" s="277"/>
      <c r="AX263" s="277"/>
      <c r="AY263" s="277"/>
      <c r="AZ263" s="187"/>
      <c r="BA263" s="182"/>
    </row>
    <row r="264" spans="1:53" s="188" customFormat="1" x14ac:dyDescent="0.2">
      <c r="A264" s="182"/>
      <c r="B264" s="185" t="s">
        <v>663</v>
      </c>
      <c r="C264" s="185"/>
      <c r="D264" s="212" t="s">
        <v>104</v>
      </c>
      <c r="E264" s="325">
        <v>4</v>
      </c>
      <c r="F264" s="325">
        <v>2</v>
      </c>
      <c r="G264" s="325">
        <v>1</v>
      </c>
      <c r="H264" s="325">
        <v>1</v>
      </c>
      <c r="I264" s="325">
        <v>1</v>
      </c>
      <c r="J264" s="185"/>
      <c r="K264" s="182"/>
      <c r="L264" s="182"/>
      <c r="M264" s="238">
        <v>509.16</v>
      </c>
      <c r="N264" s="238">
        <v>107.93</v>
      </c>
      <c r="O264" s="238">
        <v>48.62</v>
      </c>
      <c r="P264" s="238">
        <v>34.270000000000003</v>
      </c>
      <c r="Q264" s="238">
        <v>2267.84</v>
      </c>
      <c r="R264" s="238"/>
      <c r="S264" s="182"/>
      <c r="T264" s="182"/>
      <c r="U264" s="336">
        <v>127.29</v>
      </c>
      <c r="V264" s="336">
        <v>53.965000000000003</v>
      </c>
      <c r="W264" s="336">
        <v>48.62</v>
      </c>
      <c r="X264" s="336">
        <v>34.270000000000003</v>
      </c>
      <c r="Y264" s="336">
        <v>2267.84</v>
      </c>
      <c r="AA264" s="182"/>
      <c r="AB264" s="185" t="s">
        <v>588</v>
      </c>
      <c r="AC264" s="185"/>
      <c r="AD264" s="186" t="s">
        <v>164</v>
      </c>
      <c r="AE264" s="338">
        <v>1</v>
      </c>
      <c r="AF264" s="338"/>
      <c r="AG264" s="338"/>
      <c r="AH264" s="338"/>
      <c r="AI264" s="338"/>
      <c r="AJ264" s="187"/>
      <c r="AK264" s="182"/>
      <c r="AL264" s="182"/>
      <c r="AM264" s="282">
        <v>28.22</v>
      </c>
      <c r="AN264" s="282"/>
      <c r="AO264" s="282"/>
      <c r="AP264" s="282"/>
      <c r="AQ264" s="282"/>
      <c r="AR264" s="275"/>
      <c r="AS264" s="273"/>
      <c r="AT264" s="273"/>
      <c r="AU264" s="275">
        <v>28.22</v>
      </c>
      <c r="AV264" s="275"/>
      <c r="AW264" s="275"/>
      <c r="AX264" s="275"/>
      <c r="AY264" s="275"/>
      <c r="AZ264" s="187"/>
      <c r="BA264" s="182"/>
    </row>
    <row r="265" spans="1:53" s="188" customFormat="1" x14ac:dyDescent="0.2">
      <c r="A265" s="182"/>
      <c r="B265" s="185" t="s">
        <v>372</v>
      </c>
      <c r="C265" s="185"/>
      <c r="D265" s="212" t="s">
        <v>104</v>
      </c>
      <c r="E265" s="325">
        <v>87</v>
      </c>
      <c r="F265" s="325">
        <v>51</v>
      </c>
      <c r="G265" s="325">
        <v>25</v>
      </c>
      <c r="H265" s="325">
        <v>21</v>
      </c>
      <c r="I265" s="325">
        <v>18</v>
      </c>
      <c r="J265" s="185"/>
      <c r="K265" s="182"/>
      <c r="L265" s="182"/>
      <c r="M265" s="238">
        <v>7438.84</v>
      </c>
      <c r="N265" s="238">
        <v>2745.96</v>
      </c>
      <c r="O265" s="238">
        <v>1361.43</v>
      </c>
      <c r="P265" s="238">
        <v>1038.1500000000001</v>
      </c>
      <c r="Q265" s="238">
        <v>16693.650000000001</v>
      </c>
      <c r="R265" s="238"/>
      <c r="S265" s="182"/>
      <c r="T265" s="182"/>
      <c r="U265" s="336">
        <v>85.503908045976999</v>
      </c>
      <c r="V265" s="336">
        <v>53.8423529411765</v>
      </c>
      <c r="W265" s="336">
        <v>54.4572</v>
      </c>
      <c r="X265" s="336">
        <v>49.435714285714297</v>
      </c>
      <c r="Y265" s="336">
        <v>927.42499999999995</v>
      </c>
      <c r="AA265" s="182"/>
      <c r="AB265" s="185" t="s">
        <v>457</v>
      </c>
      <c r="AC265" s="185"/>
      <c r="AD265" s="186" t="s">
        <v>127</v>
      </c>
      <c r="AE265" s="338">
        <v>10</v>
      </c>
      <c r="AF265" s="338">
        <v>3</v>
      </c>
      <c r="AG265" s="338">
        <v>2</v>
      </c>
      <c r="AH265" s="338">
        <v>2</v>
      </c>
      <c r="AI265" s="338">
        <v>2</v>
      </c>
      <c r="AJ265" s="187"/>
      <c r="AK265" s="182"/>
      <c r="AL265" s="182"/>
      <c r="AM265" s="282">
        <v>13185.86</v>
      </c>
      <c r="AN265" s="282">
        <v>429.71</v>
      </c>
      <c r="AO265" s="282">
        <v>224.35</v>
      </c>
      <c r="AP265" s="282">
        <v>209.12</v>
      </c>
      <c r="AQ265" s="282">
        <v>7219.91</v>
      </c>
      <c r="AR265" s="275"/>
      <c r="AS265" s="273"/>
      <c r="AT265" s="273"/>
      <c r="AU265" s="275">
        <v>1318.586</v>
      </c>
      <c r="AV265" s="275">
        <v>143.23666666666699</v>
      </c>
      <c r="AW265" s="275">
        <v>112.175</v>
      </c>
      <c r="AX265" s="275">
        <v>104.56</v>
      </c>
      <c r="AY265" s="275">
        <v>3609.9549999999999</v>
      </c>
      <c r="AZ265" s="187"/>
      <c r="BA265" s="182"/>
    </row>
    <row r="266" spans="1:53" s="188" customFormat="1" x14ac:dyDescent="0.2">
      <c r="A266" s="182"/>
      <c r="B266" s="185" t="s">
        <v>373</v>
      </c>
      <c r="C266" s="185"/>
      <c r="D266" s="212" t="s">
        <v>374</v>
      </c>
      <c r="E266" s="325">
        <v>57</v>
      </c>
      <c r="F266" s="325">
        <v>27</v>
      </c>
      <c r="G266" s="325">
        <v>18</v>
      </c>
      <c r="H266" s="325">
        <v>15</v>
      </c>
      <c r="I266" s="325">
        <v>12</v>
      </c>
      <c r="J266" s="185"/>
      <c r="K266" s="182"/>
      <c r="L266" s="182"/>
      <c r="M266" s="238">
        <v>8043.6</v>
      </c>
      <c r="N266" s="238">
        <v>1464.88</v>
      </c>
      <c r="O266" s="238">
        <v>1189.81</v>
      </c>
      <c r="P266" s="238">
        <v>1257.6500000000001</v>
      </c>
      <c r="Q266" s="238">
        <v>2139.23</v>
      </c>
      <c r="R266" s="238"/>
      <c r="S266" s="182"/>
      <c r="T266" s="182"/>
      <c r="U266" s="336">
        <v>141.115789473684</v>
      </c>
      <c r="V266" s="336">
        <v>54.2548148148148</v>
      </c>
      <c r="W266" s="336">
        <v>66.100555555555601</v>
      </c>
      <c r="X266" s="336">
        <v>83.843333333333305</v>
      </c>
      <c r="Y266" s="336">
        <v>178.26916666666699</v>
      </c>
      <c r="AA266" s="182"/>
      <c r="AB266" s="185" t="s">
        <v>459</v>
      </c>
      <c r="AC266" s="185"/>
      <c r="AD266" s="186" t="s">
        <v>460</v>
      </c>
      <c r="AE266" s="338">
        <v>8</v>
      </c>
      <c r="AF266" s="338">
        <v>5</v>
      </c>
      <c r="AG266" s="338">
        <v>3</v>
      </c>
      <c r="AH266" s="338">
        <v>3</v>
      </c>
      <c r="AI266" s="338">
        <v>3</v>
      </c>
      <c r="AJ266" s="187"/>
      <c r="AK266" s="182"/>
      <c r="AL266" s="182"/>
      <c r="AM266" s="282">
        <v>593.29</v>
      </c>
      <c r="AN266" s="282">
        <v>152.18</v>
      </c>
      <c r="AO266" s="282">
        <v>68.92</v>
      </c>
      <c r="AP266" s="282">
        <v>64.819999999999993</v>
      </c>
      <c r="AQ266" s="282">
        <v>1563.2</v>
      </c>
      <c r="AR266" s="275"/>
      <c r="AS266" s="273"/>
      <c r="AT266" s="273"/>
      <c r="AU266" s="275">
        <v>74.161249999999995</v>
      </c>
      <c r="AV266" s="275">
        <v>30.436</v>
      </c>
      <c r="AW266" s="275">
        <v>22.973333333333301</v>
      </c>
      <c r="AX266" s="275">
        <v>21.606666666666701</v>
      </c>
      <c r="AY266" s="275">
        <v>521.06666666666695</v>
      </c>
      <c r="AZ266" s="187"/>
      <c r="BA266" s="182"/>
    </row>
    <row r="267" spans="1:53" s="188" customFormat="1" ht="13.5" thickBot="1" x14ac:dyDescent="0.25">
      <c r="A267" s="182"/>
      <c r="B267" s="189" t="s">
        <v>375</v>
      </c>
      <c r="C267" s="189"/>
      <c r="D267" s="214" t="s">
        <v>104</v>
      </c>
      <c r="E267" s="326">
        <v>28</v>
      </c>
      <c r="F267" s="326">
        <v>9</v>
      </c>
      <c r="G267" s="326">
        <v>5</v>
      </c>
      <c r="H267" s="326">
        <v>5</v>
      </c>
      <c r="I267" s="326">
        <v>2</v>
      </c>
      <c r="J267" s="189"/>
      <c r="K267" s="182"/>
      <c r="L267" s="182"/>
      <c r="M267" s="266">
        <v>5428.3</v>
      </c>
      <c r="N267" s="266">
        <v>1334.22</v>
      </c>
      <c r="O267" s="266">
        <v>1492.54</v>
      </c>
      <c r="P267" s="266">
        <v>2497.27</v>
      </c>
      <c r="Q267" s="266">
        <v>1283.3599999999999</v>
      </c>
      <c r="R267" s="266"/>
      <c r="S267" s="182"/>
      <c r="T267" s="182"/>
      <c r="U267" s="336">
        <v>193.86785714285699</v>
      </c>
      <c r="V267" s="336">
        <v>148.24666666666701</v>
      </c>
      <c r="W267" s="336">
        <v>298.50799999999998</v>
      </c>
      <c r="X267" s="336">
        <v>499.45400000000001</v>
      </c>
      <c r="Y267" s="336">
        <v>641.67999999999995</v>
      </c>
      <c r="AA267" s="182"/>
      <c r="AB267" s="185" t="s">
        <v>461</v>
      </c>
      <c r="AC267" s="185"/>
      <c r="AD267" s="186" t="s">
        <v>203</v>
      </c>
      <c r="AE267" s="338">
        <v>33</v>
      </c>
      <c r="AF267" s="338">
        <v>24</v>
      </c>
      <c r="AG267" s="338">
        <v>14</v>
      </c>
      <c r="AH267" s="338">
        <v>8</v>
      </c>
      <c r="AI267" s="338">
        <v>7</v>
      </c>
      <c r="AJ267" s="187"/>
      <c r="AK267" s="182"/>
      <c r="AL267" s="182"/>
      <c r="AM267" s="282">
        <v>8709</v>
      </c>
      <c r="AN267" s="282">
        <v>5070.8999999999996</v>
      </c>
      <c r="AO267" s="282">
        <v>2245.35</v>
      </c>
      <c r="AP267" s="282">
        <v>1289.98</v>
      </c>
      <c r="AQ267" s="282">
        <v>12582.75</v>
      </c>
      <c r="AR267" s="275"/>
      <c r="AS267" s="273"/>
      <c r="AT267" s="273"/>
      <c r="AU267" s="275">
        <v>263.90909090909099</v>
      </c>
      <c r="AV267" s="275">
        <v>211.28749999999999</v>
      </c>
      <c r="AW267" s="275">
        <v>160.38214285714301</v>
      </c>
      <c r="AX267" s="275">
        <v>161.2475</v>
      </c>
      <c r="AY267" s="275">
        <v>1797.5357142857099</v>
      </c>
      <c r="AZ267" s="192"/>
      <c r="BA267" s="182"/>
    </row>
    <row r="268" spans="1:53" s="188" customFormat="1" x14ac:dyDescent="0.2">
      <c r="A268" s="182"/>
      <c r="B268" s="185" t="s">
        <v>376</v>
      </c>
      <c r="C268" s="185"/>
      <c r="D268" s="212" t="s">
        <v>211</v>
      </c>
      <c r="E268" s="325">
        <v>20</v>
      </c>
      <c r="F268" s="325">
        <v>6</v>
      </c>
      <c r="G268" s="325">
        <v>7</v>
      </c>
      <c r="H268" s="325">
        <v>7</v>
      </c>
      <c r="I268" s="325">
        <v>8</v>
      </c>
      <c r="J268" s="185"/>
      <c r="K268" s="182"/>
      <c r="L268" s="182"/>
      <c r="M268" s="238">
        <v>4118.54</v>
      </c>
      <c r="N268" s="238">
        <v>1402.74</v>
      </c>
      <c r="O268" s="238">
        <v>2905.48</v>
      </c>
      <c r="P268" s="238">
        <v>2826.93</v>
      </c>
      <c r="Q268" s="238">
        <v>22040.73</v>
      </c>
      <c r="R268" s="238"/>
      <c r="S268" s="182"/>
      <c r="T268" s="182"/>
      <c r="U268" s="336">
        <v>205.92699999999999</v>
      </c>
      <c r="V268" s="336">
        <v>233.79</v>
      </c>
      <c r="W268" s="336">
        <v>415.06857142857098</v>
      </c>
      <c r="X268" s="336">
        <v>403.84714285714301</v>
      </c>
      <c r="Y268" s="336">
        <v>2755.0912499999999</v>
      </c>
      <c r="AA268" s="182"/>
      <c r="AB268" s="185" t="s">
        <v>464</v>
      </c>
      <c r="AC268" s="185"/>
      <c r="AD268" s="186" t="s">
        <v>63</v>
      </c>
      <c r="AE268" s="338">
        <v>3</v>
      </c>
      <c r="AF268" s="338">
        <v>2</v>
      </c>
      <c r="AG268" s="338">
        <v>2</v>
      </c>
      <c r="AH268" s="338">
        <v>2</v>
      </c>
      <c r="AI268" s="338">
        <v>1</v>
      </c>
      <c r="AJ268" s="187"/>
      <c r="AK268" s="182"/>
      <c r="AL268" s="182"/>
      <c r="AM268" s="282">
        <v>2308.4299999999998</v>
      </c>
      <c r="AN268" s="282">
        <v>270.56</v>
      </c>
      <c r="AO268" s="282">
        <v>599.88</v>
      </c>
      <c r="AP268" s="282">
        <v>67.5</v>
      </c>
      <c r="AQ268" s="282">
        <v>196.65</v>
      </c>
      <c r="AR268" s="275"/>
      <c r="AS268" s="273"/>
      <c r="AT268" s="273"/>
      <c r="AU268" s="275">
        <v>769.47666666666703</v>
      </c>
      <c r="AV268" s="275">
        <v>135.28</v>
      </c>
      <c r="AW268" s="275">
        <v>299.94</v>
      </c>
      <c r="AX268" s="275">
        <v>33.75</v>
      </c>
      <c r="AY268" s="275">
        <v>196.65</v>
      </c>
      <c r="AZ268" s="187"/>
      <c r="BA268" s="182"/>
    </row>
    <row r="269" spans="1:53" s="188" customFormat="1" x14ac:dyDescent="0.2">
      <c r="A269" s="182"/>
      <c r="B269" s="185" t="s">
        <v>377</v>
      </c>
      <c r="C269" s="185"/>
      <c r="D269" s="212" t="s">
        <v>302</v>
      </c>
      <c r="E269" s="325">
        <v>148</v>
      </c>
      <c r="F269" s="325">
        <v>97</v>
      </c>
      <c r="G269" s="325">
        <v>73</v>
      </c>
      <c r="H269" s="325">
        <v>60</v>
      </c>
      <c r="I269" s="325">
        <v>82</v>
      </c>
      <c r="J269" s="185"/>
      <c r="K269" s="182"/>
      <c r="L269" s="182"/>
      <c r="M269" s="238">
        <v>25024.09</v>
      </c>
      <c r="N269" s="238">
        <v>12555.97</v>
      </c>
      <c r="O269" s="238">
        <v>10913.05</v>
      </c>
      <c r="P269" s="238">
        <v>8159.54</v>
      </c>
      <c r="Q269" s="238">
        <v>110719.63</v>
      </c>
      <c r="R269" s="238"/>
      <c r="S269" s="182"/>
      <c r="T269" s="182"/>
      <c r="U269" s="336">
        <v>169.08168918918901</v>
      </c>
      <c r="V269" s="336">
        <v>129.44298969072199</v>
      </c>
      <c r="W269" s="336">
        <v>149.49383561643799</v>
      </c>
      <c r="X269" s="336">
        <v>135.99233333333299</v>
      </c>
      <c r="Y269" s="336">
        <v>1350.2393902439001</v>
      </c>
      <c r="AA269" s="182"/>
      <c r="AB269" s="185" t="s">
        <v>465</v>
      </c>
      <c r="AC269" s="185"/>
      <c r="AD269" s="186" t="s">
        <v>179</v>
      </c>
      <c r="AE269" s="338">
        <v>2</v>
      </c>
      <c r="AF269" s="338">
        <v>1</v>
      </c>
      <c r="AG269" s="338">
        <v>1</v>
      </c>
      <c r="AH269" s="338">
        <v>1</v>
      </c>
      <c r="AI269" s="338">
        <v>1</v>
      </c>
      <c r="AJ269" s="187"/>
      <c r="AK269" s="182"/>
      <c r="AL269" s="182"/>
      <c r="AM269" s="282">
        <v>39.85</v>
      </c>
      <c r="AN269" s="282">
        <v>16.829999999999998</v>
      </c>
      <c r="AO269" s="282">
        <v>13.63</v>
      </c>
      <c r="AP269" s="282">
        <v>14.11</v>
      </c>
      <c r="AQ269" s="282">
        <v>240.44</v>
      </c>
      <c r="AR269" s="275"/>
      <c r="AS269" s="273"/>
      <c r="AT269" s="273"/>
      <c r="AU269" s="275">
        <v>19.925000000000001</v>
      </c>
      <c r="AV269" s="275">
        <v>16.829999999999998</v>
      </c>
      <c r="AW269" s="275">
        <v>13.63</v>
      </c>
      <c r="AX269" s="275">
        <v>14.11</v>
      </c>
      <c r="AY269" s="275">
        <v>240.44</v>
      </c>
      <c r="AZ269" s="187"/>
      <c r="BA269" s="182"/>
    </row>
    <row r="270" spans="1:53" s="188" customFormat="1" x14ac:dyDescent="0.2">
      <c r="A270" s="182"/>
      <c r="B270" s="185" t="s">
        <v>664</v>
      </c>
      <c r="C270" s="185"/>
      <c r="D270" s="212" t="s">
        <v>105</v>
      </c>
      <c r="E270" s="325">
        <v>1</v>
      </c>
      <c r="F270" s="325">
        <v>1</v>
      </c>
      <c r="G270" s="325">
        <v>1</v>
      </c>
      <c r="H270" s="325">
        <v>1</v>
      </c>
      <c r="I270" s="325">
        <v>1</v>
      </c>
      <c r="J270" s="185"/>
      <c r="K270" s="182"/>
      <c r="L270" s="182"/>
      <c r="M270" s="238">
        <v>163.5</v>
      </c>
      <c r="N270" s="238">
        <v>232.18</v>
      </c>
      <c r="O270" s="238">
        <v>704.55</v>
      </c>
      <c r="P270" s="238">
        <v>251</v>
      </c>
      <c r="Q270" s="238">
        <v>3277.71</v>
      </c>
      <c r="R270" s="238"/>
      <c r="S270" s="182"/>
      <c r="T270" s="182"/>
      <c r="U270" s="336">
        <v>163.5</v>
      </c>
      <c r="V270" s="336">
        <v>232.18</v>
      </c>
      <c r="W270" s="336">
        <v>704.55</v>
      </c>
      <c r="X270" s="336">
        <v>251</v>
      </c>
      <c r="Y270" s="336">
        <v>3277.71</v>
      </c>
      <c r="AA270" s="182"/>
      <c r="AB270" s="185" t="s">
        <v>466</v>
      </c>
      <c r="AC270" s="185"/>
      <c r="AD270" s="186" t="s">
        <v>467</v>
      </c>
      <c r="AE270" s="338">
        <v>56</v>
      </c>
      <c r="AF270" s="338">
        <v>28</v>
      </c>
      <c r="AG270" s="338">
        <v>26</v>
      </c>
      <c r="AH270" s="338">
        <v>14</v>
      </c>
      <c r="AI270" s="338">
        <v>13</v>
      </c>
      <c r="AJ270" s="187"/>
      <c r="AK270" s="182"/>
      <c r="AL270" s="182"/>
      <c r="AM270" s="282">
        <v>20515.560000000001</v>
      </c>
      <c r="AN270" s="282">
        <v>4807.57</v>
      </c>
      <c r="AO270" s="282">
        <v>3891.3</v>
      </c>
      <c r="AP270" s="282">
        <v>2664</v>
      </c>
      <c r="AQ270" s="282">
        <v>6189.51</v>
      </c>
      <c r="AR270" s="275"/>
      <c r="AS270" s="273"/>
      <c r="AT270" s="273"/>
      <c r="AU270" s="275">
        <v>366.349285714286</v>
      </c>
      <c r="AV270" s="275">
        <v>171.69892857142901</v>
      </c>
      <c r="AW270" s="275">
        <v>149.66538461538499</v>
      </c>
      <c r="AX270" s="275">
        <v>190.28571428571399</v>
      </c>
      <c r="AY270" s="275">
        <v>476.11615384615402</v>
      </c>
      <c r="AZ270" s="187"/>
      <c r="BA270" s="182"/>
    </row>
    <row r="271" spans="1:53" s="188" customFormat="1" x14ac:dyDescent="0.2">
      <c r="A271" s="182"/>
      <c r="B271" s="185" t="s">
        <v>378</v>
      </c>
      <c r="C271" s="185"/>
      <c r="D271" s="212" t="s">
        <v>102</v>
      </c>
      <c r="E271" s="325">
        <v>2</v>
      </c>
      <c r="F271" s="325"/>
      <c r="G271" s="325"/>
      <c r="H271" s="325"/>
      <c r="I271" s="325"/>
      <c r="J271" s="185"/>
      <c r="K271" s="182"/>
      <c r="L271" s="182"/>
      <c r="M271" s="238">
        <v>517.57000000000005</v>
      </c>
      <c r="N271" s="238"/>
      <c r="O271" s="238"/>
      <c r="P271" s="238"/>
      <c r="Q271" s="238"/>
      <c r="R271" s="238"/>
      <c r="S271" s="182"/>
      <c r="T271" s="182"/>
      <c r="U271" s="336">
        <v>258.78500000000003</v>
      </c>
      <c r="V271" s="336"/>
      <c r="W271" s="336"/>
      <c r="X271" s="336"/>
      <c r="Y271" s="336"/>
      <c r="AA271" s="182"/>
      <c r="AB271" s="185" t="s">
        <v>468</v>
      </c>
      <c r="AC271" s="185"/>
      <c r="AD271" s="186" t="s">
        <v>70</v>
      </c>
      <c r="AE271" s="338">
        <v>8</v>
      </c>
      <c r="AF271" s="338">
        <v>3</v>
      </c>
      <c r="AG271" s="338"/>
      <c r="AH271" s="338"/>
      <c r="AI271" s="338"/>
      <c r="AJ271" s="187"/>
      <c r="AK271" s="182"/>
      <c r="AL271" s="182"/>
      <c r="AM271" s="282">
        <v>1066.8399999999999</v>
      </c>
      <c r="AN271" s="282">
        <v>299.33999999999997</v>
      </c>
      <c r="AO271" s="282"/>
      <c r="AP271" s="282"/>
      <c r="AQ271" s="282"/>
      <c r="AR271" s="275"/>
      <c r="AS271" s="273"/>
      <c r="AT271" s="273"/>
      <c r="AU271" s="275">
        <v>133.35499999999999</v>
      </c>
      <c r="AV271" s="275">
        <v>99.78</v>
      </c>
      <c r="AW271" s="275"/>
      <c r="AX271" s="275"/>
      <c r="AY271" s="275"/>
      <c r="AZ271" s="187"/>
      <c r="BA271" s="182"/>
    </row>
    <row r="272" spans="1:53" s="188" customFormat="1" x14ac:dyDescent="0.2">
      <c r="A272" s="182"/>
      <c r="B272" s="185" t="s">
        <v>378</v>
      </c>
      <c r="C272" s="185"/>
      <c r="D272" s="212" t="s">
        <v>105</v>
      </c>
      <c r="E272" s="325">
        <v>1209</v>
      </c>
      <c r="F272" s="325">
        <v>618</v>
      </c>
      <c r="G272" s="325">
        <v>425</v>
      </c>
      <c r="H272" s="325">
        <v>323</v>
      </c>
      <c r="I272" s="325">
        <v>488</v>
      </c>
      <c r="J272" s="185"/>
      <c r="K272" s="182"/>
      <c r="L272" s="182"/>
      <c r="M272" s="238">
        <v>240148.02</v>
      </c>
      <c r="N272" s="238">
        <v>82332.86</v>
      </c>
      <c r="O272" s="238">
        <v>65074.11</v>
      </c>
      <c r="P272" s="238">
        <v>73375.09</v>
      </c>
      <c r="Q272" s="238">
        <v>441167.92</v>
      </c>
      <c r="R272" s="238"/>
      <c r="S272" s="182"/>
      <c r="T272" s="182"/>
      <c r="U272" s="336">
        <v>198.63359801488801</v>
      </c>
      <c r="V272" s="336">
        <v>133.22469255663401</v>
      </c>
      <c r="W272" s="336">
        <v>153.11555294117599</v>
      </c>
      <c r="X272" s="336">
        <v>227.16746130031001</v>
      </c>
      <c r="Y272" s="336">
        <v>904.03262295081902</v>
      </c>
      <c r="AA272" s="182"/>
      <c r="AB272" s="185" t="s">
        <v>793</v>
      </c>
      <c r="AC272" s="185"/>
      <c r="AD272" s="186" t="s">
        <v>145</v>
      </c>
      <c r="AE272" s="338">
        <v>2</v>
      </c>
      <c r="AF272" s="338">
        <v>1</v>
      </c>
      <c r="AG272" s="338">
        <v>1</v>
      </c>
      <c r="AH272" s="338">
        <v>1</v>
      </c>
      <c r="AI272" s="338">
        <v>1</v>
      </c>
      <c r="AJ272" s="187"/>
      <c r="AK272" s="182"/>
      <c r="AL272" s="182"/>
      <c r="AM272" s="282">
        <v>71.95</v>
      </c>
      <c r="AN272" s="282">
        <v>22.01</v>
      </c>
      <c r="AO272" s="282">
        <v>23.23</v>
      </c>
      <c r="AP272" s="282">
        <v>24.36</v>
      </c>
      <c r="AQ272" s="282">
        <v>209.69</v>
      </c>
      <c r="AR272" s="275"/>
      <c r="AS272" s="273"/>
      <c r="AT272" s="273"/>
      <c r="AU272" s="275">
        <v>35.975000000000001</v>
      </c>
      <c r="AV272" s="275">
        <v>22.01</v>
      </c>
      <c r="AW272" s="275">
        <v>23.23</v>
      </c>
      <c r="AX272" s="275">
        <v>24.36</v>
      </c>
      <c r="AY272" s="275">
        <v>209.69</v>
      </c>
      <c r="AZ272" s="187"/>
      <c r="BA272" s="182"/>
    </row>
    <row r="273" spans="1:53" s="188" customFormat="1" ht="13.5" thickBot="1" x14ac:dyDescent="0.25">
      <c r="A273" s="182"/>
      <c r="B273" s="185" t="s">
        <v>380</v>
      </c>
      <c r="C273" s="185"/>
      <c r="D273" s="212" t="s">
        <v>164</v>
      </c>
      <c r="E273" s="325">
        <v>49</v>
      </c>
      <c r="F273" s="325">
        <v>21</v>
      </c>
      <c r="G273" s="325">
        <v>16</v>
      </c>
      <c r="H273" s="325">
        <v>12</v>
      </c>
      <c r="I273" s="325">
        <v>21</v>
      </c>
      <c r="J273" s="185"/>
      <c r="K273" s="182"/>
      <c r="L273" s="182"/>
      <c r="M273" s="238">
        <v>11310.11</v>
      </c>
      <c r="N273" s="238">
        <v>2803.75</v>
      </c>
      <c r="O273" s="238">
        <v>3107.54</v>
      </c>
      <c r="P273" s="238">
        <v>2919.11</v>
      </c>
      <c r="Q273" s="238">
        <v>20423.47</v>
      </c>
      <c r="R273" s="238"/>
      <c r="S273" s="182"/>
      <c r="T273" s="182"/>
      <c r="U273" s="336">
        <v>230.818571428571</v>
      </c>
      <c r="V273" s="336">
        <v>133.51190476190499</v>
      </c>
      <c r="W273" s="336">
        <v>194.22125</v>
      </c>
      <c r="X273" s="336">
        <v>243.259166666667</v>
      </c>
      <c r="Y273" s="336">
        <v>972.54619047619099</v>
      </c>
      <c r="AA273" s="182"/>
      <c r="AB273" s="189" t="s">
        <v>676</v>
      </c>
      <c r="AC273" s="189"/>
      <c r="AD273" s="190" t="s">
        <v>70</v>
      </c>
      <c r="AE273" s="339">
        <v>1</v>
      </c>
      <c r="AF273" s="339"/>
      <c r="AG273" s="339"/>
      <c r="AH273" s="339"/>
      <c r="AI273" s="339"/>
      <c r="AJ273" s="192"/>
      <c r="AK273" s="182"/>
      <c r="AL273" s="182"/>
      <c r="AM273" s="283">
        <v>26.19</v>
      </c>
      <c r="AN273" s="284"/>
      <c r="AO273" s="284"/>
      <c r="AP273" s="284"/>
      <c r="AQ273" s="284"/>
      <c r="AR273" s="277"/>
      <c r="AS273" s="273"/>
      <c r="AT273" s="273"/>
      <c r="AU273" s="276">
        <v>26.19</v>
      </c>
      <c r="AV273" s="277"/>
      <c r="AW273" s="277"/>
      <c r="AX273" s="277"/>
      <c r="AY273" s="277"/>
      <c r="AZ273" s="187"/>
      <c r="BA273" s="182"/>
    </row>
    <row r="274" spans="1:53" s="188" customFormat="1" x14ac:dyDescent="0.2">
      <c r="A274" s="182"/>
      <c r="B274" s="185" t="s">
        <v>381</v>
      </c>
      <c r="C274" s="185"/>
      <c r="D274" s="212" t="s">
        <v>382</v>
      </c>
      <c r="E274" s="325">
        <v>559</v>
      </c>
      <c r="F274" s="325">
        <v>326</v>
      </c>
      <c r="G274" s="325">
        <v>246</v>
      </c>
      <c r="H274" s="325">
        <v>181</v>
      </c>
      <c r="I274" s="325">
        <v>281</v>
      </c>
      <c r="J274" s="185"/>
      <c r="K274" s="182"/>
      <c r="L274" s="182"/>
      <c r="M274" s="238">
        <v>89498.020000000106</v>
      </c>
      <c r="N274" s="238">
        <v>37050.44</v>
      </c>
      <c r="O274" s="238">
        <v>37450.25</v>
      </c>
      <c r="P274" s="238">
        <v>24039.78</v>
      </c>
      <c r="Q274" s="238">
        <v>186413.69</v>
      </c>
      <c r="R274" s="238"/>
      <c r="S274" s="182"/>
      <c r="T274" s="182"/>
      <c r="U274" s="336">
        <v>160.10379248658299</v>
      </c>
      <c r="V274" s="336">
        <v>113.651656441718</v>
      </c>
      <c r="W274" s="336">
        <v>152.23678861788599</v>
      </c>
      <c r="X274" s="336">
        <v>132.81646408839799</v>
      </c>
      <c r="Y274" s="336">
        <v>663.39391459074704</v>
      </c>
      <c r="AA274" s="182"/>
      <c r="AB274" s="185" t="s">
        <v>469</v>
      </c>
      <c r="AC274" s="185"/>
      <c r="AD274" s="186" t="s">
        <v>201</v>
      </c>
      <c r="AE274" s="338">
        <v>1</v>
      </c>
      <c r="AF274" s="338"/>
      <c r="AG274" s="338"/>
      <c r="AH274" s="338"/>
      <c r="AI274" s="338"/>
      <c r="AJ274" s="187"/>
      <c r="AK274" s="182"/>
      <c r="AL274" s="182"/>
      <c r="AM274" s="282">
        <v>90.08</v>
      </c>
      <c r="AN274" s="282"/>
      <c r="AO274" s="282"/>
      <c r="AP274" s="282"/>
      <c r="AQ274" s="282"/>
      <c r="AR274" s="275"/>
      <c r="AS274" s="273"/>
      <c r="AT274" s="273"/>
      <c r="AU274" s="275">
        <v>90.08</v>
      </c>
      <c r="AV274" s="275"/>
      <c r="AW274" s="275"/>
      <c r="AX274" s="275"/>
      <c r="AY274" s="275"/>
      <c r="AZ274" s="187"/>
      <c r="BA274" s="182"/>
    </row>
    <row r="275" spans="1:53" s="188" customFormat="1" x14ac:dyDescent="0.2">
      <c r="A275" s="182"/>
      <c r="B275" s="185" t="s">
        <v>381</v>
      </c>
      <c r="C275" s="185"/>
      <c r="D275" s="212" t="s">
        <v>383</v>
      </c>
      <c r="E275" s="325">
        <v>4</v>
      </c>
      <c r="F275" s="325">
        <v>1</v>
      </c>
      <c r="G275" s="325">
        <v>2</v>
      </c>
      <c r="H275" s="325">
        <v>1</v>
      </c>
      <c r="I275" s="325">
        <v>3</v>
      </c>
      <c r="J275" s="185"/>
      <c r="K275" s="182"/>
      <c r="L275" s="182"/>
      <c r="M275" s="238">
        <v>413.32</v>
      </c>
      <c r="N275" s="238">
        <v>56.12</v>
      </c>
      <c r="O275" s="238">
        <v>136.16</v>
      </c>
      <c r="P275" s="238">
        <v>0.96</v>
      </c>
      <c r="Q275" s="238">
        <v>1895.39</v>
      </c>
      <c r="R275" s="238"/>
      <c r="S275" s="182"/>
      <c r="T275" s="182"/>
      <c r="U275" s="336">
        <v>103.33</v>
      </c>
      <c r="V275" s="336">
        <v>56.12</v>
      </c>
      <c r="W275" s="336">
        <v>68.08</v>
      </c>
      <c r="X275" s="336">
        <v>0.96</v>
      </c>
      <c r="Y275" s="336">
        <v>631.79666666666697</v>
      </c>
      <c r="AA275" s="182"/>
      <c r="AB275" s="185" t="s">
        <v>470</v>
      </c>
      <c r="AC275" s="185"/>
      <c r="AD275" s="186" t="s">
        <v>124</v>
      </c>
      <c r="AE275" s="338">
        <v>1</v>
      </c>
      <c r="AF275" s="338">
        <v>1</v>
      </c>
      <c r="AG275" s="338"/>
      <c r="AH275" s="338"/>
      <c r="AI275" s="338"/>
      <c r="AJ275" s="187"/>
      <c r="AK275" s="182"/>
      <c r="AL275" s="182"/>
      <c r="AM275" s="282">
        <v>377.16</v>
      </c>
      <c r="AN275" s="282">
        <v>145.30000000000001</v>
      </c>
      <c r="AO275" s="282"/>
      <c r="AP275" s="282"/>
      <c r="AQ275" s="282"/>
      <c r="AR275" s="275"/>
      <c r="AS275" s="273"/>
      <c r="AT275" s="273"/>
      <c r="AU275" s="275">
        <v>377.16</v>
      </c>
      <c r="AV275" s="275">
        <v>145.30000000000001</v>
      </c>
      <c r="AW275" s="275"/>
      <c r="AX275" s="275"/>
      <c r="AY275" s="275"/>
      <c r="AZ275" s="187"/>
      <c r="BA275" s="182"/>
    </row>
    <row r="276" spans="1:53" s="188" customFormat="1" x14ac:dyDescent="0.2">
      <c r="A276" s="182"/>
      <c r="B276" s="185" t="s">
        <v>381</v>
      </c>
      <c r="C276" s="185"/>
      <c r="D276" s="212" t="s">
        <v>414</v>
      </c>
      <c r="E276" s="325">
        <v>1</v>
      </c>
      <c r="F276" s="325"/>
      <c r="G276" s="325"/>
      <c r="H276" s="325"/>
      <c r="I276" s="325"/>
      <c r="J276" s="185"/>
      <c r="K276" s="182"/>
      <c r="L276" s="182"/>
      <c r="M276" s="238">
        <v>63.69</v>
      </c>
      <c r="N276" s="238"/>
      <c r="O276" s="238"/>
      <c r="P276" s="238"/>
      <c r="Q276" s="238"/>
      <c r="R276" s="238"/>
      <c r="S276" s="182"/>
      <c r="T276" s="182"/>
      <c r="U276" s="336">
        <v>63.69</v>
      </c>
      <c r="V276" s="336"/>
      <c r="W276" s="336"/>
      <c r="X276" s="336"/>
      <c r="Y276" s="336"/>
      <c r="AA276" s="182"/>
      <c r="AB276" s="185" t="s">
        <v>470</v>
      </c>
      <c r="AC276" s="185"/>
      <c r="AD276" s="186" t="s">
        <v>100</v>
      </c>
      <c r="AE276" s="338">
        <v>247</v>
      </c>
      <c r="AF276" s="338">
        <v>163</v>
      </c>
      <c r="AG276" s="338">
        <v>135</v>
      </c>
      <c r="AH276" s="338">
        <v>102</v>
      </c>
      <c r="AI276" s="338">
        <v>91</v>
      </c>
      <c r="AJ276" s="187"/>
      <c r="AK276" s="182"/>
      <c r="AL276" s="182"/>
      <c r="AM276" s="282">
        <v>113703.94</v>
      </c>
      <c r="AN276" s="282">
        <v>24877.22</v>
      </c>
      <c r="AO276" s="282">
        <v>19435.189999999999</v>
      </c>
      <c r="AP276" s="282">
        <v>14776.74</v>
      </c>
      <c r="AQ276" s="282">
        <v>91890.58</v>
      </c>
      <c r="AR276" s="275"/>
      <c r="AS276" s="273"/>
      <c r="AT276" s="273"/>
      <c r="AU276" s="275">
        <v>460.33983805667998</v>
      </c>
      <c r="AV276" s="275">
        <v>152.62098159509199</v>
      </c>
      <c r="AW276" s="275">
        <v>143.96437037037001</v>
      </c>
      <c r="AX276" s="275">
        <v>144.87</v>
      </c>
      <c r="AY276" s="275">
        <v>1009.78659340659</v>
      </c>
      <c r="AZ276" s="187"/>
      <c r="BA276" s="182"/>
    </row>
    <row r="277" spans="1:53" s="188" customFormat="1" ht="13.5" thickBot="1" x14ac:dyDescent="0.25">
      <c r="A277" s="182"/>
      <c r="B277" s="189" t="s">
        <v>381</v>
      </c>
      <c r="C277" s="189"/>
      <c r="D277" s="214" t="s">
        <v>107</v>
      </c>
      <c r="E277" s="326"/>
      <c r="F277" s="326">
        <v>1</v>
      </c>
      <c r="G277" s="326">
        <v>1</v>
      </c>
      <c r="H277" s="326">
        <v>1</v>
      </c>
      <c r="I277" s="326">
        <v>1</v>
      </c>
      <c r="J277" s="189"/>
      <c r="K277" s="182"/>
      <c r="L277" s="182"/>
      <c r="M277" s="266"/>
      <c r="N277" s="266">
        <v>80.94</v>
      </c>
      <c r="O277" s="266">
        <v>92.18</v>
      </c>
      <c r="P277" s="266">
        <v>84.5</v>
      </c>
      <c r="Q277" s="266">
        <v>67.12</v>
      </c>
      <c r="R277" s="266"/>
      <c r="S277" s="182"/>
      <c r="T277" s="182"/>
      <c r="U277" s="336"/>
      <c r="V277" s="336">
        <v>80.94</v>
      </c>
      <c r="W277" s="336">
        <v>92.18</v>
      </c>
      <c r="X277" s="336">
        <v>84.5</v>
      </c>
      <c r="Y277" s="336">
        <v>67.12</v>
      </c>
      <c r="AA277" s="182"/>
      <c r="AB277" s="185" t="s">
        <v>471</v>
      </c>
      <c r="AC277" s="185"/>
      <c r="AD277" s="186" t="s">
        <v>70</v>
      </c>
      <c r="AE277" s="338">
        <v>2</v>
      </c>
      <c r="AF277" s="338">
        <v>1</v>
      </c>
      <c r="AG277" s="338">
        <v>1</v>
      </c>
      <c r="AH277" s="338">
        <v>1</v>
      </c>
      <c r="AI277" s="338">
        <v>1</v>
      </c>
      <c r="AJ277" s="187"/>
      <c r="AK277" s="182"/>
      <c r="AL277" s="182"/>
      <c r="AM277" s="282">
        <v>181.5</v>
      </c>
      <c r="AN277" s="282">
        <v>24.85</v>
      </c>
      <c r="AO277" s="282">
        <v>23.76</v>
      </c>
      <c r="AP277" s="282">
        <v>21.85</v>
      </c>
      <c r="AQ277" s="282">
        <v>324.05</v>
      </c>
      <c r="AR277" s="275"/>
      <c r="AS277" s="273"/>
      <c r="AT277" s="273"/>
      <c r="AU277" s="275">
        <v>90.75</v>
      </c>
      <c r="AV277" s="275">
        <v>24.85</v>
      </c>
      <c r="AW277" s="275">
        <v>23.76</v>
      </c>
      <c r="AX277" s="275">
        <v>21.85</v>
      </c>
      <c r="AY277" s="275">
        <v>324.05</v>
      </c>
      <c r="AZ277" s="192"/>
      <c r="BA277" s="182"/>
    </row>
    <row r="278" spans="1:53" s="188" customFormat="1" x14ac:dyDescent="0.2">
      <c r="A278" s="182"/>
      <c r="B278" s="185" t="s">
        <v>794</v>
      </c>
      <c r="C278" s="185"/>
      <c r="D278" s="212" t="s">
        <v>795</v>
      </c>
      <c r="E278" s="325">
        <v>1</v>
      </c>
      <c r="F278" s="325"/>
      <c r="G278" s="325"/>
      <c r="H278" s="325"/>
      <c r="I278" s="325"/>
      <c r="J278" s="185"/>
      <c r="K278" s="182"/>
      <c r="L278" s="182"/>
      <c r="M278" s="238">
        <v>217.21</v>
      </c>
      <c r="N278" s="238"/>
      <c r="O278" s="238"/>
      <c r="P278" s="238"/>
      <c r="Q278" s="238"/>
      <c r="R278" s="238"/>
      <c r="S278" s="182"/>
      <c r="T278" s="182"/>
      <c r="U278" s="336">
        <v>217.21</v>
      </c>
      <c r="V278" s="336"/>
      <c r="W278" s="336"/>
      <c r="X278" s="336"/>
      <c r="Y278" s="336"/>
      <c r="AA278" s="182"/>
      <c r="AB278" s="185" t="s">
        <v>472</v>
      </c>
      <c r="AC278" s="185"/>
      <c r="AD278" s="186" t="s">
        <v>293</v>
      </c>
      <c r="AE278" s="338">
        <v>22</v>
      </c>
      <c r="AF278" s="338">
        <v>11</v>
      </c>
      <c r="AG278" s="338">
        <v>6</v>
      </c>
      <c r="AH278" s="338">
        <v>7</v>
      </c>
      <c r="AI278" s="338">
        <v>8</v>
      </c>
      <c r="AJ278" s="187"/>
      <c r="AK278" s="182"/>
      <c r="AL278" s="182"/>
      <c r="AM278" s="282">
        <v>6921.1</v>
      </c>
      <c r="AN278" s="282">
        <v>2689.36</v>
      </c>
      <c r="AO278" s="282">
        <v>1380.84</v>
      </c>
      <c r="AP278" s="282">
        <v>1364.03</v>
      </c>
      <c r="AQ278" s="282">
        <v>3034.55</v>
      </c>
      <c r="AR278" s="275"/>
      <c r="AS278" s="273"/>
      <c r="AT278" s="273"/>
      <c r="AU278" s="275">
        <v>314.59545454545503</v>
      </c>
      <c r="AV278" s="275">
        <v>244.48727272727299</v>
      </c>
      <c r="AW278" s="275">
        <v>230.14</v>
      </c>
      <c r="AX278" s="275">
        <v>194.861428571429</v>
      </c>
      <c r="AY278" s="275">
        <v>379.31875000000002</v>
      </c>
      <c r="AZ278" s="187"/>
      <c r="BA278" s="182"/>
    </row>
    <row r="279" spans="1:53" s="188" customFormat="1" x14ac:dyDescent="0.2">
      <c r="A279" s="182"/>
      <c r="B279" s="185" t="s">
        <v>665</v>
      </c>
      <c r="C279" s="185"/>
      <c r="D279" s="212" t="s">
        <v>84</v>
      </c>
      <c r="E279" s="325">
        <v>8</v>
      </c>
      <c r="F279" s="325">
        <v>5</v>
      </c>
      <c r="G279" s="325">
        <v>3</v>
      </c>
      <c r="H279" s="325">
        <v>1</v>
      </c>
      <c r="I279" s="325">
        <v>1</v>
      </c>
      <c r="J279" s="185"/>
      <c r="K279" s="182"/>
      <c r="L279" s="182"/>
      <c r="M279" s="238">
        <v>807.64</v>
      </c>
      <c r="N279" s="238">
        <v>204.42</v>
      </c>
      <c r="O279" s="238">
        <v>134.44</v>
      </c>
      <c r="P279" s="238">
        <v>59.72</v>
      </c>
      <c r="Q279" s="238">
        <v>603.45000000000005</v>
      </c>
      <c r="R279" s="238"/>
      <c r="S279" s="182"/>
      <c r="T279" s="182"/>
      <c r="U279" s="336">
        <v>100.955</v>
      </c>
      <c r="V279" s="336">
        <v>40.884</v>
      </c>
      <c r="W279" s="336">
        <v>44.813333333333297</v>
      </c>
      <c r="X279" s="336">
        <v>59.72</v>
      </c>
      <c r="Y279" s="336">
        <v>603.45000000000005</v>
      </c>
      <c r="AA279" s="182"/>
      <c r="AB279" s="185" t="s">
        <v>473</v>
      </c>
      <c r="AC279" s="185"/>
      <c r="AD279" s="186" t="s">
        <v>287</v>
      </c>
      <c r="AE279" s="338">
        <v>5</v>
      </c>
      <c r="AF279" s="338">
        <v>3</v>
      </c>
      <c r="AG279" s="338">
        <v>3</v>
      </c>
      <c r="AH279" s="338">
        <v>2</v>
      </c>
      <c r="AI279" s="338">
        <v>2</v>
      </c>
      <c r="AJ279" s="187"/>
      <c r="AK279" s="182"/>
      <c r="AL279" s="182"/>
      <c r="AM279" s="282">
        <v>893.56</v>
      </c>
      <c r="AN279" s="282">
        <v>916.67</v>
      </c>
      <c r="AO279" s="282">
        <v>996.37</v>
      </c>
      <c r="AP279" s="282">
        <v>1082.4100000000001</v>
      </c>
      <c r="AQ279" s="282">
        <v>5124.8900000000003</v>
      </c>
      <c r="AR279" s="275"/>
      <c r="AS279" s="273"/>
      <c r="AT279" s="273"/>
      <c r="AU279" s="275">
        <v>178.71199999999999</v>
      </c>
      <c r="AV279" s="275">
        <v>305.55666666666701</v>
      </c>
      <c r="AW279" s="275">
        <v>332.12333333333299</v>
      </c>
      <c r="AX279" s="275">
        <v>541.20500000000004</v>
      </c>
      <c r="AY279" s="275">
        <v>2562.4450000000002</v>
      </c>
      <c r="AZ279" s="187"/>
      <c r="BA279" s="182"/>
    </row>
    <row r="280" spans="1:53" s="188" customFormat="1" x14ac:dyDescent="0.2">
      <c r="A280" s="182"/>
      <c r="B280" s="185" t="s">
        <v>384</v>
      </c>
      <c r="C280" s="185"/>
      <c r="D280" s="212" t="s">
        <v>84</v>
      </c>
      <c r="E280" s="325">
        <v>350</v>
      </c>
      <c r="F280" s="325">
        <v>180</v>
      </c>
      <c r="G280" s="325">
        <v>137</v>
      </c>
      <c r="H280" s="325">
        <v>99</v>
      </c>
      <c r="I280" s="325">
        <v>107</v>
      </c>
      <c r="J280" s="185"/>
      <c r="K280" s="182"/>
      <c r="L280" s="182"/>
      <c r="M280" s="238">
        <v>35691.49</v>
      </c>
      <c r="N280" s="238">
        <v>12766.98</v>
      </c>
      <c r="O280" s="238">
        <v>12317.79</v>
      </c>
      <c r="P280" s="238">
        <v>7823.18</v>
      </c>
      <c r="Q280" s="238">
        <v>68223.789999999906</v>
      </c>
      <c r="R280" s="238"/>
      <c r="S280" s="182"/>
      <c r="T280" s="182"/>
      <c r="U280" s="336">
        <v>101.975685714286</v>
      </c>
      <c r="V280" s="336">
        <v>70.927666666666696</v>
      </c>
      <c r="W280" s="336">
        <v>89.910875912408699</v>
      </c>
      <c r="X280" s="336">
        <v>79.022020202020201</v>
      </c>
      <c r="Y280" s="336">
        <v>637.605514018691</v>
      </c>
      <c r="AA280" s="182"/>
      <c r="AB280" s="185" t="s">
        <v>474</v>
      </c>
      <c r="AC280" s="185"/>
      <c r="AD280" s="186" t="s">
        <v>475</v>
      </c>
      <c r="AE280" s="338">
        <v>7</v>
      </c>
      <c r="AF280" s="338">
        <v>2</v>
      </c>
      <c r="AG280" s="338">
        <v>2</v>
      </c>
      <c r="AH280" s="338">
        <v>2</v>
      </c>
      <c r="AI280" s="338">
        <v>2</v>
      </c>
      <c r="AJ280" s="187"/>
      <c r="AK280" s="182"/>
      <c r="AL280" s="182"/>
      <c r="AM280" s="282">
        <v>1599.3</v>
      </c>
      <c r="AN280" s="282">
        <v>24.28</v>
      </c>
      <c r="AO280" s="282">
        <v>39.340000000000003</v>
      </c>
      <c r="AP280" s="282">
        <v>40.1</v>
      </c>
      <c r="AQ280" s="282">
        <v>438.25</v>
      </c>
      <c r="AR280" s="275"/>
      <c r="AS280" s="273"/>
      <c r="AT280" s="273"/>
      <c r="AU280" s="275">
        <v>228.47142857142899</v>
      </c>
      <c r="AV280" s="275">
        <v>12.14</v>
      </c>
      <c r="AW280" s="275">
        <v>19.670000000000002</v>
      </c>
      <c r="AX280" s="275">
        <v>20.05</v>
      </c>
      <c r="AY280" s="275">
        <v>219.125</v>
      </c>
      <c r="AZ280" s="187"/>
      <c r="BA280" s="182"/>
    </row>
    <row r="281" spans="1:53" s="188" customFormat="1" x14ac:dyDescent="0.2">
      <c r="A281" s="182"/>
      <c r="B281" s="185" t="s">
        <v>387</v>
      </c>
      <c r="C281" s="185"/>
      <c r="D281" s="212" t="s">
        <v>187</v>
      </c>
      <c r="E281" s="325">
        <v>259</v>
      </c>
      <c r="F281" s="325">
        <v>160</v>
      </c>
      <c r="G281" s="325">
        <v>116</v>
      </c>
      <c r="H281" s="325">
        <v>83</v>
      </c>
      <c r="I281" s="325">
        <v>126</v>
      </c>
      <c r="J281" s="185"/>
      <c r="K281" s="182"/>
      <c r="L281" s="182"/>
      <c r="M281" s="238">
        <v>43514.03</v>
      </c>
      <c r="N281" s="238">
        <v>26103.200000000001</v>
      </c>
      <c r="O281" s="238">
        <v>19292.060000000001</v>
      </c>
      <c r="P281" s="238">
        <v>14197.95</v>
      </c>
      <c r="Q281" s="238">
        <v>107295.4</v>
      </c>
      <c r="R281" s="238"/>
      <c r="S281" s="182"/>
      <c r="T281" s="182"/>
      <c r="U281" s="336">
        <v>168.007837837838</v>
      </c>
      <c r="V281" s="336">
        <v>163.14500000000001</v>
      </c>
      <c r="W281" s="336">
        <v>166.310862068966</v>
      </c>
      <c r="X281" s="336">
        <v>171.059638554217</v>
      </c>
      <c r="Y281" s="336">
        <v>851.55079365079405</v>
      </c>
      <c r="AA281" s="182"/>
      <c r="AB281" s="185" t="s">
        <v>476</v>
      </c>
      <c r="AC281" s="185"/>
      <c r="AD281" s="186" t="s">
        <v>134</v>
      </c>
      <c r="AE281" s="338">
        <v>10</v>
      </c>
      <c r="AF281" s="338">
        <v>6</v>
      </c>
      <c r="AG281" s="338">
        <v>5</v>
      </c>
      <c r="AH281" s="338">
        <v>4</v>
      </c>
      <c r="AI281" s="338">
        <v>4</v>
      </c>
      <c r="AJ281" s="187"/>
      <c r="AK281" s="182"/>
      <c r="AL281" s="182"/>
      <c r="AM281" s="282">
        <v>722.8</v>
      </c>
      <c r="AN281" s="282">
        <v>288.42</v>
      </c>
      <c r="AO281" s="282">
        <v>142.13999999999999</v>
      </c>
      <c r="AP281" s="282">
        <v>89.8</v>
      </c>
      <c r="AQ281" s="282">
        <v>748.74</v>
      </c>
      <c r="AR281" s="275"/>
      <c r="AS281" s="273"/>
      <c r="AT281" s="273"/>
      <c r="AU281" s="275">
        <v>72.28</v>
      </c>
      <c r="AV281" s="275">
        <v>48.07</v>
      </c>
      <c r="AW281" s="275">
        <v>28.428000000000001</v>
      </c>
      <c r="AX281" s="275">
        <v>22.45</v>
      </c>
      <c r="AY281" s="275">
        <v>187.185</v>
      </c>
      <c r="AZ281" s="187"/>
      <c r="BA281" s="182"/>
    </row>
    <row r="282" spans="1:53" s="188" customFormat="1" x14ac:dyDescent="0.2">
      <c r="A282" s="182"/>
      <c r="B282" s="185" t="s">
        <v>666</v>
      </c>
      <c r="C282" s="185"/>
      <c r="D282" s="212" t="s">
        <v>187</v>
      </c>
      <c r="E282" s="325">
        <v>36</v>
      </c>
      <c r="F282" s="325">
        <v>19</v>
      </c>
      <c r="G282" s="325">
        <v>15</v>
      </c>
      <c r="H282" s="325">
        <v>12</v>
      </c>
      <c r="I282" s="325">
        <v>14</v>
      </c>
      <c r="J282" s="185"/>
      <c r="K282" s="182"/>
      <c r="L282" s="182"/>
      <c r="M282" s="238">
        <v>9126.9699999999993</v>
      </c>
      <c r="N282" s="238">
        <v>3188.32</v>
      </c>
      <c r="O282" s="238">
        <v>2912.21</v>
      </c>
      <c r="P282" s="238">
        <v>2652.6</v>
      </c>
      <c r="Q282" s="238">
        <v>15283.17</v>
      </c>
      <c r="R282" s="238"/>
      <c r="S282" s="182"/>
      <c r="T282" s="182"/>
      <c r="U282" s="336">
        <v>253.52694444444401</v>
      </c>
      <c r="V282" s="336">
        <v>167.80631578947401</v>
      </c>
      <c r="W282" s="336">
        <v>194.14733333333299</v>
      </c>
      <c r="X282" s="336">
        <v>221.05</v>
      </c>
      <c r="Y282" s="336">
        <v>1091.655</v>
      </c>
      <c r="AA282" s="182"/>
      <c r="AB282" s="185" t="s">
        <v>477</v>
      </c>
      <c r="AC282" s="185"/>
      <c r="AD282" s="186" t="s">
        <v>211</v>
      </c>
      <c r="AE282" s="338">
        <v>2</v>
      </c>
      <c r="AF282" s="338">
        <v>1</v>
      </c>
      <c r="AG282" s="338">
        <v>2</v>
      </c>
      <c r="AH282" s="338">
        <v>1</v>
      </c>
      <c r="AI282" s="338">
        <v>1</v>
      </c>
      <c r="AJ282" s="187"/>
      <c r="AK282" s="182"/>
      <c r="AL282" s="182"/>
      <c r="AM282" s="282">
        <v>47.86</v>
      </c>
      <c r="AN282" s="282">
        <v>13.8</v>
      </c>
      <c r="AO282" s="282">
        <v>78.39</v>
      </c>
      <c r="AP282" s="282">
        <v>12.13</v>
      </c>
      <c r="AQ282" s="282">
        <v>41.07</v>
      </c>
      <c r="AR282" s="275"/>
      <c r="AS282" s="273"/>
      <c r="AT282" s="273"/>
      <c r="AU282" s="275">
        <v>23.93</v>
      </c>
      <c r="AV282" s="275">
        <v>13.8</v>
      </c>
      <c r="AW282" s="275">
        <v>39.195</v>
      </c>
      <c r="AX282" s="275">
        <v>12.13</v>
      </c>
      <c r="AY282" s="275">
        <v>41.07</v>
      </c>
      <c r="AZ282" s="187"/>
      <c r="BA282" s="182"/>
    </row>
    <row r="283" spans="1:53" s="188" customFormat="1" ht="13.5" thickBot="1" x14ac:dyDescent="0.25">
      <c r="A283" s="182"/>
      <c r="B283" s="185" t="s">
        <v>389</v>
      </c>
      <c r="C283" s="185"/>
      <c r="D283" s="212" t="s">
        <v>124</v>
      </c>
      <c r="E283" s="325">
        <v>143</v>
      </c>
      <c r="F283" s="325">
        <v>54</v>
      </c>
      <c r="G283" s="325">
        <v>45</v>
      </c>
      <c r="H283" s="325">
        <v>31</v>
      </c>
      <c r="I283" s="325">
        <v>41</v>
      </c>
      <c r="J283" s="185"/>
      <c r="K283" s="182"/>
      <c r="L283" s="182"/>
      <c r="M283" s="238">
        <v>21036.92</v>
      </c>
      <c r="N283" s="238">
        <v>6825.15</v>
      </c>
      <c r="O283" s="238">
        <v>5258.66</v>
      </c>
      <c r="P283" s="238">
        <v>4107.57</v>
      </c>
      <c r="Q283" s="238">
        <v>31575.919999999998</v>
      </c>
      <c r="R283" s="238"/>
      <c r="S283" s="182"/>
      <c r="T283" s="182"/>
      <c r="U283" s="336">
        <v>147.11132867132901</v>
      </c>
      <c r="V283" s="336">
        <v>126.39166666666701</v>
      </c>
      <c r="W283" s="336">
        <v>116.85911111111101</v>
      </c>
      <c r="X283" s="336">
        <v>132.50225806451601</v>
      </c>
      <c r="Y283" s="336">
        <v>770.14439024390299</v>
      </c>
      <c r="AA283" s="182"/>
      <c r="AB283" s="189" t="s">
        <v>477</v>
      </c>
      <c r="AC283" s="189"/>
      <c r="AD283" s="190" t="s">
        <v>196</v>
      </c>
      <c r="AE283" s="339">
        <v>19</v>
      </c>
      <c r="AF283" s="339">
        <v>15</v>
      </c>
      <c r="AG283" s="339">
        <v>15</v>
      </c>
      <c r="AH283" s="339">
        <v>15</v>
      </c>
      <c r="AI283" s="339">
        <v>14</v>
      </c>
      <c r="AJ283" s="192"/>
      <c r="AK283" s="182"/>
      <c r="AL283" s="182"/>
      <c r="AM283" s="283">
        <v>6886.68</v>
      </c>
      <c r="AN283" s="284">
        <v>3910.11</v>
      </c>
      <c r="AO283" s="284">
        <v>3588.59</v>
      </c>
      <c r="AP283" s="284">
        <v>3834.02</v>
      </c>
      <c r="AQ283" s="284">
        <v>17283.14</v>
      </c>
      <c r="AR283" s="277"/>
      <c r="AS283" s="273"/>
      <c r="AT283" s="273"/>
      <c r="AU283" s="276">
        <v>362.45684210526298</v>
      </c>
      <c r="AV283" s="277">
        <v>260.67399999999998</v>
      </c>
      <c r="AW283" s="277">
        <v>239.23933333333301</v>
      </c>
      <c r="AX283" s="277">
        <v>255.601333333333</v>
      </c>
      <c r="AY283" s="277">
        <v>1234.51</v>
      </c>
      <c r="AZ283" s="187"/>
      <c r="BA283" s="182"/>
    </row>
    <row r="284" spans="1:53" s="188" customFormat="1" x14ac:dyDescent="0.2">
      <c r="A284" s="182"/>
      <c r="B284" s="185" t="s">
        <v>389</v>
      </c>
      <c r="C284" s="185"/>
      <c r="D284" s="212" t="s">
        <v>224</v>
      </c>
      <c r="E284" s="325">
        <v>1</v>
      </c>
      <c r="F284" s="325"/>
      <c r="G284" s="325"/>
      <c r="H284" s="325"/>
      <c r="I284" s="325"/>
      <c r="J284" s="185"/>
      <c r="K284" s="182"/>
      <c r="L284" s="182"/>
      <c r="M284" s="238">
        <v>218.84</v>
      </c>
      <c r="N284" s="238"/>
      <c r="O284" s="238"/>
      <c r="P284" s="238"/>
      <c r="Q284" s="238"/>
      <c r="R284" s="238"/>
      <c r="S284" s="182"/>
      <c r="T284" s="182"/>
      <c r="U284" s="336">
        <v>218.84</v>
      </c>
      <c r="V284" s="336"/>
      <c r="W284" s="336"/>
      <c r="X284" s="336"/>
      <c r="Y284" s="336"/>
      <c r="AA284" s="182"/>
      <c r="AB284" s="185" t="s">
        <v>478</v>
      </c>
      <c r="AC284" s="185"/>
      <c r="AD284" s="186" t="s">
        <v>479</v>
      </c>
      <c r="AE284" s="338">
        <v>27</v>
      </c>
      <c r="AF284" s="338">
        <v>16</v>
      </c>
      <c r="AG284" s="338">
        <v>11</v>
      </c>
      <c r="AH284" s="338">
        <v>9</v>
      </c>
      <c r="AI284" s="338">
        <v>6</v>
      </c>
      <c r="AJ284" s="187"/>
      <c r="AK284" s="182"/>
      <c r="AL284" s="182"/>
      <c r="AM284" s="282">
        <v>11806.28</v>
      </c>
      <c r="AN284" s="282">
        <v>4447.1400000000003</v>
      </c>
      <c r="AO284" s="282">
        <v>1965.7</v>
      </c>
      <c r="AP284" s="282">
        <v>1185.99</v>
      </c>
      <c r="AQ284" s="282">
        <v>7215.57</v>
      </c>
      <c r="AR284" s="275"/>
      <c r="AS284" s="273"/>
      <c r="AT284" s="273"/>
      <c r="AU284" s="275">
        <v>437.26962962963</v>
      </c>
      <c r="AV284" s="275">
        <v>277.94625000000002</v>
      </c>
      <c r="AW284" s="275">
        <v>178.7</v>
      </c>
      <c r="AX284" s="275">
        <v>131.77666666666701</v>
      </c>
      <c r="AY284" s="275">
        <v>1202.595</v>
      </c>
      <c r="AZ284" s="187"/>
      <c r="BA284" s="182"/>
    </row>
    <row r="285" spans="1:53" s="188" customFormat="1" x14ac:dyDescent="0.2">
      <c r="A285" s="182"/>
      <c r="B285" s="185" t="s">
        <v>796</v>
      </c>
      <c r="C285" s="185"/>
      <c r="D285" s="212" t="s">
        <v>797</v>
      </c>
      <c r="E285" s="325">
        <v>1</v>
      </c>
      <c r="F285" s="325"/>
      <c r="G285" s="325"/>
      <c r="H285" s="325"/>
      <c r="I285" s="325"/>
      <c r="J285" s="185"/>
      <c r="K285" s="182"/>
      <c r="L285" s="182"/>
      <c r="M285" s="238">
        <v>7.33</v>
      </c>
      <c r="N285" s="238"/>
      <c r="O285" s="238"/>
      <c r="P285" s="238"/>
      <c r="Q285" s="238"/>
      <c r="R285" s="238"/>
      <c r="S285" s="182"/>
      <c r="T285" s="182"/>
      <c r="U285" s="336">
        <v>7.33</v>
      </c>
      <c r="V285" s="336"/>
      <c r="W285" s="336"/>
      <c r="X285" s="336"/>
      <c r="Y285" s="336"/>
      <c r="AA285" s="182"/>
      <c r="AB285" s="185" t="s">
        <v>717</v>
      </c>
      <c r="AC285" s="185"/>
      <c r="AD285" s="186" t="s">
        <v>479</v>
      </c>
      <c r="AE285" s="338">
        <v>1</v>
      </c>
      <c r="AF285" s="338">
        <v>1</v>
      </c>
      <c r="AG285" s="338">
        <v>1</v>
      </c>
      <c r="AH285" s="338">
        <v>1</v>
      </c>
      <c r="AI285" s="338">
        <v>1</v>
      </c>
      <c r="AJ285" s="187"/>
      <c r="AK285" s="182"/>
      <c r="AL285" s="182"/>
      <c r="AM285" s="282">
        <v>24.84</v>
      </c>
      <c r="AN285" s="282">
        <v>22.01</v>
      </c>
      <c r="AO285" s="282">
        <v>23.23</v>
      </c>
      <c r="AP285" s="282">
        <v>24.36</v>
      </c>
      <c r="AQ285" s="282">
        <v>93.14</v>
      </c>
      <c r="AR285" s="275"/>
      <c r="AS285" s="273"/>
      <c r="AT285" s="273"/>
      <c r="AU285" s="275">
        <v>24.84</v>
      </c>
      <c r="AV285" s="275">
        <v>22.01</v>
      </c>
      <c r="AW285" s="275">
        <v>23.23</v>
      </c>
      <c r="AX285" s="275">
        <v>24.36</v>
      </c>
      <c r="AY285" s="275">
        <v>93.14</v>
      </c>
      <c r="AZ285" s="187"/>
      <c r="BA285" s="182"/>
    </row>
    <row r="286" spans="1:53" s="188" customFormat="1" x14ac:dyDescent="0.2">
      <c r="A286" s="182"/>
      <c r="B286" s="185" t="s">
        <v>391</v>
      </c>
      <c r="C286" s="185"/>
      <c r="D286" s="212" t="s">
        <v>110</v>
      </c>
      <c r="E286" s="325">
        <v>19</v>
      </c>
      <c r="F286" s="325">
        <v>8</v>
      </c>
      <c r="G286" s="325">
        <v>4</v>
      </c>
      <c r="H286" s="325">
        <v>4</v>
      </c>
      <c r="I286" s="325">
        <v>9</v>
      </c>
      <c r="J286" s="185"/>
      <c r="K286" s="182"/>
      <c r="L286" s="182"/>
      <c r="M286" s="238">
        <v>5294.52</v>
      </c>
      <c r="N286" s="238">
        <v>1756.64</v>
      </c>
      <c r="O286" s="238">
        <v>989.91</v>
      </c>
      <c r="P286" s="238">
        <v>1152.4000000000001</v>
      </c>
      <c r="Q286" s="238">
        <v>10369.75</v>
      </c>
      <c r="R286" s="238"/>
      <c r="S286" s="182"/>
      <c r="T286" s="182"/>
      <c r="U286" s="336">
        <v>278.65894736842102</v>
      </c>
      <c r="V286" s="336">
        <v>219.58</v>
      </c>
      <c r="W286" s="336">
        <v>247.47749999999999</v>
      </c>
      <c r="X286" s="336">
        <v>288.10000000000002</v>
      </c>
      <c r="Y286" s="336">
        <v>1152.19444444444</v>
      </c>
      <c r="AA286" s="182"/>
      <c r="AB286" s="185" t="s">
        <v>480</v>
      </c>
      <c r="AC286" s="185"/>
      <c r="AD286" s="186" t="s">
        <v>145</v>
      </c>
      <c r="AE286" s="338">
        <v>2</v>
      </c>
      <c r="AF286" s="338">
        <v>1</v>
      </c>
      <c r="AG286" s="338"/>
      <c r="AH286" s="338"/>
      <c r="AI286" s="338"/>
      <c r="AJ286" s="187"/>
      <c r="AK286" s="182"/>
      <c r="AL286" s="182"/>
      <c r="AM286" s="282">
        <v>7987.7</v>
      </c>
      <c r="AN286" s="282">
        <v>15</v>
      </c>
      <c r="AO286" s="282"/>
      <c r="AP286" s="282"/>
      <c r="AQ286" s="282"/>
      <c r="AR286" s="275"/>
      <c r="AS286" s="273"/>
      <c r="AT286" s="273"/>
      <c r="AU286" s="275">
        <v>3993.85</v>
      </c>
      <c r="AV286" s="275">
        <v>15</v>
      </c>
      <c r="AW286" s="275"/>
      <c r="AX286" s="275"/>
      <c r="AY286" s="275"/>
      <c r="AZ286" s="187"/>
      <c r="BA286" s="182"/>
    </row>
    <row r="287" spans="1:53" s="188" customFormat="1" ht="13.5" thickBot="1" x14ac:dyDescent="0.25">
      <c r="A287" s="182"/>
      <c r="B287" s="189" t="s">
        <v>394</v>
      </c>
      <c r="C287" s="189"/>
      <c r="D287" s="214" t="s">
        <v>395</v>
      </c>
      <c r="E287" s="326">
        <v>7</v>
      </c>
      <c r="F287" s="326">
        <v>3</v>
      </c>
      <c r="G287" s="326">
        <v>4</v>
      </c>
      <c r="H287" s="326">
        <v>3</v>
      </c>
      <c r="I287" s="326">
        <v>4</v>
      </c>
      <c r="J287" s="189"/>
      <c r="K287" s="182"/>
      <c r="L287" s="182"/>
      <c r="M287" s="266">
        <v>1023.07</v>
      </c>
      <c r="N287" s="266">
        <v>319.29000000000002</v>
      </c>
      <c r="O287" s="266">
        <v>642.58000000000004</v>
      </c>
      <c r="P287" s="266">
        <v>395.96</v>
      </c>
      <c r="Q287" s="266">
        <v>12539.52</v>
      </c>
      <c r="R287" s="266"/>
      <c r="S287" s="182"/>
      <c r="T287" s="182"/>
      <c r="U287" s="336">
        <v>146.15285714285699</v>
      </c>
      <c r="V287" s="336">
        <v>106.43</v>
      </c>
      <c r="W287" s="336">
        <v>160.64500000000001</v>
      </c>
      <c r="X287" s="336">
        <v>131.98666666666699</v>
      </c>
      <c r="Y287" s="336">
        <v>3134.88</v>
      </c>
      <c r="AA287" s="182"/>
      <c r="AB287" s="185" t="s">
        <v>482</v>
      </c>
      <c r="AC287" s="185"/>
      <c r="AD287" s="186" t="s">
        <v>449</v>
      </c>
      <c r="AE287" s="338">
        <v>3</v>
      </c>
      <c r="AF287" s="338">
        <v>3</v>
      </c>
      <c r="AG287" s="338">
        <v>3</v>
      </c>
      <c r="AH287" s="338">
        <v>2</v>
      </c>
      <c r="AI287" s="338">
        <v>1</v>
      </c>
      <c r="AJ287" s="187"/>
      <c r="AK287" s="182"/>
      <c r="AL287" s="182"/>
      <c r="AM287" s="282">
        <v>128.68</v>
      </c>
      <c r="AN287" s="282">
        <v>149.02000000000001</v>
      </c>
      <c r="AO287" s="282">
        <v>263.72000000000003</v>
      </c>
      <c r="AP287" s="282">
        <v>292.38</v>
      </c>
      <c r="AQ287" s="282">
        <v>190.03</v>
      </c>
      <c r="AR287" s="275"/>
      <c r="AS287" s="273"/>
      <c r="AT287" s="273"/>
      <c r="AU287" s="275">
        <v>42.893333333333302</v>
      </c>
      <c r="AV287" s="275">
        <v>49.673333333333296</v>
      </c>
      <c r="AW287" s="275">
        <v>87.906666666666695</v>
      </c>
      <c r="AX287" s="275">
        <v>146.19</v>
      </c>
      <c r="AY287" s="275">
        <v>190.03</v>
      </c>
      <c r="AZ287" s="192"/>
      <c r="BA287" s="182"/>
    </row>
    <row r="288" spans="1:53" s="188" customFormat="1" x14ac:dyDescent="0.2">
      <c r="A288" s="182"/>
      <c r="B288" s="185" t="s">
        <v>396</v>
      </c>
      <c r="C288" s="185"/>
      <c r="D288" s="212" t="s">
        <v>86</v>
      </c>
      <c r="E288" s="325">
        <v>24</v>
      </c>
      <c r="F288" s="325">
        <v>17</v>
      </c>
      <c r="G288" s="325">
        <v>11</v>
      </c>
      <c r="H288" s="325">
        <v>10</v>
      </c>
      <c r="I288" s="325">
        <v>10</v>
      </c>
      <c r="J288" s="185"/>
      <c r="K288" s="182"/>
      <c r="L288" s="182"/>
      <c r="M288" s="238">
        <v>6992.34</v>
      </c>
      <c r="N288" s="238">
        <v>3409.66</v>
      </c>
      <c r="O288" s="238">
        <v>2921.3</v>
      </c>
      <c r="P288" s="238">
        <v>2028.06</v>
      </c>
      <c r="Q288" s="238">
        <v>12632.13</v>
      </c>
      <c r="R288" s="238"/>
      <c r="S288" s="182"/>
      <c r="T288" s="182"/>
      <c r="U288" s="336">
        <v>291.34750000000003</v>
      </c>
      <c r="V288" s="336">
        <v>200.56823529411801</v>
      </c>
      <c r="W288" s="336">
        <v>265.57272727272698</v>
      </c>
      <c r="X288" s="336">
        <v>202.80600000000001</v>
      </c>
      <c r="Y288" s="336">
        <v>1263.213</v>
      </c>
      <c r="AA288" s="182"/>
      <c r="AB288" s="185" t="s">
        <v>483</v>
      </c>
      <c r="AC288" s="185"/>
      <c r="AD288" s="186" t="s">
        <v>156</v>
      </c>
      <c r="AE288" s="338">
        <v>9</v>
      </c>
      <c r="AF288" s="338">
        <v>3</v>
      </c>
      <c r="AG288" s="338"/>
      <c r="AH288" s="338"/>
      <c r="AI288" s="338"/>
      <c r="AJ288" s="187"/>
      <c r="AK288" s="182"/>
      <c r="AL288" s="182"/>
      <c r="AM288" s="282">
        <v>2852.93</v>
      </c>
      <c r="AN288" s="282">
        <v>480.36</v>
      </c>
      <c r="AO288" s="282"/>
      <c r="AP288" s="282"/>
      <c r="AQ288" s="282"/>
      <c r="AR288" s="275"/>
      <c r="AS288" s="273"/>
      <c r="AT288" s="273"/>
      <c r="AU288" s="275">
        <v>316.99222222222198</v>
      </c>
      <c r="AV288" s="275">
        <v>160.12</v>
      </c>
      <c r="AW288" s="275"/>
      <c r="AX288" s="275"/>
      <c r="AY288" s="275"/>
      <c r="AZ288" s="187"/>
      <c r="BA288" s="182"/>
    </row>
    <row r="289" spans="1:53" s="188" customFormat="1" x14ac:dyDescent="0.2">
      <c r="A289" s="182"/>
      <c r="B289" s="185" t="s">
        <v>667</v>
      </c>
      <c r="C289" s="185"/>
      <c r="D289" s="212" t="s">
        <v>120</v>
      </c>
      <c r="E289" s="325">
        <v>28</v>
      </c>
      <c r="F289" s="325">
        <v>21</v>
      </c>
      <c r="G289" s="325">
        <v>18</v>
      </c>
      <c r="H289" s="325">
        <v>15</v>
      </c>
      <c r="I289" s="325">
        <v>27</v>
      </c>
      <c r="J289" s="185"/>
      <c r="K289" s="182"/>
      <c r="L289" s="182"/>
      <c r="M289" s="238">
        <v>3264.67</v>
      </c>
      <c r="N289" s="238">
        <v>1654.82</v>
      </c>
      <c r="O289" s="238">
        <v>1481.56</v>
      </c>
      <c r="P289" s="238">
        <v>1217.4100000000001</v>
      </c>
      <c r="Q289" s="238">
        <v>13898.87</v>
      </c>
      <c r="R289" s="238"/>
      <c r="S289" s="182"/>
      <c r="T289" s="182"/>
      <c r="U289" s="336">
        <v>116.595357142857</v>
      </c>
      <c r="V289" s="336">
        <v>78.800952380952396</v>
      </c>
      <c r="W289" s="336">
        <v>82.308888888888902</v>
      </c>
      <c r="X289" s="336">
        <v>81.1606666666667</v>
      </c>
      <c r="Y289" s="336">
        <v>514.77296296296299</v>
      </c>
      <c r="AA289" s="182"/>
      <c r="AB289" s="185" t="s">
        <v>484</v>
      </c>
      <c r="AC289" s="185"/>
      <c r="AD289" s="186" t="s">
        <v>485</v>
      </c>
      <c r="AE289" s="338">
        <v>4</v>
      </c>
      <c r="AF289" s="338">
        <v>4</v>
      </c>
      <c r="AG289" s="338">
        <v>3</v>
      </c>
      <c r="AH289" s="338">
        <v>2</v>
      </c>
      <c r="AI289" s="338">
        <v>2</v>
      </c>
      <c r="AJ289" s="187"/>
      <c r="AK289" s="182"/>
      <c r="AL289" s="182"/>
      <c r="AM289" s="282">
        <v>280.5</v>
      </c>
      <c r="AN289" s="282">
        <v>168.54</v>
      </c>
      <c r="AO289" s="282">
        <v>164.79</v>
      </c>
      <c r="AP289" s="282">
        <v>226.46</v>
      </c>
      <c r="AQ289" s="282">
        <v>834.37</v>
      </c>
      <c r="AR289" s="275"/>
      <c r="AS289" s="273"/>
      <c r="AT289" s="273"/>
      <c r="AU289" s="275">
        <v>70.125</v>
      </c>
      <c r="AV289" s="275">
        <v>42.134999999999998</v>
      </c>
      <c r="AW289" s="275">
        <v>54.93</v>
      </c>
      <c r="AX289" s="275">
        <v>113.23</v>
      </c>
      <c r="AY289" s="275">
        <v>417.185</v>
      </c>
      <c r="AZ289" s="187"/>
      <c r="BA289" s="182"/>
    </row>
    <row r="290" spans="1:53" s="188" customFormat="1" x14ac:dyDescent="0.2">
      <c r="A290" s="182"/>
      <c r="B290" s="185" t="s">
        <v>397</v>
      </c>
      <c r="C290" s="185"/>
      <c r="D290" s="212" t="s">
        <v>120</v>
      </c>
      <c r="E290" s="325">
        <v>1946</v>
      </c>
      <c r="F290" s="325">
        <v>1242</v>
      </c>
      <c r="G290" s="325">
        <v>1009</v>
      </c>
      <c r="H290" s="325">
        <v>862</v>
      </c>
      <c r="I290" s="325">
        <v>1253</v>
      </c>
      <c r="J290" s="185"/>
      <c r="K290" s="182"/>
      <c r="L290" s="182"/>
      <c r="M290" s="238">
        <v>322956.41999999899</v>
      </c>
      <c r="N290" s="238">
        <v>172860.54</v>
      </c>
      <c r="O290" s="238">
        <v>174637.35</v>
      </c>
      <c r="P290" s="238">
        <v>171689.05</v>
      </c>
      <c r="Q290" s="238">
        <v>1281723.99</v>
      </c>
      <c r="R290" s="238"/>
      <c r="S290" s="182"/>
      <c r="T290" s="182"/>
      <c r="U290" s="336">
        <v>165.95910585817001</v>
      </c>
      <c r="V290" s="336">
        <v>139.17917874396099</v>
      </c>
      <c r="W290" s="336">
        <v>173.07963330029699</v>
      </c>
      <c r="X290" s="336">
        <v>199.17523201856099</v>
      </c>
      <c r="Y290" s="336">
        <v>1022.92417398244</v>
      </c>
      <c r="AA290" s="182"/>
      <c r="AB290" s="185" t="s">
        <v>486</v>
      </c>
      <c r="AC290" s="185"/>
      <c r="AD290" s="186" t="s">
        <v>246</v>
      </c>
      <c r="AE290" s="338">
        <v>67</v>
      </c>
      <c r="AF290" s="338">
        <v>21</v>
      </c>
      <c r="AG290" s="338">
        <v>16</v>
      </c>
      <c r="AH290" s="338">
        <v>10</v>
      </c>
      <c r="AI290" s="338">
        <v>15</v>
      </c>
      <c r="AJ290" s="187"/>
      <c r="AK290" s="182"/>
      <c r="AL290" s="182"/>
      <c r="AM290" s="282">
        <v>54079.88</v>
      </c>
      <c r="AN290" s="282">
        <v>10175.26</v>
      </c>
      <c r="AO290" s="282">
        <v>13458.48</v>
      </c>
      <c r="AP290" s="282">
        <v>795.48</v>
      </c>
      <c r="AQ290" s="282">
        <v>9506.15</v>
      </c>
      <c r="AR290" s="275"/>
      <c r="AS290" s="273"/>
      <c r="AT290" s="273"/>
      <c r="AU290" s="275">
        <v>807.16238805970204</v>
      </c>
      <c r="AV290" s="275">
        <v>484.53619047618997</v>
      </c>
      <c r="AW290" s="275">
        <v>841.15499999999997</v>
      </c>
      <c r="AX290" s="275">
        <v>79.548000000000002</v>
      </c>
      <c r="AY290" s="275">
        <v>633.743333333333</v>
      </c>
      <c r="AZ290" s="187"/>
      <c r="BA290" s="182"/>
    </row>
    <row r="291" spans="1:53" s="188" customFormat="1" x14ac:dyDescent="0.2">
      <c r="A291" s="182"/>
      <c r="B291" s="185" t="s">
        <v>397</v>
      </c>
      <c r="C291" s="185"/>
      <c r="D291" s="212" t="s">
        <v>668</v>
      </c>
      <c r="E291" s="325">
        <v>1</v>
      </c>
      <c r="F291" s="325">
        <v>1</v>
      </c>
      <c r="G291" s="325">
        <v>1</v>
      </c>
      <c r="H291" s="325"/>
      <c r="I291" s="325"/>
      <c r="J291" s="185"/>
      <c r="K291" s="182"/>
      <c r="L291" s="182"/>
      <c r="M291" s="238">
        <v>107.34</v>
      </c>
      <c r="N291" s="238">
        <v>252.06</v>
      </c>
      <c r="O291" s="238">
        <v>1091.6199999999999</v>
      </c>
      <c r="P291" s="238"/>
      <c r="Q291" s="238"/>
      <c r="R291" s="238"/>
      <c r="S291" s="182"/>
      <c r="T291" s="182"/>
      <c r="U291" s="336">
        <v>107.34</v>
      </c>
      <c r="V291" s="336">
        <v>252.06</v>
      </c>
      <c r="W291" s="336">
        <v>1091.6199999999999</v>
      </c>
      <c r="X291" s="336"/>
      <c r="Y291" s="336"/>
      <c r="AA291" s="182"/>
      <c r="AB291" s="185" t="s">
        <v>486</v>
      </c>
      <c r="AC291" s="185"/>
      <c r="AD291" s="186" t="s">
        <v>527</v>
      </c>
      <c r="AE291" s="338">
        <v>1</v>
      </c>
      <c r="AF291" s="338">
        <v>1</v>
      </c>
      <c r="AG291" s="338">
        <v>1</v>
      </c>
      <c r="AH291" s="338">
        <v>1</v>
      </c>
      <c r="AI291" s="338">
        <v>1</v>
      </c>
      <c r="AJ291" s="187"/>
      <c r="AK291" s="182"/>
      <c r="AL291" s="182"/>
      <c r="AM291" s="282">
        <v>124.9</v>
      </c>
      <c r="AN291" s="282">
        <v>75.44</v>
      </c>
      <c r="AO291" s="282">
        <v>99.45</v>
      </c>
      <c r="AP291" s="282">
        <v>105.42</v>
      </c>
      <c r="AQ291" s="282">
        <v>130.76</v>
      </c>
      <c r="AR291" s="275"/>
      <c r="AS291" s="273"/>
      <c r="AT291" s="273"/>
      <c r="AU291" s="275">
        <v>124.9</v>
      </c>
      <c r="AV291" s="275">
        <v>75.44</v>
      </c>
      <c r="AW291" s="275">
        <v>99.45</v>
      </c>
      <c r="AX291" s="275">
        <v>105.42</v>
      </c>
      <c r="AY291" s="275">
        <v>130.76</v>
      </c>
      <c r="AZ291" s="187"/>
      <c r="BA291" s="182"/>
    </row>
    <row r="292" spans="1:53" s="188" customFormat="1" x14ac:dyDescent="0.2">
      <c r="A292" s="182"/>
      <c r="B292" s="185" t="s">
        <v>397</v>
      </c>
      <c r="C292" s="185"/>
      <c r="D292" s="212" t="s">
        <v>798</v>
      </c>
      <c r="E292" s="325"/>
      <c r="F292" s="325"/>
      <c r="G292" s="325"/>
      <c r="H292" s="325">
        <v>1</v>
      </c>
      <c r="I292" s="325">
        <v>1</v>
      </c>
      <c r="J292" s="185"/>
      <c r="K292" s="182"/>
      <c r="L292" s="182"/>
      <c r="M292" s="238"/>
      <c r="N292" s="238"/>
      <c r="O292" s="238"/>
      <c r="P292" s="238">
        <v>497.31</v>
      </c>
      <c r="Q292" s="238">
        <v>503.17</v>
      </c>
      <c r="R292" s="238"/>
      <c r="S292" s="182"/>
      <c r="T292" s="182"/>
      <c r="U292" s="336"/>
      <c r="V292" s="336"/>
      <c r="W292" s="336"/>
      <c r="X292" s="336">
        <v>497.31</v>
      </c>
      <c r="Y292" s="336">
        <v>503.17</v>
      </c>
      <c r="AA292" s="182"/>
      <c r="AB292" s="185" t="s">
        <v>489</v>
      </c>
      <c r="AC292" s="185"/>
      <c r="AD292" s="186" t="s">
        <v>79</v>
      </c>
      <c r="AE292" s="338">
        <v>6</v>
      </c>
      <c r="AF292" s="338">
        <v>2</v>
      </c>
      <c r="AG292" s="338">
        <v>1</v>
      </c>
      <c r="AH292" s="338">
        <v>1</v>
      </c>
      <c r="AI292" s="338"/>
      <c r="AJ292" s="187"/>
      <c r="AK292" s="182"/>
      <c r="AL292" s="182"/>
      <c r="AM292" s="282">
        <v>214.51</v>
      </c>
      <c r="AN292" s="282">
        <v>39.909999999999997</v>
      </c>
      <c r="AO292" s="282">
        <v>60.1</v>
      </c>
      <c r="AP292" s="282">
        <v>236.94</v>
      </c>
      <c r="AQ292" s="282"/>
      <c r="AR292" s="275"/>
      <c r="AS292" s="273"/>
      <c r="AT292" s="273"/>
      <c r="AU292" s="275">
        <v>35.751666666666701</v>
      </c>
      <c r="AV292" s="275">
        <v>19.954999999999998</v>
      </c>
      <c r="AW292" s="275">
        <v>60.1</v>
      </c>
      <c r="AX292" s="275">
        <v>236.94</v>
      </c>
      <c r="AY292" s="275"/>
      <c r="AZ292" s="187"/>
      <c r="BA292" s="182"/>
    </row>
    <row r="293" spans="1:53" s="188" customFormat="1" ht="13.5" thickBot="1" x14ac:dyDescent="0.25">
      <c r="A293" s="182"/>
      <c r="B293" s="185" t="s">
        <v>398</v>
      </c>
      <c r="C293" s="185"/>
      <c r="D293" s="212" t="s">
        <v>97</v>
      </c>
      <c r="E293" s="325">
        <v>95</v>
      </c>
      <c r="F293" s="325">
        <v>49</v>
      </c>
      <c r="G293" s="325">
        <v>30</v>
      </c>
      <c r="H293" s="325">
        <v>30</v>
      </c>
      <c r="I293" s="325">
        <v>42</v>
      </c>
      <c r="J293" s="185"/>
      <c r="K293" s="182"/>
      <c r="L293" s="182"/>
      <c r="M293" s="238">
        <v>13044.01</v>
      </c>
      <c r="N293" s="238">
        <v>4070.87</v>
      </c>
      <c r="O293" s="238">
        <v>4177</v>
      </c>
      <c r="P293" s="238">
        <v>6530.11</v>
      </c>
      <c r="Q293" s="238">
        <v>27222.57</v>
      </c>
      <c r="R293" s="238"/>
      <c r="S293" s="182"/>
      <c r="T293" s="182"/>
      <c r="U293" s="336">
        <v>137.305368421053</v>
      </c>
      <c r="V293" s="336">
        <v>83.078979591836699</v>
      </c>
      <c r="W293" s="336">
        <v>139.23333333333301</v>
      </c>
      <c r="X293" s="336">
        <v>217.67033333333299</v>
      </c>
      <c r="Y293" s="336">
        <v>648.15642857142905</v>
      </c>
      <c r="AA293" s="182"/>
      <c r="AB293" s="189" t="s">
        <v>490</v>
      </c>
      <c r="AC293" s="189"/>
      <c r="AD293" s="190" t="s">
        <v>120</v>
      </c>
      <c r="AE293" s="339">
        <v>1</v>
      </c>
      <c r="AF293" s="339">
        <v>1</v>
      </c>
      <c r="AG293" s="339">
        <v>1</v>
      </c>
      <c r="AH293" s="339">
        <v>1</v>
      </c>
      <c r="AI293" s="339">
        <v>1</v>
      </c>
      <c r="AJ293" s="192"/>
      <c r="AK293" s="182"/>
      <c r="AL293" s="182"/>
      <c r="AM293" s="283">
        <v>26.19</v>
      </c>
      <c r="AN293" s="284">
        <v>20.29</v>
      </c>
      <c r="AO293" s="284">
        <v>20.73</v>
      </c>
      <c r="AP293" s="284">
        <v>406.97</v>
      </c>
      <c r="AQ293" s="284">
        <v>304.64</v>
      </c>
      <c r="AR293" s="277"/>
      <c r="AS293" s="273"/>
      <c r="AT293" s="273"/>
      <c r="AU293" s="276">
        <v>26.19</v>
      </c>
      <c r="AV293" s="277">
        <v>20.29</v>
      </c>
      <c r="AW293" s="277">
        <v>20.73</v>
      </c>
      <c r="AX293" s="277">
        <v>406.97</v>
      </c>
      <c r="AY293" s="277">
        <v>304.64</v>
      </c>
      <c r="AZ293" s="187"/>
      <c r="BA293" s="182"/>
    </row>
    <row r="294" spans="1:53" s="188" customFormat="1" x14ac:dyDescent="0.2">
      <c r="A294" s="182"/>
      <c r="B294" s="185" t="s">
        <v>669</v>
      </c>
      <c r="C294" s="185"/>
      <c r="D294" s="212" t="s">
        <v>100</v>
      </c>
      <c r="E294" s="325">
        <v>26</v>
      </c>
      <c r="F294" s="325">
        <v>17</v>
      </c>
      <c r="G294" s="325">
        <v>16</v>
      </c>
      <c r="H294" s="325">
        <v>13</v>
      </c>
      <c r="I294" s="325">
        <v>14</v>
      </c>
      <c r="J294" s="185"/>
      <c r="K294" s="182"/>
      <c r="L294" s="182"/>
      <c r="M294" s="238">
        <v>2900.25</v>
      </c>
      <c r="N294" s="238">
        <v>2351.23</v>
      </c>
      <c r="O294" s="238">
        <v>3010.95</v>
      </c>
      <c r="P294" s="238">
        <v>2315.41</v>
      </c>
      <c r="Q294" s="238">
        <v>9590.2000000000007</v>
      </c>
      <c r="R294" s="238"/>
      <c r="S294" s="182"/>
      <c r="T294" s="182"/>
      <c r="U294" s="336">
        <v>111.54807692307701</v>
      </c>
      <c r="V294" s="336">
        <v>138.30764705882399</v>
      </c>
      <c r="W294" s="336">
        <v>188.18437499999999</v>
      </c>
      <c r="X294" s="336">
        <v>178.108461538462</v>
      </c>
      <c r="Y294" s="336">
        <v>685.01428571428596</v>
      </c>
      <c r="AA294" s="182"/>
      <c r="AB294" s="185" t="s">
        <v>490</v>
      </c>
      <c r="AC294" s="185"/>
      <c r="AD294" s="186" t="s">
        <v>219</v>
      </c>
      <c r="AE294" s="338">
        <v>27</v>
      </c>
      <c r="AF294" s="338">
        <v>13</v>
      </c>
      <c r="AG294" s="338">
        <v>9</v>
      </c>
      <c r="AH294" s="338">
        <v>5</v>
      </c>
      <c r="AI294" s="338">
        <v>5</v>
      </c>
      <c r="AJ294" s="187"/>
      <c r="AK294" s="182"/>
      <c r="AL294" s="182"/>
      <c r="AM294" s="282">
        <v>16303.94</v>
      </c>
      <c r="AN294" s="282">
        <v>5215.26</v>
      </c>
      <c r="AO294" s="282">
        <v>959.4</v>
      </c>
      <c r="AP294" s="282">
        <v>174.08</v>
      </c>
      <c r="AQ294" s="282">
        <v>582.71</v>
      </c>
      <c r="AR294" s="275"/>
      <c r="AS294" s="273"/>
      <c r="AT294" s="273"/>
      <c r="AU294" s="275">
        <v>603.84962962963004</v>
      </c>
      <c r="AV294" s="275">
        <v>401.173846153846</v>
      </c>
      <c r="AW294" s="275">
        <v>106.6</v>
      </c>
      <c r="AX294" s="275">
        <v>34.816000000000003</v>
      </c>
      <c r="AY294" s="275">
        <v>116.542</v>
      </c>
      <c r="AZ294" s="187"/>
      <c r="BA294" s="182"/>
    </row>
    <row r="295" spans="1:53" s="188" customFormat="1" x14ac:dyDescent="0.2">
      <c r="A295" s="182"/>
      <c r="B295" s="185" t="s">
        <v>669</v>
      </c>
      <c r="C295" s="185"/>
      <c r="D295" s="212" t="s">
        <v>77</v>
      </c>
      <c r="E295" s="325">
        <v>11</v>
      </c>
      <c r="F295" s="325">
        <v>6</v>
      </c>
      <c r="G295" s="325">
        <v>4</v>
      </c>
      <c r="H295" s="325">
        <v>3</v>
      </c>
      <c r="I295" s="325">
        <v>7</v>
      </c>
      <c r="J295" s="185"/>
      <c r="K295" s="182"/>
      <c r="L295" s="182"/>
      <c r="M295" s="238">
        <v>2379.98</v>
      </c>
      <c r="N295" s="238">
        <v>793.8</v>
      </c>
      <c r="O295" s="238">
        <v>1087.1400000000001</v>
      </c>
      <c r="P295" s="238">
        <v>280.69</v>
      </c>
      <c r="Q295" s="238">
        <v>5360.4</v>
      </c>
      <c r="R295" s="238"/>
      <c r="S295" s="182"/>
      <c r="T295" s="182"/>
      <c r="U295" s="336">
        <v>216.36181818181799</v>
      </c>
      <c r="V295" s="336">
        <v>132.30000000000001</v>
      </c>
      <c r="W295" s="336">
        <v>271.78500000000003</v>
      </c>
      <c r="X295" s="336">
        <v>93.563333333333304</v>
      </c>
      <c r="Y295" s="336">
        <v>765.77142857142906</v>
      </c>
      <c r="AA295" s="182"/>
      <c r="AB295" s="185" t="s">
        <v>491</v>
      </c>
      <c r="AC295" s="185"/>
      <c r="AD295" s="186" t="s">
        <v>164</v>
      </c>
      <c r="AE295" s="338">
        <v>126</v>
      </c>
      <c r="AF295" s="338">
        <v>60</v>
      </c>
      <c r="AG295" s="338">
        <v>42</v>
      </c>
      <c r="AH295" s="338">
        <v>31</v>
      </c>
      <c r="AI295" s="338">
        <v>33</v>
      </c>
      <c r="AJ295" s="187"/>
      <c r="AK295" s="182"/>
      <c r="AL295" s="182"/>
      <c r="AM295" s="282">
        <v>85716.6</v>
      </c>
      <c r="AN295" s="282">
        <v>37793.769999999997</v>
      </c>
      <c r="AO295" s="282">
        <v>17200.84</v>
      </c>
      <c r="AP295" s="282">
        <v>2509.4299999999998</v>
      </c>
      <c r="AQ295" s="282">
        <v>50916.74</v>
      </c>
      <c r="AR295" s="275"/>
      <c r="AS295" s="273"/>
      <c r="AT295" s="273"/>
      <c r="AU295" s="275">
        <v>680.29047619047606</v>
      </c>
      <c r="AV295" s="275">
        <v>629.896166666667</v>
      </c>
      <c r="AW295" s="275">
        <v>409.54380952380899</v>
      </c>
      <c r="AX295" s="275">
        <v>80.949354838709695</v>
      </c>
      <c r="AY295" s="275">
        <v>1542.93151515151</v>
      </c>
      <c r="AZ295" s="187"/>
      <c r="BA295" s="182"/>
    </row>
    <row r="296" spans="1:53" s="188" customFormat="1" x14ac:dyDescent="0.2">
      <c r="A296" s="182"/>
      <c r="B296" s="185" t="s">
        <v>399</v>
      </c>
      <c r="C296" s="185"/>
      <c r="D296" s="212" t="s">
        <v>100</v>
      </c>
      <c r="E296" s="325">
        <v>2</v>
      </c>
      <c r="F296" s="325">
        <v>1</v>
      </c>
      <c r="G296" s="325"/>
      <c r="H296" s="325"/>
      <c r="I296" s="325"/>
      <c r="J296" s="185"/>
      <c r="K296" s="182"/>
      <c r="L296" s="182"/>
      <c r="M296" s="238">
        <v>599.99</v>
      </c>
      <c r="N296" s="238">
        <v>161.79</v>
      </c>
      <c r="O296" s="238"/>
      <c r="P296" s="238"/>
      <c r="Q296" s="238"/>
      <c r="R296" s="238"/>
      <c r="S296" s="182"/>
      <c r="T296" s="182"/>
      <c r="U296" s="336">
        <v>299.995</v>
      </c>
      <c r="V296" s="336">
        <v>161.79</v>
      </c>
      <c r="W296" s="336"/>
      <c r="X296" s="336"/>
      <c r="Y296" s="336"/>
      <c r="AA296" s="182"/>
      <c r="AB296" s="185" t="s">
        <v>492</v>
      </c>
      <c r="AC296" s="185"/>
      <c r="AD296" s="186" t="s">
        <v>97</v>
      </c>
      <c r="AE296" s="338">
        <v>1</v>
      </c>
      <c r="AF296" s="338"/>
      <c r="AG296" s="338"/>
      <c r="AH296" s="338"/>
      <c r="AI296" s="338"/>
      <c r="AJ296" s="187"/>
      <c r="AK296" s="182"/>
      <c r="AL296" s="182"/>
      <c r="AM296" s="282">
        <v>24.66</v>
      </c>
      <c r="AN296" s="282"/>
      <c r="AO296" s="282"/>
      <c r="AP296" s="282"/>
      <c r="AQ296" s="282"/>
      <c r="AR296" s="275"/>
      <c r="AS296" s="273"/>
      <c r="AT296" s="273"/>
      <c r="AU296" s="275">
        <v>24.66</v>
      </c>
      <c r="AV296" s="275"/>
      <c r="AW296" s="275"/>
      <c r="AX296" s="275"/>
      <c r="AY296" s="275"/>
      <c r="AZ296" s="187"/>
      <c r="BA296" s="182"/>
    </row>
    <row r="297" spans="1:53" s="188" customFormat="1" x14ac:dyDescent="0.2">
      <c r="A297" s="182"/>
      <c r="B297" s="185" t="s">
        <v>399</v>
      </c>
      <c r="C297" s="185"/>
      <c r="D297" s="212" t="s">
        <v>77</v>
      </c>
      <c r="E297" s="325">
        <v>542</v>
      </c>
      <c r="F297" s="325">
        <v>345</v>
      </c>
      <c r="G297" s="325">
        <v>295</v>
      </c>
      <c r="H297" s="325">
        <v>232</v>
      </c>
      <c r="I297" s="325">
        <v>336</v>
      </c>
      <c r="J297" s="185"/>
      <c r="K297" s="182"/>
      <c r="L297" s="182"/>
      <c r="M297" s="238">
        <v>94118.969999999899</v>
      </c>
      <c r="N297" s="238">
        <v>40468.81</v>
      </c>
      <c r="O297" s="238">
        <v>47652.83</v>
      </c>
      <c r="P297" s="238">
        <v>36081.360000000001</v>
      </c>
      <c r="Q297" s="238">
        <v>307957.95</v>
      </c>
      <c r="R297" s="238"/>
      <c r="S297" s="182"/>
      <c r="T297" s="182"/>
      <c r="U297" s="336">
        <v>173.65123616236099</v>
      </c>
      <c r="V297" s="336">
        <v>117.30089855072499</v>
      </c>
      <c r="W297" s="336">
        <v>161.535016949153</v>
      </c>
      <c r="X297" s="336">
        <v>155.523103448276</v>
      </c>
      <c r="Y297" s="336">
        <v>916.54151785714305</v>
      </c>
      <c r="AA297" s="182"/>
      <c r="AB297" s="185" t="s">
        <v>493</v>
      </c>
      <c r="AC297" s="185"/>
      <c r="AD297" s="186" t="s">
        <v>77</v>
      </c>
      <c r="AE297" s="338">
        <v>3</v>
      </c>
      <c r="AF297" s="338">
        <v>2</v>
      </c>
      <c r="AG297" s="338">
        <v>2</v>
      </c>
      <c r="AH297" s="338">
        <v>2</v>
      </c>
      <c r="AI297" s="338">
        <v>2</v>
      </c>
      <c r="AJ297" s="187"/>
      <c r="AK297" s="182"/>
      <c r="AL297" s="182"/>
      <c r="AM297" s="282">
        <v>138.46</v>
      </c>
      <c r="AN297" s="282">
        <v>58.44</v>
      </c>
      <c r="AO297" s="282">
        <v>101.49</v>
      </c>
      <c r="AP297" s="282">
        <v>150.38</v>
      </c>
      <c r="AQ297" s="282">
        <v>678</v>
      </c>
      <c r="AR297" s="275"/>
      <c r="AS297" s="273"/>
      <c r="AT297" s="273"/>
      <c r="AU297" s="275">
        <v>46.1533333333333</v>
      </c>
      <c r="AV297" s="275">
        <v>29.22</v>
      </c>
      <c r="AW297" s="275">
        <v>50.744999999999997</v>
      </c>
      <c r="AX297" s="275">
        <v>75.19</v>
      </c>
      <c r="AY297" s="275">
        <v>339</v>
      </c>
      <c r="AZ297" s="187"/>
      <c r="BA297" s="182"/>
    </row>
    <row r="298" spans="1:53" s="188" customFormat="1" x14ac:dyDescent="0.2">
      <c r="A298" s="182"/>
      <c r="B298" s="185" t="s">
        <v>400</v>
      </c>
      <c r="C298" s="185"/>
      <c r="D298" s="212" t="s">
        <v>388</v>
      </c>
      <c r="E298" s="325">
        <v>79</v>
      </c>
      <c r="F298" s="325">
        <v>42</v>
      </c>
      <c r="G298" s="325">
        <v>28</v>
      </c>
      <c r="H298" s="325">
        <v>17</v>
      </c>
      <c r="I298" s="325">
        <v>29</v>
      </c>
      <c r="J298" s="185"/>
      <c r="K298" s="182"/>
      <c r="L298" s="182"/>
      <c r="M298" s="238">
        <v>19954.66</v>
      </c>
      <c r="N298" s="238">
        <v>7320.98</v>
      </c>
      <c r="O298" s="238">
        <v>5952.77</v>
      </c>
      <c r="P298" s="238">
        <v>3627.13</v>
      </c>
      <c r="Q298" s="238">
        <v>31178.3</v>
      </c>
      <c r="R298" s="238"/>
      <c r="S298" s="182"/>
      <c r="T298" s="182"/>
      <c r="U298" s="336">
        <v>252.59063291139299</v>
      </c>
      <c r="V298" s="336">
        <v>174.30904761904799</v>
      </c>
      <c r="W298" s="336">
        <v>212.59892857142901</v>
      </c>
      <c r="X298" s="336">
        <v>213.36058823529399</v>
      </c>
      <c r="Y298" s="336">
        <v>1075.11379310345</v>
      </c>
      <c r="AA298" s="182"/>
      <c r="AB298" s="185" t="s">
        <v>496</v>
      </c>
      <c r="AC298" s="185"/>
      <c r="AD298" s="186" t="s">
        <v>439</v>
      </c>
      <c r="AE298" s="338">
        <v>37</v>
      </c>
      <c r="AF298" s="338">
        <v>18</v>
      </c>
      <c r="AG298" s="338">
        <v>10</v>
      </c>
      <c r="AH298" s="338">
        <v>6</v>
      </c>
      <c r="AI298" s="338">
        <v>5</v>
      </c>
      <c r="AJ298" s="187"/>
      <c r="AK298" s="182"/>
      <c r="AL298" s="182"/>
      <c r="AM298" s="282">
        <v>9169.16</v>
      </c>
      <c r="AN298" s="282">
        <v>2277.92</v>
      </c>
      <c r="AO298" s="282">
        <v>690.33</v>
      </c>
      <c r="AP298" s="282">
        <v>219.93</v>
      </c>
      <c r="AQ298" s="282">
        <v>2099.62</v>
      </c>
      <c r="AR298" s="275"/>
      <c r="AS298" s="273"/>
      <c r="AT298" s="273"/>
      <c r="AU298" s="275">
        <v>247.81513513513499</v>
      </c>
      <c r="AV298" s="275">
        <v>126.551111111111</v>
      </c>
      <c r="AW298" s="275">
        <v>69.033000000000001</v>
      </c>
      <c r="AX298" s="275">
        <v>36.655000000000001</v>
      </c>
      <c r="AY298" s="275">
        <v>419.92399999999998</v>
      </c>
      <c r="AZ298" s="187"/>
      <c r="BA298" s="182"/>
    </row>
    <row r="299" spans="1:53" s="188" customFormat="1" x14ac:dyDescent="0.2">
      <c r="A299" s="182"/>
      <c r="B299" s="185" t="s">
        <v>670</v>
      </c>
      <c r="C299" s="185"/>
      <c r="D299" s="212" t="s">
        <v>388</v>
      </c>
      <c r="E299" s="325">
        <v>38</v>
      </c>
      <c r="F299" s="325">
        <v>18</v>
      </c>
      <c r="G299" s="325">
        <v>12</v>
      </c>
      <c r="H299" s="325">
        <v>6</v>
      </c>
      <c r="I299" s="325">
        <v>10</v>
      </c>
      <c r="J299" s="185"/>
      <c r="K299" s="182"/>
      <c r="L299" s="182"/>
      <c r="M299" s="238">
        <v>12399.76</v>
      </c>
      <c r="N299" s="238">
        <v>5846.08</v>
      </c>
      <c r="O299" s="238">
        <v>3481.63</v>
      </c>
      <c r="P299" s="238">
        <v>3322.42</v>
      </c>
      <c r="Q299" s="238">
        <v>105451.4</v>
      </c>
      <c r="R299" s="238"/>
      <c r="S299" s="182"/>
      <c r="T299" s="182"/>
      <c r="U299" s="336">
        <v>326.30947368420999</v>
      </c>
      <c r="V299" s="336">
        <v>324.782222222222</v>
      </c>
      <c r="W299" s="336">
        <v>290.13583333333298</v>
      </c>
      <c r="X299" s="336">
        <v>553.73666666666702</v>
      </c>
      <c r="Y299" s="336">
        <v>10545.14</v>
      </c>
      <c r="AA299" s="182"/>
      <c r="AB299" s="185" t="s">
        <v>497</v>
      </c>
      <c r="AC299" s="185"/>
      <c r="AD299" s="186" t="s">
        <v>145</v>
      </c>
      <c r="AE299" s="338">
        <v>5</v>
      </c>
      <c r="AF299" s="338">
        <v>1</v>
      </c>
      <c r="AG299" s="338">
        <v>1</v>
      </c>
      <c r="AH299" s="338">
        <v>1</v>
      </c>
      <c r="AI299" s="338">
        <v>1</v>
      </c>
      <c r="AJ299" s="187"/>
      <c r="AK299" s="182"/>
      <c r="AL299" s="182"/>
      <c r="AM299" s="282">
        <v>824.54</v>
      </c>
      <c r="AN299" s="282">
        <v>127.45</v>
      </c>
      <c r="AO299" s="282">
        <v>125.28</v>
      </c>
      <c r="AP299" s="282">
        <v>142.41999999999999</v>
      </c>
      <c r="AQ299" s="282">
        <v>2183.19</v>
      </c>
      <c r="AR299" s="275"/>
      <c r="AS299" s="273"/>
      <c r="AT299" s="273"/>
      <c r="AU299" s="275">
        <v>164.90799999999999</v>
      </c>
      <c r="AV299" s="275">
        <v>127.45</v>
      </c>
      <c r="AW299" s="275">
        <v>125.28</v>
      </c>
      <c r="AX299" s="275">
        <v>142.41999999999999</v>
      </c>
      <c r="AY299" s="275">
        <v>2183.19</v>
      </c>
      <c r="AZ299" s="187"/>
      <c r="BA299" s="182"/>
    </row>
    <row r="300" spans="1:53" s="188" customFormat="1" x14ac:dyDescent="0.2">
      <c r="A300" s="182"/>
      <c r="B300" s="185" t="s">
        <v>402</v>
      </c>
      <c r="C300" s="185"/>
      <c r="D300" s="212" t="s">
        <v>383</v>
      </c>
      <c r="E300" s="325">
        <v>88</v>
      </c>
      <c r="F300" s="325">
        <v>46</v>
      </c>
      <c r="G300" s="325">
        <v>29</v>
      </c>
      <c r="H300" s="325">
        <v>24</v>
      </c>
      <c r="I300" s="325">
        <v>38</v>
      </c>
      <c r="J300" s="185"/>
      <c r="K300" s="182"/>
      <c r="L300" s="182"/>
      <c r="M300" s="238">
        <v>16450.2</v>
      </c>
      <c r="N300" s="238">
        <v>6924.3</v>
      </c>
      <c r="O300" s="238">
        <v>3876.73</v>
      </c>
      <c r="P300" s="238">
        <v>3957.62</v>
      </c>
      <c r="Q300" s="238">
        <v>32445.51</v>
      </c>
      <c r="R300" s="238"/>
      <c r="S300" s="182"/>
      <c r="T300" s="182"/>
      <c r="U300" s="336">
        <v>186.934090909091</v>
      </c>
      <c r="V300" s="336">
        <v>150.528260869565</v>
      </c>
      <c r="W300" s="336">
        <v>133.680344827586</v>
      </c>
      <c r="X300" s="336">
        <v>164.900833333333</v>
      </c>
      <c r="Y300" s="336">
        <v>853.82921052631605</v>
      </c>
      <c r="AA300" s="182"/>
      <c r="AB300" s="185" t="s">
        <v>498</v>
      </c>
      <c r="AC300" s="185"/>
      <c r="AD300" s="186" t="s">
        <v>63</v>
      </c>
      <c r="AE300" s="338">
        <v>3</v>
      </c>
      <c r="AF300" s="338">
        <v>1</v>
      </c>
      <c r="AG300" s="338">
        <v>1</v>
      </c>
      <c r="AH300" s="338"/>
      <c r="AI300" s="338">
        <v>1</v>
      </c>
      <c r="AJ300" s="187"/>
      <c r="AK300" s="182"/>
      <c r="AL300" s="182"/>
      <c r="AM300" s="282">
        <v>57.07</v>
      </c>
      <c r="AN300" s="282">
        <v>13.81</v>
      </c>
      <c r="AO300" s="282">
        <v>79.290000000000006</v>
      </c>
      <c r="AP300" s="282"/>
      <c r="AQ300" s="282">
        <v>351.33</v>
      </c>
      <c r="AR300" s="275"/>
      <c r="AS300" s="273"/>
      <c r="AT300" s="273"/>
      <c r="AU300" s="275">
        <v>19.023333333333301</v>
      </c>
      <c r="AV300" s="275">
        <v>13.81</v>
      </c>
      <c r="AW300" s="275">
        <v>79.290000000000006</v>
      </c>
      <c r="AX300" s="275"/>
      <c r="AY300" s="275">
        <v>351.33</v>
      </c>
      <c r="AZ300" s="187"/>
      <c r="BA300" s="182"/>
    </row>
    <row r="301" spans="1:53" s="188" customFormat="1" x14ac:dyDescent="0.2">
      <c r="A301" s="182"/>
      <c r="B301" s="185" t="s">
        <v>403</v>
      </c>
      <c r="C301" s="185"/>
      <c r="D301" s="212" t="s">
        <v>175</v>
      </c>
      <c r="E301" s="325">
        <v>2840</v>
      </c>
      <c r="F301" s="325">
        <v>1843</v>
      </c>
      <c r="G301" s="325">
        <v>1484</v>
      </c>
      <c r="H301" s="325">
        <v>1222</v>
      </c>
      <c r="I301" s="325">
        <v>1881</v>
      </c>
      <c r="J301" s="185"/>
      <c r="K301" s="182"/>
      <c r="L301" s="182"/>
      <c r="M301" s="238">
        <v>525786.81000000006</v>
      </c>
      <c r="N301" s="238">
        <v>247779.54</v>
      </c>
      <c r="O301" s="238">
        <v>238442.91</v>
      </c>
      <c r="P301" s="238">
        <v>215137.33</v>
      </c>
      <c r="Q301" s="238">
        <v>1677697.88</v>
      </c>
      <c r="R301" s="238"/>
      <c r="S301" s="182"/>
      <c r="T301" s="182"/>
      <c r="U301" s="336">
        <v>185.13620070422499</v>
      </c>
      <c r="V301" s="336">
        <v>134.443591969615</v>
      </c>
      <c r="W301" s="336">
        <v>160.67581536388099</v>
      </c>
      <c r="X301" s="336">
        <v>176.05346153846099</v>
      </c>
      <c r="Y301" s="336">
        <v>891.91806485911695</v>
      </c>
      <c r="AA301" s="182"/>
      <c r="AB301" s="185" t="s">
        <v>706</v>
      </c>
      <c r="AC301" s="185"/>
      <c r="AD301" s="186" t="s">
        <v>374</v>
      </c>
      <c r="AE301" s="338">
        <v>2</v>
      </c>
      <c r="AF301" s="338">
        <v>1</v>
      </c>
      <c r="AG301" s="338">
        <v>1</v>
      </c>
      <c r="AH301" s="338">
        <v>1</v>
      </c>
      <c r="AI301" s="338">
        <v>1</v>
      </c>
      <c r="AJ301" s="187"/>
      <c r="AK301" s="182"/>
      <c r="AL301" s="182"/>
      <c r="AM301" s="282">
        <v>129.5</v>
      </c>
      <c r="AN301" s="282">
        <v>12.24</v>
      </c>
      <c r="AO301" s="282">
        <v>12.67</v>
      </c>
      <c r="AP301" s="282">
        <v>12.54</v>
      </c>
      <c r="AQ301" s="282">
        <v>1056.97</v>
      </c>
      <c r="AR301" s="275"/>
      <c r="AS301" s="273"/>
      <c r="AT301" s="273"/>
      <c r="AU301" s="275">
        <v>64.75</v>
      </c>
      <c r="AV301" s="275">
        <v>12.24</v>
      </c>
      <c r="AW301" s="275">
        <v>12.67</v>
      </c>
      <c r="AX301" s="275">
        <v>12.54</v>
      </c>
      <c r="AY301" s="275">
        <v>1056.97</v>
      </c>
      <c r="AZ301" s="187"/>
      <c r="BA301" s="182"/>
    </row>
    <row r="302" spans="1:53" s="188" customFormat="1" x14ac:dyDescent="0.2">
      <c r="A302" s="182"/>
      <c r="B302" s="185" t="s">
        <v>405</v>
      </c>
      <c r="C302" s="185"/>
      <c r="D302" s="212" t="s">
        <v>393</v>
      </c>
      <c r="E302" s="325">
        <v>40</v>
      </c>
      <c r="F302" s="325">
        <v>25</v>
      </c>
      <c r="G302" s="325">
        <v>21</v>
      </c>
      <c r="H302" s="325">
        <v>17</v>
      </c>
      <c r="I302" s="325">
        <v>30</v>
      </c>
      <c r="J302" s="185"/>
      <c r="K302" s="182"/>
      <c r="L302" s="182"/>
      <c r="M302" s="238">
        <v>7172.3</v>
      </c>
      <c r="N302" s="238">
        <v>3251.48</v>
      </c>
      <c r="O302" s="238">
        <v>3795.77</v>
      </c>
      <c r="P302" s="238">
        <v>3512.98</v>
      </c>
      <c r="Q302" s="238">
        <v>38034.480000000003</v>
      </c>
      <c r="R302" s="238"/>
      <c r="S302" s="182"/>
      <c r="T302" s="182"/>
      <c r="U302" s="336">
        <v>179.3075</v>
      </c>
      <c r="V302" s="336">
        <v>130.0592</v>
      </c>
      <c r="W302" s="336">
        <v>180.75095238095199</v>
      </c>
      <c r="X302" s="336">
        <v>206.64588235294099</v>
      </c>
      <c r="Y302" s="336">
        <v>1267.816</v>
      </c>
      <c r="AA302" s="182"/>
      <c r="AB302" s="185" t="s">
        <v>499</v>
      </c>
      <c r="AC302" s="185"/>
      <c r="AD302" s="186" t="s">
        <v>224</v>
      </c>
      <c r="AE302" s="338">
        <v>18</v>
      </c>
      <c r="AF302" s="338">
        <v>9</v>
      </c>
      <c r="AG302" s="338">
        <v>6</v>
      </c>
      <c r="AH302" s="338">
        <v>5</v>
      </c>
      <c r="AI302" s="338">
        <v>3</v>
      </c>
      <c r="AJ302" s="187"/>
      <c r="AK302" s="182"/>
      <c r="AL302" s="182"/>
      <c r="AM302" s="282">
        <v>2953.61</v>
      </c>
      <c r="AN302" s="282">
        <v>799.18</v>
      </c>
      <c r="AO302" s="282">
        <v>695.23</v>
      </c>
      <c r="AP302" s="282">
        <v>350.99</v>
      </c>
      <c r="AQ302" s="282">
        <v>554.62</v>
      </c>
      <c r="AR302" s="275"/>
      <c r="AS302" s="273"/>
      <c r="AT302" s="273"/>
      <c r="AU302" s="275">
        <v>164.08944444444401</v>
      </c>
      <c r="AV302" s="275">
        <v>88.797777777777796</v>
      </c>
      <c r="AW302" s="275">
        <v>115.871666666667</v>
      </c>
      <c r="AX302" s="275">
        <v>70.197999999999993</v>
      </c>
      <c r="AY302" s="275">
        <v>184.87333333333299</v>
      </c>
      <c r="AZ302" s="187"/>
      <c r="BA302" s="182"/>
    </row>
    <row r="303" spans="1:53" s="188" customFormat="1" ht="13.5" thickBot="1" x14ac:dyDescent="0.25">
      <c r="A303" s="182"/>
      <c r="B303" s="185" t="s">
        <v>406</v>
      </c>
      <c r="C303" s="185"/>
      <c r="D303" s="212" t="s">
        <v>187</v>
      </c>
      <c r="E303" s="325">
        <v>2</v>
      </c>
      <c r="F303" s="325">
        <v>2</v>
      </c>
      <c r="G303" s="325"/>
      <c r="H303" s="325"/>
      <c r="I303" s="325">
        <v>1</v>
      </c>
      <c r="J303" s="185"/>
      <c r="K303" s="182"/>
      <c r="L303" s="182"/>
      <c r="M303" s="238">
        <v>290.83999999999997</v>
      </c>
      <c r="N303" s="238">
        <v>100.91</v>
      </c>
      <c r="O303" s="238"/>
      <c r="P303" s="238"/>
      <c r="Q303" s="238">
        <v>56.06</v>
      </c>
      <c r="R303" s="238"/>
      <c r="S303" s="182"/>
      <c r="T303" s="182"/>
      <c r="U303" s="336">
        <v>145.41999999999999</v>
      </c>
      <c r="V303" s="336">
        <v>50.454999999999998</v>
      </c>
      <c r="W303" s="336"/>
      <c r="X303" s="336"/>
      <c r="Y303" s="336">
        <v>56.06</v>
      </c>
      <c r="AA303" s="182"/>
      <c r="AB303" s="189" t="s">
        <v>499</v>
      </c>
      <c r="AC303" s="189"/>
      <c r="AD303" s="190" t="s">
        <v>527</v>
      </c>
      <c r="AE303" s="339">
        <v>1</v>
      </c>
      <c r="AF303" s="339">
        <v>1</v>
      </c>
      <c r="AG303" s="339"/>
      <c r="AH303" s="339"/>
      <c r="AI303" s="339"/>
      <c r="AJ303" s="192"/>
      <c r="AK303" s="182"/>
      <c r="AL303" s="182"/>
      <c r="AM303" s="283">
        <v>11.55</v>
      </c>
      <c r="AN303" s="284">
        <v>65</v>
      </c>
      <c r="AO303" s="284"/>
      <c r="AP303" s="284"/>
      <c r="AQ303" s="284"/>
      <c r="AR303" s="277"/>
      <c r="AS303" s="273"/>
      <c r="AT303" s="273"/>
      <c r="AU303" s="276">
        <v>11.55</v>
      </c>
      <c r="AV303" s="277">
        <v>65</v>
      </c>
      <c r="AW303" s="277"/>
      <c r="AX303" s="277"/>
      <c r="AY303" s="277"/>
      <c r="AZ303" s="187"/>
      <c r="BA303" s="182"/>
    </row>
    <row r="304" spans="1:53" s="188" customFormat="1" x14ac:dyDescent="0.2">
      <c r="A304" s="182"/>
      <c r="B304" s="185" t="s">
        <v>407</v>
      </c>
      <c r="C304" s="185"/>
      <c r="D304" s="212" t="s">
        <v>155</v>
      </c>
      <c r="E304" s="325">
        <v>218</v>
      </c>
      <c r="F304" s="325">
        <v>125</v>
      </c>
      <c r="G304" s="325">
        <v>104</v>
      </c>
      <c r="H304" s="325">
        <v>97</v>
      </c>
      <c r="I304" s="325">
        <v>134</v>
      </c>
      <c r="J304" s="185"/>
      <c r="K304" s="182"/>
      <c r="L304" s="182"/>
      <c r="M304" s="238">
        <v>55370.67</v>
      </c>
      <c r="N304" s="238">
        <v>18288.2</v>
      </c>
      <c r="O304" s="238">
        <v>13789.22</v>
      </c>
      <c r="P304" s="238">
        <v>15224.64</v>
      </c>
      <c r="Q304" s="238">
        <v>113616.9</v>
      </c>
      <c r="R304" s="238"/>
      <c r="S304" s="182"/>
      <c r="T304" s="182"/>
      <c r="U304" s="336">
        <v>253.99389908256899</v>
      </c>
      <c r="V304" s="336">
        <v>146.3056</v>
      </c>
      <c r="W304" s="336">
        <v>132.58865384615399</v>
      </c>
      <c r="X304" s="336">
        <v>156.95505154639201</v>
      </c>
      <c r="Y304" s="336">
        <v>847.88731343283598</v>
      </c>
      <c r="AA304" s="182"/>
      <c r="AB304" s="185" t="s">
        <v>500</v>
      </c>
      <c r="AC304" s="185"/>
      <c r="AD304" s="186" t="s">
        <v>107</v>
      </c>
      <c r="AE304" s="338">
        <v>79</v>
      </c>
      <c r="AF304" s="338">
        <v>35</v>
      </c>
      <c r="AG304" s="338">
        <v>27</v>
      </c>
      <c r="AH304" s="338">
        <v>20</v>
      </c>
      <c r="AI304" s="338">
        <v>22</v>
      </c>
      <c r="AJ304" s="187"/>
      <c r="AK304" s="182"/>
      <c r="AL304" s="182"/>
      <c r="AM304" s="282">
        <v>51705.71</v>
      </c>
      <c r="AN304" s="282">
        <v>7426.5</v>
      </c>
      <c r="AO304" s="282">
        <v>3798.25</v>
      </c>
      <c r="AP304" s="282">
        <v>2732.42</v>
      </c>
      <c r="AQ304" s="282">
        <v>16109.69</v>
      </c>
      <c r="AR304" s="275"/>
      <c r="AS304" s="273"/>
      <c r="AT304" s="273"/>
      <c r="AU304" s="275">
        <v>654.50265822784797</v>
      </c>
      <c r="AV304" s="275">
        <v>212.185714285714</v>
      </c>
      <c r="AW304" s="275">
        <v>140.67592592592601</v>
      </c>
      <c r="AX304" s="275">
        <v>136.62100000000001</v>
      </c>
      <c r="AY304" s="275">
        <v>732.25863636363601</v>
      </c>
      <c r="AZ304" s="187"/>
      <c r="BA304" s="182"/>
    </row>
    <row r="305" spans="1:53" s="188" customFormat="1" x14ac:dyDescent="0.2">
      <c r="A305" s="182"/>
      <c r="B305" s="185" t="s">
        <v>408</v>
      </c>
      <c r="C305" s="185"/>
      <c r="D305" s="212" t="s">
        <v>409</v>
      </c>
      <c r="E305" s="325">
        <v>128</v>
      </c>
      <c r="F305" s="325">
        <v>79</v>
      </c>
      <c r="G305" s="325">
        <v>68</v>
      </c>
      <c r="H305" s="325">
        <v>46</v>
      </c>
      <c r="I305" s="325">
        <v>67</v>
      </c>
      <c r="J305" s="185"/>
      <c r="K305" s="182"/>
      <c r="L305" s="182"/>
      <c r="M305" s="238">
        <v>28727.01</v>
      </c>
      <c r="N305" s="238">
        <v>12564.4</v>
      </c>
      <c r="O305" s="238">
        <v>15073.14</v>
      </c>
      <c r="P305" s="238">
        <v>7475.06</v>
      </c>
      <c r="Q305" s="238">
        <v>110676.91</v>
      </c>
      <c r="R305" s="238"/>
      <c r="S305" s="182"/>
      <c r="T305" s="182"/>
      <c r="U305" s="336">
        <v>224.42976562499999</v>
      </c>
      <c r="V305" s="336">
        <v>159.04303797468401</v>
      </c>
      <c r="W305" s="336">
        <v>221.66382352941201</v>
      </c>
      <c r="X305" s="336">
        <v>162.50130434782599</v>
      </c>
      <c r="Y305" s="336">
        <v>1651.8941791044799</v>
      </c>
      <c r="AA305" s="182"/>
      <c r="AB305" s="185" t="s">
        <v>707</v>
      </c>
      <c r="AC305" s="185"/>
      <c r="AD305" s="186" t="s">
        <v>88</v>
      </c>
      <c r="AE305" s="338">
        <v>7</v>
      </c>
      <c r="AF305" s="338">
        <v>6</v>
      </c>
      <c r="AG305" s="338">
        <v>1</v>
      </c>
      <c r="AH305" s="338">
        <v>2</v>
      </c>
      <c r="AI305" s="338">
        <v>3</v>
      </c>
      <c r="AJ305" s="187"/>
      <c r="AK305" s="182"/>
      <c r="AL305" s="182"/>
      <c r="AM305" s="282">
        <v>646.04</v>
      </c>
      <c r="AN305" s="282">
        <v>577.69000000000005</v>
      </c>
      <c r="AO305" s="282">
        <v>37.369999999999997</v>
      </c>
      <c r="AP305" s="282">
        <v>54.59</v>
      </c>
      <c r="AQ305" s="282">
        <v>96.47</v>
      </c>
      <c r="AR305" s="275"/>
      <c r="AS305" s="273"/>
      <c r="AT305" s="273"/>
      <c r="AU305" s="275">
        <v>92.291428571428597</v>
      </c>
      <c r="AV305" s="275">
        <v>96.281666666666695</v>
      </c>
      <c r="AW305" s="275">
        <v>37.369999999999997</v>
      </c>
      <c r="AX305" s="275">
        <v>27.295000000000002</v>
      </c>
      <c r="AY305" s="275">
        <v>32.156666666666702</v>
      </c>
      <c r="AZ305" s="187"/>
      <c r="BA305" s="182"/>
    </row>
    <row r="306" spans="1:53" s="188" customFormat="1" ht="13.5" thickBot="1" x14ac:dyDescent="0.25">
      <c r="A306" s="182"/>
      <c r="B306" s="189" t="s">
        <v>411</v>
      </c>
      <c r="C306" s="189"/>
      <c r="D306" s="214" t="s">
        <v>93</v>
      </c>
      <c r="E306" s="326">
        <v>176</v>
      </c>
      <c r="F306" s="326">
        <v>91</v>
      </c>
      <c r="G306" s="326">
        <v>66</v>
      </c>
      <c r="H306" s="326">
        <v>60</v>
      </c>
      <c r="I306" s="326">
        <v>88</v>
      </c>
      <c r="J306" s="189"/>
      <c r="K306" s="182"/>
      <c r="L306" s="182"/>
      <c r="M306" s="266">
        <v>30948.07</v>
      </c>
      <c r="N306" s="266">
        <v>11105.62</v>
      </c>
      <c r="O306" s="266">
        <v>9668.56</v>
      </c>
      <c r="P306" s="266">
        <v>8444.86</v>
      </c>
      <c r="Q306" s="266">
        <v>97298.07</v>
      </c>
      <c r="R306" s="266"/>
      <c r="S306" s="182"/>
      <c r="T306" s="182"/>
      <c r="U306" s="336">
        <v>175.84130681818201</v>
      </c>
      <c r="V306" s="336">
        <v>122.03978021978</v>
      </c>
      <c r="W306" s="336">
        <v>146.493333333333</v>
      </c>
      <c r="X306" s="336">
        <v>140.74766666666699</v>
      </c>
      <c r="Y306" s="336">
        <v>1105.65988636364</v>
      </c>
      <c r="AA306" s="182"/>
      <c r="AB306" s="185" t="s">
        <v>503</v>
      </c>
      <c r="AC306" s="185"/>
      <c r="AD306" s="186" t="s">
        <v>460</v>
      </c>
      <c r="AE306" s="338">
        <v>4</v>
      </c>
      <c r="AF306" s="338">
        <v>2</v>
      </c>
      <c r="AG306" s="338">
        <v>2</v>
      </c>
      <c r="AH306" s="338"/>
      <c r="AI306" s="338"/>
      <c r="AJ306" s="187"/>
      <c r="AK306" s="182"/>
      <c r="AL306" s="182"/>
      <c r="AM306" s="282">
        <v>452.68</v>
      </c>
      <c r="AN306" s="282">
        <v>381.16</v>
      </c>
      <c r="AO306" s="282">
        <v>216.96</v>
      </c>
      <c r="AP306" s="282"/>
      <c r="AQ306" s="282"/>
      <c r="AR306" s="275"/>
      <c r="AS306" s="273"/>
      <c r="AT306" s="273"/>
      <c r="AU306" s="275">
        <v>113.17</v>
      </c>
      <c r="AV306" s="275">
        <v>190.58</v>
      </c>
      <c r="AW306" s="275">
        <v>108.48</v>
      </c>
      <c r="AX306" s="275"/>
      <c r="AY306" s="275"/>
      <c r="AZ306" s="192"/>
      <c r="BA306" s="182"/>
    </row>
    <row r="307" spans="1:53" s="188" customFormat="1" x14ac:dyDescent="0.2">
      <c r="A307" s="182"/>
      <c r="B307" s="185" t="s">
        <v>412</v>
      </c>
      <c r="C307" s="185"/>
      <c r="D307" s="212" t="s">
        <v>63</v>
      </c>
      <c r="E307" s="325">
        <v>7</v>
      </c>
      <c r="F307" s="325">
        <v>3</v>
      </c>
      <c r="G307" s="325">
        <v>1</v>
      </c>
      <c r="H307" s="325">
        <v>2</v>
      </c>
      <c r="I307" s="325">
        <v>2</v>
      </c>
      <c r="J307" s="185"/>
      <c r="K307" s="182"/>
      <c r="L307" s="182"/>
      <c r="M307" s="238">
        <v>1092.8900000000001</v>
      </c>
      <c r="N307" s="238">
        <v>183.12</v>
      </c>
      <c r="O307" s="238">
        <v>156.15</v>
      </c>
      <c r="P307" s="238">
        <v>411.87</v>
      </c>
      <c r="Q307" s="238">
        <v>389.61</v>
      </c>
      <c r="R307" s="238"/>
      <c r="S307" s="182"/>
      <c r="T307" s="182"/>
      <c r="U307" s="336">
        <v>156.12714285714301</v>
      </c>
      <c r="V307" s="336">
        <v>61.04</v>
      </c>
      <c r="W307" s="336">
        <v>156.15</v>
      </c>
      <c r="X307" s="336">
        <v>205.935</v>
      </c>
      <c r="Y307" s="336">
        <v>194.80500000000001</v>
      </c>
      <c r="AA307" s="182"/>
      <c r="AB307" s="185" t="s">
        <v>505</v>
      </c>
      <c r="AC307" s="185"/>
      <c r="AD307" s="186" t="s">
        <v>506</v>
      </c>
      <c r="AE307" s="338">
        <v>7</v>
      </c>
      <c r="AF307" s="338">
        <v>2</v>
      </c>
      <c r="AG307" s="338"/>
      <c r="AH307" s="338"/>
      <c r="AI307" s="338"/>
      <c r="AJ307" s="187"/>
      <c r="AK307" s="182"/>
      <c r="AL307" s="182"/>
      <c r="AM307" s="282">
        <v>4246.07</v>
      </c>
      <c r="AN307" s="282">
        <v>265.06</v>
      </c>
      <c r="AO307" s="282"/>
      <c r="AP307" s="282"/>
      <c r="AQ307" s="282"/>
      <c r="AR307" s="275"/>
      <c r="AS307" s="273"/>
      <c r="AT307" s="273"/>
      <c r="AU307" s="275">
        <v>606.581428571429</v>
      </c>
      <c r="AV307" s="275">
        <v>132.53</v>
      </c>
      <c r="AW307" s="275"/>
      <c r="AX307" s="275"/>
      <c r="AY307" s="275"/>
      <c r="AZ307" s="187"/>
      <c r="BA307" s="182"/>
    </row>
    <row r="308" spans="1:53" s="188" customFormat="1" x14ac:dyDescent="0.2">
      <c r="A308" s="182"/>
      <c r="B308" s="185" t="s">
        <v>799</v>
      </c>
      <c r="C308" s="185"/>
      <c r="D308" s="212" t="s">
        <v>414</v>
      </c>
      <c r="E308" s="325">
        <v>1</v>
      </c>
      <c r="F308" s="325"/>
      <c r="G308" s="325"/>
      <c r="H308" s="325"/>
      <c r="I308" s="325"/>
      <c r="J308" s="185"/>
      <c r="K308" s="182"/>
      <c r="L308" s="182"/>
      <c r="M308" s="238">
        <v>35.520000000000003</v>
      </c>
      <c r="N308" s="238"/>
      <c r="O308" s="238"/>
      <c r="P308" s="238"/>
      <c r="Q308" s="238"/>
      <c r="R308" s="238"/>
      <c r="S308" s="182"/>
      <c r="T308" s="182"/>
      <c r="U308" s="336">
        <v>35.520000000000003</v>
      </c>
      <c r="V308" s="336"/>
      <c r="W308" s="336"/>
      <c r="X308" s="336"/>
      <c r="Y308" s="336"/>
      <c r="AA308" s="182"/>
      <c r="AB308" s="185" t="s">
        <v>507</v>
      </c>
      <c r="AC308" s="185"/>
      <c r="AD308" s="186" t="s">
        <v>104</v>
      </c>
      <c r="AE308" s="338">
        <v>33</v>
      </c>
      <c r="AF308" s="338">
        <v>19</v>
      </c>
      <c r="AG308" s="338">
        <v>11</v>
      </c>
      <c r="AH308" s="338">
        <v>9</v>
      </c>
      <c r="AI308" s="338">
        <v>6</v>
      </c>
      <c r="AJ308" s="187"/>
      <c r="AK308" s="182"/>
      <c r="AL308" s="182"/>
      <c r="AM308" s="282">
        <v>9582.84</v>
      </c>
      <c r="AN308" s="282">
        <v>1423.54</v>
      </c>
      <c r="AO308" s="282">
        <v>1481.94</v>
      </c>
      <c r="AP308" s="282">
        <v>1332.19</v>
      </c>
      <c r="AQ308" s="282">
        <v>4352.09</v>
      </c>
      <c r="AR308" s="275"/>
      <c r="AS308" s="273"/>
      <c r="AT308" s="273"/>
      <c r="AU308" s="275">
        <v>290.38909090909101</v>
      </c>
      <c r="AV308" s="275">
        <v>74.923157894736804</v>
      </c>
      <c r="AW308" s="275">
        <v>134.72181818181801</v>
      </c>
      <c r="AX308" s="275">
        <v>148.021111111111</v>
      </c>
      <c r="AY308" s="275">
        <v>725.34833333333302</v>
      </c>
      <c r="AZ308" s="187"/>
      <c r="BA308" s="182"/>
    </row>
    <row r="309" spans="1:53" s="188" customFormat="1" x14ac:dyDescent="0.2">
      <c r="A309" s="182"/>
      <c r="B309" s="185" t="s">
        <v>413</v>
      </c>
      <c r="C309" s="185"/>
      <c r="D309" s="212" t="s">
        <v>414</v>
      </c>
      <c r="E309" s="325">
        <v>125</v>
      </c>
      <c r="F309" s="325">
        <v>80</v>
      </c>
      <c r="G309" s="325">
        <v>64</v>
      </c>
      <c r="H309" s="325">
        <v>53</v>
      </c>
      <c r="I309" s="325">
        <v>91</v>
      </c>
      <c r="J309" s="185"/>
      <c r="K309" s="182"/>
      <c r="L309" s="182"/>
      <c r="M309" s="238">
        <v>21696.04</v>
      </c>
      <c r="N309" s="238">
        <v>14973.82</v>
      </c>
      <c r="O309" s="238">
        <v>9227.32</v>
      </c>
      <c r="P309" s="238">
        <v>8159.67</v>
      </c>
      <c r="Q309" s="238">
        <v>75197.41</v>
      </c>
      <c r="R309" s="238"/>
      <c r="S309" s="182"/>
      <c r="T309" s="182"/>
      <c r="U309" s="336">
        <v>173.56832</v>
      </c>
      <c r="V309" s="336">
        <v>187.17275000000001</v>
      </c>
      <c r="W309" s="336">
        <v>144.176875</v>
      </c>
      <c r="X309" s="336">
        <v>153.95603773584901</v>
      </c>
      <c r="Y309" s="336">
        <v>826.34516483516495</v>
      </c>
      <c r="AA309" s="182"/>
      <c r="AB309" s="185" t="s">
        <v>509</v>
      </c>
      <c r="AC309" s="185"/>
      <c r="AD309" s="186" t="s">
        <v>73</v>
      </c>
      <c r="AE309" s="338">
        <v>113</v>
      </c>
      <c r="AF309" s="338">
        <v>78</v>
      </c>
      <c r="AG309" s="338">
        <v>51</v>
      </c>
      <c r="AH309" s="338">
        <v>41</v>
      </c>
      <c r="AI309" s="338">
        <v>41</v>
      </c>
      <c r="AJ309" s="187"/>
      <c r="AK309" s="182"/>
      <c r="AL309" s="182"/>
      <c r="AM309" s="282">
        <v>44975.42</v>
      </c>
      <c r="AN309" s="282">
        <v>16038.5</v>
      </c>
      <c r="AO309" s="282">
        <v>8279.44</v>
      </c>
      <c r="AP309" s="282">
        <v>6197.8</v>
      </c>
      <c r="AQ309" s="282">
        <v>35191.279999999999</v>
      </c>
      <c r="AR309" s="275"/>
      <c r="AS309" s="273"/>
      <c r="AT309" s="273"/>
      <c r="AU309" s="275">
        <v>398.01256637168098</v>
      </c>
      <c r="AV309" s="275">
        <v>205.621794871795</v>
      </c>
      <c r="AW309" s="275">
        <v>162.34196078431401</v>
      </c>
      <c r="AX309" s="275">
        <v>151.165853658537</v>
      </c>
      <c r="AY309" s="275">
        <v>858.32390243902398</v>
      </c>
      <c r="AZ309" s="187"/>
      <c r="BA309" s="182"/>
    </row>
    <row r="310" spans="1:53" s="188" customFormat="1" x14ac:dyDescent="0.2">
      <c r="A310" s="182"/>
      <c r="B310" s="185" t="s">
        <v>413</v>
      </c>
      <c r="C310" s="185"/>
      <c r="D310" s="212" t="s">
        <v>324</v>
      </c>
      <c r="E310" s="325">
        <v>1</v>
      </c>
      <c r="F310" s="325">
        <v>1</v>
      </c>
      <c r="G310" s="325">
        <v>1</v>
      </c>
      <c r="H310" s="325"/>
      <c r="I310" s="325"/>
      <c r="J310" s="185"/>
      <c r="K310" s="182"/>
      <c r="L310" s="182"/>
      <c r="M310" s="238">
        <v>232.66</v>
      </c>
      <c r="N310" s="238">
        <v>210.93</v>
      </c>
      <c r="O310" s="238">
        <v>1.41</v>
      </c>
      <c r="P310" s="238"/>
      <c r="Q310" s="238"/>
      <c r="R310" s="238"/>
      <c r="S310" s="182"/>
      <c r="T310" s="182"/>
      <c r="U310" s="336">
        <v>232.66</v>
      </c>
      <c r="V310" s="336">
        <v>210.93</v>
      </c>
      <c r="W310" s="336">
        <v>1.41</v>
      </c>
      <c r="X310" s="336"/>
      <c r="Y310" s="336"/>
      <c r="AA310" s="182"/>
      <c r="AB310" s="185" t="s">
        <v>511</v>
      </c>
      <c r="AC310" s="185"/>
      <c r="AD310" s="186" t="s">
        <v>63</v>
      </c>
      <c r="AE310" s="338">
        <v>14</v>
      </c>
      <c r="AF310" s="338">
        <v>1</v>
      </c>
      <c r="AG310" s="338">
        <v>10</v>
      </c>
      <c r="AH310" s="338">
        <v>1</v>
      </c>
      <c r="AI310" s="338">
        <v>1</v>
      </c>
      <c r="AJ310" s="187"/>
      <c r="AK310" s="182"/>
      <c r="AL310" s="182"/>
      <c r="AM310" s="282">
        <v>3902.78</v>
      </c>
      <c r="AN310" s="282">
        <v>23.81</v>
      </c>
      <c r="AO310" s="282">
        <v>797.11</v>
      </c>
      <c r="AP310" s="282">
        <v>23.04</v>
      </c>
      <c r="AQ310" s="282">
        <v>23.91</v>
      </c>
      <c r="AR310" s="275"/>
      <c r="AS310" s="273"/>
      <c r="AT310" s="273"/>
      <c r="AU310" s="275">
        <v>278.77</v>
      </c>
      <c r="AV310" s="275">
        <v>23.81</v>
      </c>
      <c r="AW310" s="275">
        <v>79.710999999999999</v>
      </c>
      <c r="AX310" s="275">
        <v>23.04</v>
      </c>
      <c r="AY310" s="275">
        <v>23.91</v>
      </c>
      <c r="AZ310" s="187"/>
      <c r="BA310" s="182"/>
    </row>
    <row r="311" spans="1:53" s="188" customFormat="1" x14ac:dyDescent="0.2">
      <c r="A311" s="182"/>
      <c r="B311" s="185" t="s">
        <v>800</v>
      </c>
      <c r="C311" s="185"/>
      <c r="D311" s="212" t="s">
        <v>611</v>
      </c>
      <c r="E311" s="325">
        <v>1</v>
      </c>
      <c r="F311" s="325"/>
      <c r="G311" s="325"/>
      <c r="H311" s="325"/>
      <c r="I311" s="325"/>
      <c r="J311" s="185"/>
      <c r="K311" s="182"/>
      <c r="L311" s="182"/>
      <c r="M311" s="238">
        <v>224.3</v>
      </c>
      <c r="N311" s="238"/>
      <c r="O311" s="238"/>
      <c r="P311" s="238"/>
      <c r="Q311" s="238"/>
      <c r="R311" s="238"/>
      <c r="S311" s="182"/>
      <c r="T311" s="182"/>
      <c r="U311" s="336">
        <v>224.3</v>
      </c>
      <c r="V311" s="336"/>
      <c r="W311" s="336"/>
      <c r="X311" s="336"/>
      <c r="Y311" s="336"/>
      <c r="AA311" s="182"/>
      <c r="AB311" s="185" t="s">
        <v>511</v>
      </c>
      <c r="AC311" s="185"/>
      <c r="AD311" s="186" t="s">
        <v>65</v>
      </c>
      <c r="AE311" s="338">
        <v>19</v>
      </c>
      <c r="AF311" s="338">
        <v>11</v>
      </c>
      <c r="AG311" s="338">
        <v>12</v>
      </c>
      <c r="AH311" s="338">
        <v>10</v>
      </c>
      <c r="AI311" s="338">
        <v>7</v>
      </c>
      <c r="AJ311" s="187"/>
      <c r="AK311" s="182"/>
      <c r="AL311" s="182"/>
      <c r="AM311" s="282">
        <v>3398.79</v>
      </c>
      <c r="AN311" s="282">
        <v>1470.15</v>
      </c>
      <c r="AO311" s="282">
        <v>1403.8</v>
      </c>
      <c r="AP311" s="282">
        <v>813.37</v>
      </c>
      <c r="AQ311" s="282">
        <v>796.52</v>
      </c>
      <c r="AR311" s="275"/>
      <c r="AS311" s="273"/>
      <c r="AT311" s="273"/>
      <c r="AU311" s="275">
        <v>178.88368421052601</v>
      </c>
      <c r="AV311" s="275">
        <v>133.65</v>
      </c>
      <c r="AW311" s="275">
        <v>116.98333333333299</v>
      </c>
      <c r="AX311" s="275">
        <v>81.337000000000003</v>
      </c>
      <c r="AY311" s="275">
        <v>113.788571428571</v>
      </c>
      <c r="AZ311" s="187"/>
      <c r="BA311" s="182"/>
    </row>
    <row r="312" spans="1:53" s="188" customFormat="1" x14ac:dyDescent="0.2">
      <c r="A312" s="182"/>
      <c r="B312" s="185" t="s">
        <v>415</v>
      </c>
      <c r="C312" s="185"/>
      <c r="D312" s="212" t="s">
        <v>324</v>
      </c>
      <c r="E312" s="325">
        <v>407</v>
      </c>
      <c r="F312" s="325">
        <v>205</v>
      </c>
      <c r="G312" s="325">
        <v>153</v>
      </c>
      <c r="H312" s="325">
        <v>116</v>
      </c>
      <c r="I312" s="325">
        <v>201</v>
      </c>
      <c r="J312" s="185"/>
      <c r="K312" s="182"/>
      <c r="L312" s="182"/>
      <c r="M312" s="238">
        <v>88260.879999999903</v>
      </c>
      <c r="N312" s="238">
        <v>26977.03</v>
      </c>
      <c r="O312" s="238">
        <v>24019.83</v>
      </c>
      <c r="P312" s="238">
        <v>18129.810000000001</v>
      </c>
      <c r="Q312" s="238">
        <v>188045.68</v>
      </c>
      <c r="R312" s="238"/>
      <c r="S312" s="182"/>
      <c r="T312" s="182"/>
      <c r="U312" s="336">
        <v>216.85719901719901</v>
      </c>
      <c r="V312" s="336">
        <v>131.59526829268299</v>
      </c>
      <c r="W312" s="336">
        <v>156.99235294117599</v>
      </c>
      <c r="X312" s="336">
        <v>156.29146551724099</v>
      </c>
      <c r="Y312" s="336">
        <v>935.55064676616905</v>
      </c>
      <c r="AA312" s="182"/>
      <c r="AB312" s="185" t="s">
        <v>512</v>
      </c>
      <c r="AC312" s="185"/>
      <c r="AD312" s="186" t="s">
        <v>333</v>
      </c>
      <c r="AE312" s="338">
        <v>8</v>
      </c>
      <c r="AF312" s="338">
        <v>6</v>
      </c>
      <c r="AG312" s="338">
        <v>4</v>
      </c>
      <c r="AH312" s="338">
        <v>4</v>
      </c>
      <c r="AI312" s="338">
        <v>4</v>
      </c>
      <c r="AJ312" s="187"/>
      <c r="AK312" s="182"/>
      <c r="AL312" s="182"/>
      <c r="AM312" s="282">
        <v>723.49</v>
      </c>
      <c r="AN312" s="282">
        <v>516.89</v>
      </c>
      <c r="AO312" s="282">
        <v>247.94</v>
      </c>
      <c r="AP312" s="282">
        <v>298.3</v>
      </c>
      <c r="AQ312" s="282">
        <v>1653.01</v>
      </c>
      <c r="AR312" s="275"/>
      <c r="AS312" s="273"/>
      <c r="AT312" s="273"/>
      <c r="AU312" s="275">
        <v>90.436250000000001</v>
      </c>
      <c r="AV312" s="275">
        <v>86.148333333333298</v>
      </c>
      <c r="AW312" s="275">
        <v>61.984999999999999</v>
      </c>
      <c r="AX312" s="275">
        <v>74.575000000000003</v>
      </c>
      <c r="AY312" s="275">
        <v>413.2525</v>
      </c>
      <c r="AZ312" s="187"/>
      <c r="BA312" s="182"/>
    </row>
    <row r="313" spans="1:53" s="188" customFormat="1" ht="13.5" thickBot="1" x14ac:dyDescent="0.25">
      <c r="A313" s="182"/>
      <c r="B313" s="185" t="s">
        <v>671</v>
      </c>
      <c r="C313" s="185"/>
      <c r="D313" s="212" t="s">
        <v>109</v>
      </c>
      <c r="E313" s="325">
        <v>1030</v>
      </c>
      <c r="F313" s="325">
        <v>493</v>
      </c>
      <c r="G313" s="325">
        <v>324</v>
      </c>
      <c r="H313" s="325">
        <v>259</v>
      </c>
      <c r="I313" s="325">
        <v>425</v>
      </c>
      <c r="J313" s="185"/>
      <c r="K313" s="182"/>
      <c r="L313" s="182"/>
      <c r="M313" s="238">
        <v>194820.17</v>
      </c>
      <c r="N313" s="238">
        <v>51977.06</v>
      </c>
      <c r="O313" s="238">
        <v>35909.120000000003</v>
      </c>
      <c r="P313" s="238">
        <v>32423.49</v>
      </c>
      <c r="Q313" s="238">
        <v>261948.36</v>
      </c>
      <c r="R313" s="238"/>
      <c r="S313" s="182"/>
      <c r="T313" s="182"/>
      <c r="U313" s="336">
        <v>189.14579611650501</v>
      </c>
      <c r="V313" s="336">
        <v>105.43014198783</v>
      </c>
      <c r="W313" s="336">
        <v>110.830617283951</v>
      </c>
      <c r="X313" s="336">
        <v>125.18722007722</v>
      </c>
      <c r="Y313" s="336">
        <v>616.34908235294199</v>
      </c>
      <c r="AA313" s="182"/>
      <c r="AB313" s="189" t="s">
        <v>513</v>
      </c>
      <c r="AC313" s="189"/>
      <c r="AD313" s="190" t="s">
        <v>369</v>
      </c>
      <c r="AE313" s="339">
        <v>60</v>
      </c>
      <c r="AF313" s="339">
        <v>32</v>
      </c>
      <c r="AG313" s="339">
        <v>19</v>
      </c>
      <c r="AH313" s="339">
        <v>16</v>
      </c>
      <c r="AI313" s="339">
        <v>11</v>
      </c>
      <c r="AJ313" s="192"/>
      <c r="AK313" s="182"/>
      <c r="AL313" s="182"/>
      <c r="AM313" s="283">
        <v>25607.49</v>
      </c>
      <c r="AN313" s="284">
        <v>7406.36</v>
      </c>
      <c r="AO313" s="284">
        <v>7435.66</v>
      </c>
      <c r="AP313" s="284">
        <v>1161.3699999999999</v>
      </c>
      <c r="AQ313" s="284">
        <v>2972.22</v>
      </c>
      <c r="AR313" s="277"/>
      <c r="AS313" s="273"/>
      <c r="AT313" s="273"/>
      <c r="AU313" s="276">
        <v>426.79149999999998</v>
      </c>
      <c r="AV313" s="277">
        <v>231.44874999999999</v>
      </c>
      <c r="AW313" s="277">
        <v>391.35052631578998</v>
      </c>
      <c r="AX313" s="277">
        <v>72.585624999999993</v>
      </c>
      <c r="AY313" s="277">
        <v>270.201818181818</v>
      </c>
      <c r="AZ313" s="187"/>
      <c r="BA313" s="182"/>
    </row>
    <row r="314" spans="1:53" s="188" customFormat="1" x14ac:dyDescent="0.2">
      <c r="A314" s="182"/>
      <c r="B314" s="185" t="s">
        <v>417</v>
      </c>
      <c r="C314" s="185"/>
      <c r="D314" s="212" t="s">
        <v>79</v>
      </c>
      <c r="E314" s="325">
        <v>37</v>
      </c>
      <c r="F314" s="325">
        <v>28</v>
      </c>
      <c r="G314" s="325">
        <v>21</v>
      </c>
      <c r="H314" s="325">
        <v>14</v>
      </c>
      <c r="I314" s="325">
        <v>20</v>
      </c>
      <c r="J314" s="185"/>
      <c r="K314" s="182"/>
      <c r="L314" s="182"/>
      <c r="M314" s="238">
        <v>6897.6</v>
      </c>
      <c r="N314" s="238">
        <v>59486.55</v>
      </c>
      <c r="O314" s="238">
        <v>3880.78</v>
      </c>
      <c r="P314" s="238">
        <v>3072.11</v>
      </c>
      <c r="Q314" s="238">
        <v>45446.77</v>
      </c>
      <c r="R314" s="238"/>
      <c r="S314" s="182"/>
      <c r="T314" s="182"/>
      <c r="U314" s="336">
        <v>186.42162162162199</v>
      </c>
      <c r="V314" s="336">
        <v>2124.5196428571398</v>
      </c>
      <c r="W314" s="336">
        <v>184.799047619048</v>
      </c>
      <c r="X314" s="336">
        <v>219.43642857142899</v>
      </c>
      <c r="Y314" s="336">
        <v>2272.3384999999998</v>
      </c>
      <c r="AA314" s="182"/>
      <c r="AB314" s="185" t="s">
        <v>515</v>
      </c>
      <c r="AC314" s="185"/>
      <c r="AD314" s="186" t="s">
        <v>516</v>
      </c>
      <c r="AE314" s="338">
        <v>15</v>
      </c>
      <c r="AF314" s="338">
        <v>6</v>
      </c>
      <c r="AG314" s="338">
        <v>5</v>
      </c>
      <c r="AH314" s="338">
        <v>4</v>
      </c>
      <c r="AI314" s="338">
        <v>1</v>
      </c>
      <c r="AJ314" s="187"/>
      <c r="AK314" s="182"/>
      <c r="AL314" s="182"/>
      <c r="AM314" s="282">
        <v>2662.2</v>
      </c>
      <c r="AN314" s="282">
        <v>202.98</v>
      </c>
      <c r="AO314" s="282">
        <v>286.29000000000002</v>
      </c>
      <c r="AP314" s="282">
        <v>98.56</v>
      </c>
      <c r="AQ314" s="282">
        <v>81.55</v>
      </c>
      <c r="AR314" s="275"/>
      <c r="AS314" s="273"/>
      <c r="AT314" s="273"/>
      <c r="AU314" s="275">
        <v>177.48</v>
      </c>
      <c r="AV314" s="275">
        <v>33.83</v>
      </c>
      <c r="AW314" s="275">
        <v>57.258000000000003</v>
      </c>
      <c r="AX314" s="275">
        <v>24.64</v>
      </c>
      <c r="AY314" s="275">
        <v>81.55</v>
      </c>
      <c r="AZ314" s="187"/>
      <c r="BA314" s="182"/>
    </row>
    <row r="315" spans="1:53" s="188" customFormat="1" x14ac:dyDescent="0.2">
      <c r="A315" s="182"/>
      <c r="B315" s="185" t="s">
        <v>418</v>
      </c>
      <c r="C315" s="185"/>
      <c r="D315" s="212" t="s">
        <v>73</v>
      </c>
      <c r="E315" s="325"/>
      <c r="F315" s="325"/>
      <c r="G315" s="325"/>
      <c r="H315" s="325"/>
      <c r="I315" s="325">
        <v>1</v>
      </c>
      <c r="J315" s="185"/>
      <c r="K315" s="182"/>
      <c r="L315" s="182"/>
      <c r="M315" s="238"/>
      <c r="N315" s="238"/>
      <c r="O315" s="238"/>
      <c r="P315" s="238"/>
      <c r="Q315" s="238">
        <v>1822.34</v>
      </c>
      <c r="R315" s="238"/>
      <c r="S315" s="182"/>
      <c r="T315" s="182"/>
      <c r="U315" s="336"/>
      <c r="V315" s="336"/>
      <c r="W315" s="336"/>
      <c r="X315" s="336"/>
      <c r="Y315" s="336">
        <v>1822.34</v>
      </c>
      <c r="AA315" s="182"/>
      <c r="AB315" s="185" t="s">
        <v>517</v>
      </c>
      <c r="AC315" s="185"/>
      <c r="AD315" s="186" t="s">
        <v>211</v>
      </c>
      <c r="AE315" s="338">
        <v>8</v>
      </c>
      <c r="AF315" s="338">
        <v>3</v>
      </c>
      <c r="AG315" s="338">
        <v>2</v>
      </c>
      <c r="AH315" s="338">
        <v>2</v>
      </c>
      <c r="AI315" s="338">
        <v>1</v>
      </c>
      <c r="AJ315" s="187"/>
      <c r="AK315" s="182"/>
      <c r="AL315" s="182"/>
      <c r="AM315" s="282">
        <v>791.56</v>
      </c>
      <c r="AN315" s="282">
        <v>206.57</v>
      </c>
      <c r="AO315" s="282">
        <v>53.84</v>
      </c>
      <c r="AP315" s="282">
        <v>41.7</v>
      </c>
      <c r="AQ315" s="282">
        <v>61.82</v>
      </c>
      <c r="AR315" s="275"/>
      <c r="AS315" s="273"/>
      <c r="AT315" s="273"/>
      <c r="AU315" s="275">
        <v>98.944999999999993</v>
      </c>
      <c r="AV315" s="275">
        <v>68.856666666666698</v>
      </c>
      <c r="AW315" s="275">
        <v>26.92</v>
      </c>
      <c r="AX315" s="275">
        <v>20.85</v>
      </c>
      <c r="AY315" s="275">
        <v>61.82</v>
      </c>
      <c r="AZ315" s="187"/>
      <c r="BA315" s="182"/>
    </row>
    <row r="316" spans="1:53" s="188" customFormat="1" ht="13.5" thickBot="1" x14ac:dyDescent="0.25">
      <c r="A316" s="182"/>
      <c r="B316" s="189" t="s">
        <v>419</v>
      </c>
      <c r="C316" s="189"/>
      <c r="D316" s="214" t="s">
        <v>86</v>
      </c>
      <c r="E316" s="326">
        <v>1</v>
      </c>
      <c r="F316" s="326"/>
      <c r="G316" s="326"/>
      <c r="H316" s="326"/>
      <c r="I316" s="326"/>
      <c r="J316" s="189"/>
      <c r="K316" s="182"/>
      <c r="L316" s="182"/>
      <c r="M316" s="266">
        <v>207.45</v>
      </c>
      <c r="N316" s="266"/>
      <c r="O316" s="266"/>
      <c r="P316" s="266"/>
      <c r="Q316" s="266"/>
      <c r="R316" s="266"/>
      <c r="S316" s="182"/>
      <c r="T316" s="182"/>
      <c r="U316" s="336">
        <v>207.45</v>
      </c>
      <c r="V316" s="336"/>
      <c r="W316" s="336"/>
      <c r="X316" s="336"/>
      <c r="Y316" s="336"/>
      <c r="AA316" s="182"/>
      <c r="AB316" s="185" t="s">
        <v>518</v>
      </c>
      <c r="AC316" s="185"/>
      <c r="AD316" s="186" t="s">
        <v>324</v>
      </c>
      <c r="AE316" s="338">
        <v>1</v>
      </c>
      <c r="AF316" s="338">
        <v>1</v>
      </c>
      <c r="AG316" s="338">
        <v>1</v>
      </c>
      <c r="AH316" s="338">
        <v>1</v>
      </c>
      <c r="AI316" s="338">
        <v>1</v>
      </c>
      <c r="AJ316" s="187"/>
      <c r="AK316" s="182"/>
      <c r="AL316" s="182"/>
      <c r="AM316" s="282">
        <v>20.260000000000002</v>
      </c>
      <c r="AN316" s="282">
        <v>18.78</v>
      </c>
      <c r="AO316" s="282">
        <v>21.11</v>
      </c>
      <c r="AP316" s="282">
        <v>14.6</v>
      </c>
      <c r="AQ316" s="282">
        <v>565.04</v>
      </c>
      <c r="AR316" s="275"/>
      <c r="AS316" s="273"/>
      <c r="AT316" s="273"/>
      <c r="AU316" s="275">
        <v>20.260000000000002</v>
      </c>
      <c r="AV316" s="275">
        <v>18.78</v>
      </c>
      <c r="AW316" s="275">
        <v>21.11</v>
      </c>
      <c r="AX316" s="275">
        <v>14.6</v>
      </c>
      <c r="AY316" s="275">
        <v>565.04</v>
      </c>
      <c r="AZ316" s="192"/>
      <c r="BA316" s="182"/>
    </row>
    <row r="317" spans="1:53" s="188" customFormat="1" x14ac:dyDescent="0.2">
      <c r="A317" s="182"/>
      <c r="B317" s="185" t="s">
        <v>419</v>
      </c>
      <c r="C317" s="185"/>
      <c r="D317" s="212" t="s">
        <v>110</v>
      </c>
      <c r="E317" s="325">
        <v>167</v>
      </c>
      <c r="F317" s="325">
        <v>67</v>
      </c>
      <c r="G317" s="325">
        <v>38</v>
      </c>
      <c r="H317" s="325">
        <v>31</v>
      </c>
      <c r="I317" s="325">
        <v>37</v>
      </c>
      <c r="J317" s="185"/>
      <c r="K317" s="182"/>
      <c r="L317" s="182"/>
      <c r="M317" s="238">
        <v>28235.119999999999</v>
      </c>
      <c r="N317" s="238">
        <v>7081.17</v>
      </c>
      <c r="O317" s="238">
        <v>3479.5</v>
      </c>
      <c r="P317" s="238">
        <v>3643.85</v>
      </c>
      <c r="Q317" s="238">
        <v>27384.61</v>
      </c>
      <c r="R317" s="238"/>
      <c r="S317" s="182"/>
      <c r="T317" s="182"/>
      <c r="U317" s="336">
        <v>169.07257485029899</v>
      </c>
      <c r="V317" s="336">
        <v>105.68910447761201</v>
      </c>
      <c r="W317" s="336">
        <v>91.565789473684205</v>
      </c>
      <c r="X317" s="336">
        <v>117.543548387097</v>
      </c>
      <c r="Y317" s="336">
        <v>740.12459459459501</v>
      </c>
      <c r="AA317" s="182"/>
      <c r="AB317" s="185" t="s">
        <v>520</v>
      </c>
      <c r="AC317" s="185"/>
      <c r="AD317" s="186" t="s">
        <v>225</v>
      </c>
      <c r="AE317" s="338">
        <v>15</v>
      </c>
      <c r="AF317" s="338">
        <v>5</v>
      </c>
      <c r="AG317" s="338">
        <v>3</v>
      </c>
      <c r="AH317" s="338">
        <v>2</v>
      </c>
      <c r="AI317" s="338">
        <v>2</v>
      </c>
      <c r="AJ317" s="187"/>
      <c r="AK317" s="182"/>
      <c r="AL317" s="182"/>
      <c r="AM317" s="282">
        <v>931.88</v>
      </c>
      <c r="AN317" s="282">
        <v>171.14</v>
      </c>
      <c r="AO317" s="282">
        <v>52.52</v>
      </c>
      <c r="AP317" s="282">
        <v>28.31</v>
      </c>
      <c r="AQ317" s="282">
        <v>598.61</v>
      </c>
      <c r="AR317" s="275"/>
      <c r="AS317" s="273"/>
      <c r="AT317" s="273"/>
      <c r="AU317" s="275">
        <v>62.125333333333302</v>
      </c>
      <c r="AV317" s="275">
        <v>34.228000000000002</v>
      </c>
      <c r="AW317" s="275">
        <v>17.5066666666667</v>
      </c>
      <c r="AX317" s="275">
        <v>14.154999999999999</v>
      </c>
      <c r="AY317" s="275">
        <v>299.30500000000001</v>
      </c>
      <c r="AZ317" s="187"/>
      <c r="BA317" s="182"/>
    </row>
    <row r="318" spans="1:53" s="188" customFormat="1" x14ac:dyDescent="0.2">
      <c r="A318" s="182"/>
      <c r="B318" s="185" t="s">
        <v>419</v>
      </c>
      <c r="C318" s="185"/>
      <c r="D318" s="212" t="s">
        <v>369</v>
      </c>
      <c r="E318" s="325">
        <v>1</v>
      </c>
      <c r="F318" s="325"/>
      <c r="G318" s="325"/>
      <c r="H318" s="325"/>
      <c r="I318" s="325">
        <v>1</v>
      </c>
      <c r="J318" s="185"/>
      <c r="K318" s="182"/>
      <c r="L318" s="182"/>
      <c r="M318" s="238">
        <v>38.01</v>
      </c>
      <c r="N318" s="238"/>
      <c r="O318" s="238"/>
      <c r="P318" s="238"/>
      <c r="Q318" s="238">
        <v>449.96</v>
      </c>
      <c r="R318" s="238"/>
      <c r="S318" s="182"/>
      <c r="T318" s="182"/>
      <c r="U318" s="336">
        <v>38.01</v>
      </c>
      <c r="V318" s="336"/>
      <c r="W318" s="336"/>
      <c r="X318" s="336"/>
      <c r="Y318" s="336">
        <v>449.96</v>
      </c>
      <c r="AA318" s="182"/>
      <c r="AB318" s="185" t="s">
        <v>680</v>
      </c>
      <c r="AC318" s="185"/>
      <c r="AD318" s="186" t="s">
        <v>88</v>
      </c>
      <c r="AE318" s="338">
        <v>1</v>
      </c>
      <c r="AF318" s="338">
        <v>1</v>
      </c>
      <c r="AG318" s="338">
        <v>1</v>
      </c>
      <c r="AH318" s="338">
        <v>1</v>
      </c>
      <c r="AI318" s="338">
        <v>1</v>
      </c>
      <c r="AJ318" s="187"/>
      <c r="AK318" s="182"/>
      <c r="AL318" s="182"/>
      <c r="AM318" s="282">
        <v>231.79</v>
      </c>
      <c r="AN318" s="282">
        <v>188.84</v>
      </c>
      <c r="AO318" s="282">
        <v>213.75</v>
      </c>
      <c r="AP318" s="282">
        <v>321.55</v>
      </c>
      <c r="AQ318" s="282">
        <v>685.78</v>
      </c>
      <c r="AR318" s="275"/>
      <c r="AS318" s="273"/>
      <c r="AT318" s="273"/>
      <c r="AU318" s="275">
        <v>231.79</v>
      </c>
      <c r="AV318" s="275">
        <v>188.84</v>
      </c>
      <c r="AW318" s="275">
        <v>213.75</v>
      </c>
      <c r="AX318" s="275">
        <v>321.55</v>
      </c>
      <c r="AY318" s="275">
        <v>685.78</v>
      </c>
      <c r="AZ318" s="187"/>
      <c r="BA318" s="182"/>
    </row>
    <row r="319" spans="1:53" s="188" customFormat="1" x14ac:dyDescent="0.2">
      <c r="A319" s="182"/>
      <c r="B319" s="185" t="s">
        <v>420</v>
      </c>
      <c r="C319" s="185"/>
      <c r="D319" s="212" t="s">
        <v>287</v>
      </c>
      <c r="E319" s="325">
        <v>289</v>
      </c>
      <c r="F319" s="325">
        <v>155</v>
      </c>
      <c r="G319" s="325">
        <v>132</v>
      </c>
      <c r="H319" s="325">
        <v>91</v>
      </c>
      <c r="I319" s="325">
        <v>132</v>
      </c>
      <c r="J319" s="185"/>
      <c r="K319" s="182"/>
      <c r="L319" s="182"/>
      <c r="M319" s="238">
        <v>64256.79</v>
      </c>
      <c r="N319" s="238">
        <v>30050.27</v>
      </c>
      <c r="O319" s="238">
        <v>20672.560000000001</v>
      </c>
      <c r="P319" s="238">
        <v>18335.63</v>
      </c>
      <c r="Q319" s="238">
        <v>115259.31</v>
      </c>
      <c r="R319" s="238"/>
      <c r="S319" s="182"/>
      <c r="T319" s="182"/>
      <c r="U319" s="336">
        <v>222.34183391003501</v>
      </c>
      <c r="V319" s="336">
        <v>193.87270967741901</v>
      </c>
      <c r="W319" s="336">
        <v>156.61030303030299</v>
      </c>
      <c r="X319" s="336">
        <v>201.490439560439</v>
      </c>
      <c r="Y319" s="336">
        <v>873.17659090909103</v>
      </c>
      <c r="AA319" s="182"/>
      <c r="AB319" s="185" t="s">
        <v>522</v>
      </c>
      <c r="AC319" s="185"/>
      <c r="AD319" s="186" t="s">
        <v>104</v>
      </c>
      <c r="AE319" s="338">
        <v>1</v>
      </c>
      <c r="AF319" s="338"/>
      <c r="AG319" s="338"/>
      <c r="AH319" s="338"/>
      <c r="AI319" s="338"/>
      <c r="AJ319" s="187"/>
      <c r="AK319" s="182"/>
      <c r="AL319" s="182"/>
      <c r="AM319" s="282">
        <v>10.86</v>
      </c>
      <c r="AN319" s="282"/>
      <c r="AO319" s="282"/>
      <c r="AP319" s="282"/>
      <c r="AQ319" s="282"/>
      <c r="AR319" s="275"/>
      <c r="AS319" s="273"/>
      <c r="AT319" s="273"/>
      <c r="AU319" s="275">
        <v>10.86</v>
      </c>
      <c r="AV319" s="275"/>
      <c r="AW319" s="275"/>
      <c r="AX319" s="275"/>
      <c r="AY319" s="275"/>
      <c r="AZ319" s="187"/>
      <c r="BA319" s="182"/>
    </row>
    <row r="320" spans="1:53" s="188" customFormat="1" x14ac:dyDescent="0.2">
      <c r="A320" s="182"/>
      <c r="B320" s="185" t="s">
        <v>421</v>
      </c>
      <c r="C320" s="185"/>
      <c r="D320" s="212" t="s">
        <v>295</v>
      </c>
      <c r="E320" s="325">
        <v>82</v>
      </c>
      <c r="F320" s="325">
        <v>53</v>
      </c>
      <c r="G320" s="325">
        <v>41</v>
      </c>
      <c r="H320" s="325">
        <v>31</v>
      </c>
      <c r="I320" s="325">
        <v>50</v>
      </c>
      <c r="J320" s="185"/>
      <c r="K320" s="182"/>
      <c r="L320" s="182"/>
      <c r="M320" s="238">
        <v>29701.29</v>
      </c>
      <c r="N320" s="238">
        <v>5832.77</v>
      </c>
      <c r="O320" s="238">
        <v>4374.96</v>
      </c>
      <c r="P320" s="238">
        <v>4682.7</v>
      </c>
      <c r="Q320" s="238">
        <v>54171.13</v>
      </c>
      <c r="R320" s="238"/>
      <c r="S320" s="182"/>
      <c r="T320" s="182"/>
      <c r="U320" s="336">
        <v>362.21085365853702</v>
      </c>
      <c r="V320" s="336">
        <v>110.052264150943</v>
      </c>
      <c r="W320" s="336">
        <v>106.706341463415</v>
      </c>
      <c r="X320" s="336">
        <v>151.054838709677</v>
      </c>
      <c r="Y320" s="336">
        <v>1083.4226000000001</v>
      </c>
      <c r="AA320" s="182"/>
      <c r="AB320" s="185" t="s">
        <v>523</v>
      </c>
      <c r="AC320" s="185"/>
      <c r="AD320" s="186" t="s">
        <v>86</v>
      </c>
      <c r="AE320" s="338">
        <v>3</v>
      </c>
      <c r="AF320" s="338">
        <v>1</v>
      </c>
      <c r="AG320" s="338"/>
      <c r="AH320" s="338"/>
      <c r="AI320" s="338"/>
      <c r="AJ320" s="187"/>
      <c r="AK320" s="182"/>
      <c r="AL320" s="182"/>
      <c r="AM320" s="282">
        <v>1307.0999999999999</v>
      </c>
      <c r="AN320" s="282">
        <v>205.24</v>
      </c>
      <c r="AO320" s="282"/>
      <c r="AP320" s="282"/>
      <c r="AQ320" s="282"/>
      <c r="AR320" s="275"/>
      <c r="AS320" s="273"/>
      <c r="AT320" s="273"/>
      <c r="AU320" s="275">
        <v>435.7</v>
      </c>
      <c r="AV320" s="275">
        <v>205.24</v>
      </c>
      <c r="AW320" s="275"/>
      <c r="AX320" s="275"/>
      <c r="AY320" s="275"/>
      <c r="AZ320" s="187"/>
      <c r="BA320" s="182"/>
    </row>
    <row r="321" spans="1:53" s="188" customFormat="1" x14ac:dyDescent="0.2">
      <c r="A321" s="182"/>
      <c r="B321" s="185" t="s">
        <v>422</v>
      </c>
      <c r="C321" s="185"/>
      <c r="D321" s="212" t="s">
        <v>410</v>
      </c>
      <c r="E321" s="325">
        <v>160</v>
      </c>
      <c r="F321" s="325">
        <v>97</v>
      </c>
      <c r="G321" s="325">
        <v>69</v>
      </c>
      <c r="H321" s="325">
        <v>56</v>
      </c>
      <c r="I321" s="325">
        <v>82</v>
      </c>
      <c r="J321" s="185"/>
      <c r="K321" s="182"/>
      <c r="L321" s="182"/>
      <c r="M321" s="238">
        <v>48244.28</v>
      </c>
      <c r="N321" s="238">
        <v>14240.91</v>
      </c>
      <c r="O321" s="238">
        <v>12436.44</v>
      </c>
      <c r="P321" s="238">
        <v>8675.31</v>
      </c>
      <c r="Q321" s="238">
        <v>75720.490000000005</v>
      </c>
      <c r="R321" s="238"/>
      <c r="S321" s="182"/>
      <c r="T321" s="182"/>
      <c r="U321" s="336">
        <v>301.52674999999999</v>
      </c>
      <c r="V321" s="336">
        <v>146.81350515463899</v>
      </c>
      <c r="W321" s="336">
        <v>180.23826086956501</v>
      </c>
      <c r="X321" s="336">
        <v>154.91624999999999</v>
      </c>
      <c r="Y321" s="336">
        <v>923.42060975609695</v>
      </c>
      <c r="AA321" s="182"/>
      <c r="AB321" s="185" t="s">
        <v>525</v>
      </c>
      <c r="AC321" s="185"/>
      <c r="AD321" s="186" t="s">
        <v>77</v>
      </c>
      <c r="AE321" s="338">
        <v>1</v>
      </c>
      <c r="AF321" s="338">
        <v>1</v>
      </c>
      <c r="AG321" s="338">
        <v>1</v>
      </c>
      <c r="AH321" s="338">
        <v>1</v>
      </c>
      <c r="AI321" s="338">
        <v>1</v>
      </c>
      <c r="AJ321" s="187"/>
      <c r="AK321" s="182"/>
      <c r="AL321" s="182"/>
      <c r="AM321" s="282">
        <v>1121.5</v>
      </c>
      <c r="AN321" s="282">
        <v>63.16</v>
      </c>
      <c r="AO321" s="282">
        <v>83.19</v>
      </c>
      <c r="AP321" s="282">
        <v>87.16</v>
      </c>
      <c r="AQ321" s="282">
        <v>199.98</v>
      </c>
      <c r="AR321" s="275"/>
      <c r="AS321" s="273"/>
      <c r="AT321" s="273"/>
      <c r="AU321" s="275">
        <v>1121.5</v>
      </c>
      <c r="AV321" s="275">
        <v>63.16</v>
      </c>
      <c r="AW321" s="275">
        <v>83.19</v>
      </c>
      <c r="AX321" s="275">
        <v>87.16</v>
      </c>
      <c r="AY321" s="275">
        <v>199.98</v>
      </c>
      <c r="AZ321" s="187"/>
      <c r="BA321" s="182"/>
    </row>
    <row r="322" spans="1:53" s="188" customFormat="1" x14ac:dyDescent="0.2">
      <c r="A322" s="182"/>
      <c r="B322" s="185" t="s">
        <v>424</v>
      </c>
      <c r="C322" s="185"/>
      <c r="D322" s="212" t="s">
        <v>425</v>
      </c>
      <c r="E322" s="325">
        <v>71</v>
      </c>
      <c r="F322" s="325">
        <v>35</v>
      </c>
      <c r="G322" s="325">
        <v>27</v>
      </c>
      <c r="H322" s="325">
        <v>23</v>
      </c>
      <c r="I322" s="325">
        <v>37</v>
      </c>
      <c r="J322" s="185"/>
      <c r="K322" s="182"/>
      <c r="L322" s="182"/>
      <c r="M322" s="238">
        <v>13784.3</v>
      </c>
      <c r="N322" s="238">
        <v>4556.51</v>
      </c>
      <c r="O322" s="238">
        <v>5381.07</v>
      </c>
      <c r="P322" s="238">
        <v>4485.0200000000004</v>
      </c>
      <c r="Q322" s="238">
        <v>74651.14</v>
      </c>
      <c r="R322" s="238"/>
      <c r="S322" s="182"/>
      <c r="T322" s="182"/>
      <c r="U322" s="336">
        <v>194.14507042253501</v>
      </c>
      <c r="V322" s="336">
        <v>130.18600000000001</v>
      </c>
      <c r="W322" s="336">
        <v>199.298888888889</v>
      </c>
      <c r="X322" s="336">
        <v>195.00086956521699</v>
      </c>
      <c r="Y322" s="336">
        <v>2017.5983783783799</v>
      </c>
      <c r="AA322" s="182"/>
      <c r="AB322" s="185" t="s">
        <v>526</v>
      </c>
      <c r="AC322" s="185"/>
      <c r="AD322" s="186" t="s">
        <v>527</v>
      </c>
      <c r="AE322" s="338">
        <v>23</v>
      </c>
      <c r="AF322" s="338">
        <v>12</v>
      </c>
      <c r="AG322" s="338">
        <v>9</v>
      </c>
      <c r="AH322" s="338">
        <v>8</v>
      </c>
      <c r="AI322" s="338">
        <v>8</v>
      </c>
      <c r="AJ322" s="187"/>
      <c r="AK322" s="182"/>
      <c r="AL322" s="182"/>
      <c r="AM322" s="282">
        <v>58600.43</v>
      </c>
      <c r="AN322" s="282">
        <v>747.21</v>
      </c>
      <c r="AO322" s="282">
        <v>544.71</v>
      </c>
      <c r="AP322" s="282">
        <v>441.75</v>
      </c>
      <c r="AQ322" s="282">
        <v>5034.9399999999996</v>
      </c>
      <c r="AR322" s="275"/>
      <c r="AS322" s="273"/>
      <c r="AT322" s="273"/>
      <c r="AU322" s="275">
        <v>2547.8447826086999</v>
      </c>
      <c r="AV322" s="275">
        <v>62.267499999999998</v>
      </c>
      <c r="AW322" s="275">
        <v>60.523333333333298</v>
      </c>
      <c r="AX322" s="275">
        <v>55.21875</v>
      </c>
      <c r="AY322" s="275">
        <v>629.36749999999995</v>
      </c>
      <c r="AZ322" s="187"/>
      <c r="BA322" s="182"/>
    </row>
    <row r="323" spans="1:53" s="188" customFormat="1" ht="13.5" thickBot="1" x14ac:dyDescent="0.25">
      <c r="A323" s="182"/>
      <c r="B323" s="185" t="s">
        <v>426</v>
      </c>
      <c r="C323" s="185"/>
      <c r="D323" s="212" t="s">
        <v>104</v>
      </c>
      <c r="E323" s="325">
        <v>41</v>
      </c>
      <c r="F323" s="325">
        <v>20</v>
      </c>
      <c r="G323" s="325">
        <v>10</v>
      </c>
      <c r="H323" s="325">
        <v>5</v>
      </c>
      <c r="I323" s="325">
        <v>4</v>
      </c>
      <c r="J323" s="185"/>
      <c r="K323" s="182"/>
      <c r="L323" s="182"/>
      <c r="M323" s="238">
        <v>4250.8500000000004</v>
      </c>
      <c r="N323" s="238">
        <v>1516.17</v>
      </c>
      <c r="O323" s="238">
        <v>1086.43</v>
      </c>
      <c r="P323" s="238">
        <v>921.37</v>
      </c>
      <c r="Q323" s="238">
        <v>4425.84</v>
      </c>
      <c r="R323" s="238"/>
      <c r="S323" s="182"/>
      <c r="T323" s="182"/>
      <c r="U323" s="336">
        <v>103.67926829268301</v>
      </c>
      <c r="V323" s="336">
        <v>75.808499999999995</v>
      </c>
      <c r="W323" s="336">
        <v>108.643</v>
      </c>
      <c r="X323" s="336">
        <v>184.274</v>
      </c>
      <c r="Y323" s="336">
        <v>1106.46</v>
      </c>
      <c r="AA323" s="182"/>
      <c r="AB323" s="189" t="s">
        <v>528</v>
      </c>
      <c r="AC323" s="189"/>
      <c r="AD323" s="190" t="s">
        <v>145</v>
      </c>
      <c r="AE323" s="339">
        <v>1</v>
      </c>
      <c r="AF323" s="339">
        <v>1</v>
      </c>
      <c r="AG323" s="339">
        <v>1</v>
      </c>
      <c r="AH323" s="339">
        <v>1</v>
      </c>
      <c r="AI323" s="339">
        <v>1</v>
      </c>
      <c r="AJ323" s="192"/>
      <c r="AK323" s="182"/>
      <c r="AL323" s="182"/>
      <c r="AM323" s="283">
        <v>15.23</v>
      </c>
      <c r="AN323" s="284">
        <v>13.61</v>
      </c>
      <c r="AO323" s="284">
        <v>15.49</v>
      </c>
      <c r="AP323" s="284">
        <v>13.08</v>
      </c>
      <c r="AQ323" s="284">
        <v>141.43</v>
      </c>
      <c r="AR323" s="277"/>
      <c r="AS323" s="273"/>
      <c r="AT323" s="273"/>
      <c r="AU323" s="276">
        <v>15.23</v>
      </c>
      <c r="AV323" s="277">
        <v>13.61</v>
      </c>
      <c r="AW323" s="277">
        <v>15.49</v>
      </c>
      <c r="AX323" s="277">
        <v>13.08</v>
      </c>
      <c r="AY323" s="277">
        <v>141.43</v>
      </c>
      <c r="AZ323" s="187"/>
      <c r="BA323" s="182"/>
    </row>
    <row r="324" spans="1:53" s="188" customFormat="1" x14ac:dyDescent="0.2">
      <c r="A324" s="182"/>
      <c r="B324" s="185" t="s">
        <v>427</v>
      </c>
      <c r="C324" s="185"/>
      <c r="D324" s="212" t="s">
        <v>104</v>
      </c>
      <c r="E324" s="325">
        <v>1</v>
      </c>
      <c r="F324" s="325">
        <v>1</v>
      </c>
      <c r="G324" s="325"/>
      <c r="H324" s="325"/>
      <c r="I324" s="325"/>
      <c r="J324" s="185"/>
      <c r="K324" s="182"/>
      <c r="L324" s="182"/>
      <c r="M324" s="238">
        <v>270.22000000000003</v>
      </c>
      <c r="N324" s="238">
        <v>179.24</v>
      </c>
      <c r="O324" s="238"/>
      <c r="P324" s="238"/>
      <c r="Q324" s="238"/>
      <c r="R324" s="238"/>
      <c r="S324" s="182"/>
      <c r="T324" s="182"/>
      <c r="U324" s="336">
        <v>270.22000000000003</v>
      </c>
      <c r="V324" s="336">
        <v>179.24</v>
      </c>
      <c r="W324" s="336"/>
      <c r="X324" s="336"/>
      <c r="Y324" s="336"/>
      <c r="AA324" s="182"/>
      <c r="AB324" s="185" t="s">
        <v>681</v>
      </c>
      <c r="AC324" s="185"/>
      <c r="AD324" s="186" t="s">
        <v>145</v>
      </c>
      <c r="AE324" s="338">
        <v>13</v>
      </c>
      <c r="AF324" s="338">
        <v>7</v>
      </c>
      <c r="AG324" s="338">
        <v>5</v>
      </c>
      <c r="AH324" s="338">
        <v>4</v>
      </c>
      <c r="AI324" s="338">
        <v>5</v>
      </c>
      <c r="AJ324" s="187"/>
      <c r="AK324" s="182"/>
      <c r="AL324" s="182"/>
      <c r="AM324" s="282">
        <v>3152.92</v>
      </c>
      <c r="AN324" s="282">
        <v>1904.78</v>
      </c>
      <c r="AO324" s="282">
        <v>900.06</v>
      </c>
      <c r="AP324" s="282">
        <v>745.38</v>
      </c>
      <c r="AQ324" s="282">
        <v>7650.49</v>
      </c>
      <c r="AR324" s="275"/>
      <c r="AS324" s="273"/>
      <c r="AT324" s="273"/>
      <c r="AU324" s="275">
        <v>242.532307692308</v>
      </c>
      <c r="AV324" s="275">
        <v>272.11142857142897</v>
      </c>
      <c r="AW324" s="275">
        <v>180.012</v>
      </c>
      <c r="AX324" s="275">
        <v>186.345</v>
      </c>
      <c r="AY324" s="275">
        <v>1530.098</v>
      </c>
      <c r="AZ324" s="187"/>
      <c r="BA324" s="182"/>
    </row>
    <row r="325" spans="1:53" s="188" customFormat="1" x14ac:dyDescent="0.2">
      <c r="A325" s="182"/>
      <c r="B325" s="185" t="s">
        <v>428</v>
      </c>
      <c r="C325" s="185"/>
      <c r="D325" s="212" t="s">
        <v>64</v>
      </c>
      <c r="E325" s="325">
        <v>242</v>
      </c>
      <c r="F325" s="325">
        <v>106</v>
      </c>
      <c r="G325" s="325">
        <v>81</v>
      </c>
      <c r="H325" s="325">
        <v>53</v>
      </c>
      <c r="I325" s="325">
        <v>73</v>
      </c>
      <c r="J325" s="185"/>
      <c r="K325" s="182"/>
      <c r="L325" s="182"/>
      <c r="M325" s="238">
        <v>33745.15</v>
      </c>
      <c r="N325" s="238">
        <v>8938.9899999999907</v>
      </c>
      <c r="O325" s="238">
        <v>8429.01</v>
      </c>
      <c r="P325" s="238">
        <v>5248.14</v>
      </c>
      <c r="Q325" s="238">
        <v>28273.5</v>
      </c>
      <c r="R325" s="238"/>
      <c r="S325" s="182"/>
      <c r="T325" s="182"/>
      <c r="U325" s="336">
        <v>139.442768595041</v>
      </c>
      <c r="V325" s="336">
        <v>84.330094339622605</v>
      </c>
      <c r="W325" s="336">
        <v>104.061851851852</v>
      </c>
      <c r="X325" s="336">
        <v>99.021509433962294</v>
      </c>
      <c r="Y325" s="336">
        <v>387.30821917808203</v>
      </c>
      <c r="AA325" s="182"/>
      <c r="AB325" s="185" t="s">
        <v>529</v>
      </c>
      <c r="AC325" s="185"/>
      <c r="AD325" s="186" t="s">
        <v>501</v>
      </c>
      <c r="AE325" s="338">
        <v>26</v>
      </c>
      <c r="AF325" s="338">
        <v>18</v>
      </c>
      <c r="AG325" s="338">
        <v>14</v>
      </c>
      <c r="AH325" s="338">
        <v>14</v>
      </c>
      <c r="AI325" s="338">
        <v>13</v>
      </c>
      <c r="AJ325" s="187"/>
      <c r="AK325" s="182"/>
      <c r="AL325" s="182"/>
      <c r="AM325" s="282">
        <v>9911.89</v>
      </c>
      <c r="AN325" s="282">
        <v>5650.31</v>
      </c>
      <c r="AO325" s="282">
        <v>2456.91</v>
      </c>
      <c r="AP325" s="282">
        <v>2354.96</v>
      </c>
      <c r="AQ325" s="282">
        <v>11880.57</v>
      </c>
      <c r="AR325" s="275"/>
      <c r="AS325" s="273"/>
      <c r="AT325" s="273"/>
      <c r="AU325" s="275">
        <v>381.22653846153798</v>
      </c>
      <c r="AV325" s="275">
        <v>313.90611111111099</v>
      </c>
      <c r="AW325" s="275">
        <v>175.49357142857099</v>
      </c>
      <c r="AX325" s="275">
        <v>168.211428571429</v>
      </c>
      <c r="AY325" s="275">
        <v>913.89</v>
      </c>
      <c r="AZ325" s="187"/>
      <c r="BA325" s="182"/>
    </row>
    <row r="326" spans="1:53" s="188" customFormat="1" ht="13.5" thickBot="1" x14ac:dyDescent="0.25">
      <c r="A326" s="182"/>
      <c r="B326" s="189" t="s">
        <v>430</v>
      </c>
      <c r="C326" s="189"/>
      <c r="D326" s="214" t="s">
        <v>167</v>
      </c>
      <c r="E326" s="326">
        <v>389</v>
      </c>
      <c r="F326" s="326">
        <v>254</v>
      </c>
      <c r="G326" s="326">
        <v>188</v>
      </c>
      <c r="H326" s="326">
        <v>132</v>
      </c>
      <c r="I326" s="326">
        <v>121</v>
      </c>
      <c r="J326" s="189"/>
      <c r="K326" s="182"/>
      <c r="L326" s="182"/>
      <c r="M326" s="266">
        <v>26304.76</v>
      </c>
      <c r="N326" s="266">
        <v>12787.36</v>
      </c>
      <c r="O326" s="266">
        <v>9348.42</v>
      </c>
      <c r="P326" s="266">
        <v>9014.14</v>
      </c>
      <c r="Q326" s="266">
        <v>36981.230000000003</v>
      </c>
      <c r="R326" s="266"/>
      <c r="S326" s="182"/>
      <c r="T326" s="182"/>
      <c r="U326" s="336">
        <v>67.621491002570707</v>
      </c>
      <c r="V326" s="336">
        <v>50.343937007873997</v>
      </c>
      <c r="W326" s="336">
        <v>49.725638297872301</v>
      </c>
      <c r="X326" s="336">
        <v>68.288939393939401</v>
      </c>
      <c r="Y326" s="336">
        <v>305.63</v>
      </c>
      <c r="AA326" s="182"/>
      <c r="AB326" s="185" t="s">
        <v>530</v>
      </c>
      <c r="AC326" s="185"/>
      <c r="AD326" s="186" t="s">
        <v>439</v>
      </c>
      <c r="AE326" s="338">
        <v>3</v>
      </c>
      <c r="AF326" s="338"/>
      <c r="AG326" s="338"/>
      <c r="AH326" s="338"/>
      <c r="AI326" s="338"/>
      <c r="AJ326" s="187"/>
      <c r="AK326" s="182"/>
      <c r="AL326" s="182"/>
      <c r="AM326" s="282">
        <v>195</v>
      </c>
      <c r="AN326" s="282"/>
      <c r="AO326" s="282"/>
      <c r="AP326" s="282"/>
      <c r="AQ326" s="282"/>
      <c r="AR326" s="275"/>
      <c r="AS326" s="273"/>
      <c r="AT326" s="273"/>
      <c r="AU326" s="275">
        <v>65</v>
      </c>
      <c r="AV326" s="275"/>
      <c r="AW326" s="275"/>
      <c r="AX326" s="275"/>
      <c r="AY326" s="275"/>
      <c r="AZ326" s="192"/>
      <c r="BA326" s="182"/>
    </row>
    <row r="327" spans="1:53" s="188" customFormat="1" x14ac:dyDescent="0.2">
      <c r="A327" s="182"/>
      <c r="B327" s="185" t="s">
        <v>432</v>
      </c>
      <c r="C327" s="185"/>
      <c r="D327" s="212" t="s">
        <v>368</v>
      </c>
      <c r="E327" s="325">
        <v>368</v>
      </c>
      <c r="F327" s="325">
        <v>208</v>
      </c>
      <c r="G327" s="325">
        <v>167</v>
      </c>
      <c r="H327" s="325">
        <v>147</v>
      </c>
      <c r="I327" s="325">
        <v>175</v>
      </c>
      <c r="J327" s="185"/>
      <c r="K327" s="182"/>
      <c r="L327" s="182"/>
      <c r="M327" s="238">
        <v>49997.04</v>
      </c>
      <c r="N327" s="238">
        <v>22382.9</v>
      </c>
      <c r="O327" s="238">
        <v>22745.66</v>
      </c>
      <c r="P327" s="238">
        <v>20872.27</v>
      </c>
      <c r="Q327" s="238">
        <v>145347.85999999999</v>
      </c>
      <c r="R327" s="238"/>
      <c r="S327" s="182"/>
      <c r="T327" s="182"/>
      <c r="U327" s="336">
        <v>135.86152173913001</v>
      </c>
      <c r="V327" s="336">
        <v>107.610096153846</v>
      </c>
      <c r="W327" s="336">
        <v>136.20155688622799</v>
      </c>
      <c r="X327" s="336">
        <v>141.98823129251701</v>
      </c>
      <c r="Y327" s="336">
        <v>830.55920000000003</v>
      </c>
      <c r="AA327" s="182"/>
      <c r="AB327" s="185" t="s">
        <v>530</v>
      </c>
      <c r="AC327" s="185"/>
      <c r="AD327" s="186" t="s">
        <v>531</v>
      </c>
      <c r="AE327" s="338">
        <v>5</v>
      </c>
      <c r="AF327" s="338">
        <v>4</v>
      </c>
      <c r="AG327" s="338">
        <v>3</v>
      </c>
      <c r="AH327" s="338">
        <v>1</v>
      </c>
      <c r="AI327" s="338">
        <v>1</v>
      </c>
      <c r="AJ327" s="187"/>
      <c r="AK327" s="182"/>
      <c r="AL327" s="182"/>
      <c r="AM327" s="282">
        <v>120.97</v>
      </c>
      <c r="AN327" s="282">
        <v>57.1</v>
      </c>
      <c r="AO327" s="282">
        <v>143.38999999999999</v>
      </c>
      <c r="AP327" s="282">
        <v>12.13</v>
      </c>
      <c r="AQ327" s="282">
        <v>108.18</v>
      </c>
      <c r="AR327" s="275"/>
      <c r="AS327" s="273"/>
      <c r="AT327" s="273"/>
      <c r="AU327" s="275">
        <v>24.193999999999999</v>
      </c>
      <c r="AV327" s="275">
        <v>14.275</v>
      </c>
      <c r="AW327" s="275">
        <v>47.796666666666702</v>
      </c>
      <c r="AX327" s="275">
        <v>12.13</v>
      </c>
      <c r="AY327" s="275">
        <v>108.18</v>
      </c>
      <c r="AZ327" s="187"/>
      <c r="BA327" s="182"/>
    </row>
    <row r="328" spans="1:53" s="188" customFormat="1" x14ac:dyDescent="0.2">
      <c r="A328" s="182"/>
      <c r="B328" s="185" t="s">
        <v>801</v>
      </c>
      <c r="C328" s="185"/>
      <c r="D328" s="212" t="s">
        <v>368</v>
      </c>
      <c r="E328" s="325">
        <v>1</v>
      </c>
      <c r="F328" s="325"/>
      <c r="G328" s="325"/>
      <c r="H328" s="325"/>
      <c r="I328" s="325"/>
      <c r="J328" s="185"/>
      <c r="K328" s="182"/>
      <c r="L328" s="182"/>
      <c r="M328" s="238">
        <v>65.900000000000006</v>
      </c>
      <c r="N328" s="238"/>
      <c r="O328" s="238"/>
      <c r="P328" s="238"/>
      <c r="Q328" s="238"/>
      <c r="R328" s="238"/>
      <c r="S328" s="182"/>
      <c r="T328" s="182"/>
      <c r="U328" s="336">
        <v>65.900000000000006</v>
      </c>
      <c r="V328" s="336"/>
      <c r="W328" s="336"/>
      <c r="X328" s="336"/>
      <c r="Y328" s="336"/>
      <c r="AA328" s="182"/>
      <c r="AB328" s="185" t="s">
        <v>532</v>
      </c>
      <c r="AC328" s="185"/>
      <c r="AD328" s="186" t="s">
        <v>104</v>
      </c>
      <c r="AE328" s="338">
        <v>10</v>
      </c>
      <c r="AF328" s="338">
        <v>3</v>
      </c>
      <c r="AG328" s="338">
        <v>2</v>
      </c>
      <c r="AH328" s="338">
        <v>2</v>
      </c>
      <c r="AI328" s="338">
        <v>2</v>
      </c>
      <c r="AJ328" s="187"/>
      <c r="AK328" s="182"/>
      <c r="AL328" s="182"/>
      <c r="AM328" s="282">
        <v>3606.52</v>
      </c>
      <c r="AN328" s="282">
        <v>9150.75</v>
      </c>
      <c r="AO328" s="282">
        <v>200.96</v>
      </c>
      <c r="AP328" s="282">
        <v>133.47999999999999</v>
      </c>
      <c r="AQ328" s="282">
        <v>901.04</v>
      </c>
      <c r="AR328" s="275"/>
      <c r="AS328" s="273"/>
      <c r="AT328" s="273"/>
      <c r="AU328" s="275">
        <v>360.65199999999999</v>
      </c>
      <c r="AV328" s="275">
        <v>3050.25</v>
      </c>
      <c r="AW328" s="275">
        <v>100.48</v>
      </c>
      <c r="AX328" s="275">
        <v>66.739999999999995</v>
      </c>
      <c r="AY328" s="275">
        <v>450.52</v>
      </c>
      <c r="AZ328" s="187"/>
      <c r="BA328" s="182"/>
    </row>
    <row r="329" spans="1:53" s="188" customFormat="1" x14ac:dyDescent="0.2">
      <c r="A329" s="182"/>
      <c r="B329" s="185" t="s">
        <v>435</v>
      </c>
      <c r="C329" s="185"/>
      <c r="D329" s="212" t="s">
        <v>105</v>
      </c>
      <c r="E329" s="325">
        <v>2</v>
      </c>
      <c r="F329" s="325"/>
      <c r="G329" s="325"/>
      <c r="H329" s="325"/>
      <c r="I329" s="325"/>
      <c r="J329" s="185"/>
      <c r="K329" s="182"/>
      <c r="L329" s="182"/>
      <c r="M329" s="238">
        <v>563.78</v>
      </c>
      <c r="N329" s="238"/>
      <c r="O329" s="238"/>
      <c r="P329" s="238"/>
      <c r="Q329" s="238"/>
      <c r="R329" s="238"/>
      <c r="S329" s="182"/>
      <c r="T329" s="182"/>
      <c r="U329" s="336">
        <v>281.89</v>
      </c>
      <c r="V329" s="336"/>
      <c r="W329" s="336"/>
      <c r="X329" s="336"/>
      <c r="Y329" s="336"/>
      <c r="AA329" s="182"/>
      <c r="AB329" s="185" t="s">
        <v>533</v>
      </c>
      <c r="AC329" s="185"/>
      <c r="AD329" s="186" t="s">
        <v>97</v>
      </c>
      <c r="AE329" s="338">
        <v>21</v>
      </c>
      <c r="AF329" s="338">
        <v>9</v>
      </c>
      <c r="AG329" s="338">
        <v>3</v>
      </c>
      <c r="AH329" s="338">
        <v>3</v>
      </c>
      <c r="AI329" s="338">
        <v>3</v>
      </c>
      <c r="AJ329" s="187"/>
      <c r="AK329" s="182"/>
      <c r="AL329" s="182"/>
      <c r="AM329" s="282">
        <v>34178.17</v>
      </c>
      <c r="AN329" s="282">
        <v>603.01</v>
      </c>
      <c r="AO329" s="282">
        <v>81.53</v>
      </c>
      <c r="AP329" s="282">
        <v>73.63</v>
      </c>
      <c r="AQ329" s="282">
        <v>6588.25</v>
      </c>
      <c r="AR329" s="275"/>
      <c r="AS329" s="273"/>
      <c r="AT329" s="273"/>
      <c r="AU329" s="275">
        <v>1627.5319047619</v>
      </c>
      <c r="AV329" s="275">
        <v>67.001111111111101</v>
      </c>
      <c r="AW329" s="275">
        <v>27.176666666666701</v>
      </c>
      <c r="AX329" s="275">
        <v>24.543333333333301</v>
      </c>
      <c r="AY329" s="275">
        <v>2196.0833333333298</v>
      </c>
      <c r="AZ329" s="187"/>
      <c r="BA329" s="182"/>
    </row>
    <row r="330" spans="1:53" s="188" customFormat="1" x14ac:dyDescent="0.2">
      <c r="A330" s="182"/>
      <c r="B330" s="185" t="s">
        <v>436</v>
      </c>
      <c r="C330" s="185"/>
      <c r="D330" s="212" t="s">
        <v>390</v>
      </c>
      <c r="E330" s="325">
        <v>1335</v>
      </c>
      <c r="F330" s="325">
        <v>535</v>
      </c>
      <c r="G330" s="325">
        <v>343</v>
      </c>
      <c r="H330" s="325">
        <v>233</v>
      </c>
      <c r="I330" s="325">
        <v>227</v>
      </c>
      <c r="J330" s="185"/>
      <c r="K330" s="182"/>
      <c r="L330" s="182"/>
      <c r="M330" s="238">
        <v>161286.20000000001</v>
      </c>
      <c r="N330" s="238">
        <v>38459.54</v>
      </c>
      <c r="O330" s="238">
        <v>23903.4</v>
      </c>
      <c r="P330" s="238">
        <v>16494.3</v>
      </c>
      <c r="Q330" s="238">
        <v>91693.85</v>
      </c>
      <c r="R330" s="238"/>
      <c r="S330" s="182"/>
      <c r="T330" s="182"/>
      <c r="U330" s="336">
        <v>120.81363295880099</v>
      </c>
      <c r="V330" s="336">
        <v>71.886990654205604</v>
      </c>
      <c r="W330" s="336">
        <v>69.6892128279883</v>
      </c>
      <c r="X330" s="336">
        <v>70.790987124463499</v>
      </c>
      <c r="Y330" s="336">
        <v>403.93766519823799</v>
      </c>
      <c r="AA330" s="182"/>
      <c r="AB330" s="185" t="s">
        <v>534</v>
      </c>
      <c r="AC330" s="185"/>
      <c r="AD330" s="186" t="s">
        <v>90</v>
      </c>
      <c r="AE330" s="338">
        <v>90</v>
      </c>
      <c r="AF330" s="338">
        <v>57</v>
      </c>
      <c r="AG330" s="338">
        <v>39</v>
      </c>
      <c r="AH330" s="338">
        <v>35</v>
      </c>
      <c r="AI330" s="338">
        <v>32</v>
      </c>
      <c r="AJ330" s="187"/>
      <c r="AK330" s="182"/>
      <c r="AL330" s="182"/>
      <c r="AM330" s="282">
        <v>48284.4</v>
      </c>
      <c r="AN330" s="282">
        <v>18080.939999999999</v>
      </c>
      <c r="AO330" s="282">
        <v>2211.2199999999998</v>
      </c>
      <c r="AP330" s="282">
        <v>16800.560000000001</v>
      </c>
      <c r="AQ330" s="282">
        <v>8833.98</v>
      </c>
      <c r="AR330" s="275"/>
      <c r="AS330" s="273"/>
      <c r="AT330" s="273"/>
      <c r="AU330" s="275">
        <v>536.49333333333402</v>
      </c>
      <c r="AV330" s="275">
        <v>317.20947368421002</v>
      </c>
      <c r="AW330" s="275">
        <v>56.697948717948698</v>
      </c>
      <c r="AX330" s="275">
        <v>480.01600000000002</v>
      </c>
      <c r="AY330" s="275">
        <v>276.06187499999999</v>
      </c>
      <c r="AZ330" s="187"/>
      <c r="BA330" s="182"/>
    </row>
    <row r="331" spans="1:53" s="188" customFormat="1" x14ac:dyDescent="0.2">
      <c r="A331" s="182"/>
      <c r="B331" s="185" t="s">
        <v>438</v>
      </c>
      <c r="C331" s="185"/>
      <c r="D331" s="212" t="s">
        <v>224</v>
      </c>
      <c r="E331" s="325">
        <v>128</v>
      </c>
      <c r="F331" s="325">
        <v>55</v>
      </c>
      <c r="G331" s="325">
        <v>43</v>
      </c>
      <c r="H331" s="325">
        <v>28</v>
      </c>
      <c r="I331" s="325">
        <v>40</v>
      </c>
      <c r="J331" s="185"/>
      <c r="K331" s="182"/>
      <c r="L331" s="182"/>
      <c r="M331" s="238">
        <v>20878.419999999998</v>
      </c>
      <c r="N331" s="238">
        <v>5276.66</v>
      </c>
      <c r="O331" s="238">
        <v>4384.28</v>
      </c>
      <c r="P331" s="238">
        <v>3121.29</v>
      </c>
      <c r="Q331" s="238">
        <v>23078.74</v>
      </c>
      <c r="R331" s="238"/>
      <c r="S331" s="182"/>
      <c r="T331" s="182"/>
      <c r="U331" s="336">
        <v>163.11265624999999</v>
      </c>
      <c r="V331" s="336">
        <v>95.939272727272694</v>
      </c>
      <c r="W331" s="336">
        <v>101.96</v>
      </c>
      <c r="X331" s="336">
        <v>111.474642857143</v>
      </c>
      <c r="Y331" s="336">
        <v>576.96849999999995</v>
      </c>
      <c r="AA331" s="182"/>
      <c r="AB331" s="185" t="s">
        <v>534</v>
      </c>
      <c r="AC331" s="185"/>
      <c r="AD331" s="186" t="s">
        <v>708</v>
      </c>
      <c r="AE331" s="338">
        <v>1</v>
      </c>
      <c r="AF331" s="338"/>
      <c r="AG331" s="338"/>
      <c r="AH331" s="338"/>
      <c r="AI331" s="338"/>
      <c r="AJ331" s="187"/>
      <c r="AK331" s="182"/>
      <c r="AL331" s="182"/>
      <c r="AM331" s="282">
        <v>694.18</v>
      </c>
      <c r="AN331" s="282"/>
      <c r="AO331" s="282"/>
      <c r="AP331" s="282"/>
      <c r="AQ331" s="282"/>
      <c r="AR331" s="275"/>
      <c r="AS331" s="273"/>
      <c r="AT331" s="273"/>
      <c r="AU331" s="275">
        <v>694.18</v>
      </c>
      <c r="AV331" s="275"/>
      <c r="AW331" s="275"/>
      <c r="AX331" s="275"/>
      <c r="AY331" s="275"/>
      <c r="AZ331" s="187"/>
      <c r="BA331" s="182"/>
    </row>
    <row r="332" spans="1:53" s="188" customFormat="1" x14ac:dyDescent="0.2">
      <c r="A332" s="182"/>
      <c r="B332" s="185" t="s">
        <v>802</v>
      </c>
      <c r="C332" s="185"/>
      <c r="D332" s="212" t="s">
        <v>224</v>
      </c>
      <c r="E332" s="325">
        <v>1</v>
      </c>
      <c r="F332" s="325"/>
      <c r="G332" s="325"/>
      <c r="H332" s="325"/>
      <c r="I332" s="325"/>
      <c r="J332" s="185"/>
      <c r="K332" s="182"/>
      <c r="L332" s="182"/>
      <c r="M332" s="238">
        <v>353.96</v>
      </c>
      <c r="N332" s="238"/>
      <c r="O332" s="238"/>
      <c r="P332" s="238"/>
      <c r="Q332" s="238"/>
      <c r="R332" s="238"/>
      <c r="S332" s="182"/>
      <c r="T332" s="182"/>
      <c r="U332" s="336">
        <v>353.96</v>
      </c>
      <c r="V332" s="336"/>
      <c r="W332" s="336"/>
      <c r="X332" s="336"/>
      <c r="Y332" s="336"/>
      <c r="AA332" s="182"/>
      <c r="AB332" s="185" t="s">
        <v>535</v>
      </c>
      <c r="AC332" s="185"/>
      <c r="AD332" s="186" t="s">
        <v>79</v>
      </c>
      <c r="AE332" s="338">
        <v>3</v>
      </c>
      <c r="AF332" s="338">
        <v>3</v>
      </c>
      <c r="AG332" s="338">
        <v>1</v>
      </c>
      <c r="AH332" s="338">
        <v>1</v>
      </c>
      <c r="AI332" s="338">
        <v>1</v>
      </c>
      <c r="AJ332" s="187"/>
      <c r="AK332" s="182"/>
      <c r="AL332" s="182"/>
      <c r="AM332" s="282">
        <v>41.84</v>
      </c>
      <c r="AN332" s="282">
        <v>78.2</v>
      </c>
      <c r="AO332" s="282">
        <v>12.13</v>
      </c>
      <c r="AP332" s="282">
        <v>11.71</v>
      </c>
      <c r="AQ332" s="282">
        <v>83.41</v>
      </c>
      <c r="AR332" s="275"/>
      <c r="AS332" s="273"/>
      <c r="AT332" s="273"/>
      <c r="AU332" s="275">
        <v>13.946666666666699</v>
      </c>
      <c r="AV332" s="275">
        <v>26.066666666666698</v>
      </c>
      <c r="AW332" s="275">
        <v>12.13</v>
      </c>
      <c r="AX332" s="275">
        <v>11.71</v>
      </c>
      <c r="AY332" s="275">
        <v>83.41</v>
      </c>
      <c r="AZ332" s="187"/>
      <c r="BA332" s="182"/>
    </row>
    <row r="333" spans="1:53" s="188" customFormat="1" ht="13.5" thickBot="1" x14ac:dyDescent="0.25">
      <c r="A333" s="182"/>
      <c r="B333" s="185" t="s">
        <v>440</v>
      </c>
      <c r="C333" s="185"/>
      <c r="D333" s="212" t="s">
        <v>292</v>
      </c>
      <c r="E333" s="325">
        <v>69</v>
      </c>
      <c r="F333" s="325">
        <v>36</v>
      </c>
      <c r="G333" s="325">
        <v>33</v>
      </c>
      <c r="H333" s="325">
        <v>25</v>
      </c>
      <c r="I333" s="325">
        <v>30</v>
      </c>
      <c r="J333" s="185"/>
      <c r="K333" s="182"/>
      <c r="L333" s="182"/>
      <c r="M333" s="238">
        <v>14147.42</v>
      </c>
      <c r="N333" s="238">
        <v>4465.2299999999996</v>
      </c>
      <c r="O333" s="238">
        <v>3544.95</v>
      </c>
      <c r="P333" s="238">
        <v>3198.85</v>
      </c>
      <c r="Q333" s="238">
        <v>28209.81</v>
      </c>
      <c r="R333" s="238"/>
      <c r="S333" s="182"/>
      <c r="T333" s="182"/>
      <c r="U333" s="336">
        <v>205.03507246376799</v>
      </c>
      <c r="V333" s="336">
        <v>124.03416666666701</v>
      </c>
      <c r="W333" s="336">
        <v>107.422727272727</v>
      </c>
      <c r="X333" s="336">
        <v>127.95399999999999</v>
      </c>
      <c r="Y333" s="336">
        <v>940.327</v>
      </c>
      <c r="AA333" s="182"/>
      <c r="AB333" s="189" t="s">
        <v>536</v>
      </c>
      <c r="AC333" s="189"/>
      <c r="AD333" s="190" t="s">
        <v>88</v>
      </c>
      <c r="AE333" s="339">
        <v>29</v>
      </c>
      <c r="AF333" s="339">
        <v>17</v>
      </c>
      <c r="AG333" s="339">
        <v>12</v>
      </c>
      <c r="AH333" s="339">
        <v>9</v>
      </c>
      <c r="AI333" s="339">
        <v>9</v>
      </c>
      <c r="AJ333" s="192"/>
      <c r="AK333" s="182"/>
      <c r="AL333" s="182"/>
      <c r="AM333" s="283">
        <v>9855.7000000000007</v>
      </c>
      <c r="AN333" s="284">
        <v>1788.14</v>
      </c>
      <c r="AO333" s="284">
        <v>1311.02</v>
      </c>
      <c r="AP333" s="284">
        <v>1036.96</v>
      </c>
      <c r="AQ333" s="284">
        <v>6673.46</v>
      </c>
      <c r="AR333" s="277"/>
      <c r="AS333" s="273"/>
      <c r="AT333" s="273"/>
      <c r="AU333" s="276">
        <v>339.851724137931</v>
      </c>
      <c r="AV333" s="277">
        <v>105.184705882353</v>
      </c>
      <c r="AW333" s="277">
        <v>109.25166666666701</v>
      </c>
      <c r="AX333" s="277">
        <v>115.217777777778</v>
      </c>
      <c r="AY333" s="277">
        <v>741.49555555555503</v>
      </c>
      <c r="AZ333" s="187"/>
      <c r="BA333" s="182"/>
    </row>
    <row r="334" spans="1:53" s="188" customFormat="1" x14ac:dyDescent="0.2">
      <c r="A334" s="182"/>
      <c r="B334" s="185" t="s">
        <v>442</v>
      </c>
      <c r="C334" s="185"/>
      <c r="D334" s="212" t="s">
        <v>145</v>
      </c>
      <c r="E334" s="325">
        <v>1</v>
      </c>
      <c r="F334" s="325"/>
      <c r="G334" s="325"/>
      <c r="H334" s="325"/>
      <c r="I334" s="325"/>
      <c r="J334" s="185"/>
      <c r="K334" s="182"/>
      <c r="L334" s="182"/>
      <c r="M334" s="238">
        <v>201.66</v>
      </c>
      <c r="N334" s="238"/>
      <c r="O334" s="238"/>
      <c r="P334" s="238"/>
      <c r="Q334" s="238"/>
      <c r="R334" s="238"/>
      <c r="S334" s="182"/>
      <c r="T334" s="182"/>
      <c r="U334" s="336">
        <v>201.66</v>
      </c>
      <c r="V334" s="336"/>
      <c r="W334" s="336"/>
      <c r="X334" s="336"/>
      <c r="Y334" s="336"/>
      <c r="AA334" s="182"/>
      <c r="AB334" s="185" t="s">
        <v>537</v>
      </c>
      <c r="AC334" s="185"/>
      <c r="AD334" s="186" t="s">
        <v>68</v>
      </c>
      <c r="AE334" s="338">
        <v>34</v>
      </c>
      <c r="AF334" s="338">
        <v>28</v>
      </c>
      <c r="AG334" s="338">
        <v>20</v>
      </c>
      <c r="AH334" s="338">
        <v>20</v>
      </c>
      <c r="AI334" s="338">
        <v>16</v>
      </c>
      <c r="AJ334" s="187"/>
      <c r="AK334" s="182"/>
      <c r="AL334" s="182"/>
      <c r="AM334" s="282">
        <v>7897.11</v>
      </c>
      <c r="AN334" s="282">
        <v>5287.08</v>
      </c>
      <c r="AO334" s="282">
        <v>6716.26</v>
      </c>
      <c r="AP334" s="282">
        <v>3746.53</v>
      </c>
      <c r="AQ334" s="282">
        <v>15141.74</v>
      </c>
      <c r="AR334" s="275"/>
      <c r="AS334" s="273"/>
      <c r="AT334" s="273"/>
      <c r="AU334" s="275">
        <v>232.267941176471</v>
      </c>
      <c r="AV334" s="275">
        <v>188.82428571428599</v>
      </c>
      <c r="AW334" s="275">
        <v>335.81299999999999</v>
      </c>
      <c r="AX334" s="275">
        <v>187.32650000000001</v>
      </c>
      <c r="AY334" s="275">
        <v>946.35874999999999</v>
      </c>
      <c r="AZ334" s="187"/>
      <c r="BA334" s="182"/>
    </row>
    <row r="335" spans="1:53" s="188" customFormat="1" x14ac:dyDescent="0.2">
      <c r="A335" s="182"/>
      <c r="B335" s="185" t="s">
        <v>443</v>
      </c>
      <c r="C335" s="185"/>
      <c r="D335" s="212" t="s">
        <v>63</v>
      </c>
      <c r="E335" s="325">
        <v>3</v>
      </c>
      <c r="F335" s="325">
        <v>3</v>
      </c>
      <c r="G335" s="325">
        <v>2</v>
      </c>
      <c r="H335" s="325">
        <v>2</v>
      </c>
      <c r="I335" s="325">
        <v>2</v>
      </c>
      <c r="J335" s="185"/>
      <c r="K335" s="182"/>
      <c r="L335" s="182"/>
      <c r="M335" s="238">
        <v>439.01</v>
      </c>
      <c r="N335" s="238">
        <v>168.63</v>
      </c>
      <c r="O335" s="238">
        <v>20.43</v>
      </c>
      <c r="P335" s="238">
        <v>13.97</v>
      </c>
      <c r="Q335" s="238">
        <v>154.53</v>
      </c>
      <c r="R335" s="238"/>
      <c r="S335" s="182"/>
      <c r="T335" s="182"/>
      <c r="U335" s="336">
        <v>146.33666666666701</v>
      </c>
      <c r="V335" s="336">
        <v>56.21</v>
      </c>
      <c r="W335" s="336">
        <v>10.215</v>
      </c>
      <c r="X335" s="336">
        <v>6.9850000000000003</v>
      </c>
      <c r="Y335" s="336">
        <v>77.265000000000001</v>
      </c>
      <c r="AA335" s="182"/>
      <c r="AB335" s="185" t="s">
        <v>803</v>
      </c>
      <c r="AC335" s="185"/>
      <c r="AD335" s="186" t="s">
        <v>804</v>
      </c>
      <c r="AE335" s="338">
        <v>2</v>
      </c>
      <c r="AF335" s="338">
        <v>2</v>
      </c>
      <c r="AG335" s="338"/>
      <c r="AH335" s="338"/>
      <c r="AI335" s="338"/>
      <c r="AJ335" s="187"/>
      <c r="AK335" s="182"/>
      <c r="AL335" s="182"/>
      <c r="AM335" s="282">
        <v>184.44</v>
      </c>
      <c r="AN335" s="282">
        <v>198.47</v>
      </c>
      <c r="AO335" s="282"/>
      <c r="AP335" s="282"/>
      <c r="AQ335" s="282"/>
      <c r="AR335" s="275"/>
      <c r="AS335" s="273"/>
      <c r="AT335" s="273"/>
      <c r="AU335" s="275">
        <v>92.22</v>
      </c>
      <c r="AV335" s="275">
        <v>99.234999999999999</v>
      </c>
      <c r="AW335" s="275"/>
      <c r="AX335" s="275"/>
      <c r="AY335" s="275"/>
      <c r="AZ335" s="187"/>
      <c r="BA335" s="182"/>
    </row>
    <row r="336" spans="1:53" s="188" customFormat="1" ht="13.5" thickBot="1" x14ac:dyDescent="0.25">
      <c r="A336" s="182"/>
      <c r="B336" s="189" t="s">
        <v>445</v>
      </c>
      <c r="C336" s="189"/>
      <c r="D336" s="214" t="s">
        <v>124</v>
      </c>
      <c r="E336" s="326">
        <v>94</v>
      </c>
      <c r="F336" s="326">
        <v>42</v>
      </c>
      <c r="G336" s="326">
        <v>35</v>
      </c>
      <c r="H336" s="326">
        <v>31</v>
      </c>
      <c r="I336" s="326">
        <v>37</v>
      </c>
      <c r="J336" s="189"/>
      <c r="K336" s="182"/>
      <c r="L336" s="182"/>
      <c r="M336" s="266">
        <v>17016.7</v>
      </c>
      <c r="N336" s="266">
        <v>3459.52</v>
      </c>
      <c r="O336" s="266">
        <v>4296.53</v>
      </c>
      <c r="P336" s="266">
        <v>3336.73</v>
      </c>
      <c r="Q336" s="266">
        <v>29706.02</v>
      </c>
      <c r="R336" s="266"/>
      <c r="S336" s="182"/>
      <c r="T336" s="182"/>
      <c r="U336" s="336">
        <v>181.028723404255</v>
      </c>
      <c r="V336" s="336">
        <v>82.369523809523898</v>
      </c>
      <c r="W336" s="336">
        <v>122.758</v>
      </c>
      <c r="X336" s="336">
        <v>107.636451612903</v>
      </c>
      <c r="Y336" s="336">
        <v>802.86540540540602</v>
      </c>
      <c r="AA336" s="182"/>
      <c r="AB336" s="185" t="s">
        <v>539</v>
      </c>
      <c r="AC336" s="185"/>
      <c r="AD336" s="186" t="s">
        <v>64</v>
      </c>
      <c r="AE336" s="338">
        <v>1</v>
      </c>
      <c r="AF336" s="338"/>
      <c r="AG336" s="338"/>
      <c r="AH336" s="338"/>
      <c r="AI336" s="338"/>
      <c r="AJ336" s="187"/>
      <c r="AK336" s="182"/>
      <c r="AL336" s="182"/>
      <c r="AM336" s="282">
        <v>271.74</v>
      </c>
      <c r="AN336" s="282"/>
      <c r="AO336" s="282"/>
      <c r="AP336" s="282"/>
      <c r="AQ336" s="282"/>
      <c r="AR336" s="275"/>
      <c r="AS336" s="273"/>
      <c r="AT336" s="273"/>
      <c r="AU336" s="275">
        <v>271.74</v>
      </c>
      <c r="AV336" s="275"/>
      <c r="AW336" s="275"/>
      <c r="AX336" s="275"/>
      <c r="AY336" s="275"/>
      <c r="AZ336" s="192"/>
      <c r="BA336" s="182"/>
    </row>
    <row r="337" spans="1:53" s="188" customFormat="1" x14ac:dyDescent="0.2">
      <c r="A337" s="182"/>
      <c r="B337" s="185" t="s">
        <v>805</v>
      </c>
      <c r="C337" s="185"/>
      <c r="D337" s="212" t="s">
        <v>806</v>
      </c>
      <c r="E337" s="325">
        <v>1</v>
      </c>
      <c r="F337" s="325">
        <v>1</v>
      </c>
      <c r="G337" s="325">
        <v>1</v>
      </c>
      <c r="H337" s="325">
        <v>1</v>
      </c>
      <c r="I337" s="325">
        <v>1</v>
      </c>
      <c r="J337" s="185"/>
      <c r="K337" s="182"/>
      <c r="L337" s="182"/>
      <c r="M337" s="238">
        <v>374.64</v>
      </c>
      <c r="N337" s="238">
        <v>261.44</v>
      </c>
      <c r="O337" s="238">
        <v>174.5</v>
      </c>
      <c r="P337" s="238">
        <v>160.22</v>
      </c>
      <c r="Q337" s="238">
        <v>90.18</v>
      </c>
      <c r="R337" s="238"/>
      <c r="S337" s="182"/>
      <c r="T337" s="182"/>
      <c r="U337" s="336">
        <v>374.64</v>
      </c>
      <c r="V337" s="336">
        <v>261.44</v>
      </c>
      <c r="W337" s="336">
        <v>174.5</v>
      </c>
      <c r="X337" s="336">
        <v>160.22</v>
      </c>
      <c r="Y337" s="336">
        <v>90.18</v>
      </c>
      <c r="AA337" s="182"/>
      <c r="AB337" s="185" t="s">
        <v>807</v>
      </c>
      <c r="AC337" s="185"/>
      <c r="AD337" s="186" t="s">
        <v>64</v>
      </c>
      <c r="AE337" s="338">
        <v>3</v>
      </c>
      <c r="AF337" s="338">
        <v>2</v>
      </c>
      <c r="AG337" s="338">
        <v>1</v>
      </c>
      <c r="AH337" s="338">
        <v>1</v>
      </c>
      <c r="AI337" s="338">
        <v>1</v>
      </c>
      <c r="AJ337" s="187"/>
      <c r="AK337" s="182"/>
      <c r="AL337" s="182"/>
      <c r="AM337" s="282">
        <v>96.09</v>
      </c>
      <c r="AN337" s="282">
        <v>43.54</v>
      </c>
      <c r="AO337" s="282">
        <v>48.64</v>
      </c>
      <c r="AP337" s="282">
        <v>34.119999999999997</v>
      </c>
      <c r="AQ337" s="282">
        <v>295.02999999999997</v>
      </c>
      <c r="AR337" s="275"/>
      <c r="AS337" s="273"/>
      <c r="AT337" s="273"/>
      <c r="AU337" s="275">
        <v>32.03</v>
      </c>
      <c r="AV337" s="275">
        <v>21.77</v>
      </c>
      <c r="AW337" s="275">
        <v>48.64</v>
      </c>
      <c r="AX337" s="275">
        <v>34.119999999999997</v>
      </c>
      <c r="AY337" s="275">
        <v>295.02999999999997</v>
      </c>
      <c r="AZ337" s="187"/>
      <c r="BA337" s="182"/>
    </row>
    <row r="338" spans="1:53" s="188" customFormat="1" x14ac:dyDescent="0.2">
      <c r="A338" s="182"/>
      <c r="B338" s="185" t="s">
        <v>446</v>
      </c>
      <c r="C338" s="185"/>
      <c r="D338" s="212" t="s">
        <v>109</v>
      </c>
      <c r="E338" s="325">
        <v>168</v>
      </c>
      <c r="F338" s="325">
        <v>78</v>
      </c>
      <c r="G338" s="325">
        <v>49</v>
      </c>
      <c r="H338" s="325">
        <v>43</v>
      </c>
      <c r="I338" s="325">
        <v>52</v>
      </c>
      <c r="J338" s="185"/>
      <c r="K338" s="182"/>
      <c r="L338" s="182"/>
      <c r="M338" s="238">
        <v>30095.16</v>
      </c>
      <c r="N338" s="238">
        <v>8543.77</v>
      </c>
      <c r="O338" s="238">
        <v>5997.7</v>
      </c>
      <c r="P338" s="238">
        <v>7170.92</v>
      </c>
      <c r="Q338" s="238">
        <v>69270.559999999998</v>
      </c>
      <c r="R338" s="238"/>
      <c r="S338" s="182"/>
      <c r="T338" s="182"/>
      <c r="U338" s="336">
        <v>179.137857142857</v>
      </c>
      <c r="V338" s="336">
        <v>109.53551282051301</v>
      </c>
      <c r="W338" s="336">
        <v>122.402040816327</v>
      </c>
      <c r="X338" s="336">
        <v>166.76558139534899</v>
      </c>
      <c r="Y338" s="336">
        <v>1332.1261538461499</v>
      </c>
      <c r="AA338" s="182"/>
      <c r="AB338" s="185" t="s">
        <v>808</v>
      </c>
      <c r="AC338" s="185"/>
      <c r="AD338" s="186" t="s">
        <v>809</v>
      </c>
      <c r="AE338" s="338">
        <v>1</v>
      </c>
      <c r="AF338" s="338">
        <v>1</v>
      </c>
      <c r="AG338" s="338"/>
      <c r="AH338" s="338"/>
      <c r="AI338" s="338"/>
      <c r="AJ338" s="187"/>
      <c r="AK338" s="182"/>
      <c r="AL338" s="182"/>
      <c r="AM338" s="282">
        <v>15.5</v>
      </c>
      <c r="AN338" s="282">
        <v>17.88</v>
      </c>
      <c r="AO338" s="282"/>
      <c r="AP338" s="282"/>
      <c r="AQ338" s="282"/>
      <c r="AR338" s="275"/>
      <c r="AS338" s="273"/>
      <c r="AT338" s="273"/>
      <c r="AU338" s="275">
        <v>15.5</v>
      </c>
      <c r="AV338" s="275">
        <v>17.88</v>
      </c>
      <c r="AW338" s="275"/>
      <c r="AX338" s="275"/>
      <c r="AY338" s="275"/>
      <c r="AZ338" s="187"/>
      <c r="BA338" s="182"/>
    </row>
    <row r="339" spans="1:53" s="188" customFormat="1" x14ac:dyDescent="0.2">
      <c r="A339" s="182"/>
      <c r="B339" s="185" t="s">
        <v>448</v>
      </c>
      <c r="C339" s="185"/>
      <c r="D339" s="212" t="s">
        <v>449</v>
      </c>
      <c r="E339" s="325">
        <v>674</v>
      </c>
      <c r="F339" s="325">
        <v>466</v>
      </c>
      <c r="G339" s="325">
        <v>376</v>
      </c>
      <c r="H339" s="325">
        <v>314</v>
      </c>
      <c r="I339" s="325">
        <v>579</v>
      </c>
      <c r="J339" s="185"/>
      <c r="K339" s="182"/>
      <c r="L339" s="182"/>
      <c r="M339" s="238">
        <v>103058.81</v>
      </c>
      <c r="N339" s="238">
        <v>69868.89</v>
      </c>
      <c r="O339" s="238">
        <v>67999.97</v>
      </c>
      <c r="P339" s="238">
        <v>57943.65</v>
      </c>
      <c r="Q339" s="238">
        <v>531909.78</v>
      </c>
      <c r="R339" s="238"/>
      <c r="S339" s="182"/>
      <c r="T339" s="182"/>
      <c r="U339" s="336">
        <v>152.90624629080099</v>
      </c>
      <c r="V339" s="336">
        <v>149.93324034334799</v>
      </c>
      <c r="W339" s="336">
        <v>180.85098404255299</v>
      </c>
      <c r="X339" s="336">
        <v>184.53391719745201</v>
      </c>
      <c r="Y339" s="336">
        <v>918.66974093264196</v>
      </c>
      <c r="AA339" s="182"/>
      <c r="AB339" s="185" t="s">
        <v>541</v>
      </c>
      <c r="AC339" s="185"/>
      <c r="AD339" s="186" t="s">
        <v>542</v>
      </c>
      <c r="AE339" s="338">
        <v>10</v>
      </c>
      <c r="AF339" s="338">
        <v>5</v>
      </c>
      <c r="AG339" s="338">
        <v>1</v>
      </c>
      <c r="AH339" s="338">
        <v>1</v>
      </c>
      <c r="AI339" s="338">
        <v>1</v>
      </c>
      <c r="AJ339" s="187"/>
      <c r="AK339" s="182"/>
      <c r="AL339" s="182"/>
      <c r="AM339" s="282">
        <v>726.13</v>
      </c>
      <c r="AN339" s="282">
        <v>123.08</v>
      </c>
      <c r="AO339" s="282">
        <v>19.73</v>
      </c>
      <c r="AP339" s="282">
        <v>19.670000000000002</v>
      </c>
      <c r="AQ339" s="282">
        <v>346.84</v>
      </c>
      <c r="AR339" s="275"/>
      <c r="AS339" s="273"/>
      <c r="AT339" s="273"/>
      <c r="AU339" s="275">
        <v>72.613</v>
      </c>
      <c r="AV339" s="275">
        <v>24.616</v>
      </c>
      <c r="AW339" s="275">
        <v>19.73</v>
      </c>
      <c r="AX339" s="275">
        <v>19.670000000000002</v>
      </c>
      <c r="AY339" s="275">
        <v>346.84</v>
      </c>
      <c r="AZ339" s="187"/>
      <c r="BA339" s="182"/>
    </row>
    <row r="340" spans="1:53" s="188" customFormat="1" x14ac:dyDescent="0.2">
      <c r="A340" s="182"/>
      <c r="B340" s="185" t="s">
        <v>450</v>
      </c>
      <c r="C340" s="185"/>
      <c r="D340" s="212" t="s">
        <v>451</v>
      </c>
      <c r="E340" s="325">
        <v>84</v>
      </c>
      <c r="F340" s="325">
        <v>53</v>
      </c>
      <c r="G340" s="325">
        <v>42</v>
      </c>
      <c r="H340" s="325">
        <v>29</v>
      </c>
      <c r="I340" s="325">
        <v>52</v>
      </c>
      <c r="J340" s="185"/>
      <c r="K340" s="182"/>
      <c r="L340" s="182"/>
      <c r="M340" s="238">
        <v>11089.02</v>
      </c>
      <c r="N340" s="238">
        <v>5775.15</v>
      </c>
      <c r="O340" s="238">
        <v>5932.84</v>
      </c>
      <c r="P340" s="238">
        <v>3858.12</v>
      </c>
      <c r="Q340" s="238">
        <v>47861.31</v>
      </c>
      <c r="R340" s="238"/>
      <c r="S340" s="182"/>
      <c r="T340" s="182"/>
      <c r="U340" s="336">
        <v>132.012142857143</v>
      </c>
      <c r="V340" s="336">
        <v>108.96509433962299</v>
      </c>
      <c r="W340" s="336">
        <v>141.258095238095</v>
      </c>
      <c r="X340" s="336">
        <v>133.038620689655</v>
      </c>
      <c r="Y340" s="336">
        <v>920.40980769230805</v>
      </c>
      <c r="AA340" s="182"/>
      <c r="AB340" s="185" t="s">
        <v>541</v>
      </c>
      <c r="AC340" s="185"/>
      <c r="AD340" s="186" t="s">
        <v>127</v>
      </c>
      <c r="AE340" s="338">
        <v>1</v>
      </c>
      <c r="AF340" s="338">
        <v>1</v>
      </c>
      <c r="AG340" s="338">
        <v>1</v>
      </c>
      <c r="AH340" s="338"/>
      <c r="AI340" s="338"/>
      <c r="AJ340" s="187"/>
      <c r="AK340" s="182"/>
      <c r="AL340" s="182"/>
      <c r="AM340" s="282">
        <v>13.26</v>
      </c>
      <c r="AN340" s="282">
        <v>12.41</v>
      </c>
      <c r="AO340" s="282">
        <v>5.4</v>
      </c>
      <c r="AP340" s="282"/>
      <c r="AQ340" s="282"/>
      <c r="AR340" s="275"/>
      <c r="AS340" s="273"/>
      <c r="AT340" s="273"/>
      <c r="AU340" s="275">
        <v>13.26</v>
      </c>
      <c r="AV340" s="275">
        <v>12.41</v>
      </c>
      <c r="AW340" s="275">
        <v>5.4</v>
      </c>
      <c r="AX340" s="275"/>
      <c r="AY340" s="275"/>
      <c r="AZ340" s="187"/>
      <c r="BA340" s="182"/>
    </row>
    <row r="341" spans="1:53" s="188" customFormat="1" x14ac:dyDescent="0.2">
      <c r="A341" s="182"/>
      <c r="B341" s="185" t="s">
        <v>453</v>
      </c>
      <c r="C341" s="185"/>
      <c r="D341" s="212" t="s">
        <v>177</v>
      </c>
      <c r="E341" s="325">
        <v>716</v>
      </c>
      <c r="F341" s="325">
        <v>465</v>
      </c>
      <c r="G341" s="325">
        <v>394</v>
      </c>
      <c r="H341" s="325">
        <v>321</v>
      </c>
      <c r="I341" s="325">
        <v>565</v>
      </c>
      <c r="J341" s="185"/>
      <c r="K341" s="182"/>
      <c r="L341" s="182"/>
      <c r="M341" s="238">
        <v>121455.54</v>
      </c>
      <c r="N341" s="238">
        <v>63586.58</v>
      </c>
      <c r="O341" s="238">
        <v>66724.27</v>
      </c>
      <c r="P341" s="238">
        <v>60588.35</v>
      </c>
      <c r="Q341" s="238">
        <v>493204.890000001</v>
      </c>
      <c r="R341" s="238"/>
      <c r="S341" s="182"/>
      <c r="T341" s="182"/>
      <c r="U341" s="336">
        <v>169.63064245810099</v>
      </c>
      <c r="V341" s="336">
        <v>136.74533333333301</v>
      </c>
      <c r="W341" s="336">
        <v>169.35093908629401</v>
      </c>
      <c r="X341" s="336">
        <v>188.74875389408101</v>
      </c>
      <c r="Y341" s="336">
        <v>872.92900884955804</v>
      </c>
      <c r="AA341" s="182"/>
      <c r="AB341" s="185" t="s">
        <v>543</v>
      </c>
      <c r="AC341" s="185"/>
      <c r="AD341" s="186" t="s">
        <v>109</v>
      </c>
      <c r="AE341" s="338">
        <v>91</v>
      </c>
      <c r="AF341" s="338">
        <v>39</v>
      </c>
      <c r="AG341" s="338">
        <v>25</v>
      </c>
      <c r="AH341" s="338">
        <v>16</v>
      </c>
      <c r="AI341" s="338">
        <v>11</v>
      </c>
      <c r="AJ341" s="187"/>
      <c r="AK341" s="182"/>
      <c r="AL341" s="182"/>
      <c r="AM341" s="282">
        <v>46496.94</v>
      </c>
      <c r="AN341" s="282">
        <v>15482.73</v>
      </c>
      <c r="AO341" s="282">
        <v>4158.8100000000004</v>
      </c>
      <c r="AP341" s="282">
        <v>1609.12</v>
      </c>
      <c r="AQ341" s="282">
        <v>3968.98</v>
      </c>
      <c r="AR341" s="275"/>
      <c r="AS341" s="273"/>
      <c r="AT341" s="273"/>
      <c r="AU341" s="275">
        <v>510.95538461538501</v>
      </c>
      <c r="AV341" s="275">
        <v>396.99307692307701</v>
      </c>
      <c r="AW341" s="275">
        <v>166.35239999999999</v>
      </c>
      <c r="AX341" s="275">
        <v>100.57</v>
      </c>
      <c r="AY341" s="275">
        <v>360.81636363636397</v>
      </c>
      <c r="AZ341" s="187"/>
      <c r="BA341" s="182"/>
    </row>
    <row r="342" spans="1:53" s="188" customFormat="1" x14ac:dyDescent="0.2">
      <c r="A342" s="182"/>
      <c r="B342" s="185" t="s">
        <v>672</v>
      </c>
      <c r="C342" s="185"/>
      <c r="D342" s="212" t="s">
        <v>177</v>
      </c>
      <c r="E342" s="325">
        <v>2</v>
      </c>
      <c r="F342" s="325"/>
      <c r="G342" s="325"/>
      <c r="H342" s="325"/>
      <c r="I342" s="325"/>
      <c r="J342" s="185"/>
      <c r="K342" s="182"/>
      <c r="L342" s="182"/>
      <c r="M342" s="238">
        <v>212.44</v>
      </c>
      <c r="N342" s="238"/>
      <c r="O342" s="238"/>
      <c r="P342" s="238"/>
      <c r="Q342" s="238"/>
      <c r="R342" s="238"/>
      <c r="S342" s="182"/>
      <c r="T342" s="182"/>
      <c r="U342" s="336">
        <v>106.22</v>
      </c>
      <c r="V342" s="336"/>
      <c r="W342" s="336"/>
      <c r="X342" s="336"/>
      <c r="Y342" s="336"/>
      <c r="AA342" s="182"/>
      <c r="AB342" s="185" t="s">
        <v>544</v>
      </c>
      <c r="AC342" s="185"/>
      <c r="AD342" s="186" t="s">
        <v>131</v>
      </c>
      <c r="AE342" s="338">
        <v>245</v>
      </c>
      <c r="AF342" s="338">
        <v>110</v>
      </c>
      <c r="AG342" s="338">
        <v>83</v>
      </c>
      <c r="AH342" s="338">
        <v>65</v>
      </c>
      <c r="AI342" s="338">
        <v>54</v>
      </c>
      <c r="AJ342" s="187"/>
      <c r="AK342" s="182"/>
      <c r="AL342" s="182"/>
      <c r="AM342" s="282">
        <v>273832.98</v>
      </c>
      <c r="AN342" s="282">
        <v>62990.06</v>
      </c>
      <c r="AO342" s="282">
        <v>37513.06</v>
      </c>
      <c r="AP342" s="282">
        <v>23143.06</v>
      </c>
      <c r="AQ342" s="282">
        <v>67623.92</v>
      </c>
      <c r="AR342" s="275"/>
      <c r="AS342" s="273"/>
      <c r="AT342" s="273"/>
      <c r="AU342" s="275">
        <v>1117.6856326530601</v>
      </c>
      <c r="AV342" s="275">
        <v>572.63690909090894</v>
      </c>
      <c r="AW342" s="275">
        <v>451.96457831325301</v>
      </c>
      <c r="AX342" s="275">
        <v>356.04707692307699</v>
      </c>
      <c r="AY342" s="275">
        <v>1252.29481481481</v>
      </c>
      <c r="AZ342" s="187"/>
      <c r="BA342" s="182"/>
    </row>
    <row r="343" spans="1:53" s="188" customFormat="1" x14ac:dyDescent="0.2">
      <c r="A343" s="182"/>
      <c r="B343" s="185" t="s">
        <v>454</v>
      </c>
      <c r="C343" s="185"/>
      <c r="D343" s="212" t="s">
        <v>455</v>
      </c>
      <c r="E343" s="325">
        <v>939</v>
      </c>
      <c r="F343" s="325">
        <v>491</v>
      </c>
      <c r="G343" s="325">
        <v>374</v>
      </c>
      <c r="H343" s="325">
        <v>302</v>
      </c>
      <c r="I343" s="325">
        <v>468</v>
      </c>
      <c r="J343" s="185"/>
      <c r="K343" s="182"/>
      <c r="L343" s="182"/>
      <c r="M343" s="238">
        <v>161668.92000000001</v>
      </c>
      <c r="N343" s="238">
        <v>66113.039999999994</v>
      </c>
      <c r="O343" s="238">
        <v>57223.48</v>
      </c>
      <c r="P343" s="238">
        <v>51874.39</v>
      </c>
      <c r="Q343" s="238">
        <v>401279.22</v>
      </c>
      <c r="R343" s="238"/>
      <c r="S343" s="182"/>
      <c r="T343" s="182"/>
      <c r="U343" s="336">
        <v>172.17137380191701</v>
      </c>
      <c r="V343" s="336">
        <v>134.649775967414</v>
      </c>
      <c r="W343" s="336">
        <v>153.00395721925099</v>
      </c>
      <c r="X343" s="336">
        <v>171.76950331125801</v>
      </c>
      <c r="Y343" s="336">
        <v>857.43423076923102</v>
      </c>
      <c r="AA343" s="182"/>
      <c r="AB343" s="185" t="s">
        <v>544</v>
      </c>
      <c r="AC343" s="185"/>
      <c r="AD343" s="186" t="s">
        <v>107</v>
      </c>
      <c r="AE343" s="338">
        <v>2</v>
      </c>
      <c r="AF343" s="338"/>
      <c r="AG343" s="338"/>
      <c r="AH343" s="338"/>
      <c r="AI343" s="338"/>
      <c r="AJ343" s="187"/>
      <c r="AK343" s="182"/>
      <c r="AL343" s="182"/>
      <c r="AM343" s="282">
        <v>1012.07</v>
      </c>
      <c r="AN343" s="282"/>
      <c r="AO343" s="282"/>
      <c r="AP343" s="282"/>
      <c r="AQ343" s="282"/>
      <c r="AR343" s="275"/>
      <c r="AS343" s="273"/>
      <c r="AT343" s="273"/>
      <c r="AU343" s="275">
        <v>506.03500000000003</v>
      </c>
      <c r="AV343" s="275"/>
      <c r="AW343" s="275"/>
      <c r="AX343" s="275"/>
      <c r="AY343" s="275"/>
      <c r="AZ343" s="187"/>
      <c r="BA343" s="182"/>
    </row>
    <row r="344" spans="1:53" s="188" customFormat="1" x14ac:dyDescent="0.2">
      <c r="A344" s="182"/>
      <c r="B344" s="185" t="s">
        <v>810</v>
      </c>
      <c r="C344" s="185"/>
      <c r="D344" s="212" t="s">
        <v>390</v>
      </c>
      <c r="E344" s="325">
        <v>1</v>
      </c>
      <c r="F344" s="325"/>
      <c r="G344" s="325"/>
      <c r="H344" s="325"/>
      <c r="I344" s="325"/>
      <c r="J344" s="185"/>
      <c r="K344" s="182"/>
      <c r="L344" s="182"/>
      <c r="M344" s="238">
        <v>87.29</v>
      </c>
      <c r="N344" s="238"/>
      <c r="O344" s="238"/>
      <c r="P344" s="238"/>
      <c r="Q344" s="238"/>
      <c r="R344" s="238"/>
      <c r="S344" s="182"/>
      <c r="T344" s="182"/>
      <c r="U344" s="336">
        <v>87.29</v>
      </c>
      <c r="V344" s="336"/>
      <c r="W344" s="336"/>
      <c r="X344" s="336"/>
      <c r="Y344" s="336"/>
      <c r="AA344" s="182"/>
      <c r="AB344" s="185" t="s">
        <v>682</v>
      </c>
      <c r="AC344" s="185"/>
      <c r="AD344" s="186" t="s">
        <v>145</v>
      </c>
      <c r="AE344" s="338">
        <v>14</v>
      </c>
      <c r="AF344" s="338">
        <v>6</v>
      </c>
      <c r="AG344" s="338">
        <v>2</v>
      </c>
      <c r="AH344" s="338">
        <v>2</v>
      </c>
      <c r="AI344" s="338">
        <v>1</v>
      </c>
      <c r="AJ344" s="187"/>
      <c r="AK344" s="182"/>
      <c r="AL344" s="182"/>
      <c r="AM344" s="282">
        <v>3263.51</v>
      </c>
      <c r="AN344" s="282">
        <v>435.81</v>
      </c>
      <c r="AO344" s="282">
        <v>33.01</v>
      </c>
      <c r="AP344" s="282">
        <v>22.83</v>
      </c>
      <c r="AQ344" s="282">
        <v>331.86</v>
      </c>
      <c r="AR344" s="275"/>
      <c r="AS344" s="273"/>
      <c r="AT344" s="273"/>
      <c r="AU344" s="275">
        <v>233.107857142857</v>
      </c>
      <c r="AV344" s="275">
        <v>72.635000000000005</v>
      </c>
      <c r="AW344" s="275">
        <v>16.504999999999999</v>
      </c>
      <c r="AX344" s="275">
        <v>11.414999999999999</v>
      </c>
      <c r="AY344" s="275">
        <v>331.86</v>
      </c>
      <c r="AZ344" s="187"/>
      <c r="BA344" s="182"/>
    </row>
    <row r="345" spans="1:53" s="188" customFormat="1" x14ac:dyDescent="0.2">
      <c r="A345" s="182"/>
      <c r="B345" s="185" t="s">
        <v>457</v>
      </c>
      <c r="C345" s="185"/>
      <c r="D345" s="212" t="s">
        <v>205</v>
      </c>
      <c r="E345" s="325">
        <v>1</v>
      </c>
      <c r="F345" s="325">
        <v>1</v>
      </c>
      <c r="G345" s="325"/>
      <c r="H345" s="325"/>
      <c r="I345" s="325"/>
      <c r="J345" s="185"/>
      <c r="K345" s="182"/>
      <c r="L345" s="182"/>
      <c r="M345" s="238">
        <v>331.05</v>
      </c>
      <c r="N345" s="238">
        <v>249.16</v>
      </c>
      <c r="O345" s="238"/>
      <c r="P345" s="238"/>
      <c r="Q345" s="238"/>
      <c r="R345" s="238"/>
      <c r="S345" s="182"/>
      <c r="T345" s="182"/>
      <c r="U345" s="336">
        <v>331.05</v>
      </c>
      <c r="V345" s="336">
        <v>249.16</v>
      </c>
      <c r="W345" s="336"/>
      <c r="X345" s="336"/>
      <c r="Y345" s="336"/>
      <c r="AA345" s="182"/>
      <c r="AB345" s="185" t="s">
        <v>811</v>
      </c>
      <c r="AC345" s="185"/>
      <c r="AD345" s="186" t="s">
        <v>145</v>
      </c>
      <c r="AE345" s="338">
        <v>1</v>
      </c>
      <c r="AF345" s="338">
        <v>1</v>
      </c>
      <c r="AG345" s="338">
        <v>1</v>
      </c>
      <c r="AH345" s="338">
        <v>1</v>
      </c>
      <c r="AI345" s="338">
        <v>1</v>
      </c>
      <c r="AJ345" s="187"/>
      <c r="AK345" s="182"/>
      <c r="AL345" s="182"/>
      <c r="AM345" s="282">
        <v>22.64</v>
      </c>
      <c r="AN345" s="282">
        <v>7.1</v>
      </c>
      <c r="AO345" s="282">
        <v>4.28</v>
      </c>
      <c r="AP345" s="282">
        <v>4.16</v>
      </c>
      <c r="AQ345" s="282">
        <v>3.22</v>
      </c>
      <c r="AR345" s="275"/>
      <c r="AS345" s="273"/>
      <c r="AT345" s="273"/>
      <c r="AU345" s="275">
        <v>22.64</v>
      </c>
      <c r="AV345" s="275">
        <v>7.1</v>
      </c>
      <c r="AW345" s="275">
        <v>4.28</v>
      </c>
      <c r="AX345" s="275">
        <v>4.16</v>
      </c>
      <c r="AY345" s="275">
        <v>3.22</v>
      </c>
      <c r="AZ345" s="187"/>
      <c r="BA345" s="182"/>
    </row>
    <row r="346" spans="1:53" s="188" customFormat="1" ht="13.5" thickBot="1" x14ac:dyDescent="0.25">
      <c r="A346" s="182"/>
      <c r="B346" s="189" t="s">
        <v>457</v>
      </c>
      <c r="C346" s="189"/>
      <c r="D346" s="214" t="s">
        <v>127</v>
      </c>
      <c r="E346" s="326">
        <v>99</v>
      </c>
      <c r="F346" s="326">
        <v>41</v>
      </c>
      <c r="G346" s="326">
        <v>26</v>
      </c>
      <c r="H346" s="326">
        <v>28</v>
      </c>
      <c r="I346" s="326">
        <v>39</v>
      </c>
      <c r="J346" s="189"/>
      <c r="K346" s="182"/>
      <c r="L346" s="182"/>
      <c r="M346" s="266">
        <v>19962.349999999999</v>
      </c>
      <c r="N346" s="266">
        <v>5284.05</v>
      </c>
      <c r="O346" s="266">
        <v>4032.44</v>
      </c>
      <c r="P346" s="266">
        <v>5028.5200000000004</v>
      </c>
      <c r="Q346" s="266">
        <v>34117.54</v>
      </c>
      <c r="R346" s="266"/>
      <c r="S346" s="182"/>
      <c r="T346" s="182"/>
      <c r="U346" s="336">
        <v>201.639898989899</v>
      </c>
      <c r="V346" s="336">
        <v>128.87926829268301</v>
      </c>
      <c r="W346" s="336">
        <v>155.09384615384599</v>
      </c>
      <c r="X346" s="336">
        <v>179.59</v>
      </c>
      <c r="Y346" s="336">
        <v>874.80871794871803</v>
      </c>
      <c r="AA346" s="182"/>
      <c r="AB346" s="185" t="s">
        <v>683</v>
      </c>
      <c r="AC346" s="185"/>
      <c r="AD346" s="186" t="s">
        <v>145</v>
      </c>
      <c r="AE346" s="338">
        <v>13</v>
      </c>
      <c r="AF346" s="338">
        <v>9</v>
      </c>
      <c r="AG346" s="338">
        <v>8</v>
      </c>
      <c r="AH346" s="338">
        <v>7</v>
      </c>
      <c r="AI346" s="338">
        <v>8</v>
      </c>
      <c r="AJ346" s="187"/>
      <c r="AK346" s="182"/>
      <c r="AL346" s="182"/>
      <c r="AM346" s="282">
        <v>1462.9</v>
      </c>
      <c r="AN346" s="282">
        <v>689.74</v>
      </c>
      <c r="AO346" s="282">
        <v>274.83</v>
      </c>
      <c r="AP346" s="282">
        <v>195.61</v>
      </c>
      <c r="AQ346" s="282">
        <v>2456.39</v>
      </c>
      <c r="AR346" s="275"/>
      <c r="AS346" s="273"/>
      <c r="AT346" s="273"/>
      <c r="AU346" s="275">
        <v>112.530769230769</v>
      </c>
      <c r="AV346" s="275">
        <v>76.637777777777799</v>
      </c>
      <c r="AW346" s="275">
        <v>34.353749999999998</v>
      </c>
      <c r="AX346" s="275">
        <v>27.944285714285702</v>
      </c>
      <c r="AY346" s="275">
        <v>307.04874999999998</v>
      </c>
      <c r="AZ346" s="192"/>
      <c r="BA346" s="182"/>
    </row>
    <row r="347" spans="1:53" s="188" customFormat="1" x14ac:dyDescent="0.2">
      <c r="A347" s="182"/>
      <c r="B347" s="185" t="s">
        <v>673</v>
      </c>
      <c r="C347" s="185"/>
      <c r="D347" s="212" t="s">
        <v>812</v>
      </c>
      <c r="E347" s="325">
        <v>1</v>
      </c>
      <c r="F347" s="325"/>
      <c r="G347" s="325"/>
      <c r="H347" s="325"/>
      <c r="I347" s="325"/>
      <c r="J347" s="185"/>
      <c r="K347" s="182"/>
      <c r="L347" s="182"/>
      <c r="M347" s="238">
        <v>47.94</v>
      </c>
      <c r="N347" s="238"/>
      <c r="O347" s="238"/>
      <c r="P347" s="238"/>
      <c r="Q347" s="238"/>
      <c r="R347" s="238"/>
      <c r="S347" s="182"/>
      <c r="T347" s="182"/>
      <c r="U347" s="336">
        <v>47.94</v>
      </c>
      <c r="V347" s="336"/>
      <c r="W347" s="336"/>
      <c r="X347" s="336"/>
      <c r="Y347" s="336"/>
      <c r="AA347" s="182"/>
      <c r="AB347" s="185" t="s">
        <v>684</v>
      </c>
      <c r="AC347" s="185"/>
      <c r="AD347" s="186" t="s">
        <v>385</v>
      </c>
      <c r="AE347" s="338">
        <v>7</v>
      </c>
      <c r="AF347" s="338">
        <v>7</v>
      </c>
      <c r="AG347" s="338">
        <v>7</v>
      </c>
      <c r="AH347" s="338">
        <v>5</v>
      </c>
      <c r="AI347" s="338">
        <v>2</v>
      </c>
      <c r="AJ347" s="187"/>
      <c r="AK347" s="182"/>
      <c r="AL347" s="182"/>
      <c r="AM347" s="282">
        <v>333.53</v>
      </c>
      <c r="AN347" s="282">
        <v>541.04</v>
      </c>
      <c r="AO347" s="282">
        <v>351.1</v>
      </c>
      <c r="AP347" s="282">
        <v>96.37</v>
      </c>
      <c r="AQ347" s="282">
        <v>166.98</v>
      </c>
      <c r="AR347" s="275"/>
      <c r="AS347" s="273"/>
      <c r="AT347" s="273"/>
      <c r="AU347" s="275">
        <v>47.647142857142903</v>
      </c>
      <c r="AV347" s="275">
        <v>77.291428571428597</v>
      </c>
      <c r="AW347" s="275">
        <v>50.157142857142901</v>
      </c>
      <c r="AX347" s="275">
        <v>19.274000000000001</v>
      </c>
      <c r="AY347" s="275">
        <v>83.49</v>
      </c>
      <c r="AZ347" s="187"/>
      <c r="BA347" s="182"/>
    </row>
    <row r="348" spans="1:53" s="188" customFormat="1" x14ac:dyDescent="0.2">
      <c r="A348" s="182"/>
      <c r="B348" s="185" t="s">
        <v>673</v>
      </c>
      <c r="C348" s="185"/>
      <c r="D348" s="212" t="s">
        <v>674</v>
      </c>
      <c r="E348" s="325">
        <v>1</v>
      </c>
      <c r="F348" s="325">
        <v>1</v>
      </c>
      <c r="G348" s="325">
        <v>1</v>
      </c>
      <c r="H348" s="325">
        <v>1</v>
      </c>
      <c r="I348" s="325">
        <v>1</v>
      </c>
      <c r="J348" s="185"/>
      <c r="K348" s="182"/>
      <c r="L348" s="182"/>
      <c r="M348" s="238">
        <v>130.78</v>
      </c>
      <c r="N348" s="238">
        <v>125</v>
      </c>
      <c r="O348" s="238">
        <v>125</v>
      </c>
      <c r="P348" s="238">
        <v>362.89</v>
      </c>
      <c r="Q348" s="238">
        <v>1215.0899999999999</v>
      </c>
      <c r="R348" s="238"/>
      <c r="S348" s="182"/>
      <c r="T348" s="182"/>
      <c r="U348" s="336">
        <v>130.78</v>
      </c>
      <c r="V348" s="336">
        <v>125</v>
      </c>
      <c r="W348" s="336">
        <v>125</v>
      </c>
      <c r="X348" s="336">
        <v>362.89</v>
      </c>
      <c r="Y348" s="336">
        <v>1215.0899999999999</v>
      </c>
      <c r="AA348" s="182"/>
      <c r="AB348" s="185" t="s">
        <v>548</v>
      </c>
      <c r="AC348" s="185"/>
      <c r="AD348" s="186" t="s">
        <v>385</v>
      </c>
      <c r="AE348" s="338">
        <v>71</v>
      </c>
      <c r="AF348" s="338">
        <v>41</v>
      </c>
      <c r="AG348" s="338">
        <v>34</v>
      </c>
      <c r="AH348" s="338">
        <v>32</v>
      </c>
      <c r="AI348" s="338">
        <v>30</v>
      </c>
      <c r="AJ348" s="187"/>
      <c r="AK348" s="182"/>
      <c r="AL348" s="182"/>
      <c r="AM348" s="282">
        <v>49499.97</v>
      </c>
      <c r="AN348" s="282">
        <v>3933.25</v>
      </c>
      <c r="AO348" s="282">
        <v>4116.6099999999997</v>
      </c>
      <c r="AP348" s="282">
        <v>3898.96</v>
      </c>
      <c r="AQ348" s="282">
        <v>15277.36</v>
      </c>
      <c r="AR348" s="275"/>
      <c r="AS348" s="273"/>
      <c r="AT348" s="273"/>
      <c r="AU348" s="275">
        <v>697.18267605633798</v>
      </c>
      <c r="AV348" s="275">
        <v>95.932926829268297</v>
      </c>
      <c r="AW348" s="275">
        <v>121.076764705882</v>
      </c>
      <c r="AX348" s="275">
        <v>121.8425</v>
      </c>
      <c r="AY348" s="275">
        <v>509.24533333333301</v>
      </c>
      <c r="AZ348" s="187"/>
      <c r="BA348" s="182"/>
    </row>
    <row r="349" spans="1:53" s="188" customFormat="1" x14ac:dyDescent="0.2">
      <c r="A349" s="182"/>
      <c r="B349" s="185" t="s">
        <v>459</v>
      </c>
      <c r="C349" s="185"/>
      <c r="D349" s="212" t="s">
        <v>460</v>
      </c>
      <c r="E349" s="325">
        <v>32</v>
      </c>
      <c r="F349" s="325">
        <v>18</v>
      </c>
      <c r="G349" s="325">
        <v>12</v>
      </c>
      <c r="H349" s="325">
        <v>11</v>
      </c>
      <c r="I349" s="325">
        <v>10</v>
      </c>
      <c r="J349" s="185"/>
      <c r="K349" s="182"/>
      <c r="L349" s="182"/>
      <c r="M349" s="238">
        <v>5631.23</v>
      </c>
      <c r="N349" s="238">
        <v>3278.45</v>
      </c>
      <c r="O349" s="238">
        <v>2541.46</v>
      </c>
      <c r="P349" s="238">
        <v>2096.73</v>
      </c>
      <c r="Q349" s="238">
        <v>8616.8700000000008</v>
      </c>
      <c r="R349" s="238"/>
      <c r="S349" s="182"/>
      <c r="T349" s="182"/>
      <c r="U349" s="336">
        <v>175.97593749999999</v>
      </c>
      <c r="V349" s="336">
        <v>182.13611111111101</v>
      </c>
      <c r="W349" s="336">
        <v>211.78833333333299</v>
      </c>
      <c r="X349" s="336">
        <v>190.61181818181799</v>
      </c>
      <c r="Y349" s="336">
        <v>861.68700000000001</v>
      </c>
      <c r="AA349" s="182"/>
      <c r="AB349" s="185" t="s">
        <v>549</v>
      </c>
      <c r="AC349" s="185"/>
      <c r="AD349" s="186" t="s">
        <v>170</v>
      </c>
      <c r="AE349" s="338">
        <v>39</v>
      </c>
      <c r="AF349" s="338">
        <v>20</v>
      </c>
      <c r="AG349" s="338">
        <v>9</v>
      </c>
      <c r="AH349" s="338">
        <v>6</v>
      </c>
      <c r="AI349" s="338">
        <v>7</v>
      </c>
      <c r="AJ349" s="187"/>
      <c r="AK349" s="182"/>
      <c r="AL349" s="182"/>
      <c r="AM349" s="282">
        <v>12117.92</v>
      </c>
      <c r="AN349" s="282">
        <v>6083.39</v>
      </c>
      <c r="AO349" s="282">
        <v>427.48</v>
      </c>
      <c r="AP349" s="282">
        <v>184.36</v>
      </c>
      <c r="AQ349" s="282">
        <v>5708.86</v>
      </c>
      <c r="AR349" s="275"/>
      <c r="AS349" s="273"/>
      <c r="AT349" s="273"/>
      <c r="AU349" s="275">
        <v>310.71589743589698</v>
      </c>
      <c r="AV349" s="275">
        <v>304.16950000000003</v>
      </c>
      <c r="AW349" s="275">
        <v>47.497777777777799</v>
      </c>
      <c r="AX349" s="275">
        <v>30.726666666666699</v>
      </c>
      <c r="AY349" s="275">
        <v>815.55142857142903</v>
      </c>
      <c r="AZ349" s="187"/>
      <c r="BA349" s="182"/>
    </row>
    <row r="350" spans="1:53" s="188" customFormat="1" x14ac:dyDescent="0.2">
      <c r="A350" s="182"/>
      <c r="B350" s="185" t="s">
        <v>461</v>
      </c>
      <c r="C350" s="185"/>
      <c r="D350" s="212" t="s">
        <v>68</v>
      </c>
      <c r="E350" s="325">
        <v>1</v>
      </c>
      <c r="F350" s="325"/>
      <c r="G350" s="325"/>
      <c r="H350" s="325"/>
      <c r="I350" s="325"/>
      <c r="J350" s="185"/>
      <c r="K350" s="182"/>
      <c r="L350" s="182"/>
      <c r="M350" s="238">
        <v>368.39</v>
      </c>
      <c r="N350" s="238"/>
      <c r="O350" s="238"/>
      <c r="P350" s="238"/>
      <c r="Q350" s="238"/>
      <c r="R350" s="238"/>
      <c r="S350" s="182"/>
      <c r="T350" s="182"/>
      <c r="U350" s="336">
        <v>368.39</v>
      </c>
      <c r="V350" s="336"/>
      <c r="W350" s="336"/>
      <c r="X350" s="336"/>
      <c r="Y350" s="336"/>
      <c r="AA350" s="182"/>
      <c r="AB350" s="185" t="s">
        <v>551</v>
      </c>
      <c r="AC350" s="185"/>
      <c r="AD350" s="186" t="s">
        <v>157</v>
      </c>
      <c r="AE350" s="338">
        <v>15</v>
      </c>
      <c r="AF350" s="338">
        <v>14</v>
      </c>
      <c r="AG350" s="338">
        <v>12</v>
      </c>
      <c r="AH350" s="338">
        <v>11</v>
      </c>
      <c r="AI350" s="338">
        <v>10</v>
      </c>
      <c r="AJ350" s="187"/>
      <c r="AK350" s="182"/>
      <c r="AL350" s="182"/>
      <c r="AM350" s="282">
        <v>1339.78</v>
      </c>
      <c r="AN350" s="282">
        <v>891.28</v>
      </c>
      <c r="AO350" s="282">
        <v>1004.38</v>
      </c>
      <c r="AP350" s="282">
        <v>740.15</v>
      </c>
      <c r="AQ350" s="282">
        <v>7651.82</v>
      </c>
      <c r="AR350" s="275"/>
      <c r="AS350" s="273"/>
      <c r="AT350" s="273"/>
      <c r="AU350" s="275">
        <v>89.318666666666601</v>
      </c>
      <c r="AV350" s="275">
        <v>63.662857142857099</v>
      </c>
      <c r="AW350" s="275">
        <v>83.698333333333295</v>
      </c>
      <c r="AX350" s="275">
        <v>67.286363636363603</v>
      </c>
      <c r="AY350" s="275">
        <v>765.18200000000002</v>
      </c>
      <c r="AZ350" s="187"/>
      <c r="BA350" s="182"/>
    </row>
    <row r="351" spans="1:53" s="188" customFormat="1" x14ac:dyDescent="0.2">
      <c r="A351" s="182"/>
      <c r="B351" s="185" t="s">
        <v>461</v>
      </c>
      <c r="C351" s="185"/>
      <c r="D351" s="212" t="s">
        <v>203</v>
      </c>
      <c r="E351" s="325">
        <v>1300</v>
      </c>
      <c r="F351" s="325">
        <v>793</v>
      </c>
      <c r="G351" s="325">
        <v>588</v>
      </c>
      <c r="H351" s="325">
        <v>488</v>
      </c>
      <c r="I351" s="325">
        <v>779</v>
      </c>
      <c r="J351" s="185"/>
      <c r="K351" s="182"/>
      <c r="L351" s="182"/>
      <c r="M351" s="238">
        <v>251991.87</v>
      </c>
      <c r="N351" s="238">
        <v>100461.71</v>
      </c>
      <c r="O351" s="238">
        <v>65804.61</v>
      </c>
      <c r="P351" s="238">
        <v>56606.62</v>
      </c>
      <c r="Q351" s="238">
        <v>543250.5</v>
      </c>
      <c r="R351" s="238"/>
      <c r="S351" s="182"/>
      <c r="T351" s="182"/>
      <c r="U351" s="336">
        <v>193.8399</v>
      </c>
      <c r="V351" s="336">
        <v>126.685636822194</v>
      </c>
      <c r="W351" s="336">
        <v>111.912602040816</v>
      </c>
      <c r="X351" s="336">
        <v>115.99717213114801</v>
      </c>
      <c r="Y351" s="336">
        <v>697.36906290115598</v>
      </c>
      <c r="AA351" s="182"/>
      <c r="AB351" s="185" t="s">
        <v>685</v>
      </c>
      <c r="AC351" s="185"/>
      <c r="AD351" s="186" t="s">
        <v>349</v>
      </c>
      <c r="AE351" s="338">
        <v>31</v>
      </c>
      <c r="AF351" s="338">
        <v>12</v>
      </c>
      <c r="AG351" s="338">
        <v>10</v>
      </c>
      <c r="AH351" s="338">
        <v>7</v>
      </c>
      <c r="AI351" s="338">
        <v>7</v>
      </c>
      <c r="AJ351" s="187"/>
      <c r="AK351" s="182"/>
      <c r="AL351" s="182"/>
      <c r="AM351" s="282">
        <v>21518.7</v>
      </c>
      <c r="AN351" s="282">
        <v>12918.5</v>
      </c>
      <c r="AO351" s="282">
        <v>7218.93</v>
      </c>
      <c r="AP351" s="282">
        <v>4781.1000000000004</v>
      </c>
      <c r="AQ351" s="282">
        <v>5779.89</v>
      </c>
      <c r="AR351" s="275"/>
      <c r="AS351" s="273"/>
      <c r="AT351" s="273"/>
      <c r="AU351" s="275">
        <v>694.15161290322601</v>
      </c>
      <c r="AV351" s="275">
        <v>1076.5416666666699</v>
      </c>
      <c r="AW351" s="275">
        <v>721.89300000000003</v>
      </c>
      <c r="AX351" s="275">
        <v>683.01428571428596</v>
      </c>
      <c r="AY351" s="275">
        <v>825.69857142857097</v>
      </c>
      <c r="AZ351" s="187"/>
      <c r="BA351" s="182"/>
    </row>
    <row r="352" spans="1:53" s="188" customFormat="1" x14ac:dyDescent="0.2">
      <c r="A352" s="182"/>
      <c r="B352" s="185" t="s">
        <v>461</v>
      </c>
      <c r="C352" s="185"/>
      <c r="D352" s="212" t="s">
        <v>675</v>
      </c>
      <c r="E352" s="325"/>
      <c r="F352" s="325">
        <v>1</v>
      </c>
      <c r="G352" s="325"/>
      <c r="H352" s="325">
        <v>1</v>
      </c>
      <c r="I352" s="325">
        <v>1</v>
      </c>
      <c r="J352" s="185"/>
      <c r="K352" s="182"/>
      <c r="L352" s="182"/>
      <c r="M352" s="238"/>
      <c r="N352" s="238">
        <v>157.02000000000001</v>
      </c>
      <c r="O352" s="238"/>
      <c r="P352" s="238">
        <v>81.5</v>
      </c>
      <c r="Q352" s="238">
        <v>1342.15</v>
      </c>
      <c r="R352" s="238"/>
      <c r="S352" s="182"/>
      <c r="T352" s="182"/>
      <c r="U352" s="336"/>
      <c r="V352" s="336">
        <v>157.02000000000001</v>
      </c>
      <c r="W352" s="336"/>
      <c r="X352" s="336">
        <v>81.5</v>
      </c>
      <c r="Y352" s="336">
        <v>1342.15</v>
      </c>
      <c r="AA352" s="182"/>
      <c r="AB352" s="185" t="s">
        <v>552</v>
      </c>
      <c r="AC352" s="185"/>
      <c r="AD352" s="186" t="s">
        <v>349</v>
      </c>
      <c r="AE352" s="338">
        <v>1</v>
      </c>
      <c r="AF352" s="338"/>
      <c r="AG352" s="338"/>
      <c r="AH352" s="338"/>
      <c r="AI352" s="338"/>
      <c r="AJ352" s="187"/>
      <c r="AK352" s="182"/>
      <c r="AL352" s="182"/>
      <c r="AM352" s="282">
        <v>53.13</v>
      </c>
      <c r="AN352" s="282"/>
      <c r="AO352" s="282"/>
      <c r="AP352" s="282"/>
      <c r="AQ352" s="282"/>
      <c r="AR352" s="275"/>
      <c r="AS352" s="273"/>
      <c r="AT352" s="273"/>
      <c r="AU352" s="275">
        <v>53.13</v>
      </c>
      <c r="AV352" s="275"/>
      <c r="AW352" s="275"/>
      <c r="AX352" s="275"/>
      <c r="AY352" s="275"/>
      <c r="AZ352" s="187"/>
      <c r="BA352" s="182"/>
    </row>
    <row r="353" spans="1:53" s="188" customFormat="1" x14ac:dyDescent="0.2">
      <c r="A353" s="182"/>
      <c r="B353" s="185" t="s">
        <v>461</v>
      </c>
      <c r="C353" s="185"/>
      <c r="D353" s="212" t="s">
        <v>595</v>
      </c>
      <c r="E353" s="325">
        <v>1</v>
      </c>
      <c r="F353" s="325"/>
      <c r="G353" s="325"/>
      <c r="H353" s="325"/>
      <c r="I353" s="325"/>
      <c r="J353" s="185"/>
      <c r="K353" s="182"/>
      <c r="L353" s="182"/>
      <c r="M353" s="238">
        <v>342.14</v>
      </c>
      <c r="N353" s="238"/>
      <c r="O353" s="238"/>
      <c r="P353" s="238"/>
      <c r="Q353" s="238"/>
      <c r="R353" s="238"/>
      <c r="S353" s="182"/>
      <c r="T353" s="182"/>
      <c r="U353" s="336">
        <v>342.14</v>
      </c>
      <c r="V353" s="336"/>
      <c r="W353" s="336"/>
      <c r="X353" s="336"/>
      <c r="Y353" s="336"/>
      <c r="AA353" s="182"/>
      <c r="AB353" s="185" t="s">
        <v>556</v>
      </c>
      <c r="AC353" s="185"/>
      <c r="AD353" s="186" t="s">
        <v>102</v>
      </c>
      <c r="AE353" s="338">
        <v>14</v>
      </c>
      <c r="AF353" s="338">
        <v>10</v>
      </c>
      <c r="AG353" s="338">
        <v>7</v>
      </c>
      <c r="AH353" s="338">
        <v>7</v>
      </c>
      <c r="AI353" s="338">
        <v>6</v>
      </c>
      <c r="AJ353" s="187"/>
      <c r="AK353" s="182"/>
      <c r="AL353" s="182"/>
      <c r="AM353" s="282">
        <v>1003.4</v>
      </c>
      <c r="AN353" s="282">
        <v>619.5</v>
      </c>
      <c r="AO353" s="282">
        <v>625.9</v>
      </c>
      <c r="AP353" s="282">
        <v>429.33</v>
      </c>
      <c r="AQ353" s="282">
        <v>8947.9599999999991</v>
      </c>
      <c r="AR353" s="275"/>
      <c r="AS353" s="273"/>
      <c r="AT353" s="273"/>
      <c r="AU353" s="275">
        <v>71.671428571428606</v>
      </c>
      <c r="AV353" s="275">
        <v>61.95</v>
      </c>
      <c r="AW353" s="275">
        <v>89.414285714285697</v>
      </c>
      <c r="AX353" s="275">
        <v>61.332857142857101</v>
      </c>
      <c r="AY353" s="275">
        <v>1491.32666666667</v>
      </c>
      <c r="AZ353" s="187"/>
      <c r="BA353" s="182"/>
    </row>
    <row r="354" spans="1:53" s="188" customFormat="1" x14ac:dyDescent="0.2">
      <c r="A354" s="182"/>
      <c r="B354" s="185" t="s">
        <v>464</v>
      </c>
      <c r="C354" s="185"/>
      <c r="D354" s="212" t="s">
        <v>63</v>
      </c>
      <c r="E354" s="325">
        <v>74</v>
      </c>
      <c r="F354" s="325">
        <v>31</v>
      </c>
      <c r="G354" s="325">
        <v>31</v>
      </c>
      <c r="H354" s="325">
        <v>25</v>
      </c>
      <c r="I354" s="325">
        <v>42</v>
      </c>
      <c r="J354" s="185"/>
      <c r="K354" s="182"/>
      <c r="L354" s="182"/>
      <c r="M354" s="238">
        <v>12878.24</v>
      </c>
      <c r="N354" s="238">
        <v>3958.04</v>
      </c>
      <c r="O354" s="238">
        <v>4276.38</v>
      </c>
      <c r="P354" s="238">
        <v>4490.49</v>
      </c>
      <c r="Q354" s="238">
        <v>37916.79</v>
      </c>
      <c r="R354" s="238"/>
      <c r="S354" s="182"/>
      <c r="T354" s="182"/>
      <c r="U354" s="336">
        <v>174.03027027026999</v>
      </c>
      <c r="V354" s="336">
        <v>127.67870967741899</v>
      </c>
      <c r="W354" s="336">
        <v>137.947741935484</v>
      </c>
      <c r="X354" s="336">
        <v>179.61959999999999</v>
      </c>
      <c r="Y354" s="336">
        <v>902.780714285714</v>
      </c>
      <c r="AA354" s="182"/>
      <c r="AB354" s="185" t="s">
        <v>711</v>
      </c>
      <c r="AC354" s="185"/>
      <c r="AD354" s="186" t="s">
        <v>107</v>
      </c>
      <c r="AE354" s="338">
        <v>1</v>
      </c>
      <c r="AF354" s="338"/>
      <c r="AG354" s="338"/>
      <c r="AH354" s="338"/>
      <c r="AI354" s="338"/>
      <c r="AJ354" s="187"/>
      <c r="AK354" s="182"/>
      <c r="AL354" s="182"/>
      <c r="AM354" s="282">
        <v>3500.85</v>
      </c>
      <c r="AN354" s="282"/>
      <c r="AO354" s="282"/>
      <c r="AP354" s="282"/>
      <c r="AQ354" s="282"/>
      <c r="AR354" s="275"/>
      <c r="AS354" s="273"/>
      <c r="AT354" s="273"/>
      <c r="AU354" s="275">
        <v>3500.85</v>
      </c>
      <c r="AV354" s="275"/>
      <c r="AW354" s="275"/>
      <c r="AX354" s="275"/>
      <c r="AY354" s="275"/>
      <c r="AZ354" s="187"/>
      <c r="BA354" s="182"/>
    </row>
    <row r="355" spans="1:53" s="188" customFormat="1" x14ac:dyDescent="0.2">
      <c r="A355" s="182"/>
      <c r="B355" s="185" t="s">
        <v>465</v>
      </c>
      <c r="C355" s="185"/>
      <c r="D355" s="212" t="s">
        <v>179</v>
      </c>
      <c r="E355" s="325">
        <v>5</v>
      </c>
      <c r="F355" s="325">
        <v>2</v>
      </c>
      <c r="G355" s="325">
        <v>2</v>
      </c>
      <c r="H355" s="325">
        <v>3</v>
      </c>
      <c r="I355" s="325">
        <v>3</v>
      </c>
      <c r="J355" s="185"/>
      <c r="K355" s="182"/>
      <c r="L355" s="182"/>
      <c r="M355" s="238">
        <v>768.06</v>
      </c>
      <c r="N355" s="238">
        <v>99.33</v>
      </c>
      <c r="O355" s="238">
        <v>271.77</v>
      </c>
      <c r="P355" s="238">
        <v>1195.4000000000001</v>
      </c>
      <c r="Q355" s="238">
        <v>1115.83</v>
      </c>
      <c r="R355" s="238"/>
      <c r="S355" s="182"/>
      <c r="T355" s="182"/>
      <c r="U355" s="336">
        <v>153.61199999999999</v>
      </c>
      <c r="V355" s="336">
        <v>49.664999999999999</v>
      </c>
      <c r="W355" s="336">
        <v>135.88499999999999</v>
      </c>
      <c r="X355" s="336">
        <v>398.46666666666698</v>
      </c>
      <c r="Y355" s="336">
        <v>371.94333333333299</v>
      </c>
      <c r="AA355" s="182"/>
      <c r="AB355" s="185" t="s">
        <v>558</v>
      </c>
      <c r="AC355" s="185"/>
      <c r="AD355" s="186" t="s">
        <v>194</v>
      </c>
      <c r="AE355" s="338">
        <v>27</v>
      </c>
      <c r="AF355" s="338">
        <v>20</v>
      </c>
      <c r="AG355" s="338">
        <v>13</v>
      </c>
      <c r="AH355" s="338">
        <v>9</v>
      </c>
      <c r="AI355" s="338">
        <v>10</v>
      </c>
      <c r="AJ355" s="187"/>
      <c r="AK355" s="182"/>
      <c r="AL355" s="182"/>
      <c r="AM355" s="282">
        <v>5565.52</v>
      </c>
      <c r="AN355" s="282">
        <v>5140.97</v>
      </c>
      <c r="AO355" s="282">
        <v>4734.0600000000004</v>
      </c>
      <c r="AP355" s="282">
        <v>1351.34</v>
      </c>
      <c r="AQ355" s="282">
        <v>18431.25</v>
      </c>
      <c r="AR355" s="275"/>
      <c r="AS355" s="273"/>
      <c r="AT355" s="273"/>
      <c r="AU355" s="275">
        <v>206.13037037037</v>
      </c>
      <c r="AV355" s="275">
        <v>257.04849999999999</v>
      </c>
      <c r="AW355" s="275">
        <v>364.15846153846201</v>
      </c>
      <c r="AX355" s="275">
        <v>150.14888888888899</v>
      </c>
      <c r="AY355" s="275">
        <v>1843.125</v>
      </c>
      <c r="AZ355" s="187"/>
      <c r="BA355" s="182"/>
    </row>
    <row r="356" spans="1:53" s="188" customFormat="1" ht="13.5" thickBot="1" x14ac:dyDescent="0.25">
      <c r="A356" s="182"/>
      <c r="B356" s="189" t="s">
        <v>466</v>
      </c>
      <c r="C356" s="189"/>
      <c r="D356" s="214" t="s">
        <v>467</v>
      </c>
      <c r="E356" s="326">
        <v>530</v>
      </c>
      <c r="F356" s="326">
        <v>280</v>
      </c>
      <c r="G356" s="326">
        <v>199</v>
      </c>
      <c r="H356" s="326">
        <v>150</v>
      </c>
      <c r="I356" s="326">
        <v>218</v>
      </c>
      <c r="J356" s="189"/>
      <c r="K356" s="182"/>
      <c r="L356" s="182"/>
      <c r="M356" s="266">
        <v>100547.51</v>
      </c>
      <c r="N356" s="266">
        <v>30386.02</v>
      </c>
      <c r="O356" s="266">
        <v>29697.279999999999</v>
      </c>
      <c r="P356" s="266">
        <v>15463.5</v>
      </c>
      <c r="Q356" s="266">
        <v>131191.51</v>
      </c>
      <c r="R356" s="266"/>
      <c r="S356" s="182"/>
      <c r="T356" s="182"/>
      <c r="U356" s="336">
        <v>189.71228301886799</v>
      </c>
      <c r="V356" s="336">
        <v>108.5215</v>
      </c>
      <c r="W356" s="336">
        <v>149.23256281407001</v>
      </c>
      <c r="X356" s="336">
        <v>103.09</v>
      </c>
      <c r="Y356" s="336">
        <v>601.79591743119295</v>
      </c>
      <c r="AA356" s="182"/>
      <c r="AB356" s="185" t="s">
        <v>561</v>
      </c>
      <c r="AC356" s="185"/>
      <c r="AD356" s="186" t="s">
        <v>227</v>
      </c>
      <c r="AE356" s="338">
        <v>19</v>
      </c>
      <c r="AF356" s="338">
        <v>11</v>
      </c>
      <c r="AG356" s="338">
        <v>8</v>
      </c>
      <c r="AH356" s="338">
        <v>3</v>
      </c>
      <c r="AI356" s="338">
        <v>3</v>
      </c>
      <c r="AJ356" s="187"/>
      <c r="AK356" s="182"/>
      <c r="AL356" s="182"/>
      <c r="AM356" s="282">
        <v>7364.37</v>
      </c>
      <c r="AN356" s="282">
        <v>1580.75</v>
      </c>
      <c r="AO356" s="282">
        <v>855.76</v>
      </c>
      <c r="AP356" s="282">
        <v>1220.74</v>
      </c>
      <c r="AQ356" s="282">
        <v>517.58000000000004</v>
      </c>
      <c r="AR356" s="275"/>
      <c r="AS356" s="273"/>
      <c r="AT356" s="273"/>
      <c r="AU356" s="275">
        <v>387.59842105263198</v>
      </c>
      <c r="AV356" s="275">
        <v>143.70454545454501</v>
      </c>
      <c r="AW356" s="275">
        <v>106.97</v>
      </c>
      <c r="AX356" s="275">
        <v>406.91333333333301</v>
      </c>
      <c r="AY356" s="275">
        <v>172.52666666666701</v>
      </c>
      <c r="AZ356" s="192"/>
      <c r="BA356" s="182"/>
    </row>
    <row r="357" spans="1:53" s="188" customFormat="1" x14ac:dyDescent="0.2">
      <c r="A357" s="182"/>
      <c r="B357" s="185" t="s">
        <v>813</v>
      </c>
      <c r="C357" s="185"/>
      <c r="D357" s="212" t="s">
        <v>70</v>
      </c>
      <c r="E357" s="325">
        <v>1</v>
      </c>
      <c r="F357" s="325">
        <v>1</v>
      </c>
      <c r="G357" s="325">
        <v>1</v>
      </c>
      <c r="H357" s="325"/>
      <c r="I357" s="325"/>
      <c r="J357" s="185"/>
      <c r="K357" s="182"/>
      <c r="L357" s="182"/>
      <c r="M357" s="238">
        <v>289.92</v>
      </c>
      <c r="N357" s="238">
        <v>223</v>
      </c>
      <c r="O357" s="238">
        <v>21.87</v>
      </c>
      <c r="P357" s="238"/>
      <c r="Q357" s="238"/>
      <c r="R357" s="238"/>
      <c r="S357" s="182"/>
      <c r="T357" s="182"/>
      <c r="U357" s="336">
        <v>289.92</v>
      </c>
      <c r="V357" s="336">
        <v>223</v>
      </c>
      <c r="W357" s="336">
        <v>21.87</v>
      </c>
      <c r="X357" s="336"/>
      <c r="Y357" s="336"/>
      <c r="AA357" s="182"/>
      <c r="AB357" s="185" t="s">
        <v>562</v>
      </c>
      <c r="AC357" s="185"/>
      <c r="AD357" s="186" t="s">
        <v>81</v>
      </c>
      <c r="AE357" s="338">
        <v>5</v>
      </c>
      <c r="AF357" s="338">
        <v>3</v>
      </c>
      <c r="AG357" s="338">
        <v>2</v>
      </c>
      <c r="AH357" s="338">
        <v>2</v>
      </c>
      <c r="AI357" s="338">
        <v>3</v>
      </c>
      <c r="AJ357" s="187"/>
      <c r="AK357" s="182"/>
      <c r="AL357" s="182"/>
      <c r="AM357" s="282">
        <v>385.14</v>
      </c>
      <c r="AN357" s="282">
        <v>61.41</v>
      </c>
      <c r="AO357" s="282">
        <v>50.12</v>
      </c>
      <c r="AP357" s="282">
        <v>44.49</v>
      </c>
      <c r="AQ357" s="282">
        <v>317.27999999999997</v>
      </c>
      <c r="AR357" s="275"/>
      <c r="AS357" s="273"/>
      <c r="AT357" s="273"/>
      <c r="AU357" s="275">
        <v>77.028000000000006</v>
      </c>
      <c r="AV357" s="275">
        <v>20.47</v>
      </c>
      <c r="AW357" s="275">
        <v>25.06</v>
      </c>
      <c r="AX357" s="275">
        <v>22.245000000000001</v>
      </c>
      <c r="AY357" s="275">
        <v>105.76</v>
      </c>
      <c r="AZ357" s="187"/>
      <c r="BA357" s="182"/>
    </row>
    <row r="358" spans="1:53" s="188" customFormat="1" x14ac:dyDescent="0.2">
      <c r="A358" s="182"/>
      <c r="B358" s="185" t="s">
        <v>468</v>
      </c>
      <c r="C358" s="185"/>
      <c r="D358" s="212" t="s">
        <v>70</v>
      </c>
      <c r="E358" s="325">
        <v>20</v>
      </c>
      <c r="F358" s="325">
        <v>11</v>
      </c>
      <c r="G358" s="325">
        <v>11</v>
      </c>
      <c r="H358" s="325">
        <v>9</v>
      </c>
      <c r="I358" s="325">
        <v>14</v>
      </c>
      <c r="J358" s="185"/>
      <c r="K358" s="182"/>
      <c r="L358" s="182"/>
      <c r="M358" s="238">
        <v>5657.66</v>
      </c>
      <c r="N358" s="238">
        <v>1584.33</v>
      </c>
      <c r="O358" s="238">
        <v>1566.53</v>
      </c>
      <c r="P358" s="238">
        <v>1301.71</v>
      </c>
      <c r="Q358" s="238">
        <v>10990.94</v>
      </c>
      <c r="R358" s="238"/>
      <c r="S358" s="182"/>
      <c r="T358" s="182"/>
      <c r="U358" s="336">
        <v>282.88299999999998</v>
      </c>
      <c r="V358" s="336">
        <v>144.03</v>
      </c>
      <c r="W358" s="336">
        <v>142.41181818181801</v>
      </c>
      <c r="X358" s="336">
        <v>144.634444444444</v>
      </c>
      <c r="Y358" s="336">
        <v>785.06714285714304</v>
      </c>
      <c r="AA358" s="182"/>
      <c r="AB358" s="185" t="s">
        <v>563</v>
      </c>
      <c r="AC358" s="185"/>
      <c r="AD358" s="186" t="s">
        <v>100</v>
      </c>
      <c r="AE358" s="338">
        <v>15</v>
      </c>
      <c r="AF358" s="338">
        <v>13</v>
      </c>
      <c r="AG358" s="338">
        <v>7</v>
      </c>
      <c r="AH358" s="338">
        <v>7</v>
      </c>
      <c r="AI358" s="338">
        <v>7</v>
      </c>
      <c r="AJ358" s="187"/>
      <c r="AK358" s="182"/>
      <c r="AL358" s="182"/>
      <c r="AM358" s="282">
        <v>1681.26</v>
      </c>
      <c r="AN358" s="282">
        <v>1164.94</v>
      </c>
      <c r="AO358" s="282">
        <v>959.63</v>
      </c>
      <c r="AP358" s="282">
        <v>1168.96</v>
      </c>
      <c r="AQ358" s="282">
        <v>13959.93</v>
      </c>
      <c r="AR358" s="275"/>
      <c r="AS358" s="273"/>
      <c r="AT358" s="273"/>
      <c r="AU358" s="275">
        <v>112.084</v>
      </c>
      <c r="AV358" s="275">
        <v>89.610769230769193</v>
      </c>
      <c r="AW358" s="275">
        <v>137.09</v>
      </c>
      <c r="AX358" s="275">
        <v>166.99428571428601</v>
      </c>
      <c r="AY358" s="275">
        <v>1994.2757142857099</v>
      </c>
      <c r="AZ358" s="187"/>
      <c r="BA358" s="182"/>
    </row>
    <row r="359" spans="1:53" s="188" customFormat="1" x14ac:dyDescent="0.2">
      <c r="A359" s="182"/>
      <c r="B359" s="185" t="s">
        <v>793</v>
      </c>
      <c r="C359" s="185"/>
      <c r="D359" s="212" t="s">
        <v>145</v>
      </c>
      <c r="E359" s="325">
        <v>1</v>
      </c>
      <c r="F359" s="325">
        <v>1</v>
      </c>
      <c r="G359" s="325">
        <v>1</v>
      </c>
      <c r="H359" s="325"/>
      <c r="I359" s="325"/>
      <c r="J359" s="185"/>
      <c r="K359" s="182"/>
      <c r="L359" s="182"/>
      <c r="M359" s="238">
        <v>322.17</v>
      </c>
      <c r="N359" s="238">
        <v>254.32</v>
      </c>
      <c r="O359" s="238">
        <v>339.79</v>
      </c>
      <c r="P359" s="238"/>
      <c r="Q359" s="238"/>
      <c r="R359" s="238"/>
      <c r="S359" s="182"/>
      <c r="T359" s="182"/>
      <c r="U359" s="336">
        <v>322.17</v>
      </c>
      <c r="V359" s="336">
        <v>254.32</v>
      </c>
      <c r="W359" s="336">
        <v>339.79</v>
      </c>
      <c r="X359" s="336"/>
      <c r="Y359" s="336"/>
      <c r="AA359" s="182"/>
      <c r="AB359" s="185" t="s">
        <v>564</v>
      </c>
      <c r="AC359" s="185"/>
      <c r="AD359" s="186" t="s">
        <v>75</v>
      </c>
      <c r="AE359" s="338">
        <v>90</v>
      </c>
      <c r="AF359" s="338">
        <v>50</v>
      </c>
      <c r="AG359" s="338">
        <v>36</v>
      </c>
      <c r="AH359" s="338">
        <v>27</v>
      </c>
      <c r="AI359" s="338">
        <v>27</v>
      </c>
      <c r="AJ359" s="187"/>
      <c r="AK359" s="182"/>
      <c r="AL359" s="182"/>
      <c r="AM359" s="282">
        <v>30497.88</v>
      </c>
      <c r="AN359" s="282">
        <v>5702.68</v>
      </c>
      <c r="AO359" s="282">
        <v>4329.18</v>
      </c>
      <c r="AP359" s="282">
        <v>2588.69</v>
      </c>
      <c r="AQ359" s="282">
        <v>25128.09</v>
      </c>
      <c r="AR359" s="275"/>
      <c r="AS359" s="273"/>
      <c r="AT359" s="273"/>
      <c r="AU359" s="275">
        <v>338.86533333333301</v>
      </c>
      <c r="AV359" s="275">
        <v>114.0536</v>
      </c>
      <c r="AW359" s="275">
        <v>120.255</v>
      </c>
      <c r="AX359" s="275">
        <v>95.877407407407404</v>
      </c>
      <c r="AY359" s="275">
        <v>930.67</v>
      </c>
      <c r="AZ359" s="187"/>
      <c r="BA359" s="182"/>
    </row>
    <row r="360" spans="1:53" s="188" customFormat="1" x14ac:dyDescent="0.2">
      <c r="A360" s="182"/>
      <c r="B360" s="185" t="s">
        <v>676</v>
      </c>
      <c r="C360" s="185"/>
      <c r="D360" s="212" t="s">
        <v>70</v>
      </c>
      <c r="E360" s="325">
        <v>2</v>
      </c>
      <c r="F360" s="325">
        <v>1</v>
      </c>
      <c r="G360" s="325">
        <v>1</v>
      </c>
      <c r="H360" s="325">
        <v>1</v>
      </c>
      <c r="I360" s="325"/>
      <c r="J360" s="185"/>
      <c r="K360" s="182"/>
      <c r="L360" s="182"/>
      <c r="M360" s="238">
        <v>875.48</v>
      </c>
      <c r="N360" s="238">
        <v>235</v>
      </c>
      <c r="O360" s="238">
        <v>235</v>
      </c>
      <c r="P360" s="238">
        <v>25</v>
      </c>
      <c r="Q360" s="238"/>
      <c r="R360" s="238"/>
      <c r="S360" s="182"/>
      <c r="T360" s="182"/>
      <c r="U360" s="336">
        <v>437.74</v>
      </c>
      <c r="V360" s="336">
        <v>235</v>
      </c>
      <c r="W360" s="336">
        <v>235</v>
      </c>
      <c r="X360" s="336">
        <v>25</v>
      </c>
      <c r="Y360" s="336"/>
      <c r="AA360" s="182"/>
      <c r="AB360" s="185" t="s">
        <v>565</v>
      </c>
      <c r="AC360" s="185"/>
      <c r="AD360" s="186" t="s">
        <v>64</v>
      </c>
      <c r="AE360" s="338">
        <v>24</v>
      </c>
      <c r="AF360" s="338">
        <v>14</v>
      </c>
      <c r="AG360" s="338">
        <v>5</v>
      </c>
      <c r="AH360" s="338">
        <v>5</v>
      </c>
      <c r="AI360" s="338">
        <v>3</v>
      </c>
      <c r="AJ360" s="187"/>
      <c r="AK360" s="182"/>
      <c r="AL360" s="182"/>
      <c r="AM360" s="282">
        <v>7107.07</v>
      </c>
      <c r="AN360" s="282">
        <v>2117.3200000000002</v>
      </c>
      <c r="AO360" s="282">
        <v>301.79000000000002</v>
      </c>
      <c r="AP360" s="282">
        <v>312.88</v>
      </c>
      <c r="AQ360" s="282">
        <v>459.88</v>
      </c>
      <c r="AR360" s="275"/>
      <c r="AS360" s="273"/>
      <c r="AT360" s="273"/>
      <c r="AU360" s="275">
        <v>296.12791666666698</v>
      </c>
      <c r="AV360" s="275">
        <v>151.237142857143</v>
      </c>
      <c r="AW360" s="275">
        <v>60.357999999999997</v>
      </c>
      <c r="AX360" s="275">
        <v>62.576000000000001</v>
      </c>
      <c r="AY360" s="275">
        <v>153.29333333333301</v>
      </c>
      <c r="AZ360" s="187"/>
      <c r="BA360" s="182"/>
    </row>
    <row r="361" spans="1:53" s="188" customFormat="1" x14ac:dyDescent="0.2">
      <c r="A361" s="182"/>
      <c r="B361" s="185" t="s">
        <v>814</v>
      </c>
      <c r="C361" s="185"/>
      <c r="D361" s="212" t="s">
        <v>93</v>
      </c>
      <c r="E361" s="325">
        <v>1</v>
      </c>
      <c r="F361" s="325"/>
      <c r="G361" s="325"/>
      <c r="H361" s="325"/>
      <c r="I361" s="325"/>
      <c r="J361" s="185"/>
      <c r="K361" s="182"/>
      <c r="L361" s="182"/>
      <c r="M361" s="238">
        <v>15</v>
      </c>
      <c r="N361" s="238"/>
      <c r="O361" s="238"/>
      <c r="P361" s="238"/>
      <c r="Q361" s="238"/>
      <c r="R361" s="238"/>
      <c r="S361" s="182"/>
      <c r="T361" s="182"/>
      <c r="U361" s="336">
        <v>15</v>
      </c>
      <c r="V361" s="336"/>
      <c r="W361" s="336"/>
      <c r="X361" s="336"/>
      <c r="Y361" s="336"/>
      <c r="AA361" s="182"/>
      <c r="AB361" s="185" t="s">
        <v>566</v>
      </c>
      <c r="AC361" s="185"/>
      <c r="AD361" s="186" t="s">
        <v>86</v>
      </c>
      <c r="AE361" s="338">
        <v>42</v>
      </c>
      <c r="AF361" s="338">
        <v>26</v>
      </c>
      <c r="AG361" s="338">
        <v>19</v>
      </c>
      <c r="AH361" s="338">
        <v>8</v>
      </c>
      <c r="AI361" s="338">
        <v>6</v>
      </c>
      <c r="AJ361" s="187"/>
      <c r="AK361" s="182"/>
      <c r="AL361" s="182"/>
      <c r="AM361" s="282">
        <v>6416.06</v>
      </c>
      <c r="AN361" s="282">
        <v>2829.54</v>
      </c>
      <c r="AO361" s="282">
        <v>2691.87</v>
      </c>
      <c r="AP361" s="282">
        <v>834.84</v>
      </c>
      <c r="AQ361" s="282">
        <v>6086</v>
      </c>
      <c r="AR361" s="275"/>
      <c r="AS361" s="273"/>
      <c r="AT361" s="273"/>
      <c r="AU361" s="275">
        <v>152.76333333333301</v>
      </c>
      <c r="AV361" s="275">
        <v>108.82846153846199</v>
      </c>
      <c r="AW361" s="275">
        <v>141.67736842105299</v>
      </c>
      <c r="AX361" s="275">
        <v>104.355</v>
      </c>
      <c r="AY361" s="275">
        <v>1014.33333333333</v>
      </c>
      <c r="AZ361" s="187"/>
      <c r="BA361" s="182"/>
    </row>
    <row r="362" spans="1:53" s="188" customFormat="1" x14ac:dyDescent="0.2">
      <c r="A362" s="182"/>
      <c r="B362" s="185" t="s">
        <v>469</v>
      </c>
      <c r="C362" s="185"/>
      <c r="D362" s="212" t="s">
        <v>201</v>
      </c>
      <c r="E362" s="325">
        <v>6</v>
      </c>
      <c r="F362" s="325">
        <v>2</v>
      </c>
      <c r="G362" s="325">
        <v>2</v>
      </c>
      <c r="H362" s="325">
        <v>2</v>
      </c>
      <c r="I362" s="325">
        <v>2</v>
      </c>
      <c r="J362" s="185"/>
      <c r="K362" s="182"/>
      <c r="L362" s="182"/>
      <c r="M362" s="238">
        <v>1624.43</v>
      </c>
      <c r="N362" s="238">
        <v>536.71</v>
      </c>
      <c r="O362" s="238">
        <v>512.59</v>
      </c>
      <c r="P362" s="238">
        <v>519.08000000000004</v>
      </c>
      <c r="Q362" s="238">
        <v>1925.78</v>
      </c>
      <c r="R362" s="238"/>
      <c r="S362" s="182"/>
      <c r="T362" s="182"/>
      <c r="U362" s="336">
        <v>270.738333333333</v>
      </c>
      <c r="V362" s="336">
        <v>268.35500000000002</v>
      </c>
      <c r="W362" s="336">
        <v>256.29500000000002</v>
      </c>
      <c r="X362" s="336">
        <v>259.54000000000002</v>
      </c>
      <c r="Y362" s="336">
        <v>962.89</v>
      </c>
      <c r="AA362" s="182"/>
      <c r="AB362" s="185" t="s">
        <v>568</v>
      </c>
      <c r="AC362" s="185"/>
      <c r="AD362" s="186" t="s">
        <v>109</v>
      </c>
      <c r="AE362" s="338">
        <v>1</v>
      </c>
      <c r="AF362" s="338"/>
      <c r="AG362" s="338"/>
      <c r="AH362" s="338"/>
      <c r="AI362" s="338"/>
      <c r="AJ362" s="187"/>
      <c r="AK362" s="182"/>
      <c r="AL362" s="182"/>
      <c r="AM362" s="282">
        <v>40.340000000000003</v>
      </c>
      <c r="AN362" s="282"/>
      <c r="AO362" s="282"/>
      <c r="AP362" s="282"/>
      <c r="AQ362" s="282"/>
      <c r="AR362" s="275"/>
      <c r="AS362" s="273"/>
      <c r="AT362" s="273"/>
      <c r="AU362" s="275">
        <v>40.340000000000003</v>
      </c>
      <c r="AV362" s="275"/>
      <c r="AW362" s="275"/>
      <c r="AX362" s="275"/>
      <c r="AY362" s="275"/>
      <c r="AZ362" s="187"/>
      <c r="BA362" s="182"/>
    </row>
    <row r="363" spans="1:53" s="188" customFormat="1" x14ac:dyDescent="0.2">
      <c r="A363" s="182"/>
      <c r="B363" s="185" t="s">
        <v>470</v>
      </c>
      <c r="C363" s="185"/>
      <c r="D363" s="212" t="s">
        <v>100</v>
      </c>
      <c r="E363" s="325">
        <v>2379</v>
      </c>
      <c r="F363" s="325">
        <v>1610</v>
      </c>
      <c r="G363" s="325">
        <v>1390</v>
      </c>
      <c r="H363" s="325">
        <v>1134</v>
      </c>
      <c r="I363" s="325">
        <v>1540</v>
      </c>
      <c r="J363" s="185"/>
      <c r="K363" s="182"/>
      <c r="L363" s="182"/>
      <c r="M363" s="238">
        <v>367250.95</v>
      </c>
      <c r="N363" s="238">
        <v>170988.01</v>
      </c>
      <c r="O363" s="238">
        <v>195717.54</v>
      </c>
      <c r="P363" s="238">
        <v>170582.02</v>
      </c>
      <c r="Q363" s="238">
        <v>1457958.23</v>
      </c>
      <c r="R363" s="238"/>
      <c r="S363" s="182"/>
      <c r="T363" s="182"/>
      <c r="U363" s="336">
        <v>154.371984026902</v>
      </c>
      <c r="V363" s="336">
        <v>106.203732919255</v>
      </c>
      <c r="W363" s="336">
        <v>140.803985611511</v>
      </c>
      <c r="X363" s="336">
        <v>150.42506172839501</v>
      </c>
      <c r="Y363" s="336">
        <v>946.72612337662395</v>
      </c>
      <c r="AA363" s="182"/>
      <c r="AB363" s="185" t="s">
        <v>569</v>
      </c>
      <c r="AC363" s="185"/>
      <c r="AD363" s="186" t="s">
        <v>167</v>
      </c>
      <c r="AE363" s="338">
        <v>1</v>
      </c>
      <c r="AF363" s="338"/>
      <c r="AG363" s="338"/>
      <c r="AH363" s="338"/>
      <c r="AI363" s="338"/>
      <c r="AJ363" s="187"/>
      <c r="AK363" s="182"/>
      <c r="AL363" s="182"/>
      <c r="AM363" s="282">
        <v>24.31</v>
      </c>
      <c r="AN363" s="282"/>
      <c r="AO363" s="282"/>
      <c r="AP363" s="282"/>
      <c r="AQ363" s="282"/>
      <c r="AR363" s="275"/>
      <c r="AS363" s="273"/>
      <c r="AT363" s="273"/>
      <c r="AU363" s="275">
        <v>24.31</v>
      </c>
      <c r="AV363" s="275"/>
      <c r="AW363" s="275"/>
      <c r="AX363" s="275"/>
      <c r="AY363" s="275"/>
      <c r="AZ363" s="187"/>
      <c r="BA363" s="182"/>
    </row>
    <row r="364" spans="1:53" s="188" customFormat="1" x14ac:dyDescent="0.2">
      <c r="A364" s="182"/>
      <c r="B364" s="185" t="s">
        <v>470</v>
      </c>
      <c r="C364" s="185"/>
      <c r="D364" s="212" t="s">
        <v>815</v>
      </c>
      <c r="E364" s="325">
        <v>1</v>
      </c>
      <c r="F364" s="325"/>
      <c r="G364" s="325"/>
      <c r="H364" s="325"/>
      <c r="I364" s="325">
        <v>1</v>
      </c>
      <c r="J364" s="185"/>
      <c r="K364" s="182"/>
      <c r="L364" s="182"/>
      <c r="M364" s="238">
        <v>22.45</v>
      </c>
      <c r="N364" s="238"/>
      <c r="O364" s="238"/>
      <c r="P364" s="238"/>
      <c r="Q364" s="238">
        <v>345.53</v>
      </c>
      <c r="R364" s="238"/>
      <c r="S364" s="182"/>
      <c r="T364" s="182"/>
      <c r="U364" s="336">
        <v>22.45</v>
      </c>
      <c r="V364" s="336"/>
      <c r="W364" s="336"/>
      <c r="X364" s="336"/>
      <c r="Y364" s="336">
        <v>345.53</v>
      </c>
      <c r="AA364" s="182"/>
      <c r="AB364" s="185" t="s">
        <v>570</v>
      </c>
      <c r="AC364" s="185"/>
      <c r="AD364" s="186" t="s">
        <v>120</v>
      </c>
      <c r="AE364" s="338">
        <v>11</v>
      </c>
      <c r="AF364" s="338">
        <v>4</v>
      </c>
      <c r="AG364" s="338">
        <v>6</v>
      </c>
      <c r="AH364" s="338">
        <v>5</v>
      </c>
      <c r="AI364" s="338">
        <v>5</v>
      </c>
      <c r="AJ364" s="187"/>
      <c r="AK364" s="182"/>
      <c r="AL364" s="182"/>
      <c r="AM364" s="282">
        <v>1746.6</v>
      </c>
      <c r="AN364" s="282">
        <v>628.52</v>
      </c>
      <c r="AO364" s="282">
        <v>559.17999999999995</v>
      </c>
      <c r="AP364" s="282">
        <v>241.53</v>
      </c>
      <c r="AQ364" s="282">
        <v>427.93</v>
      </c>
      <c r="AR364" s="275"/>
      <c r="AS364" s="273"/>
      <c r="AT364" s="273"/>
      <c r="AU364" s="275">
        <v>158.78181818181801</v>
      </c>
      <c r="AV364" s="275">
        <v>157.13</v>
      </c>
      <c r="AW364" s="275">
        <v>93.196666666666701</v>
      </c>
      <c r="AX364" s="275">
        <v>48.305999999999997</v>
      </c>
      <c r="AY364" s="275">
        <v>85.585999999999999</v>
      </c>
      <c r="AZ364" s="187"/>
      <c r="BA364" s="182"/>
    </row>
    <row r="365" spans="1:53" s="188" customFormat="1" x14ac:dyDescent="0.2">
      <c r="A365" s="182"/>
      <c r="B365" s="185" t="s">
        <v>471</v>
      </c>
      <c r="C365" s="185"/>
      <c r="D365" s="212" t="s">
        <v>70</v>
      </c>
      <c r="E365" s="325">
        <v>4</v>
      </c>
      <c r="F365" s="325">
        <v>5</v>
      </c>
      <c r="G365" s="325">
        <v>6</v>
      </c>
      <c r="H365" s="325">
        <v>5</v>
      </c>
      <c r="I365" s="325">
        <v>6</v>
      </c>
      <c r="J365" s="185"/>
      <c r="K365" s="182"/>
      <c r="L365" s="182"/>
      <c r="M365" s="238">
        <v>1049.3900000000001</v>
      </c>
      <c r="N365" s="238">
        <v>682.75</v>
      </c>
      <c r="O365" s="238">
        <v>1044.76</v>
      </c>
      <c r="P365" s="238">
        <v>751.8</v>
      </c>
      <c r="Q365" s="238">
        <v>19405.04</v>
      </c>
      <c r="R365" s="238"/>
      <c r="S365" s="182"/>
      <c r="T365" s="182"/>
      <c r="U365" s="336">
        <v>262.34750000000003</v>
      </c>
      <c r="V365" s="336">
        <v>136.55000000000001</v>
      </c>
      <c r="W365" s="336">
        <v>174.12666666666701</v>
      </c>
      <c r="X365" s="336">
        <v>150.36000000000001</v>
      </c>
      <c r="Y365" s="336">
        <v>3234.17333333333</v>
      </c>
      <c r="AA365" s="182"/>
      <c r="AB365" s="185" t="s">
        <v>571</v>
      </c>
      <c r="AC365" s="185"/>
      <c r="AD365" s="186" t="s">
        <v>572</v>
      </c>
      <c r="AE365" s="338">
        <v>3</v>
      </c>
      <c r="AF365" s="338">
        <v>1</v>
      </c>
      <c r="AG365" s="338"/>
      <c r="AH365" s="338"/>
      <c r="AI365" s="338">
        <v>1</v>
      </c>
      <c r="AJ365" s="187"/>
      <c r="AK365" s="182"/>
      <c r="AL365" s="182"/>
      <c r="AM365" s="282">
        <v>666.12</v>
      </c>
      <c r="AN365" s="282">
        <v>196.74</v>
      </c>
      <c r="AO365" s="282"/>
      <c r="AP365" s="282"/>
      <c r="AQ365" s="282">
        <v>67.19</v>
      </c>
      <c r="AR365" s="275"/>
      <c r="AS365" s="273"/>
      <c r="AT365" s="273"/>
      <c r="AU365" s="275">
        <v>222.04</v>
      </c>
      <c r="AV365" s="275">
        <v>196.74</v>
      </c>
      <c r="AW365" s="275"/>
      <c r="AX365" s="275"/>
      <c r="AY365" s="275">
        <v>67.19</v>
      </c>
      <c r="AZ365" s="187"/>
      <c r="BA365" s="182"/>
    </row>
    <row r="366" spans="1:53" s="188" customFormat="1" ht="13.5" thickBot="1" x14ac:dyDescent="0.25">
      <c r="A366" s="182"/>
      <c r="B366" s="189" t="s">
        <v>472</v>
      </c>
      <c r="C366" s="189"/>
      <c r="D366" s="214" t="s">
        <v>63</v>
      </c>
      <c r="E366" s="326">
        <v>2</v>
      </c>
      <c r="F366" s="326"/>
      <c r="G366" s="326">
        <v>1</v>
      </c>
      <c r="H366" s="326">
        <v>1</v>
      </c>
      <c r="I366" s="326">
        <v>1</v>
      </c>
      <c r="J366" s="189"/>
      <c r="K366" s="182"/>
      <c r="L366" s="182"/>
      <c r="M366" s="266">
        <v>330.72</v>
      </c>
      <c r="N366" s="266"/>
      <c r="O366" s="266">
        <v>7.65</v>
      </c>
      <c r="P366" s="266">
        <v>200</v>
      </c>
      <c r="Q366" s="266">
        <v>83.23</v>
      </c>
      <c r="R366" s="266"/>
      <c r="S366" s="182"/>
      <c r="T366" s="182"/>
      <c r="U366" s="336">
        <v>165.36</v>
      </c>
      <c r="V366" s="336"/>
      <c r="W366" s="336">
        <v>7.65</v>
      </c>
      <c r="X366" s="336">
        <v>200</v>
      </c>
      <c r="Y366" s="336">
        <v>83.23</v>
      </c>
      <c r="AA366" s="182"/>
      <c r="AB366" s="185" t="s">
        <v>573</v>
      </c>
      <c r="AC366" s="185"/>
      <c r="AD366" s="186" t="s">
        <v>167</v>
      </c>
      <c r="AE366" s="338">
        <v>120</v>
      </c>
      <c r="AF366" s="338">
        <v>69</v>
      </c>
      <c r="AG366" s="338">
        <v>48</v>
      </c>
      <c r="AH366" s="338">
        <v>39</v>
      </c>
      <c r="AI366" s="338">
        <v>33</v>
      </c>
      <c r="AJ366" s="187"/>
      <c r="AK366" s="182"/>
      <c r="AL366" s="182"/>
      <c r="AM366" s="282">
        <v>30960.959999999999</v>
      </c>
      <c r="AN366" s="282">
        <v>11075.47</v>
      </c>
      <c r="AO366" s="282">
        <v>8742.31</v>
      </c>
      <c r="AP366" s="282">
        <v>4503.09</v>
      </c>
      <c r="AQ366" s="282">
        <v>37990.83</v>
      </c>
      <c r="AR366" s="275"/>
      <c r="AS366" s="273"/>
      <c r="AT366" s="273"/>
      <c r="AU366" s="275">
        <v>258.00799999999998</v>
      </c>
      <c r="AV366" s="275">
        <v>160.51405797101401</v>
      </c>
      <c r="AW366" s="275">
        <v>182.131458333333</v>
      </c>
      <c r="AX366" s="275">
        <v>115.46384615384601</v>
      </c>
      <c r="AY366" s="275">
        <v>1151.23727272727</v>
      </c>
      <c r="AZ366" s="192"/>
      <c r="BA366" s="182"/>
    </row>
    <row r="367" spans="1:53" s="188" customFormat="1" x14ac:dyDescent="0.2">
      <c r="A367" s="182"/>
      <c r="B367" s="185" t="s">
        <v>472</v>
      </c>
      <c r="C367" s="185"/>
      <c r="D367" s="212" t="s">
        <v>65</v>
      </c>
      <c r="E367" s="325">
        <v>1</v>
      </c>
      <c r="F367" s="325">
        <v>1</v>
      </c>
      <c r="G367" s="325"/>
      <c r="H367" s="325"/>
      <c r="I367" s="325"/>
      <c r="J367" s="185"/>
      <c r="K367" s="182"/>
      <c r="L367" s="182"/>
      <c r="M367" s="238">
        <v>6.76</v>
      </c>
      <c r="N367" s="238">
        <v>6.4</v>
      </c>
      <c r="O367" s="238"/>
      <c r="P367" s="238"/>
      <c r="Q367" s="238"/>
      <c r="R367" s="238"/>
      <c r="S367" s="182"/>
      <c r="T367" s="182"/>
      <c r="U367" s="336">
        <v>6.76</v>
      </c>
      <c r="V367" s="336">
        <v>6.4</v>
      </c>
      <c r="W367" s="336"/>
      <c r="X367" s="336"/>
      <c r="Y367" s="336"/>
      <c r="AA367" s="182"/>
      <c r="AB367" s="185" t="s">
        <v>574</v>
      </c>
      <c r="AC367" s="185"/>
      <c r="AD367" s="186" t="s">
        <v>167</v>
      </c>
      <c r="AE367" s="338">
        <v>26</v>
      </c>
      <c r="AF367" s="338">
        <v>10</v>
      </c>
      <c r="AG367" s="338">
        <v>10</v>
      </c>
      <c r="AH367" s="338">
        <v>3</v>
      </c>
      <c r="AI367" s="338">
        <v>2</v>
      </c>
      <c r="AJ367" s="187"/>
      <c r="AK367" s="182"/>
      <c r="AL367" s="182"/>
      <c r="AM367" s="282">
        <v>12744.08</v>
      </c>
      <c r="AN367" s="282">
        <v>1173.6500000000001</v>
      </c>
      <c r="AO367" s="282">
        <v>1001.46</v>
      </c>
      <c r="AP367" s="282">
        <v>101.3</v>
      </c>
      <c r="AQ367" s="282">
        <v>679.75</v>
      </c>
      <c r="AR367" s="275"/>
      <c r="AS367" s="273"/>
      <c r="AT367" s="273"/>
      <c r="AU367" s="275">
        <v>490.15692307692302</v>
      </c>
      <c r="AV367" s="275">
        <v>117.36499999999999</v>
      </c>
      <c r="AW367" s="275">
        <v>100.146</v>
      </c>
      <c r="AX367" s="275">
        <v>33.766666666666701</v>
      </c>
      <c r="AY367" s="275">
        <v>339.875</v>
      </c>
      <c r="AZ367" s="187"/>
      <c r="BA367" s="182"/>
    </row>
    <row r="368" spans="1:53" s="188" customFormat="1" x14ac:dyDescent="0.2">
      <c r="A368" s="182"/>
      <c r="B368" s="185" t="s">
        <v>472</v>
      </c>
      <c r="C368" s="185"/>
      <c r="D368" s="212" t="s">
        <v>293</v>
      </c>
      <c r="E368" s="325">
        <v>227</v>
      </c>
      <c r="F368" s="325">
        <v>119</v>
      </c>
      <c r="G368" s="325">
        <v>90</v>
      </c>
      <c r="H368" s="325">
        <v>74</v>
      </c>
      <c r="I368" s="325">
        <v>94</v>
      </c>
      <c r="J368" s="185"/>
      <c r="K368" s="182"/>
      <c r="L368" s="182"/>
      <c r="M368" s="238">
        <v>41843.78</v>
      </c>
      <c r="N368" s="238">
        <v>13919.4</v>
      </c>
      <c r="O368" s="238">
        <v>10314.450000000001</v>
      </c>
      <c r="P368" s="238">
        <v>8089.05</v>
      </c>
      <c r="Q368" s="238">
        <v>95516.19</v>
      </c>
      <c r="R368" s="238"/>
      <c r="S368" s="182"/>
      <c r="T368" s="182"/>
      <c r="U368" s="336">
        <v>184.33383259911901</v>
      </c>
      <c r="V368" s="336">
        <v>116.96974789916</v>
      </c>
      <c r="W368" s="336">
        <v>114.605</v>
      </c>
      <c r="X368" s="336">
        <v>109.311486486486</v>
      </c>
      <c r="Y368" s="336">
        <v>1016.12968085106</v>
      </c>
      <c r="AA368" s="182"/>
      <c r="AB368" s="185" t="s">
        <v>575</v>
      </c>
      <c r="AC368" s="185"/>
      <c r="AD368" s="186" t="s">
        <v>179</v>
      </c>
      <c r="AE368" s="338">
        <v>230</v>
      </c>
      <c r="AF368" s="338">
        <v>121</v>
      </c>
      <c r="AG368" s="338">
        <v>84</v>
      </c>
      <c r="AH368" s="338">
        <v>67</v>
      </c>
      <c r="AI368" s="338">
        <v>57</v>
      </c>
      <c r="AJ368" s="187"/>
      <c r="AK368" s="182"/>
      <c r="AL368" s="182"/>
      <c r="AM368" s="282">
        <v>105401.23</v>
      </c>
      <c r="AN368" s="282">
        <v>14124.74</v>
      </c>
      <c r="AO368" s="282">
        <v>9458.36</v>
      </c>
      <c r="AP368" s="282">
        <v>7762.33</v>
      </c>
      <c r="AQ368" s="282">
        <v>45900.67</v>
      </c>
      <c r="AR368" s="275"/>
      <c r="AS368" s="273"/>
      <c r="AT368" s="273"/>
      <c r="AU368" s="275">
        <v>458.26621739130502</v>
      </c>
      <c r="AV368" s="275">
        <v>116.733388429752</v>
      </c>
      <c r="AW368" s="275">
        <v>112.599523809524</v>
      </c>
      <c r="AX368" s="275">
        <v>115.85567164179101</v>
      </c>
      <c r="AY368" s="275">
        <v>805.27491228070198</v>
      </c>
      <c r="AZ368" s="187"/>
      <c r="BA368" s="182"/>
    </row>
    <row r="369" spans="1:53" s="188" customFormat="1" x14ac:dyDescent="0.2">
      <c r="A369" s="182"/>
      <c r="B369" s="185" t="s">
        <v>473</v>
      </c>
      <c r="C369" s="185"/>
      <c r="D369" s="212" t="s">
        <v>287</v>
      </c>
      <c r="E369" s="325">
        <v>20</v>
      </c>
      <c r="F369" s="325">
        <v>13</v>
      </c>
      <c r="G369" s="325">
        <v>11</v>
      </c>
      <c r="H369" s="325">
        <v>7</v>
      </c>
      <c r="I369" s="325">
        <v>18</v>
      </c>
      <c r="J369" s="185"/>
      <c r="K369" s="182"/>
      <c r="L369" s="182"/>
      <c r="M369" s="238">
        <v>3745.87</v>
      </c>
      <c r="N369" s="238">
        <v>2070.9899999999998</v>
      </c>
      <c r="O369" s="238">
        <v>1523.14</v>
      </c>
      <c r="P369" s="238">
        <v>1660.54</v>
      </c>
      <c r="Q369" s="238">
        <v>16205.39</v>
      </c>
      <c r="R369" s="238"/>
      <c r="S369" s="182"/>
      <c r="T369" s="182"/>
      <c r="U369" s="336">
        <v>187.29349999999999</v>
      </c>
      <c r="V369" s="336">
        <v>159.306923076923</v>
      </c>
      <c r="W369" s="336">
        <v>138.46727272727301</v>
      </c>
      <c r="X369" s="336">
        <v>237.22</v>
      </c>
      <c r="Y369" s="336">
        <v>900.29944444444402</v>
      </c>
      <c r="AA369" s="182"/>
      <c r="AB369" s="185" t="s">
        <v>712</v>
      </c>
      <c r="AC369" s="185"/>
      <c r="AD369" s="186" t="s">
        <v>68</v>
      </c>
      <c r="AE369" s="338">
        <v>1</v>
      </c>
      <c r="AF369" s="338"/>
      <c r="AG369" s="338"/>
      <c r="AH369" s="338"/>
      <c r="AI369" s="338"/>
      <c r="AJ369" s="187"/>
      <c r="AK369" s="182"/>
      <c r="AL369" s="182"/>
      <c r="AM369" s="282">
        <v>147.1</v>
      </c>
      <c r="AN369" s="282"/>
      <c r="AO369" s="282"/>
      <c r="AP369" s="282"/>
      <c r="AQ369" s="282"/>
      <c r="AR369" s="275"/>
      <c r="AS369" s="273"/>
      <c r="AT369" s="273"/>
      <c r="AU369" s="275">
        <v>147.1</v>
      </c>
      <c r="AV369" s="275"/>
      <c r="AW369" s="275"/>
      <c r="AX369" s="275"/>
      <c r="AY369" s="275"/>
      <c r="AZ369" s="187"/>
      <c r="BA369" s="182"/>
    </row>
    <row r="370" spans="1:53" s="188" customFormat="1" x14ac:dyDescent="0.2">
      <c r="A370" s="182"/>
      <c r="B370" s="185" t="s">
        <v>474</v>
      </c>
      <c r="C370" s="185"/>
      <c r="D370" s="212" t="s">
        <v>475</v>
      </c>
      <c r="E370" s="325">
        <v>34</v>
      </c>
      <c r="F370" s="325">
        <v>16</v>
      </c>
      <c r="G370" s="325">
        <v>16</v>
      </c>
      <c r="H370" s="325">
        <v>17</v>
      </c>
      <c r="I370" s="325">
        <v>21</v>
      </c>
      <c r="J370" s="185"/>
      <c r="K370" s="182"/>
      <c r="L370" s="182"/>
      <c r="M370" s="238">
        <v>5191.32</v>
      </c>
      <c r="N370" s="238">
        <v>1113.6500000000001</v>
      </c>
      <c r="O370" s="238">
        <v>1870.13</v>
      </c>
      <c r="P370" s="238">
        <v>2183.42</v>
      </c>
      <c r="Q370" s="238">
        <v>29941.42</v>
      </c>
      <c r="R370" s="238"/>
      <c r="S370" s="182"/>
      <c r="T370" s="182"/>
      <c r="U370" s="336">
        <v>152.68588235294101</v>
      </c>
      <c r="V370" s="336">
        <v>69.603125000000006</v>
      </c>
      <c r="W370" s="336">
        <v>116.88312500000001</v>
      </c>
      <c r="X370" s="336">
        <v>128.43647058823501</v>
      </c>
      <c r="Y370" s="336">
        <v>1425.7819047619</v>
      </c>
      <c r="AA370" s="182"/>
      <c r="AB370" s="185" t="s">
        <v>576</v>
      </c>
      <c r="AC370" s="185"/>
      <c r="AD370" s="186" t="s">
        <v>287</v>
      </c>
      <c r="AE370" s="338">
        <v>10</v>
      </c>
      <c r="AF370" s="338">
        <v>7</v>
      </c>
      <c r="AG370" s="338">
        <v>4</v>
      </c>
      <c r="AH370" s="338">
        <v>4</v>
      </c>
      <c r="AI370" s="338">
        <v>4</v>
      </c>
      <c r="AJ370" s="187"/>
      <c r="AK370" s="182"/>
      <c r="AL370" s="182"/>
      <c r="AM370" s="282">
        <v>1248.1500000000001</v>
      </c>
      <c r="AN370" s="282">
        <v>825.73</v>
      </c>
      <c r="AO370" s="282">
        <v>230.95</v>
      </c>
      <c r="AP370" s="282">
        <v>188.3</v>
      </c>
      <c r="AQ370" s="282">
        <v>1546.06</v>
      </c>
      <c r="AR370" s="275"/>
      <c r="AS370" s="273"/>
      <c r="AT370" s="273"/>
      <c r="AU370" s="275">
        <v>124.815</v>
      </c>
      <c r="AV370" s="275">
        <v>117.961428571429</v>
      </c>
      <c r="AW370" s="275">
        <v>57.737499999999997</v>
      </c>
      <c r="AX370" s="275">
        <v>47.075000000000003</v>
      </c>
      <c r="AY370" s="275">
        <v>386.51499999999999</v>
      </c>
      <c r="AZ370" s="187"/>
      <c r="BA370" s="182"/>
    </row>
    <row r="371" spans="1:53" s="188" customFormat="1" x14ac:dyDescent="0.2">
      <c r="A371" s="182"/>
      <c r="B371" s="185" t="s">
        <v>476</v>
      </c>
      <c r="C371" s="185"/>
      <c r="D371" s="212" t="s">
        <v>134</v>
      </c>
      <c r="E371" s="325">
        <v>118</v>
      </c>
      <c r="F371" s="325">
        <v>87</v>
      </c>
      <c r="G371" s="325">
        <v>77</v>
      </c>
      <c r="H371" s="325">
        <v>66</v>
      </c>
      <c r="I371" s="325">
        <v>108</v>
      </c>
      <c r="J371" s="185"/>
      <c r="K371" s="182"/>
      <c r="L371" s="182"/>
      <c r="M371" s="238">
        <v>12288.46</v>
      </c>
      <c r="N371" s="238">
        <v>9504.08</v>
      </c>
      <c r="O371" s="238">
        <v>9789.14</v>
      </c>
      <c r="P371" s="238">
        <v>9502.9699999999993</v>
      </c>
      <c r="Q371" s="238">
        <v>74920.320000000007</v>
      </c>
      <c r="R371" s="238"/>
      <c r="S371" s="182"/>
      <c r="T371" s="182"/>
      <c r="U371" s="336">
        <v>104.13949152542401</v>
      </c>
      <c r="V371" s="336">
        <v>109.242298850575</v>
      </c>
      <c r="W371" s="336">
        <v>127.13168831168799</v>
      </c>
      <c r="X371" s="336">
        <v>143.98439393939401</v>
      </c>
      <c r="Y371" s="336">
        <v>693.70666666666705</v>
      </c>
      <c r="AA371" s="182"/>
      <c r="AB371" s="185" t="s">
        <v>687</v>
      </c>
      <c r="AC371" s="185"/>
      <c r="AD371" s="186" t="s">
        <v>578</v>
      </c>
      <c r="AE371" s="338">
        <v>17</v>
      </c>
      <c r="AF371" s="338">
        <v>15</v>
      </c>
      <c r="AG371" s="338">
        <v>11</v>
      </c>
      <c r="AH371" s="338">
        <v>8</v>
      </c>
      <c r="AI371" s="338">
        <v>8</v>
      </c>
      <c r="AJ371" s="187"/>
      <c r="AK371" s="182"/>
      <c r="AL371" s="182"/>
      <c r="AM371" s="282">
        <v>13102.53</v>
      </c>
      <c r="AN371" s="282">
        <v>4560.99</v>
      </c>
      <c r="AO371" s="282">
        <v>3735.31</v>
      </c>
      <c r="AP371" s="282">
        <v>858.74</v>
      </c>
      <c r="AQ371" s="282">
        <v>72015.75</v>
      </c>
      <c r="AR371" s="275"/>
      <c r="AS371" s="273"/>
      <c r="AT371" s="273"/>
      <c r="AU371" s="275">
        <v>770.73705882352897</v>
      </c>
      <c r="AV371" s="275">
        <v>304.06599999999997</v>
      </c>
      <c r="AW371" s="275">
        <v>339.57363636363601</v>
      </c>
      <c r="AX371" s="275">
        <v>107.3425</v>
      </c>
      <c r="AY371" s="275">
        <v>9001.96875</v>
      </c>
      <c r="AZ371" s="187"/>
      <c r="BA371" s="182"/>
    </row>
    <row r="372" spans="1:53" s="188" customFormat="1" x14ac:dyDescent="0.2">
      <c r="A372" s="182"/>
      <c r="B372" s="185" t="s">
        <v>477</v>
      </c>
      <c r="C372" s="185"/>
      <c r="D372" s="212" t="s">
        <v>196</v>
      </c>
      <c r="E372" s="325">
        <v>83</v>
      </c>
      <c r="F372" s="325">
        <v>42</v>
      </c>
      <c r="G372" s="325">
        <v>20</v>
      </c>
      <c r="H372" s="325">
        <v>16</v>
      </c>
      <c r="I372" s="325">
        <v>28</v>
      </c>
      <c r="J372" s="185"/>
      <c r="K372" s="182"/>
      <c r="L372" s="182"/>
      <c r="M372" s="238">
        <v>20733.32</v>
      </c>
      <c r="N372" s="238">
        <v>6356.77</v>
      </c>
      <c r="O372" s="238">
        <v>4259</v>
      </c>
      <c r="P372" s="238">
        <v>3206.57</v>
      </c>
      <c r="Q372" s="238">
        <v>27944.97</v>
      </c>
      <c r="R372" s="238"/>
      <c r="S372" s="182"/>
      <c r="T372" s="182"/>
      <c r="U372" s="336">
        <v>249.799036144578</v>
      </c>
      <c r="V372" s="336">
        <v>151.351666666667</v>
      </c>
      <c r="W372" s="336">
        <v>212.95</v>
      </c>
      <c r="X372" s="336">
        <v>200.41062500000001</v>
      </c>
      <c r="Y372" s="336">
        <v>998.03464285714301</v>
      </c>
      <c r="AA372" s="182"/>
      <c r="AB372" s="185" t="s">
        <v>579</v>
      </c>
      <c r="AC372" s="185"/>
      <c r="AD372" s="186" t="s">
        <v>127</v>
      </c>
      <c r="AE372" s="338">
        <v>66</v>
      </c>
      <c r="AF372" s="338">
        <v>21</v>
      </c>
      <c r="AG372" s="338">
        <v>13</v>
      </c>
      <c r="AH372" s="338">
        <v>10</v>
      </c>
      <c r="AI372" s="338">
        <v>8</v>
      </c>
      <c r="AJ372" s="187"/>
      <c r="AK372" s="182"/>
      <c r="AL372" s="182"/>
      <c r="AM372" s="282">
        <v>30317.62</v>
      </c>
      <c r="AN372" s="282">
        <v>1923.84</v>
      </c>
      <c r="AO372" s="282">
        <v>1282.24</v>
      </c>
      <c r="AP372" s="282">
        <v>1270.97</v>
      </c>
      <c r="AQ372" s="282">
        <v>8538.9</v>
      </c>
      <c r="AR372" s="275"/>
      <c r="AS372" s="273"/>
      <c r="AT372" s="273"/>
      <c r="AU372" s="275">
        <v>459.35787878787897</v>
      </c>
      <c r="AV372" s="275">
        <v>91.611428571428604</v>
      </c>
      <c r="AW372" s="275">
        <v>98.633846153846207</v>
      </c>
      <c r="AX372" s="275">
        <v>127.09699999999999</v>
      </c>
      <c r="AY372" s="275">
        <v>1067.3625</v>
      </c>
      <c r="AZ372" s="187"/>
      <c r="BA372" s="182"/>
    </row>
    <row r="373" spans="1:53" s="188" customFormat="1" x14ac:dyDescent="0.2">
      <c r="A373" s="182"/>
      <c r="B373" s="185" t="s">
        <v>478</v>
      </c>
      <c r="C373" s="185"/>
      <c r="D373" s="212" t="s">
        <v>479</v>
      </c>
      <c r="E373" s="325">
        <v>124</v>
      </c>
      <c r="F373" s="325">
        <v>76</v>
      </c>
      <c r="G373" s="325">
        <v>52</v>
      </c>
      <c r="H373" s="325">
        <v>38</v>
      </c>
      <c r="I373" s="325">
        <v>70</v>
      </c>
      <c r="J373" s="185"/>
      <c r="K373" s="182"/>
      <c r="L373" s="182"/>
      <c r="M373" s="238">
        <v>26895.8</v>
      </c>
      <c r="N373" s="238">
        <v>11397.21</v>
      </c>
      <c r="O373" s="238">
        <v>10963.1</v>
      </c>
      <c r="P373" s="238">
        <v>9439.83</v>
      </c>
      <c r="Q373" s="238">
        <v>71877.48</v>
      </c>
      <c r="R373" s="238"/>
      <c r="S373" s="182"/>
      <c r="T373" s="182"/>
      <c r="U373" s="336">
        <v>216.90161290322601</v>
      </c>
      <c r="V373" s="336">
        <v>149.963289473684</v>
      </c>
      <c r="W373" s="336">
        <v>210.828846153846</v>
      </c>
      <c r="X373" s="336">
        <v>248.41657894736801</v>
      </c>
      <c r="Y373" s="336">
        <v>1026.8211428571401</v>
      </c>
      <c r="AA373" s="182"/>
      <c r="AB373" s="185" t="s">
        <v>620</v>
      </c>
      <c r="AC373" s="185"/>
      <c r="AD373" s="186" t="s">
        <v>145</v>
      </c>
      <c r="AE373" s="338">
        <v>1</v>
      </c>
      <c r="AF373" s="338">
        <v>1</v>
      </c>
      <c r="AG373" s="338"/>
      <c r="AH373" s="338"/>
      <c r="AI373" s="338"/>
      <c r="AJ373" s="187"/>
      <c r="AK373" s="182"/>
      <c r="AL373" s="182"/>
      <c r="AM373" s="282">
        <v>68.63</v>
      </c>
      <c r="AN373" s="282">
        <v>40.58</v>
      </c>
      <c r="AO373" s="282"/>
      <c r="AP373" s="282"/>
      <c r="AQ373" s="282"/>
      <c r="AR373" s="275"/>
      <c r="AS373" s="273"/>
      <c r="AT373" s="273"/>
      <c r="AU373" s="275">
        <v>68.63</v>
      </c>
      <c r="AV373" s="275">
        <v>40.58</v>
      </c>
      <c r="AW373" s="275"/>
      <c r="AX373" s="275"/>
      <c r="AY373" s="275"/>
      <c r="AZ373" s="187"/>
      <c r="BA373" s="182"/>
    </row>
    <row r="374" spans="1:53" s="188" customFormat="1" x14ac:dyDescent="0.2">
      <c r="A374" s="182"/>
      <c r="B374" s="185" t="s">
        <v>717</v>
      </c>
      <c r="C374" s="185"/>
      <c r="D374" s="212" t="s">
        <v>479</v>
      </c>
      <c r="E374" s="325">
        <v>1</v>
      </c>
      <c r="F374" s="325"/>
      <c r="G374" s="325"/>
      <c r="H374" s="325"/>
      <c r="I374" s="325"/>
      <c r="J374" s="185"/>
      <c r="K374" s="182"/>
      <c r="L374" s="182"/>
      <c r="M374" s="238">
        <v>0.02</v>
      </c>
      <c r="N374" s="238"/>
      <c r="O374" s="238"/>
      <c r="P374" s="238"/>
      <c r="Q374" s="238"/>
      <c r="R374" s="238"/>
      <c r="S374" s="182"/>
      <c r="T374" s="182"/>
      <c r="U374" s="336">
        <v>0.02</v>
      </c>
      <c r="V374" s="336"/>
      <c r="W374" s="336"/>
      <c r="X374" s="336"/>
      <c r="Y374" s="336"/>
      <c r="AA374" s="182"/>
      <c r="AB374" s="185" t="s">
        <v>583</v>
      </c>
      <c r="AC374" s="185"/>
      <c r="AD374" s="186" t="s">
        <v>460</v>
      </c>
      <c r="AE374" s="338">
        <v>67</v>
      </c>
      <c r="AF374" s="338">
        <v>32</v>
      </c>
      <c r="AG374" s="338">
        <v>19</v>
      </c>
      <c r="AH374" s="338">
        <v>15</v>
      </c>
      <c r="AI374" s="338">
        <v>11</v>
      </c>
      <c r="AJ374" s="187"/>
      <c r="AK374" s="182"/>
      <c r="AL374" s="182"/>
      <c r="AM374" s="282">
        <v>46353.760000000002</v>
      </c>
      <c r="AN374" s="282">
        <v>9673.57</v>
      </c>
      <c r="AO374" s="282">
        <v>5181.6400000000003</v>
      </c>
      <c r="AP374" s="282">
        <v>1194.9100000000001</v>
      </c>
      <c r="AQ374" s="282">
        <v>2248.98</v>
      </c>
      <c r="AR374" s="275"/>
      <c r="AS374" s="273"/>
      <c r="AT374" s="273"/>
      <c r="AU374" s="275">
        <v>691.84716417910397</v>
      </c>
      <c r="AV374" s="275">
        <v>302.29906249999999</v>
      </c>
      <c r="AW374" s="275">
        <v>272.71789473684203</v>
      </c>
      <c r="AX374" s="275">
        <v>79.6606666666667</v>
      </c>
      <c r="AY374" s="275">
        <v>204.452727272727</v>
      </c>
      <c r="AZ374" s="187"/>
      <c r="BA374" s="182"/>
    </row>
    <row r="375" spans="1:53" s="188" customFormat="1" x14ac:dyDescent="0.2">
      <c r="A375" s="182"/>
      <c r="B375" s="185" t="s">
        <v>816</v>
      </c>
      <c r="C375" s="185"/>
      <c r="D375" s="212" t="s">
        <v>145</v>
      </c>
      <c r="E375" s="325"/>
      <c r="F375" s="325"/>
      <c r="G375" s="325"/>
      <c r="H375" s="325"/>
      <c r="I375" s="325">
        <v>1</v>
      </c>
      <c r="J375" s="185"/>
      <c r="K375" s="182"/>
      <c r="L375" s="182"/>
      <c r="M375" s="238"/>
      <c r="N375" s="238"/>
      <c r="O375" s="238"/>
      <c r="P375" s="238"/>
      <c r="Q375" s="238">
        <v>326.95999999999998</v>
      </c>
      <c r="R375" s="238"/>
      <c r="S375" s="182"/>
      <c r="T375" s="182"/>
      <c r="U375" s="336"/>
      <c r="V375" s="336"/>
      <c r="W375" s="336"/>
      <c r="X375" s="336"/>
      <c r="Y375" s="336">
        <v>326.95999999999998</v>
      </c>
      <c r="AA375" s="182"/>
      <c r="AB375" s="185" t="s">
        <v>713</v>
      </c>
      <c r="AC375" s="185"/>
      <c r="AD375" s="186" t="s">
        <v>90</v>
      </c>
      <c r="AE375" s="338">
        <v>1</v>
      </c>
      <c r="AF375" s="338">
        <v>1</v>
      </c>
      <c r="AG375" s="338">
        <v>1</v>
      </c>
      <c r="AH375" s="338">
        <v>1</v>
      </c>
      <c r="AI375" s="338">
        <v>1</v>
      </c>
      <c r="AJ375" s="187"/>
      <c r="AK375" s="182"/>
      <c r="AL375" s="182"/>
      <c r="AM375" s="282">
        <v>300.94</v>
      </c>
      <c r="AN375" s="282">
        <v>339.54</v>
      </c>
      <c r="AO375" s="282">
        <v>378.98</v>
      </c>
      <c r="AP375" s="282">
        <v>400.55</v>
      </c>
      <c r="AQ375" s="282">
        <v>179.41</v>
      </c>
      <c r="AR375" s="275"/>
      <c r="AS375" s="273"/>
      <c r="AT375" s="273"/>
      <c r="AU375" s="275">
        <v>300.94</v>
      </c>
      <c r="AV375" s="275">
        <v>339.54</v>
      </c>
      <c r="AW375" s="275">
        <v>378.98</v>
      </c>
      <c r="AX375" s="275">
        <v>400.55</v>
      </c>
      <c r="AY375" s="275">
        <v>179.41</v>
      </c>
      <c r="AZ375" s="187"/>
      <c r="BA375" s="182"/>
    </row>
    <row r="376" spans="1:53" s="188" customFormat="1" ht="13.5" thickBot="1" x14ac:dyDescent="0.25">
      <c r="A376" s="182"/>
      <c r="B376" s="189" t="s">
        <v>817</v>
      </c>
      <c r="C376" s="189"/>
      <c r="D376" s="214" t="s">
        <v>164</v>
      </c>
      <c r="E376" s="326">
        <v>1</v>
      </c>
      <c r="F376" s="326"/>
      <c r="G376" s="326"/>
      <c r="H376" s="326"/>
      <c r="I376" s="326"/>
      <c r="J376" s="189"/>
      <c r="K376" s="182"/>
      <c r="L376" s="182"/>
      <c r="M376" s="266">
        <v>463.9</v>
      </c>
      <c r="N376" s="266"/>
      <c r="O376" s="266"/>
      <c r="P376" s="266"/>
      <c r="Q376" s="266"/>
      <c r="R376" s="266"/>
      <c r="S376" s="182"/>
      <c r="T376" s="182"/>
      <c r="U376" s="336">
        <v>463.9</v>
      </c>
      <c r="V376" s="336"/>
      <c r="W376" s="336"/>
      <c r="X376" s="336"/>
      <c r="Y376" s="336"/>
      <c r="AA376" s="182"/>
      <c r="AB376" s="185" t="s">
        <v>585</v>
      </c>
      <c r="AC376" s="185"/>
      <c r="AD376" s="186" t="s">
        <v>460</v>
      </c>
      <c r="AE376" s="338">
        <v>1</v>
      </c>
      <c r="AF376" s="338">
        <v>1</v>
      </c>
      <c r="AG376" s="338"/>
      <c r="AH376" s="338"/>
      <c r="AI376" s="338"/>
      <c r="AJ376" s="187"/>
      <c r="AK376" s="182"/>
      <c r="AL376" s="182"/>
      <c r="AM376" s="282">
        <v>12.55</v>
      </c>
      <c r="AN376" s="282">
        <v>12.13</v>
      </c>
      <c r="AO376" s="282"/>
      <c r="AP376" s="282"/>
      <c r="AQ376" s="282"/>
      <c r="AR376" s="275"/>
      <c r="AS376" s="273"/>
      <c r="AT376" s="273"/>
      <c r="AU376" s="275">
        <v>12.55</v>
      </c>
      <c r="AV376" s="275">
        <v>12.13</v>
      </c>
      <c r="AW376" s="275"/>
      <c r="AX376" s="275"/>
      <c r="AY376" s="275"/>
      <c r="AZ376" s="192"/>
      <c r="BA376" s="182"/>
    </row>
    <row r="377" spans="1:53" s="188" customFormat="1" x14ac:dyDescent="0.2">
      <c r="A377" s="182"/>
      <c r="B377" s="185" t="s">
        <v>480</v>
      </c>
      <c r="C377" s="185"/>
      <c r="D377" s="212" t="s">
        <v>145</v>
      </c>
      <c r="E377" s="325">
        <v>9</v>
      </c>
      <c r="F377" s="325">
        <v>5</v>
      </c>
      <c r="G377" s="325">
        <v>3</v>
      </c>
      <c r="H377" s="325">
        <v>2</v>
      </c>
      <c r="I377" s="325">
        <v>3</v>
      </c>
      <c r="J377" s="185"/>
      <c r="K377" s="182"/>
      <c r="L377" s="182"/>
      <c r="M377" s="238">
        <v>1378.53</v>
      </c>
      <c r="N377" s="238">
        <v>271.93</v>
      </c>
      <c r="O377" s="238">
        <v>163.41999999999999</v>
      </c>
      <c r="P377" s="238">
        <v>154.4</v>
      </c>
      <c r="Q377" s="238">
        <v>1058.29</v>
      </c>
      <c r="R377" s="238"/>
      <c r="S377" s="182"/>
      <c r="T377" s="182"/>
      <c r="U377" s="336">
        <v>153.16999999999999</v>
      </c>
      <c r="V377" s="336">
        <v>54.386000000000003</v>
      </c>
      <c r="W377" s="336">
        <v>54.473333333333301</v>
      </c>
      <c r="X377" s="336">
        <v>77.2</v>
      </c>
      <c r="Y377" s="336">
        <v>352.76333333333298</v>
      </c>
      <c r="AA377" s="182"/>
      <c r="AZ377" s="187"/>
      <c r="BA377" s="182"/>
    </row>
    <row r="378" spans="1:53" s="188" customFormat="1" x14ac:dyDescent="0.2">
      <c r="A378" s="182"/>
      <c r="B378" s="185" t="s">
        <v>818</v>
      </c>
      <c r="C378" s="185"/>
      <c r="D378" s="212" t="s">
        <v>819</v>
      </c>
      <c r="E378" s="325">
        <v>1</v>
      </c>
      <c r="F378" s="325"/>
      <c r="G378" s="325"/>
      <c r="H378" s="325"/>
      <c r="I378" s="325"/>
      <c r="J378" s="185"/>
      <c r="K378" s="182"/>
      <c r="L378" s="182"/>
      <c r="M378" s="238">
        <v>108.43</v>
      </c>
      <c r="N378" s="238"/>
      <c r="O378" s="238"/>
      <c r="P378" s="238"/>
      <c r="Q378" s="238"/>
      <c r="R378" s="238"/>
      <c r="S378" s="182"/>
      <c r="T378" s="182"/>
      <c r="U378" s="336">
        <v>108.43</v>
      </c>
      <c r="V378" s="336"/>
      <c r="W378" s="336"/>
      <c r="X378" s="336"/>
      <c r="Y378" s="336"/>
      <c r="AA378" s="182"/>
      <c r="AZ378" s="187"/>
      <c r="BA378" s="182"/>
    </row>
    <row r="379" spans="1:53" s="188" customFormat="1" x14ac:dyDescent="0.2">
      <c r="A379" s="182"/>
      <c r="B379" s="185" t="s">
        <v>482</v>
      </c>
      <c r="C379" s="185"/>
      <c r="D379" s="212" t="s">
        <v>449</v>
      </c>
      <c r="E379" s="325">
        <v>8</v>
      </c>
      <c r="F379" s="325">
        <v>7</v>
      </c>
      <c r="G379" s="325">
        <v>5</v>
      </c>
      <c r="H379" s="325">
        <v>5</v>
      </c>
      <c r="I379" s="325">
        <v>7</v>
      </c>
      <c r="J379" s="185"/>
      <c r="K379" s="182"/>
      <c r="L379" s="182"/>
      <c r="M379" s="238">
        <v>936.49</v>
      </c>
      <c r="N379" s="238">
        <v>659.93</v>
      </c>
      <c r="O379" s="238">
        <v>450.58</v>
      </c>
      <c r="P379" s="238">
        <v>302.33</v>
      </c>
      <c r="Q379" s="238">
        <v>1417.76</v>
      </c>
      <c r="R379" s="238"/>
      <c r="S379" s="182"/>
      <c r="T379" s="182"/>
      <c r="U379" s="336">
        <v>117.06125</v>
      </c>
      <c r="V379" s="336">
        <v>94.275714285714301</v>
      </c>
      <c r="W379" s="336">
        <v>90.116</v>
      </c>
      <c r="X379" s="336">
        <v>60.466000000000001</v>
      </c>
      <c r="Y379" s="336">
        <v>202.53714285714301</v>
      </c>
      <c r="AA379" s="182"/>
      <c r="AZ379" s="187"/>
      <c r="BA379" s="182"/>
    </row>
    <row r="380" spans="1:53" s="188" customFormat="1" x14ac:dyDescent="0.2">
      <c r="A380" s="182"/>
      <c r="B380" s="185" t="s">
        <v>483</v>
      </c>
      <c r="C380" s="185"/>
      <c r="D380" s="212" t="s">
        <v>156</v>
      </c>
      <c r="E380" s="325">
        <v>81</v>
      </c>
      <c r="F380" s="325">
        <v>50</v>
      </c>
      <c r="G380" s="325">
        <v>34</v>
      </c>
      <c r="H380" s="325">
        <v>28</v>
      </c>
      <c r="I380" s="325">
        <v>46</v>
      </c>
      <c r="J380" s="185"/>
      <c r="K380" s="182"/>
      <c r="L380" s="182"/>
      <c r="M380" s="238">
        <v>22297.27</v>
      </c>
      <c r="N380" s="238">
        <v>10507.09</v>
      </c>
      <c r="O380" s="238">
        <v>8876.65</v>
      </c>
      <c r="P380" s="238">
        <v>6017.24</v>
      </c>
      <c r="Q380" s="238">
        <v>43651.54</v>
      </c>
      <c r="R380" s="238"/>
      <c r="S380" s="182"/>
      <c r="T380" s="182"/>
      <c r="U380" s="336">
        <v>275.27493827160498</v>
      </c>
      <c r="V380" s="336">
        <v>210.14179999999999</v>
      </c>
      <c r="W380" s="336">
        <v>261.07794117647097</v>
      </c>
      <c r="X380" s="336">
        <v>214.90142857142899</v>
      </c>
      <c r="Y380" s="336">
        <v>948.94652173913096</v>
      </c>
      <c r="AA380" s="182"/>
      <c r="AZ380" s="187"/>
      <c r="BA380" s="182"/>
    </row>
    <row r="381" spans="1:53" s="188" customFormat="1" x14ac:dyDescent="0.2">
      <c r="A381" s="182"/>
      <c r="B381" s="185" t="s">
        <v>484</v>
      </c>
      <c r="C381" s="185"/>
      <c r="D381" s="212" t="s">
        <v>485</v>
      </c>
      <c r="E381" s="325">
        <v>22</v>
      </c>
      <c r="F381" s="325">
        <v>14</v>
      </c>
      <c r="G381" s="325">
        <v>13</v>
      </c>
      <c r="H381" s="325">
        <v>8</v>
      </c>
      <c r="I381" s="325">
        <v>9</v>
      </c>
      <c r="J381" s="185"/>
      <c r="K381" s="182"/>
      <c r="L381" s="182"/>
      <c r="M381" s="238">
        <v>4378.6400000000003</v>
      </c>
      <c r="N381" s="238">
        <v>1400.23</v>
      </c>
      <c r="O381" s="238">
        <v>2298.0100000000002</v>
      </c>
      <c r="P381" s="238">
        <v>2685.97</v>
      </c>
      <c r="Q381" s="238">
        <v>31346.32</v>
      </c>
      <c r="R381" s="238"/>
      <c r="S381" s="182"/>
      <c r="T381" s="182"/>
      <c r="U381" s="336">
        <v>199.029090909091</v>
      </c>
      <c r="V381" s="336">
        <v>100.016428571429</v>
      </c>
      <c r="W381" s="336">
        <v>176.77</v>
      </c>
      <c r="X381" s="336">
        <v>335.74624999999997</v>
      </c>
      <c r="Y381" s="336">
        <v>3482.9244444444398</v>
      </c>
      <c r="AA381" s="182"/>
      <c r="AZ381" s="187"/>
      <c r="BA381" s="182"/>
    </row>
    <row r="382" spans="1:53" s="188" customFormat="1" x14ac:dyDescent="0.2">
      <c r="A382" s="182"/>
      <c r="B382" s="185" t="s">
        <v>820</v>
      </c>
      <c r="C382" s="185"/>
      <c r="D382" s="212" t="s">
        <v>821</v>
      </c>
      <c r="E382" s="325"/>
      <c r="F382" s="325"/>
      <c r="G382" s="325"/>
      <c r="H382" s="325"/>
      <c r="I382" s="325">
        <v>1</v>
      </c>
      <c r="J382" s="185"/>
      <c r="K382" s="182"/>
      <c r="L382" s="182"/>
      <c r="M382" s="238"/>
      <c r="N382" s="238"/>
      <c r="O382" s="238"/>
      <c r="P382" s="238"/>
      <c r="Q382" s="238">
        <v>146.68</v>
      </c>
      <c r="R382" s="238"/>
      <c r="S382" s="182"/>
      <c r="T382" s="182"/>
      <c r="U382" s="336"/>
      <c r="V382" s="336"/>
      <c r="W382" s="336"/>
      <c r="X382" s="336"/>
      <c r="Y382" s="336">
        <v>146.68</v>
      </c>
      <c r="AA382" s="182"/>
      <c r="AZ382" s="187"/>
      <c r="BA382" s="182"/>
    </row>
    <row r="383" spans="1:53" s="188" customFormat="1" x14ac:dyDescent="0.2">
      <c r="A383" s="182"/>
      <c r="B383" s="185" t="s">
        <v>486</v>
      </c>
      <c r="C383" s="185"/>
      <c r="D383" s="212" t="s">
        <v>246</v>
      </c>
      <c r="E383" s="325">
        <v>292</v>
      </c>
      <c r="F383" s="325">
        <v>159</v>
      </c>
      <c r="G383" s="325">
        <v>125</v>
      </c>
      <c r="H383" s="325">
        <v>102</v>
      </c>
      <c r="I383" s="325">
        <v>192</v>
      </c>
      <c r="J383" s="185"/>
      <c r="K383" s="182"/>
      <c r="L383" s="182"/>
      <c r="M383" s="238">
        <v>46213.68</v>
      </c>
      <c r="N383" s="238">
        <v>17618.71</v>
      </c>
      <c r="O383" s="238">
        <v>16348.04</v>
      </c>
      <c r="P383" s="238">
        <v>12261.49</v>
      </c>
      <c r="Q383" s="238">
        <v>116540.05</v>
      </c>
      <c r="R383" s="238"/>
      <c r="S383" s="182"/>
      <c r="T383" s="182"/>
      <c r="U383" s="336">
        <v>158.26602739725999</v>
      </c>
      <c r="V383" s="336">
        <v>110.809496855346</v>
      </c>
      <c r="W383" s="336">
        <v>130.78432000000001</v>
      </c>
      <c r="X383" s="336">
        <v>120.21068627451</v>
      </c>
      <c r="Y383" s="336">
        <v>606.97942708333301</v>
      </c>
      <c r="AA383" s="182"/>
      <c r="AZ383" s="187"/>
      <c r="BA383" s="182"/>
    </row>
    <row r="384" spans="1:53" s="188" customFormat="1" x14ac:dyDescent="0.2">
      <c r="A384" s="182"/>
      <c r="B384" s="185" t="s">
        <v>487</v>
      </c>
      <c r="C384" s="185"/>
      <c r="D384" s="212" t="s">
        <v>488</v>
      </c>
      <c r="E384" s="325">
        <v>2</v>
      </c>
      <c r="F384" s="325">
        <v>2</v>
      </c>
      <c r="G384" s="325"/>
      <c r="H384" s="325"/>
      <c r="I384" s="325">
        <v>1</v>
      </c>
      <c r="J384" s="185"/>
      <c r="K384" s="182"/>
      <c r="L384" s="182"/>
      <c r="M384" s="238">
        <v>842.79</v>
      </c>
      <c r="N384" s="238">
        <v>444.88</v>
      </c>
      <c r="O384" s="238"/>
      <c r="P384" s="238"/>
      <c r="Q384" s="238">
        <v>101.62</v>
      </c>
      <c r="R384" s="238"/>
      <c r="S384" s="182"/>
      <c r="T384" s="182"/>
      <c r="U384" s="336">
        <v>421.39499999999998</v>
      </c>
      <c r="V384" s="336">
        <v>222.44</v>
      </c>
      <c r="W384" s="336"/>
      <c r="X384" s="336"/>
      <c r="Y384" s="336">
        <v>101.62</v>
      </c>
      <c r="AA384" s="182"/>
      <c r="AZ384" s="187"/>
      <c r="BA384" s="182"/>
    </row>
    <row r="385" spans="1:53" s="188" customFormat="1" x14ac:dyDescent="0.2">
      <c r="A385" s="182"/>
      <c r="B385" s="185" t="s">
        <v>489</v>
      </c>
      <c r="C385" s="185"/>
      <c r="D385" s="212" t="s">
        <v>79</v>
      </c>
      <c r="E385" s="325">
        <v>26</v>
      </c>
      <c r="F385" s="325">
        <v>13</v>
      </c>
      <c r="G385" s="325">
        <v>8</v>
      </c>
      <c r="H385" s="325">
        <v>8</v>
      </c>
      <c r="I385" s="325">
        <v>12</v>
      </c>
      <c r="J385" s="185"/>
      <c r="K385" s="182"/>
      <c r="L385" s="182"/>
      <c r="M385" s="238">
        <v>4613.82</v>
      </c>
      <c r="N385" s="238">
        <v>1932.6</v>
      </c>
      <c r="O385" s="238">
        <v>1711.6</v>
      </c>
      <c r="P385" s="238">
        <v>1628.96</v>
      </c>
      <c r="Q385" s="238">
        <v>19456.189999999999</v>
      </c>
      <c r="R385" s="238"/>
      <c r="S385" s="182"/>
      <c r="T385" s="182"/>
      <c r="U385" s="336">
        <v>177.45461538461501</v>
      </c>
      <c r="V385" s="336">
        <v>148.66153846153799</v>
      </c>
      <c r="W385" s="336">
        <v>213.95</v>
      </c>
      <c r="X385" s="336">
        <v>203.62</v>
      </c>
      <c r="Y385" s="336">
        <v>1621.34916666667</v>
      </c>
      <c r="AA385" s="182"/>
      <c r="AZ385" s="187"/>
      <c r="BA385" s="182"/>
    </row>
    <row r="386" spans="1:53" s="188" customFormat="1" x14ac:dyDescent="0.2">
      <c r="A386" s="182"/>
      <c r="B386" s="185" t="s">
        <v>490</v>
      </c>
      <c r="C386" s="185"/>
      <c r="D386" s="212" t="s">
        <v>219</v>
      </c>
      <c r="E386" s="325">
        <v>97</v>
      </c>
      <c r="F386" s="325">
        <v>49</v>
      </c>
      <c r="G386" s="325">
        <v>39</v>
      </c>
      <c r="H386" s="325">
        <v>35</v>
      </c>
      <c r="I386" s="325">
        <v>59</v>
      </c>
      <c r="J386" s="185"/>
      <c r="K386" s="182"/>
      <c r="L386" s="182"/>
      <c r="M386" s="238">
        <v>22268.43</v>
      </c>
      <c r="N386" s="238">
        <v>8482.1</v>
      </c>
      <c r="O386" s="238">
        <v>8334.76</v>
      </c>
      <c r="P386" s="238">
        <v>11064.42</v>
      </c>
      <c r="Q386" s="238">
        <v>73588.44</v>
      </c>
      <c r="R386" s="238"/>
      <c r="S386" s="182"/>
      <c r="T386" s="182"/>
      <c r="U386" s="336">
        <v>229.571443298969</v>
      </c>
      <c r="V386" s="336">
        <v>173.10408163265299</v>
      </c>
      <c r="W386" s="336">
        <v>213.71179487179501</v>
      </c>
      <c r="X386" s="336">
        <v>316.12628571428598</v>
      </c>
      <c r="Y386" s="336">
        <v>1247.26169491525</v>
      </c>
      <c r="AA386" s="182"/>
      <c r="AZ386" s="187"/>
      <c r="BA386" s="182"/>
    </row>
    <row r="387" spans="1:53" s="188" customFormat="1" x14ac:dyDescent="0.2">
      <c r="A387" s="182"/>
      <c r="B387" s="185" t="s">
        <v>491</v>
      </c>
      <c r="C387" s="185"/>
      <c r="D387" s="212" t="s">
        <v>164</v>
      </c>
      <c r="E387" s="325">
        <v>986</v>
      </c>
      <c r="F387" s="325">
        <v>647</v>
      </c>
      <c r="G387" s="325">
        <v>533</v>
      </c>
      <c r="H387" s="325">
        <v>471</v>
      </c>
      <c r="I387" s="325">
        <v>791</v>
      </c>
      <c r="J387" s="185"/>
      <c r="K387" s="182"/>
      <c r="L387" s="182"/>
      <c r="M387" s="238">
        <v>160357.46</v>
      </c>
      <c r="N387" s="238">
        <v>90699.1899999999</v>
      </c>
      <c r="O387" s="238">
        <v>104708.82</v>
      </c>
      <c r="P387" s="238">
        <v>84846.399999999994</v>
      </c>
      <c r="Q387" s="238">
        <v>756510.12000000104</v>
      </c>
      <c r="R387" s="238"/>
      <c r="S387" s="182"/>
      <c r="T387" s="182"/>
      <c r="U387" s="336">
        <v>162.634340770791</v>
      </c>
      <c r="V387" s="336">
        <v>140.18421947449701</v>
      </c>
      <c r="W387" s="336">
        <v>196.45181988742999</v>
      </c>
      <c r="X387" s="336">
        <v>180.14097664543499</v>
      </c>
      <c r="Y387" s="336">
        <v>956.39711757269504</v>
      </c>
      <c r="AA387" s="182"/>
      <c r="AZ387" s="187"/>
      <c r="BA387" s="182"/>
    </row>
    <row r="388" spans="1:53" s="188" customFormat="1" x14ac:dyDescent="0.2">
      <c r="A388" s="182"/>
      <c r="B388" s="185" t="s">
        <v>493</v>
      </c>
      <c r="C388" s="185"/>
      <c r="D388" s="212" t="s">
        <v>822</v>
      </c>
      <c r="E388" s="325"/>
      <c r="F388" s="325"/>
      <c r="G388" s="325"/>
      <c r="H388" s="325"/>
      <c r="I388" s="325">
        <v>1</v>
      </c>
      <c r="J388" s="185"/>
      <c r="K388" s="182"/>
      <c r="L388" s="182"/>
      <c r="M388" s="238"/>
      <c r="N388" s="238"/>
      <c r="O388" s="238"/>
      <c r="P388" s="238"/>
      <c r="Q388" s="238">
        <v>1202.99</v>
      </c>
      <c r="R388" s="238"/>
      <c r="S388" s="182"/>
      <c r="T388" s="182"/>
      <c r="U388" s="336"/>
      <c r="V388" s="336"/>
      <c r="W388" s="336"/>
      <c r="X388" s="336"/>
      <c r="Y388" s="336">
        <v>1202.99</v>
      </c>
      <c r="AA388" s="182"/>
      <c r="AZ388" s="187"/>
      <c r="BA388" s="182"/>
    </row>
    <row r="389" spans="1:53" s="188" customFormat="1" x14ac:dyDescent="0.2">
      <c r="A389" s="182"/>
      <c r="B389" s="185" t="s">
        <v>493</v>
      </c>
      <c r="C389" s="185"/>
      <c r="D389" s="212" t="s">
        <v>77</v>
      </c>
      <c r="E389" s="325">
        <v>5</v>
      </c>
      <c r="F389" s="325">
        <v>5</v>
      </c>
      <c r="G389" s="325">
        <v>3</v>
      </c>
      <c r="H389" s="325">
        <v>4</v>
      </c>
      <c r="I389" s="325">
        <v>5</v>
      </c>
      <c r="J389" s="185"/>
      <c r="K389" s="182"/>
      <c r="L389" s="182"/>
      <c r="M389" s="238">
        <v>1343.39</v>
      </c>
      <c r="N389" s="238">
        <v>1177.94</v>
      </c>
      <c r="O389" s="238">
        <v>879.36</v>
      </c>
      <c r="P389" s="238">
        <v>826.84</v>
      </c>
      <c r="Q389" s="238">
        <v>10312.58</v>
      </c>
      <c r="R389" s="238"/>
      <c r="S389" s="182"/>
      <c r="T389" s="182"/>
      <c r="U389" s="336">
        <v>268.678</v>
      </c>
      <c r="V389" s="336">
        <v>235.58799999999999</v>
      </c>
      <c r="W389" s="336">
        <v>293.12</v>
      </c>
      <c r="X389" s="336">
        <v>206.71</v>
      </c>
      <c r="Y389" s="336">
        <v>2062.5160000000001</v>
      </c>
      <c r="AA389" s="182"/>
      <c r="AZ389" s="187"/>
      <c r="BA389" s="182"/>
    </row>
    <row r="390" spans="1:53" s="188" customFormat="1" x14ac:dyDescent="0.2">
      <c r="A390" s="182"/>
      <c r="B390" s="185" t="s">
        <v>493</v>
      </c>
      <c r="C390" s="185"/>
      <c r="D390" s="212" t="s">
        <v>494</v>
      </c>
      <c r="E390" s="325">
        <v>21</v>
      </c>
      <c r="F390" s="325">
        <v>13</v>
      </c>
      <c r="G390" s="325">
        <v>10</v>
      </c>
      <c r="H390" s="325">
        <v>10</v>
      </c>
      <c r="I390" s="325">
        <v>14</v>
      </c>
      <c r="J390" s="185"/>
      <c r="K390" s="182"/>
      <c r="L390" s="182"/>
      <c r="M390" s="238">
        <v>3237.28</v>
      </c>
      <c r="N390" s="238">
        <v>1510.87</v>
      </c>
      <c r="O390" s="238">
        <v>1838.18</v>
      </c>
      <c r="P390" s="238">
        <v>2001.43</v>
      </c>
      <c r="Q390" s="238">
        <v>37936.57</v>
      </c>
      <c r="R390" s="238"/>
      <c r="S390" s="182"/>
      <c r="T390" s="182"/>
      <c r="U390" s="336">
        <v>154.15619047619001</v>
      </c>
      <c r="V390" s="336">
        <v>116.22076923076899</v>
      </c>
      <c r="W390" s="336">
        <v>183.81800000000001</v>
      </c>
      <c r="X390" s="336">
        <v>200.143</v>
      </c>
      <c r="Y390" s="336">
        <v>2709.7550000000001</v>
      </c>
      <c r="AA390" s="182"/>
      <c r="AZ390" s="187"/>
      <c r="BA390" s="182"/>
    </row>
    <row r="391" spans="1:53" s="188" customFormat="1" x14ac:dyDescent="0.2">
      <c r="A391" s="182"/>
      <c r="B391" s="185" t="s">
        <v>493</v>
      </c>
      <c r="C391" s="185"/>
      <c r="D391" s="212" t="s">
        <v>120</v>
      </c>
      <c r="E391" s="325">
        <v>21</v>
      </c>
      <c r="F391" s="325">
        <v>7</v>
      </c>
      <c r="G391" s="325">
        <v>9</v>
      </c>
      <c r="H391" s="325">
        <v>7</v>
      </c>
      <c r="I391" s="325">
        <v>13</v>
      </c>
      <c r="J391" s="185"/>
      <c r="K391" s="182"/>
      <c r="L391" s="182"/>
      <c r="M391" s="238">
        <v>2977.06</v>
      </c>
      <c r="N391" s="238">
        <v>520.16</v>
      </c>
      <c r="O391" s="238">
        <v>1097.21</v>
      </c>
      <c r="P391" s="238">
        <v>635.72</v>
      </c>
      <c r="Q391" s="238">
        <v>12716.62</v>
      </c>
      <c r="R391" s="238"/>
      <c r="S391" s="182"/>
      <c r="T391" s="182"/>
      <c r="U391" s="336">
        <v>141.764761904762</v>
      </c>
      <c r="V391" s="336">
        <v>74.308571428571398</v>
      </c>
      <c r="W391" s="336">
        <v>121.912222222222</v>
      </c>
      <c r="X391" s="336">
        <v>90.817142857142898</v>
      </c>
      <c r="Y391" s="336">
        <v>978.20153846153801</v>
      </c>
      <c r="AA391" s="182"/>
      <c r="AZ391" s="187"/>
      <c r="BA391" s="182"/>
    </row>
    <row r="392" spans="1:53" s="188" customFormat="1" x14ac:dyDescent="0.2">
      <c r="A392" s="182"/>
      <c r="B392" s="185" t="s">
        <v>495</v>
      </c>
      <c r="C392" s="185"/>
      <c r="D392" s="212" t="s">
        <v>272</v>
      </c>
      <c r="E392" s="325">
        <v>1</v>
      </c>
      <c r="F392" s="325">
        <v>1</v>
      </c>
      <c r="G392" s="325">
        <v>1</v>
      </c>
      <c r="H392" s="325">
        <v>1</v>
      </c>
      <c r="I392" s="325">
        <v>1</v>
      </c>
      <c r="J392" s="185"/>
      <c r="K392" s="182"/>
      <c r="L392" s="182"/>
      <c r="M392" s="238">
        <v>6.31</v>
      </c>
      <c r="N392" s="238">
        <v>6.98</v>
      </c>
      <c r="O392" s="238">
        <v>7.43</v>
      </c>
      <c r="P392" s="238">
        <v>6.3</v>
      </c>
      <c r="Q392" s="238">
        <v>311.35000000000002</v>
      </c>
      <c r="R392" s="238"/>
      <c r="S392" s="182"/>
      <c r="T392" s="182"/>
      <c r="U392" s="336">
        <v>6.31</v>
      </c>
      <c r="V392" s="336">
        <v>6.98</v>
      </c>
      <c r="W392" s="336">
        <v>7.43</v>
      </c>
      <c r="X392" s="336">
        <v>6.3</v>
      </c>
      <c r="Y392" s="336">
        <v>311.35000000000002</v>
      </c>
      <c r="AA392" s="182"/>
      <c r="AZ392" s="187"/>
      <c r="BA392" s="182"/>
    </row>
    <row r="393" spans="1:53" s="188" customFormat="1" x14ac:dyDescent="0.2">
      <c r="A393" s="182"/>
      <c r="B393" s="185" t="s">
        <v>496</v>
      </c>
      <c r="C393" s="185"/>
      <c r="D393" s="212" t="s">
        <v>439</v>
      </c>
      <c r="E393" s="325">
        <v>171</v>
      </c>
      <c r="F393" s="325">
        <v>84</v>
      </c>
      <c r="G393" s="325">
        <v>65</v>
      </c>
      <c r="H393" s="325">
        <v>43</v>
      </c>
      <c r="I393" s="325">
        <v>37</v>
      </c>
      <c r="J393" s="185"/>
      <c r="K393" s="182"/>
      <c r="L393" s="182"/>
      <c r="M393" s="238">
        <v>14727.66</v>
      </c>
      <c r="N393" s="238">
        <v>3771.86</v>
      </c>
      <c r="O393" s="238">
        <v>5371.84</v>
      </c>
      <c r="P393" s="238">
        <v>2877.29</v>
      </c>
      <c r="Q393" s="238">
        <v>11532.16</v>
      </c>
      <c r="R393" s="238"/>
      <c r="S393" s="182"/>
      <c r="T393" s="182"/>
      <c r="U393" s="336">
        <v>86.126666666666694</v>
      </c>
      <c r="V393" s="336">
        <v>44.903095238095297</v>
      </c>
      <c r="W393" s="336">
        <v>82.643692307692305</v>
      </c>
      <c r="X393" s="336">
        <v>66.9137209302326</v>
      </c>
      <c r="Y393" s="336">
        <v>311.68</v>
      </c>
      <c r="AA393" s="182"/>
      <c r="AZ393" s="187"/>
      <c r="BA393" s="182"/>
    </row>
    <row r="394" spans="1:53" s="188" customFormat="1" x14ac:dyDescent="0.2">
      <c r="A394" s="182"/>
      <c r="B394" s="185" t="s">
        <v>497</v>
      </c>
      <c r="C394" s="185"/>
      <c r="D394" s="212" t="s">
        <v>145</v>
      </c>
      <c r="E394" s="325">
        <v>3</v>
      </c>
      <c r="F394" s="325">
        <v>3</v>
      </c>
      <c r="G394" s="325">
        <v>3</v>
      </c>
      <c r="H394" s="325">
        <v>3</v>
      </c>
      <c r="I394" s="325">
        <v>4</v>
      </c>
      <c r="J394" s="185"/>
      <c r="K394" s="182"/>
      <c r="L394" s="182"/>
      <c r="M394" s="238">
        <v>500.24</v>
      </c>
      <c r="N394" s="238">
        <v>506.37</v>
      </c>
      <c r="O394" s="238">
        <v>619.80999999999995</v>
      </c>
      <c r="P394" s="238">
        <v>702.07</v>
      </c>
      <c r="Q394" s="238">
        <v>1796.67</v>
      </c>
      <c r="R394" s="238"/>
      <c r="S394" s="182"/>
      <c r="T394" s="182"/>
      <c r="U394" s="336">
        <v>166.74666666666701</v>
      </c>
      <c r="V394" s="336">
        <v>168.79</v>
      </c>
      <c r="W394" s="336">
        <v>206.60333333333301</v>
      </c>
      <c r="X394" s="336">
        <v>234.023333333333</v>
      </c>
      <c r="Y394" s="336">
        <v>449.16750000000002</v>
      </c>
      <c r="AA394" s="182"/>
      <c r="AZ394" s="187"/>
      <c r="BA394" s="182"/>
    </row>
    <row r="395" spans="1:53" s="188" customFormat="1" x14ac:dyDescent="0.2">
      <c r="A395" s="182"/>
      <c r="B395" s="185" t="s">
        <v>498</v>
      </c>
      <c r="C395" s="185"/>
      <c r="D395" s="212" t="s">
        <v>63</v>
      </c>
      <c r="E395" s="325">
        <v>42</v>
      </c>
      <c r="F395" s="325">
        <v>21</v>
      </c>
      <c r="G395" s="325">
        <v>13</v>
      </c>
      <c r="H395" s="325">
        <v>13</v>
      </c>
      <c r="I395" s="325">
        <v>17</v>
      </c>
      <c r="J395" s="185"/>
      <c r="K395" s="182"/>
      <c r="L395" s="182"/>
      <c r="M395" s="238">
        <v>9313.59</v>
      </c>
      <c r="N395" s="238">
        <v>2232.6799999999998</v>
      </c>
      <c r="O395" s="238">
        <v>1464.8</v>
      </c>
      <c r="P395" s="238">
        <v>1715.58</v>
      </c>
      <c r="Q395" s="238">
        <v>10496.53</v>
      </c>
      <c r="R395" s="238"/>
      <c r="S395" s="182"/>
      <c r="T395" s="182"/>
      <c r="U395" s="336">
        <v>221.75214285714301</v>
      </c>
      <c r="V395" s="336">
        <v>106.318095238095</v>
      </c>
      <c r="W395" s="336">
        <v>112.676923076923</v>
      </c>
      <c r="X395" s="336">
        <v>131.967692307692</v>
      </c>
      <c r="Y395" s="336">
        <v>617.44294117647098</v>
      </c>
      <c r="AA395" s="182"/>
      <c r="AZ395" s="187"/>
      <c r="BA395" s="182"/>
    </row>
    <row r="396" spans="1:53" s="188" customFormat="1" x14ac:dyDescent="0.2">
      <c r="A396" s="182"/>
      <c r="B396" s="185" t="s">
        <v>677</v>
      </c>
      <c r="C396" s="185"/>
      <c r="D396" s="212" t="s">
        <v>63</v>
      </c>
      <c r="E396" s="325">
        <v>13</v>
      </c>
      <c r="F396" s="325">
        <v>3</v>
      </c>
      <c r="G396" s="325">
        <v>3</v>
      </c>
      <c r="H396" s="325">
        <v>2</v>
      </c>
      <c r="I396" s="325">
        <v>3</v>
      </c>
      <c r="J396" s="185"/>
      <c r="K396" s="182"/>
      <c r="L396" s="182"/>
      <c r="M396" s="238">
        <v>2343.75</v>
      </c>
      <c r="N396" s="238">
        <v>184.7</v>
      </c>
      <c r="O396" s="238">
        <v>132.12</v>
      </c>
      <c r="P396" s="238">
        <v>34.479999999999997</v>
      </c>
      <c r="Q396" s="238">
        <v>2094.7399999999998</v>
      </c>
      <c r="R396" s="238"/>
      <c r="S396" s="182"/>
      <c r="T396" s="182"/>
      <c r="U396" s="336">
        <v>180.288461538462</v>
      </c>
      <c r="V396" s="336">
        <v>61.566666666666698</v>
      </c>
      <c r="W396" s="336">
        <v>44.04</v>
      </c>
      <c r="X396" s="336">
        <v>17.239999999999998</v>
      </c>
      <c r="Y396" s="336">
        <v>698.24666666666701</v>
      </c>
      <c r="AA396" s="182"/>
      <c r="AZ396" s="187"/>
      <c r="BA396" s="182"/>
    </row>
    <row r="397" spans="1:53" s="188" customFormat="1" x14ac:dyDescent="0.2">
      <c r="A397" s="182"/>
      <c r="B397" s="185" t="s">
        <v>499</v>
      </c>
      <c r="C397" s="185"/>
      <c r="D397" s="212" t="s">
        <v>224</v>
      </c>
      <c r="E397" s="325">
        <v>157</v>
      </c>
      <c r="F397" s="325">
        <v>76</v>
      </c>
      <c r="G397" s="325">
        <v>47</v>
      </c>
      <c r="H397" s="325">
        <v>38</v>
      </c>
      <c r="I397" s="325">
        <v>38</v>
      </c>
      <c r="J397" s="185"/>
      <c r="K397" s="182"/>
      <c r="L397" s="182"/>
      <c r="M397" s="238">
        <v>24344.68</v>
      </c>
      <c r="N397" s="238">
        <v>6111.47</v>
      </c>
      <c r="O397" s="238">
        <v>5056.1400000000003</v>
      </c>
      <c r="P397" s="238">
        <v>3723.27</v>
      </c>
      <c r="Q397" s="238">
        <v>41438.959999999999</v>
      </c>
      <c r="R397" s="238"/>
      <c r="S397" s="182"/>
      <c r="T397" s="182"/>
      <c r="U397" s="336">
        <v>155.06165605095501</v>
      </c>
      <c r="V397" s="336">
        <v>80.414078947368395</v>
      </c>
      <c r="W397" s="336">
        <v>107.577446808511</v>
      </c>
      <c r="X397" s="336">
        <v>97.980789473684297</v>
      </c>
      <c r="Y397" s="336">
        <v>1090.49894736842</v>
      </c>
      <c r="AA397" s="182"/>
      <c r="AZ397" s="187"/>
      <c r="BA397" s="182"/>
    </row>
    <row r="398" spans="1:53" s="188" customFormat="1" x14ac:dyDescent="0.2">
      <c r="A398" s="182"/>
      <c r="B398" s="185" t="s">
        <v>500</v>
      </c>
      <c r="C398" s="185"/>
      <c r="D398" s="212" t="s">
        <v>107</v>
      </c>
      <c r="E398" s="325">
        <v>1251</v>
      </c>
      <c r="F398" s="325">
        <v>654</v>
      </c>
      <c r="G398" s="325">
        <v>482</v>
      </c>
      <c r="H398" s="325">
        <v>369</v>
      </c>
      <c r="I398" s="325">
        <v>549</v>
      </c>
      <c r="J398" s="185"/>
      <c r="K398" s="182"/>
      <c r="L398" s="182"/>
      <c r="M398" s="238">
        <v>273871.3</v>
      </c>
      <c r="N398" s="238">
        <v>92516.4</v>
      </c>
      <c r="O398" s="238">
        <v>61120.92</v>
      </c>
      <c r="P398" s="238">
        <v>42638.03</v>
      </c>
      <c r="Q398" s="238">
        <v>394447.15</v>
      </c>
      <c r="R398" s="238"/>
      <c r="S398" s="182"/>
      <c r="T398" s="182"/>
      <c r="U398" s="336">
        <v>218.92190247801801</v>
      </c>
      <c r="V398" s="336">
        <v>141.46238532110101</v>
      </c>
      <c r="W398" s="336">
        <v>126.80688796680499</v>
      </c>
      <c r="X398" s="336">
        <v>115.55021680216799</v>
      </c>
      <c r="Y398" s="336">
        <v>718.482969034608</v>
      </c>
      <c r="AA398" s="182"/>
      <c r="AZ398" s="187"/>
      <c r="BA398" s="182"/>
    </row>
    <row r="399" spans="1:53" s="188" customFormat="1" x14ac:dyDescent="0.2">
      <c r="A399" s="182"/>
      <c r="B399" s="185" t="s">
        <v>500</v>
      </c>
      <c r="C399" s="185"/>
      <c r="D399" s="212" t="s">
        <v>823</v>
      </c>
      <c r="E399" s="325">
        <v>1</v>
      </c>
      <c r="F399" s="325"/>
      <c r="G399" s="325"/>
      <c r="H399" s="325"/>
      <c r="I399" s="325">
        <v>1</v>
      </c>
      <c r="J399" s="185"/>
      <c r="K399" s="182"/>
      <c r="L399" s="182"/>
      <c r="M399" s="238">
        <v>23.03</v>
      </c>
      <c r="N399" s="238"/>
      <c r="O399" s="238"/>
      <c r="P399" s="238"/>
      <c r="Q399" s="238">
        <v>1769.55</v>
      </c>
      <c r="R399" s="238"/>
      <c r="S399" s="182"/>
      <c r="T399" s="182"/>
      <c r="U399" s="336">
        <v>23.03</v>
      </c>
      <c r="V399" s="336"/>
      <c r="W399" s="336"/>
      <c r="X399" s="336"/>
      <c r="Y399" s="336">
        <v>1769.55</v>
      </c>
      <c r="AA399" s="182"/>
      <c r="AZ399" s="187"/>
      <c r="BA399" s="182"/>
    </row>
    <row r="400" spans="1:53" s="188" customFormat="1" x14ac:dyDescent="0.2">
      <c r="A400" s="182"/>
      <c r="B400" s="185" t="s">
        <v>707</v>
      </c>
      <c r="C400" s="185"/>
      <c r="D400" s="212" t="s">
        <v>88</v>
      </c>
      <c r="E400" s="325">
        <v>9</v>
      </c>
      <c r="F400" s="325">
        <v>4</v>
      </c>
      <c r="G400" s="325">
        <v>2</v>
      </c>
      <c r="H400" s="325">
        <v>2</v>
      </c>
      <c r="I400" s="325">
        <v>2</v>
      </c>
      <c r="J400" s="185"/>
      <c r="K400" s="182"/>
      <c r="L400" s="182"/>
      <c r="M400" s="238">
        <v>1020.59</v>
      </c>
      <c r="N400" s="238">
        <v>320</v>
      </c>
      <c r="O400" s="238">
        <v>158.69</v>
      </c>
      <c r="P400" s="238">
        <v>195.28</v>
      </c>
      <c r="Q400" s="238">
        <v>919.57</v>
      </c>
      <c r="R400" s="238"/>
      <c r="S400" s="182"/>
      <c r="T400" s="182"/>
      <c r="U400" s="336">
        <v>113.398888888889</v>
      </c>
      <c r="V400" s="336">
        <v>80</v>
      </c>
      <c r="W400" s="336">
        <v>79.344999999999999</v>
      </c>
      <c r="X400" s="336">
        <v>97.64</v>
      </c>
      <c r="Y400" s="336">
        <v>459.78500000000003</v>
      </c>
      <c r="AA400" s="182"/>
      <c r="AZ400" s="187"/>
      <c r="BA400" s="182"/>
    </row>
    <row r="401" spans="1:53" s="188" customFormat="1" x14ac:dyDescent="0.2">
      <c r="A401" s="182"/>
      <c r="B401" s="185" t="s">
        <v>678</v>
      </c>
      <c r="C401" s="185"/>
      <c r="D401" s="212" t="s">
        <v>192</v>
      </c>
      <c r="E401" s="325">
        <v>1</v>
      </c>
      <c r="F401" s="325">
        <v>1</v>
      </c>
      <c r="G401" s="325">
        <v>1</v>
      </c>
      <c r="H401" s="325">
        <v>1</v>
      </c>
      <c r="I401" s="325">
        <v>1</v>
      </c>
      <c r="J401" s="185"/>
      <c r="K401" s="182"/>
      <c r="L401" s="182"/>
      <c r="M401" s="238">
        <v>214.92</v>
      </c>
      <c r="N401" s="238">
        <v>130.51</v>
      </c>
      <c r="O401" s="238">
        <v>118.2</v>
      </c>
      <c r="P401" s="238">
        <v>131.38999999999999</v>
      </c>
      <c r="Q401" s="238">
        <v>752.57</v>
      </c>
      <c r="R401" s="238"/>
      <c r="S401" s="182"/>
      <c r="T401" s="182"/>
      <c r="U401" s="336">
        <v>214.92</v>
      </c>
      <c r="V401" s="336">
        <v>130.51</v>
      </c>
      <c r="W401" s="336">
        <v>118.2</v>
      </c>
      <c r="X401" s="336">
        <v>131.38999999999999</v>
      </c>
      <c r="Y401" s="336">
        <v>752.57</v>
      </c>
      <c r="AA401" s="182"/>
      <c r="AZ401" s="187"/>
      <c r="BA401" s="182"/>
    </row>
    <row r="402" spans="1:53" s="188" customFormat="1" x14ac:dyDescent="0.2">
      <c r="A402" s="182"/>
      <c r="B402" s="185" t="s">
        <v>503</v>
      </c>
      <c r="C402" s="185"/>
      <c r="D402" s="212" t="s">
        <v>460</v>
      </c>
      <c r="E402" s="325">
        <v>18</v>
      </c>
      <c r="F402" s="325">
        <v>11</v>
      </c>
      <c r="G402" s="325">
        <v>10</v>
      </c>
      <c r="H402" s="325">
        <v>11</v>
      </c>
      <c r="I402" s="325">
        <v>14</v>
      </c>
      <c r="J402" s="185"/>
      <c r="K402" s="182"/>
      <c r="L402" s="182"/>
      <c r="M402" s="238">
        <v>2398.3000000000002</v>
      </c>
      <c r="N402" s="238">
        <v>767.05</v>
      </c>
      <c r="O402" s="238">
        <v>1015.73</v>
      </c>
      <c r="P402" s="238">
        <v>897.16</v>
      </c>
      <c r="Q402" s="238">
        <v>5202.21</v>
      </c>
      <c r="R402" s="238"/>
      <c r="S402" s="182"/>
      <c r="T402" s="182"/>
      <c r="U402" s="336">
        <v>133.23888888888899</v>
      </c>
      <c r="V402" s="336">
        <v>69.731818181818198</v>
      </c>
      <c r="W402" s="336">
        <v>101.57299999999999</v>
      </c>
      <c r="X402" s="336">
        <v>81.56</v>
      </c>
      <c r="Y402" s="336">
        <v>371.586428571429</v>
      </c>
      <c r="AA402" s="182"/>
      <c r="AZ402" s="187"/>
      <c r="BA402" s="182"/>
    </row>
    <row r="403" spans="1:53" s="188" customFormat="1" x14ac:dyDescent="0.2">
      <c r="A403" s="182"/>
      <c r="B403" s="185" t="s">
        <v>504</v>
      </c>
      <c r="C403" s="185"/>
      <c r="D403" s="212" t="s">
        <v>167</v>
      </c>
      <c r="E403" s="325">
        <v>1</v>
      </c>
      <c r="F403" s="325"/>
      <c r="G403" s="325"/>
      <c r="H403" s="325"/>
      <c r="I403" s="325"/>
      <c r="J403" s="185"/>
      <c r="K403" s="182"/>
      <c r="L403" s="182"/>
      <c r="M403" s="238">
        <v>132.26</v>
      </c>
      <c r="N403" s="238"/>
      <c r="O403" s="238"/>
      <c r="P403" s="238"/>
      <c r="Q403" s="238"/>
      <c r="R403" s="238"/>
      <c r="S403" s="182"/>
      <c r="T403" s="182"/>
      <c r="U403" s="336">
        <v>132.26</v>
      </c>
      <c r="V403" s="336"/>
      <c r="W403" s="336"/>
      <c r="X403" s="336"/>
      <c r="Y403" s="336"/>
      <c r="AA403" s="182"/>
      <c r="AZ403" s="187"/>
      <c r="BA403" s="182"/>
    </row>
    <row r="404" spans="1:53" s="188" customFormat="1" x14ac:dyDescent="0.2">
      <c r="A404" s="182"/>
      <c r="B404" s="185" t="s">
        <v>505</v>
      </c>
      <c r="C404" s="185"/>
      <c r="D404" s="212" t="s">
        <v>506</v>
      </c>
      <c r="E404" s="325">
        <v>40</v>
      </c>
      <c r="F404" s="325">
        <v>20</v>
      </c>
      <c r="G404" s="325">
        <v>16</v>
      </c>
      <c r="H404" s="325">
        <v>15</v>
      </c>
      <c r="I404" s="325">
        <v>22</v>
      </c>
      <c r="J404" s="185"/>
      <c r="K404" s="182"/>
      <c r="L404" s="182"/>
      <c r="M404" s="238">
        <v>9449.23</v>
      </c>
      <c r="N404" s="238">
        <v>2091.04</v>
      </c>
      <c r="O404" s="238">
        <v>2446.63</v>
      </c>
      <c r="P404" s="238">
        <v>2171.67</v>
      </c>
      <c r="Q404" s="238">
        <v>33072.400000000001</v>
      </c>
      <c r="R404" s="238"/>
      <c r="S404" s="182"/>
      <c r="T404" s="182"/>
      <c r="U404" s="336">
        <v>236.23075</v>
      </c>
      <c r="V404" s="336">
        <v>104.55200000000001</v>
      </c>
      <c r="W404" s="336">
        <v>152.91437500000001</v>
      </c>
      <c r="X404" s="336">
        <v>144.77799999999999</v>
      </c>
      <c r="Y404" s="336">
        <v>1503.29090909091</v>
      </c>
      <c r="AA404" s="182"/>
      <c r="AZ404" s="187"/>
      <c r="BA404" s="182"/>
    </row>
    <row r="405" spans="1:53" s="188" customFormat="1" x14ac:dyDescent="0.2">
      <c r="A405" s="182"/>
      <c r="B405" s="185" t="s">
        <v>507</v>
      </c>
      <c r="C405" s="185"/>
      <c r="D405" s="212" t="s">
        <v>104</v>
      </c>
      <c r="E405" s="325">
        <v>81</v>
      </c>
      <c r="F405" s="325">
        <v>52</v>
      </c>
      <c r="G405" s="325">
        <v>33</v>
      </c>
      <c r="H405" s="325">
        <v>27</v>
      </c>
      <c r="I405" s="325">
        <v>18</v>
      </c>
      <c r="J405" s="185"/>
      <c r="K405" s="182"/>
      <c r="L405" s="182"/>
      <c r="M405" s="238">
        <v>7614.23</v>
      </c>
      <c r="N405" s="238">
        <v>3471.15</v>
      </c>
      <c r="O405" s="238">
        <v>2518.0700000000002</v>
      </c>
      <c r="P405" s="238">
        <v>2419.16</v>
      </c>
      <c r="Q405" s="238">
        <v>8278.43</v>
      </c>
      <c r="R405" s="238"/>
      <c r="S405" s="182"/>
      <c r="T405" s="182"/>
      <c r="U405" s="336">
        <v>94.002839506172805</v>
      </c>
      <c r="V405" s="336">
        <v>66.752884615384602</v>
      </c>
      <c r="W405" s="336">
        <v>76.305151515151493</v>
      </c>
      <c r="X405" s="336">
        <v>89.598518518518503</v>
      </c>
      <c r="Y405" s="336">
        <v>459.91277777777799</v>
      </c>
      <c r="AA405" s="182"/>
      <c r="AZ405" s="187"/>
      <c r="BA405" s="182"/>
    </row>
    <row r="406" spans="1:53" s="188" customFormat="1" x14ac:dyDescent="0.2">
      <c r="A406" s="182"/>
      <c r="B406" s="185" t="s">
        <v>824</v>
      </c>
      <c r="C406" s="185"/>
      <c r="D406" s="212" t="s">
        <v>73</v>
      </c>
      <c r="E406" s="325">
        <v>1</v>
      </c>
      <c r="F406" s="325"/>
      <c r="G406" s="325"/>
      <c r="H406" s="325"/>
      <c r="I406" s="325"/>
      <c r="J406" s="185"/>
      <c r="K406" s="182"/>
      <c r="L406" s="182"/>
      <c r="M406" s="238">
        <v>412.52</v>
      </c>
      <c r="N406" s="238"/>
      <c r="O406" s="238"/>
      <c r="P406" s="238"/>
      <c r="Q406" s="238"/>
      <c r="R406" s="238"/>
      <c r="S406" s="182"/>
      <c r="T406" s="182"/>
      <c r="U406" s="336">
        <v>412.52</v>
      </c>
      <c r="V406" s="336"/>
      <c r="W406" s="336"/>
      <c r="X406" s="336"/>
      <c r="Y406" s="336"/>
      <c r="AA406" s="182"/>
      <c r="AZ406" s="187"/>
      <c r="BA406" s="182"/>
    </row>
    <row r="407" spans="1:53" s="188" customFormat="1" x14ac:dyDescent="0.2">
      <c r="A407" s="182"/>
      <c r="B407" s="185" t="s">
        <v>509</v>
      </c>
      <c r="C407" s="185"/>
      <c r="D407" s="212" t="s">
        <v>73</v>
      </c>
      <c r="E407" s="325">
        <v>3575</v>
      </c>
      <c r="F407" s="325">
        <v>2194</v>
      </c>
      <c r="G407" s="325">
        <v>1686</v>
      </c>
      <c r="H407" s="325">
        <v>1357</v>
      </c>
      <c r="I407" s="325">
        <v>1985</v>
      </c>
      <c r="J407" s="185"/>
      <c r="K407" s="182"/>
      <c r="L407" s="182"/>
      <c r="M407" s="238">
        <v>745281.29</v>
      </c>
      <c r="N407" s="238">
        <v>313917.41999999899</v>
      </c>
      <c r="O407" s="238">
        <v>243501.9</v>
      </c>
      <c r="P407" s="238">
        <v>208360.45</v>
      </c>
      <c r="Q407" s="238">
        <v>1975726.56</v>
      </c>
      <c r="R407" s="238"/>
      <c r="S407" s="182"/>
      <c r="T407" s="182"/>
      <c r="U407" s="336">
        <v>208.47029090909101</v>
      </c>
      <c r="V407" s="336">
        <v>143.07995442114799</v>
      </c>
      <c r="W407" s="336">
        <v>144.42580071174399</v>
      </c>
      <c r="X407" s="336">
        <v>153.544915254237</v>
      </c>
      <c r="Y407" s="336">
        <v>995.32824181360104</v>
      </c>
      <c r="AA407" s="182"/>
      <c r="AZ407" s="187"/>
      <c r="BA407" s="182"/>
    </row>
    <row r="408" spans="1:53" s="188" customFormat="1" x14ac:dyDescent="0.2">
      <c r="A408" s="182"/>
      <c r="B408" s="185" t="s">
        <v>509</v>
      </c>
      <c r="C408" s="185"/>
      <c r="D408" s="212" t="s">
        <v>825</v>
      </c>
      <c r="E408" s="325">
        <v>1</v>
      </c>
      <c r="F408" s="325">
        <v>1</v>
      </c>
      <c r="G408" s="325"/>
      <c r="H408" s="325"/>
      <c r="I408" s="325"/>
      <c r="J408" s="185"/>
      <c r="K408" s="182"/>
      <c r="L408" s="182"/>
      <c r="M408" s="238">
        <v>140.43</v>
      </c>
      <c r="N408" s="238">
        <v>10.220000000000001</v>
      </c>
      <c r="O408" s="238"/>
      <c r="P408" s="238"/>
      <c r="Q408" s="238"/>
      <c r="R408" s="238"/>
      <c r="S408" s="182"/>
      <c r="T408" s="182"/>
      <c r="U408" s="336">
        <v>140.43</v>
      </c>
      <c r="V408" s="336">
        <v>10.220000000000001</v>
      </c>
      <c r="W408" s="336"/>
      <c r="X408" s="336"/>
      <c r="Y408" s="336"/>
      <c r="AA408" s="182"/>
      <c r="AZ408" s="187"/>
      <c r="BA408" s="182"/>
    </row>
    <row r="409" spans="1:53" s="188" customFormat="1" x14ac:dyDescent="0.2">
      <c r="A409" s="182"/>
      <c r="B409" s="185" t="s">
        <v>509</v>
      </c>
      <c r="C409" s="185"/>
      <c r="D409" s="212" t="s">
        <v>679</v>
      </c>
      <c r="E409" s="325">
        <v>1</v>
      </c>
      <c r="F409" s="325">
        <v>1</v>
      </c>
      <c r="G409" s="325">
        <v>1</v>
      </c>
      <c r="H409" s="325">
        <v>1</v>
      </c>
      <c r="I409" s="325">
        <v>1</v>
      </c>
      <c r="J409" s="185"/>
      <c r="K409" s="182"/>
      <c r="L409" s="182"/>
      <c r="M409" s="238">
        <v>425.68</v>
      </c>
      <c r="N409" s="238">
        <v>242.67</v>
      </c>
      <c r="O409" s="238">
        <v>222.17</v>
      </c>
      <c r="P409" s="238">
        <v>233.28</v>
      </c>
      <c r="Q409" s="238">
        <v>480.62</v>
      </c>
      <c r="R409" s="238"/>
      <c r="S409" s="182"/>
      <c r="T409" s="182"/>
      <c r="U409" s="336">
        <v>425.68</v>
      </c>
      <c r="V409" s="336">
        <v>242.67</v>
      </c>
      <c r="W409" s="336">
        <v>222.17</v>
      </c>
      <c r="X409" s="336">
        <v>233.28</v>
      </c>
      <c r="Y409" s="336">
        <v>480.62</v>
      </c>
      <c r="AA409" s="182"/>
      <c r="AZ409" s="187"/>
      <c r="BA409" s="182"/>
    </row>
    <row r="410" spans="1:53" s="188" customFormat="1" x14ac:dyDescent="0.2">
      <c r="A410" s="182"/>
      <c r="B410" s="185" t="s">
        <v>509</v>
      </c>
      <c r="C410" s="185"/>
      <c r="D410" s="212" t="s">
        <v>263</v>
      </c>
      <c r="E410" s="325">
        <v>1</v>
      </c>
      <c r="F410" s="325">
        <v>1</v>
      </c>
      <c r="G410" s="325">
        <v>1</v>
      </c>
      <c r="H410" s="325">
        <v>1</v>
      </c>
      <c r="I410" s="325">
        <v>1</v>
      </c>
      <c r="J410" s="185"/>
      <c r="K410" s="182"/>
      <c r="L410" s="182"/>
      <c r="M410" s="238">
        <v>264.02</v>
      </c>
      <c r="N410" s="238">
        <v>260.77999999999997</v>
      </c>
      <c r="O410" s="238">
        <v>254.33</v>
      </c>
      <c r="P410" s="238">
        <v>311.81</v>
      </c>
      <c r="Q410" s="238">
        <v>1692.95</v>
      </c>
      <c r="R410" s="238"/>
      <c r="S410" s="182"/>
      <c r="T410" s="182"/>
      <c r="U410" s="336">
        <v>264.02</v>
      </c>
      <c r="V410" s="336">
        <v>260.77999999999997</v>
      </c>
      <c r="W410" s="336">
        <v>254.33</v>
      </c>
      <c r="X410" s="336">
        <v>311.81</v>
      </c>
      <c r="Y410" s="336">
        <v>1692.95</v>
      </c>
      <c r="AA410" s="182"/>
      <c r="AZ410" s="187"/>
      <c r="BA410" s="182"/>
    </row>
    <row r="411" spans="1:53" s="188" customFormat="1" x14ac:dyDescent="0.2">
      <c r="A411" s="182"/>
      <c r="B411" s="185" t="s">
        <v>511</v>
      </c>
      <c r="C411" s="185"/>
      <c r="D411" s="212" t="s">
        <v>63</v>
      </c>
      <c r="E411" s="325">
        <v>3</v>
      </c>
      <c r="F411" s="325">
        <v>2</v>
      </c>
      <c r="G411" s="325">
        <v>1</v>
      </c>
      <c r="H411" s="325">
        <v>1</v>
      </c>
      <c r="I411" s="325">
        <v>1</v>
      </c>
      <c r="J411" s="185"/>
      <c r="K411" s="182"/>
      <c r="L411" s="182"/>
      <c r="M411" s="238">
        <v>606.21</v>
      </c>
      <c r="N411" s="238">
        <v>199.23</v>
      </c>
      <c r="O411" s="238">
        <v>72.959999999999994</v>
      </c>
      <c r="P411" s="238">
        <v>19.23</v>
      </c>
      <c r="Q411" s="238">
        <v>1170.3499999999999</v>
      </c>
      <c r="R411" s="238"/>
      <c r="S411" s="182"/>
      <c r="T411" s="182"/>
      <c r="U411" s="336">
        <v>202.07</v>
      </c>
      <c r="V411" s="336">
        <v>99.614999999999995</v>
      </c>
      <c r="W411" s="336">
        <v>72.959999999999994</v>
      </c>
      <c r="X411" s="336">
        <v>19.23</v>
      </c>
      <c r="Y411" s="336">
        <v>1170.3499999999999</v>
      </c>
      <c r="AA411" s="182"/>
      <c r="AZ411" s="187"/>
      <c r="BA411" s="182"/>
    </row>
    <row r="412" spans="1:53" s="188" customFormat="1" x14ac:dyDescent="0.2">
      <c r="A412" s="182"/>
      <c r="B412" s="185" t="s">
        <v>511</v>
      </c>
      <c r="C412" s="185"/>
      <c r="D412" s="212" t="s">
        <v>65</v>
      </c>
      <c r="E412" s="325">
        <v>350</v>
      </c>
      <c r="F412" s="325">
        <v>175</v>
      </c>
      <c r="G412" s="325">
        <v>134</v>
      </c>
      <c r="H412" s="325">
        <v>98</v>
      </c>
      <c r="I412" s="325">
        <v>133</v>
      </c>
      <c r="J412" s="185"/>
      <c r="K412" s="182"/>
      <c r="L412" s="182"/>
      <c r="M412" s="238">
        <v>56488.27</v>
      </c>
      <c r="N412" s="238">
        <v>17820.099999999999</v>
      </c>
      <c r="O412" s="238">
        <v>14459.29</v>
      </c>
      <c r="P412" s="238">
        <v>11476.88</v>
      </c>
      <c r="Q412" s="238">
        <v>93413.16</v>
      </c>
      <c r="R412" s="238"/>
      <c r="S412" s="182"/>
      <c r="T412" s="182"/>
      <c r="U412" s="336">
        <v>161.39505714285701</v>
      </c>
      <c r="V412" s="336">
        <v>101.829142857143</v>
      </c>
      <c r="W412" s="336">
        <v>107.905149253731</v>
      </c>
      <c r="X412" s="336">
        <v>117.111020408163</v>
      </c>
      <c r="Y412" s="336">
        <v>702.35458646616496</v>
      </c>
      <c r="AA412" s="182"/>
      <c r="AZ412" s="187"/>
      <c r="BA412" s="182"/>
    </row>
    <row r="413" spans="1:53" s="188" customFormat="1" x14ac:dyDescent="0.2">
      <c r="A413" s="182"/>
      <c r="B413" s="185" t="s">
        <v>512</v>
      </c>
      <c r="C413" s="185"/>
      <c r="D413" s="212" t="s">
        <v>333</v>
      </c>
      <c r="E413" s="325">
        <v>34</v>
      </c>
      <c r="F413" s="325">
        <v>20</v>
      </c>
      <c r="G413" s="325">
        <v>18</v>
      </c>
      <c r="H413" s="325">
        <v>15</v>
      </c>
      <c r="I413" s="325">
        <v>17</v>
      </c>
      <c r="J413" s="185"/>
      <c r="K413" s="182"/>
      <c r="L413" s="182"/>
      <c r="M413" s="238">
        <v>3914.98</v>
      </c>
      <c r="N413" s="238">
        <v>1451.14</v>
      </c>
      <c r="O413" s="238">
        <v>1668.23</v>
      </c>
      <c r="P413" s="238">
        <v>1837.15</v>
      </c>
      <c r="Q413" s="238">
        <v>7752.06</v>
      </c>
      <c r="R413" s="238"/>
      <c r="S413" s="182"/>
      <c r="T413" s="182"/>
      <c r="U413" s="336">
        <v>115.146470588235</v>
      </c>
      <c r="V413" s="336">
        <v>72.557000000000002</v>
      </c>
      <c r="W413" s="336">
        <v>92.6794444444444</v>
      </c>
      <c r="X413" s="336">
        <v>122.476666666667</v>
      </c>
      <c r="Y413" s="336">
        <v>456.00352941176499</v>
      </c>
      <c r="AA413" s="182"/>
      <c r="AZ413" s="187"/>
      <c r="BA413" s="182"/>
    </row>
    <row r="414" spans="1:53" s="188" customFormat="1" x14ac:dyDescent="0.2">
      <c r="A414" s="182"/>
      <c r="B414" s="185" t="s">
        <v>513</v>
      </c>
      <c r="C414" s="185"/>
      <c r="D414" s="212" t="s">
        <v>369</v>
      </c>
      <c r="E414" s="325">
        <v>624</v>
      </c>
      <c r="F414" s="325">
        <v>410</v>
      </c>
      <c r="G414" s="325">
        <v>307</v>
      </c>
      <c r="H414" s="325">
        <v>244</v>
      </c>
      <c r="I414" s="325">
        <v>341</v>
      </c>
      <c r="J414" s="185"/>
      <c r="K414" s="182"/>
      <c r="L414" s="182"/>
      <c r="M414" s="238">
        <v>60357.07</v>
      </c>
      <c r="N414" s="238">
        <v>31827.22</v>
      </c>
      <c r="O414" s="238">
        <v>28848.73</v>
      </c>
      <c r="P414" s="238">
        <v>20812.189999999999</v>
      </c>
      <c r="Q414" s="238">
        <v>163033.88</v>
      </c>
      <c r="R414" s="238"/>
      <c r="S414" s="182"/>
      <c r="T414" s="182"/>
      <c r="U414" s="336">
        <v>96.726073717948793</v>
      </c>
      <c r="V414" s="336">
        <v>77.627365853658503</v>
      </c>
      <c r="W414" s="336">
        <v>93.969804560260599</v>
      </c>
      <c r="X414" s="336">
        <v>85.295860655737698</v>
      </c>
      <c r="Y414" s="336">
        <v>478.10521994134899</v>
      </c>
      <c r="AA414" s="182"/>
      <c r="AZ414" s="187"/>
      <c r="BA414" s="182"/>
    </row>
    <row r="415" spans="1:53" s="188" customFormat="1" x14ac:dyDescent="0.2">
      <c r="A415" s="182"/>
      <c r="B415" s="185" t="s">
        <v>826</v>
      </c>
      <c r="C415" s="185"/>
      <c r="D415" s="212" t="s">
        <v>827</v>
      </c>
      <c r="E415" s="325">
        <v>1</v>
      </c>
      <c r="F415" s="325"/>
      <c r="G415" s="325"/>
      <c r="H415" s="325"/>
      <c r="I415" s="325"/>
      <c r="J415" s="185"/>
      <c r="K415" s="182"/>
      <c r="L415" s="182"/>
      <c r="M415" s="238">
        <v>0.06</v>
      </c>
      <c r="N415" s="238"/>
      <c r="O415" s="238"/>
      <c r="P415" s="238"/>
      <c r="Q415" s="238"/>
      <c r="R415" s="238"/>
      <c r="S415" s="182"/>
      <c r="T415" s="182"/>
      <c r="U415" s="336">
        <v>0.06</v>
      </c>
      <c r="V415" s="336"/>
      <c r="W415" s="336"/>
      <c r="X415" s="336"/>
      <c r="Y415" s="336"/>
      <c r="AA415" s="182"/>
      <c r="AZ415" s="187"/>
      <c r="BA415" s="182"/>
    </row>
    <row r="416" spans="1:53" s="188" customFormat="1" x14ac:dyDescent="0.2">
      <c r="A416" s="182"/>
      <c r="B416" s="185" t="s">
        <v>515</v>
      </c>
      <c r="C416" s="185"/>
      <c r="D416" s="212" t="s">
        <v>516</v>
      </c>
      <c r="E416" s="325">
        <v>75</v>
      </c>
      <c r="F416" s="325">
        <v>29</v>
      </c>
      <c r="G416" s="325">
        <v>25</v>
      </c>
      <c r="H416" s="325">
        <v>20</v>
      </c>
      <c r="I416" s="325">
        <v>23</v>
      </c>
      <c r="J416" s="185"/>
      <c r="K416" s="182"/>
      <c r="L416" s="182"/>
      <c r="M416" s="238">
        <v>18327.02</v>
      </c>
      <c r="N416" s="238">
        <v>3123.88</v>
      </c>
      <c r="O416" s="238">
        <v>3860.28</v>
      </c>
      <c r="P416" s="238">
        <v>3089.57</v>
      </c>
      <c r="Q416" s="238">
        <v>20805.97</v>
      </c>
      <c r="R416" s="238"/>
      <c r="S416" s="182"/>
      <c r="T416" s="182"/>
      <c r="U416" s="336">
        <v>244.360266666667</v>
      </c>
      <c r="V416" s="336">
        <v>107.72</v>
      </c>
      <c r="W416" s="336">
        <v>154.41120000000001</v>
      </c>
      <c r="X416" s="336">
        <v>154.4785</v>
      </c>
      <c r="Y416" s="336">
        <v>904.60739130434797</v>
      </c>
      <c r="AA416" s="182"/>
      <c r="AZ416" s="187"/>
      <c r="BA416" s="182"/>
    </row>
    <row r="417" spans="1:53" s="188" customFormat="1" x14ac:dyDescent="0.2">
      <c r="A417" s="182"/>
      <c r="B417" s="185" t="s">
        <v>517</v>
      </c>
      <c r="C417" s="185"/>
      <c r="D417" s="212" t="s">
        <v>211</v>
      </c>
      <c r="E417" s="325">
        <v>90</v>
      </c>
      <c r="F417" s="325">
        <v>57</v>
      </c>
      <c r="G417" s="325">
        <v>47</v>
      </c>
      <c r="H417" s="325">
        <v>39</v>
      </c>
      <c r="I417" s="325">
        <v>51</v>
      </c>
      <c r="J417" s="185"/>
      <c r="K417" s="182"/>
      <c r="L417" s="182"/>
      <c r="M417" s="238">
        <v>11983.63</v>
      </c>
      <c r="N417" s="238">
        <v>6637.29</v>
      </c>
      <c r="O417" s="238">
        <v>8302.4500000000007</v>
      </c>
      <c r="P417" s="238">
        <v>6738.14</v>
      </c>
      <c r="Q417" s="238">
        <v>57059.72</v>
      </c>
      <c r="R417" s="238"/>
      <c r="S417" s="182"/>
      <c r="T417" s="182"/>
      <c r="U417" s="336">
        <v>133.151444444444</v>
      </c>
      <c r="V417" s="336">
        <v>116.443684210526</v>
      </c>
      <c r="W417" s="336">
        <v>176.64787234042601</v>
      </c>
      <c r="X417" s="336">
        <v>172.772820512821</v>
      </c>
      <c r="Y417" s="336">
        <v>1118.8180392156901</v>
      </c>
      <c r="AA417" s="182"/>
      <c r="AZ417" s="187"/>
      <c r="BA417" s="182"/>
    </row>
    <row r="418" spans="1:53" s="188" customFormat="1" x14ac:dyDescent="0.2">
      <c r="A418" s="182"/>
      <c r="B418" s="185" t="s">
        <v>518</v>
      </c>
      <c r="C418" s="185"/>
      <c r="D418" s="212" t="s">
        <v>324</v>
      </c>
      <c r="E418" s="325"/>
      <c r="F418" s="325"/>
      <c r="G418" s="325"/>
      <c r="H418" s="325"/>
      <c r="I418" s="325">
        <v>1</v>
      </c>
      <c r="J418" s="185"/>
      <c r="K418" s="182"/>
      <c r="L418" s="182"/>
      <c r="M418" s="238"/>
      <c r="N418" s="238"/>
      <c r="O418" s="238"/>
      <c r="P418" s="238"/>
      <c r="Q418" s="238">
        <v>53.95</v>
      </c>
      <c r="R418" s="238"/>
      <c r="S418" s="182"/>
      <c r="T418" s="182"/>
      <c r="U418" s="336"/>
      <c r="V418" s="336"/>
      <c r="W418" s="336"/>
      <c r="X418" s="336"/>
      <c r="Y418" s="336">
        <v>53.95</v>
      </c>
      <c r="AA418" s="182"/>
      <c r="AZ418" s="187"/>
      <c r="BA418" s="182"/>
    </row>
    <row r="419" spans="1:53" s="188" customFormat="1" x14ac:dyDescent="0.2">
      <c r="A419" s="182"/>
      <c r="B419" s="185" t="s">
        <v>520</v>
      </c>
      <c r="C419" s="185"/>
      <c r="D419" s="212" t="s">
        <v>225</v>
      </c>
      <c r="E419" s="325">
        <v>52</v>
      </c>
      <c r="F419" s="325">
        <v>23</v>
      </c>
      <c r="G419" s="325">
        <v>19</v>
      </c>
      <c r="H419" s="325">
        <v>10</v>
      </c>
      <c r="I419" s="325">
        <v>21</v>
      </c>
      <c r="J419" s="185"/>
      <c r="K419" s="182"/>
      <c r="L419" s="182"/>
      <c r="M419" s="238">
        <v>11810.89</v>
      </c>
      <c r="N419" s="238">
        <v>4031.07</v>
      </c>
      <c r="O419" s="238">
        <v>2829.69</v>
      </c>
      <c r="P419" s="238">
        <v>1539.15</v>
      </c>
      <c r="Q419" s="238">
        <v>18044.54</v>
      </c>
      <c r="R419" s="238"/>
      <c r="S419" s="182"/>
      <c r="T419" s="182"/>
      <c r="U419" s="336">
        <v>227.13249999999999</v>
      </c>
      <c r="V419" s="336">
        <v>175.263913043478</v>
      </c>
      <c r="W419" s="336">
        <v>148.93105263157901</v>
      </c>
      <c r="X419" s="336">
        <v>153.91499999999999</v>
      </c>
      <c r="Y419" s="336">
        <v>859.26380952380998</v>
      </c>
      <c r="AA419" s="182"/>
      <c r="AZ419" s="187"/>
      <c r="BA419" s="182"/>
    </row>
    <row r="420" spans="1:53" s="188" customFormat="1" x14ac:dyDescent="0.2">
      <c r="A420" s="182"/>
      <c r="B420" s="185" t="s">
        <v>680</v>
      </c>
      <c r="C420" s="185"/>
      <c r="D420" s="212" t="s">
        <v>88</v>
      </c>
      <c r="E420" s="325">
        <v>13</v>
      </c>
      <c r="F420" s="325">
        <v>13</v>
      </c>
      <c r="G420" s="325">
        <v>9</v>
      </c>
      <c r="H420" s="325">
        <v>7</v>
      </c>
      <c r="I420" s="325">
        <v>11</v>
      </c>
      <c r="J420" s="185"/>
      <c r="K420" s="182"/>
      <c r="L420" s="182"/>
      <c r="M420" s="238">
        <v>4054.21</v>
      </c>
      <c r="N420" s="238">
        <v>3249.97</v>
      </c>
      <c r="O420" s="238">
        <v>2521.7399999999998</v>
      </c>
      <c r="P420" s="238">
        <v>1676.92</v>
      </c>
      <c r="Q420" s="238">
        <v>12288.81</v>
      </c>
      <c r="R420" s="238"/>
      <c r="S420" s="182"/>
      <c r="T420" s="182"/>
      <c r="U420" s="336">
        <v>311.86230769230798</v>
      </c>
      <c r="V420" s="336">
        <v>249.99769230769201</v>
      </c>
      <c r="W420" s="336">
        <v>280.19333333333299</v>
      </c>
      <c r="X420" s="336">
        <v>239.56</v>
      </c>
      <c r="Y420" s="336">
        <v>1117.1645454545501</v>
      </c>
      <c r="AA420" s="182"/>
      <c r="AB420" s="185"/>
      <c r="AC420" s="185"/>
      <c r="AD420" s="186"/>
      <c r="AE420" s="338"/>
      <c r="AF420" s="338"/>
      <c r="AG420" s="338"/>
      <c r="AH420" s="338"/>
      <c r="AI420" s="338"/>
      <c r="AJ420" s="187"/>
      <c r="AK420" s="182"/>
      <c r="AL420" s="182"/>
      <c r="AM420" s="282"/>
      <c r="AN420" s="282"/>
      <c r="AO420" s="282"/>
      <c r="AP420" s="282"/>
      <c r="AQ420" s="282"/>
      <c r="AR420" s="275"/>
      <c r="AS420" s="273"/>
      <c r="AT420" s="273"/>
      <c r="AU420" s="275"/>
      <c r="AV420" s="275"/>
      <c r="AW420" s="275"/>
      <c r="AX420" s="275"/>
      <c r="AY420" s="275"/>
      <c r="AZ420" s="187"/>
      <c r="BA420" s="182"/>
    </row>
    <row r="421" spans="1:53" s="188" customFormat="1" x14ac:dyDescent="0.2">
      <c r="A421" s="182"/>
      <c r="B421" s="185" t="s">
        <v>523</v>
      </c>
      <c r="C421" s="185"/>
      <c r="D421" s="212" t="s">
        <v>86</v>
      </c>
      <c r="E421" s="325">
        <v>15</v>
      </c>
      <c r="F421" s="325">
        <v>5</v>
      </c>
      <c r="G421" s="325">
        <v>3</v>
      </c>
      <c r="H421" s="325">
        <v>3</v>
      </c>
      <c r="I421" s="325">
        <v>3</v>
      </c>
      <c r="J421" s="185"/>
      <c r="K421" s="182"/>
      <c r="L421" s="182"/>
      <c r="M421" s="238">
        <v>2474.46</v>
      </c>
      <c r="N421" s="238">
        <v>647.91999999999996</v>
      </c>
      <c r="O421" s="238">
        <v>243.73</v>
      </c>
      <c r="P421" s="238">
        <v>125.5</v>
      </c>
      <c r="Q421" s="238">
        <v>2706.02</v>
      </c>
      <c r="R421" s="238"/>
      <c r="S421" s="182"/>
      <c r="T421" s="182"/>
      <c r="U421" s="336">
        <v>164.964</v>
      </c>
      <c r="V421" s="336">
        <v>129.584</v>
      </c>
      <c r="W421" s="336">
        <v>81.243333333333297</v>
      </c>
      <c r="X421" s="336">
        <v>41.8333333333333</v>
      </c>
      <c r="Y421" s="336">
        <v>902.006666666667</v>
      </c>
      <c r="AA421" s="182"/>
      <c r="AB421" s="185"/>
      <c r="AC421" s="185"/>
      <c r="AD421" s="186"/>
      <c r="AE421" s="338"/>
      <c r="AF421" s="338"/>
      <c r="AG421" s="338"/>
      <c r="AH421" s="338"/>
      <c r="AI421" s="338"/>
      <c r="AJ421" s="187"/>
      <c r="AK421" s="182"/>
      <c r="AL421" s="182"/>
      <c r="AM421" s="282"/>
      <c r="AN421" s="282"/>
      <c r="AO421" s="282"/>
      <c r="AP421" s="282"/>
      <c r="AQ421" s="282"/>
      <c r="AR421" s="275"/>
      <c r="AS421" s="273"/>
      <c r="AT421" s="273"/>
      <c r="AU421" s="275"/>
      <c r="AV421" s="275"/>
      <c r="AW421" s="275"/>
      <c r="AX421" s="275"/>
      <c r="AY421" s="275"/>
      <c r="AZ421" s="187"/>
      <c r="BA421" s="182"/>
    </row>
    <row r="422" spans="1:53" s="188" customFormat="1" x14ac:dyDescent="0.2">
      <c r="A422" s="182"/>
      <c r="B422" s="185" t="s">
        <v>524</v>
      </c>
      <c r="C422" s="185"/>
      <c r="D422" s="212" t="s">
        <v>127</v>
      </c>
      <c r="E422" s="325">
        <v>11</v>
      </c>
      <c r="F422" s="325">
        <v>6</v>
      </c>
      <c r="G422" s="325">
        <v>3</v>
      </c>
      <c r="H422" s="325">
        <v>1</v>
      </c>
      <c r="I422" s="325">
        <v>2</v>
      </c>
      <c r="J422" s="185"/>
      <c r="K422" s="182"/>
      <c r="L422" s="182"/>
      <c r="M422" s="238">
        <v>1713.28</v>
      </c>
      <c r="N422" s="238">
        <v>816.24</v>
      </c>
      <c r="O422" s="238">
        <v>225.25</v>
      </c>
      <c r="P422" s="238">
        <v>154.44999999999999</v>
      </c>
      <c r="Q422" s="238">
        <v>1876.75</v>
      </c>
      <c r="R422" s="238"/>
      <c r="S422" s="182"/>
      <c r="T422" s="182"/>
      <c r="U422" s="336">
        <v>155.75272727272699</v>
      </c>
      <c r="V422" s="336">
        <v>136.04</v>
      </c>
      <c r="W422" s="336">
        <v>75.0833333333333</v>
      </c>
      <c r="X422" s="336">
        <v>154.44999999999999</v>
      </c>
      <c r="Y422" s="336">
        <v>938.375</v>
      </c>
      <c r="AA422" s="182"/>
      <c r="AB422" s="185"/>
      <c r="AC422" s="185"/>
      <c r="AD422" s="186"/>
      <c r="AE422" s="338"/>
      <c r="AF422" s="338"/>
      <c r="AG422" s="338"/>
      <c r="AH422" s="338"/>
      <c r="AI422" s="338"/>
      <c r="AJ422" s="187"/>
      <c r="AK422" s="182"/>
      <c r="AL422" s="182"/>
      <c r="AM422" s="282"/>
      <c r="AN422" s="282"/>
      <c r="AO422" s="282"/>
      <c r="AP422" s="282"/>
      <c r="AQ422" s="282"/>
      <c r="AR422" s="275"/>
      <c r="AS422" s="273"/>
      <c r="AT422" s="273"/>
      <c r="AU422" s="275"/>
      <c r="AV422" s="275"/>
      <c r="AW422" s="275"/>
      <c r="AX422" s="275"/>
      <c r="AY422" s="275"/>
      <c r="AZ422" s="187"/>
      <c r="BA422" s="182"/>
    </row>
    <row r="423" spans="1:53" s="188" customFormat="1" x14ac:dyDescent="0.2">
      <c r="A423" s="182"/>
      <c r="B423" s="185" t="s">
        <v>525</v>
      </c>
      <c r="C423" s="185"/>
      <c r="D423" s="212" t="s">
        <v>77</v>
      </c>
      <c r="E423" s="325">
        <v>67</v>
      </c>
      <c r="F423" s="325">
        <v>44</v>
      </c>
      <c r="G423" s="325">
        <v>32</v>
      </c>
      <c r="H423" s="325">
        <v>24</v>
      </c>
      <c r="I423" s="325">
        <v>33</v>
      </c>
      <c r="J423" s="185"/>
      <c r="K423" s="182"/>
      <c r="L423" s="182"/>
      <c r="M423" s="238">
        <v>11436.89</v>
      </c>
      <c r="N423" s="238">
        <v>5572.28</v>
      </c>
      <c r="O423" s="238">
        <v>5557.59</v>
      </c>
      <c r="P423" s="238">
        <v>4080.69</v>
      </c>
      <c r="Q423" s="238">
        <v>41210.61</v>
      </c>
      <c r="R423" s="238"/>
      <c r="S423" s="182"/>
      <c r="T423" s="182"/>
      <c r="U423" s="336">
        <v>170.69985074626899</v>
      </c>
      <c r="V423" s="336">
        <v>126.642727272727</v>
      </c>
      <c r="W423" s="336">
        <v>173.6746875</v>
      </c>
      <c r="X423" s="336">
        <v>170.02875</v>
      </c>
      <c r="Y423" s="336">
        <v>1248.8063636363599</v>
      </c>
      <c r="AA423" s="182"/>
      <c r="AB423" s="185"/>
      <c r="AC423" s="185"/>
      <c r="AD423" s="186"/>
      <c r="AE423" s="338"/>
      <c r="AF423" s="338"/>
      <c r="AG423" s="338"/>
      <c r="AH423" s="338"/>
      <c r="AI423" s="338"/>
      <c r="AJ423" s="187"/>
      <c r="AK423" s="182"/>
      <c r="AL423" s="182"/>
      <c r="AM423" s="282"/>
      <c r="AN423" s="282"/>
      <c r="AO423" s="282"/>
      <c r="AP423" s="282"/>
      <c r="AQ423" s="282"/>
      <c r="AR423" s="275"/>
      <c r="AS423" s="273"/>
      <c r="AT423" s="273"/>
      <c r="AU423" s="275"/>
      <c r="AV423" s="275"/>
      <c r="AW423" s="275"/>
      <c r="AX423" s="275"/>
      <c r="AY423" s="275"/>
      <c r="AZ423" s="187"/>
      <c r="BA423" s="182"/>
    </row>
    <row r="424" spans="1:53" s="188" customFormat="1" x14ac:dyDescent="0.2">
      <c r="A424" s="182"/>
      <c r="B424" s="185" t="s">
        <v>526</v>
      </c>
      <c r="C424" s="185"/>
      <c r="D424" s="212" t="s">
        <v>527</v>
      </c>
      <c r="E424" s="325">
        <v>86</v>
      </c>
      <c r="F424" s="325">
        <v>37</v>
      </c>
      <c r="G424" s="325">
        <v>22</v>
      </c>
      <c r="H424" s="325">
        <v>11</v>
      </c>
      <c r="I424" s="325">
        <v>10</v>
      </c>
      <c r="J424" s="185"/>
      <c r="K424" s="182"/>
      <c r="L424" s="182"/>
      <c r="M424" s="238">
        <v>8646.27</v>
      </c>
      <c r="N424" s="238">
        <v>2482.02</v>
      </c>
      <c r="O424" s="238">
        <v>1309.04</v>
      </c>
      <c r="P424" s="238">
        <v>561.55999999999995</v>
      </c>
      <c r="Q424" s="238">
        <v>3527.97</v>
      </c>
      <c r="R424" s="238"/>
      <c r="S424" s="182"/>
      <c r="T424" s="182"/>
      <c r="U424" s="336">
        <v>100.538023255814</v>
      </c>
      <c r="V424" s="336">
        <v>67.081621621621593</v>
      </c>
      <c r="W424" s="336">
        <v>59.501818181818201</v>
      </c>
      <c r="X424" s="336">
        <v>51.050909090909101</v>
      </c>
      <c r="Y424" s="336">
        <v>352.79700000000003</v>
      </c>
      <c r="AA424" s="182"/>
      <c r="AB424" s="185"/>
      <c r="AC424" s="185"/>
      <c r="AD424" s="186"/>
      <c r="AE424" s="338"/>
      <c r="AF424" s="338"/>
      <c r="AG424" s="338"/>
      <c r="AH424" s="338"/>
      <c r="AI424" s="338"/>
      <c r="AJ424" s="187"/>
      <c r="AK424" s="182"/>
      <c r="AL424" s="182"/>
      <c r="AM424" s="282"/>
      <c r="AN424" s="282"/>
      <c r="AO424" s="282"/>
      <c r="AP424" s="282"/>
      <c r="AQ424" s="282"/>
      <c r="AR424" s="275"/>
      <c r="AS424" s="273"/>
      <c r="AT424" s="273"/>
      <c r="AU424" s="275"/>
      <c r="AV424" s="275"/>
      <c r="AW424" s="275"/>
      <c r="AX424" s="275"/>
      <c r="AY424" s="275"/>
      <c r="AZ424" s="187"/>
      <c r="BA424" s="182"/>
    </row>
    <row r="425" spans="1:53" s="188" customFormat="1" x14ac:dyDescent="0.2">
      <c r="A425" s="182"/>
      <c r="B425" s="185" t="s">
        <v>528</v>
      </c>
      <c r="C425" s="185"/>
      <c r="D425" s="212" t="s">
        <v>145</v>
      </c>
      <c r="E425" s="325">
        <v>5</v>
      </c>
      <c r="F425" s="325">
        <v>4</v>
      </c>
      <c r="G425" s="325">
        <v>3</v>
      </c>
      <c r="H425" s="325">
        <v>2</v>
      </c>
      <c r="I425" s="325">
        <v>2</v>
      </c>
      <c r="J425" s="185"/>
      <c r="K425" s="182"/>
      <c r="L425" s="182"/>
      <c r="M425" s="238">
        <v>868.55</v>
      </c>
      <c r="N425" s="238">
        <v>572.04</v>
      </c>
      <c r="O425" s="238">
        <v>562.78</v>
      </c>
      <c r="P425" s="238">
        <v>189.41</v>
      </c>
      <c r="Q425" s="238">
        <v>2256</v>
      </c>
      <c r="R425" s="238"/>
      <c r="S425" s="182"/>
      <c r="T425" s="182"/>
      <c r="U425" s="336">
        <v>173.71</v>
      </c>
      <c r="V425" s="336">
        <v>143.01</v>
      </c>
      <c r="W425" s="336">
        <v>187.59333333333299</v>
      </c>
      <c r="X425" s="336">
        <v>94.704999999999998</v>
      </c>
      <c r="Y425" s="336">
        <v>1128</v>
      </c>
      <c r="AA425" s="182"/>
      <c r="AB425" s="185"/>
      <c r="AC425" s="185"/>
      <c r="AD425" s="186"/>
      <c r="AE425" s="338"/>
      <c r="AF425" s="338"/>
      <c r="AG425" s="338"/>
      <c r="AH425" s="338"/>
      <c r="AI425" s="338"/>
      <c r="AJ425" s="187"/>
      <c r="AK425" s="182"/>
      <c r="AL425" s="182"/>
      <c r="AM425" s="282"/>
      <c r="AN425" s="282"/>
      <c r="AO425" s="282"/>
      <c r="AP425" s="282"/>
      <c r="AQ425" s="282"/>
      <c r="AR425" s="275"/>
      <c r="AS425" s="273"/>
      <c r="AT425" s="273"/>
      <c r="AU425" s="275"/>
      <c r="AV425" s="275"/>
      <c r="AW425" s="275"/>
      <c r="AX425" s="275"/>
      <c r="AY425" s="275"/>
      <c r="AZ425" s="187"/>
      <c r="BA425" s="182"/>
    </row>
    <row r="426" spans="1:53" s="188" customFormat="1" x14ac:dyDescent="0.2">
      <c r="A426" s="182"/>
      <c r="B426" s="185" t="s">
        <v>681</v>
      </c>
      <c r="C426" s="185"/>
      <c r="D426" s="212" t="s">
        <v>145</v>
      </c>
      <c r="E426" s="325">
        <v>47</v>
      </c>
      <c r="F426" s="325">
        <v>20</v>
      </c>
      <c r="G426" s="325">
        <v>15</v>
      </c>
      <c r="H426" s="325">
        <v>12</v>
      </c>
      <c r="I426" s="325">
        <v>12</v>
      </c>
      <c r="J426" s="185"/>
      <c r="K426" s="182"/>
      <c r="L426" s="182"/>
      <c r="M426" s="238">
        <v>9893.83</v>
      </c>
      <c r="N426" s="238">
        <v>2615.2399999999998</v>
      </c>
      <c r="O426" s="238">
        <v>2207.35</v>
      </c>
      <c r="P426" s="238">
        <v>1805.81</v>
      </c>
      <c r="Q426" s="238">
        <v>8943.3700000000008</v>
      </c>
      <c r="R426" s="238"/>
      <c r="S426" s="182"/>
      <c r="T426" s="182"/>
      <c r="U426" s="336">
        <v>210.50702127659599</v>
      </c>
      <c r="V426" s="336">
        <v>130.762</v>
      </c>
      <c r="W426" s="336">
        <v>147.15666666666701</v>
      </c>
      <c r="X426" s="336">
        <v>150.48416666666699</v>
      </c>
      <c r="Y426" s="336">
        <v>745.28083333333302</v>
      </c>
      <c r="AA426" s="182"/>
      <c r="AB426" s="185"/>
      <c r="AC426" s="185"/>
      <c r="AD426" s="186"/>
      <c r="AE426" s="338"/>
      <c r="AF426" s="338"/>
      <c r="AG426" s="338"/>
      <c r="AH426" s="338"/>
      <c r="AI426" s="338"/>
      <c r="AJ426" s="187"/>
      <c r="AK426" s="182"/>
      <c r="AL426" s="182"/>
      <c r="AM426" s="282"/>
      <c r="AN426" s="282"/>
      <c r="AO426" s="282"/>
      <c r="AP426" s="282"/>
      <c r="AQ426" s="282"/>
      <c r="AR426" s="275"/>
      <c r="AS426" s="273"/>
      <c r="AT426" s="273"/>
      <c r="AU426" s="275"/>
      <c r="AV426" s="275"/>
      <c r="AW426" s="275"/>
      <c r="AX426" s="275"/>
      <c r="AY426" s="275"/>
      <c r="AZ426" s="187"/>
      <c r="BA426" s="182"/>
    </row>
    <row r="427" spans="1:53" s="188" customFormat="1" x14ac:dyDescent="0.2">
      <c r="A427" s="182"/>
      <c r="B427" s="185" t="s">
        <v>529</v>
      </c>
      <c r="C427" s="185"/>
      <c r="D427" s="212" t="s">
        <v>501</v>
      </c>
      <c r="E427" s="325">
        <v>386</v>
      </c>
      <c r="F427" s="325">
        <v>254</v>
      </c>
      <c r="G427" s="325">
        <v>200</v>
      </c>
      <c r="H427" s="325">
        <v>178</v>
      </c>
      <c r="I427" s="325">
        <v>217</v>
      </c>
      <c r="J427" s="185"/>
      <c r="K427" s="182"/>
      <c r="L427" s="182"/>
      <c r="M427" s="238">
        <v>50989.7</v>
      </c>
      <c r="N427" s="238">
        <v>31429.58</v>
      </c>
      <c r="O427" s="238">
        <v>22579.59</v>
      </c>
      <c r="P427" s="238">
        <v>23515.53</v>
      </c>
      <c r="Q427" s="238">
        <v>142014.68</v>
      </c>
      <c r="R427" s="238"/>
      <c r="S427" s="182"/>
      <c r="T427" s="182"/>
      <c r="U427" s="336">
        <v>132.09766839378199</v>
      </c>
      <c r="V427" s="336">
        <v>123.73850393700801</v>
      </c>
      <c r="W427" s="336">
        <v>112.89794999999999</v>
      </c>
      <c r="X427" s="336">
        <v>132.109719101124</v>
      </c>
      <c r="Y427" s="336">
        <v>654.44552995391598</v>
      </c>
      <c r="AA427" s="182"/>
      <c r="AB427" s="185"/>
      <c r="AC427" s="185"/>
      <c r="AD427" s="186"/>
      <c r="AE427" s="338"/>
      <c r="AF427" s="338"/>
      <c r="AG427" s="338"/>
      <c r="AH427" s="338"/>
      <c r="AI427" s="338"/>
      <c r="AJ427" s="187"/>
      <c r="AK427" s="182"/>
      <c r="AL427" s="182"/>
      <c r="AM427" s="282"/>
      <c r="AN427" s="282"/>
      <c r="AO427" s="282"/>
      <c r="AP427" s="282"/>
      <c r="AQ427" s="282"/>
      <c r="AR427" s="275"/>
      <c r="AS427" s="273"/>
      <c r="AT427" s="273"/>
      <c r="AU427" s="275"/>
      <c r="AV427" s="275"/>
      <c r="AW427" s="275"/>
      <c r="AX427" s="275"/>
      <c r="AY427" s="275"/>
      <c r="AZ427" s="187"/>
      <c r="BA427" s="182"/>
    </row>
    <row r="428" spans="1:53" s="188" customFormat="1" x14ac:dyDescent="0.2">
      <c r="A428" s="182"/>
      <c r="B428" s="185" t="s">
        <v>530</v>
      </c>
      <c r="C428" s="185"/>
      <c r="D428" s="212" t="s">
        <v>531</v>
      </c>
      <c r="E428" s="325">
        <v>17</v>
      </c>
      <c r="F428" s="325">
        <v>8</v>
      </c>
      <c r="G428" s="325">
        <v>7</v>
      </c>
      <c r="H428" s="325">
        <v>3</v>
      </c>
      <c r="I428" s="325">
        <v>3</v>
      </c>
      <c r="J428" s="185"/>
      <c r="K428" s="182"/>
      <c r="L428" s="182"/>
      <c r="M428" s="238">
        <v>1683.48</v>
      </c>
      <c r="N428" s="238">
        <v>316.91000000000003</v>
      </c>
      <c r="O428" s="238">
        <v>419.57</v>
      </c>
      <c r="P428" s="238">
        <v>179.63</v>
      </c>
      <c r="Q428" s="238">
        <v>114.47</v>
      </c>
      <c r="R428" s="238"/>
      <c r="S428" s="182"/>
      <c r="T428" s="182"/>
      <c r="U428" s="336">
        <v>99.028235294117707</v>
      </c>
      <c r="V428" s="336">
        <v>39.613750000000003</v>
      </c>
      <c r="W428" s="336">
        <v>59.9385714285714</v>
      </c>
      <c r="X428" s="336">
        <v>59.876666666666701</v>
      </c>
      <c r="Y428" s="336">
        <v>38.156666666666702</v>
      </c>
      <c r="AA428" s="182"/>
      <c r="AB428" s="185"/>
      <c r="AC428" s="185"/>
      <c r="AD428" s="186"/>
      <c r="AE428" s="338"/>
      <c r="AF428" s="338"/>
      <c r="AG428" s="338"/>
      <c r="AH428" s="338"/>
      <c r="AI428" s="338"/>
      <c r="AJ428" s="187"/>
      <c r="AK428" s="182"/>
      <c r="AL428" s="182"/>
      <c r="AM428" s="282"/>
      <c r="AN428" s="282"/>
      <c r="AO428" s="282"/>
      <c r="AP428" s="282"/>
      <c r="AQ428" s="282"/>
      <c r="AR428" s="275"/>
      <c r="AS428" s="273"/>
      <c r="AT428" s="273"/>
      <c r="AU428" s="275"/>
      <c r="AV428" s="275"/>
      <c r="AW428" s="275"/>
      <c r="AX428" s="275"/>
      <c r="AY428" s="275"/>
      <c r="AZ428" s="187"/>
      <c r="BA428" s="182"/>
    </row>
    <row r="429" spans="1:53" s="188" customFormat="1" x14ac:dyDescent="0.2">
      <c r="A429" s="182"/>
      <c r="B429" s="185" t="s">
        <v>532</v>
      </c>
      <c r="C429" s="185"/>
      <c r="D429" s="212" t="s">
        <v>104</v>
      </c>
      <c r="E429" s="325">
        <v>78</v>
      </c>
      <c r="F429" s="325">
        <v>45</v>
      </c>
      <c r="G429" s="325">
        <v>32</v>
      </c>
      <c r="H429" s="325">
        <v>21</v>
      </c>
      <c r="I429" s="325">
        <v>20</v>
      </c>
      <c r="J429" s="185"/>
      <c r="K429" s="182"/>
      <c r="L429" s="182"/>
      <c r="M429" s="238">
        <v>5934.97</v>
      </c>
      <c r="N429" s="238">
        <v>2854.12</v>
      </c>
      <c r="O429" s="238">
        <v>2231.87</v>
      </c>
      <c r="P429" s="238">
        <v>1553.88</v>
      </c>
      <c r="Q429" s="238">
        <v>6063.07</v>
      </c>
      <c r="R429" s="238"/>
      <c r="S429" s="182"/>
      <c r="T429" s="182"/>
      <c r="U429" s="336">
        <v>76.089358974359001</v>
      </c>
      <c r="V429" s="336">
        <v>63.424888888888901</v>
      </c>
      <c r="W429" s="336">
        <v>69.745937499999997</v>
      </c>
      <c r="X429" s="336">
        <v>73.994285714285695</v>
      </c>
      <c r="Y429" s="336">
        <v>303.15350000000001</v>
      </c>
      <c r="AA429" s="182"/>
      <c r="AB429" s="185"/>
      <c r="AC429" s="185"/>
      <c r="AD429" s="186"/>
      <c r="AE429" s="338"/>
      <c r="AF429" s="338"/>
      <c r="AG429" s="338"/>
      <c r="AH429" s="338"/>
      <c r="AI429" s="338"/>
      <c r="AJ429" s="187"/>
      <c r="AK429" s="182"/>
      <c r="AL429" s="182"/>
      <c r="AM429" s="282"/>
      <c r="AN429" s="282"/>
      <c r="AO429" s="282"/>
      <c r="AP429" s="282"/>
      <c r="AQ429" s="282"/>
      <c r="AR429" s="275"/>
      <c r="AS429" s="273"/>
      <c r="AT429" s="273"/>
      <c r="AU429" s="275"/>
      <c r="AV429" s="275"/>
      <c r="AW429" s="275"/>
      <c r="AX429" s="275"/>
      <c r="AY429" s="275"/>
      <c r="AZ429" s="187"/>
      <c r="BA429" s="182"/>
    </row>
    <row r="430" spans="1:53" s="188" customFormat="1" x14ac:dyDescent="0.2">
      <c r="A430" s="182"/>
      <c r="B430" s="185" t="s">
        <v>533</v>
      </c>
      <c r="C430" s="185"/>
      <c r="D430" s="212" t="s">
        <v>97</v>
      </c>
      <c r="E430" s="325">
        <v>101</v>
      </c>
      <c r="F430" s="325">
        <v>42</v>
      </c>
      <c r="G430" s="325">
        <v>28</v>
      </c>
      <c r="H430" s="325">
        <v>23</v>
      </c>
      <c r="I430" s="325">
        <v>28</v>
      </c>
      <c r="J430" s="185"/>
      <c r="K430" s="182"/>
      <c r="L430" s="182"/>
      <c r="M430" s="238">
        <v>41106.44</v>
      </c>
      <c r="N430" s="238">
        <v>6074.49</v>
      </c>
      <c r="O430" s="238">
        <v>4024.65</v>
      </c>
      <c r="P430" s="238">
        <v>4033.85</v>
      </c>
      <c r="Q430" s="238">
        <v>36929.82</v>
      </c>
      <c r="R430" s="238"/>
      <c r="S430" s="182"/>
      <c r="T430" s="182"/>
      <c r="U430" s="336">
        <v>406.99445544554499</v>
      </c>
      <c r="V430" s="336">
        <v>144.63071428571399</v>
      </c>
      <c r="W430" s="336">
        <v>143.73750000000001</v>
      </c>
      <c r="X430" s="336">
        <v>175.38478260869601</v>
      </c>
      <c r="Y430" s="336">
        <v>1318.92214285714</v>
      </c>
      <c r="AA430" s="182"/>
      <c r="AB430" s="185"/>
      <c r="AC430" s="185"/>
      <c r="AD430" s="186"/>
      <c r="AE430" s="338"/>
      <c r="AF430" s="338"/>
      <c r="AG430" s="338"/>
      <c r="AH430" s="338"/>
      <c r="AI430" s="338"/>
      <c r="AJ430" s="187"/>
      <c r="AK430" s="182"/>
      <c r="AL430" s="182"/>
      <c r="AM430" s="282"/>
      <c r="AN430" s="282"/>
      <c r="AO430" s="282"/>
      <c r="AP430" s="282"/>
      <c r="AQ430" s="282"/>
      <c r="AR430" s="275"/>
      <c r="AS430" s="273"/>
      <c r="AT430" s="273"/>
      <c r="AU430" s="275"/>
      <c r="AV430" s="275"/>
      <c r="AW430" s="275"/>
      <c r="AX430" s="275"/>
      <c r="AY430" s="275"/>
      <c r="AZ430" s="187"/>
      <c r="BA430" s="182"/>
    </row>
    <row r="431" spans="1:53" s="188" customFormat="1" x14ac:dyDescent="0.2">
      <c r="A431" s="182"/>
      <c r="B431" s="185" t="s">
        <v>534</v>
      </c>
      <c r="C431" s="185"/>
      <c r="D431" s="212" t="s">
        <v>90</v>
      </c>
      <c r="E431" s="325">
        <v>809</v>
      </c>
      <c r="F431" s="325">
        <v>478</v>
      </c>
      <c r="G431" s="325">
        <v>344</v>
      </c>
      <c r="H431" s="325">
        <v>270</v>
      </c>
      <c r="I431" s="325">
        <v>399</v>
      </c>
      <c r="J431" s="185"/>
      <c r="K431" s="182"/>
      <c r="L431" s="182"/>
      <c r="M431" s="238">
        <v>134521.63</v>
      </c>
      <c r="N431" s="238">
        <v>59909.97</v>
      </c>
      <c r="O431" s="238">
        <v>54728.74</v>
      </c>
      <c r="P431" s="238">
        <v>49370.92</v>
      </c>
      <c r="Q431" s="238">
        <v>305973.15999999997</v>
      </c>
      <c r="R431" s="238"/>
      <c r="S431" s="182"/>
      <c r="T431" s="182"/>
      <c r="U431" s="336">
        <v>166.28137206427701</v>
      </c>
      <c r="V431" s="336">
        <v>125.334665271967</v>
      </c>
      <c r="W431" s="336">
        <v>159.09517441860501</v>
      </c>
      <c r="X431" s="336">
        <v>182.85525925925899</v>
      </c>
      <c r="Y431" s="336">
        <v>766.85002506265698</v>
      </c>
      <c r="AA431" s="182"/>
      <c r="AB431" s="185"/>
      <c r="AC431" s="185"/>
      <c r="AD431" s="186"/>
      <c r="AE431" s="338"/>
      <c r="AF431" s="338"/>
      <c r="AG431" s="338"/>
      <c r="AH431" s="338"/>
      <c r="AI431" s="338"/>
      <c r="AJ431" s="187"/>
      <c r="AK431" s="182"/>
      <c r="AL431" s="182"/>
      <c r="AM431" s="282"/>
      <c r="AN431" s="282"/>
      <c r="AO431" s="282"/>
      <c r="AP431" s="282"/>
      <c r="AQ431" s="282"/>
      <c r="AR431" s="275"/>
      <c r="AS431" s="273"/>
      <c r="AT431" s="273"/>
      <c r="AU431" s="275"/>
      <c r="AV431" s="275"/>
      <c r="AW431" s="275"/>
      <c r="AX431" s="275"/>
      <c r="AY431" s="275"/>
      <c r="AZ431" s="187"/>
      <c r="BA431" s="182"/>
    </row>
    <row r="432" spans="1:53" s="188" customFormat="1" x14ac:dyDescent="0.2">
      <c r="A432" s="182"/>
      <c r="B432" s="185" t="s">
        <v>535</v>
      </c>
      <c r="C432" s="185"/>
      <c r="D432" s="212" t="s">
        <v>79</v>
      </c>
      <c r="E432" s="325">
        <v>50</v>
      </c>
      <c r="F432" s="325">
        <v>27</v>
      </c>
      <c r="G432" s="325">
        <v>21</v>
      </c>
      <c r="H432" s="325">
        <v>18</v>
      </c>
      <c r="I432" s="325">
        <v>20</v>
      </c>
      <c r="J432" s="185"/>
      <c r="K432" s="182"/>
      <c r="L432" s="182"/>
      <c r="M432" s="238">
        <v>9976.11</v>
      </c>
      <c r="N432" s="238">
        <v>5112.84</v>
      </c>
      <c r="O432" s="238">
        <v>3718.44</v>
      </c>
      <c r="P432" s="238">
        <v>3127.32</v>
      </c>
      <c r="Q432" s="238">
        <v>29189.69</v>
      </c>
      <c r="R432" s="238"/>
      <c r="S432" s="182"/>
      <c r="T432" s="182"/>
      <c r="U432" s="336">
        <v>199.5222</v>
      </c>
      <c r="V432" s="336">
        <v>189.36444444444399</v>
      </c>
      <c r="W432" s="336">
        <v>177.068571428571</v>
      </c>
      <c r="X432" s="336">
        <v>173.74</v>
      </c>
      <c r="Y432" s="336">
        <v>1459.4845</v>
      </c>
      <c r="AA432" s="182"/>
      <c r="AB432" s="185"/>
      <c r="AC432" s="185"/>
      <c r="AD432" s="186"/>
      <c r="AE432" s="338"/>
      <c r="AF432" s="338"/>
      <c r="AG432" s="338"/>
      <c r="AH432" s="338"/>
      <c r="AI432" s="338"/>
      <c r="AJ432" s="187"/>
      <c r="AK432" s="182"/>
      <c r="AL432" s="182"/>
      <c r="AM432" s="282"/>
      <c r="AN432" s="282"/>
      <c r="AO432" s="282"/>
      <c r="AP432" s="282"/>
      <c r="AQ432" s="282"/>
      <c r="AR432" s="275"/>
      <c r="AS432" s="273"/>
      <c r="AT432" s="273"/>
      <c r="AU432" s="275"/>
      <c r="AV432" s="275"/>
      <c r="AW432" s="275"/>
      <c r="AX432" s="275"/>
      <c r="AY432" s="275"/>
      <c r="AZ432" s="187"/>
      <c r="BA432" s="182"/>
    </row>
    <row r="433" spans="1:53" s="188" customFormat="1" x14ac:dyDescent="0.2">
      <c r="A433" s="182"/>
      <c r="B433" s="185" t="s">
        <v>536</v>
      </c>
      <c r="C433" s="185"/>
      <c r="D433" s="212" t="s">
        <v>88</v>
      </c>
      <c r="E433" s="325">
        <v>215</v>
      </c>
      <c r="F433" s="325">
        <v>117</v>
      </c>
      <c r="G433" s="325">
        <v>82</v>
      </c>
      <c r="H433" s="325">
        <v>72</v>
      </c>
      <c r="I433" s="325">
        <v>94</v>
      </c>
      <c r="J433" s="185"/>
      <c r="K433" s="182"/>
      <c r="L433" s="182"/>
      <c r="M433" s="238">
        <v>46828.17</v>
      </c>
      <c r="N433" s="238">
        <v>21027.58</v>
      </c>
      <c r="O433" s="238">
        <v>18949.37</v>
      </c>
      <c r="P433" s="238">
        <v>14438.24</v>
      </c>
      <c r="Q433" s="238">
        <v>116746.11</v>
      </c>
      <c r="R433" s="238"/>
      <c r="S433" s="182"/>
      <c r="T433" s="182"/>
      <c r="U433" s="336">
        <v>217.80544186046501</v>
      </c>
      <c r="V433" s="336">
        <v>179.72290598290601</v>
      </c>
      <c r="W433" s="336">
        <v>231.08987804878001</v>
      </c>
      <c r="X433" s="336">
        <v>200.53111111111099</v>
      </c>
      <c r="Y433" s="336">
        <v>1241.97989361702</v>
      </c>
      <c r="AA433" s="182"/>
      <c r="AB433" s="185"/>
      <c r="AC433" s="185"/>
      <c r="AD433" s="186"/>
      <c r="AE433" s="338"/>
      <c r="AF433" s="338"/>
      <c r="AG433" s="338"/>
      <c r="AH433" s="338"/>
      <c r="AI433" s="338"/>
      <c r="AJ433" s="187"/>
      <c r="AK433" s="182"/>
      <c r="AL433" s="182"/>
      <c r="AM433" s="282"/>
      <c r="AN433" s="282"/>
      <c r="AO433" s="282"/>
      <c r="AP433" s="282"/>
      <c r="AQ433" s="282"/>
      <c r="AR433" s="275"/>
      <c r="AS433" s="273"/>
      <c r="AT433" s="273"/>
      <c r="AU433" s="275"/>
      <c r="AV433" s="275"/>
      <c r="AW433" s="275"/>
      <c r="AX433" s="275"/>
      <c r="AY433" s="275"/>
      <c r="AZ433" s="187"/>
      <c r="BA433" s="182"/>
    </row>
    <row r="434" spans="1:53" s="188" customFormat="1" x14ac:dyDescent="0.2">
      <c r="A434" s="182"/>
      <c r="B434" s="185" t="s">
        <v>537</v>
      </c>
      <c r="C434" s="185"/>
      <c r="D434" s="212" t="s">
        <v>81</v>
      </c>
      <c r="E434" s="325">
        <v>1</v>
      </c>
      <c r="F434" s="325">
        <v>1</v>
      </c>
      <c r="G434" s="325">
        <v>1</v>
      </c>
      <c r="H434" s="325">
        <v>1</v>
      </c>
      <c r="I434" s="325">
        <v>1</v>
      </c>
      <c r="J434" s="185"/>
      <c r="K434" s="182"/>
      <c r="L434" s="182"/>
      <c r="M434" s="238">
        <v>35.42</v>
      </c>
      <c r="N434" s="238">
        <v>40.29</v>
      </c>
      <c r="O434" s="238">
        <v>20.22</v>
      </c>
      <c r="P434" s="238">
        <v>63.31</v>
      </c>
      <c r="Q434" s="238">
        <v>48.56</v>
      </c>
      <c r="R434" s="238"/>
      <c r="S434" s="182"/>
      <c r="T434" s="182"/>
      <c r="U434" s="336">
        <v>35.42</v>
      </c>
      <c r="V434" s="336">
        <v>40.29</v>
      </c>
      <c r="W434" s="336">
        <v>20.22</v>
      </c>
      <c r="X434" s="336">
        <v>63.31</v>
      </c>
      <c r="Y434" s="336">
        <v>48.56</v>
      </c>
      <c r="AA434" s="182"/>
      <c r="AB434" s="185"/>
      <c r="AC434" s="185"/>
      <c r="AD434" s="186"/>
      <c r="AE434" s="338"/>
      <c r="AF434" s="338"/>
      <c r="AG434" s="338"/>
      <c r="AH434" s="338"/>
      <c r="AI434" s="338"/>
      <c r="AJ434" s="187"/>
      <c r="AK434" s="182"/>
      <c r="AL434" s="182"/>
      <c r="AM434" s="282"/>
      <c r="AN434" s="282"/>
      <c r="AO434" s="282"/>
      <c r="AP434" s="282"/>
      <c r="AQ434" s="282"/>
      <c r="AR434" s="275"/>
      <c r="AS434" s="273"/>
      <c r="AT434" s="273"/>
      <c r="AU434" s="275"/>
      <c r="AV434" s="275"/>
      <c r="AW434" s="275"/>
      <c r="AX434" s="275"/>
      <c r="AY434" s="275"/>
      <c r="AZ434" s="187"/>
      <c r="BA434" s="182"/>
    </row>
    <row r="435" spans="1:53" s="188" customFormat="1" x14ac:dyDescent="0.2">
      <c r="A435" s="182"/>
      <c r="B435" s="185" t="s">
        <v>537</v>
      </c>
      <c r="C435" s="185"/>
      <c r="D435" s="212" t="s">
        <v>68</v>
      </c>
      <c r="E435" s="325">
        <v>192</v>
      </c>
      <c r="F435" s="325">
        <v>127</v>
      </c>
      <c r="G435" s="325">
        <v>97</v>
      </c>
      <c r="H435" s="325">
        <v>73</v>
      </c>
      <c r="I435" s="325">
        <v>97</v>
      </c>
      <c r="J435" s="185"/>
      <c r="K435" s="182"/>
      <c r="L435" s="182"/>
      <c r="M435" s="238">
        <v>28967.97</v>
      </c>
      <c r="N435" s="238">
        <v>15241.68</v>
      </c>
      <c r="O435" s="238">
        <v>9427.31</v>
      </c>
      <c r="P435" s="238">
        <v>7882.39</v>
      </c>
      <c r="Q435" s="238">
        <v>74830.7</v>
      </c>
      <c r="R435" s="238"/>
      <c r="S435" s="182"/>
      <c r="T435" s="182"/>
      <c r="U435" s="336">
        <v>150.87484375</v>
      </c>
      <c r="V435" s="336">
        <v>120.013228346457</v>
      </c>
      <c r="W435" s="336">
        <v>97.188762886597999</v>
      </c>
      <c r="X435" s="336">
        <v>107.977945205479</v>
      </c>
      <c r="Y435" s="336">
        <v>771.45051546391699</v>
      </c>
      <c r="AA435" s="182"/>
      <c r="AB435" s="185"/>
      <c r="AC435" s="185"/>
      <c r="AD435" s="186"/>
      <c r="AE435" s="338"/>
      <c r="AF435" s="338"/>
      <c r="AG435" s="338"/>
      <c r="AH435" s="338"/>
      <c r="AI435" s="338"/>
      <c r="AJ435" s="187"/>
      <c r="AK435" s="182"/>
      <c r="AL435" s="182"/>
      <c r="AM435" s="282"/>
      <c r="AN435" s="282"/>
      <c r="AO435" s="282"/>
      <c r="AP435" s="282"/>
      <c r="AQ435" s="282"/>
      <c r="AR435" s="275"/>
      <c r="AS435" s="273"/>
      <c r="AT435" s="273"/>
      <c r="AU435" s="275"/>
      <c r="AV435" s="275"/>
      <c r="AW435" s="275"/>
      <c r="AX435" s="275"/>
      <c r="AY435" s="275"/>
      <c r="AZ435" s="187"/>
      <c r="BA435" s="182"/>
    </row>
    <row r="436" spans="1:53" s="188" customFormat="1" x14ac:dyDescent="0.2">
      <c r="A436" s="182"/>
      <c r="B436" s="185" t="s">
        <v>538</v>
      </c>
      <c r="C436" s="185"/>
      <c r="D436" s="212" t="s">
        <v>187</v>
      </c>
      <c r="E436" s="325">
        <v>3</v>
      </c>
      <c r="F436" s="325">
        <v>2</v>
      </c>
      <c r="G436" s="325">
        <v>1</v>
      </c>
      <c r="H436" s="325">
        <v>1</v>
      </c>
      <c r="I436" s="325">
        <v>3</v>
      </c>
      <c r="J436" s="185"/>
      <c r="K436" s="182"/>
      <c r="L436" s="182"/>
      <c r="M436" s="238">
        <v>475.38</v>
      </c>
      <c r="N436" s="238">
        <v>313.74</v>
      </c>
      <c r="O436" s="238">
        <v>271.73</v>
      </c>
      <c r="P436" s="238">
        <v>327</v>
      </c>
      <c r="Q436" s="238">
        <v>5907.82</v>
      </c>
      <c r="R436" s="238"/>
      <c r="S436" s="182"/>
      <c r="T436" s="182"/>
      <c r="U436" s="336">
        <v>158.46</v>
      </c>
      <c r="V436" s="336">
        <v>156.87</v>
      </c>
      <c r="W436" s="336">
        <v>271.73</v>
      </c>
      <c r="X436" s="336">
        <v>327</v>
      </c>
      <c r="Y436" s="336">
        <v>1969.2733333333299</v>
      </c>
      <c r="AA436" s="182"/>
      <c r="AB436" s="185"/>
      <c r="AC436" s="185"/>
      <c r="AD436" s="186"/>
      <c r="AE436" s="338"/>
      <c r="AF436" s="338"/>
      <c r="AG436" s="338"/>
      <c r="AH436" s="338"/>
      <c r="AI436" s="338"/>
      <c r="AJ436" s="187"/>
      <c r="AK436" s="182"/>
      <c r="AL436" s="182"/>
      <c r="AM436" s="282"/>
      <c r="AN436" s="282"/>
      <c r="AO436" s="282"/>
      <c r="AP436" s="282"/>
      <c r="AQ436" s="282"/>
      <c r="AR436" s="275"/>
      <c r="AS436" s="273"/>
      <c r="AT436" s="273"/>
      <c r="AU436" s="275"/>
      <c r="AV436" s="275"/>
      <c r="AW436" s="275"/>
      <c r="AX436" s="275"/>
      <c r="AY436" s="275"/>
      <c r="AZ436" s="187"/>
      <c r="BA436" s="182"/>
    </row>
    <row r="437" spans="1:53" s="188" customFormat="1" x14ac:dyDescent="0.2">
      <c r="A437" s="182"/>
      <c r="B437" s="185" t="s">
        <v>539</v>
      </c>
      <c r="C437" s="185"/>
      <c r="D437" s="212" t="s">
        <v>64</v>
      </c>
      <c r="E437" s="325">
        <v>14</v>
      </c>
      <c r="F437" s="325">
        <v>6</v>
      </c>
      <c r="G437" s="325">
        <v>3</v>
      </c>
      <c r="H437" s="325">
        <v>1</v>
      </c>
      <c r="I437" s="325">
        <v>4</v>
      </c>
      <c r="J437" s="185"/>
      <c r="K437" s="182"/>
      <c r="L437" s="182"/>
      <c r="M437" s="238">
        <v>1692.51</v>
      </c>
      <c r="N437" s="238">
        <v>476.58</v>
      </c>
      <c r="O437" s="238">
        <v>368.54</v>
      </c>
      <c r="P437" s="238">
        <v>6.53</v>
      </c>
      <c r="Q437" s="238">
        <v>2838.02</v>
      </c>
      <c r="R437" s="238"/>
      <c r="S437" s="182"/>
      <c r="T437" s="182"/>
      <c r="U437" s="336">
        <v>120.89357142857099</v>
      </c>
      <c r="V437" s="336">
        <v>79.430000000000007</v>
      </c>
      <c r="W437" s="336">
        <v>122.84666666666701</v>
      </c>
      <c r="X437" s="336">
        <v>6.53</v>
      </c>
      <c r="Y437" s="336">
        <v>709.505</v>
      </c>
      <c r="AA437" s="182"/>
      <c r="AB437" s="185"/>
      <c r="AC437" s="185"/>
      <c r="AD437" s="186"/>
      <c r="AE437" s="338"/>
      <c r="AF437" s="338"/>
      <c r="AG437" s="338"/>
      <c r="AH437" s="338"/>
      <c r="AI437" s="338"/>
      <c r="AJ437" s="187"/>
      <c r="AK437" s="182"/>
      <c r="AL437" s="182"/>
      <c r="AM437" s="282"/>
      <c r="AN437" s="282"/>
      <c r="AO437" s="282"/>
      <c r="AP437" s="282"/>
      <c r="AQ437" s="282"/>
      <c r="AR437" s="275"/>
      <c r="AS437" s="273"/>
      <c r="AT437" s="273"/>
      <c r="AU437" s="275"/>
      <c r="AV437" s="275"/>
      <c r="AW437" s="275"/>
      <c r="AX437" s="275"/>
      <c r="AY437" s="275"/>
      <c r="AZ437" s="187"/>
      <c r="BA437" s="182"/>
    </row>
    <row r="438" spans="1:53" s="188" customFormat="1" x14ac:dyDescent="0.2">
      <c r="A438" s="182"/>
      <c r="B438" s="185" t="s">
        <v>807</v>
      </c>
      <c r="C438" s="185"/>
      <c r="D438" s="212" t="s">
        <v>64</v>
      </c>
      <c r="E438" s="325">
        <v>2</v>
      </c>
      <c r="F438" s="325"/>
      <c r="G438" s="325"/>
      <c r="H438" s="325"/>
      <c r="I438" s="325"/>
      <c r="J438" s="185"/>
      <c r="K438" s="182"/>
      <c r="L438" s="182"/>
      <c r="M438" s="238">
        <v>318.52</v>
      </c>
      <c r="N438" s="238"/>
      <c r="O438" s="238"/>
      <c r="P438" s="238"/>
      <c r="Q438" s="238"/>
      <c r="R438" s="238"/>
      <c r="S438" s="182"/>
      <c r="T438" s="182"/>
      <c r="U438" s="336">
        <v>159.26</v>
      </c>
      <c r="V438" s="336"/>
      <c r="W438" s="336"/>
      <c r="X438" s="336"/>
      <c r="Y438" s="336"/>
      <c r="AA438" s="182"/>
      <c r="AB438" s="185"/>
      <c r="AC438" s="185"/>
      <c r="AD438" s="186"/>
      <c r="AE438" s="338"/>
      <c r="AF438" s="338"/>
      <c r="AG438" s="338"/>
      <c r="AH438" s="338"/>
      <c r="AI438" s="338"/>
      <c r="AJ438" s="187"/>
      <c r="AK438" s="182"/>
      <c r="AL438" s="182"/>
      <c r="AM438" s="282"/>
      <c r="AN438" s="282"/>
      <c r="AO438" s="282"/>
      <c r="AP438" s="282"/>
      <c r="AQ438" s="282"/>
      <c r="AR438" s="275"/>
      <c r="AS438" s="273"/>
      <c r="AT438" s="273"/>
      <c r="AU438" s="275"/>
      <c r="AV438" s="275"/>
      <c r="AW438" s="275"/>
      <c r="AX438" s="275"/>
      <c r="AY438" s="275"/>
      <c r="AZ438" s="187"/>
      <c r="BA438" s="182"/>
    </row>
    <row r="439" spans="1:53" s="188" customFormat="1" x14ac:dyDescent="0.2">
      <c r="A439" s="182"/>
      <c r="B439" s="185" t="s">
        <v>540</v>
      </c>
      <c r="C439" s="185"/>
      <c r="D439" s="212" t="s">
        <v>439</v>
      </c>
      <c r="E439" s="325">
        <v>1</v>
      </c>
      <c r="F439" s="325"/>
      <c r="G439" s="325"/>
      <c r="H439" s="325"/>
      <c r="I439" s="325"/>
      <c r="J439" s="185"/>
      <c r="K439" s="182"/>
      <c r="L439" s="182"/>
      <c r="M439" s="238">
        <v>14</v>
      </c>
      <c r="N439" s="238"/>
      <c r="O439" s="238"/>
      <c r="P439" s="238"/>
      <c r="Q439" s="238"/>
      <c r="R439" s="238"/>
      <c r="S439" s="182"/>
      <c r="T439" s="182"/>
      <c r="U439" s="336">
        <v>14</v>
      </c>
      <c r="V439" s="336"/>
      <c r="W439" s="336"/>
      <c r="X439" s="336"/>
      <c r="Y439" s="336"/>
      <c r="AA439" s="182"/>
      <c r="AB439" s="185"/>
      <c r="AC439" s="185"/>
      <c r="AD439" s="186"/>
      <c r="AE439" s="338"/>
      <c r="AF439" s="338"/>
      <c r="AG439" s="338"/>
      <c r="AH439" s="338"/>
      <c r="AI439" s="338"/>
      <c r="AJ439" s="187"/>
      <c r="AK439" s="182"/>
      <c r="AL439" s="182"/>
      <c r="AM439" s="282"/>
      <c r="AN439" s="282"/>
      <c r="AO439" s="282"/>
      <c r="AP439" s="282"/>
      <c r="AQ439" s="282"/>
      <c r="AR439" s="275"/>
      <c r="AS439" s="273"/>
      <c r="AT439" s="273"/>
      <c r="AU439" s="275"/>
      <c r="AV439" s="275"/>
      <c r="AW439" s="275"/>
      <c r="AX439" s="275"/>
      <c r="AY439" s="275"/>
      <c r="AZ439" s="187"/>
      <c r="BA439" s="182"/>
    </row>
    <row r="440" spans="1:53" s="188" customFormat="1" x14ac:dyDescent="0.2">
      <c r="A440" s="182"/>
      <c r="B440" s="185" t="s">
        <v>808</v>
      </c>
      <c r="C440" s="185"/>
      <c r="D440" s="212" t="s">
        <v>809</v>
      </c>
      <c r="E440" s="325"/>
      <c r="F440" s="325">
        <v>1</v>
      </c>
      <c r="G440" s="325"/>
      <c r="H440" s="325"/>
      <c r="I440" s="325"/>
      <c r="J440" s="185"/>
      <c r="K440" s="182"/>
      <c r="L440" s="182"/>
      <c r="M440" s="238"/>
      <c r="N440" s="238">
        <v>214.18</v>
      </c>
      <c r="O440" s="238"/>
      <c r="P440" s="238"/>
      <c r="Q440" s="238"/>
      <c r="R440" s="238"/>
      <c r="S440" s="182"/>
      <c r="T440" s="182"/>
      <c r="U440" s="336"/>
      <c r="V440" s="336">
        <v>214.18</v>
      </c>
      <c r="W440" s="336"/>
      <c r="X440" s="336"/>
      <c r="Y440" s="336"/>
      <c r="AA440" s="182"/>
      <c r="AB440" s="185"/>
      <c r="AC440" s="185"/>
      <c r="AD440" s="186"/>
      <c r="AE440" s="338"/>
      <c r="AF440" s="338"/>
      <c r="AG440" s="338"/>
      <c r="AH440" s="338"/>
      <c r="AI440" s="338"/>
      <c r="AJ440" s="187"/>
      <c r="AK440" s="182"/>
      <c r="AL440" s="182"/>
      <c r="AM440" s="282"/>
      <c r="AN440" s="282"/>
      <c r="AO440" s="282"/>
      <c r="AP440" s="282"/>
      <c r="AQ440" s="282"/>
      <c r="AR440" s="275"/>
      <c r="AS440" s="273"/>
      <c r="AT440" s="273"/>
      <c r="AU440" s="275"/>
      <c r="AV440" s="275"/>
      <c r="AW440" s="275"/>
      <c r="AX440" s="275"/>
      <c r="AY440" s="275"/>
      <c r="AZ440" s="187"/>
      <c r="BA440" s="182"/>
    </row>
    <row r="441" spans="1:53" s="188" customFormat="1" x14ac:dyDescent="0.2">
      <c r="A441" s="182"/>
      <c r="B441" s="185" t="s">
        <v>541</v>
      </c>
      <c r="C441" s="185"/>
      <c r="D441" s="212" t="s">
        <v>542</v>
      </c>
      <c r="E441" s="325">
        <v>45</v>
      </c>
      <c r="F441" s="325">
        <v>27</v>
      </c>
      <c r="G441" s="325">
        <v>18</v>
      </c>
      <c r="H441" s="325">
        <v>11</v>
      </c>
      <c r="I441" s="325">
        <v>18</v>
      </c>
      <c r="J441" s="185"/>
      <c r="K441" s="182"/>
      <c r="L441" s="182"/>
      <c r="M441" s="238">
        <v>8656.9500000000007</v>
      </c>
      <c r="N441" s="238">
        <v>3178.73</v>
      </c>
      <c r="O441" s="238">
        <v>2641.53</v>
      </c>
      <c r="P441" s="238">
        <v>1739.38</v>
      </c>
      <c r="Q441" s="238">
        <v>14958.84</v>
      </c>
      <c r="R441" s="238"/>
      <c r="S441" s="182"/>
      <c r="T441" s="182"/>
      <c r="U441" s="336">
        <v>192.37666666666701</v>
      </c>
      <c r="V441" s="336">
        <v>117.730740740741</v>
      </c>
      <c r="W441" s="336">
        <v>146.75166666666701</v>
      </c>
      <c r="X441" s="336">
        <v>158.125454545455</v>
      </c>
      <c r="Y441" s="336">
        <v>831.04666666666697</v>
      </c>
      <c r="AA441" s="182"/>
      <c r="AB441" s="185"/>
      <c r="AC441" s="185"/>
      <c r="AD441" s="186"/>
      <c r="AE441" s="338"/>
      <c r="AF441" s="338"/>
      <c r="AG441" s="338"/>
      <c r="AH441" s="338"/>
      <c r="AI441" s="338"/>
      <c r="AJ441" s="187"/>
      <c r="AK441" s="182"/>
      <c r="AL441" s="182"/>
      <c r="AM441" s="282"/>
      <c r="AN441" s="282"/>
      <c r="AO441" s="282"/>
      <c r="AP441" s="282"/>
      <c r="AQ441" s="282"/>
      <c r="AR441" s="275"/>
      <c r="AS441" s="273"/>
      <c r="AT441" s="273"/>
      <c r="AU441" s="275"/>
      <c r="AV441" s="275"/>
      <c r="AW441" s="275"/>
      <c r="AX441" s="275"/>
      <c r="AY441" s="275"/>
      <c r="AZ441" s="187"/>
      <c r="BA441" s="182"/>
    </row>
    <row r="442" spans="1:53" s="188" customFormat="1" x14ac:dyDescent="0.2">
      <c r="A442" s="182"/>
      <c r="B442" s="185" t="s">
        <v>541</v>
      </c>
      <c r="C442" s="185"/>
      <c r="D442" s="212" t="s">
        <v>127</v>
      </c>
      <c r="E442" s="325">
        <v>1</v>
      </c>
      <c r="F442" s="325">
        <v>1</v>
      </c>
      <c r="G442" s="325">
        <v>1</v>
      </c>
      <c r="H442" s="325">
        <v>1</v>
      </c>
      <c r="I442" s="325"/>
      <c r="J442" s="185"/>
      <c r="K442" s="182"/>
      <c r="L442" s="182"/>
      <c r="M442" s="238">
        <v>316.68</v>
      </c>
      <c r="N442" s="238">
        <v>205.35</v>
      </c>
      <c r="O442" s="238">
        <v>239.18</v>
      </c>
      <c r="P442" s="238">
        <v>270.83</v>
      </c>
      <c r="Q442" s="238"/>
      <c r="R442" s="238"/>
      <c r="S442" s="182"/>
      <c r="T442" s="182"/>
      <c r="U442" s="336">
        <v>316.68</v>
      </c>
      <c r="V442" s="336">
        <v>205.35</v>
      </c>
      <c r="W442" s="336">
        <v>239.18</v>
      </c>
      <c r="X442" s="336">
        <v>270.83</v>
      </c>
      <c r="Y442" s="336"/>
      <c r="AA442" s="182"/>
      <c r="AB442" s="185"/>
      <c r="AC442" s="185"/>
      <c r="AD442" s="186"/>
      <c r="AE442" s="338"/>
      <c r="AF442" s="338"/>
      <c r="AG442" s="338"/>
      <c r="AH442" s="338"/>
      <c r="AI442" s="338"/>
      <c r="AJ442" s="187"/>
      <c r="AK442" s="182"/>
      <c r="AL442" s="182"/>
      <c r="AM442" s="282"/>
      <c r="AN442" s="282"/>
      <c r="AO442" s="282"/>
      <c r="AP442" s="282"/>
      <c r="AQ442" s="282"/>
      <c r="AR442" s="275"/>
      <c r="AS442" s="273"/>
      <c r="AT442" s="273"/>
      <c r="AU442" s="275"/>
      <c r="AV442" s="275"/>
      <c r="AW442" s="275"/>
      <c r="AX442" s="275"/>
      <c r="AY442" s="275"/>
      <c r="AZ442" s="187"/>
      <c r="BA442" s="182"/>
    </row>
    <row r="443" spans="1:53" s="188" customFormat="1" x14ac:dyDescent="0.2">
      <c r="A443" s="182"/>
      <c r="B443" s="185" t="s">
        <v>543</v>
      </c>
      <c r="C443" s="185"/>
      <c r="D443" s="212" t="s">
        <v>109</v>
      </c>
      <c r="E443" s="325">
        <v>612</v>
      </c>
      <c r="F443" s="325">
        <v>331</v>
      </c>
      <c r="G443" s="325">
        <v>218</v>
      </c>
      <c r="H443" s="325">
        <v>153</v>
      </c>
      <c r="I443" s="325">
        <v>238</v>
      </c>
      <c r="J443" s="185"/>
      <c r="K443" s="182"/>
      <c r="L443" s="182"/>
      <c r="M443" s="238">
        <v>114623.52</v>
      </c>
      <c r="N443" s="238">
        <v>40392.480000000003</v>
      </c>
      <c r="O443" s="238">
        <v>31620.42</v>
      </c>
      <c r="P443" s="238">
        <v>23367.83</v>
      </c>
      <c r="Q443" s="238">
        <v>180935.57</v>
      </c>
      <c r="R443" s="238"/>
      <c r="S443" s="182"/>
      <c r="T443" s="182"/>
      <c r="U443" s="336">
        <v>187.29333333333301</v>
      </c>
      <c r="V443" s="336">
        <v>122.03166163141999</v>
      </c>
      <c r="W443" s="336">
        <v>145.047798165138</v>
      </c>
      <c r="X443" s="336">
        <v>152.73091503268</v>
      </c>
      <c r="Y443" s="336">
        <v>760.23348739495896</v>
      </c>
      <c r="AA443" s="182"/>
      <c r="AB443" s="185"/>
      <c r="AC443" s="185"/>
      <c r="AD443" s="186"/>
      <c r="AE443" s="338"/>
      <c r="AF443" s="338"/>
      <c r="AG443" s="338"/>
      <c r="AH443" s="338"/>
      <c r="AI443" s="338"/>
      <c r="AJ443" s="187"/>
      <c r="AK443" s="182"/>
      <c r="AL443" s="182"/>
      <c r="AM443" s="282"/>
      <c r="AN443" s="282"/>
      <c r="AO443" s="282"/>
      <c r="AP443" s="282"/>
      <c r="AQ443" s="282"/>
      <c r="AR443" s="275"/>
      <c r="AS443" s="273"/>
      <c r="AT443" s="273"/>
      <c r="AU443" s="275"/>
      <c r="AV443" s="275"/>
      <c r="AW443" s="275"/>
      <c r="AX443" s="275"/>
      <c r="AY443" s="275"/>
      <c r="AZ443" s="187"/>
      <c r="BA443" s="182"/>
    </row>
    <row r="444" spans="1:53" s="188" customFormat="1" x14ac:dyDescent="0.2">
      <c r="A444" s="182"/>
      <c r="B444" s="185" t="s">
        <v>543</v>
      </c>
      <c r="C444" s="185"/>
      <c r="D444" s="212" t="s">
        <v>110</v>
      </c>
      <c r="E444" s="325">
        <v>1</v>
      </c>
      <c r="F444" s="325">
        <v>1</v>
      </c>
      <c r="G444" s="325">
        <v>1</v>
      </c>
      <c r="H444" s="325">
        <v>1</v>
      </c>
      <c r="I444" s="325">
        <v>1</v>
      </c>
      <c r="J444" s="185"/>
      <c r="K444" s="182"/>
      <c r="L444" s="182"/>
      <c r="M444" s="238">
        <v>7.2</v>
      </c>
      <c r="N444" s="238">
        <v>6.53</v>
      </c>
      <c r="O444" s="238">
        <v>7.65</v>
      </c>
      <c r="P444" s="238">
        <v>70.77</v>
      </c>
      <c r="Q444" s="238">
        <v>557.85</v>
      </c>
      <c r="R444" s="238"/>
      <c r="S444" s="182"/>
      <c r="T444" s="182"/>
      <c r="U444" s="336">
        <v>7.2</v>
      </c>
      <c r="V444" s="336">
        <v>6.53</v>
      </c>
      <c r="W444" s="336">
        <v>7.65</v>
      </c>
      <c r="X444" s="336">
        <v>70.77</v>
      </c>
      <c r="Y444" s="336">
        <v>557.85</v>
      </c>
      <c r="AA444" s="182"/>
      <c r="AB444" s="185"/>
      <c r="AC444" s="185"/>
      <c r="AD444" s="186"/>
      <c r="AE444" s="338"/>
      <c r="AF444" s="338"/>
      <c r="AG444" s="338"/>
      <c r="AH444" s="338"/>
      <c r="AI444" s="338"/>
      <c r="AJ444" s="187"/>
      <c r="AK444" s="182"/>
      <c r="AL444" s="182"/>
      <c r="AM444" s="282"/>
      <c r="AN444" s="282"/>
      <c r="AO444" s="282"/>
      <c r="AP444" s="282"/>
      <c r="AQ444" s="282"/>
      <c r="AR444" s="275"/>
      <c r="AS444" s="273"/>
      <c r="AT444" s="273"/>
      <c r="AU444" s="275"/>
      <c r="AV444" s="275"/>
      <c r="AW444" s="275"/>
      <c r="AX444" s="275"/>
      <c r="AY444" s="275"/>
      <c r="AZ444" s="187"/>
      <c r="BA444" s="182"/>
    </row>
    <row r="445" spans="1:53" s="188" customFormat="1" x14ac:dyDescent="0.2">
      <c r="A445" s="182"/>
      <c r="B445" s="185" t="s">
        <v>544</v>
      </c>
      <c r="C445" s="185"/>
      <c r="D445" s="212" t="s">
        <v>131</v>
      </c>
      <c r="E445" s="325">
        <v>1460</v>
      </c>
      <c r="F445" s="325">
        <v>669</v>
      </c>
      <c r="G445" s="325">
        <v>470</v>
      </c>
      <c r="H445" s="325">
        <v>385</v>
      </c>
      <c r="I445" s="325">
        <v>550</v>
      </c>
      <c r="J445" s="185"/>
      <c r="K445" s="182"/>
      <c r="L445" s="182"/>
      <c r="M445" s="238">
        <v>367828.32</v>
      </c>
      <c r="N445" s="238">
        <v>111960.1</v>
      </c>
      <c r="O445" s="238">
        <v>59629.22</v>
      </c>
      <c r="P445" s="238">
        <v>49810.31</v>
      </c>
      <c r="Q445" s="238">
        <v>473904.06</v>
      </c>
      <c r="R445" s="238"/>
      <c r="S445" s="182"/>
      <c r="T445" s="182"/>
      <c r="U445" s="336">
        <v>251.93720547945199</v>
      </c>
      <c r="V445" s="336">
        <v>167.35440956651701</v>
      </c>
      <c r="W445" s="336">
        <v>126.87068085106399</v>
      </c>
      <c r="X445" s="336">
        <v>129.37742857142899</v>
      </c>
      <c r="Y445" s="336">
        <v>861.64374545454598</v>
      </c>
      <c r="AA445" s="182"/>
      <c r="AB445" s="185"/>
      <c r="AC445" s="185"/>
      <c r="AD445" s="186"/>
      <c r="AE445" s="338"/>
      <c r="AF445" s="338"/>
      <c r="AG445" s="338"/>
      <c r="AH445" s="338"/>
      <c r="AI445" s="338"/>
      <c r="AJ445" s="187"/>
      <c r="AK445" s="182"/>
      <c r="AL445" s="182"/>
      <c r="AM445" s="282"/>
      <c r="AN445" s="282"/>
      <c r="AO445" s="282"/>
      <c r="AP445" s="282"/>
      <c r="AQ445" s="282"/>
      <c r="AR445" s="275"/>
      <c r="AS445" s="273"/>
      <c r="AT445" s="273"/>
      <c r="AU445" s="275"/>
      <c r="AV445" s="275"/>
      <c r="AW445" s="275"/>
      <c r="AX445" s="275"/>
      <c r="AY445" s="275"/>
      <c r="AZ445" s="187"/>
      <c r="BA445" s="182"/>
    </row>
    <row r="446" spans="1:53" s="188" customFormat="1" x14ac:dyDescent="0.2">
      <c r="A446" s="182"/>
      <c r="B446" s="185" t="s">
        <v>544</v>
      </c>
      <c r="C446" s="185"/>
      <c r="D446" s="212" t="s">
        <v>107</v>
      </c>
      <c r="E446" s="325">
        <v>1</v>
      </c>
      <c r="F446" s="325">
        <v>1</v>
      </c>
      <c r="G446" s="325">
        <v>1</v>
      </c>
      <c r="H446" s="325"/>
      <c r="I446" s="325">
        <v>1</v>
      </c>
      <c r="J446" s="185"/>
      <c r="K446" s="182"/>
      <c r="L446" s="182"/>
      <c r="M446" s="238">
        <v>250.49</v>
      </c>
      <c r="N446" s="238">
        <v>89.43</v>
      </c>
      <c r="O446" s="238">
        <v>77.06</v>
      </c>
      <c r="P446" s="238"/>
      <c r="Q446" s="238">
        <v>650.45000000000005</v>
      </c>
      <c r="R446" s="238"/>
      <c r="S446" s="182"/>
      <c r="T446" s="182"/>
      <c r="U446" s="336">
        <v>250.49</v>
      </c>
      <c r="V446" s="336">
        <v>89.43</v>
      </c>
      <c r="W446" s="336">
        <v>77.06</v>
      </c>
      <c r="X446" s="336"/>
      <c r="Y446" s="336">
        <v>650.45000000000005</v>
      </c>
      <c r="AA446" s="182"/>
      <c r="AB446" s="185"/>
      <c r="AC446" s="185"/>
      <c r="AD446" s="186"/>
      <c r="AE446" s="338"/>
      <c r="AF446" s="338"/>
      <c r="AG446" s="338"/>
      <c r="AH446" s="338"/>
      <c r="AI446" s="338"/>
      <c r="AJ446" s="187"/>
      <c r="AK446" s="182"/>
      <c r="AL446" s="182"/>
      <c r="AM446" s="282"/>
      <c r="AN446" s="282"/>
      <c r="AO446" s="282"/>
      <c r="AP446" s="282"/>
      <c r="AQ446" s="282"/>
      <c r="AR446" s="275"/>
      <c r="AS446" s="273"/>
      <c r="AT446" s="273"/>
      <c r="AU446" s="275"/>
      <c r="AV446" s="275"/>
      <c r="AW446" s="275"/>
      <c r="AX446" s="275"/>
      <c r="AY446" s="275"/>
      <c r="AZ446" s="187"/>
      <c r="BA446" s="182"/>
    </row>
    <row r="447" spans="1:53" s="188" customFormat="1" x14ac:dyDescent="0.2">
      <c r="A447" s="182"/>
      <c r="B447" s="185" t="s">
        <v>544</v>
      </c>
      <c r="C447" s="185"/>
      <c r="D447" s="212" t="s">
        <v>73</v>
      </c>
      <c r="E447" s="325">
        <v>1</v>
      </c>
      <c r="F447" s="325">
        <v>1</v>
      </c>
      <c r="G447" s="325"/>
      <c r="H447" s="325"/>
      <c r="I447" s="325"/>
      <c r="J447" s="185"/>
      <c r="K447" s="182"/>
      <c r="L447" s="182"/>
      <c r="M447" s="238">
        <v>363.99</v>
      </c>
      <c r="N447" s="238">
        <v>277.29000000000002</v>
      </c>
      <c r="O447" s="238"/>
      <c r="P447" s="238"/>
      <c r="Q447" s="238"/>
      <c r="R447" s="238"/>
      <c r="S447" s="182"/>
      <c r="T447" s="182"/>
      <c r="U447" s="336">
        <v>363.99</v>
      </c>
      <c r="V447" s="336">
        <v>277.29000000000002</v>
      </c>
      <c r="W447" s="336"/>
      <c r="X447" s="336"/>
      <c r="Y447" s="336"/>
      <c r="AA447" s="182"/>
      <c r="AB447" s="185"/>
      <c r="AC447" s="185"/>
      <c r="AD447" s="186"/>
      <c r="AE447" s="338"/>
      <c r="AF447" s="338"/>
      <c r="AG447" s="338"/>
      <c r="AH447" s="338"/>
      <c r="AI447" s="338"/>
      <c r="AJ447" s="187"/>
      <c r="AK447" s="182"/>
      <c r="AL447" s="182"/>
      <c r="AM447" s="282"/>
      <c r="AN447" s="282"/>
      <c r="AO447" s="282"/>
      <c r="AP447" s="282"/>
      <c r="AQ447" s="282"/>
      <c r="AR447" s="275"/>
      <c r="AS447" s="273"/>
      <c r="AT447" s="273"/>
      <c r="AU447" s="275"/>
      <c r="AV447" s="275"/>
      <c r="AW447" s="275"/>
      <c r="AX447" s="275"/>
      <c r="AY447" s="275"/>
      <c r="AZ447" s="187"/>
      <c r="BA447" s="182"/>
    </row>
    <row r="448" spans="1:53" s="188" customFormat="1" x14ac:dyDescent="0.2">
      <c r="A448" s="182"/>
      <c r="B448" s="185" t="s">
        <v>682</v>
      </c>
      <c r="C448" s="185"/>
      <c r="D448" s="212" t="s">
        <v>145</v>
      </c>
      <c r="E448" s="325">
        <v>18</v>
      </c>
      <c r="F448" s="325">
        <v>6</v>
      </c>
      <c r="G448" s="325">
        <v>5</v>
      </c>
      <c r="H448" s="325">
        <v>5</v>
      </c>
      <c r="I448" s="325">
        <v>4</v>
      </c>
      <c r="J448" s="185"/>
      <c r="K448" s="182"/>
      <c r="L448" s="182"/>
      <c r="M448" s="238">
        <v>3675.34</v>
      </c>
      <c r="N448" s="238">
        <v>812.8</v>
      </c>
      <c r="O448" s="238">
        <v>684.57</v>
      </c>
      <c r="P448" s="238">
        <v>677.29</v>
      </c>
      <c r="Q448" s="238">
        <v>1601.96</v>
      </c>
      <c r="R448" s="238"/>
      <c r="S448" s="182"/>
      <c r="T448" s="182"/>
      <c r="U448" s="336">
        <v>204.18555555555599</v>
      </c>
      <c r="V448" s="336">
        <v>135.46666666666701</v>
      </c>
      <c r="W448" s="336">
        <v>136.91399999999999</v>
      </c>
      <c r="X448" s="336">
        <v>135.458</v>
      </c>
      <c r="Y448" s="336">
        <v>400.49</v>
      </c>
      <c r="AA448" s="182"/>
      <c r="AB448" s="185"/>
      <c r="AC448" s="185"/>
      <c r="AD448" s="186"/>
      <c r="AE448" s="338"/>
      <c r="AF448" s="338"/>
      <c r="AG448" s="338"/>
      <c r="AH448" s="338"/>
      <c r="AI448" s="338"/>
      <c r="AJ448" s="187"/>
      <c r="AK448" s="182"/>
      <c r="AL448" s="182"/>
      <c r="AM448" s="282"/>
      <c r="AN448" s="282"/>
      <c r="AO448" s="282"/>
      <c r="AP448" s="282"/>
      <c r="AQ448" s="282"/>
      <c r="AR448" s="275"/>
      <c r="AS448" s="273"/>
      <c r="AT448" s="273"/>
      <c r="AU448" s="275"/>
      <c r="AV448" s="275"/>
      <c r="AW448" s="275"/>
      <c r="AX448" s="275"/>
      <c r="AY448" s="275"/>
      <c r="AZ448" s="187"/>
      <c r="BA448" s="182"/>
    </row>
    <row r="449" spans="1:53" s="188" customFormat="1" x14ac:dyDescent="0.2">
      <c r="A449" s="182"/>
      <c r="B449" s="185" t="s">
        <v>683</v>
      </c>
      <c r="C449" s="185"/>
      <c r="D449" s="212" t="s">
        <v>145</v>
      </c>
      <c r="E449" s="325">
        <v>151</v>
      </c>
      <c r="F449" s="325">
        <v>61</v>
      </c>
      <c r="G449" s="325">
        <v>47</v>
      </c>
      <c r="H449" s="325">
        <v>37</v>
      </c>
      <c r="I449" s="325">
        <v>57</v>
      </c>
      <c r="J449" s="185"/>
      <c r="K449" s="182"/>
      <c r="L449" s="182"/>
      <c r="M449" s="238">
        <v>35645.879999999997</v>
      </c>
      <c r="N449" s="238">
        <v>8975.31</v>
      </c>
      <c r="O449" s="238">
        <v>7537.19</v>
      </c>
      <c r="P449" s="238">
        <v>6052.07</v>
      </c>
      <c r="Q449" s="238">
        <v>52446.64</v>
      </c>
      <c r="R449" s="238"/>
      <c r="S449" s="182"/>
      <c r="T449" s="182"/>
      <c r="U449" s="336">
        <v>236.06543046357601</v>
      </c>
      <c r="V449" s="336">
        <v>147.136229508197</v>
      </c>
      <c r="W449" s="336">
        <v>160.36574468085101</v>
      </c>
      <c r="X449" s="336">
        <v>163.56945945945901</v>
      </c>
      <c r="Y449" s="336">
        <v>920.11649122807</v>
      </c>
      <c r="AA449" s="182"/>
      <c r="AB449" s="185"/>
      <c r="AC449" s="185"/>
      <c r="AD449" s="186"/>
      <c r="AE449" s="338"/>
      <c r="AF449" s="338"/>
      <c r="AG449" s="338"/>
      <c r="AH449" s="338"/>
      <c r="AI449" s="338"/>
      <c r="AJ449" s="187"/>
      <c r="AK449" s="182"/>
      <c r="AL449" s="182"/>
      <c r="AM449" s="282"/>
      <c r="AN449" s="282"/>
      <c r="AO449" s="282"/>
      <c r="AP449" s="282"/>
      <c r="AQ449" s="282"/>
      <c r="AR449" s="275"/>
      <c r="AS449" s="273"/>
      <c r="AT449" s="273"/>
      <c r="AU449" s="275"/>
      <c r="AV449" s="275"/>
      <c r="AW449" s="275"/>
      <c r="AX449" s="275"/>
      <c r="AY449" s="275"/>
      <c r="AZ449" s="187"/>
      <c r="BA449" s="182"/>
    </row>
    <row r="450" spans="1:53" s="188" customFormat="1" x14ac:dyDescent="0.2">
      <c r="A450" s="182"/>
      <c r="B450" s="185" t="s">
        <v>546</v>
      </c>
      <c r="C450" s="185"/>
      <c r="D450" s="212" t="s">
        <v>70</v>
      </c>
      <c r="E450" s="325">
        <v>1</v>
      </c>
      <c r="F450" s="325"/>
      <c r="G450" s="325"/>
      <c r="H450" s="325"/>
      <c r="I450" s="325"/>
      <c r="J450" s="185"/>
      <c r="K450" s="182"/>
      <c r="L450" s="182"/>
      <c r="M450" s="238">
        <v>82.62</v>
      </c>
      <c r="N450" s="238"/>
      <c r="O450" s="238"/>
      <c r="P450" s="238"/>
      <c r="Q450" s="238"/>
      <c r="R450" s="238"/>
      <c r="S450" s="182"/>
      <c r="T450" s="182"/>
      <c r="U450" s="336">
        <v>82.62</v>
      </c>
      <c r="V450" s="336"/>
      <c r="W450" s="336"/>
      <c r="X450" s="336"/>
      <c r="Y450" s="336"/>
      <c r="AA450" s="182"/>
      <c r="AB450" s="185"/>
      <c r="AC450" s="185"/>
      <c r="AD450" s="186"/>
      <c r="AE450" s="338"/>
      <c r="AF450" s="338"/>
      <c r="AG450" s="338"/>
      <c r="AH450" s="338"/>
      <c r="AI450" s="338"/>
      <c r="AJ450" s="187"/>
      <c r="AK450" s="182"/>
      <c r="AL450" s="182"/>
      <c r="AM450" s="282"/>
      <c r="AN450" s="282"/>
      <c r="AO450" s="282"/>
      <c r="AP450" s="282"/>
      <c r="AQ450" s="282"/>
      <c r="AR450" s="275"/>
      <c r="AS450" s="273"/>
      <c r="AT450" s="273"/>
      <c r="AU450" s="275"/>
      <c r="AV450" s="275"/>
      <c r="AW450" s="275"/>
      <c r="AX450" s="275"/>
      <c r="AY450" s="275"/>
      <c r="AZ450" s="187"/>
      <c r="BA450" s="182"/>
    </row>
    <row r="451" spans="1:53" s="188" customFormat="1" x14ac:dyDescent="0.2">
      <c r="A451" s="182"/>
      <c r="B451" s="185" t="s">
        <v>684</v>
      </c>
      <c r="C451" s="185"/>
      <c r="D451" s="212" t="s">
        <v>385</v>
      </c>
      <c r="E451" s="325">
        <v>12</v>
      </c>
      <c r="F451" s="325">
        <v>9</v>
      </c>
      <c r="G451" s="325">
        <v>5</v>
      </c>
      <c r="H451" s="325">
        <v>3</v>
      </c>
      <c r="I451" s="325">
        <v>2</v>
      </c>
      <c r="J451" s="185"/>
      <c r="K451" s="182"/>
      <c r="L451" s="182"/>
      <c r="M451" s="238">
        <v>965.92</v>
      </c>
      <c r="N451" s="238">
        <v>347.34</v>
      </c>
      <c r="O451" s="238">
        <v>208.45</v>
      </c>
      <c r="P451" s="238">
        <v>137.78</v>
      </c>
      <c r="Q451" s="238">
        <v>256.97000000000003</v>
      </c>
      <c r="R451" s="238"/>
      <c r="S451" s="182"/>
      <c r="T451" s="182"/>
      <c r="U451" s="336">
        <v>80.493333333333297</v>
      </c>
      <c r="V451" s="336">
        <v>38.593333333333298</v>
      </c>
      <c r="W451" s="336">
        <v>41.69</v>
      </c>
      <c r="X451" s="336">
        <v>45.926666666666698</v>
      </c>
      <c r="Y451" s="336">
        <v>128.48500000000001</v>
      </c>
      <c r="AA451" s="182"/>
      <c r="AB451" s="185"/>
      <c r="AC451" s="185"/>
      <c r="AD451" s="186"/>
      <c r="AE451" s="338"/>
      <c r="AF451" s="338"/>
      <c r="AG451" s="338"/>
      <c r="AH451" s="338"/>
      <c r="AI451" s="338"/>
      <c r="AJ451" s="187"/>
      <c r="AK451" s="182"/>
      <c r="AL451" s="182"/>
      <c r="AM451" s="282"/>
      <c r="AN451" s="282"/>
      <c r="AO451" s="282"/>
      <c r="AP451" s="282"/>
      <c r="AQ451" s="282"/>
      <c r="AR451" s="275"/>
      <c r="AS451" s="273"/>
      <c r="AT451" s="273"/>
      <c r="AU451" s="275"/>
      <c r="AV451" s="275"/>
      <c r="AW451" s="275"/>
      <c r="AX451" s="275"/>
      <c r="AY451" s="275"/>
      <c r="AZ451" s="187"/>
      <c r="BA451" s="182"/>
    </row>
    <row r="452" spans="1:53" s="188" customFormat="1" x14ac:dyDescent="0.2">
      <c r="A452" s="182"/>
      <c r="B452" s="185" t="s">
        <v>548</v>
      </c>
      <c r="C452" s="185"/>
      <c r="D452" s="212" t="s">
        <v>385</v>
      </c>
      <c r="E452" s="325">
        <v>657</v>
      </c>
      <c r="F452" s="325">
        <v>450</v>
      </c>
      <c r="G452" s="325">
        <v>348</v>
      </c>
      <c r="H452" s="325">
        <v>279</v>
      </c>
      <c r="I452" s="325">
        <v>341</v>
      </c>
      <c r="J452" s="185"/>
      <c r="K452" s="182"/>
      <c r="L452" s="182"/>
      <c r="M452" s="238">
        <v>60039.360000000102</v>
      </c>
      <c r="N452" s="238">
        <v>33064.769999999997</v>
      </c>
      <c r="O452" s="238">
        <v>32837.81</v>
      </c>
      <c r="P452" s="238">
        <v>31633.56</v>
      </c>
      <c r="Q452" s="238">
        <v>212093.25</v>
      </c>
      <c r="R452" s="238"/>
      <c r="S452" s="182"/>
      <c r="T452" s="182"/>
      <c r="U452" s="336">
        <v>91.384109589041202</v>
      </c>
      <c r="V452" s="336">
        <v>73.477266666666594</v>
      </c>
      <c r="W452" s="336">
        <v>94.361522988505698</v>
      </c>
      <c r="X452" s="336">
        <v>113.381935483871</v>
      </c>
      <c r="Y452" s="336">
        <v>621.97434017595299</v>
      </c>
      <c r="AA452" s="182"/>
      <c r="AB452" s="185"/>
      <c r="AC452" s="185"/>
      <c r="AD452" s="186"/>
      <c r="AE452" s="338"/>
      <c r="AF452" s="338"/>
      <c r="AG452" s="338"/>
      <c r="AH452" s="338"/>
      <c r="AI452" s="338"/>
      <c r="AJ452" s="187"/>
      <c r="AK452" s="182"/>
      <c r="AL452" s="182"/>
      <c r="AM452" s="282"/>
      <c r="AN452" s="282"/>
      <c r="AO452" s="282"/>
      <c r="AP452" s="282"/>
      <c r="AQ452" s="282"/>
      <c r="AR452" s="275"/>
      <c r="AS452" s="273"/>
      <c r="AT452" s="273"/>
      <c r="AU452" s="275"/>
      <c r="AV452" s="275"/>
      <c r="AW452" s="275"/>
      <c r="AX452" s="275"/>
      <c r="AY452" s="275"/>
      <c r="AZ452" s="187"/>
      <c r="BA452" s="182"/>
    </row>
    <row r="453" spans="1:53" s="188" customFormat="1" x14ac:dyDescent="0.2">
      <c r="A453" s="182"/>
      <c r="B453" s="185" t="s">
        <v>549</v>
      </c>
      <c r="C453" s="185"/>
      <c r="D453" s="212" t="s">
        <v>170</v>
      </c>
      <c r="E453" s="325">
        <v>714</v>
      </c>
      <c r="F453" s="325">
        <v>371</v>
      </c>
      <c r="G453" s="325">
        <v>254</v>
      </c>
      <c r="H453" s="325">
        <v>180</v>
      </c>
      <c r="I453" s="325">
        <v>296</v>
      </c>
      <c r="J453" s="185"/>
      <c r="K453" s="182"/>
      <c r="L453" s="182"/>
      <c r="M453" s="238">
        <v>103099.04</v>
      </c>
      <c r="N453" s="238">
        <v>37868.03</v>
      </c>
      <c r="O453" s="238">
        <v>33203.050000000003</v>
      </c>
      <c r="P453" s="238">
        <v>27145.41</v>
      </c>
      <c r="Q453" s="238">
        <v>242763.4</v>
      </c>
      <c r="R453" s="238"/>
      <c r="S453" s="182"/>
      <c r="T453" s="182"/>
      <c r="U453" s="336">
        <v>144.39641456582601</v>
      </c>
      <c r="V453" s="336">
        <v>102.070161725067</v>
      </c>
      <c r="W453" s="336">
        <v>130.72066929133899</v>
      </c>
      <c r="X453" s="336">
        <v>150.80783333333301</v>
      </c>
      <c r="Y453" s="336">
        <v>820.14662162162097</v>
      </c>
      <c r="AA453" s="182"/>
      <c r="AB453" s="185"/>
      <c r="AC453" s="185"/>
      <c r="AD453" s="186"/>
      <c r="AE453" s="338"/>
      <c r="AF453" s="338"/>
      <c r="AG453" s="338"/>
      <c r="AH453" s="338"/>
      <c r="AI453" s="338"/>
      <c r="AJ453" s="187"/>
      <c r="AK453" s="182"/>
      <c r="AL453" s="182"/>
      <c r="AM453" s="282"/>
      <c r="AN453" s="282"/>
      <c r="AO453" s="282"/>
      <c r="AP453" s="282"/>
      <c r="AQ453" s="282"/>
      <c r="AR453" s="275"/>
      <c r="AS453" s="273"/>
      <c r="AT453" s="273"/>
      <c r="AU453" s="275"/>
      <c r="AV453" s="275"/>
      <c r="AW453" s="275"/>
      <c r="AX453" s="275"/>
      <c r="AY453" s="275"/>
      <c r="AZ453" s="187"/>
      <c r="BA453" s="182"/>
    </row>
    <row r="454" spans="1:53" s="188" customFormat="1" ht="13.5" thickBot="1" x14ac:dyDescent="0.25">
      <c r="A454" s="182"/>
      <c r="B454" s="189" t="s">
        <v>550</v>
      </c>
      <c r="C454" s="189"/>
      <c r="D454" s="214" t="s">
        <v>88</v>
      </c>
      <c r="E454" s="326">
        <v>2</v>
      </c>
      <c r="F454" s="326">
        <v>1</v>
      </c>
      <c r="G454" s="326">
        <v>2</v>
      </c>
      <c r="H454" s="326">
        <v>2</v>
      </c>
      <c r="I454" s="326">
        <v>2</v>
      </c>
      <c r="J454" s="189"/>
      <c r="K454" s="182"/>
      <c r="L454" s="182"/>
      <c r="M454" s="266">
        <v>315.86</v>
      </c>
      <c r="N454" s="266">
        <v>329.35</v>
      </c>
      <c r="O454" s="266">
        <v>936.21</v>
      </c>
      <c r="P454" s="266">
        <v>465.39</v>
      </c>
      <c r="Q454" s="266">
        <v>1721.66</v>
      </c>
      <c r="R454" s="266"/>
      <c r="S454" s="182"/>
      <c r="T454" s="182"/>
      <c r="U454" s="336">
        <v>157.93</v>
      </c>
      <c r="V454" s="336">
        <v>329.35</v>
      </c>
      <c r="W454" s="336">
        <v>468.10500000000002</v>
      </c>
      <c r="X454" s="336">
        <v>232.69499999999999</v>
      </c>
      <c r="Y454" s="336">
        <v>860.83</v>
      </c>
      <c r="AA454" s="182"/>
      <c r="AB454" s="189"/>
      <c r="AC454" s="189"/>
      <c r="AD454" s="190"/>
      <c r="AE454" s="339"/>
      <c r="AF454" s="339"/>
      <c r="AG454" s="339"/>
      <c r="AH454" s="339"/>
      <c r="AI454" s="339"/>
      <c r="AJ454" s="192"/>
      <c r="AK454" s="182"/>
      <c r="AL454" s="182"/>
      <c r="AM454" s="283"/>
      <c r="AN454" s="284"/>
      <c r="AO454" s="284"/>
      <c r="AP454" s="284"/>
      <c r="AQ454" s="284"/>
      <c r="AR454" s="277"/>
      <c r="AS454" s="273"/>
      <c r="AT454" s="273"/>
      <c r="AU454" s="276"/>
      <c r="AV454" s="277"/>
      <c r="AW454" s="277"/>
      <c r="AX454" s="277"/>
      <c r="AY454" s="277"/>
      <c r="AZ454" s="192"/>
      <c r="BA454" s="182"/>
    </row>
    <row r="455" spans="1:53" s="188" customFormat="1" x14ac:dyDescent="0.2">
      <c r="A455" s="182"/>
      <c r="B455" s="185" t="s">
        <v>551</v>
      </c>
      <c r="C455" s="185"/>
      <c r="D455" s="212" t="s">
        <v>157</v>
      </c>
      <c r="E455" s="325">
        <v>109</v>
      </c>
      <c r="F455" s="325">
        <v>66</v>
      </c>
      <c r="G455" s="325">
        <v>50</v>
      </c>
      <c r="H455" s="325">
        <v>41</v>
      </c>
      <c r="I455" s="325">
        <v>57</v>
      </c>
      <c r="J455" s="185"/>
      <c r="K455" s="182"/>
      <c r="L455" s="182"/>
      <c r="M455" s="238">
        <v>23037.46</v>
      </c>
      <c r="N455" s="238">
        <v>11617.86</v>
      </c>
      <c r="O455" s="238">
        <v>20544.88</v>
      </c>
      <c r="P455" s="238">
        <v>8041.91</v>
      </c>
      <c r="Q455" s="238">
        <v>94160.98</v>
      </c>
      <c r="R455" s="238"/>
      <c r="S455" s="182"/>
      <c r="T455" s="182"/>
      <c r="U455" s="336">
        <v>211.35284403669701</v>
      </c>
      <c r="V455" s="336">
        <v>176.02818181818199</v>
      </c>
      <c r="W455" s="336">
        <v>410.89760000000001</v>
      </c>
      <c r="X455" s="336">
        <v>196.144146341463</v>
      </c>
      <c r="Y455" s="336">
        <v>1651.9470175438601</v>
      </c>
      <c r="AA455" s="182"/>
      <c r="AB455" s="185"/>
      <c r="AC455" s="185"/>
      <c r="AD455" s="186"/>
      <c r="AE455" s="338"/>
      <c r="AF455" s="338"/>
      <c r="AG455" s="338"/>
      <c r="AH455" s="338"/>
      <c r="AI455" s="338"/>
      <c r="AJ455" s="187"/>
      <c r="AK455" s="182"/>
      <c r="AL455" s="182"/>
      <c r="AM455" s="282"/>
      <c r="AN455" s="282"/>
      <c r="AO455" s="282"/>
      <c r="AP455" s="282"/>
      <c r="AQ455" s="282"/>
      <c r="AR455" s="275"/>
      <c r="AS455" s="273"/>
      <c r="AT455" s="273"/>
      <c r="AU455" s="275"/>
      <c r="AV455" s="275"/>
      <c r="AW455" s="275"/>
      <c r="AX455" s="275"/>
      <c r="AY455" s="275"/>
      <c r="AZ455" s="187"/>
      <c r="BA455" s="182"/>
    </row>
    <row r="456" spans="1:53" s="188" customFormat="1" x14ac:dyDescent="0.2">
      <c r="A456" s="182"/>
      <c r="B456" s="185" t="s">
        <v>551</v>
      </c>
      <c r="C456" s="185"/>
      <c r="D456" s="212" t="s">
        <v>98</v>
      </c>
      <c r="E456" s="325">
        <v>1</v>
      </c>
      <c r="F456" s="325">
        <v>1</v>
      </c>
      <c r="G456" s="325">
        <v>1</v>
      </c>
      <c r="H456" s="325">
        <v>1</v>
      </c>
      <c r="I456" s="325"/>
      <c r="J456" s="185"/>
      <c r="K456" s="182"/>
      <c r="L456" s="182"/>
      <c r="M456" s="238">
        <v>169.78</v>
      </c>
      <c r="N456" s="238">
        <v>216.96</v>
      </c>
      <c r="O456" s="238">
        <v>218.85</v>
      </c>
      <c r="P456" s="238">
        <v>229.21</v>
      </c>
      <c r="Q456" s="238"/>
      <c r="R456" s="238"/>
      <c r="S456" s="182"/>
      <c r="T456" s="182"/>
      <c r="U456" s="336">
        <v>169.78</v>
      </c>
      <c r="V456" s="336">
        <v>216.96</v>
      </c>
      <c r="W456" s="336">
        <v>218.85</v>
      </c>
      <c r="X456" s="336">
        <v>229.21</v>
      </c>
      <c r="Y456" s="336"/>
      <c r="AA456" s="182"/>
      <c r="AB456" s="185"/>
      <c r="AC456" s="185"/>
      <c r="AD456" s="186"/>
      <c r="AE456" s="338"/>
      <c r="AF456" s="338"/>
      <c r="AG456" s="338"/>
      <c r="AH456" s="338"/>
      <c r="AI456" s="338"/>
      <c r="AJ456" s="187"/>
      <c r="AK456" s="182"/>
      <c r="AL456" s="182"/>
      <c r="AM456" s="282"/>
      <c r="AN456" s="282"/>
      <c r="AO456" s="282"/>
      <c r="AP456" s="282"/>
      <c r="AQ456" s="282"/>
      <c r="AR456" s="275"/>
      <c r="AS456" s="273"/>
      <c r="AT456" s="273"/>
      <c r="AU456" s="275"/>
      <c r="AV456" s="275"/>
      <c r="AW456" s="275"/>
      <c r="AX456" s="275"/>
      <c r="AY456" s="275"/>
      <c r="AZ456" s="187"/>
      <c r="BA456" s="182"/>
    </row>
    <row r="457" spans="1:53" s="188" customFormat="1" x14ac:dyDescent="0.2">
      <c r="A457" s="182"/>
      <c r="B457" s="185" t="s">
        <v>551</v>
      </c>
      <c r="C457" s="185"/>
      <c r="D457" s="212" t="s">
        <v>618</v>
      </c>
      <c r="E457" s="325">
        <v>1</v>
      </c>
      <c r="F457" s="325"/>
      <c r="G457" s="325"/>
      <c r="H457" s="325"/>
      <c r="I457" s="325"/>
      <c r="J457" s="185"/>
      <c r="K457" s="182"/>
      <c r="L457" s="182"/>
      <c r="M457" s="238">
        <v>415.96</v>
      </c>
      <c r="N457" s="238"/>
      <c r="O457" s="238"/>
      <c r="P457" s="238"/>
      <c r="Q457" s="238"/>
      <c r="R457" s="238"/>
      <c r="S457" s="182"/>
      <c r="T457" s="182"/>
      <c r="U457" s="336">
        <v>415.96</v>
      </c>
      <c r="V457" s="336"/>
      <c r="W457" s="336"/>
      <c r="X457" s="336"/>
      <c r="Y457" s="336"/>
      <c r="AA457" s="182"/>
      <c r="AB457" s="185"/>
      <c r="AC457" s="185"/>
      <c r="AD457" s="186"/>
      <c r="AE457" s="338"/>
      <c r="AF457" s="338"/>
      <c r="AG457" s="338"/>
      <c r="AH457" s="338"/>
      <c r="AI457" s="338"/>
      <c r="AJ457" s="187"/>
      <c r="AK457" s="182"/>
      <c r="AL457" s="182"/>
      <c r="AM457" s="282"/>
      <c r="AN457" s="282"/>
      <c r="AO457" s="282"/>
      <c r="AP457" s="282"/>
      <c r="AQ457" s="282"/>
      <c r="AR457" s="275"/>
      <c r="AS457" s="273"/>
      <c r="AT457" s="273"/>
      <c r="AU457" s="275"/>
      <c r="AV457" s="275"/>
      <c r="AW457" s="275"/>
      <c r="AX457" s="275"/>
      <c r="AY457" s="275"/>
      <c r="AZ457" s="187"/>
      <c r="BA457" s="182"/>
    </row>
    <row r="458" spans="1:53" s="188" customFormat="1" x14ac:dyDescent="0.2">
      <c r="A458" s="182"/>
      <c r="B458" s="185" t="s">
        <v>685</v>
      </c>
      <c r="C458" s="185"/>
      <c r="D458" s="212" t="s">
        <v>349</v>
      </c>
      <c r="E458" s="325">
        <v>67</v>
      </c>
      <c r="F458" s="325">
        <v>35</v>
      </c>
      <c r="G458" s="325">
        <v>20</v>
      </c>
      <c r="H458" s="325">
        <v>22</v>
      </c>
      <c r="I458" s="325">
        <v>28</v>
      </c>
      <c r="J458" s="185"/>
      <c r="K458" s="182"/>
      <c r="L458" s="182"/>
      <c r="M458" s="238">
        <v>11863.13</v>
      </c>
      <c r="N458" s="238">
        <v>4451.68</v>
      </c>
      <c r="O458" s="238">
        <v>3544.56</v>
      </c>
      <c r="P458" s="238">
        <v>4851.3999999999996</v>
      </c>
      <c r="Q458" s="238">
        <v>42718.95</v>
      </c>
      <c r="R458" s="238"/>
      <c r="S458" s="182"/>
      <c r="T458" s="182"/>
      <c r="U458" s="336">
        <v>177.06164179104499</v>
      </c>
      <c r="V458" s="336">
        <v>127.190857142857</v>
      </c>
      <c r="W458" s="336">
        <v>177.22800000000001</v>
      </c>
      <c r="X458" s="336">
        <v>220.518181818182</v>
      </c>
      <c r="Y458" s="336">
        <v>1525.67678571429</v>
      </c>
      <c r="AA458" s="182"/>
      <c r="AB458" s="185"/>
      <c r="AC458" s="185"/>
      <c r="AD458" s="186"/>
      <c r="AE458" s="338"/>
      <c r="AF458" s="338"/>
      <c r="AG458" s="338"/>
      <c r="AH458" s="338"/>
      <c r="AI458" s="338"/>
      <c r="AJ458" s="187"/>
      <c r="AK458" s="182"/>
      <c r="AL458" s="182"/>
      <c r="AM458" s="282"/>
      <c r="AN458" s="282"/>
      <c r="AO458" s="282"/>
      <c r="AP458" s="282"/>
      <c r="AQ458" s="282"/>
      <c r="AR458" s="275"/>
      <c r="AS458" s="273"/>
      <c r="AT458" s="273"/>
      <c r="AU458" s="275"/>
      <c r="AV458" s="275"/>
      <c r="AW458" s="275"/>
      <c r="AX458" s="275"/>
      <c r="AY458" s="275"/>
      <c r="AZ458" s="187"/>
      <c r="BA458" s="182"/>
    </row>
    <row r="459" spans="1:53" s="188" customFormat="1" x14ac:dyDescent="0.2">
      <c r="A459" s="182"/>
      <c r="B459" s="185" t="s">
        <v>555</v>
      </c>
      <c r="C459" s="185"/>
      <c r="D459" s="212" t="s">
        <v>211</v>
      </c>
      <c r="E459" s="325">
        <v>36</v>
      </c>
      <c r="F459" s="325">
        <v>22</v>
      </c>
      <c r="G459" s="325">
        <v>18</v>
      </c>
      <c r="H459" s="325">
        <v>18</v>
      </c>
      <c r="I459" s="325">
        <v>14</v>
      </c>
      <c r="J459" s="185"/>
      <c r="K459" s="182"/>
      <c r="L459" s="182"/>
      <c r="M459" s="238">
        <v>2640.44</v>
      </c>
      <c r="N459" s="238">
        <v>923.33</v>
      </c>
      <c r="O459" s="238">
        <v>759.05</v>
      </c>
      <c r="P459" s="238">
        <v>1228.68</v>
      </c>
      <c r="Q459" s="238">
        <v>4399.79</v>
      </c>
      <c r="R459" s="238"/>
      <c r="S459" s="182"/>
      <c r="T459" s="182"/>
      <c r="U459" s="336">
        <v>73.345555555555507</v>
      </c>
      <c r="V459" s="336">
        <v>41.969545454545496</v>
      </c>
      <c r="W459" s="336">
        <v>42.169444444444402</v>
      </c>
      <c r="X459" s="336">
        <v>68.260000000000005</v>
      </c>
      <c r="Y459" s="336">
        <v>314.27071428571401</v>
      </c>
      <c r="AA459" s="182"/>
      <c r="AB459" s="185"/>
      <c r="AC459" s="185"/>
      <c r="AD459" s="186"/>
      <c r="AE459" s="338"/>
      <c r="AF459" s="338"/>
      <c r="AG459" s="338"/>
      <c r="AH459" s="338"/>
      <c r="AI459" s="338"/>
      <c r="AJ459" s="187"/>
      <c r="AK459" s="182"/>
      <c r="AL459" s="182"/>
      <c r="AM459" s="282"/>
      <c r="AN459" s="282"/>
      <c r="AO459" s="282"/>
      <c r="AP459" s="282"/>
      <c r="AQ459" s="282"/>
      <c r="AR459" s="275"/>
      <c r="AS459" s="273"/>
      <c r="AT459" s="273"/>
      <c r="AU459" s="275"/>
      <c r="AV459" s="275"/>
      <c r="AW459" s="275"/>
      <c r="AX459" s="275"/>
      <c r="AY459" s="275"/>
      <c r="AZ459" s="187"/>
      <c r="BA459" s="182"/>
    </row>
    <row r="460" spans="1:53" s="188" customFormat="1" x14ac:dyDescent="0.2">
      <c r="A460" s="182"/>
      <c r="B460" s="185" t="s">
        <v>828</v>
      </c>
      <c r="C460" s="185"/>
      <c r="D460" s="212" t="s">
        <v>829</v>
      </c>
      <c r="E460" s="325">
        <v>1</v>
      </c>
      <c r="F460" s="325"/>
      <c r="G460" s="325"/>
      <c r="H460" s="325"/>
      <c r="I460" s="325"/>
      <c r="J460" s="185"/>
      <c r="K460" s="182"/>
      <c r="L460" s="182"/>
      <c r="M460" s="238">
        <v>37.44</v>
      </c>
      <c r="N460" s="238"/>
      <c r="O460" s="238"/>
      <c r="P460" s="238"/>
      <c r="Q460" s="238"/>
      <c r="R460" s="238"/>
      <c r="S460" s="182"/>
      <c r="T460" s="182"/>
      <c r="U460" s="336">
        <v>37.44</v>
      </c>
      <c r="V460" s="336"/>
      <c r="W460" s="336"/>
      <c r="X460" s="336"/>
      <c r="Y460" s="336"/>
      <c r="AA460" s="182"/>
      <c r="AB460" s="185"/>
      <c r="AC460" s="185"/>
      <c r="AD460" s="186"/>
      <c r="AE460" s="338"/>
      <c r="AF460" s="338"/>
      <c r="AG460" s="338"/>
      <c r="AH460" s="338"/>
      <c r="AI460" s="338"/>
      <c r="AJ460" s="187"/>
      <c r="AK460" s="182"/>
      <c r="AL460" s="182"/>
      <c r="AM460" s="282"/>
      <c r="AN460" s="282"/>
      <c r="AO460" s="282"/>
      <c r="AP460" s="282"/>
      <c r="AQ460" s="282"/>
      <c r="AR460" s="275"/>
      <c r="AS460" s="273"/>
      <c r="AT460" s="273"/>
      <c r="AU460" s="275"/>
      <c r="AV460" s="275"/>
      <c r="AW460" s="275"/>
      <c r="AX460" s="275"/>
      <c r="AY460" s="275"/>
      <c r="AZ460" s="187"/>
      <c r="BA460" s="182"/>
    </row>
    <row r="461" spans="1:53" s="188" customFormat="1" x14ac:dyDescent="0.2">
      <c r="A461" s="182"/>
      <c r="B461" s="185" t="s">
        <v>556</v>
      </c>
      <c r="C461" s="185"/>
      <c r="D461" s="212" t="s">
        <v>102</v>
      </c>
      <c r="E461" s="325">
        <v>19</v>
      </c>
      <c r="F461" s="325">
        <v>10</v>
      </c>
      <c r="G461" s="325">
        <v>6</v>
      </c>
      <c r="H461" s="325">
        <v>5</v>
      </c>
      <c r="I461" s="325">
        <v>7</v>
      </c>
      <c r="J461" s="185"/>
      <c r="K461" s="182"/>
      <c r="L461" s="182"/>
      <c r="M461" s="238">
        <v>3898.87</v>
      </c>
      <c r="N461" s="238">
        <v>1740.19</v>
      </c>
      <c r="O461" s="238">
        <v>2324.73</v>
      </c>
      <c r="P461" s="238">
        <v>1463.45</v>
      </c>
      <c r="Q461" s="238">
        <v>19293.21</v>
      </c>
      <c r="R461" s="238"/>
      <c r="S461" s="182"/>
      <c r="T461" s="182"/>
      <c r="U461" s="336">
        <v>205.20368421052601</v>
      </c>
      <c r="V461" s="336">
        <v>174.01900000000001</v>
      </c>
      <c r="W461" s="336">
        <v>387.45499999999998</v>
      </c>
      <c r="X461" s="336">
        <v>292.69</v>
      </c>
      <c r="Y461" s="336">
        <v>2756.1728571428598</v>
      </c>
      <c r="AA461" s="182"/>
      <c r="AB461" s="185"/>
      <c r="AC461" s="185"/>
      <c r="AD461" s="186"/>
      <c r="AE461" s="338"/>
      <c r="AF461" s="338"/>
      <c r="AG461" s="338"/>
      <c r="AH461" s="338"/>
      <c r="AI461" s="338"/>
      <c r="AJ461" s="187"/>
      <c r="AK461" s="182"/>
      <c r="AL461" s="182"/>
      <c r="AM461" s="282"/>
      <c r="AN461" s="282"/>
      <c r="AO461" s="282"/>
      <c r="AP461" s="282"/>
      <c r="AQ461" s="282"/>
      <c r="AR461" s="275"/>
      <c r="AS461" s="273"/>
      <c r="AT461" s="273"/>
      <c r="AU461" s="275"/>
      <c r="AV461" s="275"/>
      <c r="AW461" s="275"/>
      <c r="AX461" s="275"/>
      <c r="AY461" s="275"/>
      <c r="AZ461" s="187"/>
      <c r="BA461" s="182"/>
    </row>
    <row r="462" spans="1:53" s="188" customFormat="1" x14ac:dyDescent="0.2">
      <c r="A462" s="182"/>
      <c r="B462" s="185" t="s">
        <v>557</v>
      </c>
      <c r="C462" s="185"/>
      <c r="D462" s="212" t="s">
        <v>107</v>
      </c>
      <c r="E462" s="325">
        <v>9</v>
      </c>
      <c r="F462" s="325">
        <v>5</v>
      </c>
      <c r="G462" s="325">
        <v>4</v>
      </c>
      <c r="H462" s="325">
        <v>3</v>
      </c>
      <c r="I462" s="325">
        <v>2</v>
      </c>
      <c r="J462" s="185"/>
      <c r="K462" s="182"/>
      <c r="L462" s="182"/>
      <c r="M462" s="238">
        <v>1788.56</v>
      </c>
      <c r="N462" s="238">
        <v>621.19000000000005</v>
      </c>
      <c r="O462" s="238">
        <v>529.82000000000005</v>
      </c>
      <c r="P462" s="238">
        <v>418.82</v>
      </c>
      <c r="Q462" s="238">
        <v>2671.59</v>
      </c>
      <c r="R462" s="238"/>
      <c r="S462" s="182"/>
      <c r="T462" s="182"/>
      <c r="U462" s="336">
        <v>198.728888888889</v>
      </c>
      <c r="V462" s="336">
        <v>124.238</v>
      </c>
      <c r="W462" s="336">
        <v>132.45500000000001</v>
      </c>
      <c r="X462" s="336">
        <v>139.606666666667</v>
      </c>
      <c r="Y462" s="336">
        <v>1335.7950000000001</v>
      </c>
      <c r="AA462" s="182"/>
      <c r="AB462" s="185"/>
      <c r="AC462" s="185"/>
      <c r="AD462" s="186"/>
      <c r="AE462" s="338"/>
      <c r="AF462" s="338"/>
      <c r="AG462" s="338"/>
      <c r="AH462" s="338"/>
      <c r="AI462" s="338"/>
      <c r="AJ462" s="187"/>
      <c r="AK462" s="182"/>
      <c r="AL462" s="182"/>
      <c r="AM462" s="282"/>
      <c r="AN462" s="282"/>
      <c r="AO462" s="282"/>
      <c r="AP462" s="282"/>
      <c r="AQ462" s="282"/>
      <c r="AR462" s="275"/>
      <c r="AS462" s="273"/>
      <c r="AT462" s="273"/>
      <c r="AU462" s="275"/>
      <c r="AV462" s="275"/>
      <c r="AW462" s="275"/>
      <c r="AX462" s="275"/>
      <c r="AY462" s="275"/>
      <c r="AZ462" s="187"/>
      <c r="BA462" s="182"/>
    </row>
    <row r="463" spans="1:53" s="188" customFormat="1" x14ac:dyDescent="0.2">
      <c r="A463" s="182"/>
      <c r="B463" s="185" t="s">
        <v>711</v>
      </c>
      <c r="C463" s="185"/>
      <c r="D463" s="212" t="s">
        <v>107</v>
      </c>
      <c r="E463" s="325">
        <v>4</v>
      </c>
      <c r="F463" s="325"/>
      <c r="G463" s="325"/>
      <c r="H463" s="325"/>
      <c r="I463" s="325"/>
      <c r="J463" s="185"/>
      <c r="K463" s="182"/>
      <c r="L463" s="182"/>
      <c r="M463" s="238">
        <v>803.26</v>
      </c>
      <c r="N463" s="238"/>
      <c r="O463" s="238"/>
      <c r="P463" s="238"/>
      <c r="Q463" s="238"/>
      <c r="R463" s="238"/>
      <c r="S463" s="182"/>
      <c r="T463" s="182"/>
      <c r="U463" s="336">
        <v>200.815</v>
      </c>
      <c r="V463" s="336"/>
      <c r="W463" s="336"/>
      <c r="X463" s="336"/>
      <c r="Y463" s="336"/>
      <c r="AA463" s="182"/>
      <c r="AB463" s="185"/>
      <c r="AC463" s="185"/>
      <c r="AD463" s="186"/>
      <c r="AE463" s="338"/>
      <c r="AF463" s="338"/>
      <c r="AG463" s="338"/>
      <c r="AH463" s="338"/>
      <c r="AI463" s="338"/>
      <c r="AJ463" s="187"/>
      <c r="AK463" s="182"/>
      <c r="AL463" s="182"/>
      <c r="AM463" s="282"/>
      <c r="AN463" s="282"/>
      <c r="AO463" s="282"/>
      <c r="AP463" s="282"/>
      <c r="AQ463" s="282"/>
      <c r="AR463" s="275"/>
      <c r="AS463" s="273"/>
      <c r="AT463" s="273"/>
      <c r="AU463" s="275"/>
      <c r="AV463" s="275"/>
      <c r="AW463" s="275"/>
      <c r="AX463" s="275"/>
      <c r="AY463" s="275"/>
      <c r="AZ463" s="187"/>
      <c r="BA463" s="182"/>
    </row>
    <row r="464" spans="1:53" s="188" customFormat="1" ht="13.5" thickBot="1" x14ac:dyDescent="0.25">
      <c r="A464" s="182"/>
      <c r="B464" s="189" t="s">
        <v>558</v>
      </c>
      <c r="C464" s="189"/>
      <c r="D464" s="214" t="s">
        <v>194</v>
      </c>
      <c r="E464" s="326">
        <v>184</v>
      </c>
      <c r="F464" s="326">
        <v>104</v>
      </c>
      <c r="G464" s="326">
        <v>75</v>
      </c>
      <c r="H464" s="326">
        <v>61</v>
      </c>
      <c r="I464" s="326">
        <v>85</v>
      </c>
      <c r="J464" s="189"/>
      <c r="K464" s="182"/>
      <c r="L464" s="182"/>
      <c r="M464" s="266">
        <v>40656.97</v>
      </c>
      <c r="N464" s="266">
        <v>14842.06</v>
      </c>
      <c r="O464" s="266">
        <v>11087.29</v>
      </c>
      <c r="P464" s="266">
        <v>10095.15</v>
      </c>
      <c r="Q464" s="266">
        <v>101732.52</v>
      </c>
      <c r="R464" s="266"/>
      <c r="S464" s="182"/>
      <c r="T464" s="182"/>
      <c r="U464" s="336">
        <v>220.961793478261</v>
      </c>
      <c r="V464" s="336">
        <v>142.712115384615</v>
      </c>
      <c r="W464" s="336">
        <v>147.83053333333299</v>
      </c>
      <c r="X464" s="336">
        <v>165.494262295082</v>
      </c>
      <c r="Y464" s="336">
        <v>1196.8531764705899</v>
      </c>
      <c r="AA464" s="182"/>
      <c r="AB464" s="189"/>
      <c r="AC464" s="189"/>
      <c r="AD464" s="190"/>
      <c r="AE464" s="339"/>
      <c r="AF464" s="339"/>
      <c r="AG464" s="339"/>
      <c r="AH464" s="339"/>
      <c r="AI464" s="339"/>
      <c r="AJ464" s="192"/>
      <c r="AK464" s="182"/>
      <c r="AL464" s="182"/>
      <c r="AM464" s="283"/>
      <c r="AN464" s="284"/>
      <c r="AO464" s="284"/>
      <c r="AP464" s="284"/>
      <c r="AQ464" s="284"/>
      <c r="AR464" s="277"/>
      <c r="AS464" s="273"/>
      <c r="AT464" s="273"/>
      <c r="AU464" s="276"/>
      <c r="AV464" s="277"/>
      <c r="AW464" s="277"/>
      <c r="AX464" s="277"/>
      <c r="AY464" s="277"/>
      <c r="AZ464" s="192"/>
      <c r="BA464" s="182"/>
    </row>
    <row r="465" spans="1:53" s="188" customFormat="1" x14ac:dyDescent="0.2">
      <c r="A465" s="182"/>
      <c r="B465" s="185" t="s">
        <v>830</v>
      </c>
      <c r="C465" s="185"/>
      <c r="D465" s="212" t="s">
        <v>194</v>
      </c>
      <c r="E465" s="325">
        <v>3</v>
      </c>
      <c r="F465" s="325"/>
      <c r="G465" s="325"/>
      <c r="H465" s="325"/>
      <c r="I465" s="325"/>
      <c r="J465" s="185"/>
      <c r="K465" s="182"/>
      <c r="L465" s="182"/>
      <c r="M465" s="238">
        <v>95</v>
      </c>
      <c r="N465" s="238"/>
      <c r="O465" s="238"/>
      <c r="P465" s="238"/>
      <c r="Q465" s="238"/>
      <c r="R465" s="238"/>
      <c r="S465" s="182"/>
      <c r="T465" s="182"/>
      <c r="U465" s="336">
        <v>31.6666666666667</v>
      </c>
      <c r="V465" s="336"/>
      <c r="W465" s="336"/>
      <c r="X465" s="336"/>
      <c r="Y465" s="336"/>
      <c r="AA465" s="182"/>
      <c r="AB465" s="185"/>
      <c r="AC465" s="185"/>
      <c r="AD465" s="186"/>
      <c r="AE465" s="338"/>
      <c r="AF465" s="338"/>
      <c r="AG465" s="338"/>
      <c r="AH465" s="338"/>
      <c r="AI465" s="338"/>
      <c r="AJ465" s="187"/>
      <c r="AK465" s="182"/>
      <c r="AL465" s="182"/>
      <c r="AM465" s="282"/>
      <c r="AN465" s="282"/>
      <c r="AO465" s="282"/>
      <c r="AP465" s="282"/>
      <c r="AQ465" s="282"/>
      <c r="AR465" s="275"/>
      <c r="AS465" s="273"/>
      <c r="AT465" s="273"/>
      <c r="AU465" s="275"/>
      <c r="AV465" s="275"/>
      <c r="AW465" s="275"/>
      <c r="AX465" s="275"/>
      <c r="AY465" s="275"/>
      <c r="AZ465" s="187"/>
      <c r="BA465" s="182"/>
    </row>
    <row r="466" spans="1:53" s="188" customFormat="1" x14ac:dyDescent="0.2">
      <c r="A466" s="182"/>
      <c r="B466" s="185" t="s">
        <v>559</v>
      </c>
      <c r="C466" s="185"/>
      <c r="D466" s="212" t="s">
        <v>107</v>
      </c>
      <c r="E466" s="325">
        <v>1</v>
      </c>
      <c r="F466" s="325"/>
      <c r="G466" s="325"/>
      <c r="H466" s="325"/>
      <c r="I466" s="325"/>
      <c r="J466" s="185"/>
      <c r="K466" s="182"/>
      <c r="L466" s="182"/>
      <c r="M466" s="238">
        <v>27.4</v>
      </c>
      <c r="N466" s="238"/>
      <c r="O466" s="238"/>
      <c r="P466" s="238"/>
      <c r="Q466" s="238"/>
      <c r="R466" s="238"/>
      <c r="S466" s="182"/>
      <c r="T466" s="182"/>
      <c r="U466" s="336">
        <v>27.4</v>
      </c>
      <c r="V466" s="336"/>
      <c r="W466" s="336"/>
      <c r="X466" s="336"/>
      <c r="Y466" s="336"/>
      <c r="AA466" s="182"/>
      <c r="AB466" s="185"/>
      <c r="AC466" s="185"/>
      <c r="AD466" s="186"/>
      <c r="AE466" s="338"/>
      <c r="AF466" s="338"/>
      <c r="AG466" s="338"/>
      <c r="AH466" s="338"/>
      <c r="AI466" s="338"/>
      <c r="AJ466" s="187"/>
      <c r="AK466" s="182"/>
      <c r="AL466" s="182"/>
      <c r="AM466" s="282"/>
      <c r="AN466" s="282"/>
      <c r="AO466" s="282"/>
      <c r="AP466" s="282"/>
      <c r="AQ466" s="282"/>
      <c r="AR466" s="275"/>
      <c r="AS466" s="273"/>
      <c r="AT466" s="273"/>
      <c r="AU466" s="275"/>
      <c r="AV466" s="275"/>
      <c r="AW466" s="275"/>
      <c r="AX466" s="275"/>
      <c r="AY466" s="275"/>
      <c r="AZ466" s="187"/>
      <c r="BA466" s="182"/>
    </row>
    <row r="467" spans="1:53" s="188" customFormat="1" x14ac:dyDescent="0.2">
      <c r="A467" s="182"/>
      <c r="B467" s="185" t="s">
        <v>560</v>
      </c>
      <c r="C467" s="185"/>
      <c r="D467" s="212" t="s">
        <v>211</v>
      </c>
      <c r="E467" s="325">
        <v>15</v>
      </c>
      <c r="F467" s="325">
        <v>9</v>
      </c>
      <c r="G467" s="325">
        <v>8</v>
      </c>
      <c r="H467" s="325">
        <v>7</v>
      </c>
      <c r="I467" s="325">
        <v>12</v>
      </c>
      <c r="J467" s="185"/>
      <c r="K467" s="182"/>
      <c r="L467" s="182"/>
      <c r="M467" s="238">
        <v>2134.21</v>
      </c>
      <c r="N467" s="238">
        <v>1361.57</v>
      </c>
      <c r="O467" s="238">
        <v>1127.3399999999999</v>
      </c>
      <c r="P467" s="238">
        <v>873.67</v>
      </c>
      <c r="Q467" s="238">
        <v>11076.49</v>
      </c>
      <c r="R467" s="238"/>
      <c r="S467" s="182"/>
      <c r="T467" s="182"/>
      <c r="U467" s="336">
        <v>142.280666666667</v>
      </c>
      <c r="V467" s="336">
        <v>151.28555555555599</v>
      </c>
      <c r="W467" s="336">
        <v>140.91749999999999</v>
      </c>
      <c r="X467" s="336">
        <v>124.81</v>
      </c>
      <c r="Y467" s="336">
        <v>923.04083333333301</v>
      </c>
      <c r="AA467" s="182"/>
      <c r="AB467" s="185"/>
      <c r="AC467" s="185"/>
      <c r="AD467" s="186"/>
      <c r="AE467" s="338"/>
      <c r="AF467" s="338"/>
      <c r="AG467" s="338"/>
      <c r="AH467" s="338"/>
      <c r="AI467" s="338"/>
      <c r="AJ467" s="187"/>
      <c r="AK467" s="182"/>
      <c r="AL467" s="182"/>
      <c r="AM467" s="282"/>
      <c r="AN467" s="282"/>
      <c r="AO467" s="282"/>
      <c r="AP467" s="282"/>
      <c r="AQ467" s="282"/>
      <c r="AR467" s="275"/>
      <c r="AS467" s="273"/>
      <c r="AT467" s="273"/>
      <c r="AU467" s="275"/>
      <c r="AV467" s="275"/>
      <c r="AW467" s="275"/>
      <c r="AX467" s="275"/>
      <c r="AY467" s="275"/>
      <c r="AZ467" s="187"/>
      <c r="BA467" s="182"/>
    </row>
    <row r="468" spans="1:53" s="188" customFormat="1" x14ac:dyDescent="0.2">
      <c r="A468" s="182"/>
      <c r="B468" s="185" t="s">
        <v>561</v>
      </c>
      <c r="C468" s="185"/>
      <c r="D468" s="212" t="s">
        <v>227</v>
      </c>
      <c r="E468" s="325">
        <v>270</v>
      </c>
      <c r="F468" s="325">
        <v>167</v>
      </c>
      <c r="G468" s="325">
        <v>136</v>
      </c>
      <c r="H468" s="325">
        <v>103</v>
      </c>
      <c r="I468" s="325">
        <v>146</v>
      </c>
      <c r="J468" s="185"/>
      <c r="K468" s="182"/>
      <c r="L468" s="182"/>
      <c r="M468" s="238">
        <v>45504.82</v>
      </c>
      <c r="N468" s="238">
        <v>19186.27</v>
      </c>
      <c r="O468" s="238">
        <v>17233.259999999998</v>
      </c>
      <c r="P468" s="238">
        <v>13172.76</v>
      </c>
      <c r="Q468" s="238">
        <v>120151.67999999999</v>
      </c>
      <c r="R468" s="238"/>
      <c r="S468" s="182"/>
      <c r="T468" s="182"/>
      <c r="U468" s="336">
        <v>168.53637037037001</v>
      </c>
      <c r="V468" s="336">
        <v>114.88784431137699</v>
      </c>
      <c r="W468" s="336">
        <v>126.71514705882301</v>
      </c>
      <c r="X468" s="336">
        <v>127.89087378640799</v>
      </c>
      <c r="Y468" s="336">
        <v>822.95671232876703</v>
      </c>
      <c r="AA468" s="182"/>
      <c r="AB468" s="185"/>
      <c r="AC468" s="185"/>
      <c r="AD468" s="186"/>
      <c r="AE468" s="338"/>
      <c r="AF468" s="338"/>
      <c r="AG468" s="338"/>
      <c r="AH468" s="338"/>
      <c r="AI468" s="338"/>
      <c r="AJ468" s="187"/>
      <c r="AK468" s="182"/>
      <c r="AL468" s="182"/>
      <c r="AM468" s="282"/>
      <c r="AN468" s="282"/>
      <c r="AO468" s="282"/>
      <c r="AP468" s="282"/>
      <c r="AQ468" s="282"/>
      <c r="AR468" s="275"/>
      <c r="AS468" s="273"/>
      <c r="AT468" s="273"/>
      <c r="AU468" s="275"/>
      <c r="AV468" s="275"/>
      <c r="AW468" s="275"/>
      <c r="AX468" s="275"/>
      <c r="AY468" s="275"/>
      <c r="AZ468" s="187"/>
      <c r="BA468" s="182"/>
    </row>
    <row r="469" spans="1:53" s="188" customFormat="1" x14ac:dyDescent="0.2">
      <c r="A469" s="182"/>
      <c r="B469" s="185" t="s">
        <v>562</v>
      </c>
      <c r="C469" s="185"/>
      <c r="D469" s="212" t="s">
        <v>81</v>
      </c>
      <c r="E469" s="325">
        <v>61</v>
      </c>
      <c r="F469" s="325">
        <v>42</v>
      </c>
      <c r="G469" s="325">
        <v>38</v>
      </c>
      <c r="H469" s="325">
        <v>29</v>
      </c>
      <c r="I469" s="325">
        <v>40</v>
      </c>
      <c r="J469" s="185"/>
      <c r="K469" s="182"/>
      <c r="L469" s="182"/>
      <c r="M469" s="238">
        <v>11076.67</v>
      </c>
      <c r="N469" s="238">
        <v>7453.5</v>
      </c>
      <c r="O469" s="238">
        <v>15084.59</v>
      </c>
      <c r="P469" s="238">
        <v>10770.04</v>
      </c>
      <c r="Q469" s="238">
        <v>68754.66</v>
      </c>
      <c r="R469" s="238"/>
      <c r="S469" s="182"/>
      <c r="T469" s="182"/>
      <c r="U469" s="336">
        <v>181.584754098361</v>
      </c>
      <c r="V469" s="336">
        <v>177.46428571428601</v>
      </c>
      <c r="W469" s="336">
        <v>396.96289473684197</v>
      </c>
      <c r="X469" s="336">
        <v>371.38068965517198</v>
      </c>
      <c r="Y469" s="336">
        <v>1718.8665000000001</v>
      </c>
      <c r="AA469" s="182"/>
      <c r="AB469" s="185"/>
      <c r="AC469" s="185"/>
      <c r="AD469" s="186"/>
      <c r="AE469" s="338"/>
      <c r="AF469" s="338"/>
      <c r="AG469" s="338"/>
      <c r="AH469" s="338"/>
      <c r="AI469" s="338"/>
      <c r="AJ469" s="187"/>
      <c r="AK469" s="182"/>
      <c r="AL469" s="182"/>
      <c r="AM469" s="282"/>
      <c r="AN469" s="282"/>
      <c r="AO469" s="282"/>
      <c r="AP469" s="282"/>
      <c r="AQ469" s="282"/>
      <c r="AR469" s="275"/>
      <c r="AS469" s="273"/>
      <c r="AT469" s="273"/>
      <c r="AU469" s="275"/>
      <c r="AV469" s="275"/>
      <c r="AW469" s="275"/>
      <c r="AX469" s="275"/>
      <c r="AY469" s="275"/>
      <c r="AZ469" s="187"/>
      <c r="BA469" s="182"/>
    </row>
    <row r="470" spans="1:53" s="188" customFormat="1" x14ac:dyDescent="0.2">
      <c r="A470" s="182"/>
      <c r="B470" s="185" t="s">
        <v>563</v>
      </c>
      <c r="C470" s="185"/>
      <c r="D470" s="212" t="s">
        <v>100</v>
      </c>
      <c r="E470" s="325">
        <v>62</v>
      </c>
      <c r="F470" s="325">
        <v>33</v>
      </c>
      <c r="G470" s="325">
        <v>25</v>
      </c>
      <c r="H470" s="325">
        <v>23</v>
      </c>
      <c r="I470" s="325">
        <v>30</v>
      </c>
      <c r="J470" s="185"/>
      <c r="K470" s="182"/>
      <c r="L470" s="182"/>
      <c r="M470" s="238">
        <v>8189.31</v>
      </c>
      <c r="N470" s="238">
        <v>3085.11</v>
      </c>
      <c r="O470" s="238">
        <v>3399.13</v>
      </c>
      <c r="P470" s="238">
        <v>3051.38</v>
      </c>
      <c r="Q470" s="238">
        <v>20076.849999999999</v>
      </c>
      <c r="R470" s="238"/>
      <c r="S470" s="182"/>
      <c r="T470" s="182"/>
      <c r="U470" s="336">
        <v>132.08564516128999</v>
      </c>
      <c r="V470" s="336">
        <v>93.488181818181801</v>
      </c>
      <c r="W470" s="336">
        <v>135.96520000000001</v>
      </c>
      <c r="X470" s="336">
        <v>132.66869565217399</v>
      </c>
      <c r="Y470" s="336">
        <v>669.22833333333301</v>
      </c>
      <c r="AA470" s="182"/>
      <c r="AB470" s="185"/>
      <c r="AC470" s="185"/>
      <c r="AD470" s="186"/>
      <c r="AE470" s="338"/>
      <c r="AF470" s="338"/>
      <c r="AG470" s="338"/>
      <c r="AH470" s="338"/>
      <c r="AI470" s="338"/>
      <c r="AJ470" s="187"/>
      <c r="AK470" s="182"/>
      <c r="AL470" s="182"/>
      <c r="AM470" s="282"/>
      <c r="AN470" s="282"/>
      <c r="AO470" s="282"/>
      <c r="AP470" s="282"/>
      <c r="AQ470" s="282"/>
      <c r="AR470" s="275"/>
      <c r="AS470" s="273"/>
      <c r="AT470" s="273"/>
      <c r="AU470" s="275"/>
      <c r="AV470" s="275"/>
      <c r="AW470" s="275"/>
      <c r="AX470" s="275"/>
      <c r="AY470" s="275"/>
      <c r="AZ470" s="187"/>
      <c r="BA470" s="182"/>
    </row>
    <row r="471" spans="1:53" s="188" customFormat="1" x14ac:dyDescent="0.2">
      <c r="A471" s="182"/>
      <c r="B471" s="185" t="s">
        <v>564</v>
      </c>
      <c r="C471" s="185"/>
      <c r="D471" s="212" t="s">
        <v>68</v>
      </c>
      <c r="E471" s="325">
        <v>1</v>
      </c>
      <c r="F471" s="325">
        <v>1</v>
      </c>
      <c r="G471" s="325"/>
      <c r="H471" s="325"/>
      <c r="I471" s="325"/>
      <c r="J471" s="185"/>
      <c r="K471" s="182"/>
      <c r="L471" s="182"/>
      <c r="M471" s="238">
        <v>6.53</v>
      </c>
      <c r="N471" s="238">
        <v>6.98</v>
      </c>
      <c r="O471" s="238"/>
      <c r="P471" s="238"/>
      <c r="Q471" s="238"/>
      <c r="R471" s="238"/>
      <c r="S471" s="182"/>
      <c r="T471" s="182"/>
      <c r="U471" s="336">
        <v>6.53</v>
      </c>
      <c r="V471" s="336">
        <v>6.98</v>
      </c>
      <c r="W471" s="336"/>
      <c r="X471" s="336"/>
      <c r="Y471" s="336"/>
      <c r="AA471" s="182"/>
      <c r="AB471" s="185"/>
      <c r="AC471" s="185"/>
      <c r="AD471" s="186"/>
      <c r="AE471" s="338"/>
      <c r="AF471" s="338"/>
      <c r="AG471" s="338"/>
      <c r="AH471" s="338"/>
      <c r="AI471" s="338"/>
      <c r="AJ471" s="187"/>
      <c r="AK471" s="182"/>
      <c r="AL471" s="182"/>
      <c r="AM471" s="282"/>
      <c r="AN471" s="282"/>
      <c r="AO471" s="282"/>
      <c r="AP471" s="282"/>
      <c r="AQ471" s="282"/>
      <c r="AR471" s="275"/>
      <c r="AS471" s="273"/>
      <c r="AT471" s="273"/>
      <c r="AU471" s="275"/>
      <c r="AV471" s="275"/>
      <c r="AW471" s="275"/>
      <c r="AX471" s="275"/>
      <c r="AY471" s="275"/>
      <c r="AZ471" s="187"/>
      <c r="BA471" s="182"/>
    </row>
    <row r="472" spans="1:53" s="188" customFormat="1" x14ac:dyDescent="0.2">
      <c r="A472" s="182"/>
      <c r="B472" s="185" t="s">
        <v>564</v>
      </c>
      <c r="C472" s="185"/>
      <c r="D472" s="212" t="s">
        <v>75</v>
      </c>
      <c r="E472" s="325">
        <v>355</v>
      </c>
      <c r="F472" s="325">
        <v>201</v>
      </c>
      <c r="G472" s="325">
        <v>129</v>
      </c>
      <c r="H472" s="325">
        <v>118</v>
      </c>
      <c r="I472" s="325">
        <v>165</v>
      </c>
      <c r="J472" s="185"/>
      <c r="K472" s="182"/>
      <c r="L472" s="182"/>
      <c r="M472" s="238">
        <v>60765.64</v>
      </c>
      <c r="N472" s="238">
        <v>24071.03</v>
      </c>
      <c r="O472" s="238">
        <v>17974.87</v>
      </c>
      <c r="P472" s="238">
        <v>18129.29</v>
      </c>
      <c r="Q472" s="238">
        <v>148227.78</v>
      </c>
      <c r="R472" s="238"/>
      <c r="S472" s="182"/>
      <c r="T472" s="182"/>
      <c r="U472" s="336">
        <v>171.17081690140799</v>
      </c>
      <c r="V472" s="336">
        <v>119.756368159204</v>
      </c>
      <c r="W472" s="336">
        <v>139.34007751938</v>
      </c>
      <c r="X472" s="336">
        <v>153.638050847458</v>
      </c>
      <c r="Y472" s="336">
        <v>898.350181818181</v>
      </c>
      <c r="AA472" s="182"/>
      <c r="AB472" s="185"/>
      <c r="AC472" s="185"/>
      <c r="AD472" s="186"/>
      <c r="AE472" s="338"/>
      <c r="AF472" s="338"/>
      <c r="AG472" s="338"/>
      <c r="AH472" s="338"/>
      <c r="AI472" s="338"/>
      <c r="AJ472" s="187"/>
      <c r="AK472" s="182"/>
      <c r="AL472" s="182"/>
      <c r="AM472" s="282"/>
      <c r="AN472" s="282"/>
      <c r="AO472" s="282"/>
      <c r="AP472" s="282"/>
      <c r="AQ472" s="282"/>
      <c r="AR472" s="275"/>
      <c r="AS472" s="273"/>
      <c r="AT472" s="273"/>
      <c r="AU472" s="275"/>
      <c r="AV472" s="275"/>
      <c r="AW472" s="275"/>
      <c r="AX472" s="275"/>
      <c r="AY472" s="275"/>
      <c r="AZ472" s="187"/>
      <c r="BA472" s="182"/>
    </row>
    <row r="473" spans="1:53" s="188" customFormat="1" x14ac:dyDescent="0.2">
      <c r="A473" s="182"/>
      <c r="B473" s="185" t="s">
        <v>565</v>
      </c>
      <c r="C473" s="185"/>
      <c r="D473" s="212" t="s">
        <v>64</v>
      </c>
      <c r="E473" s="325">
        <v>78</v>
      </c>
      <c r="F473" s="325">
        <v>36</v>
      </c>
      <c r="G473" s="325">
        <v>25</v>
      </c>
      <c r="H473" s="325">
        <v>24</v>
      </c>
      <c r="I473" s="325">
        <v>21</v>
      </c>
      <c r="J473" s="185"/>
      <c r="K473" s="182"/>
      <c r="L473" s="182"/>
      <c r="M473" s="238">
        <v>6174.52</v>
      </c>
      <c r="N473" s="238">
        <v>1732.98</v>
      </c>
      <c r="O473" s="238">
        <v>1883.16</v>
      </c>
      <c r="P473" s="238">
        <v>2242.7600000000002</v>
      </c>
      <c r="Q473" s="238">
        <v>8615.7999999999993</v>
      </c>
      <c r="R473" s="238"/>
      <c r="S473" s="182"/>
      <c r="T473" s="182"/>
      <c r="U473" s="336">
        <v>79.160512820512906</v>
      </c>
      <c r="V473" s="336">
        <v>48.1383333333333</v>
      </c>
      <c r="W473" s="336">
        <v>75.326400000000007</v>
      </c>
      <c r="X473" s="336">
        <v>93.448333333333295</v>
      </c>
      <c r="Y473" s="336">
        <v>410.276190476191</v>
      </c>
      <c r="AA473" s="182"/>
      <c r="AB473" s="185"/>
      <c r="AC473" s="185"/>
      <c r="AD473" s="186"/>
      <c r="AE473" s="338"/>
      <c r="AF473" s="338"/>
      <c r="AG473" s="338"/>
      <c r="AH473" s="338"/>
      <c r="AI473" s="338"/>
      <c r="AJ473" s="187"/>
      <c r="AK473" s="182"/>
      <c r="AL473" s="182"/>
      <c r="AM473" s="282"/>
      <c r="AN473" s="282"/>
      <c r="AO473" s="282"/>
      <c r="AP473" s="282"/>
      <c r="AQ473" s="282"/>
      <c r="AR473" s="275"/>
      <c r="AS473" s="273"/>
      <c r="AT473" s="273"/>
      <c r="AU473" s="275"/>
      <c r="AV473" s="275"/>
      <c r="AW473" s="275"/>
      <c r="AX473" s="275"/>
      <c r="AY473" s="275"/>
      <c r="AZ473" s="187"/>
      <c r="BA473" s="182"/>
    </row>
    <row r="474" spans="1:53" s="188" customFormat="1" ht="13.5" thickBot="1" x14ac:dyDescent="0.25">
      <c r="A474" s="182"/>
      <c r="B474" s="189" t="s">
        <v>566</v>
      </c>
      <c r="C474" s="189"/>
      <c r="D474" s="214" t="s">
        <v>86</v>
      </c>
      <c r="E474" s="326">
        <v>170</v>
      </c>
      <c r="F474" s="326">
        <v>106</v>
      </c>
      <c r="G474" s="326">
        <v>79</v>
      </c>
      <c r="H474" s="326">
        <v>63</v>
      </c>
      <c r="I474" s="326">
        <v>71</v>
      </c>
      <c r="J474" s="189"/>
      <c r="K474" s="182"/>
      <c r="L474" s="182"/>
      <c r="M474" s="266">
        <v>30952.05</v>
      </c>
      <c r="N474" s="266">
        <v>10970.97</v>
      </c>
      <c r="O474" s="266">
        <v>11934.25</v>
      </c>
      <c r="P474" s="266">
        <v>12776.64</v>
      </c>
      <c r="Q474" s="266">
        <v>62578.239999999998</v>
      </c>
      <c r="R474" s="266"/>
      <c r="S474" s="182"/>
      <c r="T474" s="182"/>
      <c r="U474" s="336">
        <v>182.070882352941</v>
      </c>
      <c r="V474" s="336">
        <v>103.499716981132</v>
      </c>
      <c r="W474" s="336">
        <v>151.06645569620301</v>
      </c>
      <c r="X474" s="336">
        <v>202.80380952381</v>
      </c>
      <c r="Y474" s="336">
        <v>881.38366197183097</v>
      </c>
      <c r="AA474" s="182"/>
      <c r="AB474" s="189"/>
      <c r="AC474" s="189"/>
      <c r="AD474" s="190"/>
      <c r="AE474" s="339"/>
      <c r="AF474" s="339"/>
      <c r="AG474" s="339"/>
      <c r="AH474" s="339"/>
      <c r="AI474" s="339"/>
      <c r="AJ474" s="192"/>
      <c r="AK474" s="182"/>
      <c r="AL474" s="182"/>
      <c r="AM474" s="283"/>
      <c r="AN474" s="284"/>
      <c r="AO474" s="284"/>
      <c r="AP474" s="284"/>
      <c r="AQ474" s="284"/>
      <c r="AR474" s="277"/>
      <c r="AS474" s="273"/>
      <c r="AT474" s="273"/>
      <c r="AU474" s="276"/>
      <c r="AV474" s="277"/>
      <c r="AW474" s="277"/>
      <c r="AX474" s="277"/>
      <c r="AY474" s="277"/>
      <c r="AZ474" s="192"/>
      <c r="BA474" s="182"/>
    </row>
    <row r="475" spans="1:53" s="188" customFormat="1" x14ac:dyDescent="0.2">
      <c r="A475" s="182"/>
      <c r="B475" s="185" t="s">
        <v>567</v>
      </c>
      <c r="C475" s="185"/>
      <c r="D475" s="212" t="s">
        <v>382</v>
      </c>
      <c r="E475" s="325">
        <v>1</v>
      </c>
      <c r="F475" s="325"/>
      <c r="G475" s="325"/>
      <c r="H475" s="325"/>
      <c r="I475" s="325"/>
      <c r="J475" s="185"/>
      <c r="K475" s="182"/>
      <c r="L475" s="182"/>
      <c r="M475" s="238">
        <v>6.87</v>
      </c>
      <c r="N475" s="238"/>
      <c r="O475" s="238"/>
      <c r="P475" s="238"/>
      <c r="Q475" s="238"/>
      <c r="R475" s="238"/>
      <c r="S475" s="182"/>
      <c r="T475" s="182"/>
      <c r="U475" s="336">
        <v>6.87</v>
      </c>
      <c r="V475" s="336"/>
      <c r="W475" s="336"/>
      <c r="X475" s="336"/>
      <c r="Y475" s="336"/>
      <c r="AA475" s="182"/>
      <c r="AB475" s="185"/>
      <c r="AC475" s="185"/>
      <c r="AD475" s="186"/>
      <c r="AE475" s="338"/>
      <c r="AF475" s="338"/>
      <c r="AG475" s="338"/>
      <c r="AH475" s="338"/>
      <c r="AI475" s="338"/>
      <c r="AJ475" s="187"/>
      <c r="AK475" s="182"/>
      <c r="AL475" s="182"/>
      <c r="AM475" s="282"/>
      <c r="AN475" s="282"/>
      <c r="AO475" s="282"/>
      <c r="AP475" s="282"/>
      <c r="AQ475" s="282"/>
      <c r="AR475" s="275"/>
      <c r="AS475" s="273"/>
      <c r="AT475" s="273"/>
      <c r="AU475" s="275"/>
      <c r="AV475" s="275"/>
      <c r="AW475" s="275"/>
      <c r="AX475" s="275"/>
      <c r="AY475" s="275"/>
      <c r="AZ475" s="187"/>
      <c r="BA475" s="182"/>
    </row>
    <row r="476" spans="1:53" s="188" customFormat="1" x14ac:dyDescent="0.2">
      <c r="A476" s="182"/>
      <c r="B476" s="185" t="s">
        <v>568</v>
      </c>
      <c r="C476" s="185"/>
      <c r="D476" s="212" t="s">
        <v>109</v>
      </c>
      <c r="E476" s="325">
        <v>124</v>
      </c>
      <c r="F476" s="325">
        <v>46</v>
      </c>
      <c r="G476" s="325">
        <v>36</v>
      </c>
      <c r="H476" s="325">
        <v>25</v>
      </c>
      <c r="I476" s="325">
        <v>40</v>
      </c>
      <c r="J476" s="185"/>
      <c r="K476" s="182"/>
      <c r="L476" s="182"/>
      <c r="M476" s="238">
        <v>31396.21</v>
      </c>
      <c r="N476" s="238">
        <v>7553.66</v>
      </c>
      <c r="O476" s="238">
        <v>2731.47</v>
      </c>
      <c r="P476" s="238">
        <v>2975.28</v>
      </c>
      <c r="Q476" s="238">
        <v>18749.41</v>
      </c>
      <c r="R476" s="238"/>
      <c r="S476" s="182"/>
      <c r="T476" s="182"/>
      <c r="U476" s="336">
        <v>253.19524193548401</v>
      </c>
      <c r="V476" s="336">
        <v>164.21</v>
      </c>
      <c r="W476" s="336">
        <v>75.874166666666696</v>
      </c>
      <c r="X476" s="336">
        <v>119.0112</v>
      </c>
      <c r="Y476" s="336">
        <v>468.73525000000001</v>
      </c>
      <c r="AA476" s="182"/>
      <c r="AB476" s="185"/>
      <c r="AC476" s="185"/>
      <c r="AD476" s="186"/>
      <c r="AE476" s="338"/>
      <c r="AF476" s="338"/>
      <c r="AG476" s="338"/>
      <c r="AH476" s="338"/>
      <c r="AI476" s="338"/>
      <c r="AJ476" s="187"/>
      <c r="AK476" s="182"/>
      <c r="AL476" s="182"/>
      <c r="AM476" s="282"/>
      <c r="AN476" s="282"/>
      <c r="AO476" s="282"/>
      <c r="AP476" s="282"/>
      <c r="AQ476" s="282"/>
      <c r="AR476" s="275"/>
      <c r="AS476" s="273"/>
      <c r="AT476" s="273"/>
      <c r="AU476" s="275"/>
      <c r="AV476" s="275"/>
      <c r="AW476" s="275"/>
      <c r="AX476" s="275"/>
      <c r="AY476" s="275"/>
      <c r="AZ476" s="187"/>
      <c r="BA476" s="182"/>
    </row>
    <row r="477" spans="1:53" s="188" customFormat="1" x14ac:dyDescent="0.2">
      <c r="A477" s="182"/>
      <c r="B477" s="185" t="s">
        <v>569</v>
      </c>
      <c r="C477" s="185"/>
      <c r="D477" s="212" t="s">
        <v>167</v>
      </c>
      <c r="E477" s="325">
        <v>43</v>
      </c>
      <c r="F477" s="325">
        <v>31</v>
      </c>
      <c r="G477" s="325">
        <v>23</v>
      </c>
      <c r="H477" s="325">
        <v>19</v>
      </c>
      <c r="I477" s="325">
        <v>16</v>
      </c>
      <c r="J477" s="185"/>
      <c r="K477" s="182"/>
      <c r="L477" s="182"/>
      <c r="M477" s="238">
        <v>3748.79</v>
      </c>
      <c r="N477" s="238">
        <v>2082.37</v>
      </c>
      <c r="O477" s="238">
        <v>2100.0700000000002</v>
      </c>
      <c r="P477" s="238">
        <v>3293.64</v>
      </c>
      <c r="Q477" s="238">
        <v>15156.74</v>
      </c>
      <c r="R477" s="238"/>
      <c r="S477" s="182"/>
      <c r="T477" s="182"/>
      <c r="U477" s="336">
        <v>87.181162790697698</v>
      </c>
      <c r="V477" s="336">
        <v>67.173225806451597</v>
      </c>
      <c r="W477" s="336">
        <v>91.307391304347803</v>
      </c>
      <c r="X477" s="336">
        <v>173.34947368421101</v>
      </c>
      <c r="Y477" s="336">
        <v>947.29624999999999</v>
      </c>
      <c r="AA477" s="182"/>
      <c r="AB477" s="185"/>
      <c r="AC477" s="185"/>
      <c r="AD477" s="186"/>
      <c r="AE477" s="338"/>
      <c r="AF477" s="338"/>
      <c r="AG477" s="338"/>
      <c r="AH477" s="338"/>
      <c r="AI477" s="338"/>
      <c r="AJ477" s="187"/>
      <c r="AK477" s="182"/>
      <c r="AL477" s="182"/>
      <c r="AM477" s="282"/>
      <c r="AN477" s="282"/>
      <c r="AO477" s="282"/>
      <c r="AP477" s="282"/>
      <c r="AQ477" s="282"/>
      <c r="AR477" s="275"/>
      <c r="AS477" s="273"/>
      <c r="AT477" s="273"/>
      <c r="AU477" s="275"/>
      <c r="AV477" s="275"/>
      <c r="AW477" s="275"/>
      <c r="AX477" s="275"/>
      <c r="AY477" s="275"/>
      <c r="AZ477" s="187"/>
      <c r="BA477" s="182"/>
    </row>
    <row r="478" spans="1:53" s="188" customFormat="1" x14ac:dyDescent="0.2">
      <c r="A478" s="182"/>
      <c r="B478" s="185" t="s">
        <v>570</v>
      </c>
      <c r="C478" s="185"/>
      <c r="D478" s="212" t="s">
        <v>120</v>
      </c>
      <c r="E478" s="325">
        <v>130</v>
      </c>
      <c r="F478" s="325">
        <v>72</v>
      </c>
      <c r="G478" s="325">
        <v>67</v>
      </c>
      <c r="H478" s="325">
        <v>49</v>
      </c>
      <c r="I478" s="325">
        <v>71</v>
      </c>
      <c r="J478" s="185"/>
      <c r="K478" s="182"/>
      <c r="L478" s="182"/>
      <c r="M478" s="238">
        <v>29605.87</v>
      </c>
      <c r="N478" s="238">
        <v>10325.719999999999</v>
      </c>
      <c r="O478" s="238">
        <v>16458.939999999999</v>
      </c>
      <c r="P478" s="238">
        <v>10130.74</v>
      </c>
      <c r="Q478" s="238">
        <v>94257.45</v>
      </c>
      <c r="R478" s="238"/>
      <c r="S478" s="182"/>
      <c r="T478" s="182"/>
      <c r="U478" s="336">
        <v>227.73746153846199</v>
      </c>
      <c r="V478" s="336">
        <v>143.41277777777799</v>
      </c>
      <c r="W478" s="336">
        <v>245.655820895522</v>
      </c>
      <c r="X478" s="336">
        <v>206.749795918367</v>
      </c>
      <c r="Y478" s="336">
        <v>1327.56971830986</v>
      </c>
      <c r="AA478" s="182"/>
      <c r="AB478" s="185"/>
      <c r="AC478" s="185"/>
      <c r="AD478" s="186"/>
      <c r="AE478" s="338"/>
      <c r="AF478" s="338"/>
      <c r="AG478" s="338"/>
      <c r="AH478" s="338"/>
      <c r="AI478" s="338"/>
      <c r="AJ478" s="187"/>
      <c r="AK478" s="182"/>
      <c r="AL478" s="182"/>
      <c r="AM478" s="282"/>
      <c r="AN478" s="282"/>
      <c r="AO478" s="282"/>
      <c r="AP478" s="282"/>
      <c r="AQ478" s="282"/>
      <c r="AR478" s="275"/>
      <c r="AS478" s="273"/>
      <c r="AT478" s="273"/>
      <c r="AU478" s="275"/>
      <c r="AV478" s="275"/>
      <c r="AW478" s="275"/>
      <c r="AX478" s="275"/>
      <c r="AY478" s="275"/>
      <c r="AZ478" s="187"/>
      <c r="BA478" s="182"/>
    </row>
    <row r="479" spans="1:53" s="188" customFormat="1" x14ac:dyDescent="0.2">
      <c r="A479" s="182"/>
      <c r="B479" s="185" t="s">
        <v>571</v>
      </c>
      <c r="C479" s="185"/>
      <c r="D479" s="212" t="s">
        <v>97</v>
      </c>
      <c r="E479" s="325">
        <v>1</v>
      </c>
      <c r="F479" s="325">
        <v>1</v>
      </c>
      <c r="G479" s="325"/>
      <c r="H479" s="325">
        <v>1</v>
      </c>
      <c r="I479" s="325">
        <v>1</v>
      </c>
      <c r="J479" s="185"/>
      <c r="K479" s="182"/>
      <c r="L479" s="182"/>
      <c r="M479" s="238">
        <v>281.58</v>
      </c>
      <c r="N479" s="238">
        <v>143.51</v>
      </c>
      <c r="O479" s="238"/>
      <c r="P479" s="238">
        <v>124.03</v>
      </c>
      <c r="Q479" s="238">
        <v>258.75</v>
      </c>
      <c r="R479" s="238"/>
      <c r="S479" s="182"/>
      <c r="T479" s="182"/>
      <c r="U479" s="336">
        <v>281.58</v>
      </c>
      <c r="V479" s="336">
        <v>143.51</v>
      </c>
      <c r="W479" s="336"/>
      <c r="X479" s="336">
        <v>124.03</v>
      </c>
      <c r="Y479" s="336">
        <v>258.75</v>
      </c>
      <c r="AA479" s="182"/>
      <c r="AB479" s="185"/>
      <c r="AC479" s="185"/>
      <c r="AD479" s="186"/>
      <c r="AE479" s="338"/>
      <c r="AF479" s="338"/>
      <c r="AG479" s="338"/>
      <c r="AH479" s="338"/>
      <c r="AI479" s="338"/>
      <c r="AJ479" s="187"/>
      <c r="AK479" s="182"/>
      <c r="AL479" s="182"/>
      <c r="AM479" s="282"/>
      <c r="AN479" s="282"/>
      <c r="AO479" s="282"/>
      <c r="AP479" s="282"/>
      <c r="AQ479" s="282"/>
      <c r="AR479" s="275"/>
      <c r="AS479" s="273"/>
      <c r="AT479" s="273"/>
      <c r="AU479" s="275"/>
      <c r="AV479" s="275"/>
      <c r="AW479" s="275"/>
      <c r="AX479" s="275"/>
      <c r="AY479" s="275"/>
      <c r="AZ479" s="187"/>
      <c r="BA479" s="182"/>
    </row>
    <row r="480" spans="1:53" s="188" customFormat="1" x14ac:dyDescent="0.2">
      <c r="A480" s="182"/>
      <c r="B480" s="185" t="s">
        <v>571</v>
      </c>
      <c r="C480" s="185"/>
      <c r="D480" s="212" t="s">
        <v>572</v>
      </c>
      <c r="E480" s="325">
        <v>130</v>
      </c>
      <c r="F480" s="325">
        <v>71</v>
      </c>
      <c r="G480" s="325">
        <v>59</v>
      </c>
      <c r="H480" s="325">
        <v>49</v>
      </c>
      <c r="I480" s="325">
        <v>75</v>
      </c>
      <c r="J480" s="185"/>
      <c r="K480" s="182"/>
      <c r="L480" s="182"/>
      <c r="M480" s="238">
        <v>21316.880000000001</v>
      </c>
      <c r="N480" s="238">
        <v>9448.44</v>
      </c>
      <c r="O480" s="238">
        <v>14208.91</v>
      </c>
      <c r="P480" s="238">
        <v>10795.43</v>
      </c>
      <c r="Q480" s="238">
        <v>98352.04</v>
      </c>
      <c r="R480" s="238"/>
      <c r="S480" s="182"/>
      <c r="T480" s="182"/>
      <c r="U480" s="336">
        <v>163.976</v>
      </c>
      <c r="V480" s="336">
        <v>133.07661971831001</v>
      </c>
      <c r="W480" s="336">
        <v>240.828983050848</v>
      </c>
      <c r="X480" s="336">
        <v>220.31489795918401</v>
      </c>
      <c r="Y480" s="336">
        <v>1311.3605333333301</v>
      </c>
      <c r="AA480" s="182"/>
      <c r="AB480" s="185"/>
      <c r="AC480" s="185"/>
      <c r="AD480" s="186"/>
      <c r="AE480" s="338"/>
      <c r="AF480" s="338"/>
      <c r="AG480" s="338"/>
      <c r="AH480" s="338"/>
      <c r="AI480" s="338"/>
      <c r="AJ480" s="187"/>
      <c r="AK480" s="182"/>
      <c r="AL480" s="182"/>
      <c r="AM480" s="282"/>
      <c r="AN480" s="282"/>
      <c r="AO480" s="282"/>
      <c r="AP480" s="282"/>
      <c r="AQ480" s="282"/>
      <c r="AR480" s="275"/>
      <c r="AS480" s="273"/>
      <c r="AT480" s="273"/>
      <c r="AU480" s="275"/>
      <c r="AV480" s="275"/>
      <c r="AW480" s="275"/>
      <c r="AX480" s="275"/>
      <c r="AY480" s="275"/>
      <c r="AZ480" s="187"/>
      <c r="BA480" s="182"/>
    </row>
    <row r="481" spans="1:53" s="188" customFormat="1" x14ac:dyDescent="0.2">
      <c r="A481" s="182"/>
      <c r="B481" s="185" t="s">
        <v>573</v>
      </c>
      <c r="C481" s="185"/>
      <c r="D481" s="212" t="s">
        <v>167</v>
      </c>
      <c r="E481" s="325">
        <v>607</v>
      </c>
      <c r="F481" s="325">
        <v>374</v>
      </c>
      <c r="G481" s="325">
        <v>286</v>
      </c>
      <c r="H481" s="325">
        <v>217</v>
      </c>
      <c r="I481" s="325">
        <v>284</v>
      </c>
      <c r="J481" s="185"/>
      <c r="K481" s="182"/>
      <c r="L481" s="182"/>
      <c r="M481" s="238">
        <v>52939.48</v>
      </c>
      <c r="N481" s="238">
        <v>26705.07</v>
      </c>
      <c r="O481" s="238">
        <v>24705.31</v>
      </c>
      <c r="P481" s="238">
        <v>21262.080000000002</v>
      </c>
      <c r="Q481" s="238">
        <v>121753.75</v>
      </c>
      <c r="R481" s="238"/>
      <c r="S481" s="182"/>
      <c r="T481" s="182"/>
      <c r="U481" s="336">
        <v>87.214958813838606</v>
      </c>
      <c r="V481" s="336">
        <v>71.403930481283396</v>
      </c>
      <c r="W481" s="336">
        <v>86.382202797202794</v>
      </c>
      <c r="X481" s="336">
        <v>97.981935483870998</v>
      </c>
      <c r="Y481" s="336">
        <v>428.71038732394402</v>
      </c>
      <c r="AA481" s="182"/>
      <c r="AB481" s="185"/>
      <c r="AC481" s="185"/>
      <c r="AD481" s="186"/>
      <c r="AE481" s="338"/>
      <c r="AF481" s="338"/>
      <c r="AG481" s="338"/>
      <c r="AH481" s="338"/>
      <c r="AI481" s="338"/>
      <c r="AJ481" s="187"/>
      <c r="AK481" s="182"/>
      <c r="AL481" s="182"/>
      <c r="AM481" s="282"/>
      <c r="AN481" s="282"/>
      <c r="AO481" s="282"/>
      <c r="AP481" s="282"/>
      <c r="AQ481" s="282"/>
      <c r="AR481" s="275"/>
      <c r="AS481" s="273"/>
      <c r="AT481" s="273"/>
      <c r="AU481" s="275"/>
      <c r="AV481" s="275"/>
      <c r="AW481" s="275"/>
      <c r="AX481" s="275"/>
      <c r="AY481" s="275"/>
      <c r="AZ481" s="187"/>
      <c r="BA481" s="182"/>
    </row>
    <row r="482" spans="1:53" s="188" customFormat="1" x14ac:dyDescent="0.2">
      <c r="A482" s="182"/>
      <c r="B482" s="185" t="s">
        <v>574</v>
      </c>
      <c r="C482" s="185"/>
      <c r="D482" s="212" t="s">
        <v>167</v>
      </c>
      <c r="E482" s="325">
        <v>304</v>
      </c>
      <c r="F482" s="325">
        <v>160</v>
      </c>
      <c r="G482" s="325">
        <v>108</v>
      </c>
      <c r="H482" s="325">
        <v>82</v>
      </c>
      <c r="I482" s="325">
        <v>82</v>
      </c>
      <c r="J482" s="185"/>
      <c r="K482" s="182"/>
      <c r="L482" s="182"/>
      <c r="M482" s="238">
        <v>27106.74</v>
      </c>
      <c r="N482" s="238">
        <v>7551.7699999999904</v>
      </c>
      <c r="O482" s="238">
        <v>9770.6200000000008</v>
      </c>
      <c r="P482" s="238">
        <v>4693.9399999999996</v>
      </c>
      <c r="Q482" s="238">
        <v>28900</v>
      </c>
      <c r="R482" s="238"/>
      <c r="S482" s="182"/>
      <c r="T482" s="182"/>
      <c r="U482" s="336">
        <v>89.166907894736894</v>
      </c>
      <c r="V482" s="336">
        <v>47.198562500000001</v>
      </c>
      <c r="W482" s="336">
        <v>90.468703703703696</v>
      </c>
      <c r="X482" s="336">
        <v>57.243170731707302</v>
      </c>
      <c r="Y482" s="336">
        <v>352.43902439024401</v>
      </c>
      <c r="AA482" s="182"/>
      <c r="AB482" s="185"/>
      <c r="AC482" s="185"/>
      <c r="AD482" s="186"/>
      <c r="AE482" s="338"/>
      <c r="AF482" s="338"/>
      <c r="AG482" s="338"/>
      <c r="AH482" s="338"/>
      <c r="AI482" s="338"/>
      <c r="AJ482" s="187"/>
      <c r="AK482" s="182"/>
      <c r="AL482" s="182"/>
      <c r="AM482" s="282"/>
      <c r="AN482" s="282"/>
      <c r="AO482" s="282"/>
      <c r="AP482" s="282"/>
      <c r="AQ482" s="282"/>
      <c r="AR482" s="275"/>
      <c r="AS482" s="273"/>
      <c r="AT482" s="273"/>
      <c r="AU482" s="275"/>
      <c r="AV482" s="275"/>
      <c r="AW482" s="275"/>
      <c r="AX482" s="275"/>
      <c r="AY482" s="275"/>
      <c r="AZ482" s="187"/>
      <c r="BA482" s="182"/>
    </row>
    <row r="483" spans="1:53" s="188" customFormat="1" x14ac:dyDescent="0.2">
      <c r="A483" s="182"/>
      <c r="B483" s="185" t="s">
        <v>575</v>
      </c>
      <c r="C483" s="185"/>
      <c r="D483" s="212" t="s">
        <v>179</v>
      </c>
      <c r="E483" s="325">
        <v>2769</v>
      </c>
      <c r="F483" s="325">
        <v>1521</v>
      </c>
      <c r="G483" s="325">
        <v>1170</v>
      </c>
      <c r="H483" s="325">
        <v>935</v>
      </c>
      <c r="I483" s="325">
        <v>1378</v>
      </c>
      <c r="J483" s="185"/>
      <c r="K483" s="182"/>
      <c r="L483" s="182"/>
      <c r="M483" s="238">
        <v>537329.57999999996</v>
      </c>
      <c r="N483" s="238">
        <v>202002.52</v>
      </c>
      <c r="O483" s="238">
        <v>186456.55</v>
      </c>
      <c r="P483" s="238">
        <v>142083.19</v>
      </c>
      <c r="Q483" s="238">
        <v>1264427.49</v>
      </c>
      <c r="R483" s="238"/>
      <c r="S483" s="182"/>
      <c r="T483" s="182"/>
      <c r="U483" s="336">
        <v>194.051852654388</v>
      </c>
      <c r="V483" s="336">
        <v>132.809020381328</v>
      </c>
      <c r="W483" s="336">
        <v>159.36457264957301</v>
      </c>
      <c r="X483" s="336">
        <v>151.96063101604301</v>
      </c>
      <c r="Y483" s="336">
        <v>917.58163280116105</v>
      </c>
      <c r="AA483" s="182"/>
      <c r="AB483" s="185"/>
      <c r="AC483" s="185"/>
      <c r="AD483" s="186"/>
      <c r="AE483" s="338"/>
      <c r="AF483" s="338"/>
      <c r="AG483" s="338"/>
      <c r="AH483" s="338"/>
      <c r="AI483" s="338"/>
      <c r="AJ483" s="187"/>
      <c r="AK483" s="182"/>
      <c r="AL483" s="182"/>
      <c r="AM483" s="282"/>
      <c r="AN483" s="282"/>
      <c r="AO483" s="282"/>
      <c r="AP483" s="282"/>
      <c r="AQ483" s="282"/>
      <c r="AR483" s="275"/>
      <c r="AS483" s="273"/>
      <c r="AT483" s="273"/>
      <c r="AU483" s="275"/>
      <c r="AV483" s="275"/>
      <c r="AW483" s="275"/>
      <c r="AX483" s="275"/>
      <c r="AY483" s="275"/>
      <c r="AZ483" s="187"/>
      <c r="BA483" s="182"/>
    </row>
    <row r="484" spans="1:53" s="188" customFormat="1" ht="13.5" thickBot="1" x14ac:dyDescent="0.25">
      <c r="A484" s="182"/>
      <c r="B484" s="189" t="s">
        <v>686</v>
      </c>
      <c r="C484" s="189"/>
      <c r="D484" s="214" t="s">
        <v>68</v>
      </c>
      <c r="E484" s="326">
        <v>3</v>
      </c>
      <c r="F484" s="326">
        <v>2</v>
      </c>
      <c r="G484" s="326">
        <v>1</v>
      </c>
      <c r="H484" s="326">
        <v>1</v>
      </c>
      <c r="I484" s="326">
        <v>2</v>
      </c>
      <c r="J484" s="189"/>
      <c r="K484" s="182"/>
      <c r="L484" s="182"/>
      <c r="M484" s="266">
        <v>333.96</v>
      </c>
      <c r="N484" s="266">
        <v>136.22999999999999</v>
      </c>
      <c r="O484" s="266">
        <v>24.91</v>
      </c>
      <c r="P484" s="266">
        <v>25.24</v>
      </c>
      <c r="Q484" s="266">
        <v>845.93</v>
      </c>
      <c r="R484" s="266"/>
      <c r="S484" s="182"/>
      <c r="T484" s="182"/>
      <c r="U484" s="336">
        <v>111.32</v>
      </c>
      <c r="V484" s="336">
        <v>68.114999999999995</v>
      </c>
      <c r="W484" s="336">
        <v>24.91</v>
      </c>
      <c r="X484" s="336">
        <v>25.24</v>
      </c>
      <c r="Y484" s="336">
        <v>422.96499999999997</v>
      </c>
      <c r="AA484" s="182"/>
      <c r="AB484" s="189"/>
      <c r="AC484" s="189"/>
      <c r="AD484" s="190"/>
      <c r="AE484" s="339"/>
      <c r="AF484" s="339"/>
      <c r="AG484" s="339"/>
      <c r="AH484" s="339"/>
      <c r="AI484" s="339"/>
      <c r="AJ484" s="192"/>
      <c r="AK484" s="182"/>
      <c r="AL484" s="182"/>
      <c r="AM484" s="283"/>
      <c r="AN484" s="284"/>
      <c r="AO484" s="284"/>
      <c r="AP484" s="284"/>
      <c r="AQ484" s="284"/>
      <c r="AR484" s="277"/>
      <c r="AS484" s="273"/>
      <c r="AT484" s="273"/>
      <c r="AU484" s="276"/>
      <c r="AV484" s="277"/>
      <c r="AW484" s="277"/>
      <c r="AX484" s="277"/>
      <c r="AY484" s="277"/>
      <c r="AZ484" s="192"/>
      <c r="BA484" s="182"/>
    </row>
    <row r="485" spans="1:53" s="188" customFormat="1" x14ac:dyDescent="0.2">
      <c r="A485" s="182"/>
      <c r="B485" s="185" t="s">
        <v>576</v>
      </c>
      <c r="C485" s="185"/>
      <c r="D485" s="212" t="s">
        <v>287</v>
      </c>
      <c r="E485" s="325">
        <v>62</v>
      </c>
      <c r="F485" s="325">
        <v>22</v>
      </c>
      <c r="G485" s="325">
        <v>14</v>
      </c>
      <c r="H485" s="325">
        <v>10</v>
      </c>
      <c r="I485" s="325">
        <v>18</v>
      </c>
      <c r="J485" s="185"/>
      <c r="K485" s="182"/>
      <c r="L485" s="182"/>
      <c r="M485" s="238">
        <v>13354.16</v>
      </c>
      <c r="N485" s="238">
        <v>3647</v>
      </c>
      <c r="O485" s="238">
        <v>3848.57</v>
      </c>
      <c r="P485" s="238">
        <v>1986.09</v>
      </c>
      <c r="Q485" s="238">
        <v>20744.43</v>
      </c>
      <c r="R485" s="238"/>
      <c r="S485" s="182"/>
      <c r="T485" s="182"/>
      <c r="U485" s="336">
        <v>215.389677419355</v>
      </c>
      <c r="V485" s="336">
        <v>165.772727272727</v>
      </c>
      <c r="W485" s="336">
        <v>274.89785714285699</v>
      </c>
      <c r="X485" s="336">
        <v>198.60900000000001</v>
      </c>
      <c r="Y485" s="336">
        <v>1152.4683333333301</v>
      </c>
      <c r="AA485" s="182"/>
      <c r="AB485" s="185"/>
      <c r="AC485" s="185"/>
      <c r="AD485" s="186"/>
      <c r="AE485" s="338"/>
      <c r="AF485" s="338"/>
      <c r="AG485" s="338"/>
      <c r="AH485" s="338"/>
      <c r="AI485" s="338"/>
      <c r="AJ485" s="187"/>
      <c r="AK485" s="182"/>
      <c r="AL485" s="182"/>
      <c r="AM485" s="282"/>
      <c r="AN485" s="282"/>
      <c r="AO485" s="282"/>
      <c r="AP485" s="282"/>
      <c r="AQ485" s="282"/>
      <c r="AR485" s="275"/>
      <c r="AS485" s="273"/>
      <c r="AT485" s="273"/>
      <c r="AU485" s="275"/>
      <c r="AV485" s="275"/>
      <c r="AW485" s="275"/>
      <c r="AX485" s="275"/>
      <c r="AY485" s="275"/>
      <c r="AZ485" s="187"/>
      <c r="BA485" s="182"/>
    </row>
    <row r="486" spans="1:53" s="188" customFormat="1" x14ac:dyDescent="0.2">
      <c r="A486" s="182"/>
      <c r="B486" s="185" t="s">
        <v>831</v>
      </c>
      <c r="C486" s="185"/>
      <c r="D486" s="212" t="s">
        <v>832</v>
      </c>
      <c r="E486" s="325">
        <v>1</v>
      </c>
      <c r="F486" s="325">
        <v>1</v>
      </c>
      <c r="G486" s="325">
        <v>1</v>
      </c>
      <c r="H486" s="325">
        <v>1</v>
      </c>
      <c r="I486" s="325">
        <v>1</v>
      </c>
      <c r="J486" s="185"/>
      <c r="K486" s="182"/>
      <c r="L486" s="182"/>
      <c r="M486" s="238">
        <v>35.799999999999997</v>
      </c>
      <c r="N486" s="238">
        <v>35.549999999999997</v>
      </c>
      <c r="O486" s="238">
        <v>47.08</v>
      </c>
      <c r="P486" s="238">
        <v>41</v>
      </c>
      <c r="Q486" s="238">
        <v>155.76</v>
      </c>
      <c r="R486" s="238"/>
      <c r="S486" s="182"/>
      <c r="T486" s="182"/>
      <c r="U486" s="336">
        <v>35.799999999999997</v>
      </c>
      <c r="V486" s="336">
        <v>35.549999999999997</v>
      </c>
      <c r="W486" s="336">
        <v>47.08</v>
      </c>
      <c r="X486" s="336">
        <v>41</v>
      </c>
      <c r="Y486" s="336">
        <v>155.76</v>
      </c>
      <c r="AA486" s="182"/>
      <c r="AB486" s="185"/>
      <c r="AC486" s="185"/>
      <c r="AD486" s="186"/>
      <c r="AE486" s="338"/>
      <c r="AF486" s="338"/>
      <c r="AG486" s="338"/>
      <c r="AH486" s="338"/>
      <c r="AI486" s="338"/>
      <c r="AJ486" s="187"/>
      <c r="AK486" s="182"/>
      <c r="AL486" s="182"/>
      <c r="AM486" s="282"/>
      <c r="AN486" s="282"/>
      <c r="AO486" s="282"/>
      <c r="AP486" s="282"/>
      <c r="AQ486" s="282"/>
      <c r="AR486" s="275"/>
      <c r="AS486" s="273"/>
      <c r="AT486" s="273"/>
      <c r="AU486" s="275"/>
      <c r="AV486" s="275"/>
      <c r="AW486" s="275"/>
      <c r="AX486" s="275"/>
      <c r="AY486" s="275"/>
      <c r="AZ486" s="187"/>
      <c r="BA486" s="182"/>
    </row>
    <row r="487" spans="1:53" s="188" customFormat="1" x14ac:dyDescent="0.2">
      <c r="A487" s="182"/>
      <c r="B487" s="185" t="s">
        <v>687</v>
      </c>
      <c r="C487" s="185"/>
      <c r="D487" s="212" t="s">
        <v>73</v>
      </c>
      <c r="E487" s="325"/>
      <c r="F487" s="325">
        <v>1</v>
      </c>
      <c r="G487" s="325">
        <v>1</v>
      </c>
      <c r="H487" s="325"/>
      <c r="I487" s="325"/>
      <c r="J487" s="185"/>
      <c r="K487" s="182"/>
      <c r="L487" s="182"/>
      <c r="M487" s="238"/>
      <c r="N487" s="238">
        <v>125.39</v>
      </c>
      <c r="O487" s="238">
        <v>3547.17</v>
      </c>
      <c r="P487" s="238"/>
      <c r="Q487" s="238"/>
      <c r="R487" s="238"/>
      <c r="S487" s="182"/>
      <c r="T487" s="182"/>
      <c r="U487" s="336"/>
      <c r="V487" s="336">
        <v>125.39</v>
      </c>
      <c r="W487" s="336">
        <v>3547.17</v>
      </c>
      <c r="X487" s="336"/>
      <c r="Y487" s="336"/>
      <c r="AA487" s="182"/>
      <c r="AB487" s="185"/>
      <c r="AC487" s="185"/>
      <c r="AD487" s="186"/>
      <c r="AE487" s="338"/>
      <c r="AF487" s="338"/>
      <c r="AG487" s="338"/>
      <c r="AH487" s="338"/>
      <c r="AI487" s="338"/>
      <c r="AJ487" s="187"/>
      <c r="AK487" s="182"/>
      <c r="AL487" s="182"/>
      <c r="AM487" s="282"/>
      <c r="AN487" s="282"/>
      <c r="AO487" s="282"/>
      <c r="AP487" s="282"/>
      <c r="AQ487" s="282"/>
      <c r="AR487" s="275"/>
      <c r="AS487" s="273"/>
      <c r="AT487" s="273"/>
      <c r="AU487" s="275"/>
      <c r="AV487" s="275"/>
      <c r="AW487" s="275"/>
      <c r="AX487" s="275"/>
      <c r="AY487" s="275"/>
      <c r="AZ487" s="187"/>
      <c r="BA487" s="182"/>
    </row>
    <row r="488" spans="1:53" s="188" customFormat="1" x14ac:dyDescent="0.2">
      <c r="A488" s="182"/>
      <c r="B488" s="185" t="s">
        <v>687</v>
      </c>
      <c r="C488" s="185"/>
      <c r="D488" s="212" t="s">
        <v>578</v>
      </c>
      <c r="E488" s="325">
        <v>56</v>
      </c>
      <c r="F488" s="325">
        <v>28</v>
      </c>
      <c r="G488" s="325">
        <v>27</v>
      </c>
      <c r="H488" s="325">
        <v>22</v>
      </c>
      <c r="I488" s="325">
        <v>22</v>
      </c>
      <c r="J488" s="185"/>
      <c r="K488" s="182"/>
      <c r="L488" s="182"/>
      <c r="M488" s="238">
        <v>11535.57</v>
      </c>
      <c r="N488" s="238">
        <v>4106.29</v>
      </c>
      <c r="O488" s="238">
        <v>3940.59</v>
      </c>
      <c r="P488" s="238">
        <v>2433.4</v>
      </c>
      <c r="Q488" s="238">
        <v>10111.74</v>
      </c>
      <c r="R488" s="238"/>
      <c r="S488" s="182"/>
      <c r="T488" s="182"/>
      <c r="U488" s="336">
        <v>205.99232142857099</v>
      </c>
      <c r="V488" s="336">
        <v>146.653214285714</v>
      </c>
      <c r="W488" s="336">
        <v>145.94777777777799</v>
      </c>
      <c r="X488" s="336">
        <v>110.60909090909099</v>
      </c>
      <c r="Y488" s="336">
        <v>459.624545454545</v>
      </c>
      <c r="AA488" s="182"/>
      <c r="AB488" s="185"/>
      <c r="AC488" s="185"/>
      <c r="AD488" s="186"/>
      <c r="AE488" s="338"/>
      <c r="AF488" s="338"/>
      <c r="AG488" s="338"/>
      <c r="AH488" s="338"/>
      <c r="AI488" s="338"/>
      <c r="AJ488" s="187"/>
      <c r="AK488" s="182"/>
      <c r="AL488" s="182"/>
      <c r="AM488" s="282"/>
      <c r="AN488" s="282"/>
      <c r="AO488" s="282"/>
      <c r="AP488" s="282"/>
      <c r="AQ488" s="282"/>
      <c r="AR488" s="275"/>
      <c r="AS488" s="273"/>
      <c r="AT488" s="273"/>
      <c r="AU488" s="275"/>
      <c r="AV488" s="275"/>
      <c r="AW488" s="275"/>
      <c r="AX488" s="275"/>
      <c r="AY488" s="275"/>
      <c r="AZ488" s="187"/>
      <c r="BA488" s="182"/>
    </row>
    <row r="489" spans="1:53" s="188" customFormat="1" x14ac:dyDescent="0.2">
      <c r="A489" s="182"/>
      <c r="B489" s="185" t="s">
        <v>579</v>
      </c>
      <c r="C489" s="185"/>
      <c r="D489" s="212" t="s">
        <v>127</v>
      </c>
      <c r="E489" s="325">
        <v>298</v>
      </c>
      <c r="F489" s="325">
        <v>173</v>
      </c>
      <c r="G489" s="325">
        <v>141</v>
      </c>
      <c r="H489" s="325">
        <v>110</v>
      </c>
      <c r="I489" s="325">
        <v>186</v>
      </c>
      <c r="J489" s="185"/>
      <c r="K489" s="182"/>
      <c r="L489" s="182"/>
      <c r="M489" s="238">
        <v>40814.06</v>
      </c>
      <c r="N489" s="238">
        <v>16094.44</v>
      </c>
      <c r="O489" s="238">
        <v>21528.33</v>
      </c>
      <c r="P489" s="238">
        <v>12917.48</v>
      </c>
      <c r="Q489" s="238">
        <v>144337.91</v>
      </c>
      <c r="R489" s="238"/>
      <c r="S489" s="182"/>
      <c r="T489" s="182"/>
      <c r="U489" s="336">
        <v>136.959932885906</v>
      </c>
      <c r="V489" s="336">
        <v>93.031445086705304</v>
      </c>
      <c r="W489" s="336">
        <v>152.683191489362</v>
      </c>
      <c r="X489" s="336">
        <v>117.431636363636</v>
      </c>
      <c r="Y489" s="336">
        <v>776.01026881720395</v>
      </c>
      <c r="AA489" s="182"/>
      <c r="AB489" s="185"/>
      <c r="AC489" s="185"/>
      <c r="AD489" s="186"/>
      <c r="AE489" s="338"/>
      <c r="AF489" s="338"/>
      <c r="AG489" s="338"/>
      <c r="AH489" s="338"/>
      <c r="AI489" s="338"/>
      <c r="AJ489" s="187"/>
      <c r="AK489" s="182"/>
      <c r="AL489" s="182"/>
      <c r="AM489" s="282"/>
      <c r="AN489" s="282"/>
      <c r="AO489" s="282"/>
      <c r="AP489" s="282"/>
      <c r="AQ489" s="282"/>
      <c r="AR489" s="275"/>
      <c r="AS489" s="273"/>
      <c r="AT489" s="273"/>
      <c r="AU489" s="275"/>
      <c r="AV489" s="275"/>
      <c r="AW489" s="275"/>
      <c r="AX489" s="275"/>
      <c r="AY489" s="275"/>
      <c r="AZ489" s="187"/>
      <c r="BA489" s="182"/>
    </row>
    <row r="490" spans="1:53" s="188" customFormat="1" x14ac:dyDescent="0.2">
      <c r="A490" s="182"/>
      <c r="B490" s="185" t="s">
        <v>833</v>
      </c>
      <c r="C490" s="185"/>
      <c r="D490" s="212" t="s">
        <v>229</v>
      </c>
      <c r="E490" s="325">
        <v>1</v>
      </c>
      <c r="F490" s="325"/>
      <c r="G490" s="325"/>
      <c r="H490" s="325"/>
      <c r="I490" s="325"/>
      <c r="J490" s="185"/>
      <c r="K490" s="182"/>
      <c r="L490" s="182"/>
      <c r="M490" s="238">
        <v>0.09</v>
      </c>
      <c r="N490" s="238"/>
      <c r="O490" s="238"/>
      <c r="P490" s="238"/>
      <c r="Q490" s="238"/>
      <c r="R490" s="238"/>
      <c r="S490" s="182"/>
      <c r="T490" s="182"/>
      <c r="U490" s="336">
        <v>0.09</v>
      </c>
      <c r="V490" s="336"/>
      <c r="W490" s="336"/>
      <c r="X490" s="336"/>
      <c r="Y490" s="336"/>
      <c r="AA490" s="182"/>
      <c r="AB490" s="185"/>
      <c r="AC490" s="185"/>
      <c r="AD490" s="186"/>
      <c r="AE490" s="338"/>
      <c r="AF490" s="338"/>
      <c r="AG490" s="338"/>
      <c r="AH490" s="338"/>
      <c r="AI490" s="338"/>
      <c r="AJ490" s="187"/>
      <c r="AK490" s="182"/>
      <c r="AL490" s="182"/>
      <c r="AM490" s="282"/>
      <c r="AN490" s="282"/>
      <c r="AO490" s="282"/>
      <c r="AP490" s="282"/>
      <c r="AQ490" s="282"/>
      <c r="AR490" s="275"/>
      <c r="AS490" s="273"/>
      <c r="AT490" s="273"/>
      <c r="AU490" s="275"/>
      <c r="AV490" s="275"/>
      <c r="AW490" s="275"/>
      <c r="AX490" s="275"/>
      <c r="AY490" s="275"/>
      <c r="AZ490" s="187"/>
      <c r="BA490" s="182"/>
    </row>
    <row r="491" spans="1:53" s="188" customFormat="1" x14ac:dyDescent="0.2">
      <c r="A491" s="182"/>
      <c r="B491" s="185" t="s">
        <v>580</v>
      </c>
      <c r="C491" s="185"/>
      <c r="D491" s="212" t="s">
        <v>581</v>
      </c>
      <c r="E491" s="325">
        <v>1</v>
      </c>
      <c r="F491" s="325"/>
      <c r="G491" s="325"/>
      <c r="H491" s="325"/>
      <c r="I491" s="325"/>
      <c r="J491" s="185"/>
      <c r="K491" s="182"/>
      <c r="L491" s="182"/>
      <c r="M491" s="238">
        <v>52.62</v>
      </c>
      <c r="N491" s="238"/>
      <c r="O491" s="238"/>
      <c r="P491" s="238"/>
      <c r="Q491" s="238"/>
      <c r="R491" s="238"/>
      <c r="S491" s="182"/>
      <c r="T491" s="182"/>
      <c r="U491" s="336">
        <v>52.62</v>
      </c>
      <c r="V491" s="336"/>
      <c r="W491" s="336"/>
      <c r="X491" s="336"/>
      <c r="Y491" s="336"/>
      <c r="AA491" s="182"/>
      <c r="AB491" s="185"/>
      <c r="AC491" s="185"/>
      <c r="AD491" s="186"/>
      <c r="AE491" s="338"/>
      <c r="AF491" s="338"/>
      <c r="AG491" s="338"/>
      <c r="AH491" s="338"/>
      <c r="AI491" s="338"/>
      <c r="AJ491" s="187"/>
      <c r="AK491" s="182"/>
      <c r="AL491" s="182"/>
      <c r="AM491" s="282"/>
      <c r="AN491" s="282"/>
      <c r="AO491" s="282"/>
      <c r="AP491" s="282"/>
      <c r="AQ491" s="282"/>
      <c r="AR491" s="275"/>
      <c r="AS491" s="273"/>
      <c r="AT491" s="273"/>
      <c r="AU491" s="275"/>
      <c r="AV491" s="275"/>
      <c r="AW491" s="275"/>
      <c r="AX491" s="275"/>
      <c r="AY491" s="275"/>
      <c r="AZ491" s="187"/>
      <c r="BA491" s="182"/>
    </row>
    <row r="492" spans="1:53" s="188" customFormat="1" x14ac:dyDescent="0.2">
      <c r="A492" s="182"/>
      <c r="B492" s="185" t="s">
        <v>583</v>
      </c>
      <c r="C492" s="185"/>
      <c r="D492" s="212" t="s">
        <v>460</v>
      </c>
      <c r="E492" s="325">
        <v>470</v>
      </c>
      <c r="F492" s="325">
        <v>263</v>
      </c>
      <c r="G492" s="325">
        <v>192</v>
      </c>
      <c r="H492" s="325">
        <v>144</v>
      </c>
      <c r="I492" s="325">
        <v>228</v>
      </c>
      <c r="J492" s="185"/>
      <c r="K492" s="182"/>
      <c r="L492" s="182"/>
      <c r="M492" s="238">
        <v>97294.02</v>
      </c>
      <c r="N492" s="238">
        <v>30298.71</v>
      </c>
      <c r="O492" s="238">
        <v>26481.29</v>
      </c>
      <c r="P492" s="238">
        <v>24029.57</v>
      </c>
      <c r="Q492" s="238">
        <v>201480.65</v>
      </c>
      <c r="R492" s="238"/>
      <c r="S492" s="182"/>
      <c r="T492" s="182"/>
      <c r="U492" s="336">
        <v>207.008553191489</v>
      </c>
      <c r="V492" s="336">
        <v>115.20422053231999</v>
      </c>
      <c r="W492" s="336">
        <v>137.923385416667</v>
      </c>
      <c r="X492" s="336">
        <v>166.872013888889</v>
      </c>
      <c r="Y492" s="336">
        <v>883.68706140350901</v>
      </c>
      <c r="AA492" s="182"/>
      <c r="AB492" s="185"/>
      <c r="AC492" s="185"/>
      <c r="AD492" s="186"/>
      <c r="AE492" s="338"/>
      <c r="AF492" s="338"/>
      <c r="AG492" s="338"/>
      <c r="AH492" s="338"/>
      <c r="AI492" s="338"/>
      <c r="AJ492" s="187"/>
      <c r="AK492" s="182"/>
      <c r="AL492" s="182"/>
      <c r="AM492" s="282"/>
      <c r="AN492" s="282"/>
      <c r="AO492" s="282"/>
      <c r="AP492" s="282"/>
      <c r="AQ492" s="282"/>
      <c r="AR492" s="275"/>
      <c r="AS492" s="273"/>
      <c r="AT492" s="273"/>
      <c r="AU492" s="275"/>
      <c r="AV492" s="275"/>
      <c r="AW492" s="275"/>
      <c r="AX492" s="275"/>
      <c r="AY492" s="275"/>
      <c r="AZ492" s="187"/>
      <c r="BA492" s="182"/>
    </row>
    <row r="493" spans="1:53" s="188" customFormat="1" x14ac:dyDescent="0.2">
      <c r="A493" s="182"/>
      <c r="B493" s="185" t="s">
        <v>584</v>
      </c>
      <c r="C493" s="185"/>
      <c r="D493" s="212" t="s">
        <v>90</v>
      </c>
      <c r="E493" s="325">
        <v>1</v>
      </c>
      <c r="F493" s="325">
        <v>1</v>
      </c>
      <c r="G493" s="325">
        <v>1</v>
      </c>
      <c r="H493" s="325">
        <v>1</v>
      </c>
      <c r="I493" s="325">
        <v>1</v>
      </c>
      <c r="J493" s="185"/>
      <c r="K493" s="182"/>
      <c r="L493" s="182"/>
      <c r="M493" s="238">
        <v>79.180000000000007</v>
      </c>
      <c r="N493" s="238">
        <v>68.87</v>
      </c>
      <c r="O493" s="238">
        <v>87.91</v>
      </c>
      <c r="P493" s="238">
        <v>92.6</v>
      </c>
      <c r="Q493" s="238">
        <v>155.85</v>
      </c>
      <c r="R493" s="238"/>
      <c r="S493" s="182"/>
      <c r="T493" s="182"/>
      <c r="U493" s="336">
        <v>79.180000000000007</v>
      </c>
      <c r="V493" s="336">
        <v>68.87</v>
      </c>
      <c r="W493" s="336">
        <v>87.91</v>
      </c>
      <c r="X493" s="336">
        <v>92.6</v>
      </c>
      <c r="Y493" s="336">
        <v>155.85</v>
      </c>
      <c r="AA493" s="182"/>
      <c r="AB493" s="185"/>
      <c r="AC493" s="185"/>
      <c r="AD493" s="186"/>
      <c r="AE493" s="338"/>
      <c r="AF493" s="338"/>
      <c r="AG493" s="338"/>
      <c r="AH493" s="338"/>
      <c r="AI493" s="338"/>
      <c r="AJ493" s="187"/>
      <c r="AK493" s="182"/>
      <c r="AL493" s="182"/>
      <c r="AM493" s="282"/>
      <c r="AN493" s="282"/>
      <c r="AO493" s="282"/>
      <c r="AP493" s="282"/>
      <c r="AQ493" s="282"/>
      <c r="AR493" s="275"/>
      <c r="AS493" s="273"/>
      <c r="AT493" s="273"/>
      <c r="AU493" s="275"/>
      <c r="AV493" s="275"/>
      <c r="AW493" s="275"/>
      <c r="AX493" s="275"/>
      <c r="AY493" s="275"/>
      <c r="AZ493" s="187"/>
      <c r="BA493" s="182"/>
    </row>
    <row r="494" spans="1:53" s="188" customFormat="1" x14ac:dyDescent="0.2">
      <c r="A494" s="182"/>
      <c r="B494" s="185" t="s">
        <v>585</v>
      </c>
      <c r="C494" s="185"/>
      <c r="D494" s="212" t="s">
        <v>460</v>
      </c>
      <c r="E494" s="325">
        <v>40</v>
      </c>
      <c r="F494" s="325">
        <v>26</v>
      </c>
      <c r="G494" s="325">
        <v>20</v>
      </c>
      <c r="H494" s="325">
        <v>15</v>
      </c>
      <c r="I494" s="325">
        <v>12</v>
      </c>
      <c r="J494" s="185"/>
      <c r="K494" s="182"/>
      <c r="L494" s="182"/>
      <c r="M494" s="238">
        <v>3001.11</v>
      </c>
      <c r="N494" s="238">
        <v>1083.6600000000001</v>
      </c>
      <c r="O494" s="238">
        <v>609.45000000000005</v>
      </c>
      <c r="P494" s="238">
        <v>303.75</v>
      </c>
      <c r="Q494" s="238">
        <v>4012.3</v>
      </c>
      <c r="R494" s="238"/>
      <c r="S494" s="182"/>
      <c r="T494" s="182"/>
      <c r="U494" s="336">
        <v>75.027749999999997</v>
      </c>
      <c r="V494" s="336">
        <v>41.679230769230799</v>
      </c>
      <c r="W494" s="336">
        <v>30.4725</v>
      </c>
      <c r="X494" s="336">
        <v>20.25</v>
      </c>
      <c r="Y494" s="336">
        <v>334.35833333333301</v>
      </c>
      <c r="AA494" s="182"/>
      <c r="AB494" s="185"/>
      <c r="AC494" s="185"/>
      <c r="AD494" s="186"/>
      <c r="AE494" s="338"/>
      <c r="AF494" s="338"/>
      <c r="AG494" s="338"/>
      <c r="AH494" s="338"/>
      <c r="AI494" s="338"/>
      <c r="AJ494" s="187"/>
      <c r="AK494" s="182"/>
      <c r="AL494" s="182"/>
      <c r="AM494" s="282"/>
      <c r="AN494" s="282"/>
      <c r="AO494" s="282"/>
      <c r="AP494" s="282"/>
      <c r="AQ494" s="282"/>
      <c r="AR494" s="275"/>
      <c r="AS494" s="273"/>
      <c r="AT494" s="273"/>
      <c r="AU494" s="275"/>
      <c r="AV494" s="275"/>
      <c r="AW494" s="275"/>
      <c r="AX494" s="275"/>
      <c r="AY494" s="275"/>
      <c r="AZ494" s="187"/>
      <c r="BA494" s="182"/>
    </row>
    <row r="495" spans="1:53" s="188" customFormat="1" x14ac:dyDescent="0.2">
      <c r="A495" s="182"/>
      <c r="B495" s="185"/>
      <c r="C495" s="185"/>
      <c r="D495" s="212"/>
      <c r="E495" s="325"/>
      <c r="F495" s="325"/>
      <c r="G495" s="325"/>
      <c r="H495" s="325"/>
      <c r="I495" s="325"/>
      <c r="J495" s="185"/>
      <c r="K495" s="182"/>
      <c r="L495" s="182"/>
      <c r="M495" s="238"/>
      <c r="N495" s="238"/>
      <c r="O495" s="238"/>
      <c r="P495" s="238"/>
      <c r="Q495" s="238"/>
      <c r="R495" s="238"/>
      <c r="S495" s="182"/>
      <c r="T495" s="182"/>
      <c r="U495" s="336"/>
      <c r="V495" s="336"/>
      <c r="W495" s="336"/>
      <c r="X495" s="336"/>
      <c r="Y495" s="336"/>
      <c r="AA495" s="182"/>
      <c r="AB495" s="185"/>
      <c r="AC495" s="185"/>
      <c r="AD495" s="186"/>
      <c r="AE495" s="338"/>
      <c r="AF495" s="338"/>
      <c r="AG495" s="338"/>
      <c r="AH495" s="338"/>
      <c r="AI495" s="338"/>
      <c r="AJ495" s="187"/>
      <c r="AK495" s="182"/>
      <c r="AL495" s="182"/>
      <c r="AM495" s="282"/>
      <c r="AN495" s="282"/>
      <c r="AO495" s="282"/>
      <c r="AP495" s="282"/>
      <c r="AQ495" s="282"/>
      <c r="AR495" s="275"/>
      <c r="AS495" s="273"/>
      <c r="AT495" s="273"/>
      <c r="AU495" s="275"/>
      <c r="AV495" s="275"/>
      <c r="AW495" s="275"/>
      <c r="AX495" s="275"/>
      <c r="AY495" s="275"/>
      <c r="AZ495" s="187"/>
      <c r="BA495" s="182"/>
    </row>
    <row r="496" spans="1:53" s="188" customFormat="1" ht="13.5" thickBot="1" x14ac:dyDescent="0.25">
      <c r="A496" s="182"/>
      <c r="B496" s="185"/>
      <c r="C496" s="185"/>
      <c r="D496" s="212"/>
      <c r="E496" s="325"/>
      <c r="F496" s="325"/>
      <c r="G496" s="325"/>
      <c r="H496" s="325"/>
      <c r="I496" s="325"/>
      <c r="J496" s="185"/>
      <c r="K496" s="182"/>
      <c r="L496" s="182"/>
      <c r="M496" s="238"/>
      <c r="N496" s="238"/>
      <c r="O496" s="238"/>
      <c r="P496" s="238"/>
      <c r="Q496" s="238"/>
      <c r="R496" s="238"/>
      <c r="S496" s="182"/>
      <c r="T496" s="182"/>
      <c r="U496" s="336"/>
      <c r="V496" s="336"/>
      <c r="W496" s="336"/>
      <c r="X496" s="336"/>
      <c r="Y496" s="336"/>
      <c r="AA496" s="182"/>
      <c r="AB496" s="185"/>
      <c r="AC496" s="185"/>
      <c r="AD496" s="186"/>
      <c r="AE496" s="338"/>
      <c r="AF496" s="338"/>
      <c r="AG496" s="338"/>
      <c r="AH496" s="338"/>
      <c r="AI496" s="338"/>
      <c r="AJ496" s="187"/>
      <c r="AK496" s="182"/>
      <c r="AL496" s="182"/>
      <c r="AM496" s="282"/>
      <c r="AN496" s="282"/>
      <c r="AO496" s="282"/>
      <c r="AP496" s="282"/>
      <c r="AQ496" s="282"/>
      <c r="AR496" s="275"/>
      <c r="AS496" s="273"/>
      <c r="AT496" s="273"/>
      <c r="AU496" s="275"/>
      <c r="AV496" s="275"/>
      <c r="AW496" s="275"/>
      <c r="AX496" s="275"/>
      <c r="AY496" s="275"/>
      <c r="AZ496" s="187"/>
      <c r="BA496" s="182"/>
    </row>
    <row r="497" spans="1:53" ht="15.75" thickBot="1" x14ac:dyDescent="0.3">
      <c r="B497" s="93" t="s">
        <v>834</v>
      </c>
      <c r="C497" s="100"/>
      <c r="D497" s="106"/>
      <c r="E497" s="327">
        <f>SUM(E19:E496)</f>
        <v>79329</v>
      </c>
      <c r="F497" s="327">
        <f>SUM(F19:F496)</f>
        <v>46157</v>
      </c>
      <c r="G497" s="327">
        <f>SUM(G19:G496)</f>
        <v>35638</v>
      </c>
      <c r="H497" s="327">
        <f>SUM(H19:H496)</f>
        <v>28989</v>
      </c>
      <c r="I497" s="327">
        <f>SUM(I19:I496)</f>
        <v>41564</v>
      </c>
      <c r="J497" s="96"/>
      <c r="L497" s="147" t="s">
        <v>835</v>
      </c>
      <c r="M497" s="272">
        <f>SUM(M19:M496)</f>
        <v>13777820.000000006</v>
      </c>
      <c r="N497" s="272">
        <f>SUM(N19:N496)</f>
        <v>5743124.8200000003</v>
      </c>
      <c r="O497" s="272">
        <f>SUM(O19:O496)</f>
        <v>5072249.1600000039</v>
      </c>
      <c r="P497" s="272">
        <f>SUM(P19:P496)</f>
        <v>4342935.1800000016</v>
      </c>
      <c r="Q497" s="272">
        <f>SUM(Q19:Q496)</f>
        <v>37086024.310000002</v>
      </c>
      <c r="R497" s="238"/>
      <c r="S497" s="3"/>
      <c r="T497" s="147" t="s">
        <v>836</v>
      </c>
      <c r="U497" s="272">
        <f>AVERAGE(U19:U496)</f>
        <v>169.21444577048663</v>
      </c>
      <c r="V497" s="272">
        <f>AVERAGE(V19:V496)</f>
        <v>143.57612588294745</v>
      </c>
      <c r="W497" s="272">
        <f>AVERAGE(W19:W496)</f>
        <v>163.23815273119305</v>
      </c>
      <c r="X497" s="272">
        <f>AVERAGE(X19:X496)</f>
        <v>155.64391814718272</v>
      </c>
      <c r="Y497" s="272">
        <f>AVERAGE(Y19:Y496)</f>
        <v>980.27886179365294</v>
      </c>
      <c r="Z497" s="267"/>
      <c r="AA497" s="3"/>
      <c r="AB497" s="93" t="s">
        <v>834</v>
      </c>
      <c r="AC497" s="100"/>
      <c r="AD497" s="106"/>
      <c r="AE497" s="327">
        <f>SUM(AE19:AE496)</f>
        <v>9055</v>
      </c>
      <c r="AF497" s="327">
        <f>SUM(AF19:AF496)</f>
        <v>4922</v>
      </c>
      <c r="AG497" s="327">
        <f>SUM(AG19:AG496)</f>
        <v>3549</v>
      </c>
      <c r="AH497" s="327">
        <f>SUM(AH19:AH496)</f>
        <v>2758</v>
      </c>
      <c r="AI497" s="327">
        <f>SUM(AI19:AI496)</f>
        <v>2481</v>
      </c>
      <c r="AJ497" s="105"/>
      <c r="AK497" s="3"/>
      <c r="AL497" s="147" t="s">
        <v>835</v>
      </c>
      <c r="AM497" s="285">
        <f>SUM(AM19:AM496)</f>
        <v>5031987.6299999971</v>
      </c>
      <c r="AN497" s="285">
        <f>SUM(AN19:AN496)</f>
        <v>1443694.1099999996</v>
      </c>
      <c r="AO497" s="285">
        <f>SUM(AO19:AO496)</f>
        <v>889961.54999999993</v>
      </c>
      <c r="AP497" s="285">
        <f>SUM(AP19:AP496)</f>
        <v>629049</v>
      </c>
      <c r="AQ497" s="285">
        <f>SUM(AQ19:AQ496)</f>
        <v>3138923.6000000006</v>
      </c>
      <c r="AR497" s="268"/>
      <c r="AS497" s="342"/>
      <c r="AT497" s="345" t="s">
        <v>836</v>
      </c>
      <c r="AU497" s="268">
        <f>AVERAGE(AU19:AU496)</f>
        <v>340.22492083431064</v>
      </c>
      <c r="AV497" s="268">
        <f>AVERAGE(AV19:AV496)</f>
        <v>192.8085114889941</v>
      </c>
      <c r="AW497" s="268">
        <f>AVERAGE(AW19:AW496)</f>
        <v>172.3778744494509</v>
      </c>
      <c r="AX497" s="268">
        <f>AVERAGE(AX19:AX496)</f>
        <v>142.00116799998469</v>
      </c>
      <c r="AY497" s="268">
        <f>AVERAGE(AY19:AY496)</f>
        <v>869.69572886516835</v>
      </c>
      <c r="AZ497" s="265"/>
      <c r="BA497" s="3"/>
    </row>
    <row r="498" spans="1:53" ht="15" x14ac:dyDescent="0.25">
      <c r="B498" s="397"/>
      <c r="C498" s="397"/>
      <c r="D498" s="397"/>
      <c r="E498" s="397"/>
      <c r="F498" s="398"/>
      <c r="G498" s="398"/>
      <c r="H498" s="398"/>
      <c r="I498" s="398"/>
      <c r="J498" s="4"/>
      <c r="L498" s="399"/>
      <c r="M498" s="400"/>
      <c r="N498" s="400"/>
      <c r="O498" s="400"/>
      <c r="P498" s="400"/>
      <c r="Q498" s="400"/>
      <c r="R498" s="331"/>
      <c r="S498" s="3"/>
      <c r="T498" s="399"/>
      <c r="U498" s="400"/>
      <c r="V498" s="400"/>
      <c r="W498" s="400"/>
      <c r="X498" s="400"/>
      <c r="Y498" s="400"/>
      <c r="Z498" s="331"/>
      <c r="AA498" s="3"/>
      <c r="AB498" s="397"/>
      <c r="AC498" s="398"/>
      <c r="AD498" s="398"/>
      <c r="AE498" s="398"/>
      <c r="AF498" s="398"/>
      <c r="AG498" s="398"/>
      <c r="AH498" s="398"/>
      <c r="AI498" s="398"/>
      <c r="AJ498" s="3"/>
      <c r="AK498" s="3"/>
      <c r="AL498" s="399"/>
      <c r="AM498" s="401"/>
      <c r="AN498" s="401"/>
      <c r="AO498" s="401"/>
      <c r="AP498" s="401"/>
      <c r="AQ498" s="401"/>
      <c r="AR498" s="402"/>
      <c r="AS498" s="342"/>
      <c r="AT498" s="403"/>
      <c r="AU498" s="402"/>
      <c r="AV498" s="402"/>
      <c r="AW498" s="402"/>
      <c r="AX498" s="402"/>
      <c r="AY498" s="402"/>
      <c r="AZ498" s="404"/>
      <c r="BA498" s="3"/>
    </row>
    <row r="499" spans="1:53" ht="15" x14ac:dyDescent="0.25">
      <c r="B499" s="397"/>
      <c r="C499" s="397"/>
      <c r="D499" s="397"/>
      <c r="E499" s="397"/>
      <c r="F499" s="398"/>
      <c r="G499" s="398"/>
      <c r="H499" s="398"/>
      <c r="I499" s="398"/>
      <c r="J499" s="4"/>
      <c r="L499" s="399"/>
      <c r="M499" s="400"/>
      <c r="N499" s="400"/>
      <c r="O499" s="400"/>
      <c r="P499" s="400"/>
      <c r="Q499" s="400"/>
      <c r="R499" s="331"/>
      <c r="S499" s="3"/>
      <c r="T499" s="399"/>
      <c r="U499" s="400"/>
      <c r="V499" s="400"/>
      <c r="W499" s="400"/>
      <c r="X499" s="400"/>
      <c r="Y499" s="400"/>
      <c r="Z499" s="331"/>
      <c r="AA499" s="3"/>
      <c r="AB499" s="397"/>
      <c r="AC499" s="398"/>
      <c r="AD499" s="398"/>
      <c r="AE499" s="398"/>
      <c r="AF499" s="398"/>
      <c r="AG499" s="398"/>
      <c r="AH499" s="398"/>
      <c r="AI499" s="398"/>
      <c r="AJ499" s="3"/>
      <c r="AK499" s="3"/>
      <c r="AL499" s="399"/>
      <c r="AM499" s="401"/>
      <c r="AN499" s="401"/>
      <c r="AO499" s="401"/>
      <c r="AP499" s="401"/>
      <c r="AQ499" s="401"/>
      <c r="AR499" s="402"/>
      <c r="AS499" s="342"/>
      <c r="AT499" s="403"/>
      <c r="AU499" s="402"/>
      <c r="AV499" s="402"/>
      <c r="AW499" s="402"/>
      <c r="AX499" s="402"/>
      <c r="AY499" s="402"/>
      <c r="AZ499" s="404"/>
      <c r="BA499" s="3"/>
    </row>
    <row r="500" spans="1:53" ht="15" x14ac:dyDescent="0.25">
      <c r="B500" s="397"/>
      <c r="C500" s="397"/>
      <c r="D500" s="397"/>
      <c r="E500" s="397"/>
      <c r="F500" s="398"/>
      <c r="G500" s="398"/>
      <c r="H500" s="398"/>
      <c r="I500" s="398"/>
      <c r="J500" s="4"/>
      <c r="L500" s="399"/>
      <c r="M500" s="400"/>
      <c r="N500" s="400"/>
      <c r="O500" s="400"/>
      <c r="P500" s="400"/>
      <c r="Q500" s="400"/>
      <c r="R500" s="331"/>
      <c r="S500" s="3"/>
      <c r="T500" s="399"/>
      <c r="U500" s="400"/>
      <c r="V500" s="400"/>
      <c r="W500" s="400"/>
      <c r="X500" s="400"/>
      <c r="Y500" s="400"/>
      <c r="Z500" s="331"/>
      <c r="AA500" s="3"/>
      <c r="AB500" s="397"/>
      <c r="AC500" s="398"/>
      <c r="AD500" s="398"/>
      <c r="AE500" s="398"/>
      <c r="AF500" s="398"/>
      <c r="AG500" s="398"/>
      <c r="AH500" s="398"/>
      <c r="AI500" s="398"/>
      <c r="AJ500" s="3"/>
      <c r="AK500" s="3"/>
      <c r="AL500" s="399"/>
      <c r="AM500" s="401"/>
      <c r="AN500" s="401"/>
      <c r="AO500" s="401"/>
      <c r="AP500" s="401"/>
      <c r="AQ500" s="401"/>
      <c r="AR500" s="402"/>
      <c r="AS500" s="342"/>
      <c r="AT500" s="403"/>
      <c r="AU500" s="402"/>
      <c r="AV500" s="402"/>
      <c r="AW500" s="402"/>
      <c r="AX500" s="402"/>
      <c r="AY500" s="402"/>
      <c r="AZ500" s="404"/>
      <c r="BA500" s="3"/>
    </row>
    <row r="501" spans="1:53" x14ac:dyDescent="0.2">
      <c r="B501" s="397"/>
      <c r="C501" s="397"/>
      <c r="D501" s="397"/>
      <c r="E501" s="495" t="str">
        <f>E17</f>
        <v>Number of Residential Customers in Arrears</v>
      </c>
      <c r="F501" s="495"/>
      <c r="G501" s="495"/>
      <c r="H501" s="495"/>
      <c r="I501" s="495"/>
      <c r="J501" s="495"/>
      <c r="K501" s="61"/>
      <c r="L501" s="25"/>
      <c r="M501" s="496" t="str">
        <f>M17</f>
        <v>Residential Arrearage Dollars</v>
      </c>
      <c r="N501" s="497"/>
      <c r="O501" s="497"/>
      <c r="P501" s="497"/>
      <c r="Q501" s="497"/>
      <c r="R501" s="498"/>
      <c r="S501" s="3"/>
      <c r="T501" s="25"/>
      <c r="U501" s="496" t="str">
        <f>U17</f>
        <v>Average Amount of Residential Arrearage Dollars</v>
      </c>
      <c r="V501" s="497"/>
      <c r="W501" s="497"/>
      <c r="X501" s="497"/>
      <c r="Y501" s="497"/>
      <c r="Z501" s="498"/>
      <c r="AA501" s="3"/>
      <c r="AB501" s="3"/>
      <c r="AC501" s="3"/>
      <c r="AD501" s="3"/>
      <c r="AE501" s="489" t="s">
        <v>730</v>
      </c>
      <c r="AF501" s="490"/>
      <c r="AG501" s="490"/>
      <c r="AH501" s="490"/>
      <c r="AI501" s="490"/>
      <c r="AJ501" s="491"/>
      <c r="AK501" s="3"/>
      <c r="AL501" s="154"/>
      <c r="AM501" s="493" t="str">
        <f>AM17</f>
        <v>Non-Residential Arrearage Dollars</v>
      </c>
      <c r="AN501" s="493"/>
      <c r="AO501" s="493"/>
      <c r="AP501" s="493"/>
      <c r="AQ501" s="493"/>
      <c r="AR501" s="494"/>
      <c r="AS501" s="342"/>
      <c r="AT501" s="343"/>
      <c r="AU501" s="489" t="str">
        <f>AU17</f>
        <v>Average Amount of Non-Residential Arrearage Dollars</v>
      </c>
      <c r="AV501" s="490"/>
      <c r="AW501" s="490"/>
      <c r="AX501" s="490"/>
      <c r="AY501" s="490"/>
      <c r="AZ501" s="491"/>
      <c r="BA501" s="3"/>
    </row>
    <row r="502" spans="1:53" s="3" customFormat="1" x14ac:dyDescent="0.2">
      <c r="E502" s="317"/>
      <c r="F502" s="317"/>
      <c r="G502" s="317"/>
      <c r="H502" s="317"/>
      <c r="I502" s="317"/>
      <c r="M502" s="328"/>
      <c r="N502" s="328"/>
      <c r="O502" s="328"/>
      <c r="P502" s="328"/>
      <c r="Q502" s="328"/>
      <c r="U502" s="328"/>
      <c r="V502" s="328"/>
      <c r="W502" s="328"/>
      <c r="X502" s="328"/>
      <c r="Y502" s="328"/>
      <c r="AE502" s="180"/>
      <c r="AF502" s="180"/>
      <c r="AG502" s="180"/>
      <c r="AH502" s="180"/>
      <c r="AI502" s="180"/>
      <c r="AM502" s="280"/>
      <c r="AN502" s="280"/>
      <c r="AO502" s="280"/>
      <c r="AP502" s="280"/>
      <c r="AQ502" s="280"/>
      <c r="AR502" s="342"/>
      <c r="AS502" s="342"/>
      <c r="AT502" s="342"/>
      <c r="AU502" s="273"/>
      <c r="AV502" s="273"/>
      <c r="AW502" s="273"/>
      <c r="AX502" s="273"/>
      <c r="AY502" s="273"/>
    </row>
    <row r="503" spans="1:53" x14ac:dyDescent="0.2">
      <c r="B503" s="9" t="s">
        <v>733</v>
      </c>
      <c r="C503" s="9" t="s">
        <v>45</v>
      </c>
      <c r="D503" s="76" t="s">
        <v>734</v>
      </c>
      <c r="E503" s="324" t="s">
        <v>735</v>
      </c>
      <c r="F503" s="324" t="s">
        <v>736</v>
      </c>
      <c r="G503" s="324" t="s">
        <v>737</v>
      </c>
      <c r="H503" s="324" t="s">
        <v>738</v>
      </c>
      <c r="I503" s="324" t="s">
        <v>739</v>
      </c>
      <c r="J503" s="22" t="s">
        <v>740</v>
      </c>
      <c r="K503" s="24"/>
      <c r="M503" s="330" t="s">
        <v>735</v>
      </c>
      <c r="N503" s="330" t="s">
        <v>736</v>
      </c>
      <c r="O503" s="330" t="s">
        <v>737</v>
      </c>
      <c r="P503" s="330" t="s">
        <v>738</v>
      </c>
      <c r="Q503" s="330" t="s">
        <v>739</v>
      </c>
      <c r="R503" s="22" t="s">
        <v>740</v>
      </c>
      <c r="S503" s="3"/>
      <c r="T503" s="3"/>
      <c r="U503" s="330" t="s">
        <v>735</v>
      </c>
      <c r="V503" s="330" t="s">
        <v>736</v>
      </c>
      <c r="W503" s="330" t="s">
        <v>737</v>
      </c>
      <c r="X503" s="330" t="s">
        <v>738</v>
      </c>
      <c r="Y503" s="330" t="s">
        <v>739</v>
      </c>
      <c r="Z503" s="22" t="s">
        <v>740</v>
      </c>
      <c r="AA503" s="3"/>
      <c r="AB503" s="9" t="s">
        <v>733</v>
      </c>
      <c r="AC503" s="9" t="s">
        <v>45</v>
      </c>
      <c r="AD503" s="76" t="s">
        <v>734</v>
      </c>
      <c r="AE503" s="337" t="s">
        <v>735</v>
      </c>
      <c r="AF503" s="337" t="s">
        <v>736</v>
      </c>
      <c r="AG503" s="337" t="s">
        <v>737</v>
      </c>
      <c r="AH503" s="337" t="s">
        <v>738</v>
      </c>
      <c r="AI503" s="337" t="s">
        <v>739</v>
      </c>
      <c r="AJ503" s="22" t="s">
        <v>740</v>
      </c>
      <c r="AK503" s="3"/>
      <c r="AL503" s="3"/>
      <c r="AM503" s="281" t="s">
        <v>735</v>
      </c>
      <c r="AN503" s="281" t="s">
        <v>736</v>
      </c>
      <c r="AO503" s="281" t="s">
        <v>737</v>
      </c>
      <c r="AP503" s="281" t="s">
        <v>738</v>
      </c>
      <c r="AQ503" s="281" t="s">
        <v>739</v>
      </c>
      <c r="AR503" s="344" t="s">
        <v>740</v>
      </c>
      <c r="AS503" s="342"/>
      <c r="AT503" s="342"/>
      <c r="AU503" s="274" t="s">
        <v>735</v>
      </c>
      <c r="AV503" s="274" t="s">
        <v>736</v>
      </c>
      <c r="AW503" s="274" t="s">
        <v>737</v>
      </c>
      <c r="AX503" s="274" t="s">
        <v>738</v>
      </c>
      <c r="AY503" s="274" t="s">
        <v>739</v>
      </c>
      <c r="AZ503" s="22" t="s">
        <v>740</v>
      </c>
      <c r="BA503" s="3"/>
    </row>
    <row r="504" spans="1:53" s="188" customFormat="1" x14ac:dyDescent="0.2">
      <c r="A504" s="193" t="s">
        <v>688</v>
      </c>
      <c r="B504" s="185" t="s">
        <v>837</v>
      </c>
      <c r="C504" s="185"/>
      <c r="D504" s="186" t="s">
        <v>63</v>
      </c>
      <c r="E504" s="325">
        <v>2</v>
      </c>
      <c r="F504" s="325">
        <v>1</v>
      </c>
      <c r="G504" s="325">
        <v>1</v>
      </c>
      <c r="H504" s="325">
        <v>1</v>
      </c>
      <c r="I504" s="325">
        <v>2</v>
      </c>
      <c r="J504" s="185"/>
      <c r="K504" s="182"/>
      <c r="L504" s="182"/>
      <c r="M504" s="238">
        <v>176.5</v>
      </c>
      <c r="N504" s="238">
        <v>58.96</v>
      </c>
      <c r="O504" s="238">
        <v>53.73</v>
      </c>
      <c r="P504" s="238">
        <v>66.010000000000005</v>
      </c>
      <c r="Q504" s="238">
        <v>664.62</v>
      </c>
      <c r="R504" s="185"/>
      <c r="S504" s="182"/>
      <c r="T504" s="182"/>
      <c r="U504" s="238">
        <v>88.25</v>
      </c>
      <c r="V504" s="238">
        <v>29.48</v>
      </c>
      <c r="W504" s="238">
        <v>26.864999999999998</v>
      </c>
      <c r="X504" s="238">
        <v>33.005000000000003</v>
      </c>
      <c r="Y504" s="238">
        <v>332.31</v>
      </c>
      <c r="Z504" s="185"/>
      <c r="AA504" s="182"/>
      <c r="AB504" s="185" t="s">
        <v>838</v>
      </c>
      <c r="AC504" s="185"/>
      <c r="AD504" s="186" t="s">
        <v>715</v>
      </c>
      <c r="AE504" s="338">
        <v>1</v>
      </c>
      <c r="AF504" s="338"/>
      <c r="AG504" s="338"/>
      <c r="AH504" s="338"/>
      <c r="AI504" s="338"/>
      <c r="AJ504" s="187"/>
      <c r="AK504" s="182"/>
      <c r="AL504" s="182"/>
      <c r="AM504" s="282">
        <v>24.99</v>
      </c>
      <c r="AN504" s="282">
        <v>0</v>
      </c>
      <c r="AO504" s="282">
        <v>0</v>
      </c>
      <c r="AP504" s="282">
        <v>0</v>
      </c>
      <c r="AQ504" s="282">
        <v>0</v>
      </c>
      <c r="AR504" s="275"/>
      <c r="AS504" s="273"/>
      <c r="AT504" s="273"/>
      <c r="AU504" s="275">
        <v>24.99</v>
      </c>
      <c r="AV504" s="275">
        <v>0</v>
      </c>
      <c r="AW504" s="275">
        <v>0</v>
      </c>
      <c r="AX504" s="275">
        <v>0</v>
      </c>
      <c r="AY504" s="275">
        <v>0</v>
      </c>
      <c r="AZ504" s="187"/>
      <c r="BA504" s="182"/>
    </row>
    <row r="505" spans="1:53" s="188" customFormat="1" x14ac:dyDescent="0.2">
      <c r="A505" s="182"/>
      <c r="B505" s="185" t="s">
        <v>839</v>
      </c>
      <c r="C505" s="185"/>
      <c r="D505" s="186" t="s">
        <v>77</v>
      </c>
      <c r="E505" s="325">
        <v>12</v>
      </c>
      <c r="F505" s="325">
        <v>10</v>
      </c>
      <c r="G505" s="325">
        <v>8</v>
      </c>
      <c r="H505" s="325">
        <v>10</v>
      </c>
      <c r="I505" s="325">
        <v>14</v>
      </c>
      <c r="J505" s="185"/>
      <c r="K505" s="182"/>
      <c r="L505" s="182"/>
      <c r="M505" s="238">
        <v>940.81</v>
      </c>
      <c r="N505" s="238">
        <v>1090.6300000000001</v>
      </c>
      <c r="O505" s="238">
        <v>979.58</v>
      </c>
      <c r="P505" s="238">
        <v>1112.3</v>
      </c>
      <c r="Q505" s="238">
        <v>8418.1</v>
      </c>
      <c r="R505" s="185"/>
      <c r="S505" s="182"/>
      <c r="T505" s="182"/>
      <c r="U505" s="238">
        <v>49.516315789473701</v>
      </c>
      <c r="V505" s="238">
        <v>57.401578947368399</v>
      </c>
      <c r="W505" s="238">
        <v>54.421111111111102</v>
      </c>
      <c r="X505" s="238">
        <v>58.5421052631579</v>
      </c>
      <c r="Y505" s="238">
        <v>443.057894736842</v>
      </c>
      <c r="Z505" s="185"/>
      <c r="AA505" s="182"/>
      <c r="AB505" s="185" t="s">
        <v>62</v>
      </c>
      <c r="AC505" s="185"/>
      <c r="AD505" s="186" t="s">
        <v>63</v>
      </c>
      <c r="AE505" s="338">
        <v>158</v>
      </c>
      <c r="AF505" s="338">
        <v>61</v>
      </c>
      <c r="AG505" s="338">
        <v>49</v>
      </c>
      <c r="AH505" s="338">
        <v>29</v>
      </c>
      <c r="AI505" s="338">
        <v>27</v>
      </c>
      <c r="AJ505" s="187"/>
      <c r="AK505" s="182"/>
      <c r="AL505" s="182"/>
      <c r="AM505" s="282">
        <v>36141.4</v>
      </c>
      <c r="AN505" s="282">
        <v>13551.26</v>
      </c>
      <c r="AO505" s="282">
        <v>7079.27</v>
      </c>
      <c r="AP505" s="282">
        <v>5219.18</v>
      </c>
      <c r="AQ505" s="282">
        <v>18343.099999999999</v>
      </c>
      <c r="AR505" s="275"/>
      <c r="AS505" s="273"/>
      <c r="AT505" s="273"/>
      <c r="AU505" s="275">
        <v>221.72638036809801</v>
      </c>
      <c r="AV505" s="275">
        <v>83.136564417177894</v>
      </c>
      <c r="AW505" s="275">
        <v>44.245437500000001</v>
      </c>
      <c r="AX505" s="275">
        <v>33.456282051282002</v>
      </c>
      <c r="AY505" s="275">
        <v>115.365408805031</v>
      </c>
      <c r="AZ505" s="187"/>
      <c r="BA505" s="182"/>
    </row>
    <row r="506" spans="1:53" s="188" customFormat="1" x14ac:dyDescent="0.2">
      <c r="A506" s="182"/>
      <c r="B506" s="185" t="s">
        <v>840</v>
      </c>
      <c r="C506" s="185"/>
      <c r="D506" s="186" t="s">
        <v>120</v>
      </c>
      <c r="E506" s="325">
        <v>1</v>
      </c>
      <c r="F506" s="325"/>
      <c r="G506" s="325"/>
      <c r="H506" s="325"/>
      <c r="I506" s="325"/>
      <c r="J506" s="185"/>
      <c r="K506" s="182"/>
      <c r="L506" s="182"/>
      <c r="M506" s="238">
        <v>84.79</v>
      </c>
      <c r="N506" s="238">
        <v>0</v>
      </c>
      <c r="O506" s="238">
        <v>0</v>
      </c>
      <c r="P506" s="238">
        <v>0</v>
      </c>
      <c r="Q506" s="238">
        <v>0</v>
      </c>
      <c r="R506" s="185"/>
      <c r="S506" s="182"/>
      <c r="T506" s="182"/>
      <c r="U506" s="238">
        <v>84.79</v>
      </c>
      <c r="V506" s="238">
        <v>0</v>
      </c>
      <c r="W506" s="238">
        <v>0</v>
      </c>
      <c r="X506" s="238">
        <v>0</v>
      </c>
      <c r="Y506" s="238">
        <v>0</v>
      </c>
      <c r="Z506" s="185"/>
      <c r="AA506" s="182"/>
      <c r="AB506" s="185" t="s">
        <v>62</v>
      </c>
      <c r="AC506" s="185"/>
      <c r="AD506" s="186" t="s">
        <v>65</v>
      </c>
      <c r="AE506" s="338">
        <v>49</v>
      </c>
      <c r="AF506" s="338">
        <v>21</v>
      </c>
      <c r="AG506" s="338">
        <v>15</v>
      </c>
      <c r="AH506" s="338">
        <v>8</v>
      </c>
      <c r="AI506" s="338">
        <v>7</v>
      </c>
      <c r="AJ506" s="187"/>
      <c r="AK506" s="182"/>
      <c r="AL506" s="182"/>
      <c r="AM506" s="282">
        <v>18624.990000000002</v>
      </c>
      <c r="AN506" s="282">
        <v>4048.22</v>
      </c>
      <c r="AO506" s="282">
        <v>3062.65</v>
      </c>
      <c r="AP506" s="282">
        <v>647.5</v>
      </c>
      <c r="AQ506" s="282">
        <v>2477.48</v>
      </c>
      <c r="AR506" s="275"/>
      <c r="AS506" s="273"/>
      <c r="AT506" s="273"/>
      <c r="AU506" s="275">
        <v>380.10183673469402</v>
      </c>
      <c r="AV506" s="275">
        <v>82.616734693877504</v>
      </c>
      <c r="AW506" s="275">
        <v>65.162765957446794</v>
      </c>
      <c r="AX506" s="275">
        <v>14.715909090909101</v>
      </c>
      <c r="AY506" s="275">
        <v>50.560816326530599</v>
      </c>
      <c r="AZ506" s="187"/>
      <c r="BA506" s="182"/>
    </row>
    <row r="507" spans="1:53" s="188" customFormat="1" x14ac:dyDescent="0.2">
      <c r="A507" s="182"/>
      <c r="B507" s="185" t="s">
        <v>841</v>
      </c>
      <c r="C507" s="185"/>
      <c r="D507" s="186" t="s">
        <v>100</v>
      </c>
      <c r="E507" s="325">
        <v>1</v>
      </c>
      <c r="F507" s="325">
        <v>1</v>
      </c>
      <c r="G507" s="325">
        <v>1</v>
      </c>
      <c r="H507" s="325">
        <v>1</v>
      </c>
      <c r="I507" s="325">
        <v>1</v>
      </c>
      <c r="J507" s="185"/>
      <c r="K507" s="182"/>
      <c r="L507" s="182"/>
      <c r="M507" s="238">
        <v>199.7</v>
      </c>
      <c r="N507" s="238">
        <v>105.08</v>
      </c>
      <c r="O507" s="238">
        <v>139.12</v>
      </c>
      <c r="P507" s="238">
        <v>198.03</v>
      </c>
      <c r="Q507" s="238">
        <v>489.73</v>
      </c>
      <c r="R507" s="185"/>
      <c r="S507" s="182"/>
      <c r="T507" s="182"/>
      <c r="U507" s="238">
        <v>199.7</v>
      </c>
      <c r="V507" s="238">
        <v>105.08</v>
      </c>
      <c r="W507" s="238">
        <v>139.12</v>
      </c>
      <c r="X507" s="238">
        <v>198.03</v>
      </c>
      <c r="Y507" s="238">
        <v>489.73</v>
      </c>
      <c r="Z507" s="185"/>
      <c r="AA507" s="182"/>
      <c r="AB507" s="185" t="s">
        <v>66</v>
      </c>
      <c r="AC507" s="185"/>
      <c r="AD507" s="186" t="s">
        <v>63</v>
      </c>
      <c r="AE507" s="338">
        <v>38</v>
      </c>
      <c r="AF507" s="338">
        <v>21</v>
      </c>
      <c r="AG507" s="338">
        <v>18</v>
      </c>
      <c r="AH507" s="338">
        <v>9</v>
      </c>
      <c r="AI507" s="338">
        <v>16</v>
      </c>
      <c r="AJ507" s="187"/>
      <c r="AK507" s="182"/>
      <c r="AL507" s="182"/>
      <c r="AM507" s="282">
        <v>17865.63</v>
      </c>
      <c r="AN507" s="282">
        <v>14973.19</v>
      </c>
      <c r="AO507" s="282">
        <v>3224.01</v>
      </c>
      <c r="AP507" s="282">
        <v>10393.57</v>
      </c>
      <c r="AQ507" s="282">
        <v>8889.5300000000007</v>
      </c>
      <c r="AR507" s="275"/>
      <c r="AS507" s="273"/>
      <c r="AT507" s="273"/>
      <c r="AU507" s="275">
        <v>425.37214285714299</v>
      </c>
      <c r="AV507" s="275">
        <v>356.50452380952402</v>
      </c>
      <c r="AW507" s="275">
        <v>78.634390243902402</v>
      </c>
      <c r="AX507" s="275">
        <v>324.79906249999999</v>
      </c>
      <c r="AY507" s="275">
        <v>216.817804878049</v>
      </c>
      <c r="AZ507" s="187"/>
      <c r="BA507" s="182"/>
    </row>
    <row r="508" spans="1:53" s="188" customFormat="1" x14ac:dyDescent="0.2">
      <c r="A508" s="182"/>
      <c r="B508" s="185" t="s">
        <v>838</v>
      </c>
      <c r="C508" s="185"/>
      <c r="D508" s="186" t="s">
        <v>842</v>
      </c>
      <c r="E508" s="325">
        <v>6</v>
      </c>
      <c r="F508" s="325">
        <v>4</v>
      </c>
      <c r="G508" s="325">
        <v>4</v>
      </c>
      <c r="H508" s="325">
        <v>3</v>
      </c>
      <c r="I508" s="325">
        <v>3</v>
      </c>
      <c r="J508" s="185"/>
      <c r="K508" s="182"/>
      <c r="L508" s="182"/>
      <c r="M508" s="238">
        <v>1035.05</v>
      </c>
      <c r="N508" s="238">
        <v>509.5</v>
      </c>
      <c r="O508" s="238">
        <v>510.25</v>
      </c>
      <c r="P508" s="238">
        <v>894.86</v>
      </c>
      <c r="Q508" s="238">
        <v>4624.47</v>
      </c>
      <c r="R508" s="185"/>
      <c r="S508" s="182"/>
      <c r="T508" s="182"/>
      <c r="U508" s="238">
        <v>129.38124999999999</v>
      </c>
      <c r="V508" s="238">
        <v>63.6875</v>
      </c>
      <c r="W508" s="238">
        <v>63.78125</v>
      </c>
      <c r="X508" s="238">
        <v>111.8575</v>
      </c>
      <c r="Y508" s="238">
        <v>578.05875000000003</v>
      </c>
      <c r="Z508" s="185"/>
      <c r="AA508" s="182"/>
      <c r="AB508" s="185" t="s">
        <v>66</v>
      </c>
      <c r="AC508" s="185"/>
      <c r="AD508" s="186" t="s">
        <v>65</v>
      </c>
      <c r="AE508" s="338">
        <v>1</v>
      </c>
      <c r="AF508" s="338"/>
      <c r="AG508" s="338"/>
      <c r="AH508" s="338"/>
      <c r="AI508" s="338"/>
      <c r="AJ508" s="187"/>
      <c r="AK508" s="182"/>
      <c r="AL508" s="182"/>
      <c r="AM508" s="282">
        <v>57.2</v>
      </c>
      <c r="AN508" s="282">
        <v>0</v>
      </c>
      <c r="AO508" s="282">
        <v>0</v>
      </c>
      <c r="AP508" s="282">
        <v>0</v>
      </c>
      <c r="AQ508" s="282">
        <v>0</v>
      </c>
      <c r="AR508" s="275"/>
      <c r="AS508" s="273"/>
      <c r="AT508" s="273"/>
      <c r="AU508" s="275">
        <v>57.2</v>
      </c>
      <c r="AV508" s="275">
        <v>0</v>
      </c>
      <c r="AW508" s="275">
        <v>0</v>
      </c>
      <c r="AX508" s="275">
        <v>0</v>
      </c>
      <c r="AY508" s="275">
        <v>0</v>
      </c>
      <c r="AZ508" s="187"/>
      <c r="BA508" s="182"/>
    </row>
    <row r="509" spans="1:53" s="188" customFormat="1" x14ac:dyDescent="0.2">
      <c r="A509" s="182"/>
      <c r="B509" s="185" t="s">
        <v>62</v>
      </c>
      <c r="C509" s="185"/>
      <c r="D509" s="186" t="s">
        <v>63</v>
      </c>
      <c r="E509" s="325">
        <v>912</v>
      </c>
      <c r="F509" s="325">
        <v>567</v>
      </c>
      <c r="G509" s="325">
        <v>493</v>
      </c>
      <c r="H509" s="325">
        <v>401</v>
      </c>
      <c r="I509" s="325">
        <v>490</v>
      </c>
      <c r="J509" s="185"/>
      <c r="K509" s="182"/>
      <c r="L509" s="182"/>
      <c r="M509" s="238">
        <v>115378.27</v>
      </c>
      <c r="N509" s="238">
        <v>57286.66</v>
      </c>
      <c r="O509" s="238">
        <v>60530.080000000002</v>
      </c>
      <c r="P509" s="238">
        <v>52208.46</v>
      </c>
      <c r="Q509" s="238">
        <v>433224.61</v>
      </c>
      <c r="R509" s="185"/>
      <c r="S509" s="182"/>
      <c r="T509" s="182"/>
      <c r="U509" s="238">
        <v>105.368283105023</v>
      </c>
      <c r="V509" s="238">
        <v>52.3165844748859</v>
      </c>
      <c r="W509" s="238">
        <v>56.098313253012101</v>
      </c>
      <c r="X509" s="238">
        <v>49.068101503759401</v>
      </c>
      <c r="Y509" s="238">
        <v>402.62510223048298</v>
      </c>
      <c r="Z509" s="185"/>
      <c r="AA509" s="182"/>
      <c r="AB509" s="185" t="s">
        <v>67</v>
      </c>
      <c r="AC509" s="185"/>
      <c r="AD509" s="186" t="s">
        <v>68</v>
      </c>
      <c r="AE509" s="338">
        <v>6</v>
      </c>
      <c r="AF509" s="338">
        <v>2</v>
      </c>
      <c r="AG509" s="338">
        <v>1</v>
      </c>
      <c r="AH509" s="338">
        <v>2</v>
      </c>
      <c r="AI509" s="338">
        <v>2</v>
      </c>
      <c r="AJ509" s="187"/>
      <c r="AK509" s="182"/>
      <c r="AL509" s="182"/>
      <c r="AM509" s="282">
        <v>4337.58</v>
      </c>
      <c r="AN509" s="282">
        <v>102.92</v>
      </c>
      <c r="AO509" s="282">
        <v>42.42</v>
      </c>
      <c r="AP509" s="282">
        <v>785.41</v>
      </c>
      <c r="AQ509" s="282">
        <v>4658.6899999999996</v>
      </c>
      <c r="AR509" s="275"/>
      <c r="AS509" s="273"/>
      <c r="AT509" s="273"/>
      <c r="AU509" s="275">
        <v>619.65428571428595</v>
      </c>
      <c r="AV509" s="275">
        <v>14.7028571428571</v>
      </c>
      <c r="AW509" s="275">
        <v>6.06</v>
      </c>
      <c r="AX509" s="275">
        <v>112.20142857142901</v>
      </c>
      <c r="AY509" s="275">
        <v>665.52714285714296</v>
      </c>
      <c r="AZ509" s="187"/>
      <c r="BA509" s="182"/>
    </row>
    <row r="510" spans="1:53" s="188" customFormat="1" x14ac:dyDescent="0.2">
      <c r="A510" s="182"/>
      <c r="B510" s="185" t="s">
        <v>62</v>
      </c>
      <c r="C510" s="185"/>
      <c r="D510" s="186" t="s">
        <v>65</v>
      </c>
      <c r="E510" s="325">
        <v>1111</v>
      </c>
      <c r="F510" s="325">
        <v>731</v>
      </c>
      <c r="G510" s="325">
        <v>607</v>
      </c>
      <c r="H510" s="325">
        <v>387</v>
      </c>
      <c r="I510" s="325">
        <v>568</v>
      </c>
      <c r="J510" s="185"/>
      <c r="K510" s="182"/>
      <c r="L510" s="182"/>
      <c r="M510" s="238">
        <v>144262.39000000001</v>
      </c>
      <c r="N510" s="238">
        <v>68034.11</v>
      </c>
      <c r="O510" s="238">
        <v>65463.39</v>
      </c>
      <c r="P510" s="238">
        <v>39817.199999999997</v>
      </c>
      <c r="Q510" s="238">
        <v>494967.17000000097</v>
      </c>
      <c r="R510" s="185"/>
      <c r="S510" s="182"/>
      <c r="T510" s="182"/>
      <c r="U510" s="238">
        <v>107.81942451419999</v>
      </c>
      <c r="V510" s="238">
        <v>50.847615844544102</v>
      </c>
      <c r="W510" s="238">
        <v>49.744217325228</v>
      </c>
      <c r="X510" s="238">
        <v>31.278240377062101</v>
      </c>
      <c r="Y510" s="238">
        <v>370.20730740463802</v>
      </c>
      <c r="Z510" s="185"/>
      <c r="AA510" s="182"/>
      <c r="AB510" s="185" t="s">
        <v>71</v>
      </c>
      <c r="AC510" s="185"/>
      <c r="AD510" s="186" t="s">
        <v>72</v>
      </c>
      <c r="AE510" s="338">
        <v>19</v>
      </c>
      <c r="AF510" s="338">
        <v>12</v>
      </c>
      <c r="AG510" s="338">
        <v>8</v>
      </c>
      <c r="AH510" s="338">
        <v>6</v>
      </c>
      <c r="AI510" s="338">
        <v>6</v>
      </c>
      <c r="AJ510" s="187"/>
      <c r="AK510" s="182"/>
      <c r="AL510" s="182"/>
      <c r="AM510" s="282">
        <v>2142.84</v>
      </c>
      <c r="AN510" s="282">
        <v>482.09</v>
      </c>
      <c r="AO510" s="282">
        <v>346.09</v>
      </c>
      <c r="AP510" s="282">
        <v>227.32</v>
      </c>
      <c r="AQ510" s="282">
        <v>5907.74</v>
      </c>
      <c r="AR510" s="275"/>
      <c r="AS510" s="273"/>
      <c r="AT510" s="273"/>
      <c r="AU510" s="275">
        <v>102.04</v>
      </c>
      <c r="AV510" s="275">
        <v>22.956666666666699</v>
      </c>
      <c r="AW510" s="275">
        <v>16.4804761904762</v>
      </c>
      <c r="AX510" s="275">
        <v>10.8247619047619</v>
      </c>
      <c r="AY510" s="275">
        <v>281.32095238095201</v>
      </c>
      <c r="AZ510" s="187"/>
      <c r="BA510" s="182"/>
    </row>
    <row r="511" spans="1:53" s="188" customFormat="1" x14ac:dyDescent="0.2">
      <c r="A511" s="182"/>
      <c r="B511" s="185" t="s">
        <v>66</v>
      </c>
      <c r="C511" s="185"/>
      <c r="D511" s="186" t="s">
        <v>63</v>
      </c>
      <c r="E511" s="325">
        <v>162</v>
      </c>
      <c r="F511" s="325">
        <v>105</v>
      </c>
      <c r="G511" s="325">
        <v>76</v>
      </c>
      <c r="H511" s="325">
        <v>60</v>
      </c>
      <c r="I511" s="325">
        <v>72</v>
      </c>
      <c r="J511" s="185"/>
      <c r="K511" s="182"/>
      <c r="L511" s="182"/>
      <c r="M511" s="238">
        <v>41814.910000000003</v>
      </c>
      <c r="N511" s="238">
        <v>10734.33</v>
      </c>
      <c r="O511" s="238">
        <v>8419.1</v>
      </c>
      <c r="P511" s="238">
        <v>8948.3700000000008</v>
      </c>
      <c r="Q511" s="238">
        <v>81384.25</v>
      </c>
      <c r="R511" s="185"/>
      <c r="S511" s="182"/>
      <c r="T511" s="182"/>
      <c r="U511" s="238">
        <v>217.78598958333299</v>
      </c>
      <c r="V511" s="238">
        <v>55.907968750000002</v>
      </c>
      <c r="W511" s="238">
        <v>44.079057591622998</v>
      </c>
      <c r="X511" s="238">
        <v>47.852245989304798</v>
      </c>
      <c r="Y511" s="238">
        <v>432.89494680851101</v>
      </c>
      <c r="Z511" s="185"/>
      <c r="AA511" s="182"/>
      <c r="AB511" s="185" t="s">
        <v>78</v>
      </c>
      <c r="AC511" s="185"/>
      <c r="AD511" s="186" t="s">
        <v>79</v>
      </c>
      <c r="AE511" s="338">
        <v>11</v>
      </c>
      <c r="AF511" s="338"/>
      <c r="AG511" s="338"/>
      <c r="AH511" s="338"/>
      <c r="AI511" s="338">
        <v>1</v>
      </c>
      <c r="AJ511" s="187"/>
      <c r="AK511" s="182"/>
      <c r="AL511" s="182"/>
      <c r="AM511" s="282">
        <v>7190.9</v>
      </c>
      <c r="AN511" s="282">
        <v>0</v>
      </c>
      <c r="AO511" s="282">
        <v>0</v>
      </c>
      <c r="AP511" s="282">
        <v>0</v>
      </c>
      <c r="AQ511" s="282">
        <v>1427.92</v>
      </c>
      <c r="AR511" s="275"/>
      <c r="AS511" s="273"/>
      <c r="AT511" s="273"/>
      <c r="AU511" s="275">
        <v>653.71818181818196</v>
      </c>
      <c r="AV511" s="275">
        <v>0</v>
      </c>
      <c r="AW511" s="275">
        <v>0</v>
      </c>
      <c r="AX511" s="275">
        <v>0</v>
      </c>
      <c r="AY511" s="275">
        <v>129.81090909090901</v>
      </c>
      <c r="AZ511" s="187"/>
      <c r="BA511" s="182"/>
    </row>
    <row r="512" spans="1:53" s="188" customFormat="1" x14ac:dyDescent="0.2">
      <c r="A512" s="182"/>
      <c r="B512" s="185" t="s">
        <v>66</v>
      </c>
      <c r="C512" s="185"/>
      <c r="D512" s="186" t="s">
        <v>65</v>
      </c>
      <c r="E512" s="325">
        <v>1</v>
      </c>
      <c r="F512" s="325">
        <v>1</v>
      </c>
      <c r="G512" s="325"/>
      <c r="H512" s="325">
        <v>1</v>
      </c>
      <c r="I512" s="325">
        <v>1</v>
      </c>
      <c r="J512" s="185"/>
      <c r="K512" s="182"/>
      <c r="L512" s="182"/>
      <c r="M512" s="238">
        <v>215.33</v>
      </c>
      <c r="N512" s="238">
        <v>123.51</v>
      </c>
      <c r="O512" s="238"/>
      <c r="P512" s="238">
        <v>165.25</v>
      </c>
      <c r="Q512" s="238">
        <v>20.43</v>
      </c>
      <c r="R512" s="185"/>
      <c r="S512" s="182"/>
      <c r="T512" s="182"/>
      <c r="U512" s="238">
        <v>215.33</v>
      </c>
      <c r="V512" s="238">
        <v>123.51</v>
      </c>
      <c r="W512" s="238"/>
      <c r="X512" s="238">
        <v>165.25</v>
      </c>
      <c r="Y512" s="238">
        <v>20.43</v>
      </c>
      <c r="Z512" s="185"/>
      <c r="AA512" s="182"/>
      <c r="AB512" s="185" t="s">
        <v>80</v>
      </c>
      <c r="AC512" s="185"/>
      <c r="AD512" s="186" t="s">
        <v>81</v>
      </c>
      <c r="AE512" s="338">
        <v>77</v>
      </c>
      <c r="AF512" s="338">
        <v>40</v>
      </c>
      <c r="AG512" s="338">
        <v>35</v>
      </c>
      <c r="AH512" s="338">
        <v>28</v>
      </c>
      <c r="AI512" s="338">
        <v>37</v>
      </c>
      <c r="AJ512" s="187"/>
      <c r="AK512" s="182"/>
      <c r="AL512" s="182"/>
      <c r="AM512" s="282">
        <v>72728.05</v>
      </c>
      <c r="AN512" s="282">
        <v>20731.509999999998</v>
      </c>
      <c r="AO512" s="282">
        <v>42559.199999999997</v>
      </c>
      <c r="AP512" s="282">
        <v>47066.400000000001</v>
      </c>
      <c r="AQ512" s="282">
        <v>428334.35</v>
      </c>
      <c r="AR512" s="275"/>
      <c r="AS512" s="273"/>
      <c r="AT512" s="273"/>
      <c r="AU512" s="275">
        <v>932.41089743589805</v>
      </c>
      <c r="AV512" s="275">
        <v>265.78858974359002</v>
      </c>
      <c r="AW512" s="275">
        <v>552.71688311688297</v>
      </c>
      <c r="AX512" s="275">
        <v>644.74520547945201</v>
      </c>
      <c r="AY512" s="275">
        <v>5562.7837662337697</v>
      </c>
      <c r="AZ512" s="187"/>
      <c r="BA512" s="182"/>
    </row>
    <row r="513" spans="1:53" s="188" customFormat="1" x14ac:dyDescent="0.2">
      <c r="A513" s="182"/>
      <c r="B513" s="185" t="s">
        <v>67</v>
      </c>
      <c r="C513" s="185"/>
      <c r="D513" s="186" t="s">
        <v>68</v>
      </c>
      <c r="E513" s="325">
        <v>82</v>
      </c>
      <c r="F513" s="325">
        <v>49</v>
      </c>
      <c r="G513" s="325">
        <v>41</v>
      </c>
      <c r="H513" s="325">
        <v>35</v>
      </c>
      <c r="I513" s="325">
        <v>37</v>
      </c>
      <c r="J513" s="185"/>
      <c r="K513" s="182"/>
      <c r="L513" s="182"/>
      <c r="M513" s="238">
        <v>12603.76</v>
      </c>
      <c r="N513" s="238">
        <v>5403.41</v>
      </c>
      <c r="O513" s="238">
        <v>4192.25</v>
      </c>
      <c r="P513" s="238">
        <v>4977.59</v>
      </c>
      <c r="Q513" s="238">
        <v>28869.17</v>
      </c>
      <c r="R513" s="185"/>
      <c r="S513" s="182"/>
      <c r="T513" s="182"/>
      <c r="U513" s="238">
        <v>135.52430107526899</v>
      </c>
      <c r="V513" s="238">
        <v>58.101182795698897</v>
      </c>
      <c r="W513" s="238">
        <v>46.580555555555598</v>
      </c>
      <c r="X513" s="238">
        <v>55.306555555555597</v>
      </c>
      <c r="Y513" s="238">
        <v>313.79532608695598</v>
      </c>
      <c r="Z513" s="185"/>
      <c r="AA513" s="182"/>
      <c r="AB513" s="185" t="s">
        <v>82</v>
      </c>
      <c r="AC513" s="185"/>
      <c r="AD513" s="186" t="s">
        <v>100</v>
      </c>
      <c r="AE513" s="338">
        <v>1</v>
      </c>
      <c r="AF513" s="338">
        <v>1</v>
      </c>
      <c r="AG513" s="338">
        <v>1</v>
      </c>
      <c r="AH513" s="338">
        <v>1</v>
      </c>
      <c r="AI513" s="338">
        <v>2</v>
      </c>
      <c r="AJ513" s="187"/>
      <c r="AK513" s="182"/>
      <c r="AL513" s="182"/>
      <c r="AM513" s="282">
        <v>277.39</v>
      </c>
      <c r="AN513" s="282">
        <v>178.9</v>
      </c>
      <c r="AO513" s="282">
        <v>225.44</v>
      </c>
      <c r="AP513" s="282">
        <v>292.98</v>
      </c>
      <c r="AQ513" s="282">
        <v>734.33</v>
      </c>
      <c r="AR513" s="275"/>
      <c r="AS513" s="273"/>
      <c r="AT513" s="273"/>
      <c r="AU513" s="275">
        <v>138.69499999999999</v>
      </c>
      <c r="AV513" s="275">
        <v>89.45</v>
      </c>
      <c r="AW513" s="275">
        <v>225.44</v>
      </c>
      <c r="AX513" s="275">
        <v>292.98</v>
      </c>
      <c r="AY513" s="275">
        <v>367.16500000000002</v>
      </c>
      <c r="AZ513" s="187"/>
      <c r="BA513" s="182"/>
    </row>
    <row r="514" spans="1:53" s="188" customFormat="1" x14ac:dyDescent="0.2">
      <c r="A514" s="182"/>
      <c r="B514" s="185" t="s">
        <v>69</v>
      </c>
      <c r="C514" s="185"/>
      <c r="D514" s="186" t="s">
        <v>70</v>
      </c>
      <c r="E514" s="325">
        <v>1</v>
      </c>
      <c r="F514" s="325"/>
      <c r="G514" s="325"/>
      <c r="H514" s="325"/>
      <c r="I514" s="325"/>
      <c r="J514" s="185"/>
      <c r="K514" s="182"/>
      <c r="L514" s="182"/>
      <c r="M514" s="238">
        <v>154.36000000000001</v>
      </c>
      <c r="N514" s="238">
        <v>0</v>
      </c>
      <c r="O514" s="238">
        <v>0</v>
      </c>
      <c r="P514" s="238">
        <v>0</v>
      </c>
      <c r="Q514" s="238">
        <v>0</v>
      </c>
      <c r="R514" s="185"/>
      <c r="S514" s="182"/>
      <c r="T514" s="182"/>
      <c r="U514" s="238">
        <v>154.36000000000001</v>
      </c>
      <c r="V514" s="238">
        <v>0</v>
      </c>
      <c r="W514" s="238">
        <v>0</v>
      </c>
      <c r="X514" s="238">
        <v>0</v>
      </c>
      <c r="Y514" s="238">
        <v>0</v>
      </c>
      <c r="Z514" s="185"/>
      <c r="AA514" s="182"/>
      <c r="AB514" s="185" t="s">
        <v>82</v>
      </c>
      <c r="AC514" s="185"/>
      <c r="AD514" s="186" t="s">
        <v>83</v>
      </c>
      <c r="AE514" s="338">
        <v>606</v>
      </c>
      <c r="AF514" s="338">
        <v>262</v>
      </c>
      <c r="AG514" s="338">
        <v>220</v>
      </c>
      <c r="AH514" s="338">
        <v>153</v>
      </c>
      <c r="AI514" s="338">
        <v>179</v>
      </c>
      <c r="AJ514" s="187"/>
      <c r="AK514" s="182"/>
      <c r="AL514" s="182"/>
      <c r="AM514" s="282">
        <v>384610.75</v>
      </c>
      <c r="AN514" s="282">
        <v>105152.06</v>
      </c>
      <c r="AO514" s="282">
        <v>74483.27</v>
      </c>
      <c r="AP514" s="282">
        <v>30684.39</v>
      </c>
      <c r="AQ514" s="282">
        <v>224356.9</v>
      </c>
      <c r="AR514" s="275"/>
      <c r="AS514" s="273"/>
      <c r="AT514" s="273"/>
      <c r="AU514" s="275">
        <v>615.37720000000002</v>
      </c>
      <c r="AV514" s="275">
        <v>168.24329599999999</v>
      </c>
      <c r="AW514" s="275">
        <v>122.103721311475</v>
      </c>
      <c r="AX514" s="275">
        <v>54.212703180212003</v>
      </c>
      <c r="AY514" s="275">
        <v>365.99820554649199</v>
      </c>
      <c r="AZ514" s="187"/>
      <c r="BA514" s="182"/>
    </row>
    <row r="515" spans="1:53" s="188" customFormat="1" x14ac:dyDescent="0.2">
      <c r="A515" s="182"/>
      <c r="B515" s="185" t="s">
        <v>71</v>
      </c>
      <c r="C515" s="185"/>
      <c r="D515" s="186" t="s">
        <v>72</v>
      </c>
      <c r="E515" s="325">
        <v>135</v>
      </c>
      <c r="F515" s="325">
        <v>79</v>
      </c>
      <c r="G515" s="325">
        <v>65</v>
      </c>
      <c r="H515" s="325">
        <v>53</v>
      </c>
      <c r="I515" s="325">
        <v>62</v>
      </c>
      <c r="J515" s="185"/>
      <c r="K515" s="182"/>
      <c r="L515" s="182"/>
      <c r="M515" s="238">
        <v>20560.830000000002</v>
      </c>
      <c r="N515" s="238">
        <v>13063.49</v>
      </c>
      <c r="O515" s="238">
        <v>11101.83</v>
      </c>
      <c r="P515" s="238">
        <v>11178.2</v>
      </c>
      <c r="Q515" s="238">
        <v>105463.45</v>
      </c>
      <c r="R515" s="185"/>
      <c r="S515" s="182"/>
      <c r="T515" s="182"/>
      <c r="U515" s="238">
        <v>129.31339622641499</v>
      </c>
      <c r="V515" s="238">
        <v>82.160314465408803</v>
      </c>
      <c r="W515" s="238">
        <v>71.165576923076898</v>
      </c>
      <c r="X515" s="238">
        <v>71.655128205128193</v>
      </c>
      <c r="Y515" s="238">
        <v>671.74171974522301</v>
      </c>
      <c r="Z515" s="185"/>
      <c r="AA515" s="182"/>
      <c r="AB515" s="185" t="s">
        <v>82</v>
      </c>
      <c r="AC515" s="185"/>
      <c r="AD515" s="186" t="s">
        <v>84</v>
      </c>
      <c r="AE515" s="338">
        <v>1</v>
      </c>
      <c r="AF515" s="338"/>
      <c r="AG515" s="338"/>
      <c r="AH515" s="338"/>
      <c r="AI515" s="338"/>
      <c r="AJ515" s="187"/>
      <c r="AK515" s="182"/>
      <c r="AL515" s="182"/>
      <c r="AM515" s="282">
        <v>582.41</v>
      </c>
      <c r="AN515" s="282">
        <v>0</v>
      </c>
      <c r="AO515" s="282">
        <v>0</v>
      </c>
      <c r="AP515" s="282">
        <v>0</v>
      </c>
      <c r="AQ515" s="282">
        <v>0</v>
      </c>
      <c r="AR515" s="275"/>
      <c r="AS515" s="273"/>
      <c r="AT515" s="273"/>
      <c r="AU515" s="275">
        <v>582.41</v>
      </c>
      <c r="AV515" s="275">
        <v>0</v>
      </c>
      <c r="AW515" s="275">
        <v>0</v>
      </c>
      <c r="AX515" s="275">
        <v>0</v>
      </c>
      <c r="AY515" s="275">
        <v>0</v>
      </c>
      <c r="AZ515" s="187"/>
      <c r="BA515" s="182"/>
    </row>
    <row r="516" spans="1:53" s="188" customFormat="1" x14ac:dyDescent="0.2">
      <c r="A516" s="182"/>
      <c r="B516" s="185" t="s">
        <v>78</v>
      </c>
      <c r="C516" s="185"/>
      <c r="D516" s="186" t="s">
        <v>79</v>
      </c>
      <c r="E516" s="325">
        <v>10</v>
      </c>
      <c r="F516" s="325">
        <v>6</v>
      </c>
      <c r="G516" s="325">
        <v>4</v>
      </c>
      <c r="H516" s="325">
        <v>4</v>
      </c>
      <c r="I516" s="325">
        <v>4</v>
      </c>
      <c r="J516" s="185"/>
      <c r="K516" s="182"/>
      <c r="L516" s="182"/>
      <c r="M516" s="238">
        <v>1667.39</v>
      </c>
      <c r="N516" s="238">
        <v>686.88</v>
      </c>
      <c r="O516" s="238">
        <v>489.9</v>
      </c>
      <c r="P516" s="238">
        <v>603.57000000000005</v>
      </c>
      <c r="Q516" s="238">
        <v>18373.03</v>
      </c>
      <c r="R516" s="185"/>
      <c r="S516" s="182"/>
      <c r="T516" s="182"/>
      <c r="U516" s="238">
        <v>166.739</v>
      </c>
      <c r="V516" s="238">
        <v>68.688000000000002</v>
      </c>
      <c r="W516" s="238">
        <v>48.99</v>
      </c>
      <c r="X516" s="238">
        <v>60.356999999999999</v>
      </c>
      <c r="Y516" s="238">
        <v>1837.3030000000001</v>
      </c>
      <c r="Z516" s="185"/>
      <c r="AA516" s="182"/>
      <c r="AB516" s="185" t="s">
        <v>82</v>
      </c>
      <c r="AC516" s="185"/>
      <c r="AD516" s="186" t="s">
        <v>374</v>
      </c>
      <c r="AE516" s="338">
        <v>2</v>
      </c>
      <c r="AF516" s="338">
        <v>1</v>
      </c>
      <c r="AG516" s="338">
        <v>1</v>
      </c>
      <c r="AH516" s="338">
        <v>1</v>
      </c>
      <c r="AI516" s="338">
        <v>1</v>
      </c>
      <c r="AJ516" s="187"/>
      <c r="AK516" s="182"/>
      <c r="AL516" s="182"/>
      <c r="AM516" s="282">
        <v>113.72</v>
      </c>
      <c r="AN516" s="282">
        <v>10.31</v>
      </c>
      <c r="AO516" s="282">
        <v>12</v>
      </c>
      <c r="AP516" s="282">
        <v>12.8</v>
      </c>
      <c r="AQ516" s="282">
        <v>909.46</v>
      </c>
      <c r="AR516" s="275"/>
      <c r="AS516" s="273"/>
      <c r="AT516" s="273"/>
      <c r="AU516" s="275">
        <v>56.86</v>
      </c>
      <c r="AV516" s="275">
        <v>5.1550000000000002</v>
      </c>
      <c r="AW516" s="275">
        <v>6</v>
      </c>
      <c r="AX516" s="275">
        <v>6.4</v>
      </c>
      <c r="AY516" s="275">
        <v>454.73</v>
      </c>
      <c r="AZ516" s="187"/>
      <c r="BA516" s="182"/>
    </row>
    <row r="517" spans="1:53" s="188" customFormat="1" x14ac:dyDescent="0.2">
      <c r="A517" s="182"/>
      <c r="B517" s="185" t="s">
        <v>80</v>
      </c>
      <c r="C517" s="185"/>
      <c r="D517" s="186" t="s">
        <v>81</v>
      </c>
      <c r="E517" s="325">
        <v>733</v>
      </c>
      <c r="F517" s="325">
        <v>480</v>
      </c>
      <c r="G517" s="325">
        <v>384</v>
      </c>
      <c r="H517" s="325">
        <v>335</v>
      </c>
      <c r="I517" s="325">
        <v>406</v>
      </c>
      <c r="J517" s="185"/>
      <c r="K517" s="182"/>
      <c r="L517" s="182"/>
      <c r="M517" s="238">
        <v>116933.37</v>
      </c>
      <c r="N517" s="238">
        <v>66267.600000000006</v>
      </c>
      <c r="O517" s="238">
        <v>57523.95</v>
      </c>
      <c r="P517" s="238">
        <v>60639.8</v>
      </c>
      <c r="Q517" s="238">
        <v>487098.76</v>
      </c>
      <c r="R517" s="185"/>
      <c r="S517" s="182"/>
      <c r="T517" s="182"/>
      <c r="U517" s="238">
        <v>132.12810169491499</v>
      </c>
      <c r="V517" s="238">
        <v>74.8786440677966</v>
      </c>
      <c r="W517" s="238">
        <v>65.368125000000006</v>
      </c>
      <c r="X517" s="238">
        <v>69.541055045871502</v>
      </c>
      <c r="Y517" s="238">
        <v>554.78218678815404</v>
      </c>
      <c r="Z517" s="185"/>
      <c r="AA517" s="182"/>
      <c r="AB517" s="185" t="s">
        <v>87</v>
      </c>
      <c r="AC517" s="185"/>
      <c r="AD517" s="186" t="s">
        <v>88</v>
      </c>
      <c r="AE517" s="338">
        <v>1</v>
      </c>
      <c r="AF517" s="338"/>
      <c r="AG517" s="338">
        <v>1</v>
      </c>
      <c r="AH517" s="338"/>
      <c r="AI517" s="338"/>
      <c r="AJ517" s="187"/>
      <c r="AK517" s="182"/>
      <c r="AL517" s="182"/>
      <c r="AM517" s="282">
        <v>162.11000000000001</v>
      </c>
      <c r="AN517" s="282">
        <v>0</v>
      </c>
      <c r="AO517" s="282">
        <v>106.87</v>
      </c>
      <c r="AP517" s="282"/>
      <c r="AQ517" s="282">
        <v>0</v>
      </c>
      <c r="AR517" s="275"/>
      <c r="AS517" s="273"/>
      <c r="AT517" s="273"/>
      <c r="AU517" s="275">
        <v>162.11000000000001</v>
      </c>
      <c r="AV517" s="275">
        <v>0</v>
      </c>
      <c r="AW517" s="275">
        <v>106.87</v>
      </c>
      <c r="AX517" s="275"/>
      <c r="AY517" s="275">
        <v>0</v>
      </c>
      <c r="AZ517" s="187"/>
      <c r="BA517" s="182"/>
    </row>
    <row r="518" spans="1:53" s="188" customFormat="1" x14ac:dyDescent="0.2">
      <c r="A518" s="182"/>
      <c r="B518" s="185" t="s">
        <v>82</v>
      </c>
      <c r="C518" s="185"/>
      <c r="D518" s="186" t="s">
        <v>100</v>
      </c>
      <c r="E518" s="325">
        <v>8</v>
      </c>
      <c r="F518" s="325">
        <v>7</v>
      </c>
      <c r="G518" s="325">
        <v>8</v>
      </c>
      <c r="H518" s="325">
        <v>7</v>
      </c>
      <c r="I518" s="325">
        <v>4</v>
      </c>
      <c r="J518" s="185"/>
      <c r="K518" s="182"/>
      <c r="L518" s="182"/>
      <c r="M518" s="238">
        <v>901.99</v>
      </c>
      <c r="N518" s="238">
        <v>472.33</v>
      </c>
      <c r="O518" s="238">
        <v>783.47</v>
      </c>
      <c r="P518" s="238">
        <v>784</v>
      </c>
      <c r="Q518" s="238">
        <v>2730.32</v>
      </c>
      <c r="R518" s="185"/>
      <c r="S518" s="182"/>
      <c r="T518" s="182"/>
      <c r="U518" s="238">
        <v>81.999090909090896</v>
      </c>
      <c r="V518" s="238">
        <v>42.939090909090901</v>
      </c>
      <c r="W518" s="238">
        <v>71.224545454545506</v>
      </c>
      <c r="X518" s="238">
        <v>71.272727272727295</v>
      </c>
      <c r="Y518" s="238">
        <v>303.36888888888899</v>
      </c>
      <c r="Z518" s="185"/>
      <c r="AA518" s="182"/>
      <c r="AB518" s="185" t="s">
        <v>89</v>
      </c>
      <c r="AC518" s="185"/>
      <c r="AD518" s="186" t="s">
        <v>90</v>
      </c>
      <c r="AE518" s="338">
        <v>2</v>
      </c>
      <c r="AF518" s="338">
        <v>1</v>
      </c>
      <c r="AG518" s="338">
        <v>1</v>
      </c>
      <c r="AH518" s="338">
        <v>1</v>
      </c>
      <c r="AI518" s="338"/>
      <c r="AJ518" s="187"/>
      <c r="AK518" s="182"/>
      <c r="AL518" s="182"/>
      <c r="AM518" s="282">
        <v>122.25</v>
      </c>
      <c r="AN518" s="282">
        <v>80.42</v>
      </c>
      <c r="AO518" s="282">
        <v>97.88</v>
      </c>
      <c r="AP518" s="282">
        <v>147.51</v>
      </c>
      <c r="AQ518" s="282">
        <v>0</v>
      </c>
      <c r="AR518" s="275"/>
      <c r="AS518" s="273"/>
      <c r="AT518" s="273"/>
      <c r="AU518" s="275">
        <v>61.125</v>
      </c>
      <c r="AV518" s="275">
        <v>40.21</v>
      </c>
      <c r="AW518" s="275">
        <v>48.94</v>
      </c>
      <c r="AX518" s="275">
        <v>73.754999999999995</v>
      </c>
      <c r="AY518" s="275">
        <v>0</v>
      </c>
      <c r="AZ518" s="187"/>
      <c r="BA518" s="182"/>
    </row>
    <row r="519" spans="1:53" s="188" customFormat="1" x14ac:dyDescent="0.2">
      <c r="A519" s="182"/>
      <c r="B519" s="185" t="s">
        <v>82</v>
      </c>
      <c r="C519" s="185"/>
      <c r="D519" s="186" t="s">
        <v>83</v>
      </c>
      <c r="E519" s="325">
        <v>4710</v>
      </c>
      <c r="F519" s="325">
        <v>3368</v>
      </c>
      <c r="G519" s="325">
        <v>3282</v>
      </c>
      <c r="H519" s="325">
        <v>2512</v>
      </c>
      <c r="I519" s="325">
        <v>3109</v>
      </c>
      <c r="J519" s="185"/>
      <c r="K519" s="182"/>
      <c r="L519" s="182"/>
      <c r="M519" s="238">
        <v>394442.91</v>
      </c>
      <c r="N519" s="238">
        <v>270720.46999999997</v>
      </c>
      <c r="O519" s="238">
        <v>354013.96</v>
      </c>
      <c r="P519" s="238">
        <v>321773.88</v>
      </c>
      <c r="Q519" s="238">
        <v>2910736.58</v>
      </c>
      <c r="R519" s="185"/>
      <c r="S519" s="182"/>
      <c r="T519" s="182"/>
      <c r="U519" s="238">
        <v>72.842642659279804</v>
      </c>
      <c r="V519" s="238">
        <v>49.994546629732199</v>
      </c>
      <c r="W519" s="238">
        <v>66.294749063670395</v>
      </c>
      <c r="X519" s="238">
        <v>67.684871687000395</v>
      </c>
      <c r="Y519" s="238">
        <v>552.32193168880406</v>
      </c>
      <c r="Z519" s="185"/>
      <c r="AA519" s="182"/>
      <c r="AB519" s="185" t="s">
        <v>91</v>
      </c>
      <c r="AC519" s="185"/>
      <c r="AD519" s="186" t="s">
        <v>92</v>
      </c>
      <c r="AE519" s="338">
        <v>3</v>
      </c>
      <c r="AF519" s="338">
        <v>2</v>
      </c>
      <c r="AG519" s="338">
        <v>1</v>
      </c>
      <c r="AH519" s="338">
        <v>1</v>
      </c>
      <c r="AI519" s="338">
        <v>1</v>
      </c>
      <c r="AJ519" s="187"/>
      <c r="AK519" s="182"/>
      <c r="AL519" s="182"/>
      <c r="AM519" s="282">
        <v>257.56</v>
      </c>
      <c r="AN519" s="282">
        <v>176.24</v>
      </c>
      <c r="AO519" s="282">
        <v>172.72</v>
      </c>
      <c r="AP519" s="282">
        <v>195.37</v>
      </c>
      <c r="AQ519" s="282">
        <v>257.10000000000002</v>
      </c>
      <c r="AR519" s="275"/>
      <c r="AS519" s="273"/>
      <c r="AT519" s="273"/>
      <c r="AU519" s="275">
        <v>85.853333333333296</v>
      </c>
      <c r="AV519" s="275">
        <v>58.746666666666698</v>
      </c>
      <c r="AW519" s="275">
        <v>57.573333333333302</v>
      </c>
      <c r="AX519" s="275">
        <v>65.123333333333306</v>
      </c>
      <c r="AY519" s="275">
        <v>85.7</v>
      </c>
      <c r="AZ519" s="187"/>
      <c r="BA519" s="182"/>
    </row>
    <row r="520" spans="1:53" s="188" customFormat="1" x14ac:dyDescent="0.2">
      <c r="A520" s="182"/>
      <c r="B520" s="185" t="s">
        <v>82</v>
      </c>
      <c r="C520" s="185"/>
      <c r="D520" s="186" t="s">
        <v>84</v>
      </c>
      <c r="E520" s="325">
        <v>1</v>
      </c>
      <c r="F520" s="325">
        <v>1</v>
      </c>
      <c r="G520" s="325"/>
      <c r="H520" s="325"/>
      <c r="I520" s="325"/>
      <c r="J520" s="185"/>
      <c r="K520" s="182"/>
      <c r="L520" s="182"/>
      <c r="M520" s="238">
        <v>53.13</v>
      </c>
      <c r="N520" s="238">
        <v>1.62</v>
      </c>
      <c r="O520" s="238">
        <v>0</v>
      </c>
      <c r="P520" s="238">
        <v>0</v>
      </c>
      <c r="Q520" s="238">
        <v>0</v>
      </c>
      <c r="R520" s="185"/>
      <c r="S520" s="182"/>
      <c r="T520" s="182"/>
      <c r="U520" s="238">
        <v>53.13</v>
      </c>
      <c r="V520" s="238">
        <v>1.62</v>
      </c>
      <c r="W520" s="238">
        <v>0</v>
      </c>
      <c r="X520" s="238">
        <v>0</v>
      </c>
      <c r="Y520" s="238">
        <v>0</v>
      </c>
      <c r="Z520" s="185"/>
      <c r="AA520" s="182"/>
      <c r="AB520" s="185" t="s">
        <v>94</v>
      </c>
      <c r="AC520" s="185"/>
      <c r="AD520" s="186" t="s">
        <v>96</v>
      </c>
      <c r="AE520" s="338">
        <v>82</v>
      </c>
      <c r="AF520" s="338">
        <v>17</v>
      </c>
      <c r="AG520" s="338">
        <v>8</v>
      </c>
      <c r="AH520" s="338">
        <v>4</v>
      </c>
      <c r="AI520" s="338">
        <v>8</v>
      </c>
      <c r="AJ520" s="187"/>
      <c r="AK520" s="182"/>
      <c r="AL520" s="182"/>
      <c r="AM520" s="282">
        <v>41025.370000000003</v>
      </c>
      <c r="AN520" s="282">
        <v>1773.65</v>
      </c>
      <c r="AO520" s="282">
        <v>155.65</v>
      </c>
      <c r="AP520" s="282">
        <v>49.26</v>
      </c>
      <c r="AQ520" s="282">
        <v>1306.8800000000001</v>
      </c>
      <c r="AR520" s="275"/>
      <c r="AS520" s="273"/>
      <c r="AT520" s="273"/>
      <c r="AU520" s="275">
        <v>500.30939024390199</v>
      </c>
      <c r="AV520" s="275">
        <v>21.629878048780501</v>
      </c>
      <c r="AW520" s="275">
        <v>1.9216049382716101</v>
      </c>
      <c r="AX520" s="275">
        <v>0.67479452054794498</v>
      </c>
      <c r="AY520" s="275">
        <v>15.9375609756098</v>
      </c>
      <c r="AZ520" s="187"/>
      <c r="BA520" s="182"/>
    </row>
    <row r="521" spans="1:53" s="188" customFormat="1" x14ac:dyDescent="0.2">
      <c r="A521" s="182"/>
      <c r="B521" s="185" t="s">
        <v>89</v>
      </c>
      <c r="C521" s="185"/>
      <c r="D521" s="186" t="s">
        <v>90</v>
      </c>
      <c r="E521" s="325">
        <v>9</v>
      </c>
      <c r="F521" s="325">
        <v>6</v>
      </c>
      <c r="G521" s="325">
        <v>5</v>
      </c>
      <c r="H521" s="325">
        <v>6</v>
      </c>
      <c r="I521" s="325">
        <v>6</v>
      </c>
      <c r="J521" s="185"/>
      <c r="K521" s="182"/>
      <c r="L521" s="182"/>
      <c r="M521" s="238">
        <v>1391.57</v>
      </c>
      <c r="N521" s="238">
        <v>1017.79</v>
      </c>
      <c r="O521" s="238">
        <v>1009.96</v>
      </c>
      <c r="P521" s="238">
        <v>1496.11</v>
      </c>
      <c r="Q521" s="238">
        <v>5568.81</v>
      </c>
      <c r="R521" s="185"/>
      <c r="S521" s="182"/>
      <c r="T521" s="182"/>
      <c r="U521" s="238">
        <v>107.043846153846</v>
      </c>
      <c r="V521" s="238">
        <v>78.291538461538494</v>
      </c>
      <c r="W521" s="238">
        <v>77.689230769230804</v>
      </c>
      <c r="X521" s="238">
        <v>115.085384615385</v>
      </c>
      <c r="Y521" s="238">
        <v>428.37</v>
      </c>
      <c r="Z521" s="185"/>
      <c r="AA521" s="182"/>
      <c r="AB521" s="185" t="s">
        <v>99</v>
      </c>
      <c r="AC521" s="185"/>
      <c r="AD521" s="186" t="s">
        <v>100</v>
      </c>
      <c r="AE521" s="338">
        <v>3</v>
      </c>
      <c r="AF521" s="338"/>
      <c r="AG521" s="338"/>
      <c r="AH521" s="338"/>
      <c r="AI521" s="338"/>
      <c r="AJ521" s="187"/>
      <c r="AK521" s="182"/>
      <c r="AL521" s="182"/>
      <c r="AM521" s="282">
        <v>8994.5300000000007</v>
      </c>
      <c r="AN521" s="282">
        <v>0</v>
      </c>
      <c r="AO521" s="282">
        <v>0</v>
      </c>
      <c r="AP521" s="282">
        <v>0</v>
      </c>
      <c r="AQ521" s="282">
        <v>0</v>
      </c>
      <c r="AR521" s="275"/>
      <c r="AS521" s="273"/>
      <c r="AT521" s="273"/>
      <c r="AU521" s="275">
        <v>2998.1766666666699</v>
      </c>
      <c r="AV521" s="275">
        <v>0</v>
      </c>
      <c r="AW521" s="275">
        <v>0</v>
      </c>
      <c r="AX521" s="275">
        <v>0</v>
      </c>
      <c r="AY521" s="275">
        <v>0</v>
      </c>
      <c r="AZ521" s="187"/>
      <c r="BA521" s="182"/>
    </row>
    <row r="522" spans="1:53" s="188" customFormat="1" x14ac:dyDescent="0.2">
      <c r="A522" s="182"/>
      <c r="B522" s="185" t="s">
        <v>91</v>
      </c>
      <c r="C522" s="185"/>
      <c r="D522" s="186" t="s">
        <v>92</v>
      </c>
      <c r="E522" s="325">
        <v>18</v>
      </c>
      <c r="F522" s="325">
        <v>8</v>
      </c>
      <c r="G522" s="325">
        <v>7</v>
      </c>
      <c r="H522" s="325">
        <v>7</v>
      </c>
      <c r="I522" s="325">
        <v>7</v>
      </c>
      <c r="J522" s="185"/>
      <c r="K522" s="182"/>
      <c r="L522" s="182"/>
      <c r="M522" s="238">
        <v>2729.14</v>
      </c>
      <c r="N522" s="238">
        <v>886.42</v>
      </c>
      <c r="O522" s="238">
        <v>888.04</v>
      </c>
      <c r="P522" s="238">
        <v>1165.3</v>
      </c>
      <c r="Q522" s="238">
        <v>4138.9399999999996</v>
      </c>
      <c r="R522" s="185"/>
      <c r="S522" s="182"/>
      <c r="T522" s="182"/>
      <c r="U522" s="238">
        <v>129.95904761904799</v>
      </c>
      <c r="V522" s="238">
        <v>42.2104761904762</v>
      </c>
      <c r="W522" s="238">
        <v>42.287619047619103</v>
      </c>
      <c r="X522" s="238">
        <v>58.265000000000001</v>
      </c>
      <c r="Y522" s="238">
        <v>197.09238095238101</v>
      </c>
      <c r="Z522" s="185"/>
      <c r="AA522" s="182"/>
      <c r="AB522" s="185" t="s">
        <v>99</v>
      </c>
      <c r="AC522" s="185"/>
      <c r="AD522" s="186" t="s">
        <v>77</v>
      </c>
      <c r="AE522" s="338">
        <v>43</v>
      </c>
      <c r="AF522" s="338">
        <v>13</v>
      </c>
      <c r="AG522" s="338">
        <v>7</v>
      </c>
      <c r="AH522" s="338">
        <v>6</v>
      </c>
      <c r="AI522" s="338">
        <v>7</v>
      </c>
      <c r="AJ522" s="187"/>
      <c r="AK522" s="182"/>
      <c r="AL522" s="182"/>
      <c r="AM522" s="282">
        <v>40673.24</v>
      </c>
      <c r="AN522" s="282">
        <v>983.28</v>
      </c>
      <c r="AO522" s="282">
        <v>586.83000000000004</v>
      </c>
      <c r="AP522" s="282">
        <v>370.85</v>
      </c>
      <c r="AQ522" s="282">
        <v>1762.69</v>
      </c>
      <c r="AR522" s="275"/>
      <c r="AS522" s="273"/>
      <c r="AT522" s="273"/>
      <c r="AU522" s="275">
        <v>884.20086956521698</v>
      </c>
      <c r="AV522" s="275">
        <v>21.375652173913</v>
      </c>
      <c r="AW522" s="275">
        <v>13.3370454545455</v>
      </c>
      <c r="AX522" s="275">
        <v>8.6244186046511597</v>
      </c>
      <c r="AY522" s="275">
        <v>38.319347826086997</v>
      </c>
      <c r="AZ522" s="187"/>
      <c r="BA522" s="182"/>
    </row>
    <row r="523" spans="1:53" s="188" customFormat="1" x14ac:dyDescent="0.2">
      <c r="A523" s="182"/>
      <c r="B523" s="185" t="s">
        <v>91</v>
      </c>
      <c r="C523" s="185"/>
      <c r="D523" s="186" t="s">
        <v>93</v>
      </c>
      <c r="E523" s="325">
        <v>1</v>
      </c>
      <c r="F523" s="325">
        <v>1</v>
      </c>
      <c r="G523" s="325">
        <v>1</v>
      </c>
      <c r="H523" s="325"/>
      <c r="I523" s="325"/>
      <c r="J523" s="185"/>
      <c r="K523" s="182"/>
      <c r="L523" s="182"/>
      <c r="M523" s="238">
        <v>101.79</v>
      </c>
      <c r="N523" s="238">
        <v>78.959999999999994</v>
      </c>
      <c r="O523" s="238">
        <v>60.87</v>
      </c>
      <c r="P523" s="238">
        <v>0</v>
      </c>
      <c r="Q523" s="238">
        <v>0</v>
      </c>
      <c r="R523" s="185"/>
      <c r="S523" s="182"/>
      <c r="T523" s="182"/>
      <c r="U523" s="238">
        <v>101.79</v>
      </c>
      <c r="V523" s="238">
        <v>78.959999999999994</v>
      </c>
      <c r="W523" s="238">
        <v>60.87</v>
      </c>
      <c r="X523" s="238">
        <v>0</v>
      </c>
      <c r="Y523" s="238">
        <v>0</v>
      </c>
      <c r="Z523" s="185"/>
      <c r="AA523" s="182"/>
      <c r="AB523" s="185" t="s">
        <v>101</v>
      </c>
      <c r="AC523" s="185"/>
      <c r="AD523" s="186" t="s">
        <v>102</v>
      </c>
      <c r="AE523" s="338">
        <v>34</v>
      </c>
      <c r="AF523" s="338">
        <v>13</v>
      </c>
      <c r="AG523" s="338">
        <v>7</v>
      </c>
      <c r="AH523" s="338">
        <v>3</v>
      </c>
      <c r="AI523" s="338">
        <v>2</v>
      </c>
      <c r="AJ523" s="187"/>
      <c r="AK523" s="182"/>
      <c r="AL523" s="182"/>
      <c r="AM523" s="282">
        <v>7046.9</v>
      </c>
      <c r="AN523" s="282">
        <v>958.5</v>
      </c>
      <c r="AO523" s="282">
        <v>705.24</v>
      </c>
      <c r="AP523" s="282">
        <v>563.19000000000005</v>
      </c>
      <c r="AQ523" s="282">
        <v>804.75</v>
      </c>
      <c r="AR523" s="275"/>
      <c r="AS523" s="273"/>
      <c r="AT523" s="273"/>
      <c r="AU523" s="275">
        <v>201.34</v>
      </c>
      <c r="AV523" s="275">
        <v>27.3857142857143</v>
      </c>
      <c r="AW523" s="275">
        <v>22.03875</v>
      </c>
      <c r="AX523" s="275">
        <v>18.1674193548387</v>
      </c>
      <c r="AY523" s="275">
        <v>22.992857142857101</v>
      </c>
      <c r="AZ523" s="187"/>
      <c r="BA523" s="182"/>
    </row>
    <row r="524" spans="1:53" s="188" customFormat="1" x14ac:dyDescent="0.2">
      <c r="A524" s="182"/>
      <c r="B524" s="185" t="s">
        <v>94</v>
      </c>
      <c r="C524" s="185"/>
      <c r="D524" s="186" t="s">
        <v>96</v>
      </c>
      <c r="E524" s="325">
        <v>143</v>
      </c>
      <c r="F524" s="325">
        <v>58</v>
      </c>
      <c r="G524" s="325">
        <v>41</v>
      </c>
      <c r="H524" s="325">
        <v>28</v>
      </c>
      <c r="I524" s="325">
        <v>37</v>
      </c>
      <c r="J524" s="185"/>
      <c r="K524" s="182"/>
      <c r="L524" s="182"/>
      <c r="M524" s="238">
        <v>15324.32</v>
      </c>
      <c r="N524" s="238">
        <v>3197.58</v>
      </c>
      <c r="O524" s="238">
        <v>2539.84</v>
      </c>
      <c r="P524" s="238">
        <v>1739.13</v>
      </c>
      <c r="Q524" s="238">
        <v>21022.15</v>
      </c>
      <c r="R524" s="185"/>
      <c r="S524" s="182"/>
      <c r="T524" s="182"/>
      <c r="U524" s="238">
        <v>100.81789473684201</v>
      </c>
      <c r="V524" s="238">
        <v>21.036710526315801</v>
      </c>
      <c r="W524" s="238">
        <v>17.637777777777799</v>
      </c>
      <c r="X524" s="238">
        <v>14.2551639344262</v>
      </c>
      <c r="Y524" s="238">
        <v>145.98715277777799</v>
      </c>
      <c r="Z524" s="185"/>
      <c r="AA524" s="182"/>
      <c r="AB524" s="185" t="s">
        <v>101</v>
      </c>
      <c r="AC524" s="185"/>
      <c r="AD524" s="186" t="s">
        <v>103</v>
      </c>
      <c r="AE524" s="338">
        <v>1</v>
      </c>
      <c r="AF524" s="338"/>
      <c r="AG524" s="338">
        <v>1</v>
      </c>
      <c r="AH524" s="338"/>
      <c r="AI524" s="338">
        <v>1</v>
      </c>
      <c r="AJ524" s="187"/>
      <c r="AK524" s="182"/>
      <c r="AL524" s="182"/>
      <c r="AM524" s="282">
        <v>39.39</v>
      </c>
      <c r="AN524" s="282">
        <v>0</v>
      </c>
      <c r="AO524" s="282">
        <v>11.73</v>
      </c>
      <c r="AP524" s="282"/>
      <c r="AQ524" s="282">
        <v>10025.42</v>
      </c>
      <c r="AR524" s="275"/>
      <c r="AS524" s="273"/>
      <c r="AT524" s="273"/>
      <c r="AU524" s="275">
        <v>19.695</v>
      </c>
      <c r="AV524" s="275">
        <v>0</v>
      </c>
      <c r="AW524" s="275">
        <v>5.8650000000000002</v>
      </c>
      <c r="AX524" s="275"/>
      <c r="AY524" s="275">
        <v>5012.71</v>
      </c>
      <c r="AZ524" s="187"/>
      <c r="BA524" s="182"/>
    </row>
    <row r="525" spans="1:53" s="188" customFormat="1" x14ac:dyDescent="0.2">
      <c r="A525" s="182"/>
      <c r="B525" s="185" t="s">
        <v>99</v>
      </c>
      <c r="C525" s="185"/>
      <c r="D525" s="186" t="s">
        <v>77</v>
      </c>
      <c r="E525" s="325">
        <v>535</v>
      </c>
      <c r="F525" s="325">
        <v>376</v>
      </c>
      <c r="G525" s="325">
        <v>300</v>
      </c>
      <c r="H525" s="325">
        <v>232</v>
      </c>
      <c r="I525" s="325">
        <v>307</v>
      </c>
      <c r="J525" s="185"/>
      <c r="K525" s="182"/>
      <c r="L525" s="182"/>
      <c r="M525" s="238">
        <v>69875.589999999895</v>
      </c>
      <c r="N525" s="238">
        <v>38272.68</v>
      </c>
      <c r="O525" s="238">
        <v>40692.36</v>
      </c>
      <c r="P525" s="238">
        <v>32153.7</v>
      </c>
      <c r="Q525" s="238">
        <v>305751.01</v>
      </c>
      <c r="R525" s="185"/>
      <c r="S525" s="182"/>
      <c r="T525" s="182"/>
      <c r="U525" s="238">
        <v>106.517667682927</v>
      </c>
      <c r="V525" s="238">
        <v>58.342500000000001</v>
      </c>
      <c r="W525" s="238">
        <v>63.285163297045102</v>
      </c>
      <c r="X525" s="238">
        <v>50.240156249999998</v>
      </c>
      <c r="Y525" s="238">
        <v>468.94326687116597</v>
      </c>
      <c r="Z525" s="185"/>
      <c r="AA525" s="182"/>
      <c r="AB525" s="185" t="s">
        <v>106</v>
      </c>
      <c r="AC525" s="185"/>
      <c r="AD525" s="186" t="s">
        <v>107</v>
      </c>
      <c r="AE525" s="338">
        <v>16</v>
      </c>
      <c r="AF525" s="338">
        <v>5</v>
      </c>
      <c r="AG525" s="338">
        <v>5</v>
      </c>
      <c r="AH525" s="338">
        <v>5</v>
      </c>
      <c r="AI525" s="338">
        <v>4</v>
      </c>
      <c r="AJ525" s="187"/>
      <c r="AK525" s="182"/>
      <c r="AL525" s="182"/>
      <c r="AM525" s="282">
        <v>1458.24</v>
      </c>
      <c r="AN525" s="282">
        <v>1569.96</v>
      </c>
      <c r="AO525" s="282">
        <v>506.14</v>
      </c>
      <c r="AP525" s="282">
        <v>1177.99</v>
      </c>
      <c r="AQ525" s="282">
        <v>4020.83</v>
      </c>
      <c r="AR525" s="275"/>
      <c r="AS525" s="273"/>
      <c r="AT525" s="273"/>
      <c r="AU525" s="275">
        <v>91.14</v>
      </c>
      <c r="AV525" s="275">
        <v>98.122500000000002</v>
      </c>
      <c r="AW525" s="275">
        <v>31.633749999999999</v>
      </c>
      <c r="AX525" s="275">
        <v>73.624375000000001</v>
      </c>
      <c r="AY525" s="275">
        <v>287.20214285714297</v>
      </c>
      <c r="AZ525" s="187"/>
      <c r="BA525" s="182"/>
    </row>
    <row r="526" spans="1:53" s="188" customFormat="1" x14ac:dyDescent="0.2">
      <c r="A526" s="182"/>
      <c r="B526" s="185" t="s">
        <v>101</v>
      </c>
      <c r="C526" s="185"/>
      <c r="D526" s="186" t="s">
        <v>102</v>
      </c>
      <c r="E526" s="325">
        <v>226</v>
      </c>
      <c r="F526" s="325">
        <v>125</v>
      </c>
      <c r="G526" s="325">
        <v>95</v>
      </c>
      <c r="H526" s="325">
        <v>76</v>
      </c>
      <c r="I526" s="325">
        <v>110</v>
      </c>
      <c r="J526" s="185"/>
      <c r="K526" s="182"/>
      <c r="L526" s="182"/>
      <c r="M526" s="238">
        <v>32398.83</v>
      </c>
      <c r="N526" s="238">
        <v>13744.76</v>
      </c>
      <c r="O526" s="238">
        <v>11140.03</v>
      </c>
      <c r="P526" s="238">
        <v>11966.02</v>
      </c>
      <c r="Q526" s="238">
        <v>94939.520000000004</v>
      </c>
      <c r="R526" s="185"/>
      <c r="S526" s="182"/>
      <c r="T526" s="182"/>
      <c r="U526" s="238">
        <v>114.889468085106</v>
      </c>
      <c r="V526" s="238">
        <v>48.740283687943197</v>
      </c>
      <c r="W526" s="238">
        <v>40.0720503597122</v>
      </c>
      <c r="X526" s="238">
        <v>42.735785714285697</v>
      </c>
      <c r="Y526" s="238">
        <v>340.28501792114702</v>
      </c>
      <c r="Z526" s="185"/>
      <c r="AA526" s="182"/>
      <c r="AB526" s="185" t="s">
        <v>113</v>
      </c>
      <c r="AC526" s="185"/>
      <c r="AD526" s="186" t="s">
        <v>104</v>
      </c>
      <c r="AE526" s="338">
        <v>89</v>
      </c>
      <c r="AF526" s="338">
        <v>28</v>
      </c>
      <c r="AG526" s="338">
        <v>25</v>
      </c>
      <c r="AH526" s="338">
        <v>16</v>
      </c>
      <c r="AI526" s="338">
        <v>10</v>
      </c>
      <c r="AJ526" s="187"/>
      <c r="AK526" s="182"/>
      <c r="AL526" s="182"/>
      <c r="AM526" s="282">
        <v>22056.54</v>
      </c>
      <c r="AN526" s="282">
        <v>5385.65</v>
      </c>
      <c r="AO526" s="282">
        <v>3469.66</v>
      </c>
      <c r="AP526" s="282">
        <v>1128.92</v>
      </c>
      <c r="AQ526" s="282">
        <v>9242.42</v>
      </c>
      <c r="AR526" s="275"/>
      <c r="AS526" s="273"/>
      <c r="AT526" s="273"/>
      <c r="AU526" s="275">
        <v>239.745</v>
      </c>
      <c r="AV526" s="275">
        <v>58.539673913043501</v>
      </c>
      <c r="AW526" s="275">
        <v>39.427954545454497</v>
      </c>
      <c r="AX526" s="275">
        <v>14.111499999999999</v>
      </c>
      <c r="AY526" s="275">
        <v>120.031428571429</v>
      </c>
      <c r="AZ526" s="187"/>
      <c r="BA526" s="182"/>
    </row>
    <row r="527" spans="1:53" s="188" customFormat="1" x14ac:dyDescent="0.2">
      <c r="A527" s="182"/>
      <c r="B527" s="185" t="s">
        <v>101</v>
      </c>
      <c r="C527" s="185"/>
      <c r="D527" s="186" t="s">
        <v>103</v>
      </c>
      <c r="E527" s="325">
        <v>32</v>
      </c>
      <c r="F527" s="325"/>
      <c r="G527" s="325">
        <v>19</v>
      </c>
      <c r="H527" s="325">
        <v>1</v>
      </c>
      <c r="I527" s="325">
        <v>9</v>
      </c>
      <c r="J527" s="185"/>
      <c r="K527" s="182"/>
      <c r="L527" s="182"/>
      <c r="M527" s="238">
        <v>3262.68</v>
      </c>
      <c r="N527" s="238">
        <v>0</v>
      </c>
      <c r="O527" s="238">
        <v>3027.92</v>
      </c>
      <c r="P527" s="238">
        <v>65</v>
      </c>
      <c r="Q527" s="238">
        <v>12139.93</v>
      </c>
      <c r="R527" s="185"/>
      <c r="S527" s="182"/>
      <c r="T527" s="182"/>
      <c r="U527" s="238">
        <v>93.219428571428594</v>
      </c>
      <c r="V527" s="238">
        <v>0</v>
      </c>
      <c r="W527" s="238">
        <v>89.0564705882353</v>
      </c>
      <c r="X527" s="238">
        <v>21.6666666666667</v>
      </c>
      <c r="Y527" s="238">
        <v>357.05676470588202</v>
      </c>
      <c r="Z527" s="185"/>
      <c r="AA527" s="182"/>
      <c r="AB527" s="185" t="s">
        <v>113</v>
      </c>
      <c r="AC527" s="185"/>
      <c r="AD527" s="186" t="s">
        <v>105</v>
      </c>
      <c r="AE527" s="338">
        <v>3</v>
      </c>
      <c r="AF527" s="338">
        <v>1</v>
      </c>
      <c r="AG527" s="338">
        <v>1</v>
      </c>
      <c r="AH527" s="338"/>
      <c r="AI527" s="338"/>
      <c r="AJ527" s="187"/>
      <c r="AK527" s="182"/>
      <c r="AL527" s="182"/>
      <c r="AM527" s="282">
        <v>150.24</v>
      </c>
      <c r="AN527" s="282">
        <v>22.78</v>
      </c>
      <c r="AO527" s="282">
        <v>65</v>
      </c>
      <c r="AP527" s="282">
        <v>0</v>
      </c>
      <c r="AQ527" s="282">
        <v>0</v>
      </c>
      <c r="AR527" s="275"/>
      <c r="AS527" s="273"/>
      <c r="AT527" s="273"/>
      <c r="AU527" s="275">
        <v>50.08</v>
      </c>
      <c r="AV527" s="275">
        <v>7.5933333333333302</v>
      </c>
      <c r="AW527" s="275">
        <v>21.6666666666667</v>
      </c>
      <c r="AX527" s="275">
        <v>0</v>
      </c>
      <c r="AY527" s="275">
        <v>0</v>
      </c>
      <c r="AZ527" s="187"/>
      <c r="BA527" s="182"/>
    </row>
    <row r="528" spans="1:53" s="188" customFormat="1" x14ac:dyDescent="0.2">
      <c r="A528" s="182"/>
      <c r="B528" s="185" t="s">
        <v>101</v>
      </c>
      <c r="C528" s="185"/>
      <c r="D528" s="186" t="s">
        <v>104</v>
      </c>
      <c r="E528" s="325">
        <v>1</v>
      </c>
      <c r="F528" s="325">
        <v>1</v>
      </c>
      <c r="G528" s="325">
        <v>1</v>
      </c>
      <c r="H528" s="325"/>
      <c r="I528" s="325">
        <v>1</v>
      </c>
      <c r="J528" s="185"/>
      <c r="K528" s="182"/>
      <c r="L528" s="182"/>
      <c r="M528" s="238">
        <v>138.9</v>
      </c>
      <c r="N528" s="238">
        <v>150</v>
      </c>
      <c r="O528" s="238">
        <v>150</v>
      </c>
      <c r="P528" s="238">
        <v>0</v>
      </c>
      <c r="Q528" s="238">
        <v>509.04</v>
      </c>
      <c r="R528" s="185"/>
      <c r="S528" s="182"/>
      <c r="T528" s="182"/>
      <c r="U528" s="238">
        <v>138.9</v>
      </c>
      <c r="V528" s="238">
        <v>150</v>
      </c>
      <c r="W528" s="238">
        <v>150</v>
      </c>
      <c r="X528" s="238">
        <v>0</v>
      </c>
      <c r="Y528" s="238">
        <v>509.04</v>
      </c>
      <c r="Z528" s="185"/>
      <c r="AA528" s="182"/>
      <c r="AB528" s="185" t="s">
        <v>116</v>
      </c>
      <c r="AC528" s="185"/>
      <c r="AD528" s="186" t="s">
        <v>104</v>
      </c>
      <c r="AE528" s="338">
        <v>1</v>
      </c>
      <c r="AF528" s="338">
        <v>1</v>
      </c>
      <c r="AG528" s="338"/>
      <c r="AH528" s="338"/>
      <c r="AI528" s="338"/>
      <c r="AJ528" s="187"/>
      <c r="AK528" s="182"/>
      <c r="AL528" s="182"/>
      <c r="AM528" s="282">
        <v>19.600000000000001</v>
      </c>
      <c r="AN528" s="282">
        <v>4.18</v>
      </c>
      <c r="AO528" s="282">
        <v>0</v>
      </c>
      <c r="AP528" s="282">
        <v>0</v>
      </c>
      <c r="AQ528" s="282">
        <v>0</v>
      </c>
      <c r="AR528" s="275"/>
      <c r="AS528" s="273"/>
      <c r="AT528" s="273"/>
      <c r="AU528" s="275">
        <v>19.600000000000001</v>
      </c>
      <c r="AV528" s="275">
        <v>4.18</v>
      </c>
      <c r="AW528" s="275">
        <v>0</v>
      </c>
      <c r="AX528" s="275">
        <v>0</v>
      </c>
      <c r="AY528" s="275">
        <v>0</v>
      </c>
      <c r="AZ528" s="187"/>
      <c r="BA528" s="182"/>
    </row>
    <row r="529" spans="1:53" s="188" customFormat="1" x14ac:dyDescent="0.2">
      <c r="A529" s="182"/>
      <c r="B529" s="185" t="s">
        <v>106</v>
      </c>
      <c r="C529" s="185"/>
      <c r="D529" s="186" t="s">
        <v>107</v>
      </c>
      <c r="E529" s="325">
        <v>59</v>
      </c>
      <c r="F529" s="325">
        <v>48</v>
      </c>
      <c r="G529" s="325">
        <v>29</v>
      </c>
      <c r="H529" s="325">
        <v>23</v>
      </c>
      <c r="I529" s="325">
        <v>27</v>
      </c>
      <c r="J529" s="185"/>
      <c r="K529" s="182"/>
      <c r="L529" s="182"/>
      <c r="M529" s="238">
        <v>11650.92</v>
      </c>
      <c r="N529" s="238">
        <v>7497.75</v>
      </c>
      <c r="O529" s="238">
        <v>4884.76</v>
      </c>
      <c r="P529" s="238">
        <v>4274.8599999999997</v>
      </c>
      <c r="Q529" s="238">
        <v>40597.089999999997</v>
      </c>
      <c r="R529" s="185"/>
      <c r="S529" s="182"/>
      <c r="T529" s="182"/>
      <c r="U529" s="238">
        <v>166.441714285714</v>
      </c>
      <c r="V529" s="238">
        <v>107.110714285714</v>
      </c>
      <c r="W529" s="238">
        <v>69.782285714285706</v>
      </c>
      <c r="X529" s="238">
        <v>62.865588235294098</v>
      </c>
      <c r="Y529" s="238">
        <v>579.95842857142895</v>
      </c>
      <c r="Z529" s="185"/>
      <c r="AA529" s="182"/>
      <c r="AB529" s="185" t="s">
        <v>118</v>
      </c>
      <c r="AC529" s="185"/>
      <c r="AD529" s="186" t="s">
        <v>105</v>
      </c>
      <c r="AE529" s="338">
        <v>4</v>
      </c>
      <c r="AF529" s="338">
        <v>4</v>
      </c>
      <c r="AG529" s="338">
        <v>2</v>
      </c>
      <c r="AH529" s="338">
        <v>1</v>
      </c>
      <c r="AI529" s="338">
        <v>1</v>
      </c>
      <c r="AJ529" s="187"/>
      <c r="AK529" s="182"/>
      <c r="AL529" s="182"/>
      <c r="AM529" s="282">
        <v>102.83</v>
      </c>
      <c r="AN529" s="282">
        <v>62.53</v>
      </c>
      <c r="AO529" s="282">
        <v>33.76</v>
      </c>
      <c r="AP529" s="282">
        <v>11.9</v>
      </c>
      <c r="AQ529" s="282">
        <v>40.9</v>
      </c>
      <c r="AR529" s="275"/>
      <c r="AS529" s="273"/>
      <c r="AT529" s="273"/>
      <c r="AU529" s="275">
        <v>25.7075</v>
      </c>
      <c r="AV529" s="275">
        <v>15.6325</v>
      </c>
      <c r="AW529" s="275">
        <v>8.44</v>
      </c>
      <c r="AX529" s="275">
        <v>2.9750000000000001</v>
      </c>
      <c r="AY529" s="275">
        <v>10.225</v>
      </c>
      <c r="AZ529" s="187"/>
      <c r="BA529" s="182"/>
    </row>
    <row r="530" spans="1:53" s="188" customFormat="1" x14ac:dyDescent="0.2">
      <c r="A530" s="182"/>
      <c r="B530" s="185" t="s">
        <v>113</v>
      </c>
      <c r="C530" s="185"/>
      <c r="D530" s="186" t="s">
        <v>104</v>
      </c>
      <c r="E530" s="325">
        <v>315</v>
      </c>
      <c r="F530" s="325">
        <v>149</v>
      </c>
      <c r="G530" s="325">
        <v>97</v>
      </c>
      <c r="H530" s="325">
        <v>60</v>
      </c>
      <c r="I530" s="325">
        <v>59</v>
      </c>
      <c r="J530" s="185"/>
      <c r="K530" s="182"/>
      <c r="L530" s="182"/>
      <c r="M530" s="238">
        <v>24981.96</v>
      </c>
      <c r="N530" s="238">
        <v>6758.63</v>
      </c>
      <c r="O530" s="238">
        <v>5605.87</v>
      </c>
      <c r="P530" s="238">
        <v>5210.6099999999997</v>
      </c>
      <c r="Q530" s="238">
        <v>30450.21</v>
      </c>
      <c r="R530" s="185"/>
      <c r="S530" s="182"/>
      <c r="T530" s="182"/>
      <c r="U530" s="238">
        <v>76.164512195121901</v>
      </c>
      <c r="V530" s="238">
        <v>20.605579268292701</v>
      </c>
      <c r="W530" s="238">
        <v>18.1419741100324</v>
      </c>
      <c r="X530" s="238">
        <v>18.4120494699647</v>
      </c>
      <c r="Y530" s="238">
        <v>103.221050847458</v>
      </c>
      <c r="Z530" s="185"/>
      <c r="AA530" s="182"/>
      <c r="AB530" s="185" t="s">
        <v>123</v>
      </c>
      <c r="AC530" s="185"/>
      <c r="AD530" s="186" t="s">
        <v>124</v>
      </c>
      <c r="AE530" s="338"/>
      <c r="AF530" s="338">
        <v>1</v>
      </c>
      <c r="AG530" s="338">
        <v>1</v>
      </c>
      <c r="AH530" s="338"/>
      <c r="AI530" s="338">
        <v>1</v>
      </c>
      <c r="AJ530" s="187"/>
      <c r="AK530" s="182"/>
      <c r="AL530" s="182"/>
      <c r="AM530" s="282">
        <v>0</v>
      </c>
      <c r="AN530" s="282">
        <v>9.14</v>
      </c>
      <c r="AO530" s="282">
        <v>4.1900000000000004</v>
      </c>
      <c r="AP530" s="282">
        <v>0</v>
      </c>
      <c r="AQ530" s="282">
        <v>65</v>
      </c>
      <c r="AR530" s="275"/>
      <c r="AS530" s="273"/>
      <c r="AT530" s="273"/>
      <c r="AU530" s="275">
        <v>0</v>
      </c>
      <c r="AV530" s="275">
        <v>9.14</v>
      </c>
      <c r="AW530" s="275">
        <v>4.1900000000000004</v>
      </c>
      <c r="AX530" s="275">
        <v>0</v>
      </c>
      <c r="AY530" s="275">
        <v>65</v>
      </c>
      <c r="AZ530" s="187"/>
      <c r="BA530" s="182"/>
    </row>
    <row r="531" spans="1:53" s="188" customFormat="1" x14ac:dyDescent="0.2">
      <c r="A531" s="182"/>
      <c r="B531" s="185" t="s">
        <v>113</v>
      </c>
      <c r="C531" s="185"/>
      <c r="D531" s="186" t="s">
        <v>105</v>
      </c>
      <c r="E531" s="325">
        <v>27</v>
      </c>
      <c r="F531" s="325">
        <v>18</v>
      </c>
      <c r="G531" s="325">
        <v>12</v>
      </c>
      <c r="H531" s="325">
        <v>8</v>
      </c>
      <c r="I531" s="325">
        <v>5</v>
      </c>
      <c r="J531" s="185"/>
      <c r="K531" s="182"/>
      <c r="L531" s="182"/>
      <c r="M531" s="238">
        <v>6075.86</v>
      </c>
      <c r="N531" s="238">
        <v>920.29</v>
      </c>
      <c r="O531" s="238">
        <v>1543.38</v>
      </c>
      <c r="P531" s="238">
        <v>1303.78</v>
      </c>
      <c r="Q531" s="238">
        <v>2700.77</v>
      </c>
      <c r="R531" s="185"/>
      <c r="S531" s="182"/>
      <c r="T531" s="182"/>
      <c r="U531" s="238">
        <v>209.51241379310301</v>
      </c>
      <c r="V531" s="238">
        <v>31.7341379310345</v>
      </c>
      <c r="W531" s="238">
        <v>55.1207142857143</v>
      </c>
      <c r="X531" s="238">
        <v>62.084761904761898</v>
      </c>
      <c r="Y531" s="238">
        <v>150.04277777777801</v>
      </c>
      <c r="Z531" s="185"/>
      <c r="AA531" s="182"/>
      <c r="AB531" s="185" t="s">
        <v>125</v>
      </c>
      <c r="AC531" s="185"/>
      <c r="AD531" s="186" t="s">
        <v>120</v>
      </c>
      <c r="AE531" s="338">
        <v>5</v>
      </c>
      <c r="AF531" s="338">
        <v>2</v>
      </c>
      <c r="AG531" s="338">
        <v>2</v>
      </c>
      <c r="AH531" s="338">
        <v>2</v>
      </c>
      <c r="AI531" s="338">
        <v>1</v>
      </c>
      <c r="AJ531" s="187"/>
      <c r="AK531" s="182"/>
      <c r="AL531" s="182"/>
      <c r="AM531" s="282">
        <v>1433</v>
      </c>
      <c r="AN531" s="282">
        <v>825.36</v>
      </c>
      <c r="AO531" s="282">
        <v>1246.19</v>
      </c>
      <c r="AP531" s="282">
        <v>689.4</v>
      </c>
      <c r="AQ531" s="282">
        <v>2289.88</v>
      </c>
      <c r="AR531" s="275"/>
      <c r="AS531" s="273"/>
      <c r="AT531" s="273"/>
      <c r="AU531" s="275">
        <v>286.60000000000002</v>
      </c>
      <c r="AV531" s="275">
        <v>165.072</v>
      </c>
      <c r="AW531" s="275">
        <v>311.54750000000001</v>
      </c>
      <c r="AX531" s="275">
        <v>137.88</v>
      </c>
      <c r="AY531" s="275">
        <v>457.976</v>
      </c>
      <c r="AZ531" s="187"/>
      <c r="BA531" s="182"/>
    </row>
    <row r="532" spans="1:53" s="188" customFormat="1" x14ac:dyDescent="0.2">
      <c r="A532" s="182"/>
      <c r="B532" s="185" t="s">
        <v>118</v>
      </c>
      <c r="C532" s="185"/>
      <c r="D532" s="186" t="s">
        <v>105</v>
      </c>
      <c r="E532" s="325">
        <v>237</v>
      </c>
      <c r="F532" s="325">
        <v>116</v>
      </c>
      <c r="G532" s="325">
        <v>79</v>
      </c>
      <c r="H532" s="325">
        <v>58</v>
      </c>
      <c r="I532" s="325">
        <v>64</v>
      </c>
      <c r="J532" s="185"/>
      <c r="K532" s="182"/>
      <c r="L532" s="182"/>
      <c r="M532" s="238">
        <v>25150.66</v>
      </c>
      <c r="N532" s="238">
        <v>8433.8799999999992</v>
      </c>
      <c r="O532" s="238">
        <v>8076.53</v>
      </c>
      <c r="P532" s="238">
        <v>7969.93</v>
      </c>
      <c r="Q532" s="238">
        <v>34550.58</v>
      </c>
      <c r="R532" s="185"/>
      <c r="S532" s="182"/>
      <c r="T532" s="182"/>
      <c r="U532" s="238">
        <v>99.018346456692896</v>
      </c>
      <c r="V532" s="238">
        <v>33.204251968503897</v>
      </c>
      <c r="W532" s="238">
        <v>32.566653225806398</v>
      </c>
      <c r="X532" s="238">
        <v>32.398089430894302</v>
      </c>
      <c r="Y532" s="238">
        <v>136.025905511811</v>
      </c>
      <c r="Z532" s="185"/>
      <c r="AA532" s="182"/>
      <c r="AB532" s="185" t="s">
        <v>714</v>
      </c>
      <c r="AC532" s="185"/>
      <c r="AD532" s="186" t="s">
        <v>127</v>
      </c>
      <c r="AE532" s="338">
        <v>3</v>
      </c>
      <c r="AF532" s="338">
        <v>2</v>
      </c>
      <c r="AG532" s="338">
        <v>3</v>
      </c>
      <c r="AH532" s="338">
        <v>1</v>
      </c>
      <c r="AI532" s="338">
        <v>1</v>
      </c>
      <c r="AJ532" s="187"/>
      <c r="AK532" s="182"/>
      <c r="AL532" s="182"/>
      <c r="AM532" s="282">
        <v>140.37</v>
      </c>
      <c r="AN532" s="282">
        <v>26.22</v>
      </c>
      <c r="AO532" s="282">
        <v>260.92</v>
      </c>
      <c r="AP532" s="282">
        <v>17.72</v>
      </c>
      <c r="AQ532" s="282">
        <v>268.45</v>
      </c>
      <c r="AR532" s="275"/>
      <c r="AS532" s="273"/>
      <c r="AT532" s="273"/>
      <c r="AU532" s="275">
        <v>46.79</v>
      </c>
      <c r="AV532" s="275">
        <v>8.74</v>
      </c>
      <c r="AW532" s="275">
        <v>86.973333333333301</v>
      </c>
      <c r="AX532" s="275">
        <v>5.9066666666666698</v>
      </c>
      <c r="AY532" s="275">
        <v>89.483333333333306</v>
      </c>
      <c r="AZ532" s="187"/>
      <c r="BA532" s="182"/>
    </row>
    <row r="533" spans="1:53" s="188" customFormat="1" x14ac:dyDescent="0.2">
      <c r="A533" s="182"/>
      <c r="B533" s="185" t="s">
        <v>123</v>
      </c>
      <c r="C533" s="185"/>
      <c r="D533" s="186" t="s">
        <v>124</v>
      </c>
      <c r="E533" s="325">
        <v>4</v>
      </c>
      <c r="F533" s="325">
        <v>4</v>
      </c>
      <c r="G533" s="325">
        <v>3</v>
      </c>
      <c r="H533" s="325">
        <v>1</v>
      </c>
      <c r="I533" s="325">
        <v>2</v>
      </c>
      <c r="J533" s="185"/>
      <c r="K533" s="182"/>
      <c r="L533" s="182"/>
      <c r="M533" s="238">
        <v>838.25</v>
      </c>
      <c r="N533" s="238">
        <v>487.69</v>
      </c>
      <c r="O533" s="238">
        <v>717.93</v>
      </c>
      <c r="P533" s="238">
        <v>69.959999999999994</v>
      </c>
      <c r="Q533" s="238">
        <v>1930.52</v>
      </c>
      <c r="R533" s="185"/>
      <c r="S533" s="182"/>
      <c r="T533" s="182"/>
      <c r="U533" s="238">
        <v>209.5625</v>
      </c>
      <c r="V533" s="238">
        <v>121.9225</v>
      </c>
      <c r="W533" s="238">
        <v>179.48249999999999</v>
      </c>
      <c r="X533" s="238">
        <v>17.489999999999998</v>
      </c>
      <c r="Y533" s="238">
        <v>482.63</v>
      </c>
      <c r="Z533" s="185"/>
      <c r="AA533" s="182"/>
      <c r="AB533" s="185" t="s">
        <v>126</v>
      </c>
      <c r="AC533" s="185"/>
      <c r="AD533" s="186" t="s">
        <v>127</v>
      </c>
      <c r="AE533" s="338">
        <v>9</v>
      </c>
      <c r="AF533" s="338">
        <v>8</v>
      </c>
      <c r="AG533" s="338">
        <v>8</v>
      </c>
      <c r="AH533" s="338">
        <v>6</v>
      </c>
      <c r="AI533" s="338">
        <v>6</v>
      </c>
      <c r="AJ533" s="187"/>
      <c r="AK533" s="182"/>
      <c r="AL533" s="182"/>
      <c r="AM533" s="282">
        <v>852.09</v>
      </c>
      <c r="AN533" s="282">
        <v>866.47</v>
      </c>
      <c r="AO533" s="282">
        <v>625.80999999999995</v>
      </c>
      <c r="AP533" s="282">
        <v>593.85</v>
      </c>
      <c r="AQ533" s="282">
        <v>1122.78</v>
      </c>
      <c r="AR533" s="275"/>
      <c r="AS533" s="273"/>
      <c r="AT533" s="273"/>
      <c r="AU533" s="275">
        <v>94.676666666666705</v>
      </c>
      <c r="AV533" s="275">
        <v>96.274444444444399</v>
      </c>
      <c r="AW533" s="275">
        <v>69.534444444444404</v>
      </c>
      <c r="AX533" s="275">
        <v>65.983333333333306</v>
      </c>
      <c r="AY533" s="275">
        <v>124.753333333333</v>
      </c>
      <c r="AZ533" s="187"/>
      <c r="BA533" s="182"/>
    </row>
    <row r="534" spans="1:53" s="188" customFormat="1" x14ac:dyDescent="0.2">
      <c r="A534" s="182"/>
      <c r="B534" s="185" t="s">
        <v>125</v>
      </c>
      <c r="C534" s="185"/>
      <c r="D534" s="186" t="s">
        <v>120</v>
      </c>
      <c r="E534" s="325">
        <v>51</v>
      </c>
      <c r="F534" s="325">
        <v>40</v>
      </c>
      <c r="G534" s="325">
        <v>39</v>
      </c>
      <c r="H534" s="325">
        <v>34</v>
      </c>
      <c r="I534" s="325">
        <v>32</v>
      </c>
      <c r="J534" s="185"/>
      <c r="K534" s="182"/>
      <c r="L534" s="182"/>
      <c r="M534" s="238">
        <v>6654.41</v>
      </c>
      <c r="N534" s="238">
        <v>4513.5600000000004</v>
      </c>
      <c r="O534" s="238">
        <v>6680.09</v>
      </c>
      <c r="P534" s="238">
        <v>5627.37</v>
      </c>
      <c r="Q534" s="238">
        <v>21213.73</v>
      </c>
      <c r="R534" s="185"/>
      <c r="S534" s="182"/>
      <c r="T534" s="182"/>
      <c r="U534" s="238">
        <v>109.08868852459</v>
      </c>
      <c r="V534" s="238">
        <v>73.992786885245906</v>
      </c>
      <c r="W534" s="238">
        <v>111.33483333333299</v>
      </c>
      <c r="X534" s="238">
        <v>98.725789473684202</v>
      </c>
      <c r="Y534" s="238">
        <v>353.562166666667</v>
      </c>
      <c r="Z534" s="185"/>
      <c r="AA534" s="182"/>
      <c r="AB534" s="185" t="s">
        <v>128</v>
      </c>
      <c r="AC534" s="185"/>
      <c r="AD534" s="186" t="s">
        <v>68</v>
      </c>
      <c r="AE534" s="338">
        <v>191</v>
      </c>
      <c r="AF534" s="338">
        <v>93</v>
      </c>
      <c r="AG534" s="338">
        <v>67</v>
      </c>
      <c r="AH534" s="338">
        <v>47</v>
      </c>
      <c r="AI534" s="338">
        <v>37</v>
      </c>
      <c r="AJ534" s="187"/>
      <c r="AK534" s="182"/>
      <c r="AL534" s="182"/>
      <c r="AM534" s="282">
        <v>66656.900000000096</v>
      </c>
      <c r="AN534" s="282">
        <v>14522.12</v>
      </c>
      <c r="AO534" s="282">
        <v>9690.8799999999992</v>
      </c>
      <c r="AP534" s="282">
        <v>7609.94</v>
      </c>
      <c r="AQ534" s="282">
        <v>34502.76</v>
      </c>
      <c r="AR534" s="275"/>
      <c r="AS534" s="273"/>
      <c r="AT534" s="273"/>
      <c r="AU534" s="275">
        <v>338.35989847715803</v>
      </c>
      <c r="AV534" s="275">
        <v>73.716345177665005</v>
      </c>
      <c r="AW534" s="275">
        <v>49.952989690721701</v>
      </c>
      <c r="AX534" s="275">
        <v>39.842617801047098</v>
      </c>
      <c r="AY534" s="275">
        <v>178.77077720207299</v>
      </c>
      <c r="AZ534" s="187"/>
      <c r="BA534" s="182"/>
    </row>
    <row r="535" spans="1:53" s="188" customFormat="1" x14ac:dyDescent="0.2">
      <c r="A535" s="182"/>
      <c r="B535" s="185" t="s">
        <v>714</v>
      </c>
      <c r="C535" s="185"/>
      <c r="D535" s="186" t="s">
        <v>127</v>
      </c>
      <c r="E535" s="325">
        <v>4</v>
      </c>
      <c r="F535" s="325">
        <v>2</v>
      </c>
      <c r="G535" s="325">
        <v>2</v>
      </c>
      <c r="H535" s="325">
        <v>2</v>
      </c>
      <c r="I535" s="325">
        <v>2</v>
      </c>
      <c r="J535" s="185"/>
      <c r="K535" s="182"/>
      <c r="L535" s="182"/>
      <c r="M535" s="238">
        <v>612.89</v>
      </c>
      <c r="N535" s="238">
        <v>382.01</v>
      </c>
      <c r="O535" s="238">
        <v>427.58</v>
      </c>
      <c r="P535" s="238">
        <v>382.55</v>
      </c>
      <c r="Q535" s="238">
        <v>1784.03</v>
      </c>
      <c r="R535" s="185"/>
      <c r="S535" s="182"/>
      <c r="T535" s="182"/>
      <c r="U535" s="238">
        <v>153.2225</v>
      </c>
      <c r="V535" s="238">
        <v>95.502499999999998</v>
      </c>
      <c r="W535" s="238">
        <v>106.895</v>
      </c>
      <c r="X535" s="238">
        <v>127.51666666666701</v>
      </c>
      <c r="Y535" s="238">
        <v>594.67666666666696</v>
      </c>
      <c r="Z535" s="185"/>
      <c r="AA535" s="182"/>
      <c r="AB535" s="185" t="s">
        <v>128</v>
      </c>
      <c r="AC535" s="185"/>
      <c r="AD535" s="186" t="s">
        <v>501</v>
      </c>
      <c r="AE535" s="338">
        <v>1</v>
      </c>
      <c r="AF535" s="338">
        <v>1</v>
      </c>
      <c r="AG535" s="338"/>
      <c r="AH535" s="338"/>
      <c r="AI535" s="338"/>
      <c r="AJ535" s="187"/>
      <c r="AK535" s="182"/>
      <c r="AL535" s="182"/>
      <c r="AM535" s="282">
        <v>14.5</v>
      </c>
      <c r="AN535" s="282">
        <v>9.67</v>
      </c>
      <c r="AO535" s="282">
        <v>0</v>
      </c>
      <c r="AP535" s="282">
        <v>0</v>
      </c>
      <c r="AQ535" s="282">
        <v>0</v>
      </c>
      <c r="AR535" s="275"/>
      <c r="AS535" s="273"/>
      <c r="AT535" s="273"/>
      <c r="AU535" s="275">
        <v>14.5</v>
      </c>
      <c r="AV535" s="275">
        <v>9.67</v>
      </c>
      <c r="AW535" s="275">
        <v>0</v>
      </c>
      <c r="AX535" s="275">
        <v>0</v>
      </c>
      <c r="AY535" s="275">
        <v>0</v>
      </c>
      <c r="AZ535" s="187"/>
      <c r="BA535" s="182"/>
    </row>
    <row r="536" spans="1:53" s="188" customFormat="1" x14ac:dyDescent="0.2">
      <c r="A536" s="182"/>
      <c r="B536" s="185" t="s">
        <v>126</v>
      </c>
      <c r="C536" s="185"/>
      <c r="D536" s="186" t="s">
        <v>127</v>
      </c>
      <c r="E536" s="325">
        <v>35</v>
      </c>
      <c r="F536" s="325">
        <v>21</v>
      </c>
      <c r="G536" s="325">
        <v>15</v>
      </c>
      <c r="H536" s="325">
        <v>17</v>
      </c>
      <c r="I536" s="325">
        <v>27</v>
      </c>
      <c r="J536" s="185"/>
      <c r="K536" s="182"/>
      <c r="L536" s="182"/>
      <c r="M536" s="238">
        <v>4163.5200000000004</v>
      </c>
      <c r="N536" s="238">
        <v>2442.7399999999998</v>
      </c>
      <c r="O536" s="238">
        <v>2568.4499999999998</v>
      </c>
      <c r="P536" s="238">
        <v>2412.52</v>
      </c>
      <c r="Q536" s="238">
        <v>25616.799999999999</v>
      </c>
      <c r="R536" s="185"/>
      <c r="S536" s="182"/>
      <c r="T536" s="182"/>
      <c r="U536" s="238">
        <v>83.270399999999995</v>
      </c>
      <c r="V536" s="238">
        <v>48.854799999999997</v>
      </c>
      <c r="W536" s="238">
        <v>52.417346938775502</v>
      </c>
      <c r="X536" s="238">
        <v>48.250399999999999</v>
      </c>
      <c r="Y536" s="238">
        <v>512.33600000000001</v>
      </c>
      <c r="Z536" s="185"/>
      <c r="AA536" s="182"/>
      <c r="AB536" s="185" t="s">
        <v>128</v>
      </c>
      <c r="AC536" s="185"/>
      <c r="AD536" s="186" t="s">
        <v>75</v>
      </c>
      <c r="AE536" s="338">
        <v>4</v>
      </c>
      <c r="AF536" s="338">
        <v>1</v>
      </c>
      <c r="AG536" s="338">
        <v>1</v>
      </c>
      <c r="AH536" s="338">
        <v>1</v>
      </c>
      <c r="AI536" s="338">
        <v>1</v>
      </c>
      <c r="AJ536" s="187"/>
      <c r="AK536" s="182"/>
      <c r="AL536" s="182"/>
      <c r="AM536" s="282">
        <v>597.95000000000005</v>
      </c>
      <c r="AN536" s="282">
        <v>13.9</v>
      </c>
      <c r="AO536" s="282">
        <v>13.88</v>
      </c>
      <c r="AP536" s="282">
        <v>14.31</v>
      </c>
      <c r="AQ536" s="282">
        <v>381.36</v>
      </c>
      <c r="AR536" s="275"/>
      <c r="AS536" s="273"/>
      <c r="AT536" s="273"/>
      <c r="AU536" s="275">
        <v>149.48750000000001</v>
      </c>
      <c r="AV536" s="275">
        <v>3.4750000000000001</v>
      </c>
      <c r="AW536" s="275">
        <v>3.47</v>
      </c>
      <c r="AX536" s="275">
        <v>3.5775000000000001</v>
      </c>
      <c r="AY536" s="275">
        <v>95.34</v>
      </c>
      <c r="AZ536" s="187"/>
      <c r="BA536" s="182"/>
    </row>
    <row r="537" spans="1:53" s="188" customFormat="1" x14ac:dyDescent="0.2">
      <c r="A537" s="182"/>
      <c r="B537" s="185" t="s">
        <v>128</v>
      </c>
      <c r="C537" s="185"/>
      <c r="D537" s="186" t="s">
        <v>68</v>
      </c>
      <c r="E537" s="325">
        <v>737</v>
      </c>
      <c r="F537" s="325">
        <v>461</v>
      </c>
      <c r="G537" s="325">
        <v>353</v>
      </c>
      <c r="H537" s="325">
        <v>309</v>
      </c>
      <c r="I537" s="325">
        <v>354</v>
      </c>
      <c r="J537" s="185"/>
      <c r="K537" s="182"/>
      <c r="L537" s="182"/>
      <c r="M537" s="238">
        <v>111837.87</v>
      </c>
      <c r="N537" s="238">
        <v>52013.5</v>
      </c>
      <c r="O537" s="238">
        <v>46501.42</v>
      </c>
      <c r="P537" s="238">
        <v>43485.78</v>
      </c>
      <c r="Q537" s="238">
        <v>399133.94</v>
      </c>
      <c r="R537" s="185"/>
      <c r="S537" s="182"/>
      <c r="T537" s="182"/>
      <c r="U537" s="238">
        <v>132.35250887574</v>
      </c>
      <c r="V537" s="238">
        <v>61.5544378698225</v>
      </c>
      <c r="W537" s="238">
        <v>55.757098321342902</v>
      </c>
      <c r="X537" s="238">
        <v>52.203817527010798</v>
      </c>
      <c r="Y537" s="238">
        <v>478.00471856287402</v>
      </c>
      <c r="Z537" s="185"/>
      <c r="AA537" s="182"/>
      <c r="AB537" s="185" t="s">
        <v>135</v>
      </c>
      <c r="AC537" s="185"/>
      <c r="AD537" s="186" t="s">
        <v>131</v>
      </c>
      <c r="AE537" s="338">
        <v>40</v>
      </c>
      <c r="AF537" s="338">
        <v>7</v>
      </c>
      <c r="AG537" s="338">
        <v>10</v>
      </c>
      <c r="AH537" s="338">
        <v>7</v>
      </c>
      <c r="AI537" s="338">
        <v>6</v>
      </c>
      <c r="AJ537" s="187"/>
      <c r="AK537" s="182"/>
      <c r="AL537" s="182"/>
      <c r="AM537" s="282">
        <v>48803.61</v>
      </c>
      <c r="AN537" s="282">
        <v>11349.96</v>
      </c>
      <c r="AO537" s="282">
        <v>6332.38</v>
      </c>
      <c r="AP537" s="282">
        <v>649.01</v>
      </c>
      <c r="AQ537" s="282">
        <v>1923.56</v>
      </c>
      <c r="AR537" s="275"/>
      <c r="AS537" s="273"/>
      <c r="AT537" s="273"/>
      <c r="AU537" s="275">
        <v>1220.09025</v>
      </c>
      <c r="AV537" s="275">
        <v>283.74900000000002</v>
      </c>
      <c r="AW537" s="275">
        <v>158.30950000000001</v>
      </c>
      <c r="AX537" s="275">
        <v>18.0280555555556</v>
      </c>
      <c r="AY537" s="275">
        <v>48.088999999999999</v>
      </c>
      <c r="AZ537" s="187"/>
      <c r="BA537" s="182"/>
    </row>
    <row r="538" spans="1:53" s="188" customFormat="1" x14ac:dyDescent="0.2">
      <c r="A538" s="182"/>
      <c r="B538" s="185" t="s">
        <v>128</v>
      </c>
      <c r="C538" s="185"/>
      <c r="D538" s="186" t="s">
        <v>75</v>
      </c>
      <c r="E538" s="325">
        <v>1</v>
      </c>
      <c r="F538" s="325"/>
      <c r="G538" s="325"/>
      <c r="H538" s="325"/>
      <c r="I538" s="325"/>
      <c r="J538" s="185"/>
      <c r="K538" s="182"/>
      <c r="L538" s="182"/>
      <c r="M538" s="238">
        <v>107.47</v>
      </c>
      <c r="N538" s="238">
        <v>0</v>
      </c>
      <c r="O538" s="238">
        <v>0</v>
      </c>
      <c r="P538" s="238">
        <v>0</v>
      </c>
      <c r="Q538" s="238">
        <v>0</v>
      </c>
      <c r="R538" s="185"/>
      <c r="S538" s="182"/>
      <c r="T538" s="182"/>
      <c r="U538" s="238">
        <v>107.47</v>
      </c>
      <c r="V538" s="238">
        <v>0</v>
      </c>
      <c r="W538" s="238">
        <v>0</v>
      </c>
      <c r="X538" s="238">
        <v>0</v>
      </c>
      <c r="Y538" s="238">
        <v>0</v>
      </c>
      <c r="Z538" s="185"/>
      <c r="AA538" s="182"/>
      <c r="AB538" s="185" t="s">
        <v>136</v>
      </c>
      <c r="AC538" s="185"/>
      <c r="AD538" s="186" t="s">
        <v>79</v>
      </c>
      <c r="AE538" s="338">
        <v>18</v>
      </c>
      <c r="AF538" s="338">
        <v>5</v>
      </c>
      <c r="AG538" s="338">
        <v>4</v>
      </c>
      <c r="AH538" s="338">
        <v>2</v>
      </c>
      <c r="AI538" s="338">
        <v>4</v>
      </c>
      <c r="AJ538" s="187"/>
      <c r="AK538" s="182"/>
      <c r="AL538" s="182"/>
      <c r="AM538" s="282">
        <v>5717.53</v>
      </c>
      <c r="AN538" s="282">
        <v>2648.3</v>
      </c>
      <c r="AO538" s="282">
        <v>2026.42</v>
      </c>
      <c r="AP538" s="282">
        <v>3836.78</v>
      </c>
      <c r="AQ538" s="282">
        <v>1783.74</v>
      </c>
      <c r="AR538" s="275"/>
      <c r="AS538" s="273"/>
      <c r="AT538" s="273"/>
      <c r="AU538" s="275">
        <v>300.922631578947</v>
      </c>
      <c r="AV538" s="275">
        <v>139.384210526316</v>
      </c>
      <c r="AW538" s="275">
        <v>106.653684210526</v>
      </c>
      <c r="AX538" s="275">
        <v>225.69294117647101</v>
      </c>
      <c r="AY538" s="275">
        <v>93.881052631578896</v>
      </c>
      <c r="AZ538" s="187"/>
      <c r="BA538" s="182"/>
    </row>
    <row r="539" spans="1:53" s="188" customFormat="1" x14ac:dyDescent="0.2">
      <c r="A539" s="182"/>
      <c r="B539" s="185" t="s">
        <v>132</v>
      </c>
      <c r="C539" s="185"/>
      <c r="D539" s="186" t="s">
        <v>134</v>
      </c>
      <c r="E539" s="325"/>
      <c r="F539" s="325"/>
      <c r="G539" s="325"/>
      <c r="H539" s="325"/>
      <c r="I539" s="325">
        <v>1</v>
      </c>
      <c r="J539" s="185"/>
      <c r="K539" s="182"/>
      <c r="L539" s="182"/>
      <c r="M539" s="238">
        <v>0</v>
      </c>
      <c r="N539" s="238">
        <v>0</v>
      </c>
      <c r="O539" s="238">
        <v>0</v>
      </c>
      <c r="P539" s="238"/>
      <c r="Q539" s="238">
        <v>45.13</v>
      </c>
      <c r="R539" s="185"/>
      <c r="S539" s="182"/>
      <c r="T539" s="182"/>
      <c r="U539" s="238">
        <v>0</v>
      </c>
      <c r="V539" s="238">
        <v>0</v>
      </c>
      <c r="W539" s="238">
        <v>0</v>
      </c>
      <c r="X539" s="238"/>
      <c r="Y539" s="238">
        <v>45.13</v>
      </c>
      <c r="Z539" s="185"/>
      <c r="AA539" s="182"/>
      <c r="AB539" s="185" t="s">
        <v>138</v>
      </c>
      <c r="AC539" s="185"/>
      <c r="AD539" s="186" t="s">
        <v>79</v>
      </c>
      <c r="AE539" s="338">
        <v>4</v>
      </c>
      <c r="AF539" s="338">
        <v>1</v>
      </c>
      <c r="AG539" s="338"/>
      <c r="AH539" s="338"/>
      <c r="AI539" s="338"/>
      <c r="AJ539" s="187"/>
      <c r="AK539" s="182"/>
      <c r="AL539" s="182"/>
      <c r="AM539" s="282">
        <v>2197.44</v>
      </c>
      <c r="AN539" s="282">
        <v>44.35</v>
      </c>
      <c r="AO539" s="282">
        <v>0</v>
      </c>
      <c r="AP539" s="282">
        <v>0</v>
      </c>
      <c r="AQ539" s="282">
        <v>0</v>
      </c>
      <c r="AR539" s="275"/>
      <c r="AS539" s="273"/>
      <c r="AT539" s="273"/>
      <c r="AU539" s="275">
        <v>549.36</v>
      </c>
      <c r="AV539" s="275">
        <v>11.0875</v>
      </c>
      <c r="AW539" s="275">
        <v>0</v>
      </c>
      <c r="AX539" s="275">
        <v>0</v>
      </c>
      <c r="AY539" s="275">
        <v>0</v>
      </c>
      <c r="AZ539" s="187"/>
      <c r="BA539" s="182"/>
    </row>
    <row r="540" spans="1:53" s="188" customFormat="1" x14ac:dyDescent="0.2">
      <c r="A540" s="182"/>
      <c r="B540" s="185" t="s">
        <v>135</v>
      </c>
      <c r="C540" s="185"/>
      <c r="D540" s="186" t="s">
        <v>131</v>
      </c>
      <c r="E540" s="325">
        <v>600</v>
      </c>
      <c r="F540" s="325">
        <v>100</v>
      </c>
      <c r="G540" s="325">
        <v>298</v>
      </c>
      <c r="H540" s="325">
        <v>254</v>
      </c>
      <c r="I540" s="325">
        <v>290</v>
      </c>
      <c r="J540" s="185"/>
      <c r="K540" s="182"/>
      <c r="L540" s="182"/>
      <c r="M540" s="238">
        <v>92055.14</v>
      </c>
      <c r="N540" s="238">
        <v>11143.47</v>
      </c>
      <c r="O540" s="238">
        <v>27704.63</v>
      </c>
      <c r="P540" s="238">
        <v>23741.4</v>
      </c>
      <c r="Q540" s="238">
        <v>225080.46</v>
      </c>
      <c r="R540" s="185"/>
      <c r="S540" s="182"/>
      <c r="T540" s="182"/>
      <c r="U540" s="238">
        <v>139.26647503782101</v>
      </c>
      <c r="V540" s="238">
        <v>16.858502269288898</v>
      </c>
      <c r="W540" s="238">
        <v>42.361819571865396</v>
      </c>
      <c r="X540" s="238">
        <v>36.980373831775701</v>
      </c>
      <c r="Y540" s="238">
        <v>346.277630769231</v>
      </c>
      <c r="Z540" s="185"/>
      <c r="AA540" s="182"/>
      <c r="AB540" s="185" t="s">
        <v>141</v>
      </c>
      <c r="AC540" s="185"/>
      <c r="AD540" s="186" t="s">
        <v>104</v>
      </c>
      <c r="AE540" s="338">
        <v>16</v>
      </c>
      <c r="AF540" s="338">
        <v>5</v>
      </c>
      <c r="AG540" s="338">
        <v>3</v>
      </c>
      <c r="AH540" s="338">
        <v>1</v>
      </c>
      <c r="AI540" s="338">
        <v>1</v>
      </c>
      <c r="AJ540" s="187"/>
      <c r="AK540" s="182"/>
      <c r="AL540" s="182"/>
      <c r="AM540" s="282">
        <v>38011.370000000003</v>
      </c>
      <c r="AN540" s="282">
        <v>2945.07</v>
      </c>
      <c r="AO540" s="282">
        <v>9040.49</v>
      </c>
      <c r="AP540" s="282">
        <v>344.78</v>
      </c>
      <c r="AQ540" s="282">
        <v>4359.87</v>
      </c>
      <c r="AR540" s="275"/>
      <c r="AS540" s="273"/>
      <c r="AT540" s="273"/>
      <c r="AU540" s="275">
        <v>2375.7106250000002</v>
      </c>
      <c r="AV540" s="275">
        <v>184.06687500000001</v>
      </c>
      <c r="AW540" s="275">
        <v>565.03062499999999</v>
      </c>
      <c r="AX540" s="275">
        <v>21.548749999999998</v>
      </c>
      <c r="AY540" s="275">
        <v>272.49187499999999</v>
      </c>
      <c r="AZ540" s="187"/>
      <c r="BA540" s="182"/>
    </row>
    <row r="541" spans="1:53" s="188" customFormat="1" x14ac:dyDescent="0.2">
      <c r="A541" s="182"/>
      <c r="B541" s="185" t="s">
        <v>135</v>
      </c>
      <c r="C541" s="185"/>
      <c r="D541" s="186" t="s">
        <v>73</v>
      </c>
      <c r="E541" s="325"/>
      <c r="F541" s="325"/>
      <c r="G541" s="325"/>
      <c r="H541" s="325"/>
      <c r="I541" s="325">
        <v>1</v>
      </c>
      <c r="J541" s="185"/>
      <c r="K541" s="182"/>
      <c r="L541" s="182"/>
      <c r="M541" s="238">
        <v>0</v>
      </c>
      <c r="N541" s="238">
        <v>0</v>
      </c>
      <c r="O541" s="238">
        <v>0</v>
      </c>
      <c r="P541" s="238">
        <v>0</v>
      </c>
      <c r="Q541" s="238">
        <v>306.89</v>
      </c>
      <c r="R541" s="185"/>
      <c r="S541" s="182"/>
      <c r="T541" s="182"/>
      <c r="U541" s="238">
        <v>0</v>
      </c>
      <c r="V541" s="238">
        <v>0</v>
      </c>
      <c r="W541" s="238">
        <v>0</v>
      </c>
      <c r="X541" s="238">
        <v>0</v>
      </c>
      <c r="Y541" s="238">
        <v>306.89</v>
      </c>
      <c r="Z541" s="185"/>
      <c r="AA541" s="182"/>
      <c r="AB541" s="185" t="s">
        <v>142</v>
      </c>
      <c r="AC541" s="185"/>
      <c r="AD541" s="186" t="s">
        <v>143</v>
      </c>
      <c r="AE541" s="338">
        <v>30</v>
      </c>
      <c r="AF541" s="338">
        <v>4</v>
      </c>
      <c r="AG541" s="338">
        <v>6</v>
      </c>
      <c r="AH541" s="338">
        <v>2</v>
      </c>
      <c r="AI541" s="338">
        <v>9</v>
      </c>
      <c r="AJ541" s="187"/>
      <c r="AK541" s="182"/>
      <c r="AL541" s="182"/>
      <c r="AM541" s="282">
        <v>93017.42</v>
      </c>
      <c r="AN541" s="282">
        <v>612.34</v>
      </c>
      <c r="AO541" s="282">
        <v>3981.16</v>
      </c>
      <c r="AP541" s="282">
        <v>3.36</v>
      </c>
      <c r="AQ541" s="282">
        <v>9298.2199999999993</v>
      </c>
      <c r="AR541" s="275"/>
      <c r="AS541" s="273"/>
      <c r="AT541" s="273"/>
      <c r="AU541" s="275">
        <v>2906.7943749999999</v>
      </c>
      <c r="AV541" s="275">
        <v>19.135625000000001</v>
      </c>
      <c r="AW541" s="275">
        <v>128.42451612903201</v>
      </c>
      <c r="AX541" s="275">
        <v>0.30545454545454498</v>
      </c>
      <c r="AY541" s="275">
        <v>299.942580645161</v>
      </c>
      <c r="AZ541" s="187"/>
      <c r="BA541" s="182"/>
    </row>
    <row r="542" spans="1:53" s="188" customFormat="1" x14ac:dyDescent="0.2">
      <c r="A542" s="182"/>
      <c r="B542" s="185" t="s">
        <v>136</v>
      </c>
      <c r="C542" s="185"/>
      <c r="D542" s="186" t="s">
        <v>79</v>
      </c>
      <c r="E542" s="325">
        <v>90</v>
      </c>
      <c r="F542" s="325">
        <v>47</v>
      </c>
      <c r="G542" s="325">
        <v>34</v>
      </c>
      <c r="H542" s="325">
        <v>22</v>
      </c>
      <c r="I542" s="325">
        <v>25</v>
      </c>
      <c r="J542" s="185"/>
      <c r="K542" s="182"/>
      <c r="L542" s="182"/>
      <c r="M542" s="238">
        <v>15966.07</v>
      </c>
      <c r="N542" s="238">
        <v>6159.64</v>
      </c>
      <c r="O542" s="238">
        <v>3932.5</v>
      </c>
      <c r="P542" s="238">
        <v>4459.63</v>
      </c>
      <c r="Q542" s="238">
        <v>40197.97</v>
      </c>
      <c r="R542" s="185"/>
      <c r="S542" s="182"/>
      <c r="T542" s="182"/>
      <c r="U542" s="238">
        <v>162.91908163265299</v>
      </c>
      <c r="V542" s="238">
        <v>62.853469387755098</v>
      </c>
      <c r="W542" s="238">
        <v>40.541237113402097</v>
      </c>
      <c r="X542" s="238">
        <v>45.975567010309298</v>
      </c>
      <c r="Y542" s="238">
        <v>410.18336734693901</v>
      </c>
      <c r="Z542" s="185"/>
      <c r="AA542" s="182"/>
      <c r="AB542" s="185" t="s">
        <v>144</v>
      </c>
      <c r="AC542" s="185"/>
      <c r="AD542" s="186" t="s">
        <v>145</v>
      </c>
      <c r="AE542" s="338">
        <v>570</v>
      </c>
      <c r="AF542" s="338">
        <v>255</v>
      </c>
      <c r="AG542" s="338">
        <v>198</v>
      </c>
      <c r="AH542" s="338">
        <v>138</v>
      </c>
      <c r="AI542" s="338">
        <v>133</v>
      </c>
      <c r="AJ542" s="187"/>
      <c r="AK542" s="182"/>
      <c r="AL542" s="182"/>
      <c r="AM542" s="282">
        <v>614801.77000000095</v>
      </c>
      <c r="AN542" s="282">
        <v>59699.3</v>
      </c>
      <c r="AO542" s="282">
        <v>35934.370000000003</v>
      </c>
      <c r="AP542" s="282">
        <v>11300.8</v>
      </c>
      <c r="AQ542" s="282">
        <v>58271.02</v>
      </c>
      <c r="AR542" s="275"/>
      <c r="AS542" s="273"/>
      <c r="AT542" s="273"/>
      <c r="AU542" s="275">
        <v>1058.1786058519799</v>
      </c>
      <c r="AV542" s="275">
        <v>102.75266781411401</v>
      </c>
      <c r="AW542" s="275">
        <v>63.488286219081303</v>
      </c>
      <c r="AX542" s="275">
        <v>20.621897810219</v>
      </c>
      <c r="AY542" s="275">
        <v>100.81491349481</v>
      </c>
      <c r="AZ542" s="187"/>
      <c r="BA542" s="182"/>
    </row>
    <row r="543" spans="1:53" s="188" customFormat="1" x14ac:dyDescent="0.2">
      <c r="A543" s="182"/>
      <c r="B543" s="185" t="s">
        <v>138</v>
      </c>
      <c r="C543" s="185"/>
      <c r="D543" s="186" t="s">
        <v>79</v>
      </c>
      <c r="E543" s="325">
        <v>35</v>
      </c>
      <c r="F543" s="325">
        <v>21</v>
      </c>
      <c r="G543" s="325">
        <v>20</v>
      </c>
      <c r="H543" s="325">
        <v>19</v>
      </c>
      <c r="I543" s="325">
        <v>17</v>
      </c>
      <c r="J543" s="185"/>
      <c r="K543" s="182"/>
      <c r="L543" s="182"/>
      <c r="M543" s="238">
        <v>5065.21</v>
      </c>
      <c r="N543" s="238">
        <v>2611</v>
      </c>
      <c r="O543" s="238">
        <v>2611.3200000000002</v>
      </c>
      <c r="P543" s="238">
        <v>2257.4699999999998</v>
      </c>
      <c r="Q543" s="238">
        <v>16915.98</v>
      </c>
      <c r="R543" s="185"/>
      <c r="S543" s="182"/>
      <c r="T543" s="182"/>
      <c r="U543" s="238">
        <v>126.63025</v>
      </c>
      <c r="V543" s="238">
        <v>65.275000000000006</v>
      </c>
      <c r="W543" s="238">
        <v>66.956923076923104</v>
      </c>
      <c r="X543" s="238">
        <v>56.436750000000004</v>
      </c>
      <c r="Y543" s="238">
        <v>422.89949999999999</v>
      </c>
      <c r="Z543" s="185"/>
      <c r="AA543" s="182"/>
      <c r="AB543" s="185" t="s">
        <v>144</v>
      </c>
      <c r="AC543" s="185"/>
      <c r="AD543" s="186" t="s">
        <v>488</v>
      </c>
      <c r="AE543" s="338">
        <v>2</v>
      </c>
      <c r="AF543" s="338"/>
      <c r="AG543" s="338"/>
      <c r="AH543" s="338"/>
      <c r="AI543" s="338"/>
      <c r="AJ543" s="187"/>
      <c r="AK543" s="182"/>
      <c r="AL543" s="182"/>
      <c r="AM543" s="282">
        <v>334.55</v>
      </c>
      <c r="AN543" s="282">
        <v>0</v>
      </c>
      <c r="AO543" s="282">
        <v>0</v>
      </c>
      <c r="AP543" s="282"/>
      <c r="AQ543" s="282">
        <v>0</v>
      </c>
      <c r="AR543" s="275"/>
      <c r="AS543" s="273"/>
      <c r="AT543" s="273"/>
      <c r="AU543" s="275">
        <v>167.27500000000001</v>
      </c>
      <c r="AV543" s="275">
        <v>0</v>
      </c>
      <c r="AW543" s="275">
        <v>0</v>
      </c>
      <c r="AX543" s="275"/>
      <c r="AY543" s="275">
        <v>0</v>
      </c>
      <c r="AZ543" s="187"/>
      <c r="BA543" s="182"/>
    </row>
    <row r="544" spans="1:53" s="188" customFormat="1" x14ac:dyDescent="0.2">
      <c r="A544" s="182"/>
      <c r="B544" s="185" t="s">
        <v>139</v>
      </c>
      <c r="C544" s="185"/>
      <c r="D544" s="186" t="s">
        <v>140</v>
      </c>
      <c r="E544" s="325">
        <v>1</v>
      </c>
      <c r="F544" s="325">
        <v>1</v>
      </c>
      <c r="G544" s="325">
        <v>1</v>
      </c>
      <c r="H544" s="325">
        <v>1</v>
      </c>
      <c r="I544" s="325">
        <v>1</v>
      </c>
      <c r="J544" s="185"/>
      <c r="K544" s="182"/>
      <c r="L544" s="182"/>
      <c r="M544" s="238">
        <v>237.06</v>
      </c>
      <c r="N544" s="238">
        <v>266.11</v>
      </c>
      <c r="O544" s="238">
        <v>443.9</v>
      </c>
      <c r="P544" s="238">
        <v>75.58</v>
      </c>
      <c r="Q544" s="238">
        <v>1275.9100000000001</v>
      </c>
      <c r="R544" s="185"/>
      <c r="S544" s="182"/>
      <c r="T544" s="182"/>
      <c r="U544" s="238">
        <v>118.53</v>
      </c>
      <c r="V544" s="238">
        <v>133.05500000000001</v>
      </c>
      <c r="W544" s="238">
        <v>221.95</v>
      </c>
      <c r="X544" s="238">
        <v>37.79</v>
      </c>
      <c r="Y544" s="238">
        <v>637.95500000000004</v>
      </c>
      <c r="Z544" s="185"/>
      <c r="AA544" s="182"/>
      <c r="AB544" s="185" t="s">
        <v>146</v>
      </c>
      <c r="AC544" s="185"/>
      <c r="AD544" s="186" t="s">
        <v>148</v>
      </c>
      <c r="AE544" s="338">
        <v>115</v>
      </c>
      <c r="AF544" s="338">
        <v>42</v>
      </c>
      <c r="AG544" s="338">
        <v>30</v>
      </c>
      <c r="AH544" s="338">
        <v>21</v>
      </c>
      <c r="AI544" s="338">
        <v>22</v>
      </c>
      <c r="AJ544" s="187"/>
      <c r="AK544" s="182"/>
      <c r="AL544" s="182"/>
      <c r="AM544" s="282">
        <v>54218.59</v>
      </c>
      <c r="AN544" s="282">
        <v>8078.17</v>
      </c>
      <c r="AO544" s="282">
        <v>3062.24</v>
      </c>
      <c r="AP544" s="282">
        <v>1607.05</v>
      </c>
      <c r="AQ544" s="282">
        <v>4278.1899999999996</v>
      </c>
      <c r="AR544" s="275"/>
      <c r="AS544" s="273"/>
      <c r="AT544" s="273"/>
      <c r="AU544" s="275">
        <v>451.82158333333302</v>
      </c>
      <c r="AV544" s="275">
        <v>67.318083333333306</v>
      </c>
      <c r="AW544" s="275">
        <v>25.951186440678001</v>
      </c>
      <c r="AX544" s="275">
        <v>14.3486607142857</v>
      </c>
      <c r="AY544" s="275">
        <v>36.565726495726501</v>
      </c>
      <c r="AZ544" s="187"/>
      <c r="BA544" s="182"/>
    </row>
    <row r="545" spans="1:53" s="188" customFormat="1" x14ac:dyDescent="0.2">
      <c r="A545" s="182"/>
      <c r="B545" s="185" t="s">
        <v>141</v>
      </c>
      <c r="C545" s="185"/>
      <c r="D545" s="186" t="s">
        <v>104</v>
      </c>
      <c r="E545" s="325">
        <v>45</v>
      </c>
      <c r="F545" s="325">
        <v>14</v>
      </c>
      <c r="G545" s="325">
        <v>12</v>
      </c>
      <c r="H545" s="325">
        <v>10</v>
      </c>
      <c r="I545" s="325">
        <v>10</v>
      </c>
      <c r="J545" s="185"/>
      <c r="K545" s="182"/>
      <c r="L545" s="182"/>
      <c r="M545" s="238">
        <v>4374.6099999999997</v>
      </c>
      <c r="N545" s="238">
        <v>745.81</v>
      </c>
      <c r="O545" s="238">
        <v>899.73</v>
      </c>
      <c r="P545" s="238">
        <v>782.55</v>
      </c>
      <c r="Q545" s="238">
        <v>4297.67</v>
      </c>
      <c r="R545" s="185"/>
      <c r="S545" s="182"/>
      <c r="T545" s="182"/>
      <c r="U545" s="238">
        <v>95.100217391304298</v>
      </c>
      <c r="V545" s="238">
        <v>16.2132608695652</v>
      </c>
      <c r="W545" s="238">
        <v>20.448409090909099</v>
      </c>
      <c r="X545" s="238">
        <v>17.39</v>
      </c>
      <c r="Y545" s="238">
        <v>93.427608695652197</v>
      </c>
      <c r="Z545" s="185"/>
      <c r="AA545" s="182"/>
      <c r="AB545" s="185" t="s">
        <v>152</v>
      </c>
      <c r="AC545" s="185"/>
      <c r="AD545" s="186" t="s">
        <v>153</v>
      </c>
      <c r="AE545" s="338">
        <v>42</v>
      </c>
      <c r="AF545" s="338">
        <v>12</v>
      </c>
      <c r="AG545" s="338">
        <v>9</v>
      </c>
      <c r="AH545" s="338">
        <v>8</v>
      </c>
      <c r="AI545" s="338">
        <v>4</v>
      </c>
      <c r="AJ545" s="187"/>
      <c r="AK545" s="182"/>
      <c r="AL545" s="182"/>
      <c r="AM545" s="282">
        <v>39402.080000000002</v>
      </c>
      <c r="AN545" s="282">
        <v>3064.26</v>
      </c>
      <c r="AO545" s="282">
        <v>1109.28</v>
      </c>
      <c r="AP545" s="282">
        <v>1348.68</v>
      </c>
      <c r="AQ545" s="282">
        <v>1383.55</v>
      </c>
      <c r="AR545" s="275"/>
      <c r="AS545" s="273"/>
      <c r="AT545" s="273"/>
      <c r="AU545" s="275">
        <v>938.14476190476205</v>
      </c>
      <c r="AV545" s="275">
        <v>72.958571428571403</v>
      </c>
      <c r="AW545" s="275">
        <v>27.055609756097599</v>
      </c>
      <c r="AX545" s="275">
        <v>34.5815384615385</v>
      </c>
      <c r="AY545" s="275">
        <v>32.941666666666698</v>
      </c>
      <c r="AZ545" s="187"/>
      <c r="BA545" s="182"/>
    </row>
    <row r="546" spans="1:53" s="188" customFormat="1" x14ac:dyDescent="0.2">
      <c r="A546" s="182"/>
      <c r="B546" s="185" t="s">
        <v>142</v>
      </c>
      <c r="C546" s="185"/>
      <c r="D546" s="186" t="s">
        <v>143</v>
      </c>
      <c r="E546" s="325">
        <v>34</v>
      </c>
      <c r="F546" s="325">
        <v>22</v>
      </c>
      <c r="G546" s="325">
        <v>24</v>
      </c>
      <c r="H546" s="325">
        <v>1</v>
      </c>
      <c r="I546" s="325">
        <v>24</v>
      </c>
      <c r="J546" s="185"/>
      <c r="K546" s="182"/>
      <c r="L546" s="182"/>
      <c r="M546" s="238">
        <v>4292.18</v>
      </c>
      <c r="N546" s="238">
        <v>2138.9</v>
      </c>
      <c r="O546" s="238">
        <v>3270.61</v>
      </c>
      <c r="P546" s="238">
        <v>387.53</v>
      </c>
      <c r="Q546" s="238">
        <v>25473.96</v>
      </c>
      <c r="R546" s="185"/>
      <c r="S546" s="182"/>
      <c r="T546" s="182"/>
      <c r="U546" s="238">
        <v>97.549545454545395</v>
      </c>
      <c r="V546" s="238">
        <v>48.611363636363599</v>
      </c>
      <c r="W546" s="238">
        <v>74.332045454545494</v>
      </c>
      <c r="X546" s="238">
        <v>77.506</v>
      </c>
      <c r="Y546" s="238">
        <v>578.95363636363595</v>
      </c>
      <c r="Z546" s="185"/>
      <c r="AA546" s="182"/>
      <c r="AB546" s="185" t="s">
        <v>158</v>
      </c>
      <c r="AC546" s="185"/>
      <c r="AD546" s="186" t="s">
        <v>153</v>
      </c>
      <c r="AE546" s="338">
        <v>2</v>
      </c>
      <c r="AF546" s="338">
        <v>1</v>
      </c>
      <c r="AG546" s="338">
        <v>1</v>
      </c>
      <c r="AH546" s="338"/>
      <c r="AI546" s="338">
        <v>1</v>
      </c>
      <c r="AJ546" s="187"/>
      <c r="AK546" s="182"/>
      <c r="AL546" s="182"/>
      <c r="AM546" s="282">
        <v>26117.07</v>
      </c>
      <c r="AN546" s="282">
        <v>40.130000000000003</v>
      </c>
      <c r="AO546" s="282">
        <v>80.290000000000006</v>
      </c>
      <c r="AP546" s="282">
        <v>0</v>
      </c>
      <c r="AQ546" s="282">
        <v>223.31</v>
      </c>
      <c r="AR546" s="275"/>
      <c r="AS546" s="273"/>
      <c r="AT546" s="273"/>
      <c r="AU546" s="275">
        <v>13058.535</v>
      </c>
      <c r="AV546" s="275">
        <v>20.065000000000001</v>
      </c>
      <c r="AW546" s="275">
        <v>40.145000000000003</v>
      </c>
      <c r="AX546" s="275">
        <v>0</v>
      </c>
      <c r="AY546" s="275">
        <v>111.655</v>
      </c>
      <c r="AZ546" s="187"/>
      <c r="BA546" s="182"/>
    </row>
    <row r="547" spans="1:53" s="188" customFormat="1" x14ac:dyDescent="0.2">
      <c r="A547" s="182"/>
      <c r="B547" s="185" t="s">
        <v>144</v>
      </c>
      <c r="C547" s="185"/>
      <c r="D547" s="186" t="s">
        <v>145</v>
      </c>
      <c r="E547" s="325">
        <v>3414</v>
      </c>
      <c r="F547" s="325">
        <v>2263</v>
      </c>
      <c r="G547" s="325">
        <v>1849</v>
      </c>
      <c r="H547" s="325">
        <v>1575</v>
      </c>
      <c r="I547" s="325">
        <v>2157</v>
      </c>
      <c r="J547" s="185"/>
      <c r="K547" s="182"/>
      <c r="L547" s="182"/>
      <c r="M547" s="238">
        <v>550582.79</v>
      </c>
      <c r="N547" s="238">
        <v>276669.8</v>
      </c>
      <c r="O547" s="238">
        <v>258854.71</v>
      </c>
      <c r="P547" s="238">
        <v>268710.3</v>
      </c>
      <c r="Q547" s="238">
        <v>2160474.0499999998</v>
      </c>
      <c r="R547" s="185"/>
      <c r="S547" s="182"/>
      <c r="T547" s="182"/>
      <c r="U547" s="238">
        <v>128.40083722014899</v>
      </c>
      <c r="V547" s="238">
        <v>64.521874999999994</v>
      </c>
      <c r="W547" s="238">
        <v>61.209437219200801</v>
      </c>
      <c r="X547" s="238">
        <v>64.438920863309406</v>
      </c>
      <c r="Y547" s="238">
        <v>510.62965020089899</v>
      </c>
      <c r="Z547" s="185"/>
      <c r="AA547" s="182"/>
      <c r="AB547" s="185" t="s">
        <v>160</v>
      </c>
      <c r="AC547" s="185"/>
      <c r="AD547" s="186" t="s">
        <v>97</v>
      </c>
      <c r="AE547" s="338">
        <v>21</v>
      </c>
      <c r="AF547" s="338">
        <v>9</v>
      </c>
      <c r="AG547" s="338">
        <v>7</v>
      </c>
      <c r="AH547" s="338">
        <v>4</v>
      </c>
      <c r="AI547" s="338">
        <v>4</v>
      </c>
      <c r="AJ547" s="187"/>
      <c r="AK547" s="182"/>
      <c r="AL547" s="182"/>
      <c r="AM547" s="282">
        <v>5669.72</v>
      </c>
      <c r="AN547" s="282">
        <v>1040.1500000000001</v>
      </c>
      <c r="AO547" s="282">
        <v>861.39</v>
      </c>
      <c r="AP547" s="282">
        <v>734.21</v>
      </c>
      <c r="AQ547" s="282">
        <v>14261.38</v>
      </c>
      <c r="AR547" s="275"/>
      <c r="AS547" s="273"/>
      <c r="AT547" s="273"/>
      <c r="AU547" s="275">
        <v>269.98666666666702</v>
      </c>
      <c r="AV547" s="275">
        <v>49.530952380952399</v>
      </c>
      <c r="AW547" s="275">
        <v>43.069499999999998</v>
      </c>
      <c r="AX547" s="275">
        <v>34.962380952380997</v>
      </c>
      <c r="AY547" s="275">
        <v>713.06899999999996</v>
      </c>
      <c r="AZ547" s="187"/>
      <c r="BA547" s="182"/>
    </row>
    <row r="548" spans="1:53" s="188" customFormat="1" x14ac:dyDescent="0.2">
      <c r="A548" s="182"/>
      <c r="B548" s="185" t="s">
        <v>144</v>
      </c>
      <c r="C548" s="185"/>
      <c r="D548" s="186" t="s">
        <v>488</v>
      </c>
      <c r="E548" s="325">
        <v>3</v>
      </c>
      <c r="F548" s="325">
        <v>2</v>
      </c>
      <c r="G548" s="325">
        <v>2</v>
      </c>
      <c r="H548" s="325">
        <v>1</v>
      </c>
      <c r="I548" s="325">
        <v>2</v>
      </c>
      <c r="J548" s="185"/>
      <c r="K548" s="182"/>
      <c r="L548" s="182"/>
      <c r="M548" s="238">
        <v>260.73</v>
      </c>
      <c r="N548" s="238">
        <v>271.32</v>
      </c>
      <c r="O548" s="238">
        <v>234.67</v>
      </c>
      <c r="P548" s="238">
        <v>39.46</v>
      </c>
      <c r="Q548" s="238">
        <v>1316.86</v>
      </c>
      <c r="R548" s="185"/>
      <c r="S548" s="182"/>
      <c r="T548" s="182"/>
      <c r="U548" s="238">
        <v>65.182500000000005</v>
      </c>
      <c r="V548" s="238">
        <v>67.83</v>
      </c>
      <c r="W548" s="238">
        <v>58.667499999999997</v>
      </c>
      <c r="X548" s="238">
        <v>9.8650000000000002</v>
      </c>
      <c r="Y548" s="238">
        <v>329.21499999999997</v>
      </c>
      <c r="Z548" s="185"/>
      <c r="AA548" s="182"/>
      <c r="AB548" s="185" t="s">
        <v>165</v>
      </c>
      <c r="AC548" s="185"/>
      <c r="AD548" s="186" t="s">
        <v>64</v>
      </c>
      <c r="AE548" s="338">
        <v>159</v>
      </c>
      <c r="AF548" s="338">
        <v>56</v>
      </c>
      <c r="AG548" s="338">
        <v>37</v>
      </c>
      <c r="AH548" s="338">
        <v>26</v>
      </c>
      <c r="AI548" s="338">
        <v>21</v>
      </c>
      <c r="AJ548" s="187"/>
      <c r="AK548" s="182"/>
      <c r="AL548" s="182"/>
      <c r="AM548" s="282">
        <v>63249.38</v>
      </c>
      <c r="AN548" s="282">
        <v>7146.43</v>
      </c>
      <c r="AO548" s="282">
        <v>3064</v>
      </c>
      <c r="AP548" s="282">
        <v>3545.04</v>
      </c>
      <c r="AQ548" s="282">
        <v>19866.34</v>
      </c>
      <c r="AR548" s="275"/>
      <c r="AS548" s="273"/>
      <c r="AT548" s="273"/>
      <c r="AU548" s="275">
        <v>392.85329192546601</v>
      </c>
      <c r="AV548" s="275">
        <v>44.387763975155302</v>
      </c>
      <c r="AW548" s="275">
        <v>19.3924050632911</v>
      </c>
      <c r="AX548" s="275">
        <v>23.477086092715201</v>
      </c>
      <c r="AY548" s="275">
        <v>125.736329113924</v>
      </c>
      <c r="AZ548" s="187"/>
      <c r="BA548" s="182"/>
    </row>
    <row r="549" spans="1:53" s="188" customFormat="1" x14ac:dyDescent="0.2">
      <c r="A549" s="182"/>
      <c r="B549" s="185" t="s">
        <v>146</v>
      </c>
      <c r="C549" s="185"/>
      <c r="D549" s="186" t="s">
        <v>148</v>
      </c>
      <c r="E549" s="325">
        <v>861</v>
      </c>
      <c r="F549" s="325">
        <v>433</v>
      </c>
      <c r="G549" s="325">
        <v>297</v>
      </c>
      <c r="H549" s="325">
        <v>202</v>
      </c>
      <c r="I549" s="325">
        <v>209</v>
      </c>
      <c r="J549" s="185"/>
      <c r="K549" s="182"/>
      <c r="L549" s="182"/>
      <c r="M549" s="238">
        <v>84139.47</v>
      </c>
      <c r="N549" s="238">
        <v>30287.33</v>
      </c>
      <c r="O549" s="238">
        <v>25771.38</v>
      </c>
      <c r="P549" s="238">
        <v>21624.080000000002</v>
      </c>
      <c r="Q549" s="238">
        <v>164313.66</v>
      </c>
      <c r="R549" s="185"/>
      <c r="S549" s="182"/>
      <c r="T549" s="182"/>
      <c r="U549" s="238">
        <v>87.554079084287295</v>
      </c>
      <c r="V549" s="238">
        <v>31.516472424557701</v>
      </c>
      <c r="W549" s="238">
        <v>27.562973262032099</v>
      </c>
      <c r="X549" s="238">
        <v>23.632874316939901</v>
      </c>
      <c r="Y549" s="238">
        <v>175.17447761194001</v>
      </c>
      <c r="Z549" s="185"/>
      <c r="AA549" s="182"/>
      <c r="AB549" s="185" t="s">
        <v>171</v>
      </c>
      <c r="AC549" s="185"/>
      <c r="AD549" s="186" t="s">
        <v>97</v>
      </c>
      <c r="AE549" s="338">
        <v>211</v>
      </c>
      <c r="AF549" s="338">
        <v>57</v>
      </c>
      <c r="AG549" s="338">
        <v>32</v>
      </c>
      <c r="AH549" s="338">
        <v>17</v>
      </c>
      <c r="AI549" s="338">
        <v>21</v>
      </c>
      <c r="AJ549" s="187"/>
      <c r="AK549" s="182"/>
      <c r="AL549" s="182"/>
      <c r="AM549" s="282">
        <v>207312.08</v>
      </c>
      <c r="AN549" s="282">
        <v>32326.63</v>
      </c>
      <c r="AO549" s="282">
        <v>14707.16</v>
      </c>
      <c r="AP549" s="282">
        <v>4391.21</v>
      </c>
      <c r="AQ549" s="282">
        <v>26333.35</v>
      </c>
      <c r="AR549" s="275"/>
      <c r="AS549" s="273"/>
      <c r="AT549" s="273"/>
      <c r="AU549" s="275">
        <v>968.74803738317803</v>
      </c>
      <c r="AV549" s="275">
        <v>151.05901869158899</v>
      </c>
      <c r="AW549" s="275">
        <v>71.049082125603903</v>
      </c>
      <c r="AX549" s="275">
        <v>23.357500000000002</v>
      </c>
      <c r="AY549" s="275">
        <v>124.802606635071</v>
      </c>
      <c r="AZ549" s="187"/>
      <c r="BA549" s="182"/>
    </row>
    <row r="550" spans="1:53" s="188" customFormat="1" x14ac:dyDescent="0.2">
      <c r="A550" s="182"/>
      <c r="B550" s="185" t="s">
        <v>151</v>
      </c>
      <c r="C550" s="185"/>
      <c r="D550" s="186" t="s">
        <v>145</v>
      </c>
      <c r="E550" s="325">
        <v>5</v>
      </c>
      <c r="F550" s="325">
        <v>3</v>
      </c>
      <c r="G550" s="325">
        <v>3</v>
      </c>
      <c r="H550" s="325">
        <v>3</v>
      </c>
      <c r="I550" s="325">
        <v>1</v>
      </c>
      <c r="J550" s="185"/>
      <c r="K550" s="182"/>
      <c r="L550" s="182"/>
      <c r="M550" s="238">
        <v>456.89</v>
      </c>
      <c r="N550" s="238">
        <v>205.2</v>
      </c>
      <c r="O550" s="238">
        <v>229.75</v>
      </c>
      <c r="P550" s="238">
        <v>447.77</v>
      </c>
      <c r="Q550" s="238">
        <v>30.58</v>
      </c>
      <c r="R550" s="185"/>
      <c r="S550" s="182"/>
      <c r="T550" s="182"/>
      <c r="U550" s="238">
        <v>76.148333333333298</v>
      </c>
      <c r="V550" s="238">
        <v>34.200000000000003</v>
      </c>
      <c r="W550" s="238">
        <v>38.2916666666667</v>
      </c>
      <c r="X550" s="238">
        <v>74.628333333333302</v>
      </c>
      <c r="Y550" s="238">
        <v>5.0966666666666702</v>
      </c>
      <c r="Z550" s="185"/>
      <c r="AA550" s="182"/>
      <c r="AB550" s="185" t="s">
        <v>171</v>
      </c>
      <c r="AC550" s="185"/>
      <c r="AD550" s="186" t="s">
        <v>166</v>
      </c>
      <c r="AE550" s="338">
        <v>2</v>
      </c>
      <c r="AF550" s="338">
        <v>2</v>
      </c>
      <c r="AG550" s="338">
        <v>1</v>
      </c>
      <c r="AH550" s="338">
        <v>1</v>
      </c>
      <c r="AI550" s="338"/>
      <c r="AJ550" s="187"/>
      <c r="AK550" s="182"/>
      <c r="AL550" s="182"/>
      <c r="AM550" s="282">
        <v>194.88</v>
      </c>
      <c r="AN550" s="282">
        <v>173.58</v>
      </c>
      <c r="AO550" s="282">
        <v>16</v>
      </c>
      <c r="AP550" s="282">
        <v>65</v>
      </c>
      <c r="AQ550" s="282">
        <v>0</v>
      </c>
      <c r="AR550" s="275"/>
      <c r="AS550" s="273"/>
      <c r="AT550" s="273"/>
      <c r="AU550" s="275">
        <v>97.44</v>
      </c>
      <c r="AV550" s="275">
        <v>86.79</v>
      </c>
      <c r="AW550" s="275">
        <v>8</v>
      </c>
      <c r="AX550" s="275">
        <v>32.5</v>
      </c>
      <c r="AY550" s="275">
        <v>0</v>
      </c>
      <c r="AZ550" s="187"/>
      <c r="BA550" s="182"/>
    </row>
    <row r="551" spans="1:53" s="188" customFormat="1" x14ac:dyDescent="0.2">
      <c r="A551" s="182"/>
      <c r="B551" s="185" t="s">
        <v>152</v>
      </c>
      <c r="C551" s="185"/>
      <c r="D551" s="186" t="s">
        <v>153</v>
      </c>
      <c r="E551" s="325">
        <v>174</v>
      </c>
      <c r="F551" s="325">
        <v>100</v>
      </c>
      <c r="G551" s="325">
        <v>84</v>
      </c>
      <c r="H551" s="325">
        <v>73</v>
      </c>
      <c r="I551" s="325">
        <v>87</v>
      </c>
      <c r="J551" s="185"/>
      <c r="K551" s="182"/>
      <c r="L551" s="182"/>
      <c r="M551" s="238">
        <v>26359.81</v>
      </c>
      <c r="N551" s="238">
        <v>12615.64</v>
      </c>
      <c r="O551" s="238">
        <v>12718.64</v>
      </c>
      <c r="P551" s="238">
        <v>13796.2</v>
      </c>
      <c r="Q551" s="238">
        <v>105778.65</v>
      </c>
      <c r="R551" s="185"/>
      <c r="S551" s="182"/>
      <c r="T551" s="182"/>
      <c r="U551" s="238">
        <v>124.928009478673</v>
      </c>
      <c r="V551" s="238">
        <v>59.789763033175397</v>
      </c>
      <c r="W551" s="238">
        <v>61.4427053140097</v>
      </c>
      <c r="X551" s="238">
        <v>73.776470588235298</v>
      </c>
      <c r="Y551" s="238">
        <v>518.52279411764698</v>
      </c>
      <c r="Z551" s="185"/>
      <c r="AA551" s="182"/>
      <c r="AB551" s="185" t="s">
        <v>172</v>
      </c>
      <c r="AC551" s="185"/>
      <c r="AD551" s="186" t="s">
        <v>166</v>
      </c>
      <c r="AE551" s="338">
        <v>4</v>
      </c>
      <c r="AF551" s="338"/>
      <c r="AG551" s="338"/>
      <c r="AH551" s="338"/>
      <c r="AI551" s="338"/>
      <c r="AJ551" s="187"/>
      <c r="AK551" s="182"/>
      <c r="AL551" s="182"/>
      <c r="AM551" s="282">
        <v>10579.82</v>
      </c>
      <c r="AN551" s="282">
        <v>0</v>
      </c>
      <c r="AO551" s="282">
        <v>0</v>
      </c>
      <c r="AP551" s="282">
        <v>0</v>
      </c>
      <c r="AQ551" s="282">
        <v>0</v>
      </c>
      <c r="AR551" s="275"/>
      <c r="AS551" s="273"/>
      <c r="AT551" s="273"/>
      <c r="AU551" s="275">
        <v>2644.9549999999999</v>
      </c>
      <c r="AV551" s="275">
        <v>0</v>
      </c>
      <c r="AW551" s="275">
        <v>0</v>
      </c>
      <c r="AX551" s="275">
        <v>0</v>
      </c>
      <c r="AY551" s="275">
        <v>0</v>
      </c>
      <c r="AZ551" s="187"/>
      <c r="BA551" s="182"/>
    </row>
    <row r="552" spans="1:53" s="188" customFormat="1" x14ac:dyDescent="0.2">
      <c r="A552" s="182"/>
      <c r="B552" s="185" t="s">
        <v>152</v>
      </c>
      <c r="C552" s="185"/>
      <c r="D552" s="186" t="s">
        <v>154</v>
      </c>
      <c r="E552" s="325">
        <v>1</v>
      </c>
      <c r="F552" s="325"/>
      <c r="G552" s="325">
        <v>1</v>
      </c>
      <c r="H552" s="325">
        <v>1</v>
      </c>
      <c r="I552" s="325">
        <v>1</v>
      </c>
      <c r="J552" s="185"/>
      <c r="K552" s="182"/>
      <c r="L552" s="182"/>
      <c r="M552" s="238">
        <v>253.41</v>
      </c>
      <c r="N552" s="238">
        <v>0</v>
      </c>
      <c r="O552" s="238">
        <v>83.35</v>
      </c>
      <c r="P552" s="238">
        <v>88.12</v>
      </c>
      <c r="Q552" s="238">
        <v>1212.1500000000001</v>
      </c>
      <c r="R552" s="185"/>
      <c r="S552" s="182"/>
      <c r="T552" s="182"/>
      <c r="U552" s="238">
        <v>253.41</v>
      </c>
      <c r="V552" s="238">
        <v>0</v>
      </c>
      <c r="W552" s="238">
        <v>83.35</v>
      </c>
      <c r="X552" s="238">
        <v>88.12</v>
      </c>
      <c r="Y552" s="238">
        <v>1212.1500000000001</v>
      </c>
      <c r="Z552" s="185"/>
      <c r="AA552" s="182"/>
      <c r="AB552" s="185" t="s">
        <v>173</v>
      </c>
      <c r="AC552" s="185"/>
      <c r="AD552" s="186" t="s">
        <v>100</v>
      </c>
      <c r="AE552" s="338">
        <v>10</v>
      </c>
      <c r="AF552" s="338">
        <v>2</v>
      </c>
      <c r="AG552" s="338">
        <v>1</v>
      </c>
      <c r="AH552" s="338"/>
      <c r="AI552" s="338"/>
      <c r="AJ552" s="187"/>
      <c r="AK552" s="182"/>
      <c r="AL552" s="182"/>
      <c r="AM552" s="282">
        <v>3375.15</v>
      </c>
      <c r="AN552" s="282">
        <v>1114.9100000000001</v>
      </c>
      <c r="AO552" s="282">
        <v>1960.77</v>
      </c>
      <c r="AP552" s="282">
        <v>0</v>
      </c>
      <c r="AQ552" s="282">
        <v>0</v>
      </c>
      <c r="AR552" s="275"/>
      <c r="AS552" s="273"/>
      <c r="AT552" s="273"/>
      <c r="AU552" s="275">
        <v>337.51499999999999</v>
      </c>
      <c r="AV552" s="275">
        <v>111.491</v>
      </c>
      <c r="AW552" s="275">
        <v>196.077</v>
      </c>
      <c r="AX552" s="275">
        <v>0</v>
      </c>
      <c r="AY552" s="275">
        <v>0</v>
      </c>
      <c r="AZ552" s="187"/>
      <c r="BA552" s="182"/>
    </row>
    <row r="553" spans="1:53" s="188" customFormat="1" x14ac:dyDescent="0.2">
      <c r="A553" s="182"/>
      <c r="B553" s="185" t="s">
        <v>158</v>
      </c>
      <c r="C553" s="185"/>
      <c r="D553" s="186" t="s">
        <v>153</v>
      </c>
      <c r="E553" s="325">
        <v>9</v>
      </c>
      <c r="F553" s="325">
        <v>4</v>
      </c>
      <c r="G553" s="325">
        <v>5</v>
      </c>
      <c r="H553" s="325">
        <v>4</v>
      </c>
      <c r="I553" s="325">
        <v>5</v>
      </c>
      <c r="J553" s="185"/>
      <c r="K553" s="182"/>
      <c r="L553" s="182"/>
      <c r="M553" s="238">
        <v>1601.24</v>
      </c>
      <c r="N553" s="238">
        <v>611.04999999999995</v>
      </c>
      <c r="O553" s="238">
        <v>704.39</v>
      </c>
      <c r="P553" s="238">
        <v>792.27</v>
      </c>
      <c r="Q553" s="238">
        <v>2347.46</v>
      </c>
      <c r="R553" s="185"/>
      <c r="S553" s="182"/>
      <c r="T553" s="182"/>
      <c r="U553" s="238">
        <v>160.124</v>
      </c>
      <c r="V553" s="238">
        <v>61.104999999999997</v>
      </c>
      <c r="W553" s="238">
        <v>70.438999999999993</v>
      </c>
      <c r="X553" s="238">
        <v>88.03</v>
      </c>
      <c r="Y553" s="238">
        <v>234.74600000000001</v>
      </c>
      <c r="Z553" s="185"/>
      <c r="AA553" s="182"/>
      <c r="AB553" s="185" t="s">
        <v>173</v>
      </c>
      <c r="AC553" s="185"/>
      <c r="AD553" s="186" t="s">
        <v>77</v>
      </c>
      <c r="AE553" s="338">
        <v>24</v>
      </c>
      <c r="AF553" s="338">
        <v>8</v>
      </c>
      <c r="AG553" s="338">
        <v>4</v>
      </c>
      <c r="AH553" s="338">
        <v>2</v>
      </c>
      <c r="AI553" s="338">
        <v>2</v>
      </c>
      <c r="AJ553" s="187"/>
      <c r="AK553" s="182"/>
      <c r="AL553" s="182"/>
      <c r="AM553" s="282">
        <v>9797.69</v>
      </c>
      <c r="AN553" s="282">
        <v>4462.5600000000004</v>
      </c>
      <c r="AO553" s="282">
        <v>336.38</v>
      </c>
      <c r="AP553" s="282">
        <v>234.15</v>
      </c>
      <c r="AQ553" s="282">
        <v>3812.12</v>
      </c>
      <c r="AR553" s="275"/>
      <c r="AS553" s="273"/>
      <c r="AT553" s="273"/>
      <c r="AU553" s="275">
        <v>408.23708333333298</v>
      </c>
      <c r="AV553" s="275">
        <v>185.94</v>
      </c>
      <c r="AW553" s="275">
        <v>14.6252173913043</v>
      </c>
      <c r="AX553" s="275">
        <v>9.7562499999999996</v>
      </c>
      <c r="AY553" s="275">
        <v>158.838333333333</v>
      </c>
      <c r="AZ553" s="187"/>
      <c r="BA553" s="182"/>
    </row>
    <row r="554" spans="1:53" s="188" customFormat="1" x14ac:dyDescent="0.2">
      <c r="A554" s="182"/>
      <c r="B554" s="185" t="s">
        <v>160</v>
      </c>
      <c r="C554" s="185"/>
      <c r="D554" s="186" t="s">
        <v>97</v>
      </c>
      <c r="E554" s="325">
        <v>91</v>
      </c>
      <c r="F554" s="325">
        <v>64</v>
      </c>
      <c r="G554" s="325">
        <v>38</v>
      </c>
      <c r="H554" s="325">
        <v>34</v>
      </c>
      <c r="I554" s="325">
        <v>43</v>
      </c>
      <c r="J554" s="185"/>
      <c r="K554" s="182"/>
      <c r="L554" s="182"/>
      <c r="M554" s="238">
        <v>13411.98</v>
      </c>
      <c r="N554" s="238">
        <v>6741.9</v>
      </c>
      <c r="O554" s="238">
        <v>4811.32</v>
      </c>
      <c r="P554" s="238">
        <v>5379.74</v>
      </c>
      <c r="Q554" s="238">
        <v>34807.050000000003</v>
      </c>
      <c r="R554" s="185"/>
      <c r="S554" s="182"/>
      <c r="T554" s="182"/>
      <c r="U554" s="238">
        <v>125.345607476635</v>
      </c>
      <c r="V554" s="238">
        <v>63.008411214953298</v>
      </c>
      <c r="W554" s="238">
        <v>45.822095238095201</v>
      </c>
      <c r="X554" s="238">
        <v>50.752264150943397</v>
      </c>
      <c r="Y554" s="238">
        <v>328.36839622641497</v>
      </c>
      <c r="Z554" s="185"/>
      <c r="AA554" s="182"/>
      <c r="AB554" s="185" t="s">
        <v>598</v>
      </c>
      <c r="AC554" s="185"/>
      <c r="AD554" s="186" t="s">
        <v>145</v>
      </c>
      <c r="AE554" s="338">
        <v>1</v>
      </c>
      <c r="AF554" s="338">
        <v>1</v>
      </c>
      <c r="AG554" s="338">
        <v>1</v>
      </c>
      <c r="AH554" s="338">
        <v>1</v>
      </c>
      <c r="AI554" s="338">
        <v>1</v>
      </c>
      <c r="AJ554" s="187"/>
      <c r="AK554" s="182"/>
      <c r="AL554" s="182"/>
      <c r="AM554" s="282">
        <v>34.270000000000003</v>
      </c>
      <c r="AN554" s="282">
        <v>28.32</v>
      </c>
      <c r="AO554" s="282">
        <v>25.6</v>
      </c>
      <c r="AP554" s="282">
        <v>31</v>
      </c>
      <c r="AQ554" s="282">
        <v>91.31</v>
      </c>
      <c r="AR554" s="275"/>
      <c r="AS554" s="273"/>
      <c r="AT554" s="273"/>
      <c r="AU554" s="275">
        <v>34.270000000000003</v>
      </c>
      <c r="AV554" s="275">
        <v>28.32</v>
      </c>
      <c r="AW554" s="275">
        <v>25.6</v>
      </c>
      <c r="AX554" s="275">
        <v>31</v>
      </c>
      <c r="AY554" s="275">
        <v>91.31</v>
      </c>
      <c r="AZ554" s="187"/>
      <c r="BA554" s="182"/>
    </row>
    <row r="555" spans="1:53" s="188" customFormat="1" x14ac:dyDescent="0.2">
      <c r="A555" s="182"/>
      <c r="B555" s="185" t="s">
        <v>165</v>
      </c>
      <c r="C555" s="185"/>
      <c r="D555" s="186" t="s">
        <v>64</v>
      </c>
      <c r="E555" s="325">
        <v>596</v>
      </c>
      <c r="F555" s="325">
        <v>334</v>
      </c>
      <c r="G555" s="325">
        <v>226</v>
      </c>
      <c r="H555" s="325">
        <v>157</v>
      </c>
      <c r="I555" s="325">
        <v>172</v>
      </c>
      <c r="J555" s="185"/>
      <c r="K555" s="182"/>
      <c r="L555" s="182"/>
      <c r="M555" s="238">
        <v>55877.86</v>
      </c>
      <c r="N555" s="238">
        <v>22109.64</v>
      </c>
      <c r="O555" s="238">
        <v>26253.73</v>
      </c>
      <c r="P555" s="238">
        <v>15655.02</v>
      </c>
      <c r="Q555" s="238">
        <v>87739.76</v>
      </c>
      <c r="R555" s="185"/>
      <c r="S555" s="182"/>
      <c r="T555" s="182"/>
      <c r="U555" s="238">
        <v>84.535340393343404</v>
      </c>
      <c r="V555" s="238">
        <v>33.448774583963697</v>
      </c>
      <c r="W555" s="238">
        <v>42.005968000000003</v>
      </c>
      <c r="X555" s="238">
        <v>24.3090372670808</v>
      </c>
      <c r="Y555" s="238">
        <v>134.15865443425099</v>
      </c>
      <c r="Z555" s="185"/>
      <c r="AA555" s="182"/>
      <c r="AB555" s="185" t="s">
        <v>174</v>
      </c>
      <c r="AC555" s="185"/>
      <c r="AD555" s="186" t="s">
        <v>175</v>
      </c>
      <c r="AE555" s="338">
        <v>10</v>
      </c>
      <c r="AF555" s="338">
        <v>5</v>
      </c>
      <c r="AG555" s="338">
        <v>4</v>
      </c>
      <c r="AH555" s="338">
        <v>2</v>
      </c>
      <c r="AI555" s="338">
        <v>2</v>
      </c>
      <c r="AJ555" s="187"/>
      <c r="AK555" s="182"/>
      <c r="AL555" s="182"/>
      <c r="AM555" s="282">
        <v>988.52</v>
      </c>
      <c r="AN555" s="282">
        <v>205.49</v>
      </c>
      <c r="AO555" s="282">
        <v>241.48</v>
      </c>
      <c r="AP555" s="282">
        <v>54.17</v>
      </c>
      <c r="AQ555" s="282">
        <v>563.65</v>
      </c>
      <c r="AR555" s="275"/>
      <c r="AS555" s="273"/>
      <c r="AT555" s="273"/>
      <c r="AU555" s="275">
        <v>89.865454545454597</v>
      </c>
      <c r="AV555" s="275">
        <v>18.6809090909091</v>
      </c>
      <c r="AW555" s="275">
        <v>21.952727272727302</v>
      </c>
      <c r="AX555" s="275">
        <v>5.4169999999999998</v>
      </c>
      <c r="AY555" s="275">
        <v>62.627777777777801</v>
      </c>
      <c r="AZ555" s="187"/>
      <c r="BA555" s="182"/>
    </row>
    <row r="556" spans="1:53" s="188" customFormat="1" x14ac:dyDescent="0.2">
      <c r="A556" s="182"/>
      <c r="B556" s="185" t="s">
        <v>165</v>
      </c>
      <c r="C556" s="185"/>
      <c r="D556" s="186" t="s">
        <v>167</v>
      </c>
      <c r="E556" s="325">
        <v>1</v>
      </c>
      <c r="F556" s="325">
        <v>1</v>
      </c>
      <c r="G556" s="325">
        <v>1</v>
      </c>
      <c r="H556" s="325"/>
      <c r="I556" s="325"/>
      <c r="J556" s="185"/>
      <c r="K556" s="182"/>
      <c r="L556" s="182"/>
      <c r="M556" s="238">
        <v>59.99</v>
      </c>
      <c r="N556" s="238">
        <v>56.35</v>
      </c>
      <c r="O556" s="238">
        <v>68.38</v>
      </c>
      <c r="P556" s="238">
        <v>0</v>
      </c>
      <c r="Q556" s="238">
        <v>0</v>
      </c>
      <c r="R556" s="185"/>
      <c r="S556" s="182"/>
      <c r="T556" s="182"/>
      <c r="U556" s="238">
        <v>59.99</v>
      </c>
      <c r="V556" s="238">
        <v>56.35</v>
      </c>
      <c r="W556" s="238">
        <v>68.38</v>
      </c>
      <c r="X556" s="238">
        <v>0</v>
      </c>
      <c r="Y556" s="238">
        <v>0</v>
      </c>
      <c r="Z556" s="185"/>
      <c r="AA556" s="182"/>
      <c r="AB556" s="185" t="s">
        <v>176</v>
      </c>
      <c r="AC556" s="185"/>
      <c r="AD556" s="186" t="s">
        <v>177</v>
      </c>
      <c r="AE556" s="338">
        <v>49</v>
      </c>
      <c r="AF556" s="338">
        <v>33</v>
      </c>
      <c r="AG556" s="338">
        <v>25</v>
      </c>
      <c r="AH556" s="338">
        <v>17</v>
      </c>
      <c r="AI556" s="338">
        <v>19</v>
      </c>
      <c r="AJ556" s="187"/>
      <c r="AK556" s="182"/>
      <c r="AL556" s="182"/>
      <c r="AM556" s="282">
        <v>19838.02</v>
      </c>
      <c r="AN556" s="282">
        <v>7562.16</v>
      </c>
      <c r="AO556" s="282">
        <v>8575.52</v>
      </c>
      <c r="AP556" s="282">
        <v>16234.44</v>
      </c>
      <c r="AQ556" s="282">
        <v>46692.09</v>
      </c>
      <c r="AR556" s="275"/>
      <c r="AS556" s="273"/>
      <c r="AT556" s="273"/>
      <c r="AU556" s="275">
        <v>381.50038461538497</v>
      </c>
      <c r="AV556" s="275">
        <v>145.42615384615399</v>
      </c>
      <c r="AW556" s="275">
        <v>175.010612244898</v>
      </c>
      <c r="AX556" s="275">
        <v>477.48352941176501</v>
      </c>
      <c r="AY556" s="275">
        <v>933.84180000000003</v>
      </c>
      <c r="AZ556" s="187"/>
      <c r="BA556" s="182"/>
    </row>
    <row r="557" spans="1:53" s="188" customFormat="1" x14ac:dyDescent="0.2">
      <c r="A557" s="182"/>
      <c r="B557" s="185" t="s">
        <v>171</v>
      </c>
      <c r="C557" s="185"/>
      <c r="D557" s="186" t="s">
        <v>97</v>
      </c>
      <c r="E557" s="325">
        <v>588</v>
      </c>
      <c r="F557" s="325">
        <v>330</v>
      </c>
      <c r="G557" s="325">
        <v>234</v>
      </c>
      <c r="H557" s="325">
        <v>190</v>
      </c>
      <c r="I557" s="325">
        <v>235</v>
      </c>
      <c r="J557" s="185"/>
      <c r="K557" s="182"/>
      <c r="L557" s="182"/>
      <c r="M557" s="238">
        <v>79713.86</v>
      </c>
      <c r="N557" s="238">
        <v>28641.65</v>
      </c>
      <c r="O557" s="238">
        <v>24542.94</v>
      </c>
      <c r="P557" s="238">
        <v>25564.41</v>
      </c>
      <c r="Q557" s="238">
        <v>173752.91</v>
      </c>
      <c r="R557" s="185"/>
      <c r="S557" s="182"/>
      <c r="T557" s="182"/>
      <c r="U557" s="238">
        <v>115.527333333333</v>
      </c>
      <c r="V557" s="238">
        <v>41.509637681159397</v>
      </c>
      <c r="W557" s="238">
        <v>36.740928143712601</v>
      </c>
      <c r="X557" s="238">
        <v>38.5006174698796</v>
      </c>
      <c r="Y557" s="238">
        <v>255.89530191457999</v>
      </c>
      <c r="Z557" s="185"/>
      <c r="AA557" s="182"/>
      <c r="AB557" s="185" t="s">
        <v>178</v>
      </c>
      <c r="AC557" s="185"/>
      <c r="AD557" s="186" t="s">
        <v>179</v>
      </c>
      <c r="AE557" s="338">
        <v>12</v>
      </c>
      <c r="AF557" s="338">
        <v>8</v>
      </c>
      <c r="AG557" s="338">
        <v>7</v>
      </c>
      <c r="AH557" s="338">
        <v>4</v>
      </c>
      <c r="AI557" s="338">
        <v>4</v>
      </c>
      <c r="AJ557" s="187"/>
      <c r="AK557" s="182"/>
      <c r="AL557" s="182"/>
      <c r="AM557" s="282">
        <v>4559.5200000000004</v>
      </c>
      <c r="AN557" s="282">
        <v>3229.65</v>
      </c>
      <c r="AO557" s="282">
        <v>1002.22</v>
      </c>
      <c r="AP557" s="282">
        <v>303.64999999999998</v>
      </c>
      <c r="AQ557" s="282">
        <v>4267.28</v>
      </c>
      <c r="AR557" s="275"/>
      <c r="AS557" s="273"/>
      <c r="AT557" s="273"/>
      <c r="AU557" s="275">
        <v>350.73230769230798</v>
      </c>
      <c r="AV557" s="275">
        <v>248.434615384615</v>
      </c>
      <c r="AW557" s="275">
        <v>77.093846153846201</v>
      </c>
      <c r="AX557" s="275">
        <v>25.304166666666699</v>
      </c>
      <c r="AY557" s="275">
        <v>328.25230769230802</v>
      </c>
      <c r="AZ557" s="187"/>
      <c r="BA557" s="182"/>
    </row>
    <row r="558" spans="1:53" s="188" customFormat="1" ht="13.5" thickBot="1" x14ac:dyDescent="0.25">
      <c r="A558" s="182"/>
      <c r="B558" s="189" t="s">
        <v>171</v>
      </c>
      <c r="C558" s="189"/>
      <c r="D558" s="190" t="s">
        <v>166</v>
      </c>
      <c r="E558" s="326">
        <v>5</v>
      </c>
      <c r="F558" s="326">
        <v>3</v>
      </c>
      <c r="G558" s="326">
        <v>2</v>
      </c>
      <c r="H558" s="326">
        <v>2</v>
      </c>
      <c r="I558" s="326"/>
      <c r="J558" s="189"/>
      <c r="K558" s="182"/>
      <c r="L558" s="182"/>
      <c r="M558" s="332">
        <v>259.89999999999998</v>
      </c>
      <c r="N558" s="238">
        <v>94.93</v>
      </c>
      <c r="O558" s="238">
        <v>24.84</v>
      </c>
      <c r="P558" s="238">
        <v>30</v>
      </c>
      <c r="Q558" s="238">
        <v>0</v>
      </c>
      <c r="R558" s="185"/>
      <c r="S558" s="182"/>
      <c r="T558" s="182"/>
      <c r="U558" s="266">
        <v>51.98</v>
      </c>
      <c r="V558" s="266">
        <v>18.986000000000001</v>
      </c>
      <c r="W558" s="266">
        <v>4.968</v>
      </c>
      <c r="X558" s="266">
        <v>6</v>
      </c>
      <c r="Y558" s="266">
        <v>0</v>
      </c>
      <c r="Z558" s="191"/>
      <c r="AA558" s="182"/>
      <c r="AB558" s="189" t="s">
        <v>181</v>
      </c>
      <c r="AC558" s="189"/>
      <c r="AD558" s="190" t="s">
        <v>68</v>
      </c>
      <c r="AE558" s="339">
        <v>1</v>
      </c>
      <c r="AF558" s="339"/>
      <c r="AG558" s="339">
        <v>1</v>
      </c>
      <c r="AH558" s="339">
        <v>1</v>
      </c>
      <c r="AI558" s="339">
        <v>1</v>
      </c>
      <c r="AJ558" s="192"/>
      <c r="AK558" s="182"/>
      <c r="AL558" s="182"/>
      <c r="AM558" s="283">
        <v>55</v>
      </c>
      <c r="AN558" s="284">
        <v>0</v>
      </c>
      <c r="AO558" s="284">
        <v>33.450000000000003</v>
      </c>
      <c r="AP558" s="284">
        <v>29.97</v>
      </c>
      <c r="AQ558" s="284">
        <v>25.14</v>
      </c>
      <c r="AR558" s="277"/>
      <c r="AS558" s="273"/>
      <c r="AT558" s="273"/>
      <c r="AU558" s="276">
        <v>55</v>
      </c>
      <c r="AV558" s="277">
        <v>0</v>
      </c>
      <c r="AW558" s="277">
        <v>33.450000000000003</v>
      </c>
      <c r="AX558" s="277">
        <v>29.97</v>
      </c>
      <c r="AY558" s="277">
        <v>25.14</v>
      </c>
      <c r="AZ558" s="192"/>
      <c r="BA558" s="182"/>
    </row>
    <row r="559" spans="1:53" s="188" customFormat="1" x14ac:dyDescent="0.2">
      <c r="A559" s="182"/>
      <c r="B559" s="185" t="s">
        <v>172</v>
      </c>
      <c r="C559" s="185"/>
      <c r="D559" s="186" t="s">
        <v>166</v>
      </c>
      <c r="E559" s="325">
        <v>20</v>
      </c>
      <c r="F559" s="325">
        <v>6</v>
      </c>
      <c r="G559" s="325">
        <v>1</v>
      </c>
      <c r="H559" s="325">
        <v>1</v>
      </c>
      <c r="I559" s="325">
        <v>1</v>
      </c>
      <c r="J559" s="185"/>
      <c r="K559" s="182"/>
      <c r="L559" s="182"/>
      <c r="M559" s="238">
        <v>1559.61</v>
      </c>
      <c r="N559" s="238">
        <v>442.4</v>
      </c>
      <c r="O559" s="238">
        <v>33.770000000000003</v>
      </c>
      <c r="P559" s="238">
        <v>128.21</v>
      </c>
      <c r="Q559" s="238">
        <v>713.88</v>
      </c>
      <c r="R559" s="185"/>
      <c r="S559" s="182"/>
      <c r="T559" s="182"/>
      <c r="U559" s="238">
        <v>74.2671428571429</v>
      </c>
      <c r="V559" s="238">
        <v>21.066666666666698</v>
      </c>
      <c r="W559" s="238">
        <v>1.60809523809524</v>
      </c>
      <c r="X559" s="238">
        <v>6.1052380952381</v>
      </c>
      <c r="Y559" s="238">
        <v>33.994285714285702</v>
      </c>
      <c r="Z559" s="185"/>
      <c r="AA559" s="182"/>
      <c r="AB559" s="185" t="s">
        <v>181</v>
      </c>
      <c r="AC559" s="185"/>
      <c r="AD559" s="186" t="s">
        <v>182</v>
      </c>
      <c r="AE559" s="338">
        <v>24</v>
      </c>
      <c r="AF559" s="338">
        <v>13</v>
      </c>
      <c r="AG559" s="338">
        <v>10</v>
      </c>
      <c r="AH559" s="338">
        <v>9</v>
      </c>
      <c r="AI559" s="338">
        <v>7</v>
      </c>
      <c r="AJ559" s="187"/>
      <c r="AK559" s="182"/>
      <c r="AL559" s="182"/>
      <c r="AM559" s="282">
        <v>12057.43</v>
      </c>
      <c r="AN559" s="282">
        <v>3481.24</v>
      </c>
      <c r="AO559" s="282">
        <v>1728.56</v>
      </c>
      <c r="AP559" s="282">
        <v>1293.44</v>
      </c>
      <c r="AQ559" s="282">
        <v>15302.72</v>
      </c>
      <c r="AR559" s="275"/>
      <c r="AS559" s="273"/>
      <c r="AT559" s="273"/>
      <c r="AU559" s="275">
        <v>502.39291666666702</v>
      </c>
      <c r="AV559" s="275">
        <v>145.05166666666699</v>
      </c>
      <c r="AW559" s="275">
        <v>72.023333333333298</v>
      </c>
      <c r="AX559" s="275">
        <v>53.893333333333302</v>
      </c>
      <c r="AY559" s="275">
        <v>695.57818181818197</v>
      </c>
      <c r="AZ559" s="187"/>
      <c r="BA559" s="182"/>
    </row>
    <row r="560" spans="1:53" s="188" customFormat="1" x14ac:dyDescent="0.2">
      <c r="A560" s="182"/>
      <c r="B560" s="185" t="s">
        <v>173</v>
      </c>
      <c r="C560" s="185"/>
      <c r="D560" s="186" t="s">
        <v>100</v>
      </c>
      <c r="E560" s="325">
        <v>27</v>
      </c>
      <c r="F560" s="325">
        <v>18</v>
      </c>
      <c r="G560" s="325">
        <v>11</v>
      </c>
      <c r="H560" s="325">
        <v>13</v>
      </c>
      <c r="I560" s="325">
        <v>13</v>
      </c>
      <c r="J560" s="185"/>
      <c r="K560" s="182"/>
      <c r="L560" s="182"/>
      <c r="M560" s="238">
        <v>2791.2</v>
      </c>
      <c r="N560" s="238">
        <v>1537.85</v>
      </c>
      <c r="O560" s="238">
        <v>1103.81</v>
      </c>
      <c r="P560" s="238">
        <v>1595.56</v>
      </c>
      <c r="Q560" s="238">
        <v>16384.37</v>
      </c>
      <c r="R560" s="185"/>
      <c r="S560" s="182"/>
      <c r="T560" s="182"/>
      <c r="U560" s="238">
        <v>90.038709677419305</v>
      </c>
      <c r="V560" s="238">
        <v>49.608064516128998</v>
      </c>
      <c r="W560" s="238">
        <v>35.606774193548397</v>
      </c>
      <c r="X560" s="238">
        <v>51.469677419354802</v>
      </c>
      <c r="Y560" s="238">
        <v>528.52806451612901</v>
      </c>
      <c r="Z560" s="185"/>
      <c r="AA560" s="182"/>
      <c r="AB560" s="185" t="s">
        <v>183</v>
      </c>
      <c r="AC560" s="185"/>
      <c r="AD560" s="186" t="s">
        <v>86</v>
      </c>
      <c r="AE560" s="338">
        <v>1</v>
      </c>
      <c r="AF560" s="338">
        <v>1</v>
      </c>
      <c r="AG560" s="338"/>
      <c r="AH560" s="338"/>
      <c r="AI560" s="338"/>
      <c r="AJ560" s="187"/>
      <c r="AK560" s="182"/>
      <c r="AL560" s="182"/>
      <c r="AM560" s="282">
        <v>20.98</v>
      </c>
      <c r="AN560" s="282">
        <v>16.45</v>
      </c>
      <c r="AO560" s="282">
        <v>0</v>
      </c>
      <c r="AP560" s="282">
        <v>0</v>
      </c>
      <c r="AQ560" s="282">
        <v>0</v>
      </c>
      <c r="AR560" s="275"/>
      <c r="AS560" s="273"/>
      <c r="AT560" s="273"/>
      <c r="AU560" s="275">
        <v>20.98</v>
      </c>
      <c r="AV560" s="275">
        <v>16.45</v>
      </c>
      <c r="AW560" s="275">
        <v>0</v>
      </c>
      <c r="AX560" s="275">
        <v>0</v>
      </c>
      <c r="AY560" s="275">
        <v>0</v>
      </c>
      <c r="AZ560" s="187"/>
      <c r="BA560" s="182"/>
    </row>
    <row r="561" spans="1:53" s="188" customFormat="1" x14ac:dyDescent="0.2">
      <c r="A561" s="182"/>
      <c r="B561" s="185" t="s">
        <v>173</v>
      </c>
      <c r="C561" s="185"/>
      <c r="D561" s="186" t="s">
        <v>77</v>
      </c>
      <c r="E561" s="325">
        <v>63</v>
      </c>
      <c r="F561" s="325">
        <v>46</v>
      </c>
      <c r="G561" s="325">
        <v>42</v>
      </c>
      <c r="H561" s="325">
        <v>36</v>
      </c>
      <c r="I561" s="325">
        <v>45</v>
      </c>
      <c r="J561" s="185"/>
      <c r="K561" s="182"/>
      <c r="L561" s="182"/>
      <c r="M561" s="238">
        <v>8551.5300000000007</v>
      </c>
      <c r="N561" s="238">
        <v>5664.6</v>
      </c>
      <c r="O561" s="238">
        <v>6478.1</v>
      </c>
      <c r="P561" s="238">
        <v>7392.08</v>
      </c>
      <c r="Q561" s="238">
        <v>38745.120000000003</v>
      </c>
      <c r="R561" s="185"/>
      <c r="S561" s="182"/>
      <c r="T561" s="182"/>
      <c r="U561" s="238">
        <v>105.574444444444</v>
      </c>
      <c r="V561" s="238">
        <v>69.933333333333294</v>
      </c>
      <c r="W561" s="238">
        <v>80.976249999999993</v>
      </c>
      <c r="X561" s="238">
        <v>93.570632911392394</v>
      </c>
      <c r="Y561" s="238">
        <v>484.31400000000002</v>
      </c>
      <c r="Z561" s="185"/>
      <c r="AA561" s="182"/>
      <c r="AB561" s="185" t="s">
        <v>184</v>
      </c>
      <c r="AC561" s="185"/>
      <c r="AD561" s="186" t="s">
        <v>185</v>
      </c>
      <c r="AE561" s="338">
        <v>46</v>
      </c>
      <c r="AF561" s="338">
        <v>37</v>
      </c>
      <c r="AG561" s="338">
        <v>37</v>
      </c>
      <c r="AH561" s="338">
        <v>34</v>
      </c>
      <c r="AI561" s="338">
        <v>30</v>
      </c>
      <c r="AJ561" s="187"/>
      <c r="AK561" s="182"/>
      <c r="AL561" s="182"/>
      <c r="AM561" s="282">
        <v>6091.65</v>
      </c>
      <c r="AN561" s="282">
        <v>3706.57</v>
      </c>
      <c r="AO561" s="282">
        <v>4288.6099999999997</v>
      </c>
      <c r="AP561" s="282">
        <v>3875.11</v>
      </c>
      <c r="AQ561" s="282">
        <v>9946.9500000000007</v>
      </c>
      <c r="AR561" s="275"/>
      <c r="AS561" s="273"/>
      <c r="AT561" s="273"/>
      <c r="AU561" s="275">
        <v>126.909375</v>
      </c>
      <c r="AV561" s="275">
        <v>77.220208333333403</v>
      </c>
      <c r="AW561" s="275">
        <v>91.247021276595802</v>
      </c>
      <c r="AX561" s="275">
        <v>86.113555555555607</v>
      </c>
      <c r="AY561" s="275">
        <v>207.22812500000001</v>
      </c>
      <c r="AZ561" s="187"/>
      <c r="BA561" s="182"/>
    </row>
    <row r="562" spans="1:53" s="188" customFormat="1" x14ac:dyDescent="0.2">
      <c r="A562" s="182"/>
      <c r="B562" s="185" t="s">
        <v>174</v>
      </c>
      <c r="C562" s="185"/>
      <c r="D562" s="186" t="s">
        <v>175</v>
      </c>
      <c r="E562" s="325">
        <v>28</v>
      </c>
      <c r="F562" s="325">
        <v>20</v>
      </c>
      <c r="G562" s="325">
        <v>15</v>
      </c>
      <c r="H562" s="325">
        <v>12</v>
      </c>
      <c r="I562" s="325">
        <v>14</v>
      </c>
      <c r="J562" s="185"/>
      <c r="K562" s="182"/>
      <c r="L562" s="182"/>
      <c r="M562" s="238">
        <v>3815.57</v>
      </c>
      <c r="N562" s="238">
        <v>1926.48</v>
      </c>
      <c r="O562" s="238">
        <v>1978.25</v>
      </c>
      <c r="P562" s="238">
        <v>3202.05</v>
      </c>
      <c r="Q562" s="238">
        <v>17163.009999999998</v>
      </c>
      <c r="R562" s="185"/>
      <c r="S562" s="182"/>
      <c r="T562" s="182"/>
      <c r="U562" s="238">
        <v>115.62333333333299</v>
      </c>
      <c r="V562" s="238">
        <v>58.378181818181801</v>
      </c>
      <c r="W562" s="238">
        <v>61.8203125</v>
      </c>
      <c r="X562" s="238">
        <v>97.031818181818196</v>
      </c>
      <c r="Y562" s="238">
        <v>536.34406249999995</v>
      </c>
      <c r="Z562" s="185"/>
      <c r="AA562" s="182"/>
      <c r="AB562" s="185" t="s">
        <v>189</v>
      </c>
      <c r="AC562" s="185"/>
      <c r="AD562" s="186" t="s">
        <v>70</v>
      </c>
      <c r="AE562" s="338">
        <v>14</v>
      </c>
      <c r="AF562" s="338">
        <v>3</v>
      </c>
      <c r="AG562" s="338">
        <v>3</v>
      </c>
      <c r="AH562" s="338">
        <v>3</v>
      </c>
      <c r="AI562" s="338">
        <v>2</v>
      </c>
      <c r="AJ562" s="187"/>
      <c r="AK562" s="182"/>
      <c r="AL562" s="182"/>
      <c r="AM562" s="282">
        <v>13852.75</v>
      </c>
      <c r="AN562" s="282">
        <v>133.05000000000001</v>
      </c>
      <c r="AO562" s="282">
        <v>140.94</v>
      </c>
      <c r="AP562" s="282">
        <v>150.28</v>
      </c>
      <c r="AQ562" s="282">
        <v>306.56</v>
      </c>
      <c r="AR562" s="275"/>
      <c r="AS562" s="273"/>
      <c r="AT562" s="273"/>
      <c r="AU562" s="275">
        <v>989.482142857143</v>
      </c>
      <c r="AV562" s="275">
        <v>9.5035714285714299</v>
      </c>
      <c r="AW562" s="275">
        <v>10.067142857142899</v>
      </c>
      <c r="AX562" s="275">
        <v>10.734285714285701</v>
      </c>
      <c r="AY562" s="275">
        <v>21.897142857142899</v>
      </c>
      <c r="AZ562" s="187"/>
      <c r="BA562" s="182"/>
    </row>
    <row r="563" spans="1:53" s="188" customFormat="1" x14ac:dyDescent="0.2">
      <c r="A563" s="182"/>
      <c r="B563" s="185" t="s">
        <v>176</v>
      </c>
      <c r="C563" s="185"/>
      <c r="D563" s="186" t="s">
        <v>177</v>
      </c>
      <c r="E563" s="325">
        <v>407</v>
      </c>
      <c r="F563" s="325">
        <v>301</v>
      </c>
      <c r="G563" s="325">
        <v>256</v>
      </c>
      <c r="H563" s="325">
        <v>167</v>
      </c>
      <c r="I563" s="325">
        <v>332</v>
      </c>
      <c r="J563" s="185"/>
      <c r="K563" s="182"/>
      <c r="L563" s="182"/>
      <c r="M563" s="238">
        <v>49607.47</v>
      </c>
      <c r="N563" s="238">
        <v>30992.17</v>
      </c>
      <c r="O563" s="238">
        <v>36411.480000000003</v>
      </c>
      <c r="P563" s="238">
        <v>22276.13</v>
      </c>
      <c r="Q563" s="238">
        <v>266544.42</v>
      </c>
      <c r="R563" s="185"/>
      <c r="S563" s="182"/>
      <c r="T563" s="182"/>
      <c r="U563" s="238">
        <v>87.956507092198606</v>
      </c>
      <c r="V563" s="238">
        <v>54.950656028368797</v>
      </c>
      <c r="W563" s="238">
        <v>65.253548387096799</v>
      </c>
      <c r="X563" s="238">
        <v>56.826862244897903</v>
      </c>
      <c r="Y563" s="238">
        <v>476.82364937388201</v>
      </c>
      <c r="Z563" s="185"/>
      <c r="AA563" s="182"/>
      <c r="AB563" s="185" t="s">
        <v>191</v>
      </c>
      <c r="AC563" s="185"/>
      <c r="AD563" s="186" t="s">
        <v>192</v>
      </c>
      <c r="AE563" s="338">
        <v>21</v>
      </c>
      <c r="AF563" s="338">
        <v>11</v>
      </c>
      <c r="AG563" s="338">
        <v>4</v>
      </c>
      <c r="AH563" s="338"/>
      <c r="AI563" s="338"/>
      <c r="AJ563" s="187"/>
      <c r="AK563" s="182"/>
      <c r="AL563" s="182"/>
      <c r="AM563" s="282">
        <v>5306.81</v>
      </c>
      <c r="AN563" s="282">
        <v>793.79</v>
      </c>
      <c r="AO563" s="282">
        <v>339</v>
      </c>
      <c r="AP563" s="282">
        <v>0</v>
      </c>
      <c r="AQ563" s="282">
        <v>0</v>
      </c>
      <c r="AR563" s="275"/>
      <c r="AS563" s="273"/>
      <c r="AT563" s="273"/>
      <c r="AU563" s="275">
        <v>252.705238095238</v>
      </c>
      <c r="AV563" s="275">
        <v>37.799523809523798</v>
      </c>
      <c r="AW563" s="275">
        <v>16.1428571428571</v>
      </c>
      <c r="AX563" s="275">
        <v>0</v>
      </c>
      <c r="AY563" s="275">
        <v>0</v>
      </c>
      <c r="AZ563" s="187"/>
      <c r="BA563" s="182"/>
    </row>
    <row r="564" spans="1:53" s="188" customFormat="1" x14ac:dyDescent="0.2">
      <c r="A564" s="182"/>
      <c r="B564" s="185" t="s">
        <v>178</v>
      </c>
      <c r="C564" s="185"/>
      <c r="D564" s="186" t="s">
        <v>179</v>
      </c>
      <c r="E564" s="325">
        <v>91</v>
      </c>
      <c r="F564" s="325">
        <v>68</v>
      </c>
      <c r="G564" s="325">
        <v>60</v>
      </c>
      <c r="H564" s="325">
        <v>43</v>
      </c>
      <c r="I564" s="325">
        <v>47</v>
      </c>
      <c r="J564" s="185"/>
      <c r="K564" s="182"/>
      <c r="L564" s="182"/>
      <c r="M564" s="238">
        <v>15117.55</v>
      </c>
      <c r="N564" s="238">
        <v>8527.01</v>
      </c>
      <c r="O564" s="238">
        <v>8627.9599999999991</v>
      </c>
      <c r="P564" s="238">
        <v>8068.24</v>
      </c>
      <c r="Q564" s="238">
        <v>57857.61</v>
      </c>
      <c r="R564" s="185"/>
      <c r="S564" s="182"/>
      <c r="T564" s="182"/>
      <c r="U564" s="238">
        <v>138.69311926605499</v>
      </c>
      <c r="V564" s="238">
        <v>78.229449541284396</v>
      </c>
      <c r="W564" s="238">
        <v>80.635140186915905</v>
      </c>
      <c r="X564" s="238">
        <v>74.020550458715604</v>
      </c>
      <c r="Y564" s="238">
        <v>540.72532710280404</v>
      </c>
      <c r="Z564" s="185"/>
      <c r="AA564" s="182"/>
      <c r="AB564" s="185" t="s">
        <v>193</v>
      </c>
      <c r="AC564" s="185"/>
      <c r="AD564" s="186" t="s">
        <v>194</v>
      </c>
      <c r="AE564" s="338">
        <v>30</v>
      </c>
      <c r="AF564" s="338">
        <v>8</v>
      </c>
      <c r="AG564" s="338">
        <v>8</v>
      </c>
      <c r="AH564" s="338">
        <v>4</v>
      </c>
      <c r="AI564" s="338">
        <v>5</v>
      </c>
      <c r="AJ564" s="187"/>
      <c r="AK564" s="182"/>
      <c r="AL564" s="182"/>
      <c r="AM564" s="282">
        <v>9606.02</v>
      </c>
      <c r="AN564" s="282">
        <v>378.44</v>
      </c>
      <c r="AO564" s="282">
        <v>372.32</v>
      </c>
      <c r="AP564" s="282">
        <v>445.23</v>
      </c>
      <c r="AQ564" s="282">
        <v>7901.5</v>
      </c>
      <c r="AR564" s="275"/>
      <c r="AS564" s="273"/>
      <c r="AT564" s="273"/>
      <c r="AU564" s="275">
        <v>309.87161290322598</v>
      </c>
      <c r="AV564" s="275">
        <v>12.207741935483901</v>
      </c>
      <c r="AW564" s="275">
        <v>12.0103225806452</v>
      </c>
      <c r="AX564" s="275">
        <v>18.55125</v>
      </c>
      <c r="AY564" s="275">
        <v>263.38333333333298</v>
      </c>
      <c r="AZ564" s="187"/>
      <c r="BA564" s="182"/>
    </row>
    <row r="565" spans="1:53" s="188" customFormat="1" x14ac:dyDescent="0.2">
      <c r="A565" s="182"/>
      <c r="B565" s="185" t="s">
        <v>181</v>
      </c>
      <c r="C565" s="185"/>
      <c r="D565" s="186" t="s">
        <v>182</v>
      </c>
      <c r="E565" s="325">
        <v>310</v>
      </c>
      <c r="F565" s="325">
        <v>185</v>
      </c>
      <c r="G565" s="325">
        <v>127</v>
      </c>
      <c r="H565" s="325">
        <v>108</v>
      </c>
      <c r="I565" s="325">
        <v>138</v>
      </c>
      <c r="J565" s="185"/>
      <c r="K565" s="182"/>
      <c r="L565" s="182"/>
      <c r="M565" s="238">
        <v>52674.359999999899</v>
      </c>
      <c r="N565" s="238">
        <v>28274.55</v>
      </c>
      <c r="O565" s="238">
        <v>17155.62</v>
      </c>
      <c r="P565" s="238">
        <v>17619.79</v>
      </c>
      <c r="Q565" s="238">
        <v>208877.76</v>
      </c>
      <c r="R565" s="185"/>
      <c r="S565" s="182"/>
      <c r="T565" s="182"/>
      <c r="U565" s="238">
        <v>146.72523676880201</v>
      </c>
      <c r="V565" s="238">
        <v>78.759192200557095</v>
      </c>
      <c r="W565" s="238">
        <v>48.599490084985902</v>
      </c>
      <c r="X565" s="238">
        <v>49.773418079095997</v>
      </c>
      <c r="Y565" s="238">
        <v>588.38805633802804</v>
      </c>
      <c r="Z565" s="185"/>
      <c r="AA565" s="182"/>
      <c r="AB565" s="185" t="s">
        <v>195</v>
      </c>
      <c r="AC565" s="185"/>
      <c r="AD565" s="186" t="s">
        <v>196</v>
      </c>
      <c r="AE565" s="338">
        <v>2</v>
      </c>
      <c r="AF565" s="338"/>
      <c r="AG565" s="338"/>
      <c r="AH565" s="338"/>
      <c r="AI565" s="338"/>
      <c r="AJ565" s="187"/>
      <c r="AK565" s="182"/>
      <c r="AL565" s="182"/>
      <c r="AM565" s="282">
        <v>276.14999999999998</v>
      </c>
      <c r="AN565" s="282">
        <v>0</v>
      </c>
      <c r="AO565" s="282">
        <v>0</v>
      </c>
      <c r="AP565" s="282">
        <v>0</v>
      </c>
      <c r="AQ565" s="282">
        <v>0</v>
      </c>
      <c r="AR565" s="275"/>
      <c r="AS565" s="273"/>
      <c r="AT565" s="273"/>
      <c r="AU565" s="275">
        <v>138.07499999999999</v>
      </c>
      <c r="AV565" s="275">
        <v>0</v>
      </c>
      <c r="AW565" s="275">
        <v>0</v>
      </c>
      <c r="AX565" s="275">
        <v>0</v>
      </c>
      <c r="AY565" s="275">
        <v>0</v>
      </c>
      <c r="AZ565" s="187"/>
      <c r="BA565" s="182"/>
    </row>
    <row r="566" spans="1:53" s="188" customFormat="1" x14ac:dyDescent="0.2">
      <c r="A566" s="182"/>
      <c r="B566" s="185" t="s">
        <v>183</v>
      </c>
      <c r="C566" s="185"/>
      <c r="D566" s="186" t="s">
        <v>86</v>
      </c>
      <c r="E566" s="325">
        <v>56</v>
      </c>
      <c r="F566" s="325">
        <v>29</v>
      </c>
      <c r="G566" s="325">
        <v>21</v>
      </c>
      <c r="H566" s="325">
        <v>12</v>
      </c>
      <c r="I566" s="325">
        <v>10</v>
      </c>
      <c r="J566" s="185"/>
      <c r="K566" s="182"/>
      <c r="L566" s="182"/>
      <c r="M566" s="238">
        <v>9463.24</v>
      </c>
      <c r="N566" s="238">
        <v>3759.63</v>
      </c>
      <c r="O566" s="238">
        <v>3050.47</v>
      </c>
      <c r="P566" s="238">
        <v>1766.21</v>
      </c>
      <c r="Q566" s="238">
        <v>10156.65</v>
      </c>
      <c r="R566" s="185"/>
      <c r="S566" s="182"/>
      <c r="T566" s="182"/>
      <c r="U566" s="238">
        <v>155.13508196721301</v>
      </c>
      <c r="V566" s="238">
        <v>61.633278688524598</v>
      </c>
      <c r="W566" s="238">
        <v>50.841166666666702</v>
      </c>
      <c r="X566" s="238">
        <v>30.451896551724101</v>
      </c>
      <c r="Y566" s="238">
        <v>169.2775</v>
      </c>
      <c r="Z566" s="185"/>
      <c r="AA566" s="182"/>
      <c r="AB566" s="185" t="s">
        <v>197</v>
      </c>
      <c r="AC566" s="185"/>
      <c r="AD566" s="186" t="s">
        <v>198</v>
      </c>
      <c r="AE566" s="338">
        <v>25</v>
      </c>
      <c r="AF566" s="338">
        <v>6</v>
      </c>
      <c r="AG566" s="338">
        <v>8</v>
      </c>
      <c r="AH566" s="338">
        <v>3</v>
      </c>
      <c r="AI566" s="338">
        <v>10</v>
      </c>
      <c r="AJ566" s="187"/>
      <c r="AK566" s="182"/>
      <c r="AL566" s="182"/>
      <c r="AM566" s="282">
        <v>21191.65</v>
      </c>
      <c r="AN566" s="282">
        <v>6922.5</v>
      </c>
      <c r="AO566" s="282">
        <v>7241.2</v>
      </c>
      <c r="AP566" s="282">
        <v>192.97</v>
      </c>
      <c r="AQ566" s="282">
        <v>20849.080000000002</v>
      </c>
      <c r="AR566" s="275"/>
      <c r="AS566" s="273"/>
      <c r="AT566" s="273"/>
      <c r="AU566" s="275">
        <v>815.06346153846198</v>
      </c>
      <c r="AV566" s="275">
        <v>266.25</v>
      </c>
      <c r="AW566" s="275">
        <v>289.64800000000002</v>
      </c>
      <c r="AX566" s="275">
        <v>9.1890476190476207</v>
      </c>
      <c r="AY566" s="275">
        <v>801.88769230769196</v>
      </c>
      <c r="AZ566" s="187"/>
      <c r="BA566" s="182"/>
    </row>
    <row r="567" spans="1:53" s="188" customFormat="1" x14ac:dyDescent="0.2">
      <c r="A567" s="182"/>
      <c r="B567" s="185" t="s">
        <v>184</v>
      </c>
      <c r="C567" s="185"/>
      <c r="D567" s="186" t="s">
        <v>185</v>
      </c>
      <c r="E567" s="325">
        <v>215</v>
      </c>
      <c r="F567" s="325">
        <v>124</v>
      </c>
      <c r="G567" s="325">
        <v>97</v>
      </c>
      <c r="H567" s="325">
        <v>81</v>
      </c>
      <c r="I567" s="325">
        <v>107</v>
      </c>
      <c r="J567" s="185"/>
      <c r="K567" s="182"/>
      <c r="L567" s="182"/>
      <c r="M567" s="238">
        <v>42116.43</v>
      </c>
      <c r="N567" s="238">
        <v>17638.34</v>
      </c>
      <c r="O567" s="238">
        <v>16148.3</v>
      </c>
      <c r="P567" s="238">
        <v>16532.68</v>
      </c>
      <c r="Q567" s="238">
        <v>190050.26</v>
      </c>
      <c r="R567" s="185"/>
      <c r="S567" s="182"/>
      <c r="T567" s="182"/>
      <c r="U567" s="238">
        <v>164.5173046875</v>
      </c>
      <c r="V567" s="238">
        <v>68.899765625000001</v>
      </c>
      <c r="W567" s="238">
        <v>64.593199999999996</v>
      </c>
      <c r="X567" s="238">
        <v>68.035720164609003</v>
      </c>
      <c r="Y567" s="238">
        <v>751.18679841897301</v>
      </c>
      <c r="Z567" s="185"/>
      <c r="AA567" s="182"/>
      <c r="AB567" s="185" t="s">
        <v>199</v>
      </c>
      <c r="AC567" s="185"/>
      <c r="AD567" s="186" t="s">
        <v>200</v>
      </c>
      <c r="AE567" s="338">
        <v>41</v>
      </c>
      <c r="AF567" s="338">
        <v>23</v>
      </c>
      <c r="AG567" s="338">
        <v>18</v>
      </c>
      <c r="AH567" s="338">
        <v>15</v>
      </c>
      <c r="AI567" s="338">
        <v>13</v>
      </c>
      <c r="AJ567" s="187"/>
      <c r="AK567" s="182"/>
      <c r="AL567" s="182"/>
      <c r="AM567" s="282">
        <v>8289.2800000000007</v>
      </c>
      <c r="AN567" s="282">
        <v>2910.64</v>
      </c>
      <c r="AO567" s="282">
        <v>2143.48</v>
      </c>
      <c r="AP567" s="282">
        <v>1218.8399999999999</v>
      </c>
      <c r="AQ567" s="282">
        <v>4541.21</v>
      </c>
      <c r="AR567" s="275"/>
      <c r="AS567" s="273"/>
      <c r="AT567" s="273"/>
      <c r="AU567" s="275">
        <v>202.17756097560999</v>
      </c>
      <c r="AV567" s="275">
        <v>70.991219512195102</v>
      </c>
      <c r="AW567" s="275">
        <v>52.28</v>
      </c>
      <c r="AX567" s="275">
        <v>32.074736842105303</v>
      </c>
      <c r="AY567" s="275">
        <v>113.53025</v>
      </c>
      <c r="AZ567" s="187"/>
      <c r="BA567" s="182"/>
    </row>
    <row r="568" spans="1:53" s="188" customFormat="1" ht="13.5" thickBot="1" x14ac:dyDescent="0.25">
      <c r="A568" s="182"/>
      <c r="B568" s="189" t="s">
        <v>189</v>
      </c>
      <c r="C568" s="189"/>
      <c r="D568" s="190" t="s">
        <v>70</v>
      </c>
      <c r="E568" s="326">
        <v>67</v>
      </c>
      <c r="F568" s="326">
        <v>37</v>
      </c>
      <c r="G568" s="326">
        <v>28</v>
      </c>
      <c r="H568" s="326">
        <v>22</v>
      </c>
      <c r="I568" s="326">
        <v>22</v>
      </c>
      <c r="J568" s="189"/>
      <c r="K568" s="182"/>
      <c r="L568" s="182"/>
      <c r="M568" s="332">
        <v>10912.95</v>
      </c>
      <c r="N568" s="238">
        <v>4462.18</v>
      </c>
      <c r="O568" s="238">
        <v>3969.79</v>
      </c>
      <c r="P568" s="238">
        <v>3641.06</v>
      </c>
      <c r="Q568" s="238">
        <v>20288.59</v>
      </c>
      <c r="R568" s="185"/>
      <c r="S568" s="182"/>
      <c r="T568" s="182"/>
      <c r="U568" s="266">
        <v>147.47229729729699</v>
      </c>
      <c r="V568" s="266">
        <v>60.299729729729698</v>
      </c>
      <c r="W568" s="266">
        <v>53.645810810810801</v>
      </c>
      <c r="X568" s="266">
        <v>49.877534246575401</v>
      </c>
      <c r="Y568" s="266">
        <v>274.17013513513501</v>
      </c>
      <c r="Z568" s="191"/>
      <c r="AA568" s="182"/>
      <c r="AB568" s="189" t="s">
        <v>202</v>
      </c>
      <c r="AC568" s="189"/>
      <c r="AD568" s="190" t="s">
        <v>203</v>
      </c>
      <c r="AE568" s="339">
        <v>57</v>
      </c>
      <c r="AF568" s="339">
        <v>33</v>
      </c>
      <c r="AG568" s="339">
        <v>23</v>
      </c>
      <c r="AH568" s="339">
        <v>17</v>
      </c>
      <c r="AI568" s="339">
        <v>19</v>
      </c>
      <c r="AJ568" s="192"/>
      <c r="AK568" s="182"/>
      <c r="AL568" s="182"/>
      <c r="AM568" s="283">
        <v>25130.61</v>
      </c>
      <c r="AN568" s="284">
        <v>7043.73</v>
      </c>
      <c r="AO568" s="284">
        <v>8452.4</v>
      </c>
      <c r="AP568" s="284">
        <v>3562.38</v>
      </c>
      <c r="AQ568" s="284">
        <v>15640.96</v>
      </c>
      <c r="AR568" s="277"/>
      <c r="AS568" s="273"/>
      <c r="AT568" s="273"/>
      <c r="AU568" s="276">
        <v>411.97721311475402</v>
      </c>
      <c r="AV568" s="277">
        <v>115.470983606557</v>
      </c>
      <c r="AW568" s="277">
        <v>140.87333333333299</v>
      </c>
      <c r="AX568" s="277">
        <v>63.613928571428602</v>
      </c>
      <c r="AY568" s="277">
        <v>265.10101694915301</v>
      </c>
      <c r="AZ568" s="192"/>
      <c r="BA568" s="182"/>
    </row>
    <row r="569" spans="1:53" s="188" customFormat="1" x14ac:dyDescent="0.2">
      <c r="A569" s="182"/>
      <c r="B569" s="185" t="s">
        <v>191</v>
      </c>
      <c r="C569" s="185"/>
      <c r="D569" s="186" t="s">
        <v>192</v>
      </c>
      <c r="E569" s="325">
        <v>56</v>
      </c>
      <c r="F569" s="325">
        <v>32</v>
      </c>
      <c r="G569" s="325">
        <v>23</v>
      </c>
      <c r="H569" s="325">
        <v>17</v>
      </c>
      <c r="I569" s="325">
        <v>22</v>
      </c>
      <c r="J569" s="185"/>
      <c r="K569" s="182"/>
      <c r="L569" s="182"/>
      <c r="M569" s="238">
        <v>11568.58</v>
      </c>
      <c r="N569" s="238">
        <v>5261.23</v>
      </c>
      <c r="O569" s="238">
        <v>5833.51</v>
      </c>
      <c r="P569" s="238">
        <v>4885.08</v>
      </c>
      <c r="Q569" s="238">
        <v>23030.39</v>
      </c>
      <c r="R569" s="185"/>
      <c r="S569" s="182"/>
      <c r="T569" s="182"/>
      <c r="U569" s="238">
        <v>180.7590625</v>
      </c>
      <c r="V569" s="238">
        <v>82.206718749999993</v>
      </c>
      <c r="W569" s="238">
        <v>92.595396825396804</v>
      </c>
      <c r="X569" s="238">
        <v>78.791612903225797</v>
      </c>
      <c r="Y569" s="238">
        <v>359.84984374999999</v>
      </c>
      <c r="Z569" s="185"/>
      <c r="AA569" s="182"/>
      <c r="AB569" s="185" t="s">
        <v>204</v>
      </c>
      <c r="AC569" s="185"/>
      <c r="AD569" s="186" t="s">
        <v>97</v>
      </c>
      <c r="AE569" s="338">
        <v>17</v>
      </c>
      <c r="AF569" s="338">
        <v>8</v>
      </c>
      <c r="AG569" s="338">
        <v>6</v>
      </c>
      <c r="AH569" s="338">
        <v>3</v>
      </c>
      <c r="AI569" s="338">
        <v>4</v>
      </c>
      <c r="AJ569" s="187"/>
      <c r="AK569" s="182"/>
      <c r="AL569" s="182"/>
      <c r="AM569" s="282">
        <v>1286.82</v>
      </c>
      <c r="AN569" s="282">
        <v>653.01</v>
      </c>
      <c r="AO569" s="282">
        <v>679.74</v>
      </c>
      <c r="AP569" s="282">
        <v>580.16999999999996</v>
      </c>
      <c r="AQ569" s="282">
        <v>3072.38</v>
      </c>
      <c r="AR569" s="275"/>
      <c r="AS569" s="273"/>
      <c r="AT569" s="273"/>
      <c r="AU569" s="275">
        <v>67.727368421052603</v>
      </c>
      <c r="AV569" s="275">
        <v>34.368947368421097</v>
      </c>
      <c r="AW569" s="275">
        <v>35.775789473684199</v>
      </c>
      <c r="AX569" s="275">
        <v>34.127647058823499</v>
      </c>
      <c r="AY569" s="275">
        <v>161.70421052631599</v>
      </c>
      <c r="AZ569" s="187"/>
      <c r="BA569" s="182"/>
    </row>
    <row r="570" spans="1:53" s="188" customFormat="1" x14ac:dyDescent="0.2">
      <c r="A570" s="182"/>
      <c r="B570" s="185" t="s">
        <v>191</v>
      </c>
      <c r="C570" s="185"/>
      <c r="D570" s="186" t="s">
        <v>86</v>
      </c>
      <c r="E570" s="325">
        <v>1</v>
      </c>
      <c r="F570" s="325"/>
      <c r="G570" s="325"/>
      <c r="H570" s="325"/>
      <c r="I570" s="325"/>
      <c r="J570" s="185"/>
      <c r="K570" s="182"/>
      <c r="L570" s="182"/>
      <c r="M570" s="238">
        <v>96.38</v>
      </c>
      <c r="N570" s="238">
        <v>0</v>
      </c>
      <c r="O570" s="238">
        <v>0</v>
      </c>
      <c r="P570" s="238">
        <v>0</v>
      </c>
      <c r="Q570" s="238">
        <v>0</v>
      </c>
      <c r="R570" s="185"/>
      <c r="S570" s="182"/>
      <c r="T570" s="182"/>
      <c r="U570" s="238">
        <v>96.38</v>
      </c>
      <c r="V570" s="238">
        <v>0</v>
      </c>
      <c r="W570" s="238">
        <v>0</v>
      </c>
      <c r="X570" s="238">
        <v>0</v>
      </c>
      <c r="Y570" s="238">
        <v>0</v>
      </c>
      <c r="Z570" s="185"/>
      <c r="AA570" s="182"/>
      <c r="AB570" s="185" t="s">
        <v>207</v>
      </c>
      <c r="AC570" s="185"/>
      <c r="AD570" s="186" t="s">
        <v>64</v>
      </c>
      <c r="AE570" s="338">
        <v>42</v>
      </c>
      <c r="AF570" s="338">
        <v>12</v>
      </c>
      <c r="AG570" s="338">
        <v>5</v>
      </c>
      <c r="AH570" s="338">
        <v>4</v>
      </c>
      <c r="AI570" s="338">
        <v>4</v>
      </c>
      <c r="AJ570" s="187"/>
      <c r="AK570" s="182"/>
      <c r="AL570" s="182"/>
      <c r="AM570" s="282">
        <v>9691.35</v>
      </c>
      <c r="AN570" s="282">
        <v>1460.12</v>
      </c>
      <c r="AO570" s="282">
        <v>92.03</v>
      </c>
      <c r="AP570" s="282">
        <v>92.51</v>
      </c>
      <c r="AQ570" s="282">
        <v>421.03</v>
      </c>
      <c r="AR570" s="275"/>
      <c r="AS570" s="273"/>
      <c r="AT570" s="273"/>
      <c r="AU570" s="275">
        <v>225.38023255813999</v>
      </c>
      <c r="AV570" s="275">
        <v>33.956279069767398</v>
      </c>
      <c r="AW570" s="275">
        <v>2.1402325581395298</v>
      </c>
      <c r="AX570" s="275">
        <v>2.2563414634146302</v>
      </c>
      <c r="AY570" s="275">
        <v>9.7913953488372094</v>
      </c>
      <c r="AZ570" s="187"/>
      <c r="BA570" s="182"/>
    </row>
    <row r="571" spans="1:53" s="188" customFormat="1" x14ac:dyDescent="0.2">
      <c r="A571" s="182"/>
      <c r="B571" s="185" t="s">
        <v>193</v>
      </c>
      <c r="C571" s="185"/>
      <c r="D571" s="186" t="s">
        <v>194</v>
      </c>
      <c r="E571" s="325">
        <v>146</v>
      </c>
      <c r="F571" s="325">
        <v>96</v>
      </c>
      <c r="G571" s="325">
        <v>78</v>
      </c>
      <c r="H571" s="325">
        <v>67</v>
      </c>
      <c r="I571" s="325">
        <v>79</v>
      </c>
      <c r="J571" s="185"/>
      <c r="K571" s="182"/>
      <c r="L571" s="182"/>
      <c r="M571" s="238">
        <v>22434.77</v>
      </c>
      <c r="N571" s="238">
        <v>17214.61</v>
      </c>
      <c r="O571" s="238">
        <v>11350.6</v>
      </c>
      <c r="P571" s="238">
        <v>12072.23</v>
      </c>
      <c r="Q571" s="238">
        <v>133091.10999999999</v>
      </c>
      <c r="R571" s="185"/>
      <c r="S571" s="182"/>
      <c r="T571" s="182"/>
      <c r="U571" s="238">
        <v>131.96923529411799</v>
      </c>
      <c r="V571" s="238">
        <v>101.262411764706</v>
      </c>
      <c r="W571" s="238">
        <v>67.163313609467494</v>
      </c>
      <c r="X571" s="238">
        <v>71.433313609467405</v>
      </c>
      <c r="Y571" s="238">
        <v>782.88888235294098</v>
      </c>
      <c r="Z571" s="185"/>
      <c r="AA571" s="182"/>
      <c r="AB571" s="185" t="s">
        <v>208</v>
      </c>
      <c r="AC571" s="185"/>
      <c r="AD571" s="186" t="s">
        <v>179</v>
      </c>
      <c r="AE571" s="338">
        <v>8</v>
      </c>
      <c r="AF571" s="338">
        <v>3</v>
      </c>
      <c r="AG571" s="338">
        <v>3</v>
      </c>
      <c r="AH571" s="338">
        <v>1</v>
      </c>
      <c r="AI571" s="338">
        <v>1</v>
      </c>
      <c r="AJ571" s="187"/>
      <c r="AK571" s="182"/>
      <c r="AL571" s="182"/>
      <c r="AM571" s="282">
        <v>7773.06</v>
      </c>
      <c r="AN571" s="282">
        <v>277.62</v>
      </c>
      <c r="AO571" s="282">
        <v>272.22000000000003</v>
      </c>
      <c r="AP571" s="282">
        <v>11.9</v>
      </c>
      <c r="AQ571" s="282">
        <v>610.91999999999996</v>
      </c>
      <c r="AR571" s="275"/>
      <c r="AS571" s="273"/>
      <c r="AT571" s="273"/>
      <c r="AU571" s="275">
        <v>971.63250000000005</v>
      </c>
      <c r="AV571" s="275">
        <v>34.702500000000001</v>
      </c>
      <c r="AW571" s="275">
        <v>38.888571428571403</v>
      </c>
      <c r="AX571" s="275">
        <v>1.7</v>
      </c>
      <c r="AY571" s="275">
        <v>76.364999999999995</v>
      </c>
      <c r="AZ571" s="187"/>
      <c r="BA571" s="182"/>
    </row>
    <row r="572" spans="1:53" s="188" customFormat="1" x14ac:dyDescent="0.2">
      <c r="A572" s="182"/>
      <c r="B572" s="185" t="s">
        <v>195</v>
      </c>
      <c r="C572" s="185"/>
      <c r="D572" s="186" t="s">
        <v>196</v>
      </c>
      <c r="E572" s="325">
        <v>1</v>
      </c>
      <c r="F572" s="325"/>
      <c r="G572" s="325"/>
      <c r="H572" s="325"/>
      <c r="I572" s="325"/>
      <c r="J572" s="185"/>
      <c r="K572" s="182"/>
      <c r="L572" s="182"/>
      <c r="M572" s="238">
        <v>0.02</v>
      </c>
      <c r="N572" s="238">
        <v>0</v>
      </c>
      <c r="O572" s="238">
        <v>0</v>
      </c>
      <c r="P572" s="238">
        <v>0</v>
      </c>
      <c r="Q572" s="238">
        <v>0</v>
      </c>
      <c r="R572" s="185"/>
      <c r="S572" s="182"/>
      <c r="T572" s="182"/>
      <c r="U572" s="238">
        <v>0.02</v>
      </c>
      <c r="V572" s="238">
        <v>0</v>
      </c>
      <c r="W572" s="238">
        <v>0</v>
      </c>
      <c r="X572" s="238">
        <v>0</v>
      </c>
      <c r="Y572" s="238">
        <v>0</v>
      </c>
      <c r="Z572" s="185"/>
      <c r="AA572" s="182"/>
      <c r="AB572" s="185" t="s">
        <v>209</v>
      </c>
      <c r="AC572" s="185"/>
      <c r="AD572" s="186" t="s">
        <v>210</v>
      </c>
      <c r="AE572" s="338">
        <v>10</v>
      </c>
      <c r="AF572" s="338">
        <v>7</v>
      </c>
      <c r="AG572" s="338">
        <v>5</v>
      </c>
      <c r="AH572" s="338">
        <v>5</v>
      </c>
      <c r="AI572" s="338">
        <v>1</v>
      </c>
      <c r="AJ572" s="187"/>
      <c r="AK572" s="182"/>
      <c r="AL572" s="182"/>
      <c r="AM572" s="282">
        <v>1730.91</v>
      </c>
      <c r="AN572" s="282">
        <v>754.33</v>
      </c>
      <c r="AO572" s="282">
        <v>919.22</v>
      </c>
      <c r="AP572" s="282">
        <v>638.83000000000004</v>
      </c>
      <c r="AQ572" s="282">
        <v>903.75</v>
      </c>
      <c r="AR572" s="275"/>
      <c r="AS572" s="273"/>
      <c r="AT572" s="273"/>
      <c r="AU572" s="275">
        <v>173.09100000000001</v>
      </c>
      <c r="AV572" s="275">
        <v>75.433000000000007</v>
      </c>
      <c r="AW572" s="275">
        <v>91.921999999999997</v>
      </c>
      <c r="AX572" s="275">
        <v>63.883000000000003</v>
      </c>
      <c r="AY572" s="275">
        <v>90.375</v>
      </c>
      <c r="AZ572" s="187"/>
      <c r="BA572" s="182"/>
    </row>
    <row r="573" spans="1:53" s="188" customFormat="1" x14ac:dyDescent="0.2">
      <c r="A573" s="182"/>
      <c r="B573" s="185" t="s">
        <v>197</v>
      </c>
      <c r="C573" s="185"/>
      <c r="D573" s="186" t="s">
        <v>198</v>
      </c>
      <c r="E573" s="325">
        <v>85</v>
      </c>
      <c r="F573" s="325">
        <v>61</v>
      </c>
      <c r="G573" s="325">
        <v>48</v>
      </c>
      <c r="H573" s="325">
        <v>32</v>
      </c>
      <c r="I573" s="325">
        <v>44</v>
      </c>
      <c r="J573" s="185"/>
      <c r="K573" s="182"/>
      <c r="L573" s="182"/>
      <c r="M573" s="238">
        <v>9944.32</v>
      </c>
      <c r="N573" s="238">
        <v>4854.4799999999996</v>
      </c>
      <c r="O573" s="238">
        <v>4016.93</v>
      </c>
      <c r="P573" s="238">
        <v>5369.01</v>
      </c>
      <c r="Q573" s="238">
        <v>32738.52</v>
      </c>
      <c r="R573" s="185"/>
      <c r="S573" s="182"/>
      <c r="T573" s="182"/>
      <c r="U573" s="238">
        <v>102.518762886598</v>
      </c>
      <c r="V573" s="238">
        <v>50.046185567010298</v>
      </c>
      <c r="W573" s="238">
        <v>42.283473684210499</v>
      </c>
      <c r="X573" s="238">
        <v>62.430348837209301</v>
      </c>
      <c r="Y573" s="238">
        <v>348.28212765957397</v>
      </c>
      <c r="Z573" s="185"/>
      <c r="AA573" s="182"/>
      <c r="AB573" s="185" t="s">
        <v>213</v>
      </c>
      <c r="AC573" s="185"/>
      <c r="AD573" s="186" t="s">
        <v>127</v>
      </c>
      <c r="AE573" s="338">
        <v>7</v>
      </c>
      <c r="AF573" s="338">
        <v>6</v>
      </c>
      <c r="AG573" s="338">
        <v>5</v>
      </c>
      <c r="AH573" s="338">
        <v>4</v>
      </c>
      <c r="AI573" s="338">
        <v>3</v>
      </c>
      <c r="AJ573" s="187"/>
      <c r="AK573" s="182"/>
      <c r="AL573" s="182"/>
      <c r="AM573" s="282">
        <v>1092.26</v>
      </c>
      <c r="AN573" s="282">
        <v>895.09</v>
      </c>
      <c r="AO573" s="282">
        <v>958.61</v>
      </c>
      <c r="AP573" s="282">
        <v>715.48</v>
      </c>
      <c r="AQ573" s="282">
        <v>17419.54</v>
      </c>
      <c r="AR573" s="275"/>
      <c r="AS573" s="273"/>
      <c r="AT573" s="273"/>
      <c r="AU573" s="275">
        <v>121.362222222222</v>
      </c>
      <c r="AV573" s="275">
        <v>99.454444444444405</v>
      </c>
      <c r="AW573" s="275">
        <v>106.51222222222199</v>
      </c>
      <c r="AX573" s="275">
        <v>89.435000000000002</v>
      </c>
      <c r="AY573" s="275">
        <v>1935.50444444444</v>
      </c>
      <c r="AZ573" s="187"/>
      <c r="BA573" s="182"/>
    </row>
    <row r="574" spans="1:53" s="188" customFormat="1" x14ac:dyDescent="0.2">
      <c r="A574" s="182"/>
      <c r="B574" s="185" t="s">
        <v>199</v>
      </c>
      <c r="C574" s="185"/>
      <c r="D574" s="186" t="s">
        <v>200</v>
      </c>
      <c r="E574" s="325">
        <v>663</v>
      </c>
      <c r="F574" s="325">
        <v>460</v>
      </c>
      <c r="G574" s="325">
        <v>361</v>
      </c>
      <c r="H574" s="325">
        <v>301</v>
      </c>
      <c r="I574" s="325">
        <v>385</v>
      </c>
      <c r="J574" s="185"/>
      <c r="K574" s="182"/>
      <c r="L574" s="182"/>
      <c r="M574" s="238">
        <v>100629.09</v>
      </c>
      <c r="N574" s="238">
        <v>52478.42</v>
      </c>
      <c r="O574" s="238">
        <v>44030.8</v>
      </c>
      <c r="P574" s="238">
        <v>39952.339999999997</v>
      </c>
      <c r="Q574" s="238">
        <v>327572.42</v>
      </c>
      <c r="R574" s="185"/>
      <c r="S574" s="182"/>
      <c r="T574" s="182"/>
      <c r="U574" s="238">
        <v>120.803229291717</v>
      </c>
      <c r="V574" s="238">
        <v>62.999303721488602</v>
      </c>
      <c r="W574" s="238">
        <v>53.177294685990297</v>
      </c>
      <c r="X574" s="238">
        <v>48.603819951338203</v>
      </c>
      <c r="Y574" s="238">
        <v>398.50659367396599</v>
      </c>
      <c r="Z574" s="185"/>
      <c r="AA574" s="182"/>
      <c r="AB574" s="185" t="s">
        <v>700</v>
      </c>
      <c r="AC574" s="185"/>
      <c r="AD574" s="186" t="s">
        <v>179</v>
      </c>
      <c r="AE574" s="338">
        <v>1</v>
      </c>
      <c r="AF574" s="338">
        <v>1</v>
      </c>
      <c r="AG574" s="338">
        <v>1</v>
      </c>
      <c r="AH574" s="338">
        <v>1</v>
      </c>
      <c r="AI574" s="338">
        <v>1</v>
      </c>
      <c r="AJ574" s="187"/>
      <c r="AK574" s="182"/>
      <c r="AL574" s="182"/>
      <c r="AM574" s="282">
        <v>18.829999999999998</v>
      </c>
      <c r="AN574" s="282">
        <v>15.92</v>
      </c>
      <c r="AO574" s="282">
        <v>16.91</v>
      </c>
      <c r="AP574" s="282">
        <v>14.65</v>
      </c>
      <c r="AQ574" s="282">
        <v>358.7</v>
      </c>
      <c r="AR574" s="275"/>
      <c r="AS574" s="273"/>
      <c r="AT574" s="273"/>
      <c r="AU574" s="275">
        <v>18.829999999999998</v>
      </c>
      <c r="AV574" s="275">
        <v>15.92</v>
      </c>
      <c r="AW574" s="275">
        <v>16.91</v>
      </c>
      <c r="AX574" s="275">
        <v>14.65</v>
      </c>
      <c r="AY574" s="275">
        <v>358.7</v>
      </c>
      <c r="AZ574" s="187"/>
      <c r="BA574" s="182"/>
    </row>
    <row r="575" spans="1:53" s="188" customFormat="1" x14ac:dyDescent="0.2">
      <c r="A575" s="182"/>
      <c r="B575" s="185" t="s">
        <v>202</v>
      </c>
      <c r="C575" s="185"/>
      <c r="D575" s="186" t="s">
        <v>203</v>
      </c>
      <c r="E575" s="325">
        <v>1526</v>
      </c>
      <c r="F575" s="325">
        <v>1142</v>
      </c>
      <c r="G575" s="325">
        <v>999</v>
      </c>
      <c r="H575" s="325">
        <v>842</v>
      </c>
      <c r="I575" s="325">
        <v>1029</v>
      </c>
      <c r="J575" s="185"/>
      <c r="K575" s="182"/>
      <c r="L575" s="182"/>
      <c r="M575" s="238">
        <v>196212.49</v>
      </c>
      <c r="N575" s="238">
        <v>135102.73000000001</v>
      </c>
      <c r="O575" s="238">
        <v>138359.63</v>
      </c>
      <c r="P575" s="238">
        <v>134929.20000000001</v>
      </c>
      <c r="Q575" s="238">
        <v>1110179.05</v>
      </c>
      <c r="R575" s="185"/>
      <c r="S575" s="182"/>
      <c r="T575" s="182"/>
      <c r="U575" s="238">
        <v>104.75840363053899</v>
      </c>
      <c r="V575" s="238">
        <v>72.131729845168195</v>
      </c>
      <c r="W575" s="238">
        <v>75.154606192286707</v>
      </c>
      <c r="X575" s="238">
        <v>73.933808219178104</v>
      </c>
      <c r="Y575" s="238">
        <v>605.00220708446898</v>
      </c>
      <c r="Z575" s="185"/>
      <c r="AA575" s="182"/>
      <c r="AB575" s="185" t="s">
        <v>214</v>
      </c>
      <c r="AC575" s="185"/>
      <c r="AD575" s="186" t="s">
        <v>79</v>
      </c>
      <c r="AE575" s="338">
        <v>1</v>
      </c>
      <c r="AF575" s="338">
        <v>1</v>
      </c>
      <c r="AG575" s="338"/>
      <c r="AH575" s="338"/>
      <c r="AI575" s="338"/>
      <c r="AJ575" s="187"/>
      <c r="AK575" s="182"/>
      <c r="AL575" s="182"/>
      <c r="AM575" s="282">
        <v>246.28</v>
      </c>
      <c r="AN575" s="282">
        <v>191.48</v>
      </c>
      <c r="AO575" s="282">
        <v>0</v>
      </c>
      <c r="AP575" s="282">
        <v>0</v>
      </c>
      <c r="AQ575" s="282">
        <v>0</v>
      </c>
      <c r="AR575" s="275"/>
      <c r="AS575" s="273"/>
      <c r="AT575" s="273"/>
      <c r="AU575" s="275">
        <v>246.28</v>
      </c>
      <c r="AV575" s="275">
        <v>191.48</v>
      </c>
      <c r="AW575" s="275">
        <v>0</v>
      </c>
      <c r="AX575" s="275">
        <v>0</v>
      </c>
      <c r="AY575" s="275">
        <v>0</v>
      </c>
      <c r="AZ575" s="187"/>
      <c r="BA575" s="182"/>
    </row>
    <row r="576" spans="1:53" s="188" customFormat="1" x14ac:dyDescent="0.2">
      <c r="A576" s="182"/>
      <c r="B576" s="185" t="s">
        <v>204</v>
      </c>
      <c r="C576" s="185"/>
      <c r="D576" s="186" t="s">
        <v>97</v>
      </c>
      <c r="E576" s="325">
        <v>55</v>
      </c>
      <c r="F576" s="325">
        <v>25</v>
      </c>
      <c r="G576" s="325">
        <v>18</v>
      </c>
      <c r="H576" s="325">
        <v>16</v>
      </c>
      <c r="I576" s="325">
        <v>17</v>
      </c>
      <c r="J576" s="185"/>
      <c r="K576" s="182"/>
      <c r="L576" s="182"/>
      <c r="M576" s="238">
        <v>9494.59</v>
      </c>
      <c r="N576" s="238">
        <v>2656.17</v>
      </c>
      <c r="O576" s="238">
        <v>1458.06</v>
      </c>
      <c r="P576" s="238">
        <v>1431.02</v>
      </c>
      <c r="Q576" s="238">
        <v>12144.28</v>
      </c>
      <c r="R576" s="185"/>
      <c r="S576" s="182"/>
      <c r="T576" s="182"/>
      <c r="U576" s="238">
        <v>158.24316666666701</v>
      </c>
      <c r="V576" s="238">
        <v>44.269500000000001</v>
      </c>
      <c r="W576" s="238">
        <v>24.7128813559322</v>
      </c>
      <c r="X576" s="238">
        <v>24.672758620689699</v>
      </c>
      <c r="Y576" s="238">
        <v>202.404666666667</v>
      </c>
      <c r="Z576" s="185"/>
      <c r="AA576" s="182"/>
      <c r="AB576" s="185" t="s">
        <v>215</v>
      </c>
      <c r="AC576" s="185"/>
      <c r="AD576" s="186" t="s">
        <v>70</v>
      </c>
      <c r="AE576" s="338">
        <v>6</v>
      </c>
      <c r="AF576" s="338">
        <v>4</v>
      </c>
      <c r="AG576" s="338">
        <v>2</v>
      </c>
      <c r="AH576" s="338"/>
      <c r="AI576" s="338"/>
      <c r="AJ576" s="187"/>
      <c r="AK576" s="182"/>
      <c r="AL576" s="182"/>
      <c r="AM576" s="282">
        <v>3318.44</v>
      </c>
      <c r="AN576" s="282">
        <v>105.34</v>
      </c>
      <c r="AO576" s="282">
        <v>106.62</v>
      </c>
      <c r="AP576" s="282">
        <v>0</v>
      </c>
      <c r="AQ576" s="282">
        <v>0</v>
      </c>
      <c r="AR576" s="275"/>
      <c r="AS576" s="273"/>
      <c r="AT576" s="273"/>
      <c r="AU576" s="275">
        <v>553.07333333333304</v>
      </c>
      <c r="AV576" s="275">
        <v>17.5566666666667</v>
      </c>
      <c r="AW576" s="275">
        <v>17.77</v>
      </c>
      <c r="AX576" s="275">
        <v>0</v>
      </c>
      <c r="AY576" s="275">
        <v>0</v>
      </c>
      <c r="AZ576" s="187"/>
      <c r="BA576" s="182"/>
    </row>
    <row r="577" spans="1:53" s="188" customFormat="1" x14ac:dyDescent="0.2">
      <c r="A577" s="182"/>
      <c r="B577" s="185" t="s">
        <v>206</v>
      </c>
      <c r="C577" s="185"/>
      <c r="D577" s="186" t="s">
        <v>145</v>
      </c>
      <c r="E577" s="325">
        <v>1</v>
      </c>
      <c r="F577" s="325"/>
      <c r="G577" s="325"/>
      <c r="H577" s="325"/>
      <c r="I577" s="325"/>
      <c r="J577" s="185"/>
      <c r="K577" s="182"/>
      <c r="L577" s="182"/>
      <c r="M577" s="238">
        <v>115.47</v>
      </c>
      <c r="N577" s="238">
        <v>0</v>
      </c>
      <c r="O577" s="238">
        <v>0</v>
      </c>
      <c r="P577" s="238">
        <v>0</v>
      </c>
      <c r="Q577" s="238"/>
      <c r="R577" s="185"/>
      <c r="S577" s="182"/>
      <c r="T577" s="182"/>
      <c r="U577" s="238">
        <v>115.47</v>
      </c>
      <c r="V577" s="238">
        <v>0</v>
      </c>
      <c r="W577" s="238">
        <v>0</v>
      </c>
      <c r="X577" s="238">
        <v>0</v>
      </c>
      <c r="Y577" s="238"/>
      <c r="Z577" s="185"/>
      <c r="AA577" s="182"/>
      <c r="AB577" s="185" t="s">
        <v>216</v>
      </c>
      <c r="AC577" s="185"/>
      <c r="AD577" s="186" t="s">
        <v>147</v>
      </c>
      <c r="AE577" s="338">
        <v>11</v>
      </c>
      <c r="AF577" s="338">
        <v>4</v>
      </c>
      <c r="AG577" s="338">
        <v>7</v>
      </c>
      <c r="AH577" s="338">
        <v>1</v>
      </c>
      <c r="AI577" s="338">
        <v>7</v>
      </c>
      <c r="AJ577" s="187"/>
      <c r="AK577" s="182"/>
      <c r="AL577" s="182"/>
      <c r="AM577" s="282">
        <v>14119.97</v>
      </c>
      <c r="AN577" s="282">
        <v>3170.1</v>
      </c>
      <c r="AO577" s="282">
        <v>225.4</v>
      </c>
      <c r="AP577" s="282">
        <v>24.37</v>
      </c>
      <c r="AQ577" s="282">
        <v>2477.91</v>
      </c>
      <c r="AR577" s="275"/>
      <c r="AS577" s="273"/>
      <c r="AT577" s="273"/>
      <c r="AU577" s="275">
        <v>1283.6336363636401</v>
      </c>
      <c r="AV577" s="275">
        <v>288.19090909090897</v>
      </c>
      <c r="AW577" s="275">
        <v>20.490909090909099</v>
      </c>
      <c r="AX577" s="275">
        <v>6.0925000000000002</v>
      </c>
      <c r="AY577" s="275">
        <v>225.26454545454499</v>
      </c>
      <c r="AZ577" s="187"/>
      <c r="BA577" s="182"/>
    </row>
    <row r="578" spans="1:53" s="188" customFormat="1" ht="13.5" thickBot="1" x14ac:dyDescent="0.25">
      <c r="A578" s="182"/>
      <c r="B578" s="189" t="s">
        <v>207</v>
      </c>
      <c r="C578" s="189"/>
      <c r="D578" s="190" t="s">
        <v>64</v>
      </c>
      <c r="E578" s="326">
        <v>185</v>
      </c>
      <c r="F578" s="326">
        <v>94</v>
      </c>
      <c r="G578" s="326">
        <v>71</v>
      </c>
      <c r="H578" s="326">
        <v>52</v>
      </c>
      <c r="I578" s="326">
        <v>63</v>
      </c>
      <c r="J578" s="189"/>
      <c r="K578" s="182"/>
      <c r="L578" s="182"/>
      <c r="M578" s="332">
        <v>14297.92</v>
      </c>
      <c r="N578" s="238">
        <v>5254.27</v>
      </c>
      <c r="O578" s="238">
        <v>4722.46</v>
      </c>
      <c r="P578" s="238">
        <v>2576.75</v>
      </c>
      <c r="Q578" s="238">
        <v>38818.120000000003</v>
      </c>
      <c r="R578" s="185"/>
      <c r="S578" s="182"/>
      <c r="T578" s="182"/>
      <c r="U578" s="266">
        <v>71.848844221105495</v>
      </c>
      <c r="V578" s="266">
        <v>26.4033668341708</v>
      </c>
      <c r="W578" s="266">
        <v>24.217743589743598</v>
      </c>
      <c r="X578" s="266">
        <v>13.4205729166667</v>
      </c>
      <c r="Y578" s="266">
        <v>198.05163265306101</v>
      </c>
      <c r="Z578" s="191"/>
      <c r="AA578" s="182"/>
      <c r="AB578" s="189" t="s">
        <v>217</v>
      </c>
      <c r="AC578" s="189"/>
      <c r="AD578" s="190" t="s">
        <v>218</v>
      </c>
      <c r="AE578" s="339">
        <v>12</v>
      </c>
      <c r="AF578" s="339">
        <v>4</v>
      </c>
      <c r="AG578" s="339">
        <v>3</v>
      </c>
      <c r="AH578" s="339">
        <v>1</v>
      </c>
      <c r="AI578" s="339">
        <v>1</v>
      </c>
      <c r="AJ578" s="192"/>
      <c r="AK578" s="182"/>
      <c r="AL578" s="182"/>
      <c r="AM578" s="283">
        <v>757.78</v>
      </c>
      <c r="AN578" s="284">
        <v>199.08</v>
      </c>
      <c r="AO578" s="284">
        <v>23.88</v>
      </c>
      <c r="AP578" s="284">
        <v>22.22</v>
      </c>
      <c r="AQ578" s="284">
        <v>2699.99</v>
      </c>
      <c r="AR578" s="277"/>
      <c r="AS578" s="273"/>
      <c r="AT578" s="273"/>
      <c r="AU578" s="276">
        <v>58.2907692307692</v>
      </c>
      <c r="AV578" s="277">
        <v>15.3138461538462</v>
      </c>
      <c r="AW578" s="277">
        <v>1.83692307692308</v>
      </c>
      <c r="AX578" s="277">
        <v>1.8516666666666699</v>
      </c>
      <c r="AY578" s="277">
        <v>207.69153846153799</v>
      </c>
      <c r="AZ578" s="192"/>
      <c r="BA578" s="182"/>
    </row>
    <row r="579" spans="1:53" s="188" customFormat="1" x14ac:dyDescent="0.2">
      <c r="A579" s="182"/>
      <c r="B579" s="185" t="s">
        <v>208</v>
      </c>
      <c r="C579" s="185"/>
      <c r="D579" s="186" t="s">
        <v>179</v>
      </c>
      <c r="E579" s="325">
        <v>228</v>
      </c>
      <c r="F579" s="325">
        <v>139</v>
      </c>
      <c r="G579" s="325">
        <v>105</v>
      </c>
      <c r="H579" s="325">
        <v>96</v>
      </c>
      <c r="I579" s="325">
        <v>119</v>
      </c>
      <c r="J579" s="185"/>
      <c r="K579" s="182"/>
      <c r="L579" s="182"/>
      <c r="M579" s="238">
        <v>39423.08</v>
      </c>
      <c r="N579" s="238">
        <v>17539.509999999998</v>
      </c>
      <c r="O579" s="238">
        <v>12783.32</v>
      </c>
      <c r="P579" s="238">
        <v>17843.080000000002</v>
      </c>
      <c r="Q579" s="238">
        <v>176651.6</v>
      </c>
      <c r="R579" s="185"/>
      <c r="S579" s="182"/>
      <c r="T579" s="182"/>
      <c r="U579" s="238">
        <v>147.651985018727</v>
      </c>
      <c r="V579" s="238">
        <v>65.691048689138597</v>
      </c>
      <c r="W579" s="238">
        <v>48.605779467680598</v>
      </c>
      <c r="X579" s="238">
        <v>67.8444106463878</v>
      </c>
      <c r="Y579" s="238">
        <v>669.13484848484802</v>
      </c>
      <c r="Z579" s="185"/>
      <c r="AA579" s="182"/>
      <c r="AB579" s="185" t="s">
        <v>220</v>
      </c>
      <c r="AC579" s="185"/>
      <c r="AD579" s="186" t="s">
        <v>170</v>
      </c>
      <c r="AE579" s="338">
        <v>3</v>
      </c>
      <c r="AF579" s="338">
        <v>1</v>
      </c>
      <c r="AG579" s="338">
        <v>1</v>
      </c>
      <c r="AH579" s="338">
        <v>1</v>
      </c>
      <c r="AI579" s="338">
        <v>1</v>
      </c>
      <c r="AJ579" s="187"/>
      <c r="AK579" s="182"/>
      <c r="AL579" s="182"/>
      <c r="AM579" s="282">
        <v>352.68</v>
      </c>
      <c r="AN579" s="282">
        <v>61.35</v>
      </c>
      <c r="AO579" s="282">
        <v>60.21</v>
      </c>
      <c r="AP579" s="282">
        <v>58.89</v>
      </c>
      <c r="AQ579" s="282">
        <v>31.26</v>
      </c>
      <c r="AR579" s="275"/>
      <c r="AS579" s="273"/>
      <c r="AT579" s="273"/>
      <c r="AU579" s="275">
        <v>117.56</v>
      </c>
      <c r="AV579" s="275">
        <v>20.45</v>
      </c>
      <c r="AW579" s="275">
        <v>20.07</v>
      </c>
      <c r="AX579" s="275">
        <v>19.63</v>
      </c>
      <c r="AY579" s="275">
        <v>10.42</v>
      </c>
      <c r="AZ579" s="187"/>
      <c r="BA579" s="182"/>
    </row>
    <row r="580" spans="1:53" s="188" customFormat="1" x14ac:dyDescent="0.2">
      <c r="A580" s="182"/>
      <c r="B580" s="185" t="s">
        <v>209</v>
      </c>
      <c r="C580" s="185"/>
      <c r="D580" s="186" t="s">
        <v>210</v>
      </c>
      <c r="E580" s="325">
        <v>61</v>
      </c>
      <c r="F580" s="325">
        <v>32</v>
      </c>
      <c r="G580" s="325">
        <v>30</v>
      </c>
      <c r="H580" s="325">
        <v>23</v>
      </c>
      <c r="I580" s="325">
        <v>24</v>
      </c>
      <c r="J580" s="185"/>
      <c r="K580" s="182"/>
      <c r="L580" s="182"/>
      <c r="M580" s="238">
        <v>9771.2999999999993</v>
      </c>
      <c r="N580" s="238">
        <v>4655.32</v>
      </c>
      <c r="O580" s="238">
        <v>5174.67</v>
      </c>
      <c r="P580" s="238">
        <v>5648.33</v>
      </c>
      <c r="Q580" s="238">
        <v>26409.05</v>
      </c>
      <c r="R580" s="185"/>
      <c r="S580" s="182"/>
      <c r="T580" s="182"/>
      <c r="U580" s="238">
        <v>143.695588235294</v>
      </c>
      <c r="V580" s="238">
        <v>68.460588235294097</v>
      </c>
      <c r="W580" s="238">
        <v>77.233880597014902</v>
      </c>
      <c r="X580" s="238">
        <v>83.063676470588206</v>
      </c>
      <c r="Y580" s="238">
        <v>388.36838235294101</v>
      </c>
      <c r="Z580" s="185"/>
      <c r="AA580" s="182"/>
      <c r="AB580" s="185" t="s">
        <v>221</v>
      </c>
      <c r="AC580" s="185"/>
      <c r="AD580" s="186" t="s">
        <v>222</v>
      </c>
      <c r="AE580" s="338">
        <v>2</v>
      </c>
      <c r="AF580" s="338">
        <v>1</v>
      </c>
      <c r="AG580" s="338">
        <v>1</v>
      </c>
      <c r="AH580" s="338">
        <v>1</v>
      </c>
      <c r="AI580" s="338"/>
      <c r="AJ580" s="187"/>
      <c r="AK580" s="182"/>
      <c r="AL580" s="182"/>
      <c r="AM580" s="282">
        <v>20.71</v>
      </c>
      <c r="AN580" s="282">
        <v>11.1</v>
      </c>
      <c r="AO580" s="282">
        <v>17.2</v>
      </c>
      <c r="AP580" s="282">
        <v>65</v>
      </c>
      <c r="AQ580" s="282">
        <v>0</v>
      </c>
      <c r="AR580" s="275"/>
      <c r="AS580" s="273"/>
      <c r="AT580" s="273"/>
      <c r="AU580" s="275">
        <v>10.355</v>
      </c>
      <c r="AV580" s="275">
        <v>5.55</v>
      </c>
      <c r="AW580" s="275">
        <v>8.6</v>
      </c>
      <c r="AX580" s="275">
        <v>32.5</v>
      </c>
      <c r="AY580" s="275">
        <v>0</v>
      </c>
      <c r="AZ580" s="187"/>
      <c r="BA580" s="182"/>
    </row>
    <row r="581" spans="1:53" s="188" customFormat="1" x14ac:dyDescent="0.2">
      <c r="A581" s="182"/>
      <c r="B581" s="185" t="s">
        <v>213</v>
      </c>
      <c r="C581" s="185"/>
      <c r="D581" s="186" t="s">
        <v>127</v>
      </c>
      <c r="E581" s="325">
        <v>35</v>
      </c>
      <c r="F581" s="325">
        <v>23</v>
      </c>
      <c r="G581" s="325">
        <v>21</v>
      </c>
      <c r="H581" s="325">
        <v>17</v>
      </c>
      <c r="I581" s="325">
        <v>18</v>
      </c>
      <c r="J581" s="185"/>
      <c r="K581" s="182"/>
      <c r="L581" s="182"/>
      <c r="M581" s="238">
        <v>4899.91</v>
      </c>
      <c r="N581" s="238">
        <v>5605.47</v>
      </c>
      <c r="O581" s="238">
        <v>3512.33</v>
      </c>
      <c r="P581" s="238">
        <v>2647.07</v>
      </c>
      <c r="Q581" s="238">
        <v>23576.05</v>
      </c>
      <c r="R581" s="185"/>
      <c r="S581" s="182"/>
      <c r="T581" s="182"/>
      <c r="U581" s="238">
        <v>113.951395348837</v>
      </c>
      <c r="V581" s="238">
        <v>130.35976744185999</v>
      </c>
      <c r="W581" s="238">
        <v>83.626904761904797</v>
      </c>
      <c r="X581" s="238">
        <v>64.562682926829297</v>
      </c>
      <c r="Y581" s="238">
        <v>548.28023255814003</v>
      </c>
      <c r="Z581" s="185"/>
      <c r="AA581" s="182"/>
      <c r="AB581" s="185" t="s">
        <v>223</v>
      </c>
      <c r="AC581" s="185"/>
      <c r="AD581" s="186" t="s">
        <v>205</v>
      </c>
      <c r="AE581" s="338">
        <v>17</v>
      </c>
      <c r="AF581" s="338">
        <v>9</v>
      </c>
      <c r="AG581" s="338">
        <v>8</v>
      </c>
      <c r="AH581" s="338">
        <v>6</v>
      </c>
      <c r="AI581" s="338">
        <v>5</v>
      </c>
      <c r="AJ581" s="187"/>
      <c r="AK581" s="182"/>
      <c r="AL581" s="182"/>
      <c r="AM581" s="282">
        <v>1005.06</v>
      </c>
      <c r="AN581" s="282">
        <v>412</v>
      </c>
      <c r="AO581" s="282">
        <v>344.31</v>
      </c>
      <c r="AP581" s="282">
        <v>397.57</v>
      </c>
      <c r="AQ581" s="282">
        <v>665.76</v>
      </c>
      <c r="AR581" s="275"/>
      <c r="AS581" s="273"/>
      <c r="AT581" s="273"/>
      <c r="AU581" s="275">
        <v>59.121176470588203</v>
      </c>
      <c r="AV581" s="275">
        <v>24.235294117647101</v>
      </c>
      <c r="AW581" s="275">
        <v>20.253529411764699</v>
      </c>
      <c r="AX581" s="275">
        <v>26.504666666666701</v>
      </c>
      <c r="AY581" s="275">
        <v>44.384</v>
      </c>
      <c r="AZ581" s="187"/>
      <c r="BA581" s="182"/>
    </row>
    <row r="582" spans="1:53" s="188" customFormat="1" x14ac:dyDescent="0.2">
      <c r="A582" s="182"/>
      <c r="B582" s="185" t="s">
        <v>215</v>
      </c>
      <c r="C582" s="185"/>
      <c r="D582" s="186" t="s">
        <v>70</v>
      </c>
      <c r="E582" s="325">
        <v>11</v>
      </c>
      <c r="F582" s="325">
        <v>4</v>
      </c>
      <c r="G582" s="325">
        <v>3</v>
      </c>
      <c r="H582" s="325">
        <v>3</v>
      </c>
      <c r="I582" s="325">
        <v>2</v>
      </c>
      <c r="J582" s="185"/>
      <c r="K582" s="182"/>
      <c r="L582" s="182"/>
      <c r="M582" s="238">
        <v>1246.1500000000001</v>
      </c>
      <c r="N582" s="238">
        <v>484.73</v>
      </c>
      <c r="O582" s="238">
        <v>289.43</v>
      </c>
      <c r="P582" s="238">
        <v>663.4</v>
      </c>
      <c r="Q582" s="238">
        <v>260.27</v>
      </c>
      <c r="R582" s="185"/>
      <c r="S582" s="182"/>
      <c r="T582" s="182"/>
      <c r="U582" s="238">
        <v>103.845833333333</v>
      </c>
      <c r="V582" s="238">
        <v>40.394166666666699</v>
      </c>
      <c r="W582" s="238">
        <v>24.1191666666667</v>
      </c>
      <c r="X582" s="238">
        <v>55.283333333333303</v>
      </c>
      <c r="Y582" s="238">
        <v>21.689166666666701</v>
      </c>
      <c r="Z582" s="185"/>
      <c r="AA582" s="182"/>
      <c r="AB582" s="185" t="s">
        <v>230</v>
      </c>
      <c r="AC582" s="185"/>
      <c r="AD582" s="186" t="s">
        <v>211</v>
      </c>
      <c r="AE582" s="338">
        <v>11</v>
      </c>
      <c r="AF582" s="338">
        <v>8</v>
      </c>
      <c r="AG582" s="338">
        <v>7</v>
      </c>
      <c r="AH582" s="338">
        <v>5</v>
      </c>
      <c r="AI582" s="338">
        <v>5</v>
      </c>
      <c r="AJ582" s="187"/>
      <c r="AK582" s="182"/>
      <c r="AL582" s="182"/>
      <c r="AM582" s="282">
        <v>1157.31</v>
      </c>
      <c r="AN582" s="282">
        <v>335.98</v>
      </c>
      <c r="AO582" s="282">
        <v>244.78</v>
      </c>
      <c r="AP582" s="282">
        <v>131.49</v>
      </c>
      <c r="AQ582" s="282">
        <v>2091.16</v>
      </c>
      <c r="AR582" s="275"/>
      <c r="AS582" s="273"/>
      <c r="AT582" s="273"/>
      <c r="AU582" s="275">
        <v>96.442499999999995</v>
      </c>
      <c r="AV582" s="275">
        <v>27.998333333333299</v>
      </c>
      <c r="AW582" s="275">
        <v>22.252727272727299</v>
      </c>
      <c r="AX582" s="275">
        <v>11.9536363636364</v>
      </c>
      <c r="AY582" s="275">
        <v>174.26333333333301</v>
      </c>
      <c r="AZ582" s="187"/>
      <c r="BA582" s="182"/>
    </row>
    <row r="583" spans="1:53" s="188" customFormat="1" x14ac:dyDescent="0.2">
      <c r="A583" s="182"/>
      <c r="B583" s="185" t="s">
        <v>216</v>
      </c>
      <c r="C583" s="185"/>
      <c r="D583" s="186" t="s">
        <v>147</v>
      </c>
      <c r="E583" s="325">
        <v>34</v>
      </c>
      <c r="F583" s="325">
        <v>8</v>
      </c>
      <c r="G583" s="325">
        <v>28</v>
      </c>
      <c r="H583" s="325">
        <v>5</v>
      </c>
      <c r="I583" s="325">
        <v>28</v>
      </c>
      <c r="J583" s="185"/>
      <c r="K583" s="182"/>
      <c r="L583" s="182"/>
      <c r="M583" s="238">
        <v>7527.57</v>
      </c>
      <c r="N583" s="238">
        <v>1022.36</v>
      </c>
      <c r="O583" s="238">
        <v>6872.96</v>
      </c>
      <c r="P583" s="238">
        <v>523.13</v>
      </c>
      <c r="Q583" s="238">
        <v>43311.199999999997</v>
      </c>
      <c r="R583" s="185"/>
      <c r="S583" s="182"/>
      <c r="T583" s="182"/>
      <c r="U583" s="238">
        <v>160.161063829787</v>
      </c>
      <c r="V583" s="238">
        <v>21.752340425531902</v>
      </c>
      <c r="W583" s="238">
        <v>146.23319148936201</v>
      </c>
      <c r="X583" s="238">
        <v>87.188333333333304</v>
      </c>
      <c r="Y583" s="238">
        <v>941.54782608695598</v>
      </c>
      <c r="Z583" s="185"/>
      <c r="AA583" s="182"/>
      <c r="AB583" s="185" t="s">
        <v>233</v>
      </c>
      <c r="AC583" s="185"/>
      <c r="AD583" s="186" t="s">
        <v>235</v>
      </c>
      <c r="AE583" s="338">
        <v>5</v>
      </c>
      <c r="AF583" s="338">
        <v>1</v>
      </c>
      <c r="AG583" s="338">
        <v>4</v>
      </c>
      <c r="AH583" s="338">
        <v>1</v>
      </c>
      <c r="AI583" s="338">
        <v>4</v>
      </c>
      <c r="AJ583" s="187"/>
      <c r="AK583" s="182"/>
      <c r="AL583" s="182"/>
      <c r="AM583" s="282">
        <v>244.51</v>
      </c>
      <c r="AN583" s="282">
        <v>11.9</v>
      </c>
      <c r="AO583" s="282">
        <v>556.85</v>
      </c>
      <c r="AP583" s="282">
        <v>11.9</v>
      </c>
      <c r="AQ583" s="282">
        <v>424.57</v>
      </c>
      <c r="AR583" s="275"/>
      <c r="AS583" s="273"/>
      <c r="AT583" s="273"/>
      <c r="AU583" s="275">
        <v>48.902000000000001</v>
      </c>
      <c r="AV583" s="275">
        <v>2.38</v>
      </c>
      <c r="AW583" s="275">
        <v>111.37</v>
      </c>
      <c r="AX583" s="275">
        <v>11.9</v>
      </c>
      <c r="AY583" s="275">
        <v>84.914000000000001</v>
      </c>
      <c r="AZ583" s="187"/>
      <c r="BA583" s="182"/>
    </row>
    <row r="584" spans="1:53" s="188" customFormat="1" x14ac:dyDescent="0.2">
      <c r="A584" s="182"/>
      <c r="B584" s="185" t="s">
        <v>217</v>
      </c>
      <c r="C584" s="185"/>
      <c r="D584" s="186" t="s">
        <v>218</v>
      </c>
      <c r="E584" s="325">
        <v>47</v>
      </c>
      <c r="F584" s="325">
        <v>34</v>
      </c>
      <c r="G584" s="325">
        <v>24</v>
      </c>
      <c r="H584" s="325">
        <v>15</v>
      </c>
      <c r="I584" s="325">
        <v>22</v>
      </c>
      <c r="J584" s="185"/>
      <c r="K584" s="182"/>
      <c r="L584" s="182"/>
      <c r="M584" s="238">
        <v>8090.41</v>
      </c>
      <c r="N584" s="238">
        <v>5509.34</v>
      </c>
      <c r="O584" s="238">
        <v>3798.9</v>
      </c>
      <c r="P584" s="238">
        <v>2846.41</v>
      </c>
      <c r="Q584" s="238">
        <v>23100.27</v>
      </c>
      <c r="R584" s="185"/>
      <c r="S584" s="182"/>
      <c r="T584" s="182"/>
      <c r="U584" s="238">
        <v>137.125593220339</v>
      </c>
      <c r="V584" s="238">
        <v>93.3786440677966</v>
      </c>
      <c r="W584" s="238">
        <v>66.647368421052605</v>
      </c>
      <c r="X584" s="238">
        <v>49.937017543859596</v>
      </c>
      <c r="Y584" s="238">
        <v>398.28051724137902</v>
      </c>
      <c r="Z584" s="185"/>
      <c r="AA584" s="182"/>
      <c r="AB584" s="185" t="s">
        <v>236</v>
      </c>
      <c r="AC584" s="185"/>
      <c r="AD584" s="186" t="s">
        <v>237</v>
      </c>
      <c r="AE584" s="338">
        <v>1</v>
      </c>
      <c r="AF584" s="338"/>
      <c r="AG584" s="338"/>
      <c r="AH584" s="338"/>
      <c r="AI584" s="338"/>
      <c r="AJ584" s="187"/>
      <c r="AK584" s="182"/>
      <c r="AL584" s="182"/>
      <c r="AM584" s="282">
        <v>20.21</v>
      </c>
      <c r="AN584" s="282">
        <v>0</v>
      </c>
      <c r="AO584" s="282">
        <v>0</v>
      </c>
      <c r="AP584" s="282">
        <v>0</v>
      </c>
      <c r="AQ584" s="282">
        <v>0</v>
      </c>
      <c r="AR584" s="275"/>
      <c r="AS584" s="273"/>
      <c r="AT584" s="273"/>
      <c r="AU584" s="275">
        <v>20.21</v>
      </c>
      <c r="AV584" s="275">
        <v>0</v>
      </c>
      <c r="AW584" s="275">
        <v>0</v>
      </c>
      <c r="AX584" s="275">
        <v>0</v>
      </c>
      <c r="AY584" s="275">
        <v>0</v>
      </c>
      <c r="AZ584" s="187"/>
      <c r="BA584" s="182"/>
    </row>
    <row r="585" spans="1:53" s="188" customFormat="1" x14ac:dyDescent="0.2">
      <c r="A585" s="182"/>
      <c r="B585" s="185" t="s">
        <v>769</v>
      </c>
      <c r="C585" s="185"/>
      <c r="D585" s="186" t="s">
        <v>145</v>
      </c>
      <c r="E585" s="325">
        <v>2</v>
      </c>
      <c r="F585" s="325">
        <v>2</v>
      </c>
      <c r="G585" s="325">
        <v>1</v>
      </c>
      <c r="H585" s="325"/>
      <c r="I585" s="325"/>
      <c r="J585" s="185"/>
      <c r="K585" s="182"/>
      <c r="L585" s="182"/>
      <c r="M585" s="238">
        <v>413.81</v>
      </c>
      <c r="N585" s="238">
        <v>200.71</v>
      </c>
      <c r="O585" s="238">
        <v>160.21</v>
      </c>
      <c r="P585" s="238">
        <v>0</v>
      </c>
      <c r="Q585" s="238">
        <v>0</v>
      </c>
      <c r="R585" s="185"/>
      <c r="S585" s="182"/>
      <c r="T585" s="182"/>
      <c r="U585" s="238">
        <v>206.905</v>
      </c>
      <c r="V585" s="238">
        <v>100.355</v>
      </c>
      <c r="W585" s="238">
        <v>80.105000000000004</v>
      </c>
      <c r="X585" s="238">
        <v>0</v>
      </c>
      <c r="Y585" s="238">
        <v>0</v>
      </c>
      <c r="Z585" s="185"/>
      <c r="AA585" s="182"/>
      <c r="AB585" s="185" t="s">
        <v>238</v>
      </c>
      <c r="AC585" s="185"/>
      <c r="AD585" s="186" t="s">
        <v>239</v>
      </c>
      <c r="AE585" s="338">
        <v>12</v>
      </c>
      <c r="AF585" s="338">
        <v>6</v>
      </c>
      <c r="AG585" s="338">
        <v>6</v>
      </c>
      <c r="AH585" s="338">
        <v>5</v>
      </c>
      <c r="AI585" s="338">
        <v>6</v>
      </c>
      <c r="AJ585" s="187"/>
      <c r="AK585" s="182"/>
      <c r="AL585" s="182"/>
      <c r="AM585" s="282">
        <v>1430.24</v>
      </c>
      <c r="AN585" s="282">
        <v>188.87</v>
      </c>
      <c r="AO585" s="282">
        <v>201.12</v>
      </c>
      <c r="AP585" s="282">
        <v>129.02000000000001</v>
      </c>
      <c r="AQ585" s="282">
        <v>1266.05</v>
      </c>
      <c r="AR585" s="275"/>
      <c r="AS585" s="273"/>
      <c r="AT585" s="273"/>
      <c r="AU585" s="275">
        <v>119.18666666666699</v>
      </c>
      <c r="AV585" s="275">
        <v>15.7391666666667</v>
      </c>
      <c r="AW585" s="275">
        <v>16.760000000000002</v>
      </c>
      <c r="AX585" s="275">
        <v>10.751666666666701</v>
      </c>
      <c r="AY585" s="275">
        <v>105.504166666667</v>
      </c>
      <c r="AZ585" s="187"/>
      <c r="BA585" s="182"/>
    </row>
    <row r="586" spans="1:53" s="188" customFormat="1" x14ac:dyDescent="0.2">
      <c r="A586" s="182"/>
      <c r="B586" s="185" t="s">
        <v>220</v>
      </c>
      <c r="C586" s="185"/>
      <c r="D586" s="186" t="s">
        <v>170</v>
      </c>
      <c r="E586" s="325">
        <v>101</v>
      </c>
      <c r="F586" s="325">
        <v>62</v>
      </c>
      <c r="G586" s="325">
        <v>47</v>
      </c>
      <c r="H586" s="325">
        <v>38</v>
      </c>
      <c r="I586" s="325">
        <v>49</v>
      </c>
      <c r="J586" s="185"/>
      <c r="K586" s="182"/>
      <c r="L586" s="182"/>
      <c r="M586" s="238">
        <v>10694.38</v>
      </c>
      <c r="N586" s="238">
        <v>6202.99</v>
      </c>
      <c r="O586" s="238">
        <v>6437.53</v>
      </c>
      <c r="P586" s="238">
        <v>5629.68</v>
      </c>
      <c r="Q586" s="238">
        <v>68209.3</v>
      </c>
      <c r="R586" s="185"/>
      <c r="S586" s="182"/>
      <c r="T586" s="182"/>
      <c r="U586" s="238">
        <v>84.207716535433093</v>
      </c>
      <c r="V586" s="238">
        <v>48.842440944881901</v>
      </c>
      <c r="W586" s="238">
        <v>52.766639344262302</v>
      </c>
      <c r="X586" s="238">
        <v>45.769756097561</v>
      </c>
      <c r="Y586" s="238">
        <v>541.34365079365102</v>
      </c>
      <c r="Z586" s="185"/>
      <c r="AA586" s="182"/>
      <c r="AB586" s="185" t="s">
        <v>241</v>
      </c>
      <c r="AC586" s="185"/>
      <c r="AD586" s="186" t="s">
        <v>153</v>
      </c>
      <c r="AE586" s="338">
        <v>1</v>
      </c>
      <c r="AF586" s="338"/>
      <c r="AG586" s="338">
        <v>1</v>
      </c>
      <c r="AH586" s="338">
        <v>1</v>
      </c>
      <c r="AI586" s="338">
        <v>1</v>
      </c>
      <c r="AJ586" s="187"/>
      <c r="AK586" s="182"/>
      <c r="AL586" s="182"/>
      <c r="AM586" s="282">
        <v>795.23</v>
      </c>
      <c r="AN586" s="282">
        <v>0</v>
      </c>
      <c r="AO586" s="282">
        <v>316.45</v>
      </c>
      <c r="AP586" s="282">
        <v>401.16</v>
      </c>
      <c r="AQ586" s="282">
        <v>733.55</v>
      </c>
      <c r="AR586" s="275"/>
      <c r="AS586" s="273"/>
      <c r="AT586" s="273"/>
      <c r="AU586" s="275">
        <v>795.23</v>
      </c>
      <c r="AV586" s="275">
        <v>0</v>
      </c>
      <c r="AW586" s="275">
        <v>316.45</v>
      </c>
      <c r="AX586" s="275">
        <v>401.16</v>
      </c>
      <c r="AY586" s="275">
        <v>733.55</v>
      </c>
      <c r="AZ586" s="187"/>
      <c r="BA586" s="182"/>
    </row>
    <row r="587" spans="1:53" s="188" customFormat="1" x14ac:dyDescent="0.2">
      <c r="A587" s="182"/>
      <c r="B587" s="185" t="s">
        <v>221</v>
      </c>
      <c r="C587" s="185"/>
      <c r="D587" s="186" t="s">
        <v>222</v>
      </c>
      <c r="E587" s="325">
        <v>18</v>
      </c>
      <c r="F587" s="325">
        <v>17</v>
      </c>
      <c r="G587" s="325">
        <v>13</v>
      </c>
      <c r="H587" s="325">
        <v>11</v>
      </c>
      <c r="I587" s="325">
        <v>15</v>
      </c>
      <c r="J587" s="185"/>
      <c r="K587" s="182"/>
      <c r="L587" s="182"/>
      <c r="M587" s="238">
        <v>1640.02</v>
      </c>
      <c r="N587" s="238">
        <v>1280.8399999999999</v>
      </c>
      <c r="O587" s="238">
        <v>2115.4499999999998</v>
      </c>
      <c r="P587" s="238">
        <v>2146.12</v>
      </c>
      <c r="Q587" s="238">
        <v>12579.38</v>
      </c>
      <c r="R587" s="185"/>
      <c r="S587" s="182"/>
      <c r="T587" s="182"/>
      <c r="U587" s="238">
        <v>78.0961904761905</v>
      </c>
      <c r="V587" s="238">
        <v>60.992380952380898</v>
      </c>
      <c r="W587" s="238">
        <v>100.735714285714</v>
      </c>
      <c r="X587" s="238">
        <v>102.19619047619</v>
      </c>
      <c r="Y587" s="238">
        <v>599.01809523809504</v>
      </c>
      <c r="Z587" s="185"/>
      <c r="AA587" s="182"/>
      <c r="AB587" s="185" t="s">
        <v>652</v>
      </c>
      <c r="AC587" s="185"/>
      <c r="AD587" s="186" t="s">
        <v>211</v>
      </c>
      <c r="AE587" s="338">
        <v>26</v>
      </c>
      <c r="AF587" s="338">
        <v>19</v>
      </c>
      <c r="AG587" s="338">
        <v>16</v>
      </c>
      <c r="AH587" s="338">
        <v>17</v>
      </c>
      <c r="AI587" s="338">
        <v>16</v>
      </c>
      <c r="AJ587" s="187"/>
      <c r="AK587" s="182"/>
      <c r="AL587" s="182"/>
      <c r="AM587" s="282">
        <v>3439.17</v>
      </c>
      <c r="AN587" s="282">
        <v>1634.34</v>
      </c>
      <c r="AO587" s="282">
        <v>3540.82</v>
      </c>
      <c r="AP587" s="282">
        <v>8612.31</v>
      </c>
      <c r="AQ587" s="282">
        <v>9622.1200000000008</v>
      </c>
      <c r="AR587" s="275"/>
      <c r="AS587" s="273"/>
      <c r="AT587" s="273"/>
      <c r="AU587" s="275">
        <v>118.592068965517</v>
      </c>
      <c r="AV587" s="275">
        <v>56.356551724137901</v>
      </c>
      <c r="AW587" s="275">
        <v>131.14148148148101</v>
      </c>
      <c r="AX587" s="275">
        <v>318.97444444444398</v>
      </c>
      <c r="AY587" s="275">
        <v>343.64714285714302</v>
      </c>
      <c r="AZ587" s="187"/>
      <c r="BA587" s="182"/>
    </row>
    <row r="588" spans="1:53" s="188" customFormat="1" ht="13.5" thickBot="1" x14ac:dyDescent="0.25">
      <c r="A588" s="182"/>
      <c r="B588" s="189" t="s">
        <v>223</v>
      </c>
      <c r="C588" s="189"/>
      <c r="D588" s="190" t="s">
        <v>205</v>
      </c>
      <c r="E588" s="326">
        <v>75</v>
      </c>
      <c r="F588" s="326">
        <v>44</v>
      </c>
      <c r="G588" s="326">
        <v>37</v>
      </c>
      <c r="H588" s="326">
        <v>30</v>
      </c>
      <c r="I588" s="326">
        <v>34</v>
      </c>
      <c r="J588" s="189"/>
      <c r="K588" s="182"/>
      <c r="L588" s="182"/>
      <c r="M588" s="332">
        <v>6982.82</v>
      </c>
      <c r="N588" s="238">
        <v>3635.06</v>
      </c>
      <c r="O588" s="238">
        <v>4854.09</v>
      </c>
      <c r="P588" s="238">
        <v>5541.97</v>
      </c>
      <c r="Q588" s="238">
        <v>28979.9</v>
      </c>
      <c r="R588" s="185"/>
      <c r="S588" s="182"/>
      <c r="T588" s="182"/>
      <c r="U588" s="266">
        <v>78.458651685393306</v>
      </c>
      <c r="V588" s="266">
        <v>40.8433707865169</v>
      </c>
      <c r="W588" s="266">
        <v>55.160113636363597</v>
      </c>
      <c r="X588" s="266">
        <v>63.7008045977012</v>
      </c>
      <c r="Y588" s="266">
        <v>325.61685393258398</v>
      </c>
      <c r="Z588" s="191"/>
      <c r="AA588" s="182"/>
      <c r="AB588" s="189" t="s">
        <v>652</v>
      </c>
      <c r="AC588" s="189"/>
      <c r="AD588" s="190" t="s">
        <v>77</v>
      </c>
      <c r="AE588" s="339">
        <v>35</v>
      </c>
      <c r="AF588" s="339">
        <v>18</v>
      </c>
      <c r="AG588" s="339">
        <v>14</v>
      </c>
      <c r="AH588" s="339">
        <v>12</v>
      </c>
      <c r="AI588" s="339">
        <v>12</v>
      </c>
      <c r="AJ588" s="192"/>
      <c r="AK588" s="182"/>
      <c r="AL588" s="182"/>
      <c r="AM588" s="283">
        <v>24452.3</v>
      </c>
      <c r="AN588" s="284">
        <v>39562.879999999997</v>
      </c>
      <c r="AO588" s="284">
        <v>18434.189999999999</v>
      </c>
      <c r="AP588" s="284">
        <v>19514.560000000001</v>
      </c>
      <c r="AQ588" s="284">
        <v>125229.55</v>
      </c>
      <c r="AR588" s="277"/>
      <c r="AS588" s="273"/>
      <c r="AT588" s="273"/>
      <c r="AU588" s="276">
        <v>643.48157894736801</v>
      </c>
      <c r="AV588" s="277">
        <v>1041.1284210526301</v>
      </c>
      <c r="AW588" s="277">
        <v>512.06083333333299</v>
      </c>
      <c r="AX588" s="277">
        <v>557.55885714285705</v>
      </c>
      <c r="AY588" s="277">
        <v>3577.98714285714</v>
      </c>
      <c r="AZ588" s="192"/>
      <c r="BA588" s="182"/>
    </row>
    <row r="589" spans="1:53" s="188" customFormat="1" x14ac:dyDescent="0.2">
      <c r="A589" s="182"/>
      <c r="B589" s="185" t="s">
        <v>651</v>
      </c>
      <c r="C589" s="185"/>
      <c r="D589" s="186" t="s">
        <v>227</v>
      </c>
      <c r="E589" s="325">
        <v>2</v>
      </c>
      <c r="F589" s="325">
        <v>2</v>
      </c>
      <c r="G589" s="325">
        <v>1</v>
      </c>
      <c r="H589" s="325">
        <v>1</v>
      </c>
      <c r="I589" s="325">
        <v>1</v>
      </c>
      <c r="J589" s="185"/>
      <c r="K589" s="182"/>
      <c r="L589" s="182"/>
      <c r="M589" s="238">
        <v>46.65</v>
      </c>
      <c r="N589" s="238">
        <v>39.64</v>
      </c>
      <c r="O589" s="238">
        <v>22.55</v>
      </c>
      <c r="P589" s="238">
        <v>19.649999999999999</v>
      </c>
      <c r="Q589" s="238">
        <v>38.340000000000003</v>
      </c>
      <c r="R589" s="185"/>
      <c r="S589" s="182"/>
      <c r="T589" s="182"/>
      <c r="U589" s="238">
        <v>23.324999999999999</v>
      </c>
      <c r="V589" s="238">
        <v>19.82</v>
      </c>
      <c r="W589" s="238">
        <v>11.275</v>
      </c>
      <c r="X589" s="238">
        <v>9.8249999999999993</v>
      </c>
      <c r="Y589" s="238">
        <v>19.170000000000002</v>
      </c>
      <c r="Z589" s="185"/>
      <c r="AA589" s="182"/>
      <c r="AB589" s="185" t="s">
        <v>247</v>
      </c>
      <c r="AC589" s="185"/>
      <c r="AD589" s="186" t="s">
        <v>211</v>
      </c>
      <c r="AE589" s="338">
        <v>62</v>
      </c>
      <c r="AF589" s="338">
        <v>24</v>
      </c>
      <c r="AG589" s="338">
        <v>21</v>
      </c>
      <c r="AH589" s="338">
        <v>18</v>
      </c>
      <c r="AI589" s="338">
        <v>21</v>
      </c>
      <c r="AJ589" s="187"/>
      <c r="AK589" s="182"/>
      <c r="AL589" s="182"/>
      <c r="AM589" s="282">
        <v>13195.49</v>
      </c>
      <c r="AN589" s="282">
        <v>4590.6000000000004</v>
      </c>
      <c r="AO589" s="282">
        <v>2954.2</v>
      </c>
      <c r="AP589" s="282">
        <v>3448.03</v>
      </c>
      <c r="AQ589" s="282">
        <v>11248.81</v>
      </c>
      <c r="AR589" s="275"/>
      <c r="AS589" s="273"/>
      <c r="AT589" s="273"/>
      <c r="AU589" s="275">
        <v>199.93166666666701</v>
      </c>
      <c r="AV589" s="275">
        <v>69.554545454545405</v>
      </c>
      <c r="AW589" s="275">
        <v>46.159374999999997</v>
      </c>
      <c r="AX589" s="275">
        <v>53.875468750000003</v>
      </c>
      <c r="AY589" s="275">
        <v>170.43651515151501</v>
      </c>
      <c r="AZ589" s="187"/>
      <c r="BA589" s="182"/>
    </row>
    <row r="590" spans="1:53" s="188" customFormat="1" x14ac:dyDescent="0.2">
      <c r="A590" s="182"/>
      <c r="B590" s="185" t="s">
        <v>230</v>
      </c>
      <c r="C590" s="185"/>
      <c r="D590" s="186" t="s">
        <v>211</v>
      </c>
      <c r="E590" s="325">
        <v>86</v>
      </c>
      <c r="F590" s="325">
        <v>53</v>
      </c>
      <c r="G590" s="325">
        <v>45</v>
      </c>
      <c r="H590" s="325">
        <v>29</v>
      </c>
      <c r="I590" s="325">
        <v>45</v>
      </c>
      <c r="J590" s="185"/>
      <c r="K590" s="182"/>
      <c r="L590" s="182"/>
      <c r="M590" s="238">
        <v>12490.12</v>
      </c>
      <c r="N590" s="238">
        <v>6147.48</v>
      </c>
      <c r="O590" s="238">
        <v>5267.58</v>
      </c>
      <c r="P590" s="238">
        <v>6871.14</v>
      </c>
      <c r="Q590" s="238">
        <v>54807.11</v>
      </c>
      <c r="R590" s="185"/>
      <c r="S590" s="182"/>
      <c r="T590" s="182"/>
      <c r="U590" s="238">
        <v>113.546545454545</v>
      </c>
      <c r="V590" s="238">
        <v>55.886181818181797</v>
      </c>
      <c r="W590" s="238">
        <v>47.887090909090901</v>
      </c>
      <c r="X590" s="238">
        <v>63.621666666666698</v>
      </c>
      <c r="Y590" s="238">
        <v>502.81752293578</v>
      </c>
      <c r="Z590" s="185"/>
      <c r="AA590" s="182"/>
      <c r="AB590" s="185" t="s">
        <v>248</v>
      </c>
      <c r="AC590" s="185"/>
      <c r="AD590" s="186" t="s">
        <v>77</v>
      </c>
      <c r="AE590" s="338">
        <v>60</v>
      </c>
      <c r="AF590" s="338">
        <v>14</v>
      </c>
      <c r="AG590" s="338">
        <v>8</v>
      </c>
      <c r="AH590" s="338">
        <v>7</v>
      </c>
      <c r="AI590" s="338">
        <v>5</v>
      </c>
      <c r="AJ590" s="187"/>
      <c r="AK590" s="182"/>
      <c r="AL590" s="182"/>
      <c r="AM590" s="282">
        <v>36522.379999999997</v>
      </c>
      <c r="AN590" s="282">
        <v>12138.73</v>
      </c>
      <c r="AO590" s="282">
        <v>1296.4000000000001</v>
      </c>
      <c r="AP590" s="282">
        <v>2729.88</v>
      </c>
      <c r="AQ590" s="282">
        <v>9164.85</v>
      </c>
      <c r="AR590" s="275"/>
      <c r="AS590" s="273"/>
      <c r="AT590" s="273"/>
      <c r="AU590" s="275">
        <v>589.07064516129003</v>
      </c>
      <c r="AV590" s="275">
        <v>195.78596774193599</v>
      </c>
      <c r="AW590" s="275">
        <v>21.252459016393399</v>
      </c>
      <c r="AX590" s="275">
        <v>45.497999999999998</v>
      </c>
      <c r="AY590" s="275">
        <v>147.820161290323</v>
      </c>
      <c r="AZ590" s="187"/>
      <c r="BA590" s="182"/>
    </row>
    <row r="591" spans="1:53" s="188" customFormat="1" x14ac:dyDescent="0.2">
      <c r="A591" s="182"/>
      <c r="B591" s="185" t="s">
        <v>232</v>
      </c>
      <c r="C591" s="185"/>
      <c r="D591" s="186" t="s">
        <v>97</v>
      </c>
      <c r="E591" s="325">
        <v>1</v>
      </c>
      <c r="F591" s="325"/>
      <c r="G591" s="325"/>
      <c r="H591" s="325"/>
      <c r="I591" s="325"/>
      <c r="J591" s="185"/>
      <c r="K591" s="182"/>
      <c r="L591" s="182"/>
      <c r="M591" s="238">
        <v>27.57</v>
      </c>
      <c r="N591" s="238">
        <v>0</v>
      </c>
      <c r="O591" s="238">
        <v>0</v>
      </c>
      <c r="P591" s="238">
        <v>0</v>
      </c>
      <c r="Q591" s="238">
        <v>0</v>
      </c>
      <c r="R591" s="185"/>
      <c r="S591" s="182"/>
      <c r="T591" s="182"/>
      <c r="U591" s="238">
        <v>27.57</v>
      </c>
      <c r="V591" s="238">
        <v>0</v>
      </c>
      <c r="W591" s="238">
        <v>0</v>
      </c>
      <c r="X591" s="238">
        <v>0</v>
      </c>
      <c r="Y591" s="238">
        <v>0</v>
      </c>
      <c r="Z591" s="185"/>
      <c r="AA591" s="182"/>
      <c r="AB591" s="185" t="s">
        <v>654</v>
      </c>
      <c r="AC591" s="185"/>
      <c r="AD591" s="186" t="s">
        <v>77</v>
      </c>
      <c r="AE591" s="338">
        <v>1</v>
      </c>
      <c r="AF591" s="338">
        <v>1</v>
      </c>
      <c r="AG591" s="338">
        <v>1</v>
      </c>
      <c r="AH591" s="338">
        <v>1</v>
      </c>
      <c r="AI591" s="338">
        <v>1</v>
      </c>
      <c r="AJ591" s="187"/>
      <c r="AK591" s="182"/>
      <c r="AL591" s="182"/>
      <c r="AM591" s="282">
        <v>228.94</v>
      </c>
      <c r="AN591" s="282">
        <v>162.51</v>
      </c>
      <c r="AO591" s="282">
        <v>224.86</v>
      </c>
      <c r="AP591" s="282">
        <v>257.22000000000003</v>
      </c>
      <c r="AQ591" s="282">
        <v>2000.42</v>
      </c>
      <c r="AR591" s="275"/>
      <c r="AS591" s="273"/>
      <c r="AT591" s="273"/>
      <c r="AU591" s="275">
        <v>228.94</v>
      </c>
      <c r="AV591" s="275">
        <v>162.51</v>
      </c>
      <c r="AW591" s="275">
        <v>224.86</v>
      </c>
      <c r="AX591" s="275">
        <v>257.22000000000003</v>
      </c>
      <c r="AY591" s="275">
        <v>2000.42</v>
      </c>
      <c r="AZ591" s="187"/>
      <c r="BA591" s="182"/>
    </row>
    <row r="592" spans="1:53" s="188" customFormat="1" x14ac:dyDescent="0.2">
      <c r="A592" s="182"/>
      <c r="B592" s="185" t="s">
        <v>233</v>
      </c>
      <c r="C592" s="185"/>
      <c r="D592" s="186" t="s">
        <v>235</v>
      </c>
      <c r="E592" s="325">
        <v>38</v>
      </c>
      <c r="F592" s="325">
        <v>11</v>
      </c>
      <c r="G592" s="325">
        <v>31</v>
      </c>
      <c r="H592" s="325">
        <v>6</v>
      </c>
      <c r="I592" s="325">
        <v>31</v>
      </c>
      <c r="J592" s="185"/>
      <c r="K592" s="182"/>
      <c r="L592" s="182"/>
      <c r="M592" s="238">
        <v>5198.24</v>
      </c>
      <c r="N592" s="238">
        <v>1025.97</v>
      </c>
      <c r="O592" s="238">
        <v>5735.27</v>
      </c>
      <c r="P592" s="238">
        <v>1117.25</v>
      </c>
      <c r="Q592" s="238">
        <v>38998.410000000003</v>
      </c>
      <c r="R592" s="185"/>
      <c r="S592" s="182"/>
      <c r="T592" s="182"/>
      <c r="U592" s="238">
        <v>106.086530612245</v>
      </c>
      <c r="V592" s="238">
        <v>20.938163265306098</v>
      </c>
      <c r="W592" s="238">
        <v>122.027021276596</v>
      </c>
      <c r="X592" s="238">
        <v>85.942307692307693</v>
      </c>
      <c r="Y592" s="238">
        <v>795.88591836734702</v>
      </c>
      <c r="Z592" s="185"/>
      <c r="AA592" s="182"/>
      <c r="AB592" s="185" t="s">
        <v>249</v>
      </c>
      <c r="AC592" s="185"/>
      <c r="AD592" s="186" t="s">
        <v>127</v>
      </c>
      <c r="AE592" s="338">
        <v>1</v>
      </c>
      <c r="AF592" s="338">
        <v>1</v>
      </c>
      <c r="AG592" s="338">
        <v>1</v>
      </c>
      <c r="AH592" s="338">
        <v>1</v>
      </c>
      <c r="AI592" s="338">
        <v>1</v>
      </c>
      <c r="AJ592" s="187"/>
      <c r="AK592" s="182"/>
      <c r="AL592" s="182"/>
      <c r="AM592" s="282">
        <v>57.1</v>
      </c>
      <c r="AN592" s="282">
        <v>49.94</v>
      </c>
      <c r="AO592" s="282">
        <v>17.170000000000002</v>
      </c>
      <c r="AP592" s="282">
        <v>16.77</v>
      </c>
      <c r="AQ592" s="282">
        <v>47.16</v>
      </c>
      <c r="AR592" s="275"/>
      <c r="AS592" s="273"/>
      <c r="AT592" s="273"/>
      <c r="AU592" s="275">
        <v>57.1</v>
      </c>
      <c r="AV592" s="275">
        <v>49.94</v>
      </c>
      <c r="AW592" s="275">
        <v>17.170000000000002</v>
      </c>
      <c r="AX592" s="275">
        <v>16.77</v>
      </c>
      <c r="AY592" s="275">
        <v>47.16</v>
      </c>
      <c r="AZ592" s="187"/>
      <c r="BA592" s="182"/>
    </row>
    <row r="593" spans="1:53" s="188" customFormat="1" x14ac:dyDescent="0.2">
      <c r="A593" s="182"/>
      <c r="B593" s="185" t="s">
        <v>236</v>
      </c>
      <c r="C593" s="185"/>
      <c r="D593" s="186" t="s">
        <v>237</v>
      </c>
      <c r="E593" s="325">
        <v>31</v>
      </c>
      <c r="F593" s="325">
        <v>22</v>
      </c>
      <c r="G593" s="325">
        <v>25</v>
      </c>
      <c r="H593" s="325">
        <v>22</v>
      </c>
      <c r="I593" s="325">
        <v>24</v>
      </c>
      <c r="J593" s="185"/>
      <c r="K593" s="182"/>
      <c r="L593" s="182"/>
      <c r="M593" s="238">
        <v>4063.88</v>
      </c>
      <c r="N593" s="238">
        <v>2618.77</v>
      </c>
      <c r="O593" s="238">
        <v>4576.6000000000004</v>
      </c>
      <c r="P593" s="238">
        <v>4334.67</v>
      </c>
      <c r="Q593" s="238">
        <v>42341.63</v>
      </c>
      <c r="R593" s="185"/>
      <c r="S593" s="182"/>
      <c r="T593" s="182"/>
      <c r="U593" s="238">
        <v>94.5088372093023</v>
      </c>
      <c r="V593" s="238">
        <v>60.901627906976699</v>
      </c>
      <c r="W593" s="238">
        <v>108.966666666667</v>
      </c>
      <c r="X593" s="238">
        <v>103.206428571429</v>
      </c>
      <c r="Y593" s="238">
        <v>984.68906976744199</v>
      </c>
      <c r="Z593" s="185"/>
      <c r="AA593" s="182"/>
      <c r="AB593" s="185" t="s">
        <v>251</v>
      </c>
      <c r="AC593" s="185"/>
      <c r="AD593" s="186" t="s">
        <v>79</v>
      </c>
      <c r="AE593" s="338">
        <v>14</v>
      </c>
      <c r="AF593" s="338">
        <v>6</v>
      </c>
      <c r="AG593" s="338">
        <v>5</v>
      </c>
      <c r="AH593" s="338">
        <v>3</v>
      </c>
      <c r="AI593" s="338"/>
      <c r="AJ593" s="187"/>
      <c r="AK593" s="182"/>
      <c r="AL593" s="182"/>
      <c r="AM593" s="282">
        <v>1916.05</v>
      </c>
      <c r="AN593" s="282">
        <v>964.15</v>
      </c>
      <c r="AO593" s="282">
        <v>1127.18</v>
      </c>
      <c r="AP593" s="282">
        <v>1502.46</v>
      </c>
      <c r="AQ593" s="282">
        <v>0</v>
      </c>
      <c r="AR593" s="275"/>
      <c r="AS593" s="273"/>
      <c r="AT593" s="273"/>
      <c r="AU593" s="275">
        <v>136.86071428571401</v>
      </c>
      <c r="AV593" s="275">
        <v>68.867857142857105</v>
      </c>
      <c r="AW593" s="275">
        <v>86.706153846153796</v>
      </c>
      <c r="AX593" s="275">
        <v>125.205</v>
      </c>
      <c r="AY593" s="275">
        <v>0</v>
      </c>
      <c r="AZ593" s="187"/>
      <c r="BA593" s="182"/>
    </row>
    <row r="594" spans="1:53" s="188" customFormat="1" x14ac:dyDescent="0.2">
      <c r="A594" s="182"/>
      <c r="B594" s="185" t="s">
        <v>236</v>
      </c>
      <c r="C594" s="185"/>
      <c r="D594" s="186" t="s">
        <v>70</v>
      </c>
      <c r="E594" s="325">
        <v>1</v>
      </c>
      <c r="F594" s="325">
        <v>1</v>
      </c>
      <c r="G594" s="325">
        <v>1</v>
      </c>
      <c r="H594" s="325">
        <v>1</v>
      </c>
      <c r="I594" s="325">
        <v>1</v>
      </c>
      <c r="J594" s="185"/>
      <c r="K594" s="182"/>
      <c r="L594" s="182"/>
      <c r="M594" s="238">
        <v>122.2</v>
      </c>
      <c r="N594" s="238">
        <v>105.09</v>
      </c>
      <c r="O594" s="238">
        <v>199.28</v>
      </c>
      <c r="P594" s="238">
        <v>243.24</v>
      </c>
      <c r="Q594" s="238">
        <v>642.29</v>
      </c>
      <c r="R594" s="185"/>
      <c r="S594" s="182"/>
      <c r="T594" s="182"/>
      <c r="U594" s="238">
        <v>122.2</v>
      </c>
      <c r="V594" s="238">
        <v>105.09</v>
      </c>
      <c r="W594" s="238">
        <v>199.28</v>
      </c>
      <c r="X594" s="238">
        <v>243.24</v>
      </c>
      <c r="Y594" s="238">
        <v>642.29</v>
      </c>
      <c r="Z594" s="185"/>
      <c r="AA594" s="182"/>
      <c r="AB594" s="185" t="s">
        <v>252</v>
      </c>
      <c r="AC594" s="185"/>
      <c r="AD594" s="186" t="s">
        <v>70</v>
      </c>
      <c r="AE594" s="338">
        <v>97</v>
      </c>
      <c r="AF594" s="338">
        <v>36</v>
      </c>
      <c r="AG594" s="338">
        <v>22</v>
      </c>
      <c r="AH594" s="338">
        <v>20</v>
      </c>
      <c r="AI594" s="338">
        <v>16</v>
      </c>
      <c r="AJ594" s="187"/>
      <c r="AK594" s="182"/>
      <c r="AL594" s="182"/>
      <c r="AM594" s="282">
        <v>22114.58</v>
      </c>
      <c r="AN594" s="282">
        <v>3874.86</v>
      </c>
      <c r="AO594" s="282">
        <v>2978.88</v>
      </c>
      <c r="AP594" s="282">
        <v>2413.09</v>
      </c>
      <c r="AQ594" s="282">
        <v>4004.49</v>
      </c>
      <c r="AR594" s="275"/>
      <c r="AS594" s="273"/>
      <c r="AT594" s="273"/>
      <c r="AU594" s="275">
        <v>223.379595959596</v>
      </c>
      <c r="AV594" s="275">
        <v>39.14</v>
      </c>
      <c r="AW594" s="275">
        <v>30.396734693877601</v>
      </c>
      <c r="AX594" s="275">
        <v>24.623367346938799</v>
      </c>
      <c r="AY594" s="275">
        <v>40.4493939393939</v>
      </c>
      <c r="AZ594" s="187"/>
      <c r="BA594" s="182"/>
    </row>
    <row r="595" spans="1:53" s="188" customFormat="1" x14ac:dyDescent="0.2">
      <c r="A595" s="182"/>
      <c r="B595" s="185" t="s">
        <v>238</v>
      </c>
      <c r="C595" s="185"/>
      <c r="D595" s="186" t="s">
        <v>239</v>
      </c>
      <c r="E595" s="325">
        <v>64</v>
      </c>
      <c r="F595" s="325">
        <v>50</v>
      </c>
      <c r="G595" s="325">
        <v>37</v>
      </c>
      <c r="H595" s="325">
        <v>29</v>
      </c>
      <c r="I595" s="325">
        <v>43</v>
      </c>
      <c r="J595" s="185"/>
      <c r="K595" s="182"/>
      <c r="L595" s="182"/>
      <c r="M595" s="238">
        <v>8895.9699999999993</v>
      </c>
      <c r="N595" s="238">
        <v>6284.8</v>
      </c>
      <c r="O595" s="238">
        <v>6506.25</v>
      </c>
      <c r="P595" s="238">
        <v>6646.01</v>
      </c>
      <c r="Q595" s="238">
        <v>33135.96</v>
      </c>
      <c r="R595" s="185"/>
      <c r="S595" s="182"/>
      <c r="T595" s="182"/>
      <c r="U595" s="238">
        <v>114.050897435897</v>
      </c>
      <c r="V595" s="238">
        <v>80.574358974359001</v>
      </c>
      <c r="W595" s="238">
        <v>84.496753246753201</v>
      </c>
      <c r="X595" s="238">
        <v>88.613466666666696</v>
      </c>
      <c r="Y595" s="238">
        <v>435.99947368420999</v>
      </c>
      <c r="Z595" s="185"/>
      <c r="AA595" s="182"/>
      <c r="AB595" s="185" t="s">
        <v>255</v>
      </c>
      <c r="AC595" s="185"/>
      <c r="AD595" s="186" t="s">
        <v>256</v>
      </c>
      <c r="AE595" s="338">
        <v>21</v>
      </c>
      <c r="AF595" s="338">
        <v>12</v>
      </c>
      <c r="AG595" s="338">
        <v>10</v>
      </c>
      <c r="AH595" s="338">
        <v>9</v>
      </c>
      <c r="AI595" s="338">
        <v>8</v>
      </c>
      <c r="AJ595" s="187"/>
      <c r="AK595" s="182"/>
      <c r="AL595" s="182"/>
      <c r="AM595" s="282">
        <v>2050.41</v>
      </c>
      <c r="AN595" s="282">
        <v>1037.22</v>
      </c>
      <c r="AO595" s="282">
        <v>1178.26</v>
      </c>
      <c r="AP595" s="282">
        <v>1308.17</v>
      </c>
      <c r="AQ595" s="282">
        <v>23438.85</v>
      </c>
      <c r="AR595" s="275"/>
      <c r="AS595" s="273"/>
      <c r="AT595" s="273"/>
      <c r="AU595" s="275">
        <v>93.200454545454505</v>
      </c>
      <c r="AV595" s="275">
        <v>47.146363636363603</v>
      </c>
      <c r="AW595" s="275">
        <v>56.107619047619004</v>
      </c>
      <c r="AX595" s="275">
        <v>62.2938095238095</v>
      </c>
      <c r="AY595" s="275">
        <v>1065.40227272727</v>
      </c>
      <c r="AZ595" s="187"/>
      <c r="BA595" s="182"/>
    </row>
    <row r="596" spans="1:53" s="188" customFormat="1" x14ac:dyDescent="0.2">
      <c r="A596" s="182"/>
      <c r="B596" s="185" t="s">
        <v>238</v>
      </c>
      <c r="C596" s="185"/>
      <c r="D596" s="186" t="s">
        <v>120</v>
      </c>
      <c r="E596" s="325">
        <v>1</v>
      </c>
      <c r="F596" s="325">
        <v>1</v>
      </c>
      <c r="G596" s="325">
        <v>1</v>
      </c>
      <c r="H596" s="325">
        <v>1</v>
      </c>
      <c r="I596" s="325">
        <v>1</v>
      </c>
      <c r="J596" s="185"/>
      <c r="K596" s="182"/>
      <c r="L596" s="182"/>
      <c r="M596" s="238">
        <v>93.69</v>
      </c>
      <c r="N596" s="238">
        <v>72.06</v>
      </c>
      <c r="O596" s="238">
        <v>80.45</v>
      </c>
      <c r="P596" s="238">
        <v>92.83</v>
      </c>
      <c r="Q596" s="238">
        <v>1675.59</v>
      </c>
      <c r="R596" s="185"/>
      <c r="S596" s="182"/>
      <c r="T596" s="182"/>
      <c r="U596" s="238">
        <v>93.69</v>
      </c>
      <c r="V596" s="238">
        <v>72.06</v>
      </c>
      <c r="W596" s="238">
        <v>80.45</v>
      </c>
      <c r="X596" s="238">
        <v>92.83</v>
      </c>
      <c r="Y596" s="238">
        <v>1675.59</v>
      </c>
      <c r="Z596" s="185"/>
      <c r="AA596" s="182"/>
      <c r="AB596" s="185" t="s">
        <v>260</v>
      </c>
      <c r="AC596" s="185"/>
      <c r="AD596" s="186" t="s">
        <v>77</v>
      </c>
      <c r="AE596" s="338">
        <v>4</v>
      </c>
      <c r="AF596" s="338">
        <v>2</v>
      </c>
      <c r="AG596" s="338">
        <v>1</v>
      </c>
      <c r="AH596" s="338"/>
      <c r="AI596" s="338">
        <v>1</v>
      </c>
      <c r="AJ596" s="187"/>
      <c r="AK596" s="182"/>
      <c r="AL596" s="182"/>
      <c r="AM596" s="282">
        <v>588.04999999999995</v>
      </c>
      <c r="AN596" s="282">
        <v>1616.97</v>
      </c>
      <c r="AO596" s="282">
        <v>0.12</v>
      </c>
      <c r="AP596" s="282">
        <v>0</v>
      </c>
      <c r="AQ596" s="282">
        <v>380.71</v>
      </c>
      <c r="AR596" s="275"/>
      <c r="AS596" s="273"/>
      <c r="AT596" s="273"/>
      <c r="AU596" s="275">
        <v>147.01249999999999</v>
      </c>
      <c r="AV596" s="275">
        <v>404.24250000000001</v>
      </c>
      <c r="AW596" s="275">
        <v>0.03</v>
      </c>
      <c r="AX596" s="275">
        <v>0</v>
      </c>
      <c r="AY596" s="275">
        <v>95.177499999999995</v>
      </c>
      <c r="AZ596" s="187"/>
      <c r="BA596" s="182"/>
    </row>
    <row r="597" spans="1:53" s="188" customFormat="1" x14ac:dyDescent="0.2">
      <c r="A597" s="182"/>
      <c r="B597" s="185" t="s">
        <v>652</v>
      </c>
      <c r="C597" s="185"/>
      <c r="D597" s="186" t="s">
        <v>211</v>
      </c>
      <c r="E597" s="325">
        <v>88</v>
      </c>
      <c r="F597" s="325">
        <v>68</v>
      </c>
      <c r="G597" s="325">
        <v>65</v>
      </c>
      <c r="H597" s="325">
        <v>49</v>
      </c>
      <c r="I597" s="325">
        <v>51</v>
      </c>
      <c r="J597" s="185"/>
      <c r="K597" s="182"/>
      <c r="L597" s="182"/>
      <c r="M597" s="238">
        <v>10936.98</v>
      </c>
      <c r="N597" s="238">
        <v>7244.72</v>
      </c>
      <c r="O597" s="238">
        <v>9012.1299999999992</v>
      </c>
      <c r="P597" s="238">
        <v>8644.17</v>
      </c>
      <c r="Q597" s="238">
        <v>34050.32</v>
      </c>
      <c r="R597" s="185"/>
      <c r="S597" s="182"/>
      <c r="T597" s="182"/>
      <c r="U597" s="238">
        <v>104.161714285714</v>
      </c>
      <c r="V597" s="238">
        <v>68.997333333333302</v>
      </c>
      <c r="W597" s="238">
        <v>85.829809523809502</v>
      </c>
      <c r="X597" s="238">
        <v>85.585841584158402</v>
      </c>
      <c r="Y597" s="238">
        <v>366.13247311828002</v>
      </c>
      <c r="Z597" s="185"/>
      <c r="AA597" s="182"/>
      <c r="AB597" s="185" t="s">
        <v>260</v>
      </c>
      <c r="AC597" s="185"/>
      <c r="AD597" s="186" t="s">
        <v>120</v>
      </c>
      <c r="AE597" s="338">
        <v>2</v>
      </c>
      <c r="AF597" s="338">
        <v>2</v>
      </c>
      <c r="AG597" s="338">
        <v>2</v>
      </c>
      <c r="AH597" s="338">
        <v>2</v>
      </c>
      <c r="AI597" s="338">
        <v>2</v>
      </c>
      <c r="AJ597" s="187"/>
      <c r="AK597" s="182"/>
      <c r="AL597" s="182"/>
      <c r="AM597" s="282">
        <v>36.14</v>
      </c>
      <c r="AN597" s="282">
        <v>29.99</v>
      </c>
      <c r="AO597" s="282">
        <v>38.46</v>
      </c>
      <c r="AP597" s="282">
        <v>34.51</v>
      </c>
      <c r="AQ597" s="282">
        <v>98.95</v>
      </c>
      <c r="AR597" s="275"/>
      <c r="AS597" s="273"/>
      <c r="AT597" s="273"/>
      <c r="AU597" s="275">
        <v>18.07</v>
      </c>
      <c r="AV597" s="275">
        <v>14.994999999999999</v>
      </c>
      <c r="AW597" s="275">
        <v>19.23</v>
      </c>
      <c r="AX597" s="275">
        <v>17.254999999999999</v>
      </c>
      <c r="AY597" s="275">
        <v>49.475000000000001</v>
      </c>
      <c r="AZ597" s="187"/>
      <c r="BA597" s="182"/>
    </row>
    <row r="598" spans="1:53" s="188" customFormat="1" ht="13.5" thickBot="1" x14ac:dyDescent="0.25">
      <c r="A598" s="182"/>
      <c r="B598" s="189" t="s">
        <v>652</v>
      </c>
      <c r="C598" s="189"/>
      <c r="D598" s="190" t="s">
        <v>77</v>
      </c>
      <c r="E598" s="326">
        <v>156</v>
      </c>
      <c r="F598" s="326">
        <v>114</v>
      </c>
      <c r="G598" s="326">
        <v>96</v>
      </c>
      <c r="H598" s="326">
        <v>69</v>
      </c>
      <c r="I598" s="326">
        <v>71</v>
      </c>
      <c r="J598" s="189"/>
      <c r="K598" s="182"/>
      <c r="L598" s="182"/>
      <c r="M598" s="332">
        <v>19440.98</v>
      </c>
      <c r="N598" s="238">
        <v>12084.37</v>
      </c>
      <c r="O598" s="238">
        <v>12099.22</v>
      </c>
      <c r="P598" s="238">
        <v>11513.7</v>
      </c>
      <c r="Q598" s="238">
        <v>47619.61</v>
      </c>
      <c r="R598" s="185"/>
      <c r="S598" s="182"/>
      <c r="T598" s="182"/>
      <c r="U598" s="266">
        <v>105.6575</v>
      </c>
      <c r="V598" s="266">
        <v>65.675923913043505</v>
      </c>
      <c r="W598" s="266">
        <v>67.973146067415698</v>
      </c>
      <c r="X598" s="266">
        <v>66.940116279069798</v>
      </c>
      <c r="Y598" s="266">
        <v>290.36347560975599</v>
      </c>
      <c r="Z598" s="191"/>
      <c r="AA598" s="182"/>
      <c r="AB598" s="189" t="s">
        <v>261</v>
      </c>
      <c r="AC598" s="189"/>
      <c r="AD598" s="190" t="s">
        <v>73</v>
      </c>
      <c r="AE598" s="339">
        <v>84</v>
      </c>
      <c r="AF598" s="339">
        <v>37</v>
      </c>
      <c r="AG598" s="339">
        <v>20</v>
      </c>
      <c r="AH598" s="339">
        <v>19</v>
      </c>
      <c r="AI598" s="339">
        <v>18</v>
      </c>
      <c r="AJ598" s="192"/>
      <c r="AK598" s="182"/>
      <c r="AL598" s="182"/>
      <c r="AM598" s="283">
        <v>40104.730000000003</v>
      </c>
      <c r="AN598" s="284">
        <v>3863.54</v>
      </c>
      <c r="AO598" s="284">
        <v>1119.31</v>
      </c>
      <c r="AP598" s="284">
        <v>1010.33</v>
      </c>
      <c r="AQ598" s="284">
        <v>12497.79</v>
      </c>
      <c r="AR598" s="277"/>
      <c r="AS598" s="273"/>
      <c r="AT598" s="273"/>
      <c r="AU598" s="276">
        <v>477.43726190476201</v>
      </c>
      <c r="AV598" s="277">
        <v>45.994523809523798</v>
      </c>
      <c r="AW598" s="277">
        <v>13.4856626506024</v>
      </c>
      <c r="AX598" s="277">
        <v>12.3210975609756</v>
      </c>
      <c r="AY598" s="277">
        <v>152.41207317073199</v>
      </c>
      <c r="AZ598" s="192"/>
      <c r="BA598" s="182"/>
    </row>
    <row r="599" spans="1:53" s="188" customFormat="1" x14ac:dyDescent="0.2">
      <c r="A599" s="182"/>
      <c r="B599" s="185" t="s">
        <v>652</v>
      </c>
      <c r="C599" s="185"/>
      <c r="D599" s="186" t="s">
        <v>120</v>
      </c>
      <c r="E599" s="325">
        <v>1</v>
      </c>
      <c r="F599" s="325">
        <v>1</v>
      </c>
      <c r="G599" s="325"/>
      <c r="H599" s="325"/>
      <c r="I599" s="325"/>
      <c r="J599" s="185"/>
      <c r="K599" s="182"/>
      <c r="L599" s="182"/>
      <c r="M599" s="238">
        <v>42.85</v>
      </c>
      <c r="N599" s="238">
        <v>43.54</v>
      </c>
      <c r="O599" s="238">
        <v>0</v>
      </c>
      <c r="P599" s="238">
        <v>0</v>
      </c>
      <c r="Q599" s="238">
        <v>0</v>
      </c>
      <c r="R599" s="185"/>
      <c r="S599" s="182"/>
      <c r="T599" s="182"/>
      <c r="U599" s="238">
        <v>42.85</v>
      </c>
      <c r="V599" s="238">
        <v>43.54</v>
      </c>
      <c r="W599" s="238">
        <v>0</v>
      </c>
      <c r="X599" s="238">
        <v>0</v>
      </c>
      <c r="Y599" s="238">
        <v>0</v>
      </c>
      <c r="Z599" s="185"/>
      <c r="AA599" s="182"/>
      <c r="AB599" s="185" t="s">
        <v>264</v>
      </c>
      <c r="AC599" s="185"/>
      <c r="AD599" s="186" t="s">
        <v>64</v>
      </c>
      <c r="AE599" s="338">
        <v>43</v>
      </c>
      <c r="AF599" s="338">
        <v>15</v>
      </c>
      <c r="AG599" s="338">
        <v>8</v>
      </c>
      <c r="AH599" s="338">
        <v>3</v>
      </c>
      <c r="AI599" s="338">
        <v>3</v>
      </c>
      <c r="AJ599" s="187"/>
      <c r="AK599" s="182"/>
      <c r="AL599" s="182"/>
      <c r="AM599" s="282">
        <v>7913.34</v>
      </c>
      <c r="AN599" s="282">
        <v>2130.96</v>
      </c>
      <c r="AO599" s="282">
        <v>788</v>
      </c>
      <c r="AP599" s="282">
        <v>254.23</v>
      </c>
      <c r="AQ599" s="282">
        <v>48.1</v>
      </c>
      <c r="AR599" s="275"/>
      <c r="AS599" s="273"/>
      <c r="AT599" s="273"/>
      <c r="AU599" s="275">
        <v>179.84863636363599</v>
      </c>
      <c r="AV599" s="275">
        <v>48.430909090909097</v>
      </c>
      <c r="AW599" s="275">
        <v>19.219512195122</v>
      </c>
      <c r="AX599" s="275">
        <v>6.0530952380952403</v>
      </c>
      <c r="AY599" s="275">
        <v>1.09318181818182</v>
      </c>
      <c r="AZ599" s="187"/>
      <c r="BA599" s="182"/>
    </row>
    <row r="600" spans="1:53" s="188" customFormat="1" x14ac:dyDescent="0.2">
      <c r="A600" s="182"/>
      <c r="B600" s="185" t="s">
        <v>247</v>
      </c>
      <c r="C600" s="185"/>
      <c r="D600" s="186" t="s">
        <v>205</v>
      </c>
      <c r="E600" s="325">
        <v>1</v>
      </c>
      <c r="F600" s="325">
        <v>1</v>
      </c>
      <c r="G600" s="325">
        <v>1</v>
      </c>
      <c r="H600" s="325">
        <v>1</v>
      </c>
      <c r="I600" s="325"/>
      <c r="J600" s="185"/>
      <c r="K600" s="182"/>
      <c r="L600" s="182"/>
      <c r="M600" s="238">
        <v>6.67</v>
      </c>
      <c r="N600" s="238">
        <v>26.31</v>
      </c>
      <c r="O600" s="238">
        <v>86.19</v>
      </c>
      <c r="P600" s="238">
        <v>75.59</v>
      </c>
      <c r="Q600" s="238">
        <v>0</v>
      </c>
      <c r="R600" s="185"/>
      <c r="S600" s="182"/>
      <c r="T600" s="182"/>
      <c r="U600" s="238">
        <v>6.67</v>
      </c>
      <c r="V600" s="238">
        <v>26.31</v>
      </c>
      <c r="W600" s="238">
        <v>86.19</v>
      </c>
      <c r="X600" s="238">
        <v>75.59</v>
      </c>
      <c r="Y600" s="238">
        <v>0</v>
      </c>
      <c r="Z600" s="185"/>
      <c r="AA600" s="182"/>
      <c r="AB600" s="185" t="s">
        <v>266</v>
      </c>
      <c r="AC600" s="185"/>
      <c r="AD600" s="186" t="s">
        <v>267</v>
      </c>
      <c r="AE600" s="338">
        <v>37</v>
      </c>
      <c r="AF600" s="338">
        <v>9</v>
      </c>
      <c r="AG600" s="338">
        <v>8</v>
      </c>
      <c r="AH600" s="338">
        <v>5</v>
      </c>
      <c r="AI600" s="338">
        <v>10</v>
      </c>
      <c r="AJ600" s="187"/>
      <c r="AK600" s="182"/>
      <c r="AL600" s="182"/>
      <c r="AM600" s="282">
        <v>10403.780000000001</v>
      </c>
      <c r="AN600" s="282">
        <v>349.95</v>
      </c>
      <c r="AO600" s="282">
        <v>192.09</v>
      </c>
      <c r="AP600" s="282">
        <v>160.54</v>
      </c>
      <c r="AQ600" s="282">
        <v>1718.24</v>
      </c>
      <c r="AR600" s="275"/>
      <c r="AS600" s="273"/>
      <c r="AT600" s="273"/>
      <c r="AU600" s="275">
        <v>281.183243243243</v>
      </c>
      <c r="AV600" s="275">
        <v>9.4581081081081102</v>
      </c>
      <c r="AW600" s="275">
        <v>5.1916216216216204</v>
      </c>
      <c r="AX600" s="275">
        <v>4.5868571428571396</v>
      </c>
      <c r="AY600" s="275">
        <v>46.438918918918901</v>
      </c>
      <c r="AZ600" s="187"/>
      <c r="BA600" s="182"/>
    </row>
    <row r="601" spans="1:53" s="188" customFormat="1" x14ac:dyDescent="0.2">
      <c r="A601" s="182"/>
      <c r="B601" s="185" t="s">
        <v>247</v>
      </c>
      <c r="C601" s="185"/>
      <c r="D601" s="186" t="s">
        <v>211</v>
      </c>
      <c r="E601" s="325">
        <v>540</v>
      </c>
      <c r="F601" s="325">
        <v>393</v>
      </c>
      <c r="G601" s="325">
        <v>326</v>
      </c>
      <c r="H601" s="325">
        <v>276</v>
      </c>
      <c r="I601" s="325">
        <v>361</v>
      </c>
      <c r="J601" s="185"/>
      <c r="K601" s="182"/>
      <c r="L601" s="182"/>
      <c r="M601" s="238">
        <v>65775.86</v>
      </c>
      <c r="N601" s="238">
        <v>41602.910000000003</v>
      </c>
      <c r="O601" s="238">
        <v>38306.980000000003</v>
      </c>
      <c r="P601" s="238">
        <v>44018.34</v>
      </c>
      <c r="Q601" s="238">
        <v>362084.29</v>
      </c>
      <c r="R601" s="185"/>
      <c r="S601" s="182"/>
      <c r="T601" s="182"/>
      <c r="U601" s="238">
        <v>98.026616989567799</v>
      </c>
      <c r="V601" s="238">
        <v>62.001356184798802</v>
      </c>
      <c r="W601" s="238">
        <v>58.128952959028801</v>
      </c>
      <c r="X601" s="238">
        <v>66.8971732522796</v>
      </c>
      <c r="Y601" s="238">
        <v>539.61891207153496</v>
      </c>
      <c r="Z601" s="185"/>
      <c r="AA601" s="182"/>
      <c r="AB601" s="185" t="s">
        <v>268</v>
      </c>
      <c r="AC601" s="185"/>
      <c r="AD601" s="186" t="s">
        <v>269</v>
      </c>
      <c r="AE601" s="338">
        <v>3</v>
      </c>
      <c r="AF601" s="338"/>
      <c r="AG601" s="338">
        <v>1</v>
      </c>
      <c r="AH601" s="338"/>
      <c r="AI601" s="338">
        <v>1</v>
      </c>
      <c r="AJ601" s="187"/>
      <c r="AK601" s="182"/>
      <c r="AL601" s="182"/>
      <c r="AM601" s="282">
        <v>148.9</v>
      </c>
      <c r="AN601" s="282">
        <v>0</v>
      </c>
      <c r="AO601" s="282">
        <v>88.72</v>
      </c>
      <c r="AP601" s="282">
        <v>0</v>
      </c>
      <c r="AQ601" s="282">
        <v>221.75</v>
      </c>
      <c r="AR601" s="275"/>
      <c r="AS601" s="273"/>
      <c r="AT601" s="273"/>
      <c r="AU601" s="275">
        <v>49.633333333333297</v>
      </c>
      <c r="AV601" s="275">
        <v>0</v>
      </c>
      <c r="AW601" s="275">
        <v>29.573333333333299</v>
      </c>
      <c r="AX601" s="275">
        <v>0</v>
      </c>
      <c r="AY601" s="275">
        <v>73.9166666666667</v>
      </c>
      <c r="AZ601" s="187"/>
      <c r="BA601" s="182"/>
    </row>
    <row r="602" spans="1:53" s="188" customFormat="1" x14ac:dyDescent="0.2">
      <c r="A602" s="182"/>
      <c r="B602" s="185" t="s">
        <v>248</v>
      </c>
      <c r="C602" s="185"/>
      <c r="D602" s="186" t="s">
        <v>77</v>
      </c>
      <c r="E602" s="325">
        <v>982</v>
      </c>
      <c r="F602" s="325">
        <v>680</v>
      </c>
      <c r="G602" s="325">
        <v>537</v>
      </c>
      <c r="H602" s="325">
        <v>458</v>
      </c>
      <c r="I602" s="325">
        <v>587</v>
      </c>
      <c r="J602" s="185"/>
      <c r="K602" s="182"/>
      <c r="L602" s="182"/>
      <c r="M602" s="238">
        <v>127281.45</v>
      </c>
      <c r="N602" s="238">
        <v>71307.649999999907</v>
      </c>
      <c r="O602" s="238">
        <v>62971.51</v>
      </c>
      <c r="P602" s="238">
        <v>71089.5799999999</v>
      </c>
      <c r="Q602" s="238">
        <v>536765.77</v>
      </c>
      <c r="R602" s="185"/>
      <c r="S602" s="182"/>
      <c r="T602" s="182"/>
      <c r="U602" s="238">
        <v>105.452734051367</v>
      </c>
      <c r="V602" s="238">
        <v>59.078417564208699</v>
      </c>
      <c r="W602" s="238">
        <v>53.095708263069099</v>
      </c>
      <c r="X602" s="238">
        <v>60.041874999999997</v>
      </c>
      <c r="Y602" s="238">
        <v>444.71066280033199</v>
      </c>
      <c r="Z602" s="185"/>
      <c r="AA602" s="182"/>
      <c r="AB602" s="185" t="s">
        <v>270</v>
      </c>
      <c r="AC602" s="185"/>
      <c r="AD602" s="186" t="s">
        <v>145</v>
      </c>
      <c r="AE602" s="338">
        <v>13</v>
      </c>
      <c r="AF602" s="338">
        <v>7</v>
      </c>
      <c r="AG602" s="338">
        <v>4</v>
      </c>
      <c r="AH602" s="338">
        <v>3</v>
      </c>
      <c r="AI602" s="338">
        <v>2</v>
      </c>
      <c r="AJ602" s="187"/>
      <c r="AK602" s="182"/>
      <c r="AL602" s="182"/>
      <c r="AM602" s="282">
        <v>952.35</v>
      </c>
      <c r="AN602" s="282">
        <v>213.07</v>
      </c>
      <c r="AO602" s="282">
        <v>109.77</v>
      </c>
      <c r="AP602" s="282">
        <v>106.18</v>
      </c>
      <c r="AQ602" s="282">
        <v>1295.27</v>
      </c>
      <c r="AR602" s="275"/>
      <c r="AS602" s="273"/>
      <c r="AT602" s="273"/>
      <c r="AU602" s="275">
        <v>73.257692307692295</v>
      </c>
      <c r="AV602" s="275">
        <v>16.39</v>
      </c>
      <c r="AW602" s="275">
        <v>8.4438461538461507</v>
      </c>
      <c r="AX602" s="275">
        <v>8.8483333333333292</v>
      </c>
      <c r="AY602" s="275">
        <v>99.636153846153803</v>
      </c>
      <c r="AZ602" s="187"/>
      <c r="BA602" s="182"/>
    </row>
    <row r="603" spans="1:53" s="188" customFormat="1" x14ac:dyDescent="0.2">
      <c r="A603" s="182"/>
      <c r="B603" s="185" t="s">
        <v>654</v>
      </c>
      <c r="C603" s="185"/>
      <c r="D603" s="186" t="s">
        <v>77</v>
      </c>
      <c r="E603" s="325">
        <v>7</v>
      </c>
      <c r="F603" s="325">
        <v>6</v>
      </c>
      <c r="G603" s="325">
        <v>6</v>
      </c>
      <c r="H603" s="325">
        <v>5</v>
      </c>
      <c r="I603" s="325">
        <v>5</v>
      </c>
      <c r="J603" s="185"/>
      <c r="K603" s="182"/>
      <c r="L603" s="182"/>
      <c r="M603" s="238">
        <v>961.16</v>
      </c>
      <c r="N603" s="238">
        <v>644.59</v>
      </c>
      <c r="O603" s="238">
        <v>1354.71</v>
      </c>
      <c r="P603" s="238">
        <v>829.22</v>
      </c>
      <c r="Q603" s="238">
        <v>2481.25</v>
      </c>
      <c r="R603" s="185"/>
      <c r="S603" s="182"/>
      <c r="T603" s="182"/>
      <c r="U603" s="238">
        <v>137.30857142857101</v>
      </c>
      <c r="V603" s="238">
        <v>92.084285714285699</v>
      </c>
      <c r="W603" s="238">
        <v>193.53</v>
      </c>
      <c r="X603" s="238">
        <v>118.46</v>
      </c>
      <c r="Y603" s="238">
        <v>354.46428571428601</v>
      </c>
      <c r="Z603" s="185"/>
      <c r="AA603" s="182"/>
      <c r="AB603" s="185" t="s">
        <v>270</v>
      </c>
      <c r="AC603" s="185"/>
      <c r="AD603" s="186" t="s">
        <v>272</v>
      </c>
      <c r="AE603" s="338">
        <v>1</v>
      </c>
      <c r="AF603" s="338"/>
      <c r="AG603" s="338"/>
      <c r="AH603" s="338"/>
      <c r="AI603" s="338"/>
      <c r="AJ603" s="187"/>
      <c r="AK603" s="182"/>
      <c r="AL603" s="182"/>
      <c r="AM603" s="282">
        <v>31.16</v>
      </c>
      <c r="AN603" s="282">
        <v>0</v>
      </c>
      <c r="AO603" s="282">
        <v>0</v>
      </c>
      <c r="AP603" s="282">
        <v>0</v>
      </c>
      <c r="AQ603" s="282">
        <v>0</v>
      </c>
      <c r="AR603" s="275"/>
      <c r="AS603" s="273"/>
      <c r="AT603" s="273"/>
      <c r="AU603" s="275">
        <v>31.16</v>
      </c>
      <c r="AV603" s="275">
        <v>0</v>
      </c>
      <c r="AW603" s="275">
        <v>0</v>
      </c>
      <c r="AX603" s="275">
        <v>0</v>
      </c>
      <c r="AY603" s="275">
        <v>0</v>
      </c>
      <c r="AZ603" s="187"/>
      <c r="BA603" s="182"/>
    </row>
    <row r="604" spans="1:53" s="188" customFormat="1" x14ac:dyDescent="0.2">
      <c r="A604" s="182"/>
      <c r="B604" s="185" t="s">
        <v>249</v>
      </c>
      <c r="C604" s="185"/>
      <c r="D604" s="186" t="s">
        <v>127</v>
      </c>
      <c r="E604" s="325">
        <v>25</v>
      </c>
      <c r="F604" s="325">
        <v>17</v>
      </c>
      <c r="G604" s="325">
        <v>14</v>
      </c>
      <c r="H604" s="325">
        <v>9</v>
      </c>
      <c r="I604" s="325">
        <v>12</v>
      </c>
      <c r="J604" s="185"/>
      <c r="K604" s="182"/>
      <c r="L604" s="182"/>
      <c r="M604" s="238">
        <v>3038.68</v>
      </c>
      <c r="N604" s="238">
        <v>1990.39</v>
      </c>
      <c r="O604" s="238">
        <v>2464.6</v>
      </c>
      <c r="P604" s="238">
        <v>1898.37</v>
      </c>
      <c r="Q604" s="238">
        <v>19273.05</v>
      </c>
      <c r="R604" s="185"/>
      <c r="S604" s="182"/>
      <c r="T604" s="182"/>
      <c r="U604" s="238">
        <v>108.52428571428599</v>
      </c>
      <c r="V604" s="238">
        <v>71.085357142857106</v>
      </c>
      <c r="W604" s="238">
        <v>88.021428571428601</v>
      </c>
      <c r="X604" s="238">
        <v>67.798928571428604</v>
      </c>
      <c r="Y604" s="238">
        <v>688.32321428571402</v>
      </c>
      <c r="Z604" s="185"/>
      <c r="AA604" s="182"/>
      <c r="AB604" s="185" t="s">
        <v>273</v>
      </c>
      <c r="AC604" s="185"/>
      <c r="AD604" s="186" t="s">
        <v>272</v>
      </c>
      <c r="AE604" s="338">
        <v>24</v>
      </c>
      <c r="AF604" s="338">
        <v>9</v>
      </c>
      <c r="AG604" s="338">
        <v>8</v>
      </c>
      <c r="AH604" s="338">
        <v>5</v>
      </c>
      <c r="AI604" s="338">
        <v>4</v>
      </c>
      <c r="AJ604" s="187"/>
      <c r="AK604" s="182"/>
      <c r="AL604" s="182"/>
      <c r="AM604" s="282">
        <v>12220.9</v>
      </c>
      <c r="AN604" s="282">
        <v>726</v>
      </c>
      <c r="AO604" s="282">
        <v>623.54999999999995</v>
      </c>
      <c r="AP604" s="282">
        <v>469.08</v>
      </c>
      <c r="AQ604" s="282">
        <v>1476.05</v>
      </c>
      <c r="AR604" s="275"/>
      <c r="AS604" s="273"/>
      <c r="AT604" s="273"/>
      <c r="AU604" s="275">
        <v>509.20416666666699</v>
      </c>
      <c r="AV604" s="275">
        <v>30.25</v>
      </c>
      <c r="AW604" s="275">
        <v>25.981249999999999</v>
      </c>
      <c r="AX604" s="275">
        <v>21.321818181818202</v>
      </c>
      <c r="AY604" s="275">
        <v>61.502083333333303</v>
      </c>
      <c r="AZ604" s="187"/>
      <c r="BA604" s="182"/>
    </row>
    <row r="605" spans="1:53" s="188" customFormat="1" x14ac:dyDescent="0.2">
      <c r="A605" s="182"/>
      <c r="B605" s="185" t="s">
        <v>251</v>
      </c>
      <c r="C605" s="185"/>
      <c r="D605" s="186" t="s">
        <v>79</v>
      </c>
      <c r="E605" s="325">
        <v>50</v>
      </c>
      <c r="F605" s="325">
        <v>31</v>
      </c>
      <c r="G605" s="325">
        <v>24</v>
      </c>
      <c r="H605" s="325">
        <v>14</v>
      </c>
      <c r="I605" s="325">
        <v>16</v>
      </c>
      <c r="J605" s="185"/>
      <c r="K605" s="182"/>
      <c r="L605" s="182"/>
      <c r="M605" s="238">
        <v>6843.03</v>
      </c>
      <c r="N605" s="238">
        <v>3404.7</v>
      </c>
      <c r="O605" s="238">
        <v>3269.41</v>
      </c>
      <c r="P605" s="238">
        <v>1384</v>
      </c>
      <c r="Q605" s="238">
        <v>12268.34</v>
      </c>
      <c r="R605" s="185"/>
      <c r="S605" s="182"/>
      <c r="T605" s="182"/>
      <c r="U605" s="238">
        <v>117.98327586206899</v>
      </c>
      <c r="V605" s="238">
        <v>58.701724137931002</v>
      </c>
      <c r="W605" s="238">
        <v>57.358070175438598</v>
      </c>
      <c r="X605" s="238">
        <v>24.714285714285701</v>
      </c>
      <c r="Y605" s="238">
        <v>219.07749999999999</v>
      </c>
      <c r="Z605" s="185"/>
      <c r="AA605" s="182"/>
      <c r="AB605" s="185" t="s">
        <v>274</v>
      </c>
      <c r="AC605" s="185"/>
      <c r="AD605" s="186" t="s">
        <v>107</v>
      </c>
      <c r="AE605" s="338">
        <v>6</v>
      </c>
      <c r="AF605" s="338">
        <v>2</v>
      </c>
      <c r="AG605" s="338">
        <v>1</v>
      </c>
      <c r="AH605" s="338">
        <v>1</v>
      </c>
      <c r="AI605" s="338">
        <v>1</v>
      </c>
      <c r="AJ605" s="187"/>
      <c r="AK605" s="182"/>
      <c r="AL605" s="182"/>
      <c r="AM605" s="282">
        <v>1604.5</v>
      </c>
      <c r="AN605" s="282">
        <v>240.13</v>
      </c>
      <c r="AO605" s="282">
        <v>11.5</v>
      </c>
      <c r="AP605" s="282">
        <v>12.3</v>
      </c>
      <c r="AQ605" s="282">
        <v>198.99</v>
      </c>
      <c r="AR605" s="275"/>
      <c r="AS605" s="273"/>
      <c r="AT605" s="273"/>
      <c r="AU605" s="275">
        <v>267.41666666666703</v>
      </c>
      <c r="AV605" s="275">
        <v>40.021666666666697</v>
      </c>
      <c r="AW605" s="275">
        <v>1.9166666666666701</v>
      </c>
      <c r="AX605" s="275">
        <v>2.0499999999999998</v>
      </c>
      <c r="AY605" s="275">
        <v>33.164999999999999</v>
      </c>
      <c r="AZ605" s="187"/>
      <c r="BA605" s="182"/>
    </row>
    <row r="606" spans="1:53" s="188" customFormat="1" x14ac:dyDescent="0.2">
      <c r="A606" s="182"/>
      <c r="B606" s="185" t="s">
        <v>252</v>
      </c>
      <c r="C606" s="185"/>
      <c r="D606" s="186" t="s">
        <v>70</v>
      </c>
      <c r="E606" s="325">
        <v>431</v>
      </c>
      <c r="F606" s="325">
        <v>245</v>
      </c>
      <c r="G606" s="325">
        <v>195</v>
      </c>
      <c r="H606" s="325">
        <v>153</v>
      </c>
      <c r="I606" s="325">
        <v>211</v>
      </c>
      <c r="J606" s="185"/>
      <c r="K606" s="182"/>
      <c r="L606" s="182"/>
      <c r="M606" s="238">
        <v>77067.73</v>
      </c>
      <c r="N606" s="238">
        <v>32831.31</v>
      </c>
      <c r="O606" s="238">
        <v>35156.46</v>
      </c>
      <c r="P606" s="238">
        <v>27652.38</v>
      </c>
      <c r="Q606" s="238">
        <v>239401.37</v>
      </c>
      <c r="R606" s="185"/>
      <c r="S606" s="182"/>
      <c r="T606" s="182"/>
      <c r="U606" s="238">
        <v>149.06717601547399</v>
      </c>
      <c r="V606" s="238">
        <v>63.503500967118001</v>
      </c>
      <c r="W606" s="238">
        <v>68.799334637964805</v>
      </c>
      <c r="X606" s="238">
        <v>54.541183431952597</v>
      </c>
      <c r="Y606" s="238">
        <v>465.76142023346301</v>
      </c>
      <c r="Z606" s="185"/>
      <c r="AA606" s="182"/>
      <c r="AB606" s="185" t="s">
        <v>275</v>
      </c>
      <c r="AC606" s="185"/>
      <c r="AD606" s="186" t="s">
        <v>77</v>
      </c>
      <c r="AE606" s="338">
        <v>5</v>
      </c>
      <c r="AF606" s="338">
        <v>1</v>
      </c>
      <c r="AG606" s="338"/>
      <c r="AH606" s="338"/>
      <c r="AI606" s="338"/>
      <c r="AJ606" s="187"/>
      <c r="AK606" s="182"/>
      <c r="AL606" s="182"/>
      <c r="AM606" s="282">
        <v>17819.63</v>
      </c>
      <c r="AN606" s="282">
        <v>6187.51</v>
      </c>
      <c r="AO606" s="282">
        <v>0</v>
      </c>
      <c r="AP606" s="282">
        <v>0</v>
      </c>
      <c r="AQ606" s="282">
        <v>0</v>
      </c>
      <c r="AR606" s="275"/>
      <c r="AS606" s="273"/>
      <c r="AT606" s="273"/>
      <c r="AU606" s="275">
        <v>3563.9259999999999</v>
      </c>
      <c r="AV606" s="275">
        <v>1237.502</v>
      </c>
      <c r="AW606" s="275">
        <v>0</v>
      </c>
      <c r="AX606" s="275">
        <v>0</v>
      </c>
      <c r="AY606" s="275">
        <v>0</v>
      </c>
      <c r="AZ606" s="187"/>
      <c r="BA606" s="182"/>
    </row>
    <row r="607" spans="1:53" s="188" customFormat="1" x14ac:dyDescent="0.2">
      <c r="A607" s="182"/>
      <c r="B607" s="185" t="s">
        <v>254</v>
      </c>
      <c r="C607" s="185"/>
      <c r="D607" s="186" t="s">
        <v>164</v>
      </c>
      <c r="E607" s="325">
        <v>1</v>
      </c>
      <c r="F607" s="325"/>
      <c r="G607" s="325"/>
      <c r="H607" s="325"/>
      <c r="I607" s="325"/>
      <c r="J607" s="185"/>
      <c r="K607" s="182"/>
      <c r="L607" s="182"/>
      <c r="M607" s="238">
        <v>53.48</v>
      </c>
      <c r="N607" s="238">
        <v>0</v>
      </c>
      <c r="O607" s="238">
        <v>0</v>
      </c>
      <c r="P607" s="238">
        <v>0</v>
      </c>
      <c r="Q607" s="238">
        <v>0</v>
      </c>
      <c r="R607" s="185"/>
      <c r="S607" s="182"/>
      <c r="T607" s="182"/>
      <c r="U607" s="238">
        <v>53.48</v>
      </c>
      <c r="V607" s="238">
        <v>0</v>
      </c>
      <c r="W607" s="238">
        <v>0</v>
      </c>
      <c r="X607" s="238">
        <v>0</v>
      </c>
      <c r="Y607" s="238">
        <v>0</v>
      </c>
      <c r="Z607" s="185"/>
      <c r="AA607" s="182"/>
      <c r="AB607" s="185" t="s">
        <v>279</v>
      </c>
      <c r="AC607" s="185"/>
      <c r="AD607" s="186" t="s">
        <v>93</v>
      </c>
      <c r="AE607" s="338">
        <v>2</v>
      </c>
      <c r="AF607" s="338">
        <v>2</v>
      </c>
      <c r="AG607" s="338">
        <v>2</v>
      </c>
      <c r="AH607" s="338">
        <v>1</v>
      </c>
      <c r="AI607" s="338">
        <v>1</v>
      </c>
      <c r="AJ607" s="187"/>
      <c r="AK607" s="182"/>
      <c r="AL607" s="182"/>
      <c r="AM607" s="282">
        <v>150.71</v>
      </c>
      <c r="AN607" s="282">
        <v>123.57</v>
      </c>
      <c r="AO607" s="282">
        <v>147.37</v>
      </c>
      <c r="AP607" s="282">
        <v>40.11</v>
      </c>
      <c r="AQ607" s="282">
        <v>792.91</v>
      </c>
      <c r="AR607" s="275"/>
      <c r="AS607" s="273"/>
      <c r="AT607" s="273"/>
      <c r="AU607" s="275">
        <v>75.355000000000004</v>
      </c>
      <c r="AV607" s="275">
        <v>61.784999999999997</v>
      </c>
      <c r="AW607" s="275">
        <v>73.685000000000002</v>
      </c>
      <c r="AX607" s="275">
        <v>20.055</v>
      </c>
      <c r="AY607" s="275">
        <v>396.45499999999998</v>
      </c>
      <c r="AZ607" s="187"/>
      <c r="BA607" s="182"/>
    </row>
    <row r="608" spans="1:53" s="188" customFormat="1" ht="13.5" thickBot="1" x14ac:dyDescent="0.25">
      <c r="A608" s="182"/>
      <c r="B608" s="189" t="s">
        <v>255</v>
      </c>
      <c r="C608" s="189"/>
      <c r="D608" s="190" t="s">
        <v>256</v>
      </c>
      <c r="E608" s="326">
        <v>153</v>
      </c>
      <c r="F608" s="326">
        <v>113</v>
      </c>
      <c r="G608" s="326">
        <v>97</v>
      </c>
      <c r="H608" s="326">
        <v>90</v>
      </c>
      <c r="I608" s="326">
        <v>105</v>
      </c>
      <c r="J608" s="189"/>
      <c r="K608" s="182"/>
      <c r="L608" s="182"/>
      <c r="M608" s="332">
        <v>26500.240000000002</v>
      </c>
      <c r="N608" s="238">
        <v>13240.73</v>
      </c>
      <c r="O608" s="238">
        <v>15338.52</v>
      </c>
      <c r="P608" s="238">
        <v>17760.97</v>
      </c>
      <c r="Q608" s="238">
        <v>175082.11</v>
      </c>
      <c r="R608" s="185"/>
      <c r="S608" s="182"/>
      <c r="T608" s="182"/>
      <c r="U608" s="266">
        <v>137.30694300518101</v>
      </c>
      <c r="V608" s="266">
        <v>68.604818652849701</v>
      </c>
      <c r="W608" s="266">
        <v>79.474196891191696</v>
      </c>
      <c r="X608" s="266">
        <v>92.505052083333396</v>
      </c>
      <c r="Y608" s="266">
        <v>907.16119170984496</v>
      </c>
      <c r="Z608" s="191"/>
      <c r="AA608" s="182"/>
      <c r="AB608" s="189" t="s">
        <v>280</v>
      </c>
      <c r="AC608" s="189"/>
      <c r="AD608" s="190" t="s">
        <v>64</v>
      </c>
      <c r="AE608" s="339">
        <v>4</v>
      </c>
      <c r="AF608" s="339">
        <v>2</v>
      </c>
      <c r="AG608" s="339">
        <v>2</v>
      </c>
      <c r="AH608" s="339">
        <v>2</v>
      </c>
      <c r="AI608" s="339">
        <v>1</v>
      </c>
      <c r="AJ608" s="192"/>
      <c r="AK608" s="182"/>
      <c r="AL608" s="182"/>
      <c r="AM608" s="283">
        <v>482.87</v>
      </c>
      <c r="AN608" s="284">
        <v>77.2</v>
      </c>
      <c r="AO608" s="284">
        <v>86.08</v>
      </c>
      <c r="AP608" s="284">
        <v>93.68</v>
      </c>
      <c r="AQ608" s="284">
        <v>27.51</v>
      </c>
      <c r="AR608" s="277"/>
      <c r="AS608" s="273"/>
      <c r="AT608" s="273"/>
      <c r="AU608" s="276">
        <v>120.7175</v>
      </c>
      <c r="AV608" s="277">
        <v>19.3</v>
      </c>
      <c r="AW608" s="277">
        <v>21.52</v>
      </c>
      <c r="AX608" s="277">
        <v>23.42</v>
      </c>
      <c r="AY608" s="277">
        <v>6.8775000000000004</v>
      </c>
      <c r="AZ608" s="192"/>
      <c r="BA608" s="182"/>
    </row>
    <row r="609" spans="1:53" s="188" customFormat="1" x14ac:dyDescent="0.2">
      <c r="A609" s="182"/>
      <c r="B609" s="185" t="s">
        <v>257</v>
      </c>
      <c r="C609" s="185"/>
      <c r="D609" s="186" t="s">
        <v>259</v>
      </c>
      <c r="E609" s="325">
        <v>1</v>
      </c>
      <c r="F609" s="325">
        <v>1</v>
      </c>
      <c r="G609" s="325">
        <v>1</v>
      </c>
      <c r="H609" s="325"/>
      <c r="I609" s="325">
        <v>1</v>
      </c>
      <c r="J609" s="185"/>
      <c r="K609" s="182"/>
      <c r="L609" s="182"/>
      <c r="M609" s="238">
        <v>391.88</v>
      </c>
      <c r="N609" s="238">
        <v>318.57</v>
      </c>
      <c r="O609" s="238">
        <v>139.35</v>
      </c>
      <c r="P609" s="238">
        <v>0</v>
      </c>
      <c r="Q609" s="238">
        <v>1486.9</v>
      </c>
      <c r="R609" s="185"/>
      <c r="S609" s="182"/>
      <c r="T609" s="182"/>
      <c r="U609" s="238">
        <v>391.88</v>
      </c>
      <c r="V609" s="238">
        <v>318.57</v>
      </c>
      <c r="W609" s="238">
        <v>139.35</v>
      </c>
      <c r="X609" s="238">
        <v>0</v>
      </c>
      <c r="Y609" s="238">
        <v>1486.9</v>
      </c>
      <c r="Z609" s="185"/>
      <c r="AA609" s="182"/>
      <c r="AB609" s="185" t="s">
        <v>280</v>
      </c>
      <c r="AC609" s="185"/>
      <c r="AD609" s="186" t="s">
        <v>170</v>
      </c>
      <c r="AE609" s="338">
        <v>6</v>
      </c>
      <c r="AF609" s="338">
        <v>5</v>
      </c>
      <c r="AG609" s="338">
        <v>4</v>
      </c>
      <c r="AH609" s="338">
        <v>2</v>
      </c>
      <c r="AI609" s="338">
        <v>2</v>
      </c>
      <c r="AJ609" s="187"/>
      <c r="AK609" s="182"/>
      <c r="AL609" s="182"/>
      <c r="AM609" s="282">
        <v>303.27999999999997</v>
      </c>
      <c r="AN609" s="282">
        <v>533.63</v>
      </c>
      <c r="AO609" s="282">
        <v>411.95</v>
      </c>
      <c r="AP609" s="282">
        <v>492.74</v>
      </c>
      <c r="AQ609" s="282">
        <v>3303.63</v>
      </c>
      <c r="AR609" s="275"/>
      <c r="AS609" s="273"/>
      <c r="AT609" s="273"/>
      <c r="AU609" s="275">
        <v>43.325714285714298</v>
      </c>
      <c r="AV609" s="275">
        <v>76.2328571428571</v>
      </c>
      <c r="AW609" s="275">
        <v>58.85</v>
      </c>
      <c r="AX609" s="275">
        <v>70.391428571428605</v>
      </c>
      <c r="AY609" s="275">
        <v>471.94714285714298</v>
      </c>
      <c r="AZ609" s="187"/>
      <c r="BA609" s="182"/>
    </row>
    <row r="610" spans="1:53" s="188" customFormat="1" x14ac:dyDescent="0.2">
      <c r="A610" s="182"/>
      <c r="B610" s="185" t="s">
        <v>260</v>
      </c>
      <c r="C610" s="185"/>
      <c r="D610" s="186" t="s">
        <v>77</v>
      </c>
      <c r="E610" s="325">
        <v>10</v>
      </c>
      <c r="F610" s="325">
        <v>7</v>
      </c>
      <c r="G610" s="325">
        <v>5</v>
      </c>
      <c r="H610" s="325">
        <v>4</v>
      </c>
      <c r="I610" s="325">
        <v>4</v>
      </c>
      <c r="J610" s="185"/>
      <c r="K610" s="182"/>
      <c r="L610" s="182"/>
      <c r="M610" s="238">
        <v>887.48</v>
      </c>
      <c r="N610" s="238">
        <v>818.32</v>
      </c>
      <c r="O610" s="238">
        <v>1393.89</v>
      </c>
      <c r="P610" s="238">
        <v>1446.99</v>
      </c>
      <c r="Q610" s="238">
        <v>3292.29</v>
      </c>
      <c r="R610" s="185"/>
      <c r="S610" s="182"/>
      <c r="T610" s="182"/>
      <c r="U610" s="238">
        <v>73.956666666666706</v>
      </c>
      <c r="V610" s="238">
        <v>68.1933333333333</v>
      </c>
      <c r="W610" s="238">
        <v>116.1575</v>
      </c>
      <c r="X610" s="238">
        <v>120.5825</v>
      </c>
      <c r="Y610" s="238">
        <v>274.35750000000002</v>
      </c>
      <c r="Z610" s="185"/>
      <c r="AA610" s="182"/>
      <c r="AB610" s="185" t="s">
        <v>282</v>
      </c>
      <c r="AC610" s="185"/>
      <c r="AD610" s="186" t="s">
        <v>79</v>
      </c>
      <c r="AE610" s="338">
        <v>28</v>
      </c>
      <c r="AF610" s="338">
        <v>7</v>
      </c>
      <c r="AG610" s="338">
        <v>2</v>
      </c>
      <c r="AH610" s="338">
        <v>2</v>
      </c>
      <c r="AI610" s="338">
        <v>4</v>
      </c>
      <c r="AJ610" s="187"/>
      <c r="AK610" s="182"/>
      <c r="AL610" s="182"/>
      <c r="AM610" s="282">
        <v>17824.59</v>
      </c>
      <c r="AN610" s="282">
        <v>4105.51</v>
      </c>
      <c r="AO610" s="282">
        <v>36.76</v>
      </c>
      <c r="AP610" s="282">
        <v>42.09</v>
      </c>
      <c r="AQ610" s="282">
        <v>16362.21</v>
      </c>
      <c r="AR610" s="275"/>
      <c r="AS610" s="273"/>
      <c r="AT610" s="273"/>
      <c r="AU610" s="275">
        <v>636.59249999999997</v>
      </c>
      <c r="AV610" s="275">
        <v>146.62535714285701</v>
      </c>
      <c r="AW610" s="275">
        <v>1.36148148148148</v>
      </c>
      <c r="AX610" s="275">
        <v>1.61884615384615</v>
      </c>
      <c r="AY610" s="275">
        <v>629.31576923076898</v>
      </c>
      <c r="AZ610" s="187"/>
      <c r="BA610" s="182"/>
    </row>
    <row r="611" spans="1:53" s="188" customFormat="1" x14ac:dyDescent="0.2">
      <c r="A611" s="182"/>
      <c r="B611" s="185" t="s">
        <v>260</v>
      </c>
      <c r="C611" s="185"/>
      <c r="D611" s="186" t="s">
        <v>120</v>
      </c>
      <c r="E611" s="325">
        <v>36</v>
      </c>
      <c r="F611" s="325">
        <v>28</v>
      </c>
      <c r="G611" s="325">
        <v>22</v>
      </c>
      <c r="H611" s="325">
        <v>21</v>
      </c>
      <c r="I611" s="325">
        <v>24</v>
      </c>
      <c r="J611" s="185"/>
      <c r="K611" s="182"/>
      <c r="L611" s="182"/>
      <c r="M611" s="238">
        <v>5470.9</v>
      </c>
      <c r="N611" s="238">
        <v>3148.77</v>
      </c>
      <c r="O611" s="238">
        <v>3791</v>
      </c>
      <c r="P611" s="238">
        <v>2661.89</v>
      </c>
      <c r="Q611" s="238">
        <v>18712.64</v>
      </c>
      <c r="R611" s="185"/>
      <c r="S611" s="182"/>
      <c r="T611" s="182"/>
      <c r="U611" s="238">
        <v>118.93260869565199</v>
      </c>
      <c r="V611" s="238">
        <v>68.451521739130399</v>
      </c>
      <c r="W611" s="238">
        <v>82.413043478260903</v>
      </c>
      <c r="X611" s="238">
        <v>57.867173913043501</v>
      </c>
      <c r="Y611" s="238">
        <v>406.79652173913001</v>
      </c>
      <c r="Z611" s="185"/>
      <c r="AA611" s="182"/>
      <c r="AB611" s="185" t="s">
        <v>284</v>
      </c>
      <c r="AC611" s="185"/>
      <c r="AD611" s="186" t="s">
        <v>285</v>
      </c>
      <c r="AE611" s="338">
        <v>6</v>
      </c>
      <c r="AF611" s="338">
        <v>2</v>
      </c>
      <c r="AG611" s="338">
        <v>1</v>
      </c>
      <c r="AH611" s="338">
        <v>1</v>
      </c>
      <c r="AI611" s="338">
        <v>2</v>
      </c>
      <c r="AJ611" s="187"/>
      <c r="AK611" s="182"/>
      <c r="AL611" s="182"/>
      <c r="AM611" s="282">
        <v>690.04</v>
      </c>
      <c r="AN611" s="282">
        <v>29.05</v>
      </c>
      <c r="AO611" s="282">
        <v>17.95</v>
      </c>
      <c r="AP611" s="282">
        <v>18.87</v>
      </c>
      <c r="AQ611" s="282">
        <v>1385.2</v>
      </c>
      <c r="AR611" s="275"/>
      <c r="AS611" s="273"/>
      <c r="AT611" s="273"/>
      <c r="AU611" s="275">
        <v>98.577142857142803</v>
      </c>
      <c r="AV611" s="275">
        <v>4.1500000000000004</v>
      </c>
      <c r="AW611" s="275">
        <v>2.9916666666666698</v>
      </c>
      <c r="AX611" s="275">
        <v>3.145</v>
      </c>
      <c r="AY611" s="275">
        <v>230.86666666666699</v>
      </c>
      <c r="AZ611" s="187"/>
      <c r="BA611" s="182"/>
    </row>
    <row r="612" spans="1:53" s="188" customFormat="1" x14ac:dyDescent="0.2">
      <c r="A612" s="182"/>
      <c r="B612" s="185" t="s">
        <v>261</v>
      </c>
      <c r="C612" s="185"/>
      <c r="D612" s="186" t="s">
        <v>262</v>
      </c>
      <c r="E612" s="325">
        <v>1</v>
      </c>
      <c r="F612" s="325"/>
      <c r="G612" s="325">
        <v>1</v>
      </c>
      <c r="H612" s="325">
        <v>1</v>
      </c>
      <c r="I612" s="325">
        <v>1</v>
      </c>
      <c r="J612" s="185"/>
      <c r="K612" s="182"/>
      <c r="L612" s="182"/>
      <c r="M612" s="238">
        <v>547.70000000000005</v>
      </c>
      <c r="N612" s="238">
        <v>0</v>
      </c>
      <c r="O612" s="238">
        <v>155.11000000000001</v>
      </c>
      <c r="P612" s="238">
        <v>174.28</v>
      </c>
      <c r="Q612" s="238">
        <v>922.02</v>
      </c>
      <c r="R612" s="185"/>
      <c r="S612" s="182"/>
      <c r="T612" s="182"/>
      <c r="U612" s="238">
        <v>547.70000000000005</v>
      </c>
      <c r="V612" s="238">
        <v>0</v>
      </c>
      <c r="W612" s="238">
        <v>155.11000000000001</v>
      </c>
      <c r="X612" s="238">
        <v>174.28</v>
      </c>
      <c r="Y612" s="238">
        <v>922.02</v>
      </c>
      <c r="Z612" s="185"/>
      <c r="AA612" s="182"/>
      <c r="AB612" s="185" t="s">
        <v>289</v>
      </c>
      <c r="AC612" s="185"/>
      <c r="AD612" s="186" t="s">
        <v>201</v>
      </c>
      <c r="AE612" s="338">
        <v>112</v>
      </c>
      <c r="AF612" s="338">
        <v>63</v>
      </c>
      <c r="AG612" s="338">
        <v>43</v>
      </c>
      <c r="AH612" s="338">
        <v>33</v>
      </c>
      <c r="AI612" s="338">
        <v>30</v>
      </c>
      <c r="AJ612" s="187"/>
      <c r="AK612" s="182"/>
      <c r="AL612" s="182"/>
      <c r="AM612" s="282">
        <v>43626.71</v>
      </c>
      <c r="AN612" s="282">
        <v>11721.54</v>
      </c>
      <c r="AO612" s="282">
        <v>3226.52</v>
      </c>
      <c r="AP612" s="282">
        <v>1501.73</v>
      </c>
      <c r="AQ612" s="282">
        <v>19753.27</v>
      </c>
      <c r="AR612" s="275"/>
      <c r="AS612" s="273"/>
      <c r="AT612" s="273"/>
      <c r="AU612" s="275">
        <v>379.36269565217401</v>
      </c>
      <c r="AV612" s="275">
        <v>101.92643478260899</v>
      </c>
      <c r="AW612" s="275">
        <v>28.302807017543898</v>
      </c>
      <c r="AX612" s="275">
        <v>13.1730701754386</v>
      </c>
      <c r="AY612" s="275">
        <v>173.27429824561401</v>
      </c>
      <c r="AZ612" s="187"/>
      <c r="BA612" s="182"/>
    </row>
    <row r="613" spans="1:53" s="188" customFormat="1" x14ac:dyDescent="0.2">
      <c r="A613" s="182"/>
      <c r="B613" s="185" t="s">
        <v>261</v>
      </c>
      <c r="C613" s="185"/>
      <c r="D613" s="186" t="s">
        <v>203</v>
      </c>
      <c r="E613" s="325">
        <v>1</v>
      </c>
      <c r="F613" s="325">
        <v>1</v>
      </c>
      <c r="G613" s="325"/>
      <c r="H613" s="325"/>
      <c r="I613" s="325"/>
      <c r="J613" s="185"/>
      <c r="K613" s="182"/>
      <c r="L613" s="182"/>
      <c r="M613" s="238">
        <v>90.1</v>
      </c>
      <c r="N613" s="238">
        <v>52.49</v>
      </c>
      <c r="O613" s="238">
        <v>0</v>
      </c>
      <c r="P613" s="238">
        <v>0</v>
      </c>
      <c r="Q613" s="238">
        <v>0</v>
      </c>
      <c r="R613" s="185"/>
      <c r="S613" s="182"/>
      <c r="T613" s="182"/>
      <c r="U613" s="238">
        <v>90.1</v>
      </c>
      <c r="V613" s="238">
        <v>52.49</v>
      </c>
      <c r="W613" s="238">
        <v>0</v>
      </c>
      <c r="X613" s="238">
        <v>0</v>
      </c>
      <c r="Y613" s="238">
        <v>0</v>
      </c>
      <c r="Z613" s="185"/>
      <c r="AA613" s="182"/>
      <c r="AB613" s="185" t="s">
        <v>289</v>
      </c>
      <c r="AC613" s="185"/>
      <c r="AD613" s="186" t="s">
        <v>287</v>
      </c>
      <c r="AE613" s="338">
        <v>1</v>
      </c>
      <c r="AF613" s="338">
        <v>1</v>
      </c>
      <c r="AG613" s="338">
        <v>1</v>
      </c>
      <c r="AH613" s="338">
        <v>1</v>
      </c>
      <c r="AI613" s="338">
        <v>1</v>
      </c>
      <c r="AJ613" s="187"/>
      <c r="AK613" s="182"/>
      <c r="AL613" s="182"/>
      <c r="AM613" s="282">
        <v>80.75</v>
      </c>
      <c r="AN613" s="282">
        <v>89.78</v>
      </c>
      <c r="AO613" s="282">
        <v>95.88</v>
      </c>
      <c r="AP613" s="282">
        <v>87.27</v>
      </c>
      <c r="AQ613" s="282">
        <v>526.27</v>
      </c>
      <c r="AR613" s="275"/>
      <c r="AS613" s="273"/>
      <c r="AT613" s="273"/>
      <c r="AU613" s="275">
        <v>80.75</v>
      </c>
      <c r="AV613" s="275">
        <v>89.78</v>
      </c>
      <c r="AW613" s="275">
        <v>95.88</v>
      </c>
      <c r="AX613" s="275">
        <v>87.27</v>
      </c>
      <c r="AY613" s="275">
        <v>526.27</v>
      </c>
      <c r="AZ613" s="187"/>
      <c r="BA613" s="182"/>
    </row>
    <row r="614" spans="1:53" s="188" customFormat="1" x14ac:dyDescent="0.2">
      <c r="A614" s="182"/>
      <c r="B614" s="185" t="s">
        <v>261</v>
      </c>
      <c r="C614" s="185"/>
      <c r="D614" s="186" t="s">
        <v>73</v>
      </c>
      <c r="E614" s="325">
        <v>1468</v>
      </c>
      <c r="F614" s="325">
        <v>746</v>
      </c>
      <c r="G614" s="325">
        <v>718</v>
      </c>
      <c r="H614" s="325">
        <v>599</v>
      </c>
      <c r="I614" s="325">
        <v>733</v>
      </c>
      <c r="J614" s="185"/>
      <c r="K614" s="182"/>
      <c r="L614" s="182"/>
      <c r="M614" s="238">
        <v>263785.25</v>
      </c>
      <c r="N614" s="238">
        <v>110372.76</v>
      </c>
      <c r="O614" s="238">
        <v>107655.69</v>
      </c>
      <c r="P614" s="238">
        <v>129414.51</v>
      </c>
      <c r="Q614" s="238">
        <v>908568.31000000099</v>
      </c>
      <c r="R614" s="185"/>
      <c r="S614" s="182"/>
      <c r="T614" s="182"/>
      <c r="U614" s="238">
        <v>151.16633237822401</v>
      </c>
      <c r="V614" s="238">
        <v>63.250865329512898</v>
      </c>
      <c r="W614" s="238">
        <v>62.300746527777797</v>
      </c>
      <c r="X614" s="238">
        <v>75.947482394366205</v>
      </c>
      <c r="Y614" s="238">
        <v>525.79184606481499</v>
      </c>
      <c r="Z614" s="185"/>
      <c r="AA614" s="182"/>
      <c r="AB614" s="185" t="s">
        <v>291</v>
      </c>
      <c r="AC614" s="185"/>
      <c r="AD614" s="186" t="s">
        <v>65</v>
      </c>
      <c r="AE614" s="338">
        <v>11</v>
      </c>
      <c r="AF614" s="338">
        <v>10</v>
      </c>
      <c r="AG614" s="338">
        <v>10</v>
      </c>
      <c r="AH614" s="338">
        <v>10</v>
      </c>
      <c r="AI614" s="338">
        <v>5</v>
      </c>
      <c r="AJ614" s="187"/>
      <c r="AK614" s="182"/>
      <c r="AL614" s="182"/>
      <c r="AM614" s="282">
        <v>1549</v>
      </c>
      <c r="AN614" s="282">
        <v>727.75</v>
      </c>
      <c r="AO614" s="282">
        <v>670.05</v>
      </c>
      <c r="AP614" s="282">
        <v>548.16999999999996</v>
      </c>
      <c r="AQ614" s="282">
        <v>1182.5999999999999</v>
      </c>
      <c r="AR614" s="275"/>
      <c r="AS614" s="273"/>
      <c r="AT614" s="273"/>
      <c r="AU614" s="275">
        <v>119.153846153846</v>
      </c>
      <c r="AV614" s="275">
        <v>55.980769230769198</v>
      </c>
      <c r="AW614" s="275">
        <v>51.542307692307702</v>
      </c>
      <c r="AX614" s="275">
        <v>45.680833333333297</v>
      </c>
      <c r="AY614" s="275">
        <v>147.82499999999999</v>
      </c>
      <c r="AZ614" s="187"/>
      <c r="BA614" s="182"/>
    </row>
    <row r="615" spans="1:53" s="188" customFormat="1" x14ac:dyDescent="0.2">
      <c r="A615" s="182"/>
      <c r="B615" s="185" t="s">
        <v>264</v>
      </c>
      <c r="C615" s="185"/>
      <c r="D615" s="186" t="s">
        <v>64</v>
      </c>
      <c r="E615" s="325">
        <v>253</v>
      </c>
      <c r="F615" s="325">
        <v>135</v>
      </c>
      <c r="G615" s="325">
        <v>105</v>
      </c>
      <c r="H615" s="325">
        <v>86</v>
      </c>
      <c r="I615" s="325">
        <v>94</v>
      </c>
      <c r="J615" s="185"/>
      <c r="K615" s="182"/>
      <c r="L615" s="182"/>
      <c r="M615" s="238">
        <v>31070.5</v>
      </c>
      <c r="N615" s="238">
        <v>11453.07</v>
      </c>
      <c r="O615" s="238">
        <v>9609.5400000000009</v>
      </c>
      <c r="P615" s="238">
        <v>8931.85</v>
      </c>
      <c r="Q615" s="238">
        <v>49910.2</v>
      </c>
      <c r="R615" s="185"/>
      <c r="S615" s="182"/>
      <c r="T615" s="182"/>
      <c r="U615" s="238">
        <v>109.40316901408499</v>
      </c>
      <c r="V615" s="238">
        <v>40.327711267605601</v>
      </c>
      <c r="W615" s="238">
        <v>34.566690647481998</v>
      </c>
      <c r="X615" s="238">
        <v>32.717399267399301</v>
      </c>
      <c r="Y615" s="238">
        <v>178.889605734767</v>
      </c>
      <c r="Z615" s="185"/>
      <c r="AA615" s="182"/>
      <c r="AB615" s="185" t="s">
        <v>294</v>
      </c>
      <c r="AC615" s="185"/>
      <c r="AD615" s="186" t="s">
        <v>295</v>
      </c>
      <c r="AE615" s="338">
        <v>1</v>
      </c>
      <c r="AF615" s="338"/>
      <c r="AG615" s="338"/>
      <c r="AH615" s="338"/>
      <c r="AI615" s="338"/>
      <c r="AJ615" s="187"/>
      <c r="AK615" s="182"/>
      <c r="AL615" s="182"/>
      <c r="AM615" s="282">
        <v>13.4</v>
      </c>
      <c r="AN615" s="282">
        <v>0</v>
      </c>
      <c r="AO615" s="282">
        <v>0</v>
      </c>
      <c r="AP615" s="282">
        <v>0</v>
      </c>
      <c r="AQ615" s="282">
        <v>0</v>
      </c>
      <c r="AR615" s="275"/>
      <c r="AS615" s="273"/>
      <c r="AT615" s="273"/>
      <c r="AU615" s="275">
        <v>13.4</v>
      </c>
      <c r="AV615" s="275">
        <v>0</v>
      </c>
      <c r="AW615" s="275">
        <v>0</v>
      </c>
      <c r="AX615" s="275">
        <v>0</v>
      </c>
      <c r="AY615" s="275">
        <v>0</v>
      </c>
      <c r="AZ615" s="187"/>
      <c r="BA615" s="182"/>
    </row>
    <row r="616" spans="1:53" s="188" customFormat="1" x14ac:dyDescent="0.2">
      <c r="A616" s="182"/>
      <c r="B616" s="185" t="s">
        <v>266</v>
      </c>
      <c r="C616" s="185"/>
      <c r="D616" s="186" t="s">
        <v>267</v>
      </c>
      <c r="E616" s="325">
        <v>67</v>
      </c>
      <c r="F616" s="325">
        <v>39</v>
      </c>
      <c r="G616" s="325">
        <v>31</v>
      </c>
      <c r="H616" s="325">
        <v>24</v>
      </c>
      <c r="I616" s="325">
        <v>36</v>
      </c>
      <c r="J616" s="185"/>
      <c r="K616" s="182"/>
      <c r="L616" s="182"/>
      <c r="M616" s="238">
        <v>10781.57</v>
      </c>
      <c r="N616" s="238">
        <v>4662.1000000000004</v>
      </c>
      <c r="O616" s="238">
        <v>5219.42</v>
      </c>
      <c r="P616" s="238">
        <v>4354.22</v>
      </c>
      <c r="Q616" s="238">
        <v>46122.17</v>
      </c>
      <c r="R616" s="185"/>
      <c r="S616" s="182"/>
      <c r="T616" s="182"/>
      <c r="U616" s="238">
        <v>134.76962499999999</v>
      </c>
      <c r="V616" s="238">
        <v>58.276249999999997</v>
      </c>
      <c r="W616" s="238">
        <v>66.068607594936694</v>
      </c>
      <c r="X616" s="238">
        <v>56.548311688311699</v>
      </c>
      <c r="Y616" s="238">
        <v>576.52712499999996</v>
      </c>
      <c r="Z616" s="185"/>
      <c r="AA616" s="182"/>
      <c r="AB616" s="185" t="s">
        <v>296</v>
      </c>
      <c r="AC616" s="185"/>
      <c r="AD616" s="186" t="s">
        <v>211</v>
      </c>
      <c r="AE616" s="338">
        <v>13</v>
      </c>
      <c r="AF616" s="338">
        <v>8</v>
      </c>
      <c r="AG616" s="338">
        <v>8</v>
      </c>
      <c r="AH616" s="338">
        <v>6</v>
      </c>
      <c r="AI616" s="338">
        <v>6</v>
      </c>
      <c r="AJ616" s="187"/>
      <c r="AK616" s="182"/>
      <c r="AL616" s="182"/>
      <c r="AM616" s="282">
        <v>1398.22</v>
      </c>
      <c r="AN616" s="282">
        <v>314.88</v>
      </c>
      <c r="AO616" s="282">
        <v>513.29999999999995</v>
      </c>
      <c r="AP616" s="282">
        <v>359.75</v>
      </c>
      <c r="AQ616" s="282">
        <v>2592.21</v>
      </c>
      <c r="AR616" s="275"/>
      <c r="AS616" s="273"/>
      <c r="AT616" s="273"/>
      <c r="AU616" s="275">
        <v>99.8728571428572</v>
      </c>
      <c r="AV616" s="275">
        <v>22.4914285714286</v>
      </c>
      <c r="AW616" s="275">
        <v>39.484615384615402</v>
      </c>
      <c r="AX616" s="275">
        <v>27.673076923076898</v>
      </c>
      <c r="AY616" s="275">
        <v>185.15785714285701</v>
      </c>
      <c r="AZ616" s="187"/>
      <c r="BA616" s="182"/>
    </row>
    <row r="617" spans="1:53" s="188" customFormat="1" x14ac:dyDescent="0.2">
      <c r="A617" s="182"/>
      <c r="B617" s="185" t="s">
        <v>266</v>
      </c>
      <c r="C617" s="185"/>
      <c r="D617" s="186" t="s">
        <v>120</v>
      </c>
      <c r="E617" s="325">
        <v>1</v>
      </c>
      <c r="F617" s="325">
        <v>1</v>
      </c>
      <c r="G617" s="325">
        <v>1</v>
      </c>
      <c r="H617" s="325">
        <v>1</v>
      </c>
      <c r="I617" s="325">
        <v>1</v>
      </c>
      <c r="J617" s="185"/>
      <c r="K617" s="182"/>
      <c r="L617" s="182"/>
      <c r="M617" s="238">
        <v>6.87</v>
      </c>
      <c r="N617" s="238">
        <v>40</v>
      </c>
      <c r="O617" s="238">
        <v>40</v>
      </c>
      <c r="P617" s="238">
        <v>175.7</v>
      </c>
      <c r="Q617" s="238">
        <v>1033.57</v>
      </c>
      <c r="R617" s="185"/>
      <c r="S617" s="182"/>
      <c r="T617" s="182"/>
      <c r="U617" s="238">
        <v>6.87</v>
      </c>
      <c r="V617" s="238">
        <v>40</v>
      </c>
      <c r="W617" s="238">
        <v>40</v>
      </c>
      <c r="X617" s="238">
        <v>175.7</v>
      </c>
      <c r="Y617" s="238">
        <v>1033.57</v>
      </c>
      <c r="Z617" s="185"/>
      <c r="AA617" s="182"/>
      <c r="AB617" s="185" t="s">
        <v>297</v>
      </c>
      <c r="AC617" s="185"/>
      <c r="AD617" s="186" t="s">
        <v>298</v>
      </c>
      <c r="AE617" s="338">
        <v>27</v>
      </c>
      <c r="AF617" s="338">
        <v>9</v>
      </c>
      <c r="AG617" s="338">
        <v>8</v>
      </c>
      <c r="AH617" s="338">
        <v>6</v>
      </c>
      <c r="AI617" s="338">
        <v>6</v>
      </c>
      <c r="AJ617" s="187"/>
      <c r="AK617" s="182"/>
      <c r="AL617" s="182"/>
      <c r="AM617" s="282">
        <v>2602.77</v>
      </c>
      <c r="AN617" s="282">
        <v>365.07</v>
      </c>
      <c r="AO617" s="282">
        <v>384.43</v>
      </c>
      <c r="AP617" s="282">
        <v>230.43</v>
      </c>
      <c r="AQ617" s="282">
        <v>1296.27</v>
      </c>
      <c r="AR617" s="275"/>
      <c r="AS617" s="273"/>
      <c r="AT617" s="273"/>
      <c r="AU617" s="275">
        <v>89.750689655172394</v>
      </c>
      <c r="AV617" s="275">
        <v>12.588620689655199</v>
      </c>
      <c r="AW617" s="275">
        <v>13.256206896551699</v>
      </c>
      <c r="AX617" s="275">
        <v>8.5344444444444392</v>
      </c>
      <c r="AY617" s="275">
        <v>44.698965517241398</v>
      </c>
      <c r="AZ617" s="187"/>
      <c r="BA617" s="182"/>
    </row>
    <row r="618" spans="1:53" s="188" customFormat="1" ht="13.5" thickBot="1" x14ac:dyDescent="0.25">
      <c r="A618" s="182"/>
      <c r="B618" s="189" t="s">
        <v>778</v>
      </c>
      <c r="C618" s="189"/>
      <c r="D618" s="190" t="s">
        <v>267</v>
      </c>
      <c r="E618" s="326">
        <v>2</v>
      </c>
      <c r="F618" s="326">
        <v>1</v>
      </c>
      <c r="G618" s="326"/>
      <c r="H618" s="326"/>
      <c r="I618" s="326"/>
      <c r="J618" s="189"/>
      <c r="K618" s="182"/>
      <c r="L618" s="182"/>
      <c r="M618" s="332">
        <v>455.95</v>
      </c>
      <c r="N618" s="238">
        <v>60.14</v>
      </c>
      <c r="O618" s="238">
        <v>0</v>
      </c>
      <c r="P618" s="238">
        <v>0</v>
      </c>
      <c r="Q618" s="238">
        <v>0</v>
      </c>
      <c r="R618" s="185"/>
      <c r="S618" s="182"/>
      <c r="T618" s="182"/>
      <c r="U618" s="266">
        <v>227.97499999999999</v>
      </c>
      <c r="V618" s="266">
        <v>30.07</v>
      </c>
      <c r="W618" s="266">
        <v>0</v>
      </c>
      <c r="X618" s="266">
        <v>0</v>
      </c>
      <c r="Y618" s="266">
        <v>0</v>
      </c>
      <c r="Z618" s="191"/>
      <c r="AA618" s="182"/>
      <c r="AB618" s="189" t="s">
        <v>299</v>
      </c>
      <c r="AC618" s="189"/>
      <c r="AD618" s="190" t="s">
        <v>300</v>
      </c>
      <c r="AE618" s="339">
        <v>16</v>
      </c>
      <c r="AF618" s="339">
        <v>4</v>
      </c>
      <c r="AG618" s="339">
        <v>8</v>
      </c>
      <c r="AH618" s="339">
        <v>2</v>
      </c>
      <c r="AI618" s="339">
        <v>5</v>
      </c>
      <c r="AJ618" s="192"/>
      <c r="AK618" s="182"/>
      <c r="AL618" s="182"/>
      <c r="AM618" s="283">
        <v>1501.07</v>
      </c>
      <c r="AN618" s="284">
        <v>407.85</v>
      </c>
      <c r="AO618" s="284">
        <v>888.98</v>
      </c>
      <c r="AP618" s="284">
        <v>44.73</v>
      </c>
      <c r="AQ618" s="284">
        <v>1906.74</v>
      </c>
      <c r="AR618" s="277"/>
      <c r="AS618" s="273"/>
      <c r="AT618" s="273"/>
      <c r="AU618" s="276">
        <v>93.816874999999996</v>
      </c>
      <c r="AV618" s="277">
        <v>25.490625000000001</v>
      </c>
      <c r="AW618" s="277">
        <v>55.561250000000001</v>
      </c>
      <c r="AX618" s="277">
        <v>4.4729999999999999</v>
      </c>
      <c r="AY618" s="277">
        <v>127.116</v>
      </c>
      <c r="AZ618" s="192"/>
      <c r="BA618" s="182"/>
    </row>
    <row r="619" spans="1:53" s="188" customFormat="1" x14ac:dyDescent="0.2">
      <c r="A619" s="182"/>
      <c r="B619" s="185" t="s">
        <v>268</v>
      </c>
      <c r="C619" s="185"/>
      <c r="D619" s="186" t="s">
        <v>269</v>
      </c>
      <c r="E619" s="325">
        <v>19</v>
      </c>
      <c r="F619" s="325">
        <v>7</v>
      </c>
      <c r="G619" s="325">
        <v>6</v>
      </c>
      <c r="H619" s="325">
        <v>4</v>
      </c>
      <c r="I619" s="325">
        <v>7</v>
      </c>
      <c r="J619" s="185"/>
      <c r="K619" s="182"/>
      <c r="L619" s="182"/>
      <c r="M619" s="238">
        <v>3530.23</v>
      </c>
      <c r="N619" s="238">
        <v>1118.1400000000001</v>
      </c>
      <c r="O619" s="238">
        <v>963.87</v>
      </c>
      <c r="P619" s="238">
        <v>675.57</v>
      </c>
      <c r="Q619" s="238">
        <v>6679.83</v>
      </c>
      <c r="R619" s="185"/>
      <c r="S619" s="182"/>
      <c r="T619" s="182"/>
      <c r="U619" s="238">
        <v>176.51150000000001</v>
      </c>
      <c r="V619" s="238">
        <v>55.906999999999996</v>
      </c>
      <c r="W619" s="238">
        <v>48.1935</v>
      </c>
      <c r="X619" s="238">
        <v>48.255000000000003</v>
      </c>
      <c r="Y619" s="238">
        <v>333.99149999999997</v>
      </c>
      <c r="Z619" s="185"/>
      <c r="AA619" s="182"/>
      <c r="AB619" s="185" t="s">
        <v>301</v>
      </c>
      <c r="AC619" s="185"/>
      <c r="AD619" s="186" t="s">
        <v>603</v>
      </c>
      <c r="AE619" s="338">
        <v>1</v>
      </c>
      <c r="AF619" s="338"/>
      <c r="AG619" s="338"/>
      <c r="AH619" s="338"/>
      <c r="AI619" s="338"/>
      <c r="AJ619" s="187"/>
      <c r="AK619" s="182"/>
      <c r="AL619" s="182"/>
      <c r="AM619" s="282">
        <v>91.37</v>
      </c>
      <c r="AN619" s="282">
        <v>0</v>
      </c>
      <c r="AO619" s="282">
        <v>0</v>
      </c>
      <c r="AP619" s="282">
        <v>0</v>
      </c>
      <c r="AQ619" s="282">
        <v>0</v>
      </c>
      <c r="AR619" s="275"/>
      <c r="AS619" s="273"/>
      <c r="AT619" s="273"/>
      <c r="AU619" s="275">
        <v>91.37</v>
      </c>
      <c r="AV619" s="275">
        <v>0</v>
      </c>
      <c r="AW619" s="275">
        <v>0</v>
      </c>
      <c r="AX619" s="275">
        <v>0</v>
      </c>
      <c r="AY619" s="275">
        <v>0</v>
      </c>
      <c r="AZ619" s="187"/>
      <c r="BA619" s="182"/>
    </row>
    <row r="620" spans="1:53" s="188" customFormat="1" x14ac:dyDescent="0.2">
      <c r="A620" s="182"/>
      <c r="B620" s="185" t="s">
        <v>270</v>
      </c>
      <c r="C620" s="185"/>
      <c r="D620" s="186" t="s">
        <v>271</v>
      </c>
      <c r="E620" s="325">
        <v>1</v>
      </c>
      <c r="F620" s="325">
        <v>1</v>
      </c>
      <c r="G620" s="325"/>
      <c r="H620" s="325"/>
      <c r="I620" s="325"/>
      <c r="J620" s="185"/>
      <c r="K620" s="182"/>
      <c r="L620" s="182"/>
      <c r="M620" s="238">
        <v>183.99</v>
      </c>
      <c r="N620" s="238">
        <v>123.01</v>
      </c>
      <c r="O620" s="238">
        <v>0</v>
      </c>
      <c r="P620" s="238">
        <v>0</v>
      </c>
      <c r="Q620" s="238">
        <v>0</v>
      </c>
      <c r="R620" s="185"/>
      <c r="S620" s="182"/>
      <c r="T620" s="182"/>
      <c r="U620" s="238">
        <v>183.99</v>
      </c>
      <c r="V620" s="238">
        <v>123.01</v>
      </c>
      <c r="W620" s="238">
        <v>0</v>
      </c>
      <c r="X620" s="238">
        <v>0</v>
      </c>
      <c r="Y620" s="238">
        <v>0</v>
      </c>
      <c r="Z620" s="185"/>
      <c r="AA620" s="182"/>
      <c r="AB620" s="185" t="s">
        <v>301</v>
      </c>
      <c r="AC620" s="185"/>
      <c r="AD620" s="186" t="s">
        <v>92</v>
      </c>
      <c r="AE620" s="338">
        <v>232</v>
      </c>
      <c r="AF620" s="338">
        <v>91</v>
      </c>
      <c r="AG620" s="338">
        <v>63</v>
      </c>
      <c r="AH620" s="338">
        <v>52</v>
      </c>
      <c r="AI620" s="338">
        <v>28</v>
      </c>
      <c r="AJ620" s="187"/>
      <c r="AK620" s="182"/>
      <c r="AL620" s="182"/>
      <c r="AM620" s="282">
        <v>146753.23000000001</v>
      </c>
      <c r="AN620" s="282">
        <v>48120.06</v>
      </c>
      <c r="AO620" s="282">
        <v>18262.759999999998</v>
      </c>
      <c r="AP620" s="282">
        <v>5650.06</v>
      </c>
      <c r="AQ620" s="282">
        <v>15036.92</v>
      </c>
      <c r="AR620" s="275"/>
      <c r="AS620" s="273"/>
      <c r="AT620" s="273"/>
      <c r="AU620" s="275">
        <v>616.61021008403395</v>
      </c>
      <c r="AV620" s="275">
        <v>202.18512605042</v>
      </c>
      <c r="AW620" s="275">
        <v>78.718793103448306</v>
      </c>
      <c r="AX620" s="275">
        <v>24.780964912280702</v>
      </c>
      <c r="AY620" s="275">
        <v>63.7157627118644</v>
      </c>
      <c r="AZ620" s="187"/>
      <c r="BA620" s="182"/>
    </row>
    <row r="621" spans="1:53" s="188" customFormat="1" x14ac:dyDescent="0.2">
      <c r="A621" s="182"/>
      <c r="B621" s="185" t="s">
        <v>270</v>
      </c>
      <c r="C621" s="185"/>
      <c r="D621" s="186" t="s">
        <v>145</v>
      </c>
      <c r="E621" s="325">
        <v>33</v>
      </c>
      <c r="F621" s="325">
        <v>22</v>
      </c>
      <c r="G621" s="325">
        <v>20</v>
      </c>
      <c r="H621" s="325">
        <v>16</v>
      </c>
      <c r="I621" s="325">
        <v>18</v>
      </c>
      <c r="J621" s="185"/>
      <c r="K621" s="182"/>
      <c r="L621" s="182"/>
      <c r="M621" s="238">
        <v>4113.53</v>
      </c>
      <c r="N621" s="238">
        <v>1974.46</v>
      </c>
      <c r="O621" s="238">
        <v>2046.01</v>
      </c>
      <c r="P621" s="238">
        <v>2170.8200000000002</v>
      </c>
      <c r="Q621" s="238">
        <v>15078.14</v>
      </c>
      <c r="R621" s="185"/>
      <c r="S621" s="182"/>
      <c r="T621" s="182"/>
      <c r="U621" s="238">
        <v>108.25078947368399</v>
      </c>
      <c r="V621" s="238">
        <v>51.959473684210501</v>
      </c>
      <c r="W621" s="238">
        <v>55.297567567567597</v>
      </c>
      <c r="X621" s="238">
        <v>58.670810810810799</v>
      </c>
      <c r="Y621" s="238">
        <v>430.80399999999997</v>
      </c>
      <c r="Z621" s="185"/>
      <c r="AA621" s="182"/>
      <c r="AB621" s="185" t="s">
        <v>303</v>
      </c>
      <c r="AC621" s="185"/>
      <c r="AD621" s="186" t="s">
        <v>304</v>
      </c>
      <c r="AE621" s="338">
        <v>7</v>
      </c>
      <c r="AF621" s="338">
        <v>1</v>
      </c>
      <c r="AG621" s="338">
        <v>1</v>
      </c>
      <c r="AH621" s="338"/>
      <c r="AI621" s="338">
        <v>1</v>
      </c>
      <c r="AJ621" s="187"/>
      <c r="AK621" s="182"/>
      <c r="AL621" s="182"/>
      <c r="AM621" s="282">
        <v>640.17999999999995</v>
      </c>
      <c r="AN621" s="282">
        <v>89.83</v>
      </c>
      <c r="AO621" s="282">
        <v>99.89</v>
      </c>
      <c r="AP621" s="282">
        <v>0</v>
      </c>
      <c r="AQ621" s="282">
        <v>187.71</v>
      </c>
      <c r="AR621" s="275"/>
      <c r="AS621" s="273"/>
      <c r="AT621" s="273"/>
      <c r="AU621" s="275">
        <v>80.022499999999994</v>
      </c>
      <c r="AV621" s="275">
        <v>11.22875</v>
      </c>
      <c r="AW621" s="275">
        <v>14.27</v>
      </c>
      <c r="AX621" s="275">
        <v>0</v>
      </c>
      <c r="AY621" s="275">
        <v>23.463750000000001</v>
      </c>
      <c r="AZ621" s="187"/>
      <c r="BA621" s="182"/>
    </row>
    <row r="622" spans="1:53" s="188" customFormat="1" x14ac:dyDescent="0.2">
      <c r="A622" s="182"/>
      <c r="B622" s="185" t="s">
        <v>270</v>
      </c>
      <c r="C622" s="185"/>
      <c r="D622" s="186" t="s">
        <v>272</v>
      </c>
      <c r="E622" s="325">
        <v>2</v>
      </c>
      <c r="F622" s="325">
        <v>1</v>
      </c>
      <c r="G622" s="325">
        <v>1</v>
      </c>
      <c r="H622" s="325">
        <v>1</v>
      </c>
      <c r="I622" s="325">
        <v>2</v>
      </c>
      <c r="J622" s="185"/>
      <c r="K622" s="182"/>
      <c r="L622" s="182"/>
      <c r="M622" s="238">
        <v>109.34</v>
      </c>
      <c r="N622" s="238">
        <v>6.25</v>
      </c>
      <c r="O622" s="238">
        <v>6.04</v>
      </c>
      <c r="P622" s="238">
        <v>6.04</v>
      </c>
      <c r="Q622" s="238">
        <v>1597.31</v>
      </c>
      <c r="R622" s="185"/>
      <c r="S622" s="182"/>
      <c r="T622" s="182"/>
      <c r="U622" s="238">
        <v>54.67</v>
      </c>
      <c r="V622" s="238">
        <v>3.125</v>
      </c>
      <c r="W622" s="238">
        <v>3.02</v>
      </c>
      <c r="X622" s="238">
        <v>3.02</v>
      </c>
      <c r="Y622" s="238">
        <v>798.65499999999997</v>
      </c>
      <c r="Z622" s="185"/>
      <c r="AA622" s="182"/>
      <c r="AB622" s="185" t="s">
        <v>658</v>
      </c>
      <c r="AC622" s="185"/>
      <c r="AD622" s="186" t="s">
        <v>167</v>
      </c>
      <c r="AE622" s="338">
        <v>1</v>
      </c>
      <c r="AF622" s="338"/>
      <c r="AG622" s="338"/>
      <c r="AH622" s="338"/>
      <c r="AI622" s="338"/>
      <c r="AJ622" s="187"/>
      <c r="AK622" s="182"/>
      <c r="AL622" s="182"/>
      <c r="AM622" s="282">
        <v>18.559999999999999</v>
      </c>
      <c r="AN622" s="282">
        <v>0</v>
      </c>
      <c r="AO622" s="282">
        <v>0</v>
      </c>
      <c r="AP622" s="282"/>
      <c r="AQ622" s="282">
        <v>0</v>
      </c>
      <c r="AR622" s="275"/>
      <c r="AS622" s="273"/>
      <c r="AT622" s="273"/>
      <c r="AU622" s="275">
        <v>18.559999999999999</v>
      </c>
      <c r="AV622" s="275">
        <v>0</v>
      </c>
      <c r="AW622" s="275">
        <v>0</v>
      </c>
      <c r="AX622" s="275"/>
      <c r="AY622" s="275">
        <v>0</v>
      </c>
      <c r="AZ622" s="187"/>
      <c r="BA622" s="182"/>
    </row>
    <row r="623" spans="1:53" s="188" customFormat="1" x14ac:dyDescent="0.2">
      <c r="A623" s="182"/>
      <c r="B623" s="185" t="s">
        <v>273</v>
      </c>
      <c r="C623" s="185"/>
      <c r="D623" s="186" t="s">
        <v>272</v>
      </c>
      <c r="E623" s="325">
        <v>70</v>
      </c>
      <c r="F623" s="325">
        <v>51</v>
      </c>
      <c r="G623" s="325">
        <v>45</v>
      </c>
      <c r="H623" s="325">
        <v>36</v>
      </c>
      <c r="I623" s="325">
        <v>44</v>
      </c>
      <c r="J623" s="185"/>
      <c r="K623" s="182"/>
      <c r="L623" s="182"/>
      <c r="M623" s="238">
        <v>11434.43</v>
      </c>
      <c r="N623" s="238">
        <v>7467.09</v>
      </c>
      <c r="O623" s="238">
        <v>12165.6</v>
      </c>
      <c r="P623" s="238">
        <v>6584.72</v>
      </c>
      <c r="Q623" s="238">
        <v>59894.75</v>
      </c>
      <c r="R623" s="185"/>
      <c r="S623" s="182"/>
      <c r="T623" s="182"/>
      <c r="U623" s="238">
        <v>127.049222222222</v>
      </c>
      <c r="V623" s="238">
        <v>82.967666666666702</v>
      </c>
      <c r="W623" s="238">
        <v>138.245454545455</v>
      </c>
      <c r="X623" s="238">
        <v>76.566511627907005</v>
      </c>
      <c r="Y623" s="238">
        <v>680.62215909090901</v>
      </c>
      <c r="Z623" s="185"/>
      <c r="AA623" s="182"/>
      <c r="AB623" s="185" t="s">
        <v>307</v>
      </c>
      <c r="AC623" s="185"/>
      <c r="AD623" s="186" t="s">
        <v>211</v>
      </c>
      <c r="AE623" s="338">
        <v>13</v>
      </c>
      <c r="AF623" s="338">
        <v>2</v>
      </c>
      <c r="AG623" s="338">
        <v>1</v>
      </c>
      <c r="AH623" s="338"/>
      <c r="AI623" s="338"/>
      <c r="AJ623" s="187"/>
      <c r="AK623" s="182"/>
      <c r="AL623" s="182"/>
      <c r="AM623" s="282">
        <v>9047.4599999999991</v>
      </c>
      <c r="AN623" s="282">
        <v>51.81</v>
      </c>
      <c r="AO623" s="282">
        <v>51.13</v>
      </c>
      <c r="AP623" s="282">
        <v>0</v>
      </c>
      <c r="AQ623" s="282">
        <v>0</v>
      </c>
      <c r="AR623" s="275"/>
      <c r="AS623" s="273"/>
      <c r="AT623" s="273"/>
      <c r="AU623" s="275">
        <v>695.95846153846196</v>
      </c>
      <c r="AV623" s="275">
        <v>3.98538461538462</v>
      </c>
      <c r="AW623" s="275">
        <v>3.93307692307692</v>
      </c>
      <c r="AX623" s="275">
        <v>0</v>
      </c>
      <c r="AY623" s="275">
        <v>0</v>
      </c>
      <c r="AZ623" s="187"/>
      <c r="BA623" s="182"/>
    </row>
    <row r="624" spans="1:53" s="188" customFormat="1" x14ac:dyDescent="0.2">
      <c r="A624" s="182"/>
      <c r="B624" s="185" t="s">
        <v>274</v>
      </c>
      <c r="C624" s="185"/>
      <c r="D624" s="186" t="s">
        <v>107</v>
      </c>
      <c r="E624" s="325">
        <v>1</v>
      </c>
      <c r="F624" s="325">
        <v>1</v>
      </c>
      <c r="G624" s="325"/>
      <c r="H624" s="325"/>
      <c r="I624" s="325"/>
      <c r="J624" s="185"/>
      <c r="K624" s="182"/>
      <c r="L624" s="182"/>
      <c r="M624" s="238">
        <v>17.440000000000001</v>
      </c>
      <c r="N624" s="238">
        <v>14.18</v>
      </c>
      <c r="O624" s="238">
        <v>0</v>
      </c>
      <c r="P624" s="238">
        <v>0</v>
      </c>
      <c r="Q624" s="238">
        <v>0</v>
      </c>
      <c r="R624" s="185"/>
      <c r="S624" s="182"/>
      <c r="T624" s="182"/>
      <c r="U624" s="238">
        <v>17.440000000000001</v>
      </c>
      <c r="V624" s="238">
        <v>14.18</v>
      </c>
      <c r="W624" s="238">
        <v>0</v>
      </c>
      <c r="X624" s="238">
        <v>0</v>
      </c>
      <c r="Y624" s="238">
        <v>0</v>
      </c>
      <c r="Z624" s="185"/>
      <c r="AA624" s="182"/>
      <c r="AB624" s="185" t="s">
        <v>308</v>
      </c>
      <c r="AC624" s="185"/>
      <c r="AD624" s="186" t="s">
        <v>309</v>
      </c>
      <c r="AE624" s="338">
        <v>11</v>
      </c>
      <c r="AF624" s="338">
        <v>2</v>
      </c>
      <c r="AG624" s="338">
        <v>2</v>
      </c>
      <c r="AH624" s="338"/>
      <c r="AI624" s="338">
        <v>1</v>
      </c>
      <c r="AJ624" s="187"/>
      <c r="AK624" s="182"/>
      <c r="AL624" s="182"/>
      <c r="AM624" s="282">
        <v>2020.98</v>
      </c>
      <c r="AN624" s="282">
        <v>359.59</v>
      </c>
      <c r="AO624" s="282">
        <v>489.4</v>
      </c>
      <c r="AP624" s="282">
        <v>0</v>
      </c>
      <c r="AQ624" s="282">
        <v>2168.08</v>
      </c>
      <c r="AR624" s="275"/>
      <c r="AS624" s="273"/>
      <c r="AT624" s="273"/>
      <c r="AU624" s="275">
        <v>168.41499999999999</v>
      </c>
      <c r="AV624" s="275">
        <v>29.9658333333333</v>
      </c>
      <c r="AW624" s="275">
        <v>44.490909090909099</v>
      </c>
      <c r="AX624" s="275">
        <v>0</v>
      </c>
      <c r="AY624" s="275">
        <v>197.09818181818201</v>
      </c>
      <c r="AZ624" s="187"/>
      <c r="BA624" s="182"/>
    </row>
    <row r="625" spans="1:53" s="188" customFormat="1" x14ac:dyDescent="0.2">
      <c r="A625" s="182"/>
      <c r="B625" s="185" t="s">
        <v>275</v>
      </c>
      <c r="C625" s="185"/>
      <c r="D625" s="186" t="s">
        <v>100</v>
      </c>
      <c r="E625" s="325">
        <v>4</v>
      </c>
      <c r="F625" s="325">
        <v>3</v>
      </c>
      <c r="G625" s="325">
        <v>3</v>
      </c>
      <c r="H625" s="325">
        <v>4</v>
      </c>
      <c r="I625" s="325">
        <v>3</v>
      </c>
      <c r="J625" s="185"/>
      <c r="K625" s="182"/>
      <c r="L625" s="182"/>
      <c r="M625" s="238">
        <v>674.23</v>
      </c>
      <c r="N625" s="238">
        <v>306.83</v>
      </c>
      <c r="O625" s="238">
        <v>482.98</v>
      </c>
      <c r="P625" s="238">
        <v>1067.8499999999999</v>
      </c>
      <c r="Q625" s="238">
        <v>5033.92</v>
      </c>
      <c r="R625" s="185"/>
      <c r="S625" s="182"/>
      <c r="T625" s="182"/>
      <c r="U625" s="238">
        <v>134.846</v>
      </c>
      <c r="V625" s="238">
        <v>61.366</v>
      </c>
      <c r="W625" s="238">
        <v>96.596000000000004</v>
      </c>
      <c r="X625" s="238">
        <v>213.57</v>
      </c>
      <c r="Y625" s="238">
        <v>1006.784</v>
      </c>
      <c r="Z625" s="185"/>
      <c r="AA625" s="182"/>
      <c r="AB625" s="185" t="s">
        <v>311</v>
      </c>
      <c r="AC625" s="185"/>
      <c r="AD625" s="186" t="s">
        <v>312</v>
      </c>
      <c r="AE625" s="338">
        <v>10</v>
      </c>
      <c r="AF625" s="338">
        <v>7</v>
      </c>
      <c r="AG625" s="338">
        <v>5</v>
      </c>
      <c r="AH625" s="338">
        <v>3</v>
      </c>
      <c r="AI625" s="338">
        <v>3</v>
      </c>
      <c r="AJ625" s="187"/>
      <c r="AK625" s="182"/>
      <c r="AL625" s="182"/>
      <c r="AM625" s="282">
        <v>1911.21</v>
      </c>
      <c r="AN625" s="282">
        <v>651.9</v>
      </c>
      <c r="AO625" s="282">
        <v>421.22</v>
      </c>
      <c r="AP625" s="282">
        <v>79.22</v>
      </c>
      <c r="AQ625" s="282">
        <v>479.38</v>
      </c>
      <c r="AR625" s="275"/>
      <c r="AS625" s="273"/>
      <c r="AT625" s="273"/>
      <c r="AU625" s="275">
        <v>191.12100000000001</v>
      </c>
      <c r="AV625" s="275">
        <v>65.19</v>
      </c>
      <c r="AW625" s="275">
        <v>42.122</v>
      </c>
      <c r="AX625" s="275">
        <v>7.9219999999999997</v>
      </c>
      <c r="AY625" s="275">
        <v>47.938000000000002</v>
      </c>
      <c r="AZ625" s="187"/>
      <c r="BA625" s="182"/>
    </row>
    <row r="626" spans="1:53" s="188" customFormat="1" x14ac:dyDescent="0.2">
      <c r="A626" s="182"/>
      <c r="B626" s="185" t="s">
        <v>843</v>
      </c>
      <c r="C626" s="185"/>
      <c r="D626" s="186" t="s">
        <v>105</v>
      </c>
      <c r="E626" s="325">
        <v>1</v>
      </c>
      <c r="F626" s="325"/>
      <c r="G626" s="325"/>
      <c r="H626" s="325"/>
      <c r="I626" s="325"/>
      <c r="J626" s="185"/>
      <c r="K626" s="182"/>
      <c r="L626" s="182"/>
      <c r="M626" s="238">
        <v>220.72</v>
      </c>
      <c r="N626" s="238">
        <v>0</v>
      </c>
      <c r="O626" s="238">
        <v>0</v>
      </c>
      <c r="P626" s="238">
        <v>0</v>
      </c>
      <c r="Q626" s="238">
        <v>0</v>
      </c>
      <c r="R626" s="185"/>
      <c r="S626" s="182"/>
      <c r="T626" s="182"/>
      <c r="U626" s="238">
        <v>220.72</v>
      </c>
      <c r="V626" s="238">
        <v>0</v>
      </c>
      <c r="W626" s="238">
        <v>0</v>
      </c>
      <c r="X626" s="238">
        <v>0</v>
      </c>
      <c r="Y626" s="238">
        <v>0</v>
      </c>
      <c r="Z626" s="185"/>
      <c r="AA626" s="182"/>
      <c r="AB626" s="185" t="s">
        <v>313</v>
      </c>
      <c r="AC626" s="185"/>
      <c r="AD626" s="186" t="s">
        <v>131</v>
      </c>
      <c r="AE626" s="338">
        <v>1</v>
      </c>
      <c r="AF626" s="338"/>
      <c r="AG626" s="338"/>
      <c r="AH626" s="338"/>
      <c r="AI626" s="338"/>
      <c r="AJ626" s="187"/>
      <c r="AK626" s="182"/>
      <c r="AL626" s="182"/>
      <c r="AM626" s="282">
        <v>46.05</v>
      </c>
      <c r="AN626" s="282">
        <v>0</v>
      </c>
      <c r="AO626" s="282">
        <v>0</v>
      </c>
      <c r="AP626" s="282">
        <v>0</v>
      </c>
      <c r="AQ626" s="282">
        <v>0</v>
      </c>
      <c r="AR626" s="275"/>
      <c r="AS626" s="273"/>
      <c r="AT626" s="273"/>
      <c r="AU626" s="275">
        <v>46.05</v>
      </c>
      <c r="AV626" s="275">
        <v>0</v>
      </c>
      <c r="AW626" s="275">
        <v>0</v>
      </c>
      <c r="AX626" s="275">
        <v>0</v>
      </c>
      <c r="AY626" s="275">
        <v>0</v>
      </c>
      <c r="AZ626" s="187"/>
      <c r="BA626" s="182"/>
    </row>
    <row r="627" spans="1:53" s="188" customFormat="1" x14ac:dyDescent="0.2">
      <c r="A627" s="182"/>
      <c r="B627" s="185" t="s">
        <v>278</v>
      </c>
      <c r="C627" s="185"/>
      <c r="D627" s="186" t="s">
        <v>277</v>
      </c>
      <c r="E627" s="325">
        <v>2</v>
      </c>
      <c r="F627" s="325">
        <v>1</v>
      </c>
      <c r="G627" s="325"/>
      <c r="H627" s="325"/>
      <c r="I627" s="325">
        <v>2</v>
      </c>
      <c r="J627" s="185"/>
      <c r="K627" s="182"/>
      <c r="L627" s="182"/>
      <c r="M627" s="238">
        <v>193.62</v>
      </c>
      <c r="N627" s="238">
        <v>541.1</v>
      </c>
      <c r="O627" s="238">
        <v>0</v>
      </c>
      <c r="P627" s="238">
        <v>0</v>
      </c>
      <c r="Q627" s="238">
        <v>806.05</v>
      </c>
      <c r="R627" s="185"/>
      <c r="S627" s="182"/>
      <c r="T627" s="182"/>
      <c r="U627" s="238">
        <v>38.723999999999997</v>
      </c>
      <c r="V627" s="238">
        <v>108.22</v>
      </c>
      <c r="W627" s="238">
        <v>0</v>
      </c>
      <c r="X627" s="238">
        <v>0</v>
      </c>
      <c r="Y627" s="238">
        <v>161.21</v>
      </c>
      <c r="Z627" s="185"/>
      <c r="AA627" s="182"/>
      <c r="AB627" s="185" t="s">
        <v>313</v>
      </c>
      <c r="AC627" s="185"/>
      <c r="AD627" s="186" t="s">
        <v>314</v>
      </c>
      <c r="AE627" s="338">
        <v>2</v>
      </c>
      <c r="AF627" s="338">
        <v>2</v>
      </c>
      <c r="AG627" s="338">
        <v>1</v>
      </c>
      <c r="AH627" s="338"/>
      <c r="AI627" s="338"/>
      <c r="AJ627" s="187"/>
      <c r="AK627" s="182"/>
      <c r="AL627" s="182"/>
      <c r="AM627" s="282">
        <v>458.88</v>
      </c>
      <c r="AN627" s="282">
        <v>220.13</v>
      </c>
      <c r="AO627" s="282">
        <v>267.02999999999997</v>
      </c>
      <c r="AP627" s="282">
        <v>0</v>
      </c>
      <c r="AQ627" s="282">
        <v>0</v>
      </c>
      <c r="AR627" s="275"/>
      <c r="AS627" s="273"/>
      <c r="AT627" s="273"/>
      <c r="AU627" s="275">
        <v>229.44</v>
      </c>
      <c r="AV627" s="275">
        <v>110.065</v>
      </c>
      <c r="AW627" s="275">
        <v>133.51499999999999</v>
      </c>
      <c r="AX627" s="275">
        <v>0</v>
      </c>
      <c r="AY627" s="275">
        <v>0</v>
      </c>
      <c r="AZ627" s="187"/>
      <c r="BA627" s="182"/>
    </row>
    <row r="628" spans="1:53" s="188" customFormat="1" ht="13.5" thickBot="1" x14ac:dyDescent="0.25">
      <c r="A628" s="182"/>
      <c r="B628" s="189" t="s">
        <v>279</v>
      </c>
      <c r="C628" s="189"/>
      <c r="D628" s="190" t="s">
        <v>93</v>
      </c>
      <c r="E628" s="326">
        <v>13</v>
      </c>
      <c r="F628" s="326">
        <v>5</v>
      </c>
      <c r="G628" s="326">
        <v>7</v>
      </c>
      <c r="H628" s="326">
        <v>6</v>
      </c>
      <c r="I628" s="326">
        <v>7</v>
      </c>
      <c r="J628" s="189"/>
      <c r="K628" s="182"/>
      <c r="L628" s="182"/>
      <c r="M628" s="332">
        <v>1662.17</v>
      </c>
      <c r="N628" s="238">
        <v>378.17</v>
      </c>
      <c r="O628" s="238">
        <v>880.01</v>
      </c>
      <c r="P628" s="238">
        <v>1268.17</v>
      </c>
      <c r="Q628" s="238">
        <v>28722.13</v>
      </c>
      <c r="R628" s="185"/>
      <c r="S628" s="182"/>
      <c r="T628" s="182"/>
      <c r="U628" s="266">
        <v>103.885625</v>
      </c>
      <c r="V628" s="266">
        <v>23.635625000000001</v>
      </c>
      <c r="W628" s="266">
        <v>55.000624999999999</v>
      </c>
      <c r="X628" s="266">
        <v>79.260625000000005</v>
      </c>
      <c r="Y628" s="266">
        <v>1795.1331250000001</v>
      </c>
      <c r="Z628" s="191"/>
      <c r="AA628" s="182"/>
      <c r="AB628" s="189" t="s">
        <v>317</v>
      </c>
      <c r="AC628" s="189"/>
      <c r="AD628" s="190" t="s">
        <v>79</v>
      </c>
      <c r="AE628" s="339">
        <v>251</v>
      </c>
      <c r="AF628" s="339">
        <v>124</v>
      </c>
      <c r="AG628" s="339">
        <v>106</v>
      </c>
      <c r="AH628" s="339">
        <v>69</v>
      </c>
      <c r="AI628" s="339">
        <v>68</v>
      </c>
      <c r="AJ628" s="192"/>
      <c r="AK628" s="182"/>
      <c r="AL628" s="182"/>
      <c r="AM628" s="283">
        <v>136178.85</v>
      </c>
      <c r="AN628" s="284">
        <v>18728.96</v>
      </c>
      <c r="AO628" s="284">
        <v>16515.54</v>
      </c>
      <c r="AP628" s="284">
        <v>5505.47</v>
      </c>
      <c r="AQ628" s="284">
        <v>54171.26</v>
      </c>
      <c r="AR628" s="277"/>
      <c r="AS628" s="273"/>
      <c r="AT628" s="273"/>
      <c r="AU628" s="276">
        <v>521.75804597701097</v>
      </c>
      <c r="AV628" s="277">
        <v>71.758467432950198</v>
      </c>
      <c r="AW628" s="277">
        <v>64.766823529411795</v>
      </c>
      <c r="AX628" s="277">
        <v>22.199475806451598</v>
      </c>
      <c r="AY628" s="277">
        <v>209.155444015444</v>
      </c>
      <c r="AZ628" s="192"/>
      <c r="BA628" s="182"/>
    </row>
    <row r="629" spans="1:53" s="188" customFormat="1" x14ac:dyDescent="0.2">
      <c r="A629" s="182"/>
      <c r="B629" s="185" t="s">
        <v>280</v>
      </c>
      <c r="C629" s="185"/>
      <c r="D629" s="186" t="s">
        <v>64</v>
      </c>
      <c r="E629" s="325">
        <v>81</v>
      </c>
      <c r="F629" s="325">
        <v>45</v>
      </c>
      <c r="G629" s="325">
        <v>42</v>
      </c>
      <c r="H629" s="325">
        <v>30</v>
      </c>
      <c r="I629" s="325">
        <v>32</v>
      </c>
      <c r="J629" s="185"/>
      <c r="K629" s="182"/>
      <c r="L629" s="182"/>
      <c r="M629" s="238">
        <v>11071.38</v>
      </c>
      <c r="N629" s="238">
        <v>5578.37</v>
      </c>
      <c r="O629" s="238">
        <v>7969.89</v>
      </c>
      <c r="P629" s="238">
        <v>5399.87</v>
      </c>
      <c r="Q629" s="238">
        <v>27949.84</v>
      </c>
      <c r="R629" s="185"/>
      <c r="S629" s="182"/>
      <c r="T629" s="182"/>
      <c r="U629" s="238">
        <v>116.540842105263</v>
      </c>
      <c r="V629" s="238">
        <v>58.719684210526303</v>
      </c>
      <c r="W629" s="238">
        <v>84.786063829787196</v>
      </c>
      <c r="X629" s="238">
        <v>58.063118279569899</v>
      </c>
      <c r="Y629" s="238">
        <v>294.20884210526299</v>
      </c>
      <c r="Z629" s="185"/>
      <c r="AA629" s="182"/>
      <c r="AB629" s="185" t="s">
        <v>318</v>
      </c>
      <c r="AC629" s="185"/>
      <c r="AD629" s="186" t="s">
        <v>319</v>
      </c>
      <c r="AE629" s="338">
        <v>9</v>
      </c>
      <c r="AF629" s="338">
        <v>4</v>
      </c>
      <c r="AG629" s="338">
        <v>4</v>
      </c>
      <c r="AH629" s="338">
        <v>4</v>
      </c>
      <c r="AI629" s="338">
        <v>3</v>
      </c>
      <c r="AJ629" s="187"/>
      <c r="AK629" s="182"/>
      <c r="AL629" s="182"/>
      <c r="AM629" s="282">
        <v>3648.28</v>
      </c>
      <c r="AN629" s="282">
        <v>112.67</v>
      </c>
      <c r="AO629" s="282">
        <v>120</v>
      </c>
      <c r="AP629" s="282">
        <v>129.30000000000001</v>
      </c>
      <c r="AQ629" s="282">
        <v>2000.44</v>
      </c>
      <c r="AR629" s="275"/>
      <c r="AS629" s="273"/>
      <c r="AT629" s="273"/>
      <c r="AU629" s="275">
        <v>405.36444444444402</v>
      </c>
      <c r="AV629" s="275">
        <v>12.518888888888901</v>
      </c>
      <c r="AW629" s="275">
        <v>15</v>
      </c>
      <c r="AX629" s="275">
        <v>16.162500000000001</v>
      </c>
      <c r="AY629" s="275">
        <v>222.271111111111</v>
      </c>
      <c r="AZ629" s="187"/>
      <c r="BA629" s="182"/>
    </row>
    <row r="630" spans="1:53" s="188" customFormat="1" x14ac:dyDescent="0.2">
      <c r="A630" s="182"/>
      <c r="B630" s="185" t="s">
        <v>280</v>
      </c>
      <c r="C630" s="185"/>
      <c r="D630" s="186" t="s">
        <v>170</v>
      </c>
      <c r="E630" s="325">
        <v>5</v>
      </c>
      <c r="F630" s="325">
        <v>2</v>
      </c>
      <c r="G630" s="325">
        <v>2</v>
      </c>
      <c r="H630" s="325">
        <v>2</v>
      </c>
      <c r="I630" s="325">
        <v>2</v>
      </c>
      <c r="J630" s="185"/>
      <c r="K630" s="182"/>
      <c r="L630" s="182"/>
      <c r="M630" s="238">
        <v>534.83000000000004</v>
      </c>
      <c r="N630" s="238">
        <v>66.040000000000006</v>
      </c>
      <c r="O630" s="238">
        <v>101.52</v>
      </c>
      <c r="P630" s="238">
        <v>52.09</v>
      </c>
      <c r="Q630" s="238">
        <v>502.46</v>
      </c>
      <c r="R630" s="185"/>
      <c r="S630" s="182"/>
      <c r="T630" s="182"/>
      <c r="U630" s="238">
        <v>89.138333333333307</v>
      </c>
      <c r="V630" s="238">
        <v>11.0066666666667</v>
      </c>
      <c r="W630" s="238">
        <v>16.920000000000002</v>
      </c>
      <c r="X630" s="238">
        <v>8.6816666666666702</v>
      </c>
      <c r="Y630" s="238">
        <v>83.743333333333297</v>
      </c>
      <c r="Z630" s="185"/>
      <c r="AA630" s="182"/>
      <c r="AB630" s="185" t="s">
        <v>320</v>
      </c>
      <c r="AC630" s="185"/>
      <c r="AD630" s="186" t="s">
        <v>287</v>
      </c>
      <c r="AE630" s="338"/>
      <c r="AF630" s="338"/>
      <c r="AG630" s="338"/>
      <c r="AH630" s="338"/>
      <c r="AI630" s="338">
        <v>1</v>
      </c>
      <c r="AJ630" s="187"/>
      <c r="AK630" s="182"/>
      <c r="AL630" s="182"/>
      <c r="AM630" s="282">
        <v>0</v>
      </c>
      <c r="AN630" s="282">
        <v>0</v>
      </c>
      <c r="AO630" s="282"/>
      <c r="AP630" s="282"/>
      <c r="AQ630" s="282">
        <v>65</v>
      </c>
      <c r="AR630" s="275"/>
      <c r="AS630" s="273"/>
      <c r="AT630" s="273"/>
      <c r="AU630" s="275">
        <v>0</v>
      </c>
      <c r="AV630" s="275">
        <v>0</v>
      </c>
      <c r="AW630" s="275"/>
      <c r="AX630" s="275"/>
      <c r="AY630" s="275">
        <v>65</v>
      </c>
      <c r="AZ630" s="187"/>
      <c r="BA630" s="182"/>
    </row>
    <row r="631" spans="1:53" s="188" customFormat="1" x14ac:dyDescent="0.2">
      <c r="A631" s="182"/>
      <c r="B631" s="185" t="s">
        <v>281</v>
      </c>
      <c r="C631" s="185"/>
      <c r="D631" s="186" t="s">
        <v>68</v>
      </c>
      <c r="E631" s="325"/>
      <c r="F631" s="325">
        <v>1</v>
      </c>
      <c r="G631" s="325">
        <v>1</v>
      </c>
      <c r="H631" s="325">
        <v>1</v>
      </c>
      <c r="I631" s="325">
        <v>1</v>
      </c>
      <c r="J631" s="185"/>
      <c r="K631" s="182"/>
      <c r="L631" s="182"/>
      <c r="M631" s="238">
        <v>0</v>
      </c>
      <c r="N631" s="238">
        <v>358.96</v>
      </c>
      <c r="O631" s="238">
        <v>374.41</v>
      </c>
      <c r="P631" s="238">
        <v>770.64</v>
      </c>
      <c r="Q631" s="238">
        <v>1973.47</v>
      </c>
      <c r="R631" s="185"/>
      <c r="S631" s="182"/>
      <c r="T631" s="182"/>
      <c r="U631" s="238">
        <v>0</v>
      </c>
      <c r="V631" s="238">
        <v>358.96</v>
      </c>
      <c r="W631" s="238">
        <v>374.41</v>
      </c>
      <c r="X631" s="238">
        <v>770.64</v>
      </c>
      <c r="Y631" s="238">
        <v>1973.47</v>
      </c>
      <c r="Z631" s="185"/>
      <c r="AA631" s="182"/>
      <c r="AB631" s="185" t="s">
        <v>325</v>
      </c>
      <c r="AC631" s="185"/>
      <c r="AD631" s="186" t="s">
        <v>326</v>
      </c>
      <c r="AE631" s="338">
        <v>10</v>
      </c>
      <c r="AF631" s="338">
        <v>5</v>
      </c>
      <c r="AG631" s="338">
        <v>3</v>
      </c>
      <c r="AH631" s="338">
        <v>1</v>
      </c>
      <c r="AI631" s="338">
        <v>1</v>
      </c>
      <c r="AJ631" s="187"/>
      <c r="AK631" s="182"/>
      <c r="AL631" s="182"/>
      <c r="AM631" s="282">
        <v>616.92999999999995</v>
      </c>
      <c r="AN631" s="282">
        <v>240.42</v>
      </c>
      <c r="AO631" s="282">
        <v>82.79</v>
      </c>
      <c r="AP631" s="282">
        <v>16.68</v>
      </c>
      <c r="AQ631" s="282">
        <v>29.56</v>
      </c>
      <c r="AR631" s="275"/>
      <c r="AS631" s="273"/>
      <c r="AT631" s="273"/>
      <c r="AU631" s="275">
        <v>61.692999999999998</v>
      </c>
      <c r="AV631" s="275">
        <v>24.042000000000002</v>
      </c>
      <c r="AW631" s="275">
        <v>8.2789999999999999</v>
      </c>
      <c r="AX631" s="275">
        <v>1.6679999999999999</v>
      </c>
      <c r="AY631" s="275">
        <v>3.2844444444444401</v>
      </c>
      <c r="AZ631" s="187"/>
      <c r="BA631" s="182"/>
    </row>
    <row r="632" spans="1:53" s="188" customFormat="1" x14ac:dyDescent="0.2">
      <c r="A632" s="182"/>
      <c r="B632" s="185" t="s">
        <v>282</v>
      </c>
      <c r="C632" s="185"/>
      <c r="D632" s="186" t="s">
        <v>79</v>
      </c>
      <c r="E632" s="325">
        <v>60</v>
      </c>
      <c r="F632" s="325">
        <v>35</v>
      </c>
      <c r="G632" s="325">
        <v>24</v>
      </c>
      <c r="H632" s="325">
        <v>21</v>
      </c>
      <c r="I632" s="325">
        <v>23</v>
      </c>
      <c r="J632" s="185"/>
      <c r="K632" s="182"/>
      <c r="L632" s="182"/>
      <c r="M632" s="238">
        <v>9172.99</v>
      </c>
      <c r="N632" s="238">
        <v>5033.7</v>
      </c>
      <c r="O632" s="238">
        <v>4572.82</v>
      </c>
      <c r="P632" s="238">
        <v>4114.09</v>
      </c>
      <c r="Q632" s="238">
        <v>39218.11</v>
      </c>
      <c r="R632" s="185"/>
      <c r="S632" s="182"/>
      <c r="T632" s="182"/>
      <c r="U632" s="238">
        <v>138.98469696969701</v>
      </c>
      <c r="V632" s="238">
        <v>76.268181818181802</v>
      </c>
      <c r="W632" s="238">
        <v>69.285151515151497</v>
      </c>
      <c r="X632" s="238">
        <v>64.282656250000002</v>
      </c>
      <c r="Y632" s="238">
        <v>612.78296875000001</v>
      </c>
      <c r="Z632" s="185"/>
      <c r="AA632" s="182"/>
      <c r="AB632" s="185" t="s">
        <v>327</v>
      </c>
      <c r="AC632" s="185"/>
      <c r="AD632" s="186" t="s">
        <v>104</v>
      </c>
      <c r="AE632" s="338">
        <v>2</v>
      </c>
      <c r="AF632" s="338"/>
      <c r="AG632" s="338"/>
      <c r="AH632" s="338"/>
      <c r="AI632" s="338"/>
      <c r="AJ632" s="187"/>
      <c r="AK632" s="182"/>
      <c r="AL632" s="182"/>
      <c r="AM632" s="282">
        <v>296.36</v>
      </c>
      <c r="AN632" s="282">
        <v>0</v>
      </c>
      <c r="AO632" s="282">
        <v>0</v>
      </c>
      <c r="AP632" s="282"/>
      <c r="AQ632" s="282">
        <v>0</v>
      </c>
      <c r="AR632" s="275"/>
      <c r="AS632" s="273"/>
      <c r="AT632" s="273"/>
      <c r="AU632" s="275">
        <v>148.18</v>
      </c>
      <c r="AV632" s="275">
        <v>0</v>
      </c>
      <c r="AW632" s="275">
        <v>0</v>
      </c>
      <c r="AX632" s="275"/>
      <c r="AY632" s="275">
        <v>0</v>
      </c>
      <c r="AZ632" s="187"/>
      <c r="BA632" s="182"/>
    </row>
    <row r="633" spans="1:53" s="188" customFormat="1" x14ac:dyDescent="0.2">
      <c r="A633" s="182"/>
      <c r="B633" s="185" t="s">
        <v>284</v>
      </c>
      <c r="C633" s="185"/>
      <c r="D633" s="186" t="s">
        <v>285</v>
      </c>
      <c r="E633" s="325">
        <v>61</v>
      </c>
      <c r="F633" s="325">
        <v>31</v>
      </c>
      <c r="G633" s="325">
        <v>25</v>
      </c>
      <c r="H633" s="325">
        <v>21</v>
      </c>
      <c r="I633" s="325">
        <v>27</v>
      </c>
      <c r="J633" s="185"/>
      <c r="K633" s="182"/>
      <c r="L633" s="182"/>
      <c r="M633" s="238">
        <v>3719.93</v>
      </c>
      <c r="N633" s="238">
        <v>2276.02</v>
      </c>
      <c r="O633" s="238">
        <v>2482.09</v>
      </c>
      <c r="P633" s="238">
        <v>3867.74</v>
      </c>
      <c r="Q633" s="238">
        <v>19307.740000000002</v>
      </c>
      <c r="R633" s="185"/>
      <c r="S633" s="182"/>
      <c r="T633" s="182"/>
      <c r="U633" s="238">
        <v>53.912028985507199</v>
      </c>
      <c r="V633" s="238">
        <v>32.9857971014493</v>
      </c>
      <c r="W633" s="238">
        <v>37.046119402985099</v>
      </c>
      <c r="X633" s="238">
        <v>58.602121212121197</v>
      </c>
      <c r="Y633" s="238">
        <v>283.93735294117602</v>
      </c>
      <c r="Z633" s="185"/>
      <c r="AA633" s="182"/>
      <c r="AB633" s="185" t="s">
        <v>330</v>
      </c>
      <c r="AC633" s="185"/>
      <c r="AD633" s="186" t="s">
        <v>331</v>
      </c>
      <c r="AE633" s="338">
        <v>3</v>
      </c>
      <c r="AF633" s="338"/>
      <c r="AG633" s="338"/>
      <c r="AH633" s="338"/>
      <c r="AI633" s="338"/>
      <c r="AJ633" s="187"/>
      <c r="AK633" s="182"/>
      <c r="AL633" s="182"/>
      <c r="AM633" s="282">
        <v>186.89</v>
      </c>
      <c r="AN633" s="282">
        <v>0</v>
      </c>
      <c r="AO633" s="282">
        <v>0</v>
      </c>
      <c r="AP633" s="282">
        <v>0</v>
      </c>
      <c r="AQ633" s="282">
        <v>0</v>
      </c>
      <c r="AR633" s="275"/>
      <c r="AS633" s="273"/>
      <c r="AT633" s="273"/>
      <c r="AU633" s="275">
        <v>62.296666666666702</v>
      </c>
      <c r="AV633" s="275">
        <v>0</v>
      </c>
      <c r="AW633" s="275">
        <v>0</v>
      </c>
      <c r="AX633" s="275">
        <v>0</v>
      </c>
      <c r="AY633" s="275">
        <v>0</v>
      </c>
      <c r="AZ633" s="187"/>
      <c r="BA633" s="182"/>
    </row>
    <row r="634" spans="1:53" s="188" customFormat="1" x14ac:dyDescent="0.2">
      <c r="A634" s="182"/>
      <c r="B634" s="185" t="s">
        <v>289</v>
      </c>
      <c r="C634" s="185"/>
      <c r="D634" s="186" t="s">
        <v>201</v>
      </c>
      <c r="E634" s="325">
        <v>637</v>
      </c>
      <c r="F634" s="325">
        <v>401</v>
      </c>
      <c r="G634" s="325">
        <v>329</v>
      </c>
      <c r="H634" s="325">
        <v>290</v>
      </c>
      <c r="I634" s="325">
        <v>383</v>
      </c>
      <c r="J634" s="185"/>
      <c r="K634" s="182"/>
      <c r="L634" s="182"/>
      <c r="M634" s="238">
        <v>113343.11</v>
      </c>
      <c r="N634" s="238">
        <v>56239.54</v>
      </c>
      <c r="O634" s="238">
        <v>61498.07</v>
      </c>
      <c r="P634" s="238">
        <v>54500.29</v>
      </c>
      <c r="Q634" s="238">
        <v>509059.75</v>
      </c>
      <c r="R634" s="185"/>
      <c r="S634" s="182"/>
      <c r="T634" s="182"/>
      <c r="U634" s="238">
        <v>140.449950433705</v>
      </c>
      <c r="V634" s="238">
        <v>69.689640644361802</v>
      </c>
      <c r="W634" s="238">
        <v>77.453488664987404</v>
      </c>
      <c r="X634" s="238">
        <v>68.726721311475401</v>
      </c>
      <c r="Y634" s="238">
        <v>638.71988707653702</v>
      </c>
      <c r="Z634" s="185"/>
      <c r="AA634" s="182"/>
      <c r="AB634" s="185" t="s">
        <v>332</v>
      </c>
      <c r="AC634" s="185"/>
      <c r="AD634" s="186" t="s">
        <v>333</v>
      </c>
      <c r="AE634" s="338">
        <v>2</v>
      </c>
      <c r="AF634" s="338">
        <v>2</v>
      </c>
      <c r="AG634" s="338">
        <v>1</v>
      </c>
      <c r="AH634" s="338"/>
      <c r="AI634" s="338">
        <v>1</v>
      </c>
      <c r="AJ634" s="187"/>
      <c r="AK634" s="182"/>
      <c r="AL634" s="182"/>
      <c r="AM634" s="282">
        <v>115.4</v>
      </c>
      <c r="AN634" s="282">
        <v>160.13</v>
      </c>
      <c r="AO634" s="282">
        <v>7.05</v>
      </c>
      <c r="AP634" s="282">
        <v>0</v>
      </c>
      <c r="AQ634" s="282">
        <v>44.68</v>
      </c>
      <c r="AR634" s="275"/>
      <c r="AS634" s="273"/>
      <c r="AT634" s="273"/>
      <c r="AU634" s="275">
        <v>57.7</v>
      </c>
      <c r="AV634" s="275">
        <v>80.064999999999998</v>
      </c>
      <c r="AW634" s="275">
        <v>3.5249999999999999</v>
      </c>
      <c r="AX634" s="275">
        <v>0</v>
      </c>
      <c r="AY634" s="275">
        <v>22.34</v>
      </c>
      <c r="AZ634" s="187"/>
      <c r="BA634" s="182"/>
    </row>
    <row r="635" spans="1:53" s="188" customFormat="1" x14ac:dyDescent="0.2">
      <c r="A635" s="182"/>
      <c r="B635" s="185" t="s">
        <v>289</v>
      </c>
      <c r="C635" s="185"/>
      <c r="D635" s="186" t="s">
        <v>287</v>
      </c>
      <c r="E635" s="325">
        <v>4</v>
      </c>
      <c r="F635" s="325">
        <v>2</v>
      </c>
      <c r="G635" s="325">
        <v>1</v>
      </c>
      <c r="H635" s="325">
        <v>1</v>
      </c>
      <c r="I635" s="325">
        <v>2</v>
      </c>
      <c r="J635" s="185"/>
      <c r="K635" s="182"/>
      <c r="L635" s="182"/>
      <c r="M635" s="238">
        <v>1299.3900000000001</v>
      </c>
      <c r="N635" s="238">
        <v>619.1</v>
      </c>
      <c r="O635" s="238">
        <v>325.72000000000003</v>
      </c>
      <c r="P635" s="238">
        <v>237.16</v>
      </c>
      <c r="Q635" s="238">
        <v>4556.3</v>
      </c>
      <c r="R635" s="185"/>
      <c r="S635" s="182"/>
      <c r="T635" s="182"/>
      <c r="U635" s="238">
        <v>324.84750000000003</v>
      </c>
      <c r="V635" s="238">
        <v>154.77500000000001</v>
      </c>
      <c r="W635" s="238">
        <v>108.573333333333</v>
      </c>
      <c r="X635" s="238">
        <v>79.053333333333299</v>
      </c>
      <c r="Y635" s="238">
        <v>1518.7666666666701</v>
      </c>
      <c r="Z635" s="185"/>
      <c r="AA635" s="182"/>
      <c r="AB635" s="185" t="s">
        <v>334</v>
      </c>
      <c r="AC635" s="185"/>
      <c r="AD635" s="186" t="s">
        <v>104</v>
      </c>
      <c r="AE635" s="338">
        <v>1</v>
      </c>
      <c r="AF635" s="338"/>
      <c r="AG635" s="338"/>
      <c r="AH635" s="338"/>
      <c r="AI635" s="338"/>
      <c r="AJ635" s="187"/>
      <c r="AK635" s="182"/>
      <c r="AL635" s="182"/>
      <c r="AM635" s="282">
        <v>11.11</v>
      </c>
      <c r="AN635" s="282">
        <v>0</v>
      </c>
      <c r="AO635" s="282">
        <v>0</v>
      </c>
      <c r="AP635" s="282"/>
      <c r="AQ635" s="282">
        <v>0</v>
      </c>
      <c r="AR635" s="275"/>
      <c r="AS635" s="273"/>
      <c r="AT635" s="273"/>
      <c r="AU635" s="275">
        <v>11.11</v>
      </c>
      <c r="AV635" s="275">
        <v>0</v>
      </c>
      <c r="AW635" s="275">
        <v>0</v>
      </c>
      <c r="AX635" s="275"/>
      <c r="AY635" s="275">
        <v>0</v>
      </c>
      <c r="AZ635" s="187"/>
      <c r="BA635" s="182"/>
    </row>
    <row r="636" spans="1:53" s="188" customFormat="1" x14ac:dyDescent="0.2">
      <c r="A636" s="182"/>
      <c r="B636" s="185" t="s">
        <v>291</v>
      </c>
      <c r="C636" s="185"/>
      <c r="D636" s="186" t="s">
        <v>63</v>
      </c>
      <c r="E636" s="325">
        <v>5</v>
      </c>
      <c r="F636" s="325">
        <v>3</v>
      </c>
      <c r="G636" s="325">
        <v>2</v>
      </c>
      <c r="H636" s="325">
        <v>3</v>
      </c>
      <c r="I636" s="325">
        <v>2</v>
      </c>
      <c r="J636" s="185"/>
      <c r="K636" s="182"/>
      <c r="L636" s="182"/>
      <c r="M636" s="238">
        <v>705.85</v>
      </c>
      <c r="N636" s="238">
        <v>149.4</v>
      </c>
      <c r="O636" s="238">
        <v>168.18</v>
      </c>
      <c r="P636" s="238">
        <v>501.87</v>
      </c>
      <c r="Q636" s="238">
        <v>556.07000000000005</v>
      </c>
      <c r="R636" s="185"/>
      <c r="S636" s="182"/>
      <c r="T636" s="182"/>
      <c r="U636" s="238">
        <v>117.64166666666701</v>
      </c>
      <c r="V636" s="238">
        <v>24.9</v>
      </c>
      <c r="W636" s="238">
        <v>28.03</v>
      </c>
      <c r="X636" s="238">
        <v>83.644999999999996</v>
      </c>
      <c r="Y636" s="238">
        <v>92.678333333333299</v>
      </c>
      <c r="Z636" s="185"/>
      <c r="AA636" s="182"/>
      <c r="AB636" s="185" t="s">
        <v>336</v>
      </c>
      <c r="AC636" s="185"/>
      <c r="AD636" s="186" t="s">
        <v>109</v>
      </c>
      <c r="AE636" s="338">
        <v>1</v>
      </c>
      <c r="AF636" s="338">
        <v>1</v>
      </c>
      <c r="AG636" s="338"/>
      <c r="AH636" s="338"/>
      <c r="AI636" s="338"/>
      <c r="AJ636" s="187"/>
      <c r="AK636" s="182"/>
      <c r="AL636" s="182"/>
      <c r="AM636" s="282">
        <v>43.26</v>
      </c>
      <c r="AN636" s="282">
        <v>40.49</v>
      </c>
      <c r="AO636" s="282">
        <v>0</v>
      </c>
      <c r="AP636" s="282">
        <v>0</v>
      </c>
      <c r="AQ636" s="282">
        <v>0</v>
      </c>
      <c r="AR636" s="275"/>
      <c r="AS636" s="273"/>
      <c r="AT636" s="273"/>
      <c r="AU636" s="275">
        <v>43.26</v>
      </c>
      <c r="AV636" s="275">
        <v>40.49</v>
      </c>
      <c r="AW636" s="275">
        <v>0</v>
      </c>
      <c r="AX636" s="275">
        <v>0</v>
      </c>
      <c r="AY636" s="275">
        <v>0</v>
      </c>
      <c r="AZ636" s="187"/>
      <c r="BA636" s="182"/>
    </row>
    <row r="637" spans="1:53" s="188" customFormat="1" x14ac:dyDescent="0.2">
      <c r="A637" s="182"/>
      <c r="B637" s="185" t="s">
        <v>291</v>
      </c>
      <c r="C637" s="185"/>
      <c r="D637" s="186" t="s">
        <v>65</v>
      </c>
      <c r="E637" s="325">
        <v>168</v>
      </c>
      <c r="F637" s="325">
        <v>112</v>
      </c>
      <c r="G637" s="325">
        <v>90</v>
      </c>
      <c r="H637" s="325">
        <v>47</v>
      </c>
      <c r="I637" s="325">
        <v>68</v>
      </c>
      <c r="J637" s="185"/>
      <c r="K637" s="182"/>
      <c r="L637" s="182"/>
      <c r="M637" s="238">
        <v>23511.86</v>
      </c>
      <c r="N637" s="238">
        <v>9487.4300000000094</v>
      </c>
      <c r="O637" s="238">
        <v>8690.02</v>
      </c>
      <c r="P637" s="238">
        <v>7215.03</v>
      </c>
      <c r="Q637" s="238">
        <v>47292.26</v>
      </c>
      <c r="R637" s="185"/>
      <c r="S637" s="182"/>
      <c r="T637" s="182"/>
      <c r="U637" s="238">
        <v>123.746631578947</v>
      </c>
      <c r="V637" s="238">
        <v>49.933842105263203</v>
      </c>
      <c r="W637" s="238">
        <v>46.223510638297903</v>
      </c>
      <c r="X637" s="238">
        <v>39.426393442623002</v>
      </c>
      <c r="Y637" s="238">
        <v>270.241485714286</v>
      </c>
      <c r="Z637" s="185"/>
      <c r="AA637" s="182"/>
      <c r="AB637" s="185" t="s">
        <v>337</v>
      </c>
      <c r="AC637" s="185"/>
      <c r="AD637" s="186" t="s">
        <v>70</v>
      </c>
      <c r="AE637" s="338">
        <v>1</v>
      </c>
      <c r="AF637" s="338">
        <v>1</v>
      </c>
      <c r="AG637" s="338">
        <v>1</v>
      </c>
      <c r="AH637" s="338">
        <v>1</v>
      </c>
      <c r="AI637" s="338">
        <v>1</v>
      </c>
      <c r="AJ637" s="187"/>
      <c r="AK637" s="182"/>
      <c r="AL637" s="182"/>
      <c r="AM637" s="282">
        <v>757.3</v>
      </c>
      <c r="AN637" s="282">
        <v>23.96</v>
      </c>
      <c r="AO637" s="282">
        <v>16.61</v>
      </c>
      <c r="AP637" s="282">
        <v>13.6</v>
      </c>
      <c r="AQ637" s="282">
        <v>310.8</v>
      </c>
      <c r="AR637" s="275"/>
      <c r="AS637" s="273"/>
      <c r="AT637" s="273"/>
      <c r="AU637" s="275">
        <v>757.3</v>
      </c>
      <c r="AV637" s="275">
        <v>23.96</v>
      </c>
      <c r="AW637" s="275">
        <v>16.61</v>
      </c>
      <c r="AX637" s="275">
        <v>13.6</v>
      </c>
      <c r="AY637" s="275">
        <v>310.8</v>
      </c>
      <c r="AZ637" s="187"/>
      <c r="BA637" s="182"/>
    </row>
    <row r="638" spans="1:53" s="188" customFormat="1" ht="13.5" thickBot="1" x14ac:dyDescent="0.25">
      <c r="A638" s="182"/>
      <c r="B638" s="189" t="s">
        <v>294</v>
      </c>
      <c r="C638" s="189"/>
      <c r="D638" s="190" t="s">
        <v>295</v>
      </c>
      <c r="E638" s="326">
        <v>10</v>
      </c>
      <c r="F638" s="326">
        <v>5</v>
      </c>
      <c r="G638" s="326">
        <v>4</v>
      </c>
      <c r="H638" s="326">
        <v>3</v>
      </c>
      <c r="I638" s="326">
        <v>2</v>
      </c>
      <c r="J638" s="189"/>
      <c r="K638" s="182"/>
      <c r="L638" s="182"/>
      <c r="M638" s="332">
        <v>620.44000000000005</v>
      </c>
      <c r="N638" s="238">
        <v>389.86</v>
      </c>
      <c r="O638" s="238">
        <v>339.8</v>
      </c>
      <c r="P638" s="238">
        <v>401.39</v>
      </c>
      <c r="Q638" s="238">
        <v>672.99</v>
      </c>
      <c r="R638" s="185"/>
      <c r="S638" s="182"/>
      <c r="T638" s="182"/>
      <c r="U638" s="266">
        <v>56.403636363636402</v>
      </c>
      <c r="V638" s="266">
        <v>35.441818181818199</v>
      </c>
      <c r="W638" s="266">
        <v>33.979999999999997</v>
      </c>
      <c r="X638" s="266">
        <v>40.139000000000003</v>
      </c>
      <c r="Y638" s="266">
        <v>67.299000000000007</v>
      </c>
      <c r="Z638" s="191"/>
      <c r="AA638" s="182"/>
      <c r="AB638" s="189" t="s">
        <v>340</v>
      </c>
      <c r="AC638" s="189"/>
      <c r="AD638" s="190" t="s">
        <v>107</v>
      </c>
      <c r="AE638" s="339">
        <v>6</v>
      </c>
      <c r="AF638" s="339">
        <v>3</v>
      </c>
      <c r="AG638" s="339">
        <v>1</v>
      </c>
      <c r="AH638" s="339">
        <v>1</v>
      </c>
      <c r="AI638" s="339">
        <v>1</v>
      </c>
      <c r="AJ638" s="192"/>
      <c r="AK638" s="182"/>
      <c r="AL638" s="182"/>
      <c r="AM638" s="283">
        <v>1972</v>
      </c>
      <c r="AN638" s="284">
        <v>427.89</v>
      </c>
      <c r="AO638" s="284">
        <v>152.55000000000001</v>
      </c>
      <c r="AP638" s="284">
        <v>172.31</v>
      </c>
      <c r="AQ638" s="284">
        <v>1399.93</v>
      </c>
      <c r="AR638" s="277"/>
      <c r="AS638" s="273"/>
      <c r="AT638" s="273"/>
      <c r="AU638" s="276">
        <v>328.66666666666703</v>
      </c>
      <c r="AV638" s="277">
        <v>71.314999999999998</v>
      </c>
      <c r="AW638" s="277">
        <v>25.425000000000001</v>
      </c>
      <c r="AX638" s="277">
        <v>28.718333333333302</v>
      </c>
      <c r="AY638" s="277">
        <v>233.321666666667</v>
      </c>
      <c r="AZ638" s="192"/>
      <c r="BA638" s="182"/>
    </row>
    <row r="639" spans="1:53" s="188" customFormat="1" x14ac:dyDescent="0.2">
      <c r="A639" s="182"/>
      <c r="B639" s="185" t="s">
        <v>296</v>
      </c>
      <c r="C639" s="185"/>
      <c r="D639" s="186" t="s">
        <v>211</v>
      </c>
      <c r="E639" s="325">
        <v>105</v>
      </c>
      <c r="F639" s="325">
        <v>57</v>
      </c>
      <c r="G639" s="325">
        <v>47</v>
      </c>
      <c r="H639" s="325">
        <v>38</v>
      </c>
      <c r="I639" s="325">
        <v>45</v>
      </c>
      <c r="J639" s="185"/>
      <c r="K639" s="182"/>
      <c r="L639" s="182"/>
      <c r="M639" s="238">
        <v>16530.27</v>
      </c>
      <c r="N639" s="238">
        <v>7040.81</v>
      </c>
      <c r="O639" s="238">
        <v>11159.82</v>
      </c>
      <c r="P639" s="238">
        <v>8351.2999999999993</v>
      </c>
      <c r="Q639" s="238">
        <v>60820.85</v>
      </c>
      <c r="R639" s="185"/>
      <c r="S639" s="182"/>
      <c r="T639" s="182"/>
      <c r="U639" s="238">
        <v>127.155923076923</v>
      </c>
      <c r="V639" s="238">
        <v>54.1600769230769</v>
      </c>
      <c r="W639" s="238">
        <v>86.510232558139506</v>
      </c>
      <c r="X639" s="238">
        <v>65.244531249999994</v>
      </c>
      <c r="Y639" s="238">
        <v>478.90433070866101</v>
      </c>
      <c r="Z639" s="185"/>
      <c r="AA639" s="182"/>
      <c r="AB639" s="185" t="s">
        <v>341</v>
      </c>
      <c r="AC639" s="185"/>
      <c r="AD639" s="186" t="s">
        <v>88</v>
      </c>
      <c r="AE639" s="338">
        <v>9</v>
      </c>
      <c r="AF639" s="338">
        <v>7</v>
      </c>
      <c r="AG639" s="338">
        <v>5</v>
      </c>
      <c r="AH639" s="338">
        <v>3</v>
      </c>
      <c r="AI639" s="338">
        <v>4</v>
      </c>
      <c r="AJ639" s="187"/>
      <c r="AK639" s="182"/>
      <c r="AL639" s="182"/>
      <c r="AM639" s="282">
        <v>2294.5500000000002</v>
      </c>
      <c r="AN639" s="282">
        <v>1502.53</v>
      </c>
      <c r="AO639" s="282">
        <v>980.93</v>
      </c>
      <c r="AP639" s="282">
        <v>45.17</v>
      </c>
      <c r="AQ639" s="282">
        <v>7687.65</v>
      </c>
      <c r="AR639" s="275"/>
      <c r="AS639" s="273"/>
      <c r="AT639" s="273"/>
      <c r="AU639" s="275">
        <v>254.95</v>
      </c>
      <c r="AV639" s="275">
        <v>166.94777777777799</v>
      </c>
      <c r="AW639" s="275">
        <v>108.992222222222</v>
      </c>
      <c r="AX639" s="275">
        <v>6.4528571428571402</v>
      </c>
      <c r="AY639" s="275">
        <v>854.18333333333305</v>
      </c>
      <c r="AZ639" s="187"/>
      <c r="BA639" s="182"/>
    </row>
    <row r="640" spans="1:53" s="188" customFormat="1" x14ac:dyDescent="0.2">
      <c r="A640" s="182"/>
      <c r="B640" s="185" t="s">
        <v>297</v>
      </c>
      <c r="C640" s="185"/>
      <c r="D640" s="186" t="s">
        <v>298</v>
      </c>
      <c r="E640" s="325">
        <v>120</v>
      </c>
      <c r="F640" s="325">
        <v>79</v>
      </c>
      <c r="G640" s="325">
        <v>64</v>
      </c>
      <c r="H640" s="325">
        <v>57</v>
      </c>
      <c r="I640" s="325">
        <v>68</v>
      </c>
      <c r="J640" s="185"/>
      <c r="K640" s="182"/>
      <c r="L640" s="182"/>
      <c r="M640" s="238">
        <v>21764.79</v>
      </c>
      <c r="N640" s="238">
        <v>8542.75</v>
      </c>
      <c r="O640" s="238">
        <v>7882.64</v>
      </c>
      <c r="P640" s="238">
        <v>6559.85</v>
      </c>
      <c r="Q640" s="238">
        <v>58974.59</v>
      </c>
      <c r="R640" s="185"/>
      <c r="S640" s="182"/>
      <c r="T640" s="182"/>
      <c r="U640" s="238">
        <v>157.71586956521699</v>
      </c>
      <c r="V640" s="238">
        <v>61.903985507246396</v>
      </c>
      <c r="W640" s="238">
        <v>57.960588235294097</v>
      </c>
      <c r="X640" s="238">
        <v>48.234191176470603</v>
      </c>
      <c r="Y640" s="238">
        <v>433.63669117646998</v>
      </c>
      <c r="Z640" s="185"/>
      <c r="AA640" s="182"/>
      <c r="AB640" s="185" t="s">
        <v>343</v>
      </c>
      <c r="AC640" s="185"/>
      <c r="AD640" s="186" t="s">
        <v>201</v>
      </c>
      <c r="AE640" s="338">
        <v>1</v>
      </c>
      <c r="AF640" s="338"/>
      <c r="AG640" s="338"/>
      <c r="AH640" s="338"/>
      <c r="AI640" s="338"/>
      <c r="AJ640" s="187"/>
      <c r="AK640" s="182"/>
      <c r="AL640" s="182"/>
      <c r="AM640" s="282">
        <v>78.849999999999994</v>
      </c>
      <c r="AN640" s="282">
        <v>0</v>
      </c>
      <c r="AO640" s="282">
        <v>0</v>
      </c>
      <c r="AP640" s="282">
        <v>0</v>
      </c>
      <c r="AQ640" s="282">
        <v>0</v>
      </c>
      <c r="AR640" s="275"/>
      <c r="AS640" s="273"/>
      <c r="AT640" s="273"/>
      <c r="AU640" s="275">
        <v>78.849999999999994</v>
      </c>
      <c r="AV640" s="275">
        <v>0</v>
      </c>
      <c r="AW640" s="275">
        <v>0</v>
      </c>
      <c r="AX640" s="275">
        <v>0</v>
      </c>
      <c r="AY640" s="275">
        <v>0</v>
      </c>
      <c r="AZ640" s="187"/>
      <c r="BA640" s="182"/>
    </row>
    <row r="641" spans="1:53" s="188" customFormat="1" x14ac:dyDescent="0.2">
      <c r="A641" s="182"/>
      <c r="B641" s="185" t="s">
        <v>299</v>
      </c>
      <c r="C641" s="185"/>
      <c r="D641" s="186" t="s">
        <v>300</v>
      </c>
      <c r="E641" s="325">
        <v>253</v>
      </c>
      <c r="F641" s="325">
        <v>100</v>
      </c>
      <c r="G641" s="325">
        <v>164</v>
      </c>
      <c r="H641" s="325">
        <v>38</v>
      </c>
      <c r="I641" s="325">
        <v>166</v>
      </c>
      <c r="J641" s="185"/>
      <c r="K641" s="182"/>
      <c r="L641" s="182"/>
      <c r="M641" s="238">
        <v>31671.84</v>
      </c>
      <c r="N641" s="238">
        <v>10419.959999999999</v>
      </c>
      <c r="O641" s="238">
        <v>31980.23</v>
      </c>
      <c r="P641" s="238">
        <v>7874.13</v>
      </c>
      <c r="Q641" s="238">
        <v>240149.41</v>
      </c>
      <c r="R641" s="185"/>
      <c r="S641" s="182"/>
      <c r="T641" s="182"/>
      <c r="U641" s="238">
        <v>105.5728</v>
      </c>
      <c r="V641" s="238">
        <v>34.733199999999997</v>
      </c>
      <c r="W641" s="238">
        <v>108.041317567568</v>
      </c>
      <c r="X641" s="238">
        <v>72.239724770642198</v>
      </c>
      <c r="Y641" s="238">
        <v>805.87050335570495</v>
      </c>
      <c r="Z641" s="185"/>
      <c r="AA641" s="182"/>
      <c r="AB641" s="185" t="s">
        <v>345</v>
      </c>
      <c r="AC641" s="185"/>
      <c r="AD641" s="186" t="s">
        <v>192</v>
      </c>
      <c r="AE641" s="338">
        <v>1</v>
      </c>
      <c r="AF641" s="338"/>
      <c r="AG641" s="338"/>
      <c r="AH641" s="338"/>
      <c r="AI641" s="338"/>
      <c r="AJ641" s="187"/>
      <c r="AK641" s="182"/>
      <c r="AL641" s="182"/>
      <c r="AM641" s="282">
        <v>233.71</v>
      </c>
      <c r="AN641" s="282">
        <v>0</v>
      </c>
      <c r="AO641" s="282">
        <v>0</v>
      </c>
      <c r="AP641" s="282">
        <v>0</v>
      </c>
      <c r="AQ641" s="282">
        <v>0</v>
      </c>
      <c r="AR641" s="275"/>
      <c r="AS641" s="273"/>
      <c r="AT641" s="273"/>
      <c r="AU641" s="275">
        <v>233.71</v>
      </c>
      <c r="AV641" s="275">
        <v>0</v>
      </c>
      <c r="AW641" s="275">
        <v>0</v>
      </c>
      <c r="AX641" s="275">
        <v>0</v>
      </c>
      <c r="AY641" s="275">
        <v>0</v>
      </c>
      <c r="AZ641" s="187"/>
      <c r="BA641" s="182"/>
    </row>
    <row r="642" spans="1:53" s="188" customFormat="1" x14ac:dyDescent="0.2">
      <c r="A642" s="182"/>
      <c r="B642" s="185" t="s">
        <v>301</v>
      </c>
      <c r="C642" s="185"/>
      <c r="D642" s="186" t="s">
        <v>92</v>
      </c>
      <c r="E642" s="325">
        <v>1285</v>
      </c>
      <c r="F642" s="325">
        <v>842</v>
      </c>
      <c r="G642" s="325">
        <v>695</v>
      </c>
      <c r="H642" s="325">
        <v>598</v>
      </c>
      <c r="I642" s="325">
        <v>691</v>
      </c>
      <c r="J642" s="185"/>
      <c r="K642" s="182"/>
      <c r="L642" s="182"/>
      <c r="M642" s="238">
        <v>180854.48</v>
      </c>
      <c r="N642" s="238">
        <v>85777.889999999898</v>
      </c>
      <c r="O642" s="238">
        <v>70166.14</v>
      </c>
      <c r="P642" s="238">
        <v>68120.92</v>
      </c>
      <c r="Q642" s="238">
        <v>562548.93000000005</v>
      </c>
      <c r="R642" s="185"/>
      <c r="S642" s="182"/>
      <c r="T642" s="182"/>
      <c r="U642" s="238">
        <v>120.16908970099701</v>
      </c>
      <c r="V642" s="238">
        <v>56.995275747508202</v>
      </c>
      <c r="W642" s="238">
        <v>47.249925925925901</v>
      </c>
      <c r="X642" s="238">
        <v>46.4355282890252</v>
      </c>
      <c r="Y642" s="238">
        <v>382.68634693877601</v>
      </c>
      <c r="Z642" s="185"/>
      <c r="AA642" s="182"/>
      <c r="AB642" s="185" t="s">
        <v>348</v>
      </c>
      <c r="AC642" s="185"/>
      <c r="AD642" s="186" t="s">
        <v>349</v>
      </c>
      <c r="AE642" s="338">
        <v>10</v>
      </c>
      <c r="AF642" s="338">
        <v>3</v>
      </c>
      <c r="AG642" s="338">
        <v>2</v>
      </c>
      <c r="AH642" s="338">
        <v>2</v>
      </c>
      <c r="AI642" s="338">
        <v>3</v>
      </c>
      <c r="AJ642" s="187"/>
      <c r="AK642" s="182"/>
      <c r="AL642" s="182"/>
      <c r="AM642" s="282">
        <v>1333.97</v>
      </c>
      <c r="AN642" s="282">
        <v>157.78</v>
      </c>
      <c r="AO642" s="282">
        <v>113.68</v>
      </c>
      <c r="AP642" s="282">
        <v>110.87</v>
      </c>
      <c r="AQ642" s="282">
        <v>234.32</v>
      </c>
      <c r="AR642" s="275"/>
      <c r="AS642" s="273"/>
      <c r="AT642" s="273"/>
      <c r="AU642" s="275">
        <v>121.27</v>
      </c>
      <c r="AV642" s="275">
        <v>14.343636363636399</v>
      </c>
      <c r="AW642" s="275">
        <v>11.368</v>
      </c>
      <c r="AX642" s="275">
        <v>11.087</v>
      </c>
      <c r="AY642" s="275">
        <v>21.301818181818199</v>
      </c>
      <c r="AZ642" s="187"/>
      <c r="BA642" s="182"/>
    </row>
    <row r="643" spans="1:53" s="188" customFormat="1" x14ac:dyDescent="0.2">
      <c r="A643" s="182"/>
      <c r="B643" s="185" t="s">
        <v>301</v>
      </c>
      <c r="C643" s="185"/>
      <c r="D643" s="186" t="s">
        <v>302</v>
      </c>
      <c r="E643" s="325">
        <v>1</v>
      </c>
      <c r="F643" s="325"/>
      <c r="G643" s="325"/>
      <c r="H643" s="325"/>
      <c r="I643" s="325"/>
      <c r="J643" s="185"/>
      <c r="K643" s="182"/>
      <c r="L643" s="182"/>
      <c r="M643" s="238">
        <v>37.380000000000003</v>
      </c>
      <c r="N643" s="238">
        <v>0</v>
      </c>
      <c r="O643" s="238">
        <v>0</v>
      </c>
      <c r="P643" s="238">
        <v>0</v>
      </c>
      <c r="Q643" s="238">
        <v>0</v>
      </c>
      <c r="R643" s="185"/>
      <c r="S643" s="182"/>
      <c r="T643" s="182"/>
      <c r="U643" s="238">
        <v>37.380000000000003</v>
      </c>
      <c r="V643" s="238">
        <v>0</v>
      </c>
      <c r="W643" s="238">
        <v>0</v>
      </c>
      <c r="X643" s="238">
        <v>0</v>
      </c>
      <c r="Y643" s="238">
        <v>0</v>
      </c>
      <c r="Z643" s="185"/>
      <c r="AA643" s="182"/>
      <c r="AB643" s="185" t="s">
        <v>350</v>
      </c>
      <c r="AC643" s="185"/>
      <c r="AD643" s="186" t="s">
        <v>187</v>
      </c>
      <c r="AE643" s="338">
        <v>14</v>
      </c>
      <c r="AF643" s="338">
        <v>9</v>
      </c>
      <c r="AG643" s="338">
        <v>8</v>
      </c>
      <c r="AH643" s="338">
        <v>2</v>
      </c>
      <c r="AI643" s="338">
        <v>6</v>
      </c>
      <c r="AJ643" s="187"/>
      <c r="AK643" s="182"/>
      <c r="AL643" s="182"/>
      <c r="AM643" s="282">
        <v>6197.5</v>
      </c>
      <c r="AN643" s="282">
        <v>1654.51</v>
      </c>
      <c r="AO643" s="282">
        <v>1461.17</v>
      </c>
      <c r="AP643" s="282">
        <v>47.48</v>
      </c>
      <c r="AQ643" s="282">
        <v>1397.48</v>
      </c>
      <c r="AR643" s="275"/>
      <c r="AS643" s="273"/>
      <c r="AT643" s="273"/>
      <c r="AU643" s="275">
        <v>442.67857142857201</v>
      </c>
      <c r="AV643" s="275">
        <v>118.179285714286</v>
      </c>
      <c r="AW643" s="275">
        <v>104.36928571428599</v>
      </c>
      <c r="AX643" s="275">
        <v>5.9349999999999996</v>
      </c>
      <c r="AY643" s="275">
        <v>99.82</v>
      </c>
      <c r="AZ643" s="187"/>
      <c r="BA643" s="182"/>
    </row>
    <row r="644" spans="1:53" s="188" customFormat="1" x14ac:dyDescent="0.2">
      <c r="A644" s="182"/>
      <c r="B644" s="185" t="s">
        <v>303</v>
      </c>
      <c r="C644" s="185"/>
      <c r="D644" s="186" t="s">
        <v>304</v>
      </c>
      <c r="E644" s="325">
        <v>32</v>
      </c>
      <c r="F644" s="325">
        <v>25</v>
      </c>
      <c r="G644" s="325">
        <v>19</v>
      </c>
      <c r="H644" s="325">
        <v>18</v>
      </c>
      <c r="I644" s="325">
        <v>18</v>
      </c>
      <c r="J644" s="185"/>
      <c r="K644" s="182"/>
      <c r="L644" s="182"/>
      <c r="M644" s="238">
        <v>4772.57</v>
      </c>
      <c r="N644" s="238">
        <v>3614.85</v>
      </c>
      <c r="O644" s="238">
        <v>3751.83</v>
      </c>
      <c r="P644" s="238">
        <v>3505.44</v>
      </c>
      <c r="Q644" s="238">
        <v>12172.06</v>
      </c>
      <c r="R644" s="185"/>
      <c r="S644" s="182"/>
      <c r="T644" s="182"/>
      <c r="U644" s="238">
        <v>113.632619047619</v>
      </c>
      <c r="V644" s="238">
        <v>86.067857142857093</v>
      </c>
      <c r="W644" s="238">
        <v>89.329285714285703</v>
      </c>
      <c r="X644" s="238">
        <v>83.462857142857104</v>
      </c>
      <c r="Y644" s="238">
        <v>289.81095238095202</v>
      </c>
      <c r="Z644" s="185"/>
      <c r="AA644" s="182"/>
      <c r="AB644" s="185" t="s">
        <v>354</v>
      </c>
      <c r="AC644" s="185"/>
      <c r="AD644" s="186" t="s">
        <v>154</v>
      </c>
      <c r="AE644" s="338">
        <v>17</v>
      </c>
      <c r="AF644" s="338">
        <v>4</v>
      </c>
      <c r="AG644" s="338">
        <v>6</v>
      </c>
      <c r="AH644" s="338">
        <v>5</v>
      </c>
      <c r="AI644" s="338">
        <v>4</v>
      </c>
      <c r="AJ644" s="187"/>
      <c r="AK644" s="182"/>
      <c r="AL644" s="182"/>
      <c r="AM644" s="282">
        <v>3347.21</v>
      </c>
      <c r="AN644" s="282">
        <v>255.33</v>
      </c>
      <c r="AO644" s="282">
        <v>307.08</v>
      </c>
      <c r="AP644" s="282">
        <v>239.6</v>
      </c>
      <c r="AQ644" s="282">
        <v>979.7</v>
      </c>
      <c r="AR644" s="275"/>
      <c r="AS644" s="273"/>
      <c r="AT644" s="273"/>
      <c r="AU644" s="275">
        <v>196.89470588235301</v>
      </c>
      <c r="AV644" s="275">
        <v>15.0194117647059</v>
      </c>
      <c r="AW644" s="275">
        <v>18.063529411764701</v>
      </c>
      <c r="AX644" s="275">
        <v>15.973333333333301</v>
      </c>
      <c r="AY644" s="275">
        <v>57.6294117647059</v>
      </c>
      <c r="AZ644" s="187"/>
      <c r="BA644" s="182"/>
    </row>
    <row r="645" spans="1:53" s="188" customFormat="1" x14ac:dyDescent="0.2">
      <c r="A645" s="182"/>
      <c r="B645" s="185" t="s">
        <v>306</v>
      </c>
      <c r="C645" s="185"/>
      <c r="D645" s="186" t="s">
        <v>167</v>
      </c>
      <c r="E645" s="325">
        <v>2</v>
      </c>
      <c r="F645" s="325">
        <v>2</v>
      </c>
      <c r="G645" s="325">
        <v>2</v>
      </c>
      <c r="H645" s="325"/>
      <c r="I645" s="325">
        <v>2</v>
      </c>
      <c r="J645" s="185"/>
      <c r="K645" s="182"/>
      <c r="L645" s="182"/>
      <c r="M645" s="238">
        <v>12.71</v>
      </c>
      <c r="N645" s="238">
        <v>12.5</v>
      </c>
      <c r="O645" s="238">
        <v>12.92</v>
      </c>
      <c r="P645" s="238"/>
      <c r="Q645" s="238">
        <v>932.82</v>
      </c>
      <c r="R645" s="185"/>
      <c r="S645" s="182"/>
      <c r="T645" s="182"/>
      <c r="U645" s="238">
        <v>6.3550000000000004</v>
      </c>
      <c r="V645" s="238">
        <v>6.25</v>
      </c>
      <c r="W645" s="238">
        <v>6.46</v>
      </c>
      <c r="X645" s="238"/>
      <c r="Y645" s="238">
        <v>466.41</v>
      </c>
      <c r="Z645" s="185"/>
      <c r="AA645" s="182"/>
      <c r="AB645" s="185" t="s">
        <v>355</v>
      </c>
      <c r="AC645" s="185"/>
      <c r="AD645" s="186" t="s">
        <v>175</v>
      </c>
      <c r="AE645" s="338">
        <v>9</v>
      </c>
      <c r="AF645" s="338">
        <v>3</v>
      </c>
      <c r="AG645" s="338">
        <v>5</v>
      </c>
      <c r="AH645" s="338"/>
      <c r="AI645" s="338">
        <v>6</v>
      </c>
      <c r="AJ645" s="187"/>
      <c r="AK645" s="182"/>
      <c r="AL645" s="182"/>
      <c r="AM645" s="282">
        <v>1556.24</v>
      </c>
      <c r="AN645" s="282">
        <v>119.79</v>
      </c>
      <c r="AO645" s="282">
        <v>2091.38</v>
      </c>
      <c r="AP645" s="282">
        <v>0</v>
      </c>
      <c r="AQ645" s="282">
        <v>10777.94</v>
      </c>
      <c r="AR645" s="275"/>
      <c r="AS645" s="273"/>
      <c r="AT645" s="273"/>
      <c r="AU645" s="275">
        <v>155.624</v>
      </c>
      <c r="AV645" s="275">
        <v>11.978999999999999</v>
      </c>
      <c r="AW645" s="275">
        <v>209.13800000000001</v>
      </c>
      <c r="AX645" s="275">
        <v>0</v>
      </c>
      <c r="AY645" s="275">
        <v>1077.7940000000001</v>
      </c>
      <c r="AZ645" s="187"/>
      <c r="BA645" s="182"/>
    </row>
    <row r="646" spans="1:53" s="188" customFormat="1" x14ac:dyDescent="0.2">
      <c r="A646" s="182"/>
      <c r="B646" s="185" t="s">
        <v>658</v>
      </c>
      <c r="C646" s="185"/>
      <c r="D646" s="186" t="s">
        <v>167</v>
      </c>
      <c r="E646" s="325">
        <v>2</v>
      </c>
      <c r="F646" s="325">
        <v>1</v>
      </c>
      <c r="G646" s="325">
        <v>2</v>
      </c>
      <c r="H646" s="325"/>
      <c r="I646" s="325">
        <v>2</v>
      </c>
      <c r="J646" s="185"/>
      <c r="K646" s="182"/>
      <c r="L646" s="182"/>
      <c r="M646" s="238">
        <v>201.59</v>
      </c>
      <c r="N646" s="238">
        <v>77.540000000000006</v>
      </c>
      <c r="O646" s="238">
        <v>54.47</v>
      </c>
      <c r="P646" s="238"/>
      <c r="Q646" s="238">
        <v>1420.34</v>
      </c>
      <c r="R646" s="185"/>
      <c r="S646" s="182"/>
      <c r="T646" s="182"/>
      <c r="U646" s="238">
        <v>100.795</v>
      </c>
      <c r="V646" s="238">
        <v>38.770000000000003</v>
      </c>
      <c r="W646" s="238">
        <v>27.234999999999999</v>
      </c>
      <c r="X646" s="238"/>
      <c r="Y646" s="238">
        <v>710.17</v>
      </c>
      <c r="Z646" s="185"/>
      <c r="AA646" s="182"/>
      <c r="AB646" s="185" t="s">
        <v>356</v>
      </c>
      <c r="AC646" s="185"/>
      <c r="AD646" s="186" t="s">
        <v>203</v>
      </c>
      <c r="AE646" s="338">
        <v>15</v>
      </c>
      <c r="AF646" s="338">
        <v>8</v>
      </c>
      <c r="AG646" s="338">
        <v>5</v>
      </c>
      <c r="AH646" s="338">
        <v>5</v>
      </c>
      <c r="AI646" s="338">
        <v>6</v>
      </c>
      <c r="AJ646" s="187"/>
      <c r="AK646" s="182"/>
      <c r="AL646" s="182"/>
      <c r="AM646" s="282">
        <v>2251.3200000000002</v>
      </c>
      <c r="AN646" s="282">
        <v>513.29999999999995</v>
      </c>
      <c r="AO646" s="282">
        <v>350.08</v>
      </c>
      <c r="AP646" s="282">
        <v>213.44</v>
      </c>
      <c r="AQ646" s="282">
        <v>5914.82</v>
      </c>
      <c r="AR646" s="275"/>
      <c r="AS646" s="273"/>
      <c r="AT646" s="273"/>
      <c r="AU646" s="275">
        <v>140.70750000000001</v>
      </c>
      <c r="AV646" s="275">
        <v>32.081249999999997</v>
      </c>
      <c r="AW646" s="275">
        <v>25.005714285714301</v>
      </c>
      <c r="AX646" s="275">
        <v>14.229333333333299</v>
      </c>
      <c r="AY646" s="275">
        <v>422.487142857143</v>
      </c>
      <c r="AZ646" s="187"/>
      <c r="BA646" s="182"/>
    </row>
    <row r="647" spans="1:53" s="188" customFormat="1" x14ac:dyDescent="0.2">
      <c r="A647" s="182"/>
      <c r="B647" s="185" t="s">
        <v>307</v>
      </c>
      <c r="C647" s="185"/>
      <c r="D647" s="186" t="s">
        <v>211</v>
      </c>
      <c r="E647" s="325">
        <v>63</v>
      </c>
      <c r="F647" s="325">
        <v>38</v>
      </c>
      <c r="G647" s="325">
        <v>28</v>
      </c>
      <c r="H647" s="325">
        <v>24</v>
      </c>
      <c r="I647" s="325">
        <v>24</v>
      </c>
      <c r="J647" s="185"/>
      <c r="K647" s="182"/>
      <c r="L647" s="182"/>
      <c r="M647" s="238">
        <v>4562.47</v>
      </c>
      <c r="N647" s="238">
        <v>2187.06</v>
      </c>
      <c r="O647" s="238">
        <v>1350.27</v>
      </c>
      <c r="P647" s="238">
        <v>1419.13</v>
      </c>
      <c r="Q647" s="238">
        <v>10679.71</v>
      </c>
      <c r="R647" s="185"/>
      <c r="S647" s="182"/>
      <c r="T647" s="182"/>
      <c r="U647" s="238">
        <v>67.0951470588235</v>
      </c>
      <c r="V647" s="238">
        <v>32.162647058823502</v>
      </c>
      <c r="W647" s="238">
        <v>20.7733846153846</v>
      </c>
      <c r="X647" s="238">
        <v>21.832769230769198</v>
      </c>
      <c r="Y647" s="238">
        <v>161.81378787878799</v>
      </c>
      <c r="Z647" s="185"/>
      <c r="AA647" s="182"/>
      <c r="AB647" s="185" t="s">
        <v>358</v>
      </c>
      <c r="AC647" s="185"/>
      <c r="AD647" s="186" t="s">
        <v>63</v>
      </c>
      <c r="AE647" s="338">
        <v>1</v>
      </c>
      <c r="AF647" s="338"/>
      <c r="AG647" s="338">
        <v>1</v>
      </c>
      <c r="AH647" s="338"/>
      <c r="AI647" s="338"/>
      <c r="AJ647" s="187"/>
      <c r="AK647" s="182"/>
      <c r="AL647" s="182"/>
      <c r="AM647" s="282">
        <v>427.4</v>
      </c>
      <c r="AN647" s="282">
        <v>0</v>
      </c>
      <c r="AO647" s="282">
        <v>86.53</v>
      </c>
      <c r="AP647" s="282">
        <v>0</v>
      </c>
      <c r="AQ647" s="282">
        <v>0</v>
      </c>
      <c r="AR647" s="275"/>
      <c r="AS647" s="273"/>
      <c r="AT647" s="273"/>
      <c r="AU647" s="275">
        <v>427.4</v>
      </c>
      <c r="AV647" s="275">
        <v>0</v>
      </c>
      <c r="AW647" s="275">
        <v>86.53</v>
      </c>
      <c r="AX647" s="275">
        <v>0</v>
      </c>
      <c r="AY647" s="275">
        <v>0</v>
      </c>
      <c r="AZ647" s="187"/>
      <c r="BA647" s="182"/>
    </row>
    <row r="648" spans="1:53" s="188" customFormat="1" ht="13.5" thickBot="1" x14ac:dyDescent="0.25">
      <c r="A648" s="182"/>
      <c r="B648" s="189" t="s">
        <v>308</v>
      </c>
      <c r="C648" s="189"/>
      <c r="D648" s="190" t="s">
        <v>309</v>
      </c>
      <c r="E648" s="326">
        <v>74</v>
      </c>
      <c r="F648" s="326">
        <v>49</v>
      </c>
      <c r="G648" s="326">
        <v>45</v>
      </c>
      <c r="H648" s="326">
        <v>36</v>
      </c>
      <c r="I648" s="326">
        <v>41</v>
      </c>
      <c r="J648" s="189"/>
      <c r="K648" s="182"/>
      <c r="L648" s="182"/>
      <c r="M648" s="332">
        <v>9064.9599999999991</v>
      </c>
      <c r="N648" s="238">
        <v>5990.18</v>
      </c>
      <c r="O648" s="238">
        <v>6662.42</v>
      </c>
      <c r="P648" s="238">
        <v>7303.01</v>
      </c>
      <c r="Q648" s="238">
        <v>54750.98</v>
      </c>
      <c r="R648" s="185"/>
      <c r="S648" s="182"/>
      <c r="T648" s="182"/>
      <c r="U648" s="266">
        <v>94.426666666666605</v>
      </c>
      <c r="V648" s="266">
        <v>62.397708333333298</v>
      </c>
      <c r="W648" s="266">
        <v>69.400208333333396</v>
      </c>
      <c r="X648" s="266">
        <v>76.073020833333302</v>
      </c>
      <c r="Y648" s="266">
        <v>570.32270833333303</v>
      </c>
      <c r="Z648" s="191"/>
      <c r="AA648" s="182"/>
      <c r="AB648" s="189" t="s">
        <v>358</v>
      </c>
      <c r="AC648" s="189"/>
      <c r="AD648" s="190" t="s">
        <v>65</v>
      </c>
      <c r="AE648" s="339">
        <v>1</v>
      </c>
      <c r="AF648" s="339"/>
      <c r="AG648" s="339"/>
      <c r="AH648" s="339"/>
      <c r="AI648" s="339"/>
      <c r="AJ648" s="192"/>
      <c r="AK648" s="182"/>
      <c r="AL648" s="182"/>
      <c r="AM648" s="283">
        <v>304.94</v>
      </c>
      <c r="AN648" s="284">
        <v>0</v>
      </c>
      <c r="AO648" s="284">
        <v>0</v>
      </c>
      <c r="AP648" s="284">
        <v>0</v>
      </c>
      <c r="AQ648" s="284">
        <v>0</v>
      </c>
      <c r="AR648" s="277"/>
      <c r="AS648" s="273"/>
      <c r="AT648" s="273"/>
      <c r="AU648" s="276">
        <v>304.94</v>
      </c>
      <c r="AV648" s="277">
        <v>0</v>
      </c>
      <c r="AW648" s="277">
        <v>0</v>
      </c>
      <c r="AX648" s="277">
        <v>0</v>
      </c>
      <c r="AY648" s="277">
        <v>0</v>
      </c>
      <c r="AZ648" s="192"/>
      <c r="BA648" s="182"/>
    </row>
    <row r="649" spans="1:53" s="188" customFormat="1" x14ac:dyDescent="0.2">
      <c r="A649" s="182"/>
      <c r="B649" s="185" t="s">
        <v>308</v>
      </c>
      <c r="C649" s="185"/>
      <c r="D649" s="186" t="s">
        <v>170</v>
      </c>
      <c r="E649" s="325">
        <v>1</v>
      </c>
      <c r="F649" s="325"/>
      <c r="G649" s="325"/>
      <c r="H649" s="325"/>
      <c r="I649" s="325"/>
      <c r="J649" s="185"/>
      <c r="K649" s="182"/>
      <c r="L649" s="182"/>
      <c r="M649" s="238">
        <v>72.930000000000007</v>
      </c>
      <c r="N649" s="238">
        <v>0</v>
      </c>
      <c r="O649" s="238">
        <v>0</v>
      </c>
      <c r="P649" s="238">
        <v>0</v>
      </c>
      <c r="Q649" s="238">
        <v>0</v>
      </c>
      <c r="R649" s="185"/>
      <c r="S649" s="182"/>
      <c r="T649" s="182"/>
      <c r="U649" s="238">
        <v>72.930000000000007</v>
      </c>
      <c r="V649" s="238">
        <v>0</v>
      </c>
      <c r="W649" s="238">
        <v>0</v>
      </c>
      <c r="X649" s="238">
        <v>0</v>
      </c>
      <c r="Y649" s="238">
        <v>0</v>
      </c>
      <c r="Z649" s="185"/>
      <c r="AA649" s="182"/>
      <c r="AB649" s="185" t="s">
        <v>358</v>
      </c>
      <c r="AC649" s="185"/>
      <c r="AD649" s="186" t="s">
        <v>359</v>
      </c>
      <c r="AE649" s="338">
        <v>5</v>
      </c>
      <c r="AF649" s="338"/>
      <c r="AG649" s="338"/>
      <c r="AH649" s="338"/>
      <c r="AI649" s="338"/>
      <c r="AJ649" s="187"/>
      <c r="AK649" s="182"/>
      <c r="AL649" s="182"/>
      <c r="AM649" s="282">
        <v>1490.92</v>
      </c>
      <c r="AN649" s="282">
        <v>0</v>
      </c>
      <c r="AO649" s="282">
        <v>0</v>
      </c>
      <c r="AP649" s="282">
        <v>0</v>
      </c>
      <c r="AQ649" s="282">
        <v>0</v>
      </c>
      <c r="AR649" s="275"/>
      <c r="AS649" s="273"/>
      <c r="AT649" s="273"/>
      <c r="AU649" s="275">
        <v>298.18400000000003</v>
      </c>
      <c r="AV649" s="275">
        <v>0</v>
      </c>
      <c r="AW649" s="275">
        <v>0</v>
      </c>
      <c r="AX649" s="275">
        <v>0</v>
      </c>
      <c r="AY649" s="275">
        <v>0</v>
      </c>
      <c r="AZ649" s="187"/>
      <c r="BA649" s="182"/>
    </row>
    <row r="650" spans="1:53" s="188" customFormat="1" x14ac:dyDescent="0.2">
      <c r="A650" s="182"/>
      <c r="B650" s="185" t="s">
        <v>310</v>
      </c>
      <c r="C650" s="185"/>
      <c r="D650" s="186" t="s">
        <v>127</v>
      </c>
      <c r="E650" s="325">
        <v>1</v>
      </c>
      <c r="F650" s="325"/>
      <c r="G650" s="325"/>
      <c r="H650" s="325"/>
      <c r="I650" s="325"/>
      <c r="J650" s="185"/>
      <c r="K650" s="182"/>
      <c r="L650" s="182"/>
      <c r="M650" s="238">
        <v>79.39</v>
      </c>
      <c r="N650" s="238">
        <v>0</v>
      </c>
      <c r="O650" s="238">
        <v>0</v>
      </c>
      <c r="P650" s="238">
        <v>0</v>
      </c>
      <c r="Q650" s="238">
        <v>0</v>
      </c>
      <c r="R650" s="185"/>
      <c r="S650" s="182"/>
      <c r="T650" s="182"/>
      <c r="U650" s="238">
        <v>79.39</v>
      </c>
      <c r="V650" s="238">
        <v>0</v>
      </c>
      <c r="W650" s="238">
        <v>0</v>
      </c>
      <c r="X650" s="238">
        <v>0</v>
      </c>
      <c r="Y650" s="238">
        <v>0</v>
      </c>
      <c r="Z650" s="185"/>
      <c r="AA650" s="182"/>
      <c r="AB650" s="185" t="s">
        <v>361</v>
      </c>
      <c r="AC650" s="185"/>
      <c r="AD650" s="186" t="s">
        <v>363</v>
      </c>
      <c r="AE650" s="338">
        <v>6</v>
      </c>
      <c r="AF650" s="338">
        <v>2</v>
      </c>
      <c r="AG650" s="338">
        <v>2</v>
      </c>
      <c r="AH650" s="338"/>
      <c r="AI650" s="338">
        <v>1</v>
      </c>
      <c r="AJ650" s="187"/>
      <c r="AK650" s="182"/>
      <c r="AL650" s="182"/>
      <c r="AM650" s="282">
        <v>25382.65</v>
      </c>
      <c r="AN650" s="282">
        <v>3267.41</v>
      </c>
      <c r="AO650" s="282">
        <v>191.37</v>
      </c>
      <c r="AP650" s="282">
        <v>0</v>
      </c>
      <c r="AQ650" s="282">
        <v>101.39</v>
      </c>
      <c r="AR650" s="275"/>
      <c r="AS650" s="273"/>
      <c r="AT650" s="273"/>
      <c r="AU650" s="275">
        <v>4230.4416666666702</v>
      </c>
      <c r="AV650" s="275">
        <v>544.56833333333304</v>
      </c>
      <c r="AW650" s="275">
        <v>38.274000000000001</v>
      </c>
      <c r="AX650" s="275">
        <v>0</v>
      </c>
      <c r="AY650" s="275">
        <v>16.898333333333301</v>
      </c>
      <c r="AZ650" s="187"/>
      <c r="BA650" s="182"/>
    </row>
    <row r="651" spans="1:53" s="188" customFormat="1" x14ac:dyDescent="0.2">
      <c r="A651" s="182"/>
      <c r="B651" s="185" t="s">
        <v>311</v>
      </c>
      <c r="C651" s="185"/>
      <c r="D651" s="186" t="s">
        <v>312</v>
      </c>
      <c r="E651" s="325">
        <v>54</v>
      </c>
      <c r="F651" s="325">
        <v>35</v>
      </c>
      <c r="G651" s="325">
        <v>23</v>
      </c>
      <c r="H651" s="325">
        <v>23</v>
      </c>
      <c r="I651" s="325">
        <v>30</v>
      </c>
      <c r="J651" s="185"/>
      <c r="K651" s="182"/>
      <c r="L651" s="182"/>
      <c r="M651" s="238">
        <v>9304.76</v>
      </c>
      <c r="N651" s="238">
        <v>6267.4</v>
      </c>
      <c r="O651" s="238">
        <v>3991.25</v>
      </c>
      <c r="P651" s="238">
        <v>4684.8100000000004</v>
      </c>
      <c r="Q651" s="238">
        <v>31127.439999999999</v>
      </c>
      <c r="R651" s="185"/>
      <c r="S651" s="182"/>
      <c r="T651" s="182"/>
      <c r="U651" s="238">
        <v>152.53704918032801</v>
      </c>
      <c r="V651" s="238">
        <v>102.744262295082</v>
      </c>
      <c r="W651" s="238">
        <v>65.430327868852501</v>
      </c>
      <c r="X651" s="238">
        <v>78.080166666666699</v>
      </c>
      <c r="Y651" s="238">
        <v>510.28590163934399</v>
      </c>
      <c r="Z651" s="185"/>
      <c r="AA651" s="182"/>
      <c r="AB651" s="185" t="s">
        <v>364</v>
      </c>
      <c r="AC651" s="185"/>
      <c r="AD651" s="186" t="s">
        <v>203</v>
      </c>
      <c r="AE651" s="338">
        <v>115</v>
      </c>
      <c r="AF651" s="338">
        <v>65</v>
      </c>
      <c r="AG651" s="338">
        <v>46</v>
      </c>
      <c r="AH651" s="338">
        <v>41</v>
      </c>
      <c r="AI651" s="338">
        <v>31</v>
      </c>
      <c r="AJ651" s="187"/>
      <c r="AK651" s="182"/>
      <c r="AL651" s="182"/>
      <c r="AM651" s="282">
        <v>31886.04</v>
      </c>
      <c r="AN651" s="282">
        <v>11148.23</v>
      </c>
      <c r="AO651" s="282">
        <v>7659.67</v>
      </c>
      <c r="AP651" s="282">
        <v>14042.92</v>
      </c>
      <c r="AQ651" s="282">
        <v>26188.720000000001</v>
      </c>
      <c r="AR651" s="275"/>
      <c r="AS651" s="273"/>
      <c r="AT651" s="273"/>
      <c r="AU651" s="275">
        <v>274.879655172414</v>
      </c>
      <c r="AV651" s="275">
        <v>96.105431034482805</v>
      </c>
      <c r="AW651" s="275">
        <v>67.190087719298205</v>
      </c>
      <c r="AX651" s="275">
        <v>124.273628318584</v>
      </c>
      <c r="AY651" s="275">
        <v>225.76482758620699</v>
      </c>
      <c r="AZ651" s="187"/>
      <c r="BA651" s="182"/>
    </row>
    <row r="652" spans="1:53" s="188" customFormat="1" x14ac:dyDescent="0.2">
      <c r="A652" s="182"/>
      <c r="B652" s="185" t="s">
        <v>313</v>
      </c>
      <c r="C652" s="185"/>
      <c r="D652" s="186" t="s">
        <v>314</v>
      </c>
      <c r="E652" s="325">
        <v>52</v>
      </c>
      <c r="F652" s="325">
        <v>32</v>
      </c>
      <c r="G652" s="325">
        <v>22</v>
      </c>
      <c r="H652" s="325">
        <v>20</v>
      </c>
      <c r="I652" s="325">
        <v>23</v>
      </c>
      <c r="J652" s="185"/>
      <c r="K652" s="182"/>
      <c r="L652" s="182"/>
      <c r="M652" s="238">
        <v>8454.89</v>
      </c>
      <c r="N652" s="238">
        <v>4577.16</v>
      </c>
      <c r="O652" s="238">
        <v>2480.02</v>
      </c>
      <c r="P652" s="238">
        <v>3084.26</v>
      </c>
      <c r="Q652" s="238">
        <v>35445.4</v>
      </c>
      <c r="R652" s="185"/>
      <c r="S652" s="182"/>
      <c r="T652" s="182"/>
      <c r="U652" s="238">
        <v>148.33140350877201</v>
      </c>
      <c r="V652" s="238">
        <v>80.301052631578898</v>
      </c>
      <c r="W652" s="238">
        <v>44.286071428571397</v>
      </c>
      <c r="X652" s="238">
        <v>54.109824561403499</v>
      </c>
      <c r="Y652" s="238">
        <v>621.84912280701803</v>
      </c>
      <c r="Z652" s="185"/>
      <c r="AA652" s="182"/>
      <c r="AB652" s="185" t="s">
        <v>366</v>
      </c>
      <c r="AC652" s="185"/>
      <c r="AD652" s="186" t="s">
        <v>367</v>
      </c>
      <c r="AE652" s="338">
        <v>57</v>
      </c>
      <c r="AF652" s="338">
        <v>32</v>
      </c>
      <c r="AG652" s="338">
        <v>20</v>
      </c>
      <c r="AH652" s="338">
        <v>9</v>
      </c>
      <c r="AI652" s="338">
        <v>16</v>
      </c>
      <c r="AJ652" s="187"/>
      <c r="AK652" s="182"/>
      <c r="AL652" s="182"/>
      <c r="AM652" s="282">
        <v>54449</v>
      </c>
      <c r="AN652" s="282">
        <v>12281.82</v>
      </c>
      <c r="AO652" s="282">
        <v>2893.8</v>
      </c>
      <c r="AP652" s="282">
        <v>2725.12</v>
      </c>
      <c r="AQ652" s="282">
        <v>5268.04</v>
      </c>
      <c r="AR652" s="275"/>
      <c r="AS652" s="273"/>
      <c r="AT652" s="273"/>
      <c r="AU652" s="275">
        <v>850.765625</v>
      </c>
      <c r="AV652" s="275">
        <v>191.9034375</v>
      </c>
      <c r="AW652" s="275">
        <v>50.768421052631602</v>
      </c>
      <c r="AX652" s="275">
        <v>60.558222222222199</v>
      </c>
      <c r="AY652" s="275">
        <v>82.313124999999999</v>
      </c>
      <c r="AZ652" s="187"/>
      <c r="BA652" s="182"/>
    </row>
    <row r="653" spans="1:53" s="188" customFormat="1" x14ac:dyDescent="0.2">
      <c r="A653" s="182"/>
      <c r="B653" s="185" t="s">
        <v>315</v>
      </c>
      <c r="C653" s="185"/>
      <c r="D653" s="186" t="s">
        <v>134</v>
      </c>
      <c r="E653" s="325"/>
      <c r="F653" s="325"/>
      <c r="G653" s="325">
        <v>1</v>
      </c>
      <c r="H653" s="325"/>
      <c r="I653" s="325">
        <v>1</v>
      </c>
      <c r="J653" s="185"/>
      <c r="K653" s="182"/>
      <c r="L653" s="182"/>
      <c r="M653" s="238">
        <v>-202.6</v>
      </c>
      <c r="N653" s="238">
        <v>0</v>
      </c>
      <c r="O653" s="238">
        <v>625.73</v>
      </c>
      <c r="P653" s="238"/>
      <c r="Q653" s="238">
        <v>6376.02</v>
      </c>
      <c r="R653" s="185"/>
      <c r="S653" s="182"/>
      <c r="T653" s="182"/>
      <c r="U653" s="238">
        <v>-202.6</v>
      </c>
      <c r="V653" s="238">
        <v>0</v>
      </c>
      <c r="W653" s="238">
        <v>625.73</v>
      </c>
      <c r="X653" s="238"/>
      <c r="Y653" s="238">
        <v>6376.02</v>
      </c>
      <c r="Z653" s="185"/>
      <c r="AA653" s="182"/>
      <c r="AB653" s="185" t="s">
        <v>661</v>
      </c>
      <c r="AC653" s="185"/>
      <c r="AD653" s="186" t="s">
        <v>109</v>
      </c>
      <c r="AE653" s="338">
        <v>4</v>
      </c>
      <c r="AF653" s="338">
        <v>3</v>
      </c>
      <c r="AG653" s="338">
        <v>3</v>
      </c>
      <c r="AH653" s="338"/>
      <c r="AI653" s="338">
        <v>2</v>
      </c>
      <c r="AJ653" s="187"/>
      <c r="AK653" s="182"/>
      <c r="AL653" s="182"/>
      <c r="AM653" s="282">
        <v>723.03</v>
      </c>
      <c r="AN653" s="282">
        <v>60.16</v>
      </c>
      <c r="AO653" s="282">
        <v>133.74</v>
      </c>
      <c r="AP653" s="282">
        <v>0</v>
      </c>
      <c r="AQ653" s="282">
        <v>306.11</v>
      </c>
      <c r="AR653" s="275"/>
      <c r="AS653" s="273"/>
      <c r="AT653" s="273"/>
      <c r="AU653" s="275">
        <v>144.60599999999999</v>
      </c>
      <c r="AV653" s="275">
        <v>12.032</v>
      </c>
      <c r="AW653" s="275">
        <v>33.435000000000002</v>
      </c>
      <c r="AX653" s="275">
        <v>0</v>
      </c>
      <c r="AY653" s="275">
        <v>61.222000000000001</v>
      </c>
      <c r="AZ653" s="187"/>
      <c r="BA653" s="182"/>
    </row>
    <row r="654" spans="1:53" s="188" customFormat="1" x14ac:dyDescent="0.2">
      <c r="A654" s="182"/>
      <c r="B654" s="185" t="s">
        <v>317</v>
      </c>
      <c r="C654" s="185"/>
      <c r="D654" s="186" t="s">
        <v>79</v>
      </c>
      <c r="E654" s="325">
        <v>1017</v>
      </c>
      <c r="F654" s="325">
        <v>623</v>
      </c>
      <c r="G654" s="325">
        <v>503</v>
      </c>
      <c r="H654" s="325">
        <v>403</v>
      </c>
      <c r="I654" s="325">
        <v>517</v>
      </c>
      <c r="J654" s="185"/>
      <c r="K654" s="182"/>
      <c r="L654" s="182"/>
      <c r="M654" s="238">
        <v>146504.71</v>
      </c>
      <c r="N654" s="238">
        <v>70025.77</v>
      </c>
      <c r="O654" s="238">
        <v>70623.740000000005</v>
      </c>
      <c r="P654" s="238">
        <v>62446.83</v>
      </c>
      <c r="Q654" s="238">
        <v>518375.86</v>
      </c>
      <c r="R654" s="185"/>
      <c r="S654" s="182"/>
      <c r="T654" s="182"/>
      <c r="U654" s="238">
        <v>124.261840542833</v>
      </c>
      <c r="V654" s="238">
        <v>59.394206955046599</v>
      </c>
      <c r="W654" s="238">
        <v>61.305329861111098</v>
      </c>
      <c r="X654" s="238">
        <v>54.396193379790901</v>
      </c>
      <c r="Y654" s="238">
        <v>443.43529512403802</v>
      </c>
      <c r="Z654" s="185"/>
      <c r="AA654" s="182"/>
      <c r="AB654" s="185" t="s">
        <v>702</v>
      </c>
      <c r="AC654" s="185"/>
      <c r="AD654" s="186" t="s">
        <v>143</v>
      </c>
      <c r="AE654" s="338">
        <v>1</v>
      </c>
      <c r="AF654" s="338">
        <v>1</v>
      </c>
      <c r="AG654" s="338"/>
      <c r="AH654" s="338">
        <v>2</v>
      </c>
      <c r="AI654" s="338"/>
      <c r="AJ654" s="187"/>
      <c r="AK654" s="182"/>
      <c r="AL654" s="182"/>
      <c r="AM654" s="282">
        <v>5282.26</v>
      </c>
      <c r="AN654" s="282">
        <v>5847.67</v>
      </c>
      <c r="AO654" s="282">
        <v>0</v>
      </c>
      <c r="AP654" s="282">
        <v>30</v>
      </c>
      <c r="AQ654" s="282"/>
      <c r="AR654" s="275"/>
      <c r="AS654" s="273"/>
      <c r="AT654" s="273"/>
      <c r="AU654" s="275">
        <v>2641.13</v>
      </c>
      <c r="AV654" s="275">
        <v>2923.835</v>
      </c>
      <c r="AW654" s="275">
        <v>0</v>
      </c>
      <c r="AX654" s="275">
        <v>15</v>
      </c>
      <c r="AY654" s="275"/>
      <c r="AZ654" s="187"/>
      <c r="BA654" s="182"/>
    </row>
    <row r="655" spans="1:53" s="188" customFormat="1" x14ac:dyDescent="0.2">
      <c r="A655" s="182"/>
      <c r="B655" s="185" t="s">
        <v>318</v>
      </c>
      <c r="C655" s="185"/>
      <c r="D655" s="186" t="s">
        <v>319</v>
      </c>
      <c r="E655" s="325">
        <v>29</v>
      </c>
      <c r="F655" s="325">
        <v>21</v>
      </c>
      <c r="G655" s="325">
        <v>17</v>
      </c>
      <c r="H655" s="325">
        <v>11</v>
      </c>
      <c r="I655" s="325">
        <v>16</v>
      </c>
      <c r="J655" s="185"/>
      <c r="K655" s="182"/>
      <c r="L655" s="182"/>
      <c r="M655" s="238">
        <v>4993.8900000000003</v>
      </c>
      <c r="N655" s="238">
        <v>2706.13</v>
      </c>
      <c r="O655" s="238">
        <v>2750.14</v>
      </c>
      <c r="P655" s="238">
        <v>2042.58</v>
      </c>
      <c r="Q655" s="238">
        <v>9922.23</v>
      </c>
      <c r="R655" s="185"/>
      <c r="S655" s="182"/>
      <c r="T655" s="182"/>
      <c r="U655" s="238">
        <v>131.41815789473699</v>
      </c>
      <c r="V655" s="238">
        <v>71.213947368421003</v>
      </c>
      <c r="W655" s="238">
        <v>74.328108108108097</v>
      </c>
      <c r="X655" s="238">
        <v>53.752105263157901</v>
      </c>
      <c r="Y655" s="238">
        <v>268.16837837837801</v>
      </c>
      <c r="Z655" s="185"/>
      <c r="AA655" s="182"/>
      <c r="AB655" s="185" t="s">
        <v>372</v>
      </c>
      <c r="AC655" s="185"/>
      <c r="AD655" s="186" t="s">
        <v>104</v>
      </c>
      <c r="AE655" s="338">
        <v>14</v>
      </c>
      <c r="AF655" s="338">
        <v>4</v>
      </c>
      <c r="AG655" s="338">
        <v>2</v>
      </c>
      <c r="AH655" s="338">
        <v>1</v>
      </c>
      <c r="AI655" s="338">
        <v>1</v>
      </c>
      <c r="AJ655" s="187"/>
      <c r="AK655" s="182"/>
      <c r="AL655" s="182"/>
      <c r="AM655" s="282">
        <v>670.2</v>
      </c>
      <c r="AN655" s="282">
        <v>247.72</v>
      </c>
      <c r="AO655" s="282">
        <v>269.20999999999998</v>
      </c>
      <c r="AP655" s="282">
        <v>11.11</v>
      </c>
      <c r="AQ655" s="282">
        <v>791.85</v>
      </c>
      <c r="AR655" s="275"/>
      <c r="AS655" s="273"/>
      <c r="AT655" s="273"/>
      <c r="AU655" s="275">
        <v>47.871428571428602</v>
      </c>
      <c r="AV655" s="275">
        <v>17.694285714285702</v>
      </c>
      <c r="AW655" s="275">
        <v>19.229285714285702</v>
      </c>
      <c r="AX655" s="275">
        <v>0.854615384615385</v>
      </c>
      <c r="AY655" s="275">
        <v>56.560714285714297</v>
      </c>
      <c r="AZ655" s="187"/>
      <c r="BA655" s="182"/>
    </row>
    <row r="656" spans="1:53" s="188" customFormat="1" x14ac:dyDescent="0.2">
      <c r="A656" s="182"/>
      <c r="B656" s="185" t="s">
        <v>320</v>
      </c>
      <c r="C656" s="185"/>
      <c r="D656" s="186" t="s">
        <v>287</v>
      </c>
      <c r="E656" s="325">
        <v>10</v>
      </c>
      <c r="F656" s="325">
        <v>8</v>
      </c>
      <c r="G656" s="325">
        <v>5</v>
      </c>
      <c r="H656" s="325">
        <v>4</v>
      </c>
      <c r="I656" s="325">
        <v>5</v>
      </c>
      <c r="J656" s="185"/>
      <c r="K656" s="182"/>
      <c r="L656" s="182"/>
      <c r="M656" s="238">
        <v>1413.45</v>
      </c>
      <c r="N656" s="238">
        <v>774.29</v>
      </c>
      <c r="O656" s="238">
        <v>690.09</v>
      </c>
      <c r="P656" s="238">
        <v>477.99</v>
      </c>
      <c r="Q656" s="238">
        <v>4440.79</v>
      </c>
      <c r="R656" s="185"/>
      <c r="S656" s="182"/>
      <c r="T656" s="182"/>
      <c r="U656" s="238">
        <v>141.345</v>
      </c>
      <c r="V656" s="238">
        <v>77.429000000000002</v>
      </c>
      <c r="W656" s="238">
        <v>69.009</v>
      </c>
      <c r="X656" s="238">
        <v>47.798999999999999</v>
      </c>
      <c r="Y656" s="238">
        <v>444.07900000000001</v>
      </c>
      <c r="Z656" s="185"/>
      <c r="AA656" s="182"/>
      <c r="AB656" s="185" t="s">
        <v>373</v>
      </c>
      <c r="AC656" s="185"/>
      <c r="AD656" s="186" t="s">
        <v>374</v>
      </c>
      <c r="AE656" s="338">
        <v>12</v>
      </c>
      <c r="AF656" s="338">
        <v>8</v>
      </c>
      <c r="AG656" s="338">
        <v>6</v>
      </c>
      <c r="AH656" s="338">
        <v>5</v>
      </c>
      <c r="AI656" s="338">
        <v>2</v>
      </c>
      <c r="AJ656" s="187"/>
      <c r="AK656" s="182"/>
      <c r="AL656" s="182"/>
      <c r="AM656" s="282">
        <v>12944.16</v>
      </c>
      <c r="AN656" s="282">
        <v>4678.7</v>
      </c>
      <c r="AO656" s="282">
        <v>422.72</v>
      </c>
      <c r="AP656" s="282">
        <v>409.24</v>
      </c>
      <c r="AQ656" s="282">
        <v>644.27</v>
      </c>
      <c r="AR656" s="275"/>
      <c r="AS656" s="273"/>
      <c r="AT656" s="273"/>
      <c r="AU656" s="275">
        <v>1078.68</v>
      </c>
      <c r="AV656" s="275">
        <v>389.89166666666699</v>
      </c>
      <c r="AW656" s="275">
        <v>35.226666666666702</v>
      </c>
      <c r="AX656" s="275">
        <v>40.923999999999999</v>
      </c>
      <c r="AY656" s="275">
        <v>80.533749999999998</v>
      </c>
      <c r="AZ656" s="187"/>
      <c r="BA656" s="182"/>
    </row>
    <row r="657" spans="1:53" s="188" customFormat="1" x14ac:dyDescent="0.2">
      <c r="A657" s="182"/>
      <c r="B657" s="185" t="s">
        <v>323</v>
      </c>
      <c r="C657" s="185"/>
      <c r="D657" s="186" t="s">
        <v>324</v>
      </c>
      <c r="E657" s="325">
        <v>1</v>
      </c>
      <c r="F657" s="325"/>
      <c r="G657" s="325"/>
      <c r="H657" s="325"/>
      <c r="I657" s="325"/>
      <c r="J657" s="185"/>
      <c r="K657" s="182"/>
      <c r="L657" s="182"/>
      <c r="M657" s="238">
        <v>297.54000000000002</v>
      </c>
      <c r="N657" s="238">
        <v>0</v>
      </c>
      <c r="O657" s="238">
        <v>0</v>
      </c>
      <c r="P657" s="238">
        <v>0</v>
      </c>
      <c r="Q657" s="238">
        <v>0</v>
      </c>
      <c r="R657" s="185"/>
      <c r="S657" s="182"/>
      <c r="T657" s="182"/>
      <c r="U657" s="238">
        <v>297.54000000000002</v>
      </c>
      <c r="V657" s="238">
        <v>0</v>
      </c>
      <c r="W657" s="238">
        <v>0</v>
      </c>
      <c r="X657" s="238">
        <v>0</v>
      </c>
      <c r="Y657" s="238">
        <v>0</v>
      </c>
      <c r="Z657" s="185"/>
      <c r="AA657" s="182"/>
      <c r="AB657" s="185" t="s">
        <v>375</v>
      </c>
      <c r="AC657" s="185"/>
      <c r="AD657" s="186" t="s">
        <v>104</v>
      </c>
      <c r="AE657" s="338">
        <v>5</v>
      </c>
      <c r="AF657" s="338">
        <v>1</v>
      </c>
      <c r="AG657" s="338">
        <v>1</v>
      </c>
      <c r="AH657" s="338"/>
      <c r="AI657" s="338">
        <v>1</v>
      </c>
      <c r="AJ657" s="187"/>
      <c r="AK657" s="182"/>
      <c r="AL657" s="182"/>
      <c r="AM657" s="282">
        <v>153.41</v>
      </c>
      <c r="AN657" s="282">
        <v>14.14</v>
      </c>
      <c r="AO657" s="282">
        <v>28.23</v>
      </c>
      <c r="AP657" s="282">
        <v>0</v>
      </c>
      <c r="AQ657" s="282">
        <v>397.83</v>
      </c>
      <c r="AR657" s="275"/>
      <c r="AS657" s="273"/>
      <c r="AT657" s="273"/>
      <c r="AU657" s="275">
        <v>30.681999999999999</v>
      </c>
      <c r="AV657" s="275">
        <v>2.8279999999999998</v>
      </c>
      <c r="AW657" s="275">
        <v>5.6459999999999999</v>
      </c>
      <c r="AX657" s="275">
        <v>0</v>
      </c>
      <c r="AY657" s="275">
        <v>79.566000000000003</v>
      </c>
      <c r="AZ657" s="187"/>
      <c r="BA657" s="182"/>
    </row>
    <row r="658" spans="1:53" s="188" customFormat="1" ht="13.5" thickBot="1" x14ac:dyDescent="0.25">
      <c r="A658" s="182"/>
      <c r="B658" s="189" t="s">
        <v>325</v>
      </c>
      <c r="C658" s="189"/>
      <c r="D658" s="190" t="s">
        <v>326</v>
      </c>
      <c r="E658" s="326">
        <v>21</v>
      </c>
      <c r="F658" s="326">
        <v>15</v>
      </c>
      <c r="G658" s="326">
        <v>11</v>
      </c>
      <c r="H658" s="326">
        <v>10</v>
      </c>
      <c r="I658" s="326">
        <v>16</v>
      </c>
      <c r="J658" s="189"/>
      <c r="K658" s="182"/>
      <c r="L658" s="182"/>
      <c r="M658" s="332">
        <v>3367.55</v>
      </c>
      <c r="N658" s="238">
        <v>1947.51</v>
      </c>
      <c r="O658" s="238">
        <v>1883.07</v>
      </c>
      <c r="P658" s="238">
        <v>1948.13</v>
      </c>
      <c r="Q658" s="238">
        <v>17061.25</v>
      </c>
      <c r="R658" s="185"/>
      <c r="S658" s="182"/>
      <c r="T658" s="182"/>
      <c r="U658" s="266">
        <v>112.25166666666701</v>
      </c>
      <c r="V658" s="266">
        <v>64.917000000000002</v>
      </c>
      <c r="W658" s="266">
        <v>62.768999999999998</v>
      </c>
      <c r="X658" s="266">
        <v>84.701304347826095</v>
      </c>
      <c r="Y658" s="266">
        <v>568.70833333333303</v>
      </c>
      <c r="Z658" s="191"/>
      <c r="AA658" s="182"/>
      <c r="AB658" s="189" t="s">
        <v>376</v>
      </c>
      <c r="AC658" s="189"/>
      <c r="AD658" s="190" t="s">
        <v>211</v>
      </c>
      <c r="AE658" s="339">
        <v>3</v>
      </c>
      <c r="AF658" s="339">
        <v>1</v>
      </c>
      <c r="AG658" s="339"/>
      <c r="AH658" s="339"/>
      <c r="AI658" s="339">
        <v>1</v>
      </c>
      <c r="AJ658" s="192"/>
      <c r="AK658" s="182"/>
      <c r="AL658" s="182"/>
      <c r="AM658" s="283">
        <v>3097.6</v>
      </c>
      <c r="AN658" s="284">
        <v>72.459999999999994</v>
      </c>
      <c r="AO658" s="284">
        <v>0</v>
      </c>
      <c r="AP658" s="284">
        <v>0</v>
      </c>
      <c r="AQ658" s="284">
        <v>353.25</v>
      </c>
      <c r="AR658" s="277"/>
      <c r="AS658" s="273"/>
      <c r="AT658" s="273"/>
      <c r="AU658" s="276">
        <v>774.4</v>
      </c>
      <c r="AV658" s="277">
        <v>18.114999999999998</v>
      </c>
      <c r="AW658" s="277">
        <v>0</v>
      </c>
      <c r="AX658" s="277">
        <v>0</v>
      </c>
      <c r="AY658" s="277">
        <v>88.3125</v>
      </c>
      <c r="AZ658" s="192"/>
      <c r="BA658" s="182"/>
    </row>
    <row r="659" spans="1:53" s="188" customFormat="1" x14ac:dyDescent="0.2">
      <c r="A659" s="182"/>
      <c r="B659" s="185" t="s">
        <v>327</v>
      </c>
      <c r="C659" s="185"/>
      <c r="D659" s="186" t="s">
        <v>104</v>
      </c>
      <c r="E659" s="325">
        <v>35</v>
      </c>
      <c r="F659" s="325">
        <v>18</v>
      </c>
      <c r="G659" s="325">
        <v>14</v>
      </c>
      <c r="H659" s="325">
        <v>1</v>
      </c>
      <c r="I659" s="325">
        <v>8</v>
      </c>
      <c r="J659" s="185"/>
      <c r="K659" s="182"/>
      <c r="L659" s="182"/>
      <c r="M659" s="238">
        <v>3072.47</v>
      </c>
      <c r="N659" s="238">
        <v>756.89</v>
      </c>
      <c r="O659" s="238">
        <v>875.59</v>
      </c>
      <c r="P659" s="238">
        <v>44.54</v>
      </c>
      <c r="Q659" s="238">
        <v>5264.93</v>
      </c>
      <c r="R659" s="185"/>
      <c r="S659" s="182"/>
      <c r="T659" s="182"/>
      <c r="U659" s="238">
        <v>85.346388888888896</v>
      </c>
      <c r="V659" s="238">
        <v>21.024722222222199</v>
      </c>
      <c r="W659" s="238">
        <v>25.016857142857098</v>
      </c>
      <c r="X659" s="238">
        <v>14.8466666666667</v>
      </c>
      <c r="Y659" s="238">
        <v>146.24805555555599</v>
      </c>
      <c r="Z659" s="185"/>
      <c r="AA659" s="182"/>
      <c r="AB659" s="185" t="s">
        <v>377</v>
      </c>
      <c r="AC659" s="185"/>
      <c r="AD659" s="186" t="s">
        <v>302</v>
      </c>
      <c r="AE659" s="338">
        <v>18</v>
      </c>
      <c r="AF659" s="338">
        <v>8</v>
      </c>
      <c r="AG659" s="338">
        <v>7</v>
      </c>
      <c r="AH659" s="338">
        <v>7</v>
      </c>
      <c r="AI659" s="338">
        <v>7</v>
      </c>
      <c r="AJ659" s="187"/>
      <c r="AK659" s="182"/>
      <c r="AL659" s="182"/>
      <c r="AM659" s="282">
        <v>5997.61</v>
      </c>
      <c r="AN659" s="282">
        <v>319.19</v>
      </c>
      <c r="AO659" s="282">
        <v>469.91</v>
      </c>
      <c r="AP659" s="282">
        <v>551.14</v>
      </c>
      <c r="AQ659" s="282">
        <v>708.29</v>
      </c>
      <c r="AR659" s="275"/>
      <c r="AS659" s="273"/>
      <c r="AT659" s="273"/>
      <c r="AU659" s="275">
        <v>299.88049999999998</v>
      </c>
      <c r="AV659" s="275">
        <v>15.9595</v>
      </c>
      <c r="AW659" s="275">
        <v>26.106111111111101</v>
      </c>
      <c r="AX659" s="275">
        <v>27.556999999999999</v>
      </c>
      <c r="AY659" s="275">
        <v>37.2784210526316</v>
      </c>
      <c r="AZ659" s="187"/>
      <c r="BA659" s="182"/>
    </row>
    <row r="660" spans="1:53" s="188" customFormat="1" x14ac:dyDescent="0.2">
      <c r="A660" s="182"/>
      <c r="B660" s="185" t="s">
        <v>330</v>
      </c>
      <c r="C660" s="185"/>
      <c r="D660" s="186" t="s">
        <v>331</v>
      </c>
      <c r="E660" s="325">
        <v>29</v>
      </c>
      <c r="F660" s="325">
        <v>21</v>
      </c>
      <c r="G660" s="325">
        <v>15</v>
      </c>
      <c r="H660" s="325">
        <v>15</v>
      </c>
      <c r="I660" s="325">
        <v>23</v>
      </c>
      <c r="J660" s="185"/>
      <c r="K660" s="182"/>
      <c r="L660" s="182"/>
      <c r="M660" s="238">
        <v>3471.38</v>
      </c>
      <c r="N660" s="238">
        <v>2594.19</v>
      </c>
      <c r="O660" s="238">
        <v>4316.29</v>
      </c>
      <c r="P660" s="238">
        <v>2558.08</v>
      </c>
      <c r="Q660" s="238">
        <v>16279.61</v>
      </c>
      <c r="R660" s="185"/>
      <c r="S660" s="182"/>
      <c r="T660" s="182"/>
      <c r="U660" s="238">
        <v>80.729767441860403</v>
      </c>
      <c r="V660" s="238">
        <v>60.33</v>
      </c>
      <c r="W660" s="238">
        <v>100.37883720930201</v>
      </c>
      <c r="X660" s="238">
        <v>59.490232558139503</v>
      </c>
      <c r="Y660" s="238">
        <v>378.59558139534897</v>
      </c>
      <c r="Z660" s="185"/>
      <c r="AA660" s="182"/>
      <c r="AB660" s="185" t="s">
        <v>607</v>
      </c>
      <c r="AC660" s="185"/>
      <c r="AD660" s="186" t="s">
        <v>105</v>
      </c>
      <c r="AE660" s="338">
        <v>1</v>
      </c>
      <c r="AF660" s="338">
        <v>1</v>
      </c>
      <c r="AG660" s="338"/>
      <c r="AH660" s="338"/>
      <c r="AI660" s="338"/>
      <c r="AJ660" s="187"/>
      <c r="AK660" s="182"/>
      <c r="AL660" s="182"/>
      <c r="AM660" s="282">
        <v>50.29</v>
      </c>
      <c r="AN660" s="282">
        <v>218.74</v>
      </c>
      <c r="AO660" s="282">
        <v>0</v>
      </c>
      <c r="AP660" s="282">
        <v>0</v>
      </c>
      <c r="AQ660" s="282"/>
      <c r="AR660" s="275"/>
      <c r="AS660" s="273"/>
      <c r="AT660" s="273"/>
      <c r="AU660" s="275">
        <v>50.29</v>
      </c>
      <c r="AV660" s="275">
        <v>218.74</v>
      </c>
      <c r="AW660" s="275">
        <v>0</v>
      </c>
      <c r="AX660" s="275">
        <v>0</v>
      </c>
      <c r="AY660" s="275"/>
      <c r="AZ660" s="187"/>
      <c r="BA660" s="182"/>
    </row>
    <row r="661" spans="1:53" s="188" customFormat="1" x14ac:dyDescent="0.2">
      <c r="A661" s="182"/>
      <c r="B661" s="185" t="s">
        <v>332</v>
      </c>
      <c r="C661" s="185"/>
      <c r="D661" s="186" t="s">
        <v>333</v>
      </c>
      <c r="E661" s="325">
        <v>75</v>
      </c>
      <c r="F661" s="325">
        <v>58</v>
      </c>
      <c r="G661" s="325">
        <v>44</v>
      </c>
      <c r="H661" s="325">
        <v>40</v>
      </c>
      <c r="I661" s="325">
        <v>40</v>
      </c>
      <c r="J661" s="185"/>
      <c r="K661" s="182"/>
      <c r="L661" s="182"/>
      <c r="M661" s="238">
        <v>10143.73</v>
      </c>
      <c r="N661" s="238">
        <v>4394.84</v>
      </c>
      <c r="O661" s="238">
        <v>3765.19</v>
      </c>
      <c r="P661" s="238">
        <v>2677.24</v>
      </c>
      <c r="Q661" s="238">
        <v>25986.51</v>
      </c>
      <c r="R661" s="185"/>
      <c r="S661" s="182"/>
      <c r="T661" s="182"/>
      <c r="U661" s="238">
        <v>125.231234567901</v>
      </c>
      <c r="V661" s="238">
        <v>54.2572839506173</v>
      </c>
      <c r="W661" s="238">
        <v>47.064875000000001</v>
      </c>
      <c r="X661" s="238">
        <v>33.889113924050598</v>
      </c>
      <c r="Y661" s="238">
        <v>333.160384615385</v>
      </c>
      <c r="Z661" s="185"/>
      <c r="AA661" s="182"/>
      <c r="AB661" s="185" t="s">
        <v>378</v>
      </c>
      <c r="AC661" s="185"/>
      <c r="AD661" s="186" t="s">
        <v>105</v>
      </c>
      <c r="AE661" s="338">
        <v>139</v>
      </c>
      <c r="AF661" s="338">
        <v>56</v>
      </c>
      <c r="AG661" s="338">
        <v>39</v>
      </c>
      <c r="AH661" s="338">
        <v>28</v>
      </c>
      <c r="AI661" s="338">
        <v>21</v>
      </c>
      <c r="AJ661" s="187"/>
      <c r="AK661" s="182"/>
      <c r="AL661" s="182"/>
      <c r="AM661" s="282">
        <v>110393.19</v>
      </c>
      <c r="AN661" s="282">
        <v>34847.79</v>
      </c>
      <c r="AO661" s="282">
        <v>7837.22</v>
      </c>
      <c r="AP661" s="282">
        <v>4513.01</v>
      </c>
      <c r="AQ661" s="282">
        <v>16487.41</v>
      </c>
      <c r="AR661" s="275"/>
      <c r="AS661" s="273"/>
      <c r="AT661" s="273"/>
      <c r="AU661" s="275">
        <v>766.61937499999999</v>
      </c>
      <c r="AV661" s="275">
        <v>241.99854166666699</v>
      </c>
      <c r="AW661" s="275">
        <v>56.3828776978417</v>
      </c>
      <c r="AX661" s="275">
        <v>32.702971014492803</v>
      </c>
      <c r="AY661" s="275">
        <v>118.614460431655</v>
      </c>
      <c r="AZ661" s="187"/>
      <c r="BA661" s="182"/>
    </row>
    <row r="662" spans="1:53" s="188" customFormat="1" x14ac:dyDescent="0.2">
      <c r="A662" s="182"/>
      <c r="B662" s="185" t="s">
        <v>334</v>
      </c>
      <c r="C662" s="185"/>
      <c r="D662" s="186" t="s">
        <v>104</v>
      </c>
      <c r="E662" s="325">
        <v>10</v>
      </c>
      <c r="F662" s="325">
        <v>2</v>
      </c>
      <c r="G662" s="325">
        <v>4</v>
      </c>
      <c r="H662" s="325"/>
      <c r="I662" s="325">
        <v>2</v>
      </c>
      <c r="J662" s="185"/>
      <c r="K662" s="182"/>
      <c r="L662" s="182"/>
      <c r="M662" s="238">
        <v>1017.27</v>
      </c>
      <c r="N662" s="238">
        <v>13.47</v>
      </c>
      <c r="O662" s="238">
        <v>354.76</v>
      </c>
      <c r="P662" s="238"/>
      <c r="Q662" s="238">
        <v>7450.29</v>
      </c>
      <c r="R662" s="185"/>
      <c r="S662" s="182"/>
      <c r="T662" s="182"/>
      <c r="U662" s="238">
        <v>101.727</v>
      </c>
      <c r="V662" s="238">
        <v>1.347</v>
      </c>
      <c r="W662" s="238">
        <v>35.475999999999999</v>
      </c>
      <c r="X662" s="238"/>
      <c r="Y662" s="238">
        <v>745.029</v>
      </c>
      <c r="Z662" s="185"/>
      <c r="AA662" s="182"/>
      <c r="AB662" s="185" t="s">
        <v>380</v>
      </c>
      <c r="AC662" s="185"/>
      <c r="AD662" s="186" t="s">
        <v>164</v>
      </c>
      <c r="AE662" s="338">
        <v>25</v>
      </c>
      <c r="AF662" s="338">
        <v>12</v>
      </c>
      <c r="AG662" s="338">
        <v>10</v>
      </c>
      <c r="AH662" s="338">
        <v>9</v>
      </c>
      <c r="AI662" s="338">
        <v>8</v>
      </c>
      <c r="AJ662" s="187"/>
      <c r="AK662" s="182"/>
      <c r="AL662" s="182"/>
      <c r="AM662" s="282">
        <v>13111.31</v>
      </c>
      <c r="AN662" s="282">
        <v>586.57000000000005</v>
      </c>
      <c r="AO662" s="282">
        <v>935.03</v>
      </c>
      <c r="AP662" s="282">
        <v>868.41</v>
      </c>
      <c r="AQ662" s="282">
        <v>2029.75</v>
      </c>
      <c r="AR662" s="275"/>
      <c r="AS662" s="273"/>
      <c r="AT662" s="273"/>
      <c r="AU662" s="275">
        <v>524.45240000000001</v>
      </c>
      <c r="AV662" s="275">
        <v>23.462800000000001</v>
      </c>
      <c r="AW662" s="275">
        <v>38.959583333333299</v>
      </c>
      <c r="AX662" s="275">
        <v>34.736400000000003</v>
      </c>
      <c r="AY662" s="275">
        <v>81.19</v>
      </c>
      <c r="AZ662" s="187"/>
      <c r="BA662" s="182"/>
    </row>
    <row r="663" spans="1:53" s="188" customFormat="1" x14ac:dyDescent="0.2">
      <c r="A663" s="182"/>
      <c r="B663" s="185" t="s">
        <v>340</v>
      </c>
      <c r="C663" s="185"/>
      <c r="D663" s="186" t="s">
        <v>107</v>
      </c>
      <c r="E663" s="325">
        <v>17</v>
      </c>
      <c r="F663" s="325">
        <v>10</v>
      </c>
      <c r="G663" s="325">
        <v>11</v>
      </c>
      <c r="H663" s="325">
        <v>9</v>
      </c>
      <c r="I663" s="325">
        <v>9</v>
      </c>
      <c r="J663" s="185"/>
      <c r="K663" s="182"/>
      <c r="L663" s="182"/>
      <c r="M663" s="238">
        <v>3205.76</v>
      </c>
      <c r="N663" s="238">
        <v>1960.12</v>
      </c>
      <c r="O663" s="238">
        <v>1162.8499999999999</v>
      </c>
      <c r="P663" s="238">
        <v>1269.8</v>
      </c>
      <c r="Q663" s="238">
        <v>8556.7000000000007</v>
      </c>
      <c r="R663" s="185"/>
      <c r="S663" s="182"/>
      <c r="T663" s="182"/>
      <c r="U663" s="238">
        <v>160.28800000000001</v>
      </c>
      <c r="V663" s="238">
        <v>98.006</v>
      </c>
      <c r="W663" s="238">
        <v>58.142499999999998</v>
      </c>
      <c r="X663" s="238">
        <v>63.49</v>
      </c>
      <c r="Y663" s="238">
        <v>475.37222222222198</v>
      </c>
      <c r="Z663" s="185"/>
      <c r="AA663" s="182"/>
      <c r="AB663" s="185" t="s">
        <v>381</v>
      </c>
      <c r="AC663" s="185"/>
      <c r="AD663" s="186" t="s">
        <v>382</v>
      </c>
      <c r="AE663" s="338">
        <v>89</v>
      </c>
      <c r="AF663" s="338">
        <v>52</v>
      </c>
      <c r="AG663" s="338">
        <v>47</v>
      </c>
      <c r="AH663" s="338">
        <v>45</v>
      </c>
      <c r="AI663" s="338">
        <v>44</v>
      </c>
      <c r="AJ663" s="187"/>
      <c r="AK663" s="182"/>
      <c r="AL663" s="182"/>
      <c r="AM663" s="282">
        <v>49081.62</v>
      </c>
      <c r="AN663" s="282">
        <v>5509.95</v>
      </c>
      <c r="AO663" s="282">
        <v>17511.64</v>
      </c>
      <c r="AP663" s="282">
        <v>3578.97</v>
      </c>
      <c r="AQ663" s="282">
        <v>9130.94</v>
      </c>
      <c r="AR663" s="275"/>
      <c r="AS663" s="273"/>
      <c r="AT663" s="273"/>
      <c r="AU663" s="275">
        <v>551.47887640449505</v>
      </c>
      <c r="AV663" s="275">
        <v>61.909550561797701</v>
      </c>
      <c r="AW663" s="275">
        <v>206.01929411764701</v>
      </c>
      <c r="AX663" s="275">
        <v>42.606785714285699</v>
      </c>
      <c r="AY663" s="275">
        <v>102.594831460674</v>
      </c>
      <c r="AZ663" s="187"/>
      <c r="BA663" s="182"/>
    </row>
    <row r="664" spans="1:53" s="188" customFormat="1" x14ac:dyDescent="0.2">
      <c r="A664" s="182"/>
      <c r="B664" s="185" t="s">
        <v>341</v>
      </c>
      <c r="C664" s="185"/>
      <c r="D664" s="186" t="s">
        <v>88</v>
      </c>
      <c r="E664" s="325">
        <v>168</v>
      </c>
      <c r="F664" s="325">
        <v>66</v>
      </c>
      <c r="G664" s="325">
        <v>92</v>
      </c>
      <c r="H664" s="325">
        <v>55</v>
      </c>
      <c r="I664" s="325">
        <v>83</v>
      </c>
      <c r="J664" s="185"/>
      <c r="K664" s="182"/>
      <c r="L664" s="182"/>
      <c r="M664" s="238">
        <v>53721.9</v>
      </c>
      <c r="N664" s="238">
        <v>8838.8600000000097</v>
      </c>
      <c r="O664" s="238">
        <v>20415.12</v>
      </c>
      <c r="P664" s="238">
        <v>7496.75</v>
      </c>
      <c r="Q664" s="238">
        <v>113574.44</v>
      </c>
      <c r="R664" s="185"/>
      <c r="S664" s="182"/>
      <c r="T664" s="182"/>
      <c r="U664" s="238">
        <v>265.95</v>
      </c>
      <c r="V664" s="238">
        <v>43.7567326732674</v>
      </c>
      <c r="W664" s="238">
        <v>104.15877551020399</v>
      </c>
      <c r="X664" s="238">
        <v>49.978333333333303</v>
      </c>
      <c r="Y664" s="238">
        <v>567.87220000000002</v>
      </c>
      <c r="Z664" s="185"/>
      <c r="AA664" s="182"/>
      <c r="AB664" s="185" t="s">
        <v>384</v>
      </c>
      <c r="AC664" s="185"/>
      <c r="AD664" s="186" t="s">
        <v>84</v>
      </c>
      <c r="AE664" s="338">
        <v>43</v>
      </c>
      <c r="AF664" s="338">
        <v>17</v>
      </c>
      <c r="AG664" s="338">
        <v>15</v>
      </c>
      <c r="AH664" s="338">
        <v>14</v>
      </c>
      <c r="AI664" s="338">
        <v>12</v>
      </c>
      <c r="AJ664" s="187"/>
      <c r="AK664" s="182"/>
      <c r="AL664" s="182"/>
      <c r="AM664" s="282">
        <v>21351.67</v>
      </c>
      <c r="AN664" s="282">
        <v>816.89</v>
      </c>
      <c r="AO664" s="282">
        <v>2613.33</v>
      </c>
      <c r="AP664" s="282">
        <v>2501.02</v>
      </c>
      <c r="AQ664" s="282">
        <v>9438.8700000000008</v>
      </c>
      <c r="AR664" s="275"/>
      <c r="AS664" s="273"/>
      <c r="AT664" s="273"/>
      <c r="AU664" s="275">
        <v>474.48155555555599</v>
      </c>
      <c r="AV664" s="275">
        <v>18.153111111111102</v>
      </c>
      <c r="AW664" s="275">
        <v>58.073999999999998</v>
      </c>
      <c r="AX664" s="275">
        <v>59.5480952380952</v>
      </c>
      <c r="AY664" s="275">
        <v>230.21634146341501</v>
      </c>
      <c r="AZ664" s="187"/>
      <c r="BA664" s="182"/>
    </row>
    <row r="665" spans="1:53" s="188" customFormat="1" x14ac:dyDescent="0.2">
      <c r="A665" s="182"/>
      <c r="B665" s="185" t="s">
        <v>344</v>
      </c>
      <c r="C665" s="185"/>
      <c r="D665" s="186" t="s">
        <v>107</v>
      </c>
      <c r="E665" s="325">
        <v>3</v>
      </c>
      <c r="F665" s="325">
        <v>2</v>
      </c>
      <c r="G665" s="325">
        <v>2</v>
      </c>
      <c r="H665" s="325">
        <v>1</v>
      </c>
      <c r="I665" s="325">
        <v>2</v>
      </c>
      <c r="J665" s="185"/>
      <c r="K665" s="182"/>
      <c r="L665" s="182"/>
      <c r="M665" s="238">
        <v>660.31</v>
      </c>
      <c r="N665" s="238">
        <v>311.02</v>
      </c>
      <c r="O665" s="238">
        <v>251.55</v>
      </c>
      <c r="P665" s="238">
        <v>202.97</v>
      </c>
      <c r="Q665" s="238">
        <v>9266.93</v>
      </c>
      <c r="R665" s="185"/>
      <c r="S665" s="182"/>
      <c r="T665" s="182"/>
      <c r="U665" s="238">
        <v>165.07749999999999</v>
      </c>
      <c r="V665" s="238">
        <v>77.754999999999995</v>
      </c>
      <c r="W665" s="238">
        <v>62.887500000000003</v>
      </c>
      <c r="X665" s="238">
        <v>50.7425</v>
      </c>
      <c r="Y665" s="238">
        <v>2316.7325000000001</v>
      </c>
      <c r="Z665" s="185"/>
      <c r="AA665" s="182"/>
      <c r="AB665" s="185" t="s">
        <v>387</v>
      </c>
      <c r="AC665" s="185"/>
      <c r="AD665" s="186" t="s">
        <v>187</v>
      </c>
      <c r="AE665" s="338">
        <v>10</v>
      </c>
      <c r="AF665" s="338">
        <v>2</v>
      </c>
      <c r="AG665" s="338">
        <v>2</v>
      </c>
      <c r="AH665" s="338">
        <v>2</v>
      </c>
      <c r="AI665" s="338">
        <v>2</v>
      </c>
      <c r="AJ665" s="187"/>
      <c r="AK665" s="182"/>
      <c r="AL665" s="182"/>
      <c r="AM665" s="282">
        <v>2426.98</v>
      </c>
      <c r="AN665" s="282">
        <v>22.17</v>
      </c>
      <c r="AO665" s="282">
        <v>22.25</v>
      </c>
      <c r="AP665" s="282">
        <v>23.3</v>
      </c>
      <c r="AQ665" s="282">
        <v>195.07</v>
      </c>
      <c r="AR665" s="275"/>
      <c r="AS665" s="273"/>
      <c r="AT665" s="273"/>
      <c r="AU665" s="275">
        <v>242.69800000000001</v>
      </c>
      <c r="AV665" s="275">
        <v>2.2170000000000001</v>
      </c>
      <c r="AW665" s="275">
        <v>2.2250000000000001</v>
      </c>
      <c r="AX665" s="275">
        <v>3.3285714285714301</v>
      </c>
      <c r="AY665" s="275">
        <v>19.507000000000001</v>
      </c>
      <c r="AZ665" s="187"/>
      <c r="BA665" s="182"/>
    </row>
    <row r="666" spans="1:53" s="188" customFormat="1" x14ac:dyDescent="0.2">
      <c r="A666" s="182"/>
      <c r="B666" s="185" t="s">
        <v>346</v>
      </c>
      <c r="C666" s="185"/>
      <c r="D666" s="186" t="s">
        <v>107</v>
      </c>
      <c r="E666" s="325">
        <v>1</v>
      </c>
      <c r="F666" s="325">
        <v>2</v>
      </c>
      <c r="G666" s="325">
        <v>2</v>
      </c>
      <c r="H666" s="325">
        <v>2</v>
      </c>
      <c r="I666" s="325">
        <v>2</v>
      </c>
      <c r="J666" s="185"/>
      <c r="K666" s="182"/>
      <c r="L666" s="182"/>
      <c r="M666" s="238">
        <v>6.46</v>
      </c>
      <c r="N666" s="238">
        <v>312.67</v>
      </c>
      <c r="O666" s="238">
        <v>225.99</v>
      </c>
      <c r="P666" s="238">
        <v>274.22000000000003</v>
      </c>
      <c r="Q666" s="238">
        <v>3470.43</v>
      </c>
      <c r="R666" s="185"/>
      <c r="S666" s="182"/>
      <c r="T666" s="182"/>
      <c r="U666" s="238">
        <v>3.23</v>
      </c>
      <c r="V666" s="238">
        <v>156.33500000000001</v>
      </c>
      <c r="W666" s="238">
        <v>112.995</v>
      </c>
      <c r="X666" s="238">
        <v>137.11000000000001</v>
      </c>
      <c r="Y666" s="238">
        <v>1735.2149999999999</v>
      </c>
      <c r="Z666" s="185"/>
      <c r="AA666" s="182"/>
      <c r="AB666" s="185" t="s">
        <v>389</v>
      </c>
      <c r="AC666" s="185"/>
      <c r="AD666" s="186" t="s">
        <v>124</v>
      </c>
      <c r="AE666" s="338">
        <v>56</v>
      </c>
      <c r="AF666" s="338">
        <v>29</v>
      </c>
      <c r="AG666" s="338">
        <v>12</v>
      </c>
      <c r="AH666" s="338">
        <v>10</v>
      </c>
      <c r="AI666" s="338">
        <v>10</v>
      </c>
      <c r="AJ666" s="187"/>
      <c r="AK666" s="182"/>
      <c r="AL666" s="182"/>
      <c r="AM666" s="282">
        <v>12496.04</v>
      </c>
      <c r="AN666" s="282">
        <v>22397.06</v>
      </c>
      <c r="AO666" s="282">
        <v>572.34</v>
      </c>
      <c r="AP666" s="282">
        <v>505.34</v>
      </c>
      <c r="AQ666" s="282">
        <v>830.94</v>
      </c>
      <c r="AR666" s="275"/>
      <c r="AS666" s="273"/>
      <c r="AT666" s="273"/>
      <c r="AU666" s="275">
        <v>219.228771929825</v>
      </c>
      <c r="AV666" s="275">
        <v>392.93087719298302</v>
      </c>
      <c r="AW666" s="275">
        <v>10.2203571428571</v>
      </c>
      <c r="AX666" s="275">
        <v>9.02392857142857</v>
      </c>
      <c r="AY666" s="275">
        <v>14.577894736842101</v>
      </c>
      <c r="AZ666" s="187"/>
      <c r="BA666" s="182"/>
    </row>
    <row r="667" spans="1:53" s="188" customFormat="1" x14ac:dyDescent="0.2">
      <c r="A667" s="182"/>
      <c r="B667" s="185" t="s">
        <v>348</v>
      </c>
      <c r="C667" s="185"/>
      <c r="D667" s="186" t="s">
        <v>349</v>
      </c>
      <c r="E667" s="325">
        <v>102</v>
      </c>
      <c r="F667" s="325">
        <v>71</v>
      </c>
      <c r="G667" s="325">
        <v>60</v>
      </c>
      <c r="H667" s="325">
        <v>46</v>
      </c>
      <c r="I667" s="325">
        <v>50</v>
      </c>
      <c r="J667" s="185"/>
      <c r="K667" s="182"/>
      <c r="L667" s="182"/>
      <c r="M667" s="238">
        <v>12934.87</v>
      </c>
      <c r="N667" s="238">
        <v>7319.37</v>
      </c>
      <c r="O667" s="238">
        <v>8463.77</v>
      </c>
      <c r="P667" s="238">
        <v>7198.04</v>
      </c>
      <c r="Q667" s="238">
        <v>46097.27</v>
      </c>
      <c r="R667" s="185"/>
      <c r="S667" s="182"/>
      <c r="T667" s="182"/>
      <c r="U667" s="238">
        <v>105.16154471544699</v>
      </c>
      <c r="V667" s="238">
        <v>59.507073170731701</v>
      </c>
      <c r="W667" s="238">
        <v>69.375163934426197</v>
      </c>
      <c r="X667" s="238">
        <v>59.9836666666667</v>
      </c>
      <c r="Y667" s="238">
        <v>384.143916666667</v>
      </c>
      <c r="Z667" s="185"/>
      <c r="AA667" s="182"/>
      <c r="AB667" s="185" t="s">
        <v>394</v>
      </c>
      <c r="AC667" s="185"/>
      <c r="AD667" s="186" t="s">
        <v>395</v>
      </c>
      <c r="AE667" s="338">
        <v>3</v>
      </c>
      <c r="AF667" s="338">
        <v>1</v>
      </c>
      <c r="AG667" s="338">
        <v>1</v>
      </c>
      <c r="AH667" s="338"/>
      <c r="AI667" s="338"/>
      <c r="AJ667" s="187"/>
      <c r="AK667" s="182"/>
      <c r="AL667" s="182"/>
      <c r="AM667" s="282">
        <v>283.83999999999997</v>
      </c>
      <c r="AN667" s="282">
        <v>78.5</v>
      </c>
      <c r="AO667" s="282">
        <v>15.54</v>
      </c>
      <c r="AP667" s="282"/>
      <c r="AQ667" s="282">
        <v>0</v>
      </c>
      <c r="AR667" s="275"/>
      <c r="AS667" s="273"/>
      <c r="AT667" s="273"/>
      <c r="AU667" s="275">
        <v>94.613333333333301</v>
      </c>
      <c r="AV667" s="275">
        <v>26.1666666666667</v>
      </c>
      <c r="AW667" s="275">
        <v>5.18</v>
      </c>
      <c r="AX667" s="275"/>
      <c r="AY667" s="275">
        <v>0</v>
      </c>
      <c r="AZ667" s="187"/>
      <c r="BA667" s="182"/>
    </row>
    <row r="668" spans="1:53" s="188" customFormat="1" ht="13.5" thickBot="1" x14ac:dyDescent="0.25">
      <c r="A668" s="182"/>
      <c r="B668" s="189" t="s">
        <v>350</v>
      </c>
      <c r="C668" s="189"/>
      <c r="D668" s="190" t="s">
        <v>187</v>
      </c>
      <c r="E668" s="326">
        <v>76</v>
      </c>
      <c r="F668" s="326">
        <v>38</v>
      </c>
      <c r="G668" s="326">
        <v>32</v>
      </c>
      <c r="H668" s="326">
        <v>28</v>
      </c>
      <c r="I668" s="326">
        <v>40</v>
      </c>
      <c r="J668" s="189"/>
      <c r="K668" s="182"/>
      <c r="L668" s="182"/>
      <c r="M668" s="332">
        <v>18163.8</v>
      </c>
      <c r="N668" s="238">
        <v>6389.23</v>
      </c>
      <c r="O668" s="238">
        <v>6277.64</v>
      </c>
      <c r="P668" s="238">
        <v>6004.22</v>
      </c>
      <c r="Q668" s="238">
        <v>53409.47</v>
      </c>
      <c r="R668" s="185"/>
      <c r="S668" s="182"/>
      <c r="T668" s="182"/>
      <c r="U668" s="266">
        <v>189.20625000000001</v>
      </c>
      <c r="V668" s="266">
        <v>66.554479166666695</v>
      </c>
      <c r="W668" s="266">
        <v>66.080421052631607</v>
      </c>
      <c r="X668" s="266">
        <v>66.713555555555502</v>
      </c>
      <c r="Y668" s="266">
        <v>556.34864583333297</v>
      </c>
      <c r="Z668" s="191"/>
      <c r="AA668" s="182"/>
      <c r="AB668" s="189" t="s">
        <v>396</v>
      </c>
      <c r="AC668" s="189"/>
      <c r="AD668" s="190" t="s">
        <v>86</v>
      </c>
      <c r="AE668" s="339">
        <v>4</v>
      </c>
      <c r="AF668" s="339">
        <v>2</v>
      </c>
      <c r="AG668" s="339">
        <v>1</v>
      </c>
      <c r="AH668" s="339">
        <v>1</v>
      </c>
      <c r="AI668" s="339">
        <v>1</v>
      </c>
      <c r="AJ668" s="192"/>
      <c r="AK668" s="182"/>
      <c r="AL668" s="182"/>
      <c r="AM668" s="283">
        <v>1481.73</v>
      </c>
      <c r="AN668" s="284">
        <v>535.88</v>
      </c>
      <c r="AO668" s="284">
        <v>47.05</v>
      </c>
      <c r="AP668" s="284">
        <v>70.540000000000006</v>
      </c>
      <c r="AQ668" s="284">
        <v>24.87</v>
      </c>
      <c r="AR668" s="277"/>
      <c r="AS668" s="273"/>
      <c r="AT668" s="273"/>
      <c r="AU668" s="276">
        <v>370.4325</v>
      </c>
      <c r="AV668" s="277">
        <v>133.97</v>
      </c>
      <c r="AW668" s="277">
        <v>11.762499999999999</v>
      </c>
      <c r="AX668" s="277">
        <v>17.635000000000002</v>
      </c>
      <c r="AY668" s="277">
        <v>6.2175000000000002</v>
      </c>
      <c r="AZ668" s="192"/>
      <c r="BA668" s="182"/>
    </row>
    <row r="669" spans="1:53" s="188" customFormat="1" x14ac:dyDescent="0.2">
      <c r="A669" s="182"/>
      <c r="B669" s="185" t="s">
        <v>351</v>
      </c>
      <c r="C669" s="185"/>
      <c r="D669" s="186" t="s">
        <v>93</v>
      </c>
      <c r="E669" s="325">
        <v>1</v>
      </c>
      <c r="F669" s="325">
        <v>1</v>
      </c>
      <c r="G669" s="325">
        <v>1</v>
      </c>
      <c r="H669" s="325">
        <v>1</v>
      </c>
      <c r="I669" s="325">
        <v>1</v>
      </c>
      <c r="J669" s="185"/>
      <c r="K669" s="182"/>
      <c r="L669" s="182"/>
      <c r="M669" s="238">
        <v>19.760000000000002</v>
      </c>
      <c r="N669" s="238">
        <v>19.59</v>
      </c>
      <c r="O669" s="238">
        <v>18.649999999999999</v>
      </c>
      <c r="P669" s="238">
        <v>12.16</v>
      </c>
      <c r="Q669" s="238">
        <v>135.80000000000001</v>
      </c>
      <c r="R669" s="185"/>
      <c r="S669" s="182"/>
      <c r="T669" s="182"/>
      <c r="U669" s="238">
        <v>19.760000000000002</v>
      </c>
      <c r="V669" s="238">
        <v>19.59</v>
      </c>
      <c r="W669" s="238">
        <v>18.649999999999999</v>
      </c>
      <c r="X669" s="238">
        <v>12.16</v>
      </c>
      <c r="Y669" s="238">
        <v>135.80000000000001</v>
      </c>
      <c r="Z669" s="185"/>
      <c r="AA669" s="182"/>
      <c r="AB669" s="185" t="s">
        <v>397</v>
      </c>
      <c r="AC669" s="185"/>
      <c r="AD669" s="186" t="s">
        <v>187</v>
      </c>
      <c r="AE669" s="338">
        <v>1</v>
      </c>
      <c r="AF669" s="338"/>
      <c r="AG669" s="338"/>
      <c r="AH669" s="338"/>
      <c r="AI669" s="338">
        <v>1</v>
      </c>
      <c r="AJ669" s="187"/>
      <c r="AK669" s="182"/>
      <c r="AL669" s="182"/>
      <c r="AM669" s="282">
        <v>65.849999999999994</v>
      </c>
      <c r="AN669" s="282">
        <v>0</v>
      </c>
      <c r="AO669" s="282">
        <v>0</v>
      </c>
      <c r="AP669" s="282">
        <v>0</v>
      </c>
      <c r="AQ669" s="282">
        <v>3.59</v>
      </c>
      <c r="AR669" s="275"/>
      <c r="AS669" s="273"/>
      <c r="AT669" s="273"/>
      <c r="AU669" s="275">
        <v>65.849999999999994</v>
      </c>
      <c r="AV669" s="275">
        <v>0</v>
      </c>
      <c r="AW669" s="275">
        <v>0</v>
      </c>
      <c r="AX669" s="275">
        <v>0</v>
      </c>
      <c r="AY669" s="275">
        <v>3.59</v>
      </c>
      <c r="AZ669" s="187"/>
      <c r="BA669" s="182"/>
    </row>
    <row r="670" spans="1:53" s="188" customFormat="1" x14ac:dyDescent="0.2">
      <c r="A670" s="182"/>
      <c r="B670" s="185" t="s">
        <v>354</v>
      </c>
      <c r="C670" s="185"/>
      <c r="D670" s="186" t="s">
        <v>154</v>
      </c>
      <c r="E670" s="325">
        <v>193</v>
      </c>
      <c r="F670" s="325">
        <v>28</v>
      </c>
      <c r="G670" s="325">
        <v>87</v>
      </c>
      <c r="H670" s="325">
        <v>71</v>
      </c>
      <c r="I670" s="325">
        <v>89</v>
      </c>
      <c r="J670" s="185"/>
      <c r="K670" s="182"/>
      <c r="L670" s="182"/>
      <c r="M670" s="238">
        <v>37175.9</v>
      </c>
      <c r="N670" s="238">
        <v>3345.83</v>
      </c>
      <c r="O670" s="238">
        <v>9220.7199999999993</v>
      </c>
      <c r="P670" s="238">
        <v>9204.52</v>
      </c>
      <c r="Q670" s="238">
        <v>104486.43</v>
      </c>
      <c r="R670" s="185"/>
      <c r="S670" s="182"/>
      <c r="T670" s="182"/>
      <c r="U670" s="238">
        <v>175.35801886792501</v>
      </c>
      <c r="V670" s="238">
        <v>15.7822169811321</v>
      </c>
      <c r="W670" s="238">
        <v>43.908190476190498</v>
      </c>
      <c r="X670" s="238">
        <v>46.253869346733701</v>
      </c>
      <c r="Y670" s="238">
        <v>499.93507177033501</v>
      </c>
      <c r="Z670" s="185"/>
      <c r="AA670" s="182"/>
      <c r="AB670" s="185" t="s">
        <v>397</v>
      </c>
      <c r="AC670" s="185"/>
      <c r="AD670" s="186" t="s">
        <v>120</v>
      </c>
      <c r="AE670" s="338">
        <v>160</v>
      </c>
      <c r="AF670" s="338">
        <v>80</v>
      </c>
      <c r="AG670" s="338">
        <v>58</v>
      </c>
      <c r="AH670" s="338">
        <v>43</v>
      </c>
      <c r="AI670" s="338">
        <v>45</v>
      </c>
      <c r="AJ670" s="187"/>
      <c r="AK670" s="182"/>
      <c r="AL670" s="182"/>
      <c r="AM670" s="282">
        <v>51257.73</v>
      </c>
      <c r="AN670" s="282">
        <v>21230.74</v>
      </c>
      <c r="AO670" s="282">
        <v>23122.99</v>
      </c>
      <c r="AP670" s="282">
        <v>5380.72</v>
      </c>
      <c r="AQ670" s="282">
        <v>86643.41</v>
      </c>
      <c r="AR670" s="275"/>
      <c r="AS670" s="273"/>
      <c r="AT670" s="273"/>
      <c r="AU670" s="275">
        <v>303.30017751479301</v>
      </c>
      <c r="AV670" s="275">
        <v>125.625680473373</v>
      </c>
      <c r="AW670" s="275">
        <v>140.99384146341501</v>
      </c>
      <c r="AX670" s="275">
        <v>33.6295</v>
      </c>
      <c r="AY670" s="275">
        <v>518.822814371258</v>
      </c>
      <c r="AZ670" s="187"/>
      <c r="BA670" s="182"/>
    </row>
    <row r="671" spans="1:53" s="188" customFormat="1" x14ac:dyDescent="0.2">
      <c r="A671" s="182"/>
      <c r="B671" s="185" t="s">
        <v>355</v>
      </c>
      <c r="C671" s="185"/>
      <c r="D671" s="186" t="s">
        <v>175</v>
      </c>
      <c r="E671" s="325">
        <v>284</v>
      </c>
      <c r="F671" s="325">
        <v>206</v>
      </c>
      <c r="G671" s="325">
        <v>187</v>
      </c>
      <c r="H671" s="325">
        <v>84</v>
      </c>
      <c r="I671" s="325">
        <v>236</v>
      </c>
      <c r="J671" s="185"/>
      <c r="K671" s="182"/>
      <c r="L671" s="182"/>
      <c r="M671" s="238">
        <v>44982.21</v>
      </c>
      <c r="N671" s="238">
        <v>31437.8</v>
      </c>
      <c r="O671" s="238">
        <v>40296.74</v>
      </c>
      <c r="P671" s="238">
        <v>19921.740000000002</v>
      </c>
      <c r="Q671" s="238">
        <v>346281.43</v>
      </c>
      <c r="R671" s="185"/>
      <c r="S671" s="182"/>
      <c r="T671" s="182"/>
      <c r="U671" s="238">
        <v>116.233100775194</v>
      </c>
      <c r="V671" s="238">
        <v>81.234625322997402</v>
      </c>
      <c r="W671" s="238">
        <v>106.04405263157901</v>
      </c>
      <c r="X671" s="238">
        <v>115.824069767442</v>
      </c>
      <c r="Y671" s="238">
        <v>925.88617647058902</v>
      </c>
      <c r="Z671" s="185"/>
      <c r="AA671" s="182"/>
      <c r="AB671" s="185" t="s">
        <v>398</v>
      </c>
      <c r="AC671" s="185"/>
      <c r="AD671" s="186" t="s">
        <v>97</v>
      </c>
      <c r="AE671" s="338">
        <v>16</v>
      </c>
      <c r="AF671" s="338">
        <v>2</v>
      </c>
      <c r="AG671" s="338">
        <v>1</v>
      </c>
      <c r="AH671" s="338">
        <v>1</v>
      </c>
      <c r="AI671" s="338"/>
      <c r="AJ671" s="187"/>
      <c r="AK671" s="182"/>
      <c r="AL671" s="182"/>
      <c r="AM671" s="282">
        <v>5299.93</v>
      </c>
      <c r="AN671" s="282">
        <v>114.47</v>
      </c>
      <c r="AO671" s="282">
        <v>129.77000000000001</v>
      </c>
      <c r="AP671" s="282">
        <v>74.03</v>
      </c>
      <c r="AQ671" s="282">
        <v>0</v>
      </c>
      <c r="AR671" s="275"/>
      <c r="AS671" s="273"/>
      <c r="AT671" s="273"/>
      <c r="AU671" s="275">
        <v>331.24562500000002</v>
      </c>
      <c r="AV671" s="275">
        <v>7.1543749999999999</v>
      </c>
      <c r="AW671" s="275">
        <v>8.1106250000000006</v>
      </c>
      <c r="AX671" s="275">
        <v>4.6268750000000001</v>
      </c>
      <c r="AY671" s="275">
        <v>0</v>
      </c>
      <c r="AZ671" s="187"/>
      <c r="BA671" s="182"/>
    </row>
    <row r="672" spans="1:53" s="188" customFormat="1" x14ac:dyDescent="0.2">
      <c r="A672" s="182"/>
      <c r="B672" s="185" t="s">
        <v>356</v>
      </c>
      <c r="C672" s="185"/>
      <c r="D672" s="186" t="s">
        <v>203</v>
      </c>
      <c r="E672" s="325">
        <v>187</v>
      </c>
      <c r="F672" s="325">
        <v>109</v>
      </c>
      <c r="G672" s="325">
        <v>91</v>
      </c>
      <c r="H672" s="325">
        <v>81</v>
      </c>
      <c r="I672" s="325">
        <v>95</v>
      </c>
      <c r="J672" s="185"/>
      <c r="K672" s="182"/>
      <c r="L672" s="182"/>
      <c r="M672" s="238">
        <v>25595.439999999999</v>
      </c>
      <c r="N672" s="238">
        <v>12555.53</v>
      </c>
      <c r="O672" s="238">
        <v>12723.91</v>
      </c>
      <c r="P672" s="238">
        <v>11498.29</v>
      </c>
      <c r="Q672" s="238">
        <v>103272.2</v>
      </c>
      <c r="R672" s="185"/>
      <c r="S672" s="182"/>
      <c r="T672" s="182"/>
      <c r="U672" s="238">
        <v>116.342909090909</v>
      </c>
      <c r="V672" s="238">
        <v>57.070590909090903</v>
      </c>
      <c r="W672" s="238">
        <v>59.180976744186097</v>
      </c>
      <c r="X672" s="238">
        <v>53.730327102803699</v>
      </c>
      <c r="Y672" s="238">
        <v>478.112037037037</v>
      </c>
      <c r="Z672" s="185"/>
      <c r="AA672" s="182"/>
      <c r="AB672" s="185" t="s">
        <v>669</v>
      </c>
      <c r="AC672" s="185"/>
      <c r="AD672" s="186" t="s">
        <v>77</v>
      </c>
      <c r="AE672" s="338">
        <v>7</v>
      </c>
      <c r="AF672" s="338">
        <v>5</v>
      </c>
      <c r="AG672" s="338">
        <v>4</v>
      </c>
      <c r="AH672" s="338">
        <v>3</v>
      </c>
      <c r="AI672" s="338">
        <v>2</v>
      </c>
      <c r="AJ672" s="187"/>
      <c r="AK672" s="182"/>
      <c r="AL672" s="182"/>
      <c r="AM672" s="282">
        <v>1727.42</v>
      </c>
      <c r="AN672" s="282">
        <v>281.45999999999998</v>
      </c>
      <c r="AO672" s="282">
        <v>129.75</v>
      </c>
      <c r="AP672" s="282">
        <v>95.28</v>
      </c>
      <c r="AQ672" s="282">
        <v>217.78</v>
      </c>
      <c r="AR672" s="275"/>
      <c r="AS672" s="273"/>
      <c r="AT672" s="273"/>
      <c r="AU672" s="275">
        <v>246.77428571428601</v>
      </c>
      <c r="AV672" s="275">
        <v>40.208571428571403</v>
      </c>
      <c r="AW672" s="275">
        <v>18.535714285714299</v>
      </c>
      <c r="AX672" s="275">
        <v>15.88</v>
      </c>
      <c r="AY672" s="275">
        <v>36.296666666666702</v>
      </c>
      <c r="AZ672" s="187"/>
      <c r="BA672" s="182"/>
    </row>
    <row r="673" spans="1:53" s="188" customFormat="1" x14ac:dyDescent="0.2">
      <c r="A673" s="182"/>
      <c r="B673" s="185" t="s">
        <v>358</v>
      </c>
      <c r="C673" s="185"/>
      <c r="D673" s="186" t="s">
        <v>359</v>
      </c>
      <c r="E673" s="325">
        <v>41</v>
      </c>
      <c r="F673" s="325">
        <v>26</v>
      </c>
      <c r="G673" s="325">
        <v>21</v>
      </c>
      <c r="H673" s="325">
        <v>15</v>
      </c>
      <c r="I673" s="325">
        <v>14</v>
      </c>
      <c r="J673" s="185"/>
      <c r="K673" s="182"/>
      <c r="L673" s="182"/>
      <c r="M673" s="238">
        <v>7505.87</v>
      </c>
      <c r="N673" s="238">
        <v>3028.91</v>
      </c>
      <c r="O673" s="238">
        <v>2148.6999999999998</v>
      </c>
      <c r="P673" s="238">
        <v>2044.97</v>
      </c>
      <c r="Q673" s="238">
        <v>19963.2</v>
      </c>
      <c r="R673" s="185"/>
      <c r="S673" s="182"/>
      <c r="T673" s="182"/>
      <c r="U673" s="238">
        <v>136.470363636364</v>
      </c>
      <c r="V673" s="238">
        <v>55.071090909090898</v>
      </c>
      <c r="W673" s="238">
        <v>39.790740740740702</v>
      </c>
      <c r="X673" s="238">
        <v>40.097450980392203</v>
      </c>
      <c r="Y673" s="238">
        <v>362.96727272727298</v>
      </c>
      <c r="Z673" s="185"/>
      <c r="AA673" s="182"/>
      <c r="AB673" s="185" t="s">
        <v>399</v>
      </c>
      <c r="AC673" s="185"/>
      <c r="AD673" s="186" t="s">
        <v>100</v>
      </c>
      <c r="AE673" s="338">
        <v>2</v>
      </c>
      <c r="AF673" s="338"/>
      <c r="AG673" s="338"/>
      <c r="AH673" s="338"/>
      <c r="AI673" s="338">
        <v>1</v>
      </c>
      <c r="AJ673" s="187"/>
      <c r="AK673" s="182"/>
      <c r="AL673" s="182"/>
      <c r="AM673" s="282">
        <v>2286.14</v>
      </c>
      <c r="AN673" s="282">
        <v>0</v>
      </c>
      <c r="AO673" s="282">
        <v>0</v>
      </c>
      <c r="AP673" s="282">
        <v>0</v>
      </c>
      <c r="AQ673" s="282">
        <v>34.57</v>
      </c>
      <c r="AR673" s="275"/>
      <c r="AS673" s="273"/>
      <c r="AT673" s="273"/>
      <c r="AU673" s="275">
        <v>1143.07</v>
      </c>
      <c r="AV673" s="275">
        <v>0</v>
      </c>
      <c r="AW673" s="275">
        <v>0</v>
      </c>
      <c r="AX673" s="275">
        <v>0</v>
      </c>
      <c r="AY673" s="275">
        <v>17.285</v>
      </c>
      <c r="AZ673" s="187"/>
      <c r="BA673" s="182"/>
    </row>
    <row r="674" spans="1:53" s="188" customFormat="1" x14ac:dyDescent="0.2">
      <c r="A674" s="182"/>
      <c r="B674" s="185" t="s">
        <v>360</v>
      </c>
      <c r="C674" s="185"/>
      <c r="D674" s="186" t="s">
        <v>110</v>
      </c>
      <c r="E674" s="325">
        <v>3</v>
      </c>
      <c r="F674" s="325">
        <v>3</v>
      </c>
      <c r="G674" s="325">
        <v>2</v>
      </c>
      <c r="H674" s="325">
        <v>1</v>
      </c>
      <c r="I674" s="325">
        <v>1</v>
      </c>
      <c r="J674" s="185"/>
      <c r="K674" s="182"/>
      <c r="L674" s="182"/>
      <c r="M674" s="238">
        <v>697.88</v>
      </c>
      <c r="N674" s="238">
        <v>450.37</v>
      </c>
      <c r="O674" s="238">
        <v>129.88</v>
      </c>
      <c r="P674" s="238">
        <v>270.27</v>
      </c>
      <c r="Q674" s="238">
        <v>369.48</v>
      </c>
      <c r="R674" s="185"/>
      <c r="S674" s="182"/>
      <c r="T674" s="182"/>
      <c r="U674" s="238">
        <v>232.62666666666701</v>
      </c>
      <c r="V674" s="238">
        <v>150.12333333333299</v>
      </c>
      <c r="W674" s="238">
        <v>43.293333333333301</v>
      </c>
      <c r="X674" s="238">
        <v>90.09</v>
      </c>
      <c r="Y674" s="238">
        <v>123.16</v>
      </c>
      <c r="Z674" s="185"/>
      <c r="AA674" s="182"/>
      <c r="AB674" s="185" t="s">
        <v>399</v>
      </c>
      <c r="AC674" s="185"/>
      <c r="AD674" s="186" t="s">
        <v>77</v>
      </c>
      <c r="AE674" s="338">
        <v>22</v>
      </c>
      <c r="AF674" s="338">
        <v>2</v>
      </c>
      <c r="AG674" s="338">
        <v>1</v>
      </c>
      <c r="AH674" s="338">
        <v>1</v>
      </c>
      <c r="AI674" s="338">
        <v>3</v>
      </c>
      <c r="AJ674" s="187"/>
      <c r="AK674" s="182"/>
      <c r="AL674" s="182"/>
      <c r="AM674" s="282">
        <v>15704.99</v>
      </c>
      <c r="AN674" s="282">
        <v>1270.53</v>
      </c>
      <c r="AO674" s="282">
        <v>147.07</v>
      </c>
      <c r="AP674" s="282">
        <v>163.01</v>
      </c>
      <c r="AQ674" s="282">
        <v>2443.3200000000002</v>
      </c>
      <c r="AR674" s="275"/>
      <c r="AS674" s="273"/>
      <c r="AT674" s="273"/>
      <c r="AU674" s="275">
        <v>682.825652173913</v>
      </c>
      <c r="AV674" s="275">
        <v>55.240434782608702</v>
      </c>
      <c r="AW674" s="275">
        <v>6.3943478260869604</v>
      </c>
      <c r="AX674" s="275">
        <v>7.7623809523809504</v>
      </c>
      <c r="AY674" s="275">
        <v>106.231304347826</v>
      </c>
      <c r="AZ674" s="187"/>
      <c r="BA674" s="182"/>
    </row>
    <row r="675" spans="1:53" s="188" customFormat="1" x14ac:dyDescent="0.2">
      <c r="A675" s="182"/>
      <c r="B675" s="185" t="s">
        <v>361</v>
      </c>
      <c r="C675" s="185"/>
      <c r="D675" s="186" t="s">
        <v>363</v>
      </c>
      <c r="E675" s="325">
        <v>56</v>
      </c>
      <c r="F675" s="325">
        <v>40</v>
      </c>
      <c r="G675" s="325">
        <v>36</v>
      </c>
      <c r="H675" s="325">
        <v>37</v>
      </c>
      <c r="I675" s="325">
        <v>44</v>
      </c>
      <c r="J675" s="185"/>
      <c r="K675" s="182"/>
      <c r="L675" s="182"/>
      <c r="M675" s="238">
        <v>7958.43</v>
      </c>
      <c r="N675" s="238">
        <v>3885.43</v>
      </c>
      <c r="O675" s="238">
        <v>5901.43</v>
      </c>
      <c r="P675" s="238">
        <v>4716.49</v>
      </c>
      <c r="Q675" s="238">
        <v>21000.69</v>
      </c>
      <c r="R675" s="185"/>
      <c r="S675" s="182"/>
      <c r="T675" s="182"/>
      <c r="U675" s="238">
        <v>117.035735294118</v>
      </c>
      <c r="V675" s="238">
        <v>57.138676470588202</v>
      </c>
      <c r="W675" s="238">
        <v>86.7857352941177</v>
      </c>
      <c r="X675" s="238">
        <v>69.3601470588235</v>
      </c>
      <c r="Y675" s="238">
        <v>308.83367647058799</v>
      </c>
      <c r="Z675" s="185"/>
      <c r="AA675" s="182"/>
      <c r="AB675" s="185" t="s">
        <v>400</v>
      </c>
      <c r="AC675" s="185"/>
      <c r="AD675" s="186" t="s">
        <v>388</v>
      </c>
      <c r="AE675" s="338">
        <v>8</v>
      </c>
      <c r="AF675" s="338">
        <v>1</v>
      </c>
      <c r="AG675" s="338">
        <v>3</v>
      </c>
      <c r="AH675" s="338">
        <v>1</v>
      </c>
      <c r="AI675" s="338">
        <v>3</v>
      </c>
      <c r="AJ675" s="187"/>
      <c r="AK675" s="182"/>
      <c r="AL675" s="182"/>
      <c r="AM675" s="282">
        <v>194.75</v>
      </c>
      <c r="AN675" s="282">
        <v>24.97</v>
      </c>
      <c r="AO675" s="282">
        <v>331.79</v>
      </c>
      <c r="AP675" s="282">
        <v>27.38</v>
      </c>
      <c r="AQ675" s="282">
        <v>9693.98</v>
      </c>
      <c r="AR675" s="275"/>
      <c r="AS675" s="273"/>
      <c r="AT675" s="273"/>
      <c r="AU675" s="275">
        <v>24.34375</v>
      </c>
      <c r="AV675" s="275">
        <v>3.1212499999999999</v>
      </c>
      <c r="AW675" s="275">
        <v>41.473750000000003</v>
      </c>
      <c r="AX675" s="275">
        <v>4.5633333333333299</v>
      </c>
      <c r="AY675" s="275">
        <v>1211.7474999999999</v>
      </c>
      <c r="AZ675" s="187"/>
      <c r="BA675" s="182"/>
    </row>
    <row r="676" spans="1:53" s="188" customFormat="1" x14ac:dyDescent="0.2">
      <c r="A676" s="182"/>
      <c r="B676" s="185" t="s">
        <v>364</v>
      </c>
      <c r="C676" s="185"/>
      <c r="D676" s="186" t="s">
        <v>203</v>
      </c>
      <c r="E676" s="325">
        <v>2287</v>
      </c>
      <c r="F676" s="325">
        <v>1714</v>
      </c>
      <c r="G676" s="325">
        <v>1467</v>
      </c>
      <c r="H676" s="325">
        <v>1285</v>
      </c>
      <c r="I676" s="325">
        <v>1512</v>
      </c>
      <c r="J676" s="185"/>
      <c r="K676" s="182"/>
      <c r="L676" s="182"/>
      <c r="M676" s="238">
        <v>270462.92</v>
      </c>
      <c r="N676" s="238">
        <v>150834.4</v>
      </c>
      <c r="O676" s="238">
        <v>146067.04999999999</v>
      </c>
      <c r="P676" s="238">
        <v>128649.97</v>
      </c>
      <c r="Q676" s="238">
        <v>1363177.71</v>
      </c>
      <c r="R676" s="185"/>
      <c r="S676" s="182"/>
      <c r="T676" s="182"/>
      <c r="U676" s="238">
        <v>99.106969585928894</v>
      </c>
      <c r="V676" s="238">
        <v>55.270941736899999</v>
      </c>
      <c r="W676" s="238">
        <v>54.665812125748502</v>
      </c>
      <c r="X676" s="238">
        <v>48.547158490566098</v>
      </c>
      <c r="Y676" s="238">
        <v>507.89035394933001</v>
      </c>
      <c r="Z676" s="185"/>
      <c r="AA676" s="182"/>
      <c r="AB676" s="185" t="s">
        <v>705</v>
      </c>
      <c r="AC676" s="185"/>
      <c r="AD676" s="186" t="s">
        <v>88</v>
      </c>
      <c r="AE676" s="338">
        <v>2</v>
      </c>
      <c r="AF676" s="338"/>
      <c r="AG676" s="338"/>
      <c r="AH676" s="338"/>
      <c r="AI676" s="338"/>
      <c r="AJ676" s="187"/>
      <c r="AK676" s="182"/>
      <c r="AL676" s="182"/>
      <c r="AM676" s="282">
        <v>1223.7</v>
      </c>
      <c r="AN676" s="282">
        <v>0</v>
      </c>
      <c r="AO676" s="282">
        <v>0</v>
      </c>
      <c r="AP676" s="282">
        <v>0</v>
      </c>
      <c r="AQ676" s="282">
        <v>0</v>
      </c>
      <c r="AR676" s="275"/>
      <c r="AS676" s="273"/>
      <c r="AT676" s="273"/>
      <c r="AU676" s="275">
        <v>611.85</v>
      </c>
      <c r="AV676" s="275">
        <v>0</v>
      </c>
      <c r="AW676" s="275">
        <v>0</v>
      </c>
      <c r="AX676" s="275">
        <v>0</v>
      </c>
      <c r="AY676" s="275">
        <v>0</v>
      </c>
      <c r="AZ676" s="187"/>
      <c r="BA676" s="182"/>
    </row>
    <row r="677" spans="1:53" s="188" customFormat="1" x14ac:dyDescent="0.2">
      <c r="A677" s="182"/>
      <c r="B677" s="185" t="s">
        <v>366</v>
      </c>
      <c r="C677" s="185"/>
      <c r="D677" s="186" t="s">
        <v>367</v>
      </c>
      <c r="E677" s="325">
        <v>201</v>
      </c>
      <c r="F677" s="325">
        <v>133</v>
      </c>
      <c r="G677" s="325">
        <v>107</v>
      </c>
      <c r="H677" s="325">
        <v>47</v>
      </c>
      <c r="I677" s="325">
        <v>113</v>
      </c>
      <c r="J677" s="185"/>
      <c r="K677" s="182"/>
      <c r="L677" s="182"/>
      <c r="M677" s="238">
        <v>25439.95</v>
      </c>
      <c r="N677" s="238">
        <v>15872.73</v>
      </c>
      <c r="O677" s="238">
        <v>14793.73</v>
      </c>
      <c r="P677" s="238">
        <v>7296.7</v>
      </c>
      <c r="Q677" s="238">
        <v>114327.05</v>
      </c>
      <c r="R677" s="185"/>
      <c r="S677" s="182"/>
      <c r="T677" s="182"/>
      <c r="U677" s="238">
        <v>108.717735042735</v>
      </c>
      <c r="V677" s="238">
        <v>67.832179487179502</v>
      </c>
      <c r="W677" s="238">
        <v>64.6014410480349</v>
      </c>
      <c r="X677" s="238">
        <v>54.8624060150376</v>
      </c>
      <c r="Y677" s="238">
        <v>497.074130434783</v>
      </c>
      <c r="Z677" s="185"/>
      <c r="AA677" s="182"/>
      <c r="AB677" s="185" t="s">
        <v>402</v>
      </c>
      <c r="AC677" s="185"/>
      <c r="AD677" s="186" t="s">
        <v>383</v>
      </c>
      <c r="AE677" s="338">
        <v>26</v>
      </c>
      <c r="AF677" s="338">
        <v>8</v>
      </c>
      <c r="AG677" s="338">
        <v>6</v>
      </c>
      <c r="AH677" s="338">
        <v>3</v>
      </c>
      <c r="AI677" s="338">
        <v>10</v>
      </c>
      <c r="AJ677" s="187"/>
      <c r="AK677" s="182"/>
      <c r="AL677" s="182"/>
      <c r="AM677" s="282">
        <v>7079.81</v>
      </c>
      <c r="AN677" s="282">
        <v>1467.25</v>
      </c>
      <c r="AO677" s="282">
        <v>1066.58</v>
      </c>
      <c r="AP677" s="282">
        <v>662.83</v>
      </c>
      <c r="AQ677" s="282">
        <v>7586.63</v>
      </c>
      <c r="AR677" s="275"/>
      <c r="AS677" s="273"/>
      <c r="AT677" s="273"/>
      <c r="AU677" s="275">
        <v>272.30038461538498</v>
      </c>
      <c r="AV677" s="275">
        <v>56.432692307692299</v>
      </c>
      <c r="AW677" s="275">
        <v>46.373043478260897</v>
      </c>
      <c r="AX677" s="275">
        <v>33.141500000000001</v>
      </c>
      <c r="AY677" s="275">
        <v>291.793461538462</v>
      </c>
      <c r="AZ677" s="187"/>
      <c r="BA677" s="182"/>
    </row>
    <row r="678" spans="1:53" s="188" customFormat="1" ht="13.5" thickBot="1" x14ac:dyDescent="0.25">
      <c r="A678" s="182"/>
      <c r="B678" s="189" t="s">
        <v>661</v>
      </c>
      <c r="C678" s="189"/>
      <c r="D678" s="190" t="s">
        <v>109</v>
      </c>
      <c r="E678" s="326">
        <v>33</v>
      </c>
      <c r="F678" s="326">
        <v>16</v>
      </c>
      <c r="G678" s="326">
        <v>15</v>
      </c>
      <c r="H678" s="326">
        <v>9</v>
      </c>
      <c r="I678" s="326">
        <v>9</v>
      </c>
      <c r="J678" s="189"/>
      <c r="K678" s="182"/>
      <c r="L678" s="182"/>
      <c r="M678" s="332">
        <v>6053.72</v>
      </c>
      <c r="N678" s="238">
        <v>2129.62</v>
      </c>
      <c r="O678" s="238">
        <v>1443.72</v>
      </c>
      <c r="P678" s="238">
        <v>545.44000000000005</v>
      </c>
      <c r="Q678" s="238">
        <v>3520.4</v>
      </c>
      <c r="R678" s="185"/>
      <c r="S678" s="182"/>
      <c r="T678" s="182"/>
      <c r="U678" s="266">
        <v>168.15888888888901</v>
      </c>
      <c r="V678" s="266">
        <v>59.156111111111102</v>
      </c>
      <c r="W678" s="266">
        <v>40.103333333333303</v>
      </c>
      <c r="X678" s="266">
        <v>16.528484848484901</v>
      </c>
      <c r="Y678" s="266">
        <v>106.678787878788</v>
      </c>
      <c r="Z678" s="191"/>
      <c r="AA678" s="182"/>
      <c r="AB678" s="189" t="s">
        <v>403</v>
      </c>
      <c r="AC678" s="189"/>
      <c r="AD678" s="190" t="s">
        <v>175</v>
      </c>
      <c r="AE678" s="339">
        <v>243</v>
      </c>
      <c r="AF678" s="339">
        <v>139</v>
      </c>
      <c r="AG678" s="339">
        <v>105</v>
      </c>
      <c r="AH678" s="339">
        <v>81</v>
      </c>
      <c r="AI678" s="339">
        <v>80</v>
      </c>
      <c r="AJ678" s="192"/>
      <c r="AK678" s="182"/>
      <c r="AL678" s="182"/>
      <c r="AM678" s="283">
        <v>274127.65000000002</v>
      </c>
      <c r="AN678" s="284">
        <v>41807.919999999998</v>
      </c>
      <c r="AO678" s="284">
        <v>19789.71</v>
      </c>
      <c r="AP678" s="284">
        <v>15276.27</v>
      </c>
      <c r="AQ678" s="284">
        <v>78708.289999999994</v>
      </c>
      <c r="AR678" s="277"/>
      <c r="AS678" s="273"/>
      <c r="AT678" s="273"/>
      <c r="AU678" s="276">
        <v>1092.14203187251</v>
      </c>
      <c r="AV678" s="277">
        <v>166.56541832669299</v>
      </c>
      <c r="AW678" s="277">
        <v>80.774326530612299</v>
      </c>
      <c r="AX678" s="277">
        <v>68.812027027027</v>
      </c>
      <c r="AY678" s="277">
        <v>319.95239837398401</v>
      </c>
      <c r="AZ678" s="192"/>
      <c r="BA678" s="182"/>
    </row>
    <row r="679" spans="1:53" s="188" customFormat="1" x14ac:dyDescent="0.2">
      <c r="A679" s="182"/>
      <c r="B679" s="185" t="s">
        <v>702</v>
      </c>
      <c r="C679" s="185"/>
      <c r="D679" s="186" t="s">
        <v>90</v>
      </c>
      <c r="E679" s="325"/>
      <c r="F679" s="325"/>
      <c r="G679" s="325"/>
      <c r="H679" s="325"/>
      <c r="I679" s="325">
        <v>1</v>
      </c>
      <c r="J679" s="185"/>
      <c r="K679" s="182"/>
      <c r="L679" s="182"/>
      <c r="M679" s="238">
        <v>0</v>
      </c>
      <c r="N679" s="238">
        <v>0</v>
      </c>
      <c r="O679" s="238">
        <v>0</v>
      </c>
      <c r="P679" s="238"/>
      <c r="Q679" s="238">
        <v>116.65</v>
      </c>
      <c r="R679" s="185"/>
      <c r="S679" s="182"/>
      <c r="T679" s="182"/>
      <c r="U679" s="238">
        <v>0</v>
      </c>
      <c r="V679" s="238">
        <v>0</v>
      </c>
      <c r="W679" s="238">
        <v>0</v>
      </c>
      <c r="X679" s="238"/>
      <c r="Y679" s="238">
        <v>116.65</v>
      </c>
      <c r="Z679" s="185"/>
      <c r="AA679" s="182"/>
      <c r="AB679" s="185" t="s">
        <v>405</v>
      </c>
      <c r="AC679" s="185"/>
      <c r="AD679" s="186" t="s">
        <v>393</v>
      </c>
      <c r="AE679" s="338">
        <v>6</v>
      </c>
      <c r="AF679" s="338">
        <v>4</v>
      </c>
      <c r="AG679" s="338">
        <v>3</v>
      </c>
      <c r="AH679" s="338">
        <v>1</v>
      </c>
      <c r="AI679" s="338">
        <v>1</v>
      </c>
      <c r="AJ679" s="187"/>
      <c r="AK679" s="182"/>
      <c r="AL679" s="182"/>
      <c r="AM679" s="282">
        <v>220.35</v>
      </c>
      <c r="AN679" s="282">
        <v>135.91</v>
      </c>
      <c r="AO679" s="282">
        <v>87.37</v>
      </c>
      <c r="AP679" s="282">
        <v>22.37</v>
      </c>
      <c r="AQ679" s="282">
        <v>278.08999999999997</v>
      </c>
      <c r="AR679" s="275"/>
      <c r="AS679" s="273"/>
      <c r="AT679" s="273"/>
      <c r="AU679" s="275">
        <v>36.725000000000001</v>
      </c>
      <c r="AV679" s="275">
        <v>22.651666666666699</v>
      </c>
      <c r="AW679" s="275">
        <v>14.561666666666699</v>
      </c>
      <c r="AX679" s="275">
        <v>11.185</v>
      </c>
      <c r="AY679" s="275">
        <v>46.348333333333301</v>
      </c>
      <c r="AZ679" s="187"/>
      <c r="BA679" s="182"/>
    </row>
    <row r="680" spans="1:53" s="188" customFormat="1" x14ac:dyDescent="0.2">
      <c r="A680" s="182"/>
      <c r="B680" s="185" t="s">
        <v>372</v>
      </c>
      <c r="C680" s="185"/>
      <c r="D680" s="186" t="s">
        <v>104</v>
      </c>
      <c r="E680" s="325">
        <v>64</v>
      </c>
      <c r="F680" s="325">
        <v>32</v>
      </c>
      <c r="G680" s="325">
        <v>20</v>
      </c>
      <c r="H680" s="325">
        <v>12</v>
      </c>
      <c r="I680" s="325">
        <v>13</v>
      </c>
      <c r="J680" s="185"/>
      <c r="K680" s="182"/>
      <c r="L680" s="182"/>
      <c r="M680" s="238">
        <v>4261.57</v>
      </c>
      <c r="N680" s="238">
        <v>1667.13</v>
      </c>
      <c r="O680" s="238">
        <v>2170.23</v>
      </c>
      <c r="P680" s="238">
        <v>953.01</v>
      </c>
      <c r="Q680" s="238">
        <v>11979.63</v>
      </c>
      <c r="R680" s="185"/>
      <c r="S680" s="182"/>
      <c r="T680" s="182"/>
      <c r="U680" s="238">
        <v>64.569242424242404</v>
      </c>
      <c r="V680" s="238">
        <v>25.2595454545454</v>
      </c>
      <c r="W680" s="238">
        <v>35.003709677419401</v>
      </c>
      <c r="X680" s="238">
        <v>15.1271428571429</v>
      </c>
      <c r="Y680" s="238">
        <v>181.50954545454499</v>
      </c>
      <c r="Z680" s="185"/>
      <c r="AA680" s="182"/>
      <c r="AB680" s="185" t="s">
        <v>407</v>
      </c>
      <c r="AC680" s="185"/>
      <c r="AD680" s="186" t="s">
        <v>155</v>
      </c>
      <c r="AE680" s="338">
        <v>21</v>
      </c>
      <c r="AF680" s="338">
        <v>8</v>
      </c>
      <c r="AG680" s="338">
        <v>6</v>
      </c>
      <c r="AH680" s="338">
        <v>2</v>
      </c>
      <c r="AI680" s="338">
        <v>3</v>
      </c>
      <c r="AJ680" s="187"/>
      <c r="AK680" s="182"/>
      <c r="AL680" s="182"/>
      <c r="AM680" s="282">
        <v>16880.46</v>
      </c>
      <c r="AN680" s="282">
        <v>995.11</v>
      </c>
      <c r="AO680" s="282">
        <v>794.73</v>
      </c>
      <c r="AP680" s="282">
        <v>837.09</v>
      </c>
      <c r="AQ680" s="282">
        <v>1044.54</v>
      </c>
      <c r="AR680" s="275"/>
      <c r="AS680" s="273"/>
      <c r="AT680" s="273"/>
      <c r="AU680" s="275">
        <v>803.831428571429</v>
      </c>
      <c r="AV680" s="275">
        <v>47.3861904761905</v>
      </c>
      <c r="AW680" s="275">
        <v>39.736499999999999</v>
      </c>
      <c r="AX680" s="275">
        <v>46.505000000000003</v>
      </c>
      <c r="AY680" s="275">
        <v>49.74</v>
      </c>
      <c r="AZ680" s="187"/>
      <c r="BA680" s="182"/>
    </row>
    <row r="681" spans="1:53" s="188" customFormat="1" x14ac:dyDescent="0.2">
      <c r="A681" s="182"/>
      <c r="B681" s="185" t="s">
        <v>373</v>
      </c>
      <c r="C681" s="185"/>
      <c r="D681" s="186" t="s">
        <v>374</v>
      </c>
      <c r="E681" s="325">
        <v>53</v>
      </c>
      <c r="F681" s="325">
        <v>21</v>
      </c>
      <c r="G681" s="325">
        <v>16</v>
      </c>
      <c r="H681" s="325">
        <v>12</v>
      </c>
      <c r="I681" s="325">
        <v>12</v>
      </c>
      <c r="J681" s="185"/>
      <c r="K681" s="182"/>
      <c r="L681" s="182"/>
      <c r="M681" s="238">
        <v>4355.1099999999997</v>
      </c>
      <c r="N681" s="238">
        <v>1099.4000000000001</v>
      </c>
      <c r="O681" s="238">
        <v>833.19</v>
      </c>
      <c r="P681" s="238">
        <v>610.86</v>
      </c>
      <c r="Q681" s="238">
        <v>9696.2099999999991</v>
      </c>
      <c r="R681" s="185"/>
      <c r="S681" s="182"/>
      <c r="T681" s="182"/>
      <c r="U681" s="238">
        <v>71.395245901639299</v>
      </c>
      <c r="V681" s="238">
        <v>18.022950819672101</v>
      </c>
      <c r="W681" s="238">
        <v>14.1218644067797</v>
      </c>
      <c r="X681" s="238">
        <v>10.353559322033901</v>
      </c>
      <c r="Y681" s="238">
        <v>167.17603448275901</v>
      </c>
      <c r="Z681" s="185"/>
      <c r="AA681" s="182"/>
      <c r="AB681" s="185" t="s">
        <v>408</v>
      </c>
      <c r="AC681" s="185"/>
      <c r="AD681" s="186" t="s">
        <v>409</v>
      </c>
      <c r="AE681" s="338">
        <v>18</v>
      </c>
      <c r="AF681" s="338">
        <v>11</v>
      </c>
      <c r="AG681" s="338">
        <v>7</v>
      </c>
      <c r="AH681" s="338">
        <v>6</v>
      </c>
      <c r="AI681" s="338">
        <v>4</v>
      </c>
      <c r="AJ681" s="187"/>
      <c r="AK681" s="182"/>
      <c r="AL681" s="182"/>
      <c r="AM681" s="282">
        <v>2969.26</v>
      </c>
      <c r="AN681" s="282">
        <v>964.71</v>
      </c>
      <c r="AO681" s="282">
        <v>863.33</v>
      </c>
      <c r="AP681" s="282">
        <v>511.25</v>
      </c>
      <c r="AQ681" s="282">
        <v>893.99</v>
      </c>
      <c r="AR681" s="275"/>
      <c r="AS681" s="273"/>
      <c r="AT681" s="273"/>
      <c r="AU681" s="275">
        <v>148.46299999999999</v>
      </c>
      <c r="AV681" s="275">
        <v>48.235500000000002</v>
      </c>
      <c r="AW681" s="275">
        <v>47.962777777777802</v>
      </c>
      <c r="AX681" s="275">
        <v>26.907894736842099</v>
      </c>
      <c r="AY681" s="275">
        <v>44.6995</v>
      </c>
      <c r="AZ681" s="187"/>
      <c r="BA681" s="182"/>
    </row>
    <row r="682" spans="1:53" s="188" customFormat="1" x14ac:dyDescent="0.2">
      <c r="A682" s="182"/>
      <c r="B682" s="185" t="s">
        <v>375</v>
      </c>
      <c r="C682" s="185"/>
      <c r="D682" s="186" t="s">
        <v>104</v>
      </c>
      <c r="E682" s="325">
        <v>20</v>
      </c>
      <c r="F682" s="325">
        <v>2</v>
      </c>
      <c r="G682" s="325">
        <v>3</v>
      </c>
      <c r="H682" s="325"/>
      <c r="I682" s="325">
        <v>4</v>
      </c>
      <c r="J682" s="185"/>
      <c r="K682" s="182"/>
      <c r="L682" s="182"/>
      <c r="M682" s="238">
        <v>2844.65</v>
      </c>
      <c r="N682" s="238">
        <v>273.16000000000003</v>
      </c>
      <c r="O682" s="238">
        <v>898.47</v>
      </c>
      <c r="P682" s="238">
        <v>0</v>
      </c>
      <c r="Q682" s="238">
        <v>8429.6299999999992</v>
      </c>
      <c r="R682" s="185"/>
      <c r="S682" s="182"/>
      <c r="T682" s="182"/>
      <c r="U682" s="238">
        <v>123.680434782609</v>
      </c>
      <c r="V682" s="238">
        <v>11.8765217391304</v>
      </c>
      <c r="W682" s="238">
        <v>39.063913043478301</v>
      </c>
      <c r="X682" s="238">
        <v>0</v>
      </c>
      <c r="Y682" s="238">
        <v>366.50565217391301</v>
      </c>
      <c r="Z682" s="185"/>
      <c r="AA682" s="182"/>
      <c r="AB682" s="185" t="s">
        <v>411</v>
      </c>
      <c r="AC682" s="185"/>
      <c r="AD682" s="186" t="s">
        <v>93</v>
      </c>
      <c r="AE682" s="338">
        <v>27</v>
      </c>
      <c r="AF682" s="338">
        <v>9</v>
      </c>
      <c r="AG682" s="338">
        <v>5</v>
      </c>
      <c r="AH682" s="338">
        <v>2</v>
      </c>
      <c r="AI682" s="338">
        <v>4</v>
      </c>
      <c r="AJ682" s="187"/>
      <c r="AK682" s="182"/>
      <c r="AL682" s="182"/>
      <c r="AM682" s="282">
        <v>13945.82</v>
      </c>
      <c r="AN682" s="282">
        <v>532.04</v>
      </c>
      <c r="AO682" s="282">
        <v>2168.1</v>
      </c>
      <c r="AP682" s="282">
        <v>38.36</v>
      </c>
      <c r="AQ682" s="282">
        <v>749.08</v>
      </c>
      <c r="AR682" s="275"/>
      <c r="AS682" s="273"/>
      <c r="AT682" s="273"/>
      <c r="AU682" s="275">
        <v>464.86066666666699</v>
      </c>
      <c r="AV682" s="275">
        <v>17.734666666666701</v>
      </c>
      <c r="AW682" s="275">
        <v>80.3</v>
      </c>
      <c r="AX682" s="275">
        <v>1.5344</v>
      </c>
      <c r="AY682" s="275">
        <v>26.752857142857099</v>
      </c>
      <c r="AZ682" s="187"/>
      <c r="BA682" s="182"/>
    </row>
    <row r="683" spans="1:53" s="188" customFormat="1" x14ac:dyDescent="0.2">
      <c r="A683" s="182"/>
      <c r="B683" s="185" t="s">
        <v>376</v>
      </c>
      <c r="C683" s="185"/>
      <c r="D683" s="186" t="s">
        <v>211</v>
      </c>
      <c r="E683" s="325">
        <v>20</v>
      </c>
      <c r="F683" s="325">
        <v>11</v>
      </c>
      <c r="G683" s="325">
        <v>10</v>
      </c>
      <c r="H683" s="325">
        <v>8</v>
      </c>
      <c r="I683" s="325">
        <v>9</v>
      </c>
      <c r="J683" s="185"/>
      <c r="K683" s="182"/>
      <c r="L683" s="182"/>
      <c r="M683" s="238">
        <v>3331.99</v>
      </c>
      <c r="N683" s="238">
        <v>1148.45</v>
      </c>
      <c r="O683" s="238">
        <v>2022.42</v>
      </c>
      <c r="P683" s="238">
        <v>1956.09</v>
      </c>
      <c r="Q683" s="238">
        <v>19634.68</v>
      </c>
      <c r="R683" s="185"/>
      <c r="S683" s="182"/>
      <c r="T683" s="182"/>
      <c r="U683" s="238">
        <v>151.45409090909101</v>
      </c>
      <c r="V683" s="238">
        <v>52.2022727272727</v>
      </c>
      <c r="W683" s="238">
        <v>91.928181818181798</v>
      </c>
      <c r="X683" s="238">
        <v>88.913181818181798</v>
      </c>
      <c r="Y683" s="238">
        <v>934.98476190476197</v>
      </c>
      <c r="Z683" s="185"/>
      <c r="AA683" s="182"/>
      <c r="AB683" s="185" t="s">
        <v>412</v>
      </c>
      <c r="AC683" s="185"/>
      <c r="AD683" s="186" t="s">
        <v>63</v>
      </c>
      <c r="AE683" s="338">
        <v>2</v>
      </c>
      <c r="AF683" s="338"/>
      <c r="AG683" s="338"/>
      <c r="AH683" s="338"/>
      <c r="AI683" s="338"/>
      <c r="AJ683" s="187"/>
      <c r="AK683" s="182"/>
      <c r="AL683" s="182"/>
      <c r="AM683" s="282">
        <v>58.06</v>
      </c>
      <c r="AN683" s="282">
        <v>0</v>
      </c>
      <c r="AO683" s="282">
        <v>0</v>
      </c>
      <c r="AP683" s="282">
        <v>0</v>
      </c>
      <c r="AQ683" s="282">
        <v>0</v>
      </c>
      <c r="AR683" s="275"/>
      <c r="AS683" s="273"/>
      <c r="AT683" s="273"/>
      <c r="AU683" s="275">
        <v>29.03</v>
      </c>
      <c r="AV683" s="275">
        <v>0</v>
      </c>
      <c r="AW683" s="275">
        <v>0</v>
      </c>
      <c r="AX683" s="275">
        <v>0</v>
      </c>
      <c r="AY683" s="275">
        <v>0</v>
      </c>
      <c r="AZ683" s="187"/>
      <c r="BA683" s="182"/>
    </row>
    <row r="684" spans="1:53" s="188" customFormat="1" x14ac:dyDescent="0.2">
      <c r="A684" s="182"/>
      <c r="B684" s="185" t="s">
        <v>377</v>
      </c>
      <c r="C684" s="185"/>
      <c r="D684" s="186" t="s">
        <v>302</v>
      </c>
      <c r="E684" s="325">
        <v>138</v>
      </c>
      <c r="F684" s="325">
        <v>101</v>
      </c>
      <c r="G684" s="325">
        <v>85</v>
      </c>
      <c r="H684" s="325">
        <v>77</v>
      </c>
      <c r="I684" s="325">
        <v>94</v>
      </c>
      <c r="J684" s="185"/>
      <c r="K684" s="182"/>
      <c r="L684" s="182"/>
      <c r="M684" s="238">
        <v>19970.240000000002</v>
      </c>
      <c r="N684" s="238">
        <v>11955.6</v>
      </c>
      <c r="O684" s="238">
        <v>14592.98</v>
      </c>
      <c r="P684" s="238">
        <v>15996.72</v>
      </c>
      <c r="Q684" s="238">
        <v>162781.85999999999</v>
      </c>
      <c r="R684" s="185"/>
      <c r="S684" s="182"/>
      <c r="T684" s="182"/>
      <c r="U684" s="238">
        <v>112.192359550562</v>
      </c>
      <c r="V684" s="238">
        <v>67.166292134831394</v>
      </c>
      <c r="W684" s="238">
        <v>83.388457142857106</v>
      </c>
      <c r="X684" s="238">
        <v>93.004186046511606</v>
      </c>
      <c r="Y684" s="238">
        <v>930.18205714285705</v>
      </c>
      <c r="Z684" s="185"/>
      <c r="AA684" s="182"/>
      <c r="AB684" s="185" t="s">
        <v>412</v>
      </c>
      <c r="AC684" s="185"/>
      <c r="AD684" s="186" t="s">
        <v>65</v>
      </c>
      <c r="AE684" s="338">
        <v>1</v>
      </c>
      <c r="AF684" s="338"/>
      <c r="AG684" s="338"/>
      <c r="AH684" s="338"/>
      <c r="AI684" s="338"/>
      <c r="AJ684" s="187"/>
      <c r="AK684" s="182"/>
      <c r="AL684" s="182"/>
      <c r="AM684" s="282">
        <v>17.57</v>
      </c>
      <c r="AN684" s="282">
        <v>0</v>
      </c>
      <c r="AO684" s="282">
        <v>0</v>
      </c>
      <c r="AP684" s="282">
        <v>0</v>
      </c>
      <c r="AQ684" s="282">
        <v>0</v>
      </c>
      <c r="AR684" s="275"/>
      <c r="AS684" s="273"/>
      <c r="AT684" s="273"/>
      <c r="AU684" s="275">
        <v>17.57</v>
      </c>
      <c r="AV684" s="275">
        <v>0</v>
      </c>
      <c r="AW684" s="275">
        <v>0</v>
      </c>
      <c r="AX684" s="275">
        <v>0</v>
      </c>
      <c r="AY684" s="275">
        <v>0</v>
      </c>
      <c r="AZ684" s="187"/>
      <c r="BA684" s="182"/>
    </row>
    <row r="685" spans="1:53" s="188" customFormat="1" x14ac:dyDescent="0.2">
      <c r="A685" s="182"/>
      <c r="B685" s="185" t="s">
        <v>377</v>
      </c>
      <c r="C685" s="185"/>
      <c r="D685" s="186" t="s">
        <v>287</v>
      </c>
      <c r="E685" s="325">
        <v>1</v>
      </c>
      <c r="F685" s="325">
        <v>1</v>
      </c>
      <c r="G685" s="325"/>
      <c r="H685" s="325"/>
      <c r="I685" s="325"/>
      <c r="J685" s="185"/>
      <c r="K685" s="182"/>
      <c r="L685" s="182"/>
      <c r="M685" s="238">
        <v>139.26</v>
      </c>
      <c r="N685" s="238">
        <v>87.46</v>
      </c>
      <c r="O685" s="238">
        <v>0</v>
      </c>
      <c r="P685" s="238">
        <v>0</v>
      </c>
      <c r="Q685" s="238">
        <v>0</v>
      </c>
      <c r="R685" s="185"/>
      <c r="S685" s="182"/>
      <c r="T685" s="182"/>
      <c r="U685" s="238">
        <v>139.26</v>
      </c>
      <c r="V685" s="238">
        <v>87.46</v>
      </c>
      <c r="W685" s="238">
        <v>0</v>
      </c>
      <c r="X685" s="238">
        <v>0</v>
      </c>
      <c r="Y685" s="238">
        <v>0</v>
      </c>
      <c r="Z685" s="185"/>
      <c r="AA685" s="182"/>
      <c r="AB685" s="185" t="s">
        <v>413</v>
      </c>
      <c r="AC685" s="185"/>
      <c r="AD685" s="186" t="s">
        <v>414</v>
      </c>
      <c r="AE685" s="338">
        <v>10</v>
      </c>
      <c r="AF685" s="338">
        <v>4</v>
      </c>
      <c r="AG685" s="338">
        <v>3</v>
      </c>
      <c r="AH685" s="338">
        <v>2</v>
      </c>
      <c r="AI685" s="338">
        <v>1</v>
      </c>
      <c r="AJ685" s="187"/>
      <c r="AK685" s="182"/>
      <c r="AL685" s="182"/>
      <c r="AM685" s="282">
        <v>947.1</v>
      </c>
      <c r="AN685" s="282">
        <v>244.26</v>
      </c>
      <c r="AO685" s="282">
        <v>500.59</v>
      </c>
      <c r="AP685" s="282">
        <v>136.24</v>
      </c>
      <c r="AQ685" s="282">
        <v>37.380000000000003</v>
      </c>
      <c r="AR685" s="275"/>
      <c r="AS685" s="273"/>
      <c r="AT685" s="273"/>
      <c r="AU685" s="275">
        <v>94.71</v>
      </c>
      <c r="AV685" s="275">
        <v>24.425999999999998</v>
      </c>
      <c r="AW685" s="275">
        <v>50.058999999999997</v>
      </c>
      <c r="AX685" s="275">
        <v>15.137777777777799</v>
      </c>
      <c r="AY685" s="275">
        <v>3.738</v>
      </c>
      <c r="AZ685" s="187"/>
      <c r="BA685" s="182"/>
    </row>
    <row r="686" spans="1:53" s="188" customFormat="1" x14ac:dyDescent="0.2">
      <c r="A686" s="182"/>
      <c r="B686" s="185" t="s">
        <v>378</v>
      </c>
      <c r="C686" s="185"/>
      <c r="D686" s="186" t="s">
        <v>277</v>
      </c>
      <c r="E686" s="325"/>
      <c r="F686" s="325">
        <v>1</v>
      </c>
      <c r="G686" s="325"/>
      <c r="H686" s="325">
        <v>1</v>
      </c>
      <c r="I686" s="325">
        <v>1</v>
      </c>
      <c r="J686" s="185"/>
      <c r="K686" s="182"/>
      <c r="L686" s="182"/>
      <c r="M686" s="238">
        <v>0</v>
      </c>
      <c r="N686" s="238">
        <v>188.47</v>
      </c>
      <c r="O686" s="238">
        <v>0</v>
      </c>
      <c r="P686" s="238">
        <v>372.24</v>
      </c>
      <c r="Q686" s="238">
        <v>4287.6400000000003</v>
      </c>
      <c r="R686" s="185"/>
      <c r="S686" s="182"/>
      <c r="T686" s="182"/>
      <c r="U686" s="238">
        <v>0</v>
      </c>
      <c r="V686" s="238">
        <v>188.47</v>
      </c>
      <c r="W686" s="238">
        <v>0</v>
      </c>
      <c r="X686" s="238">
        <v>372.24</v>
      </c>
      <c r="Y686" s="238">
        <v>4287.6400000000003</v>
      </c>
      <c r="Z686" s="185"/>
      <c r="AA686" s="182"/>
      <c r="AB686" s="185" t="s">
        <v>689</v>
      </c>
      <c r="AC686" s="185"/>
      <c r="AD686" s="186" t="s">
        <v>414</v>
      </c>
      <c r="AE686" s="338">
        <v>2</v>
      </c>
      <c r="AF686" s="338"/>
      <c r="AG686" s="338">
        <v>1</v>
      </c>
      <c r="AH686" s="338"/>
      <c r="AI686" s="338"/>
      <c r="AJ686" s="187"/>
      <c r="AK686" s="182"/>
      <c r="AL686" s="182"/>
      <c r="AM686" s="282">
        <v>410.55</v>
      </c>
      <c r="AN686" s="282">
        <v>0</v>
      </c>
      <c r="AO686" s="282">
        <v>269.16000000000003</v>
      </c>
      <c r="AP686" s="282">
        <v>0</v>
      </c>
      <c r="AQ686" s="282">
        <v>0</v>
      </c>
      <c r="AR686" s="275"/>
      <c r="AS686" s="273"/>
      <c r="AT686" s="273"/>
      <c r="AU686" s="275">
        <v>205.27500000000001</v>
      </c>
      <c r="AV686" s="275">
        <v>0</v>
      </c>
      <c r="AW686" s="275">
        <v>134.58000000000001</v>
      </c>
      <c r="AX686" s="275">
        <v>0</v>
      </c>
      <c r="AY686" s="275">
        <v>0</v>
      </c>
      <c r="AZ686" s="187"/>
      <c r="BA686" s="182"/>
    </row>
    <row r="687" spans="1:53" s="188" customFormat="1" x14ac:dyDescent="0.2">
      <c r="A687" s="182"/>
      <c r="B687" s="185" t="s">
        <v>378</v>
      </c>
      <c r="C687" s="185"/>
      <c r="D687" s="186" t="s">
        <v>102</v>
      </c>
      <c r="E687" s="325">
        <v>1</v>
      </c>
      <c r="F687" s="325">
        <v>1</v>
      </c>
      <c r="G687" s="325"/>
      <c r="H687" s="325"/>
      <c r="I687" s="325"/>
      <c r="J687" s="185"/>
      <c r="K687" s="182"/>
      <c r="L687" s="182"/>
      <c r="M687" s="238">
        <v>251.97</v>
      </c>
      <c r="N687" s="238">
        <v>150.36000000000001</v>
      </c>
      <c r="O687" s="238">
        <v>0</v>
      </c>
      <c r="P687" s="238">
        <v>0</v>
      </c>
      <c r="Q687" s="238">
        <v>0</v>
      </c>
      <c r="R687" s="185"/>
      <c r="S687" s="182"/>
      <c r="T687" s="182"/>
      <c r="U687" s="238">
        <v>251.97</v>
      </c>
      <c r="V687" s="238">
        <v>150.36000000000001</v>
      </c>
      <c r="W687" s="238">
        <v>0</v>
      </c>
      <c r="X687" s="238">
        <v>0</v>
      </c>
      <c r="Y687" s="238">
        <v>0</v>
      </c>
      <c r="Z687" s="185"/>
      <c r="AA687" s="182"/>
      <c r="AB687" s="185" t="s">
        <v>415</v>
      </c>
      <c r="AC687" s="185"/>
      <c r="AD687" s="186" t="s">
        <v>324</v>
      </c>
      <c r="AE687" s="338">
        <v>63</v>
      </c>
      <c r="AF687" s="338">
        <v>26</v>
      </c>
      <c r="AG687" s="338">
        <v>19</v>
      </c>
      <c r="AH687" s="338">
        <v>13</v>
      </c>
      <c r="AI687" s="338">
        <v>12</v>
      </c>
      <c r="AJ687" s="187"/>
      <c r="AK687" s="182"/>
      <c r="AL687" s="182"/>
      <c r="AM687" s="282">
        <v>36006.519999999997</v>
      </c>
      <c r="AN687" s="282">
        <v>1360.15</v>
      </c>
      <c r="AO687" s="282">
        <v>1639.5</v>
      </c>
      <c r="AP687" s="282">
        <v>813.77</v>
      </c>
      <c r="AQ687" s="282">
        <v>6154.17</v>
      </c>
      <c r="AR687" s="275"/>
      <c r="AS687" s="273"/>
      <c r="AT687" s="273"/>
      <c r="AU687" s="275">
        <v>553.94646153846202</v>
      </c>
      <c r="AV687" s="275">
        <v>20.925384615384601</v>
      </c>
      <c r="AW687" s="275">
        <v>26.443548387096801</v>
      </c>
      <c r="AX687" s="275">
        <v>13.340491803278701</v>
      </c>
      <c r="AY687" s="275">
        <v>97.685238095238105</v>
      </c>
      <c r="AZ687" s="187"/>
      <c r="BA687" s="182"/>
    </row>
    <row r="688" spans="1:53" s="188" customFormat="1" ht="13.5" thickBot="1" x14ac:dyDescent="0.25">
      <c r="A688" s="182"/>
      <c r="B688" s="189" t="s">
        <v>378</v>
      </c>
      <c r="C688" s="189"/>
      <c r="D688" s="190" t="s">
        <v>105</v>
      </c>
      <c r="E688" s="326">
        <v>1086</v>
      </c>
      <c r="F688" s="326">
        <v>594</v>
      </c>
      <c r="G688" s="326">
        <v>449</v>
      </c>
      <c r="H688" s="326">
        <v>380</v>
      </c>
      <c r="I688" s="326">
        <v>480</v>
      </c>
      <c r="J688" s="189"/>
      <c r="K688" s="182"/>
      <c r="L688" s="182"/>
      <c r="M688" s="332">
        <v>166491.59</v>
      </c>
      <c r="N688" s="238">
        <v>67232.619999999893</v>
      </c>
      <c r="O688" s="238">
        <v>56294.280000000101</v>
      </c>
      <c r="P688" s="238">
        <v>69176.460000000006</v>
      </c>
      <c r="Q688" s="238">
        <v>466416.52</v>
      </c>
      <c r="R688" s="185"/>
      <c r="S688" s="182"/>
      <c r="T688" s="182"/>
      <c r="U688" s="266">
        <v>128.66428902627499</v>
      </c>
      <c r="V688" s="266">
        <v>51.957202472951998</v>
      </c>
      <c r="W688" s="266">
        <v>44.083226311668</v>
      </c>
      <c r="X688" s="266">
        <v>54.213526645767999</v>
      </c>
      <c r="Y688" s="266">
        <v>363.53586905689798</v>
      </c>
      <c r="Z688" s="191"/>
      <c r="AA688" s="182"/>
      <c r="AB688" s="189" t="s">
        <v>416</v>
      </c>
      <c r="AC688" s="189"/>
      <c r="AD688" s="190" t="s">
        <v>109</v>
      </c>
      <c r="AE688" s="339">
        <v>1</v>
      </c>
      <c r="AF688" s="339"/>
      <c r="AG688" s="339"/>
      <c r="AH688" s="339"/>
      <c r="AI688" s="339"/>
      <c r="AJ688" s="192"/>
      <c r="AK688" s="182"/>
      <c r="AL688" s="182"/>
      <c r="AM688" s="283">
        <v>18.5</v>
      </c>
      <c r="AN688" s="284">
        <v>0</v>
      </c>
      <c r="AO688" s="284">
        <v>0</v>
      </c>
      <c r="AP688" s="284">
        <v>0</v>
      </c>
      <c r="AQ688" s="284">
        <v>0</v>
      </c>
      <c r="AR688" s="277"/>
      <c r="AS688" s="273"/>
      <c r="AT688" s="273"/>
      <c r="AU688" s="276">
        <v>18.5</v>
      </c>
      <c r="AV688" s="277">
        <v>0</v>
      </c>
      <c r="AW688" s="277">
        <v>0</v>
      </c>
      <c r="AX688" s="277">
        <v>0</v>
      </c>
      <c r="AY688" s="277">
        <v>0</v>
      </c>
      <c r="AZ688" s="192"/>
      <c r="BA688" s="182"/>
    </row>
    <row r="689" spans="1:53" s="188" customFormat="1" x14ac:dyDescent="0.2">
      <c r="A689" s="182"/>
      <c r="B689" s="185" t="s">
        <v>378</v>
      </c>
      <c r="C689" s="185"/>
      <c r="D689" s="186" t="s">
        <v>109</v>
      </c>
      <c r="E689" s="325">
        <v>1</v>
      </c>
      <c r="F689" s="325"/>
      <c r="G689" s="325"/>
      <c r="H689" s="325"/>
      <c r="I689" s="325"/>
      <c r="J689" s="185"/>
      <c r="K689" s="182"/>
      <c r="L689" s="182"/>
      <c r="M689" s="238">
        <v>393.47</v>
      </c>
      <c r="N689" s="238">
        <v>0</v>
      </c>
      <c r="O689" s="238">
        <v>0</v>
      </c>
      <c r="P689" s="238">
        <v>0</v>
      </c>
      <c r="Q689" s="238">
        <v>0</v>
      </c>
      <c r="R689" s="185"/>
      <c r="S689" s="182"/>
      <c r="T689" s="182"/>
      <c r="U689" s="238">
        <v>393.47</v>
      </c>
      <c r="V689" s="238">
        <v>0</v>
      </c>
      <c r="W689" s="238">
        <v>0</v>
      </c>
      <c r="X689" s="238">
        <v>0</v>
      </c>
      <c r="Y689" s="238">
        <v>0</v>
      </c>
      <c r="Z689" s="185"/>
      <c r="AA689" s="182"/>
      <c r="AB689" s="185" t="s">
        <v>671</v>
      </c>
      <c r="AC689" s="185"/>
      <c r="AD689" s="186" t="s">
        <v>109</v>
      </c>
      <c r="AE689" s="338">
        <v>7</v>
      </c>
      <c r="AF689" s="338">
        <v>4</v>
      </c>
      <c r="AG689" s="338">
        <v>3</v>
      </c>
      <c r="AH689" s="338">
        <v>1</v>
      </c>
      <c r="AI689" s="338">
        <v>1</v>
      </c>
      <c r="AJ689" s="187"/>
      <c r="AK689" s="182"/>
      <c r="AL689" s="182"/>
      <c r="AM689" s="282">
        <v>436.23</v>
      </c>
      <c r="AN689" s="282">
        <v>475.52</v>
      </c>
      <c r="AO689" s="282">
        <v>80.81</v>
      </c>
      <c r="AP689" s="282">
        <v>29.42</v>
      </c>
      <c r="AQ689" s="282">
        <v>145.21</v>
      </c>
      <c r="AR689" s="275"/>
      <c r="AS689" s="273"/>
      <c r="AT689" s="273"/>
      <c r="AU689" s="275">
        <v>48.47</v>
      </c>
      <c r="AV689" s="275">
        <v>52.835555555555601</v>
      </c>
      <c r="AW689" s="275">
        <v>8.9788888888888891</v>
      </c>
      <c r="AX689" s="275">
        <v>3.2688888888888901</v>
      </c>
      <c r="AY689" s="275">
        <v>16.134444444444402</v>
      </c>
      <c r="AZ689" s="187"/>
      <c r="BA689" s="182"/>
    </row>
    <row r="690" spans="1:53" s="188" customFormat="1" x14ac:dyDescent="0.2">
      <c r="A690" s="182"/>
      <c r="B690" s="185" t="s">
        <v>380</v>
      </c>
      <c r="C690" s="185"/>
      <c r="D690" s="186" t="s">
        <v>164</v>
      </c>
      <c r="E690" s="325">
        <v>51</v>
      </c>
      <c r="F690" s="325">
        <v>35</v>
      </c>
      <c r="G690" s="325">
        <v>23</v>
      </c>
      <c r="H690" s="325">
        <v>17</v>
      </c>
      <c r="I690" s="325">
        <v>23</v>
      </c>
      <c r="J690" s="185"/>
      <c r="K690" s="182"/>
      <c r="L690" s="182"/>
      <c r="M690" s="238">
        <v>8403.08</v>
      </c>
      <c r="N690" s="238">
        <v>4444.6400000000003</v>
      </c>
      <c r="O690" s="238">
        <v>3194.89</v>
      </c>
      <c r="P690" s="238">
        <v>3248.55</v>
      </c>
      <c r="Q690" s="238">
        <v>35367.97</v>
      </c>
      <c r="R690" s="185"/>
      <c r="S690" s="182"/>
      <c r="T690" s="182"/>
      <c r="U690" s="238">
        <v>135.533548387097</v>
      </c>
      <c r="V690" s="238">
        <v>71.687741935483899</v>
      </c>
      <c r="W690" s="238">
        <v>53.248166666666698</v>
      </c>
      <c r="X690" s="238">
        <v>55.0601694915254</v>
      </c>
      <c r="Y690" s="238">
        <v>589.46616666666705</v>
      </c>
      <c r="Z690" s="185"/>
      <c r="AA690" s="182"/>
      <c r="AB690" s="185" t="s">
        <v>417</v>
      </c>
      <c r="AC690" s="185"/>
      <c r="AD690" s="186" t="s">
        <v>79</v>
      </c>
      <c r="AE690" s="338">
        <v>2</v>
      </c>
      <c r="AF690" s="338">
        <v>2</v>
      </c>
      <c r="AG690" s="338">
        <v>1</v>
      </c>
      <c r="AH690" s="338">
        <v>1</v>
      </c>
      <c r="AI690" s="338">
        <v>1</v>
      </c>
      <c r="AJ690" s="187"/>
      <c r="AK690" s="182"/>
      <c r="AL690" s="182"/>
      <c r="AM690" s="282">
        <v>211.38</v>
      </c>
      <c r="AN690" s="282">
        <v>49.05</v>
      </c>
      <c r="AO690" s="282">
        <v>26.37</v>
      </c>
      <c r="AP690" s="282">
        <v>19.28</v>
      </c>
      <c r="AQ690" s="282">
        <v>49.89</v>
      </c>
      <c r="AR690" s="275"/>
      <c r="AS690" s="273"/>
      <c r="AT690" s="273"/>
      <c r="AU690" s="275">
        <v>105.69</v>
      </c>
      <c r="AV690" s="275">
        <v>24.524999999999999</v>
      </c>
      <c r="AW690" s="275">
        <v>13.185</v>
      </c>
      <c r="AX690" s="275">
        <v>9.64</v>
      </c>
      <c r="AY690" s="275">
        <v>24.945</v>
      </c>
      <c r="AZ690" s="187"/>
      <c r="BA690" s="182"/>
    </row>
    <row r="691" spans="1:53" s="188" customFormat="1" x14ac:dyDescent="0.2">
      <c r="A691" s="182"/>
      <c r="B691" s="185" t="s">
        <v>381</v>
      </c>
      <c r="C691" s="185"/>
      <c r="D691" s="186" t="s">
        <v>382</v>
      </c>
      <c r="E691" s="325">
        <v>589</v>
      </c>
      <c r="F691" s="325">
        <v>387</v>
      </c>
      <c r="G691" s="325">
        <v>290</v>
      </c>
      <c r="H691" s="325">
        <v>256</v>
      </c>
      <c r="I691" s="325">
        <v>311</v>
      </c>
      <c r="J691" s="185"/>
      <c r="K691" s="182"/>
      <c r="L691" s="182"/>
      <c r="M691" s="238">
        <v>85148.77</v>
      </c>
      <c r="N691" s="238">
        <v>43333.2</v>
      </c>
      <c r="O691" s="238">
        <v>34368.83</v>
      </c>
      <c r="P691" s="238">
        <v>27486.59</v>
      </c>
      <c r="Q691" s="238">
        <v>275144.57</v>
      </c>
      <c r="R691" s="185"/>
      <c r="S691" s="182"/>
      <c r="T691" s="182"/>
      <c r="U691" s="238">
        <v>123.225426917511</v>
      </c>
      <c r="V691" s="238">
        <v>62.710853835021702</v>
      </c>
      <c r="W691" s="238">
        <v>50.4681791483113</v>
      </c>
      <c r="X691" s="238">
        <v>40.421455882352902</v>
      </c>
      <c r="Y691" s="238">
        <v>401.67090510948901</v>
      </c>
      <c r="Z691" s="185"/>
      <c r="AA691" s="182"/>
      <c r="AB691" s="185" t="s">
        <v>419</v>
      </c>
      <c r="AC691" s="185"/>
      <c r="AD691" s="186" t="s">
        <v>110</v>
      </c>
      <c r="AE691" s="338">
        <v>63</v>
      </c>
      <c r="AF691" s="338">
        <v>13</v>
      </c>
      <c r="AG691" s="338">
        <v>10</v>
      </c>
      <c r="AH691" s="338">
        <v>6</v>
      </c>
      <c r="AI691" s="338">
        <v>5</v>
      </c>
      <c r="AJ691" s="187"/>
      <c r="AK691" s="182"/>
      <c r="AL691" s="182"/>
      <c r="AM691" s="282">
        <v>11336.4</v>
      </c>
      <c r="AN691" s="282">
        <v>1460.2</v>
      </c>
      <c r="AO691" s="282">
        <v>697.1</v>
      </c>
      <c r="AP691" s="282">
        <v>356.74</v>
      </c>
      <c r="AQ691" s="282">
        <v>4054.31</v>
      </c>
      <c r="AR691" s="275"/>
      <c r="AS691" s="273"/>
      <c r="AT691" s="273"/>
      <c r="AU691" s="275">
        <v>177.13124999999999</v>
      </c>
      <c r="AV691" s="275">
        <v>22.815625000000001</v>
      </c>
      <c r="AW691" s="275">
        <v>11.0650793650794</v>
      </c>
      <c r="AX691" s="275">
        <v>5.6625396825396797</v>
      </c>
      <c r="AY691" s="275">
        <v>63.348593749999999</v>
      </c>
      <c r="AZ691" s="187"/>
      <c r="BA691" s="182"/>
    </row>
    <row r="692" spans="1:53" s="188" customFormat="1" x14ac:dyDescent="0.2">
      <c r="A692" s="182"/>
      <c r="B692" s="185" t="s">
        <v>381</v>
      </c>
      <c r="C692" s="185"/>
      <c r="D692" s="186" t="s">
        <v>383</v>
      </c>
      <c r="E692" s="325">
        <v>2</v>
      </c>
      <c r="F692" s="325">
        <v>1</v>
      </c>
      <c r="G692" s="325">
        <v>1</v>
      </c>
      <c r="H692" s="325">
        <v>1</v>
      </c>
      <c r="I692" s="325">
        <v>1</v>
      </c>
      <c r="J692" s="185"/>
      <c r="K692" s="182"/>
      <c r="L692" s="182"/>
      <c r="M692" s="238">
        <v>347.4</v>
      </c>
      <c r="N692" s="238">
        <v>80.319999999999993</v>
      </c>
      <c r="O692" s="238">
        <v>76.37</v>
      </c>
      <c r="P692" s="238">
        <v>79.12</v>
      </c>
      <c r="Q692" s="238">
        <v>2033.91</v>
      </c>
      <c r="R692" s="185"/>
      <c r="S692" s="182"/>
      <c r="T692" s="182"/>
      <c r="U692" s="238">
        <v>115.8</v>
      </c>
      <c r="V692" s="238">
        <v>26.773333333333301</v>
      </c>
      <c r="W692" s="238">
        <v>25.456666666666699</v>
      </c>
      <c r="X692" s="238">
        <v>26.373333333333299</v>
      </c>
      <c r="Y692" s="238">
        <v>677.97</v>
      </c>
      <c r="Z692" s="185"/>
      <c r="AA692" s="182"/>
      <c r="AB692" s="185" t="s">
        <v>420</v>
      </c>
      <c r="AC692" s="185"/>
      <c r="AD692" s="186" t="s">
        <v>287</v>
      </c>
      <c r="AE692" s="338">
        <v>49</v>
      </c>
      <c r="AF692" s="338">
        <v>23</v>
      </c>
      <c r="AG692" s="338">
        <v>22</v>
      </c>
      <c r="AH692" s="338">
        <v>18</v>
      </c>
      <c r="AI692" s="338">
        <v>14</v>
      </c>
      <c r="AJ692" s="187"/>
      <c r="AK692" s="182"/>
      <c r="AL692" s="182"/>
      <c r="AM692" s="282">
        <v>14013.85</v>
      </c>
      <c r="AN692" s="282">
        <v>2283.29</v>
      </c>
      <c r="AO692" s="282">
        <v>3973.43</v>
      </c>
      <c r="AP692" s="282">
        <v>3332.42</v>
      </c>
      <c r="AQ692" s="282">
        <v>9706.15</v>
      </c>
      <c r="AR692" s="275"/>
      <c r="AS692" s="273"/>
      <c r="AT692" s="273"/>
      <c r="AU692" s="275">
        <v>269.49711538461497</v>
      </c>
      <c r="AV692" s="275">
        <v>43.909423076923098</v>
      </c>
      <c r="AW692" s="275">
        <v>76.412115384615404</v>
      </c>
      <c r="AX692" s="275">
        <v>66.648399999999995</v>
      </c>
      <c r="AY692" s="275">
        <v>194.12299999999999</v>
      </c>
      <c r="AZ692" s="187"/>
      <c r="BA692" s="182"/>
    </row>
    <row r="693" spans="1:53" s="188" customFormat="1" x14ac:dyDescent="0.2">
      <c r="A693" s="182"/>
      <c r="B693" s="185" t="s">
        <v>665</v>
      </c>
      <c r="C693" s="185"/>
      <c r="D693" s="186" t="s">
        <v>84</v>
      </c>
      <c r="E693" s="325">
        <v>2</v>
      </c>
      <c r="F693" s="325">
        <v>1</v>
      </c>
      <c r="G693" s="325">
        <v>1</v>
      </c>
      <c r="H693" s="325">
        <v>1</v>
      </c>
      <c r="I693" s="325">
        <v>1</v>
      </c>
      <c r="J693" s="185"/>
      <c r="K693" s="182"/>
      <c r="L693" s="182"/>
      <c r="M693" s="238">
        <v>92.32</v>
      </c>
      <c r="N693" s="238">
        <v>28.54</v>
      </c>
      <c r="O693" s="238">
        <v>62.53</v>
      </c>
      <c r="P693" s="238">
        <v>49.12</v>
      </c>
      <c r="Q693" s="238">
        <v>84.27</v>
      </c>
      <c r="R693" s="185"/>
      <c r="S693" s="182"/>
      <c r="T693" s="182"/>
      <c r="U693" s="238">
        <v>46.16</v>
      </c>
      <c r="V693" s="238">
        <v>14.27</v>
      </c>
      <c r="W693" s="238">
        <v>31.265000000000001</v>
      </c>
      <c r="X693" s="238">
        <v>24.56</v>
      </c>
      <c r="Y693" s="238">
        <v>42.134999999999998</v>
      </c>
      <c r="Z693" s="185"/>
      <c r="AA693" s="182"/>
      <c r="AB693" s="185" t="s">
        <v>421</v>
      </c>
      <c r="AC693" s="185"/>
      <c r="AD693" s="186" t="s">
        <v>295</v>
      </c>
      <c r="AE693" s="338">
        <v>13</v>
      </c>
      <c r="AF693" s="338">
        <v>6</v>
      </c>
      <c r="AG693" s="338">
        <v>6</v>
      </c>
      <c r="AH693" s="338">
        <v>4</v>
      </c>
      <c r="AI693" s="338">
        <v>3</v>
      </c>
      <c r="AJ693" s="187"/>
      <c r="AK693" s="182"/>
      <c r="AL693" s="182"/>
      <c r="AM693" s="282">
        <v>5962.54</v>
      </c>
      <c r="AN693" s="282">
        <v>134.28</v>
      </c>
      <c r="AO693" s="282">
        <v>148.30000000000001</v>
      </c>
      <c r="AP693" s="282">
        <v>81.69</v>
      </c>
      <c r="AQ693" s="282">
        <v>615.39</v>
      </c>
      <c r="AR693" s="275"/>
      <c r="AS693" s="273"/>
      <c r="AT693" s="273"/>
      <c r="AU693" s="275">
        <v>458.65692307692302</v>
      </c>
      <c r="AV693" s="275">
        <v>10.329230769230801</v>
      </c>
      <c r="AW693" s="275">
        <v>12.358333333333301</v>
      </c>
      <c r="AX693" s="275">
        <v>8.1690000000000005</v>
      </c>
      <c r="AY693" s="275">
        <v>47.337692307692301</v>
      </c>
      <c r="AZ693" s="187"/>
      <c r="BA693" s="182"/>
    </row>
    <row r="694" spans="1:53" s="188" customFormat="1" x14ac:dyDescent="0.2">
      <c r="A694" s="182"/>
      <c r="B694" s="185" t="s">
        <v>384</v>
      </c>
      <c r="C694" s="185"/>
      <c r="D694" s="186" t="s">
        <v>84</v>
      </c>
      <c r="E694" s="325">
        <v>337</v>
      </c>
      <c r="F694" s="325">
        <v>193</v>
      </c>
      <c r="G694" s="325">
        <v>136</v>
      </c>
      <c r="H694" s="325">
        <v>103</v>
      </c>
      <c r="I694" s="325">
        <v>106</v>
      </c>
      <c r="J694" s="185"/>
      <c r="K694" s="182"/>
      <c r="L694" s="182"/>
      <c r="M694" s="238">
        <v>28013.599999999999</v>
      </c>
      <c r="N694" s="238">
        <v>10903.12</v>
      </c>
      <c r="O694" s="238">
        <v>10603.78</v>
      </c>
      <c r="P694" s="238">
        <v>9064.44</v>
      </c>
      <c r="Q694" s="238">
        <v>73174.899999999994</v>
      </c>
      <c r="R694" s="185"/>
      <c r="S694" s="182"/>
      <c r="T694" s="182"/>
      <c r="U694" s="238">
        <v>77.815555555555505</v>
      </c>
      <c r="V694" s="238">
        <v>30.286444444444399</v>
      </c>
      <c r="W694" s="238">
        <v>30.296514285714299</v>
      </c>
      <c r="X694" s="238">
        <v>26.1978034682081</v>
      </c>
      <c r="Y694" s="238">
        <v>209.071142857143</v>
      </c>
      <c r="Z694" s="185"/>
      <c r="AA694" s="182"/>
      <c r="AB694" s="185" t="s">
        <v>422</v>
      </c>
      <c r="AC694" s="185"/>
      <c r="AD694" s="186" t="s">
        <v>410</v>
      </c>
      <c r="AE694" s="338">
        <v>19</v>
      </c>
      <c r="AF694" s="338">
        <v>7</v>
      </c>
      <c r="AG694" s="338">
        <v>4</v>
      </c>
      <c r="AH694" s="338">
        <v>4</v>
      </c>
      <c r="AI694" s="338">
        <v>4</v>
      </c>
      <c r="AJ694" s="187"/>
      <c r="AK694" s="182"/>
      <c r="AL694" s="182"/>
      <c r="AM694" s="282">
        <v>7116.4</v>
      </c>
      <c r="AN694" s="282">
        <v>180.49</v>
      </c>
      <c r="AO694" s="282">
        <v>77.38</v>
      </c>
      <c r="AP694" s="282">
        <v>90.21</v>
      </c>
      <c r="AQ694" s="282">
        <v>2598.39</v>
      </c>
      <c r="AR694" s="275"/>
      <c r="AS694" s="273"/>
      <c r="AT694" s="273"/>
      <c r="AU694" s="275">
        <v>374.54736842105302</v>
      </c>
      <c r="AV694" s="275">
        <v>9.4994736842105301</v>
      </c>
      <c r="AW694" s="275">
        <v>4.0726315789473704</v>
      </c>
      <c r="AX694" s="275">
        <v>4.7478947368421096</v>
      </c>
      <c r="AY694" s="275">
        <v>136.757368421053</v>
      </c>
      <c r="AZ694" s="187"/>
      <c r="BA694" s="182"/>
    </row>
    <row r="695" spans="1:53" s="188" customFormat="1" x14ac:dyDescent="0.2">
      <c r="A695" s="182"/>
      <c r="B695" s="185" t="s">
        <v>387</v>
      </c>
      <c r="C695" s="185"/>
      <c r="D695" s="186" t="s">
        <v>187</v>
      </c>
      <c r="E695" s="325">
        <v>287</v>
      </c>
      <c r="F695" s="325">
        <v>114</v>
      </c>
      <c r="G695" s="325">
        <v>175</v>
      </c>
      <c r="H695" s="325">
        <v>44</v>
      </c>
      <c r="I695" s="325">
        <v>181</v>
      </c>
      <c r="J695" s="185"/>
      <c r="K695" s="182"/>
      <c r="L695" s="182"/>
      <c r="M695" s="238">
        <v>45274.78</v>
      </c>
      <c r="N695" s="238">
        <v>14726.44</v>
      </c>
      <c r="O695" s="238">
        <v>40471.980000000003</v>
      </c>
      <c r="P695" s="238">
        <v>7184.43</v>
      </c>
      <c r="Q695" s="238">
        <v>148997.68</v>
      </c>
      <c r="R695" s="185"/>
      <c r="S695" s="182"/>
      <c r="T695" s="182"/>
      <c r="U695" s="238">
        <v>128.25716713880999</v>
      </c>
      <c r="V695" s="238">
        <v>41.717960339943403</v>
      </c>
      <c r="W695" s="238">
        <v>116.29879310344801</v>
      </c>
      <c r="X695" s="238">
        <v>60.373361344537798</v>
      </c>
      <c r="Y695" s="238">
        <v>430.62913294797698</v>
      </c>
      <c r="Z695" s="185"/>
      <c r="AA695" s="182"/>
      <c r="AB695" s="185" t="s">
        <v>424</v>
      </c>
      <c r="AC695" s="185"/>
      <c r="AD695" s="186" t="s">
        <v>425</v>
      </c>
      <c r="AE695" s="338">
        <v>13</v>
      </c>
      <c r="AF695" s="338">
        <v>8</v>
      </c>
      <c r="AG695" s="338">
        <v>8</v>
      </c>
      <c r="AH695" s="338">
        <v>8</v>
      </c>
      <c r="AI695" s="338">
        <v>5</v>
      </c>
      <c r="AJ695" s="187"/>
      <c r="AK695" s="182"/>
      <c r="AL695" s="182"/>
      <c r="AM695" s="282">
        <v>1889.82</v>
      </c>
      <c r="AN695" s="282">
        <v>382.58</v>
      </c>
      <c r="AO695" s="282">
        <v>414.64</v>
      </c>
      <c r="AP695" s="282">
        <v>207.51</v>
      </c>
      <c r="AQ695" s="282">
        <v>653.07000000000005</v>
      </c>
      <c r="AR695" s="275"/>
      <c r="AS695" s="273"/>
      <c r="AT695" s="273"/>
      <c r="AU695" s="275">
        <v>145.37076923076901</v>
      </c>
      <c r="AV695" s="275">
        <v>29.429230769230799</v>
      </c>
      <c r="AW695" s="275">
        <v>34.553333333333299</v>
      </c>
      <c r="AX695" s="275">
        <v>18.8645454545455</v>
      </c>
      <c r="AY695" s="275">
        <v>50.236153846153798</v>
      </c>
      <c r="AZ695" s="187"/>
      <c r="BA695" s="182"/>
    </row>
    <row r="696" spans="1:53" s="188" customFormat="1" x14ac:dyDescent="0.2">
      <c r="A696" s="182"/>
      <c r="B696" s="185" t="s">
        <v>389</v>
      </c>
      <c r="C696" s="185"/>
      <c r="D696" s="186" t="s">
        <v>124</v>
      </c>
      <c r="E696" s="325">
        <v>162</v>
      </c>
      <c r="F696" s="325">
        <v>85</v>
      </c>
      <c r="G696" s="325">
        <v>52</v>
      </c>
      <c r="H696" s="325">
        <v>42</v>
      </c>
      <c r="I696" s="325">
        <v>46</v>
      </c>
      <c r="J696" s="185"/>
      <c r="K696" s="182"/>
      <c r="L696" s="182"/>
      <c r="M696" s="238">
        <v>17877.669999999998</v>
      </c>
      <c r="N696" s="238">
        <v>6708.22</v>
      </c>
      <c r="O696" s="238">
        <v>4743.9799999999996</v>
      </c>
      <c r="P696" s="238">
        <v>4124.38</v>
      </c>
      <c r="Q696" s="238">
        <v>37684.17</v>
      </c>
      <c r="R696" s="185"/>
      <c r="S696" s="182"/>
      <c r="T696" s="182"/>
      <c r="U696" s="238">
        <v>98.228956043956103</v>
      </c>
      <c r="V696" s="238">
        <v>36.8583516483517</v>
      </c>
      <c r="W696" s="238">
        <v>27.108457142857102</v>
      </c>
      <c r="X696" s="238">
        <v>23.301581920903899</v>
      </c>
      <c r="Y696" s="238">
        <v>214.11460227272701</v>
      </c>
      <c r="Z696" s="185"/>
      <c r="AA696" s="182"/>
      <c r="AB696" s="185" t="s">
        <v>432</v>
      </c>
      <c r="AC696" s="185"/>
      <c r="AD696" s="186" t="s">
        <v>368</v>
      </c>
      <c r="AE696" s="338">
        <v>57</v>
      </c>
      <c r="AF696" s="338">
        <v>30</v>
      </c>
      <c r="AG696" s="338">
        <v>20</v>
      </c>
      <c r="AH696" s="338">
        <v>20</v>
      </c>
      <c r="AI696" s="338">
        <v>17</v>
      </c>
      <c r="AJ696" s="187"/>
      <c r="AK696" s="182"/>
      <c r="AL696" s="182"/>
      <c r="AM696" s="282">
        <v>41729.9</v>
      </c>
      <c r="AN696" s="282">
        <v>3735.88</v>
      </c>
      <c r="AO696" s="282">
        <v>3133.41</v>
      </c>
      <c r="AP696" s="282">
        <v>2637.55</v>
      </c>
      <c r="AQ696" s="282">
        <v>12688.09</v>
      </c>
      <c r="AR696" s="275"/>
      <c r="AS696" s="273"/>
      <c r="AT696" s="273"/>
      <c r="AU696" s="275">
        <v>732.10350877193002</v>
      </c>
      <c r="AV696" s="275">
        <v>65.541754385964893</v>
      </c>
      <c r="AW696" s="275">
        <v>55.953749999999999</v>
      </c>
      <c r="AX696" s="275">
        <v>46.272807017543897</v>
      </c>
      <c r="AY696" s="275">
        <v>226.57303571428599</v>
      </c>
      <c r="AZ696" s="187"/>
      <c r="BA696" s="182"/>
    </row>
    <row r="697" spans="1:53" s="188" customFormat="1" x14ac:dyDescent="0.2">
      <c r="A697" s="182"/>
      <c r="B697" s="185" t="s">
        <v>391</v>
      </c>
      <c r="C697" s="185"/>
      <c r="D697" s="186" t="s">
        <v>110</v>
      </c>
      <c r="E697" s="325">
        <v>2</v>
      </c>
      <c r="F697" s="325">
        <v>1</v>
      </c>
      <c r="G697" s="325">
        <v>1</v>
      </c>
      <c r="H697" s="325">
        <v>1</v>
      </c>
      <c r="I697" s="325">
        <v>2</v>
      </c>
      <c r="J697" s="185"/>
      <c r="K697" s="182"/>
      <c r="L697" s="182"/>
      <c r="M697" s="238">
        <v>424.27</v>
      </c>
      <c r="N697" s="238">
        <v>263.64</v>
      </c>
      <c r="O697" s="238">
        <v>164.42</v>
      </c>
      <c r="P697" s="238">
        <v>901.28</v>
      </c>
      <c r="Q697" s="238">
        <v>1636.57</v>
      </c>
      <c r="R697" s="185"/>
      <c r="S697" s="182"/>
      <c r="T697" s="182"/>
      <c r="U697" s="238">
        <v>141.42333333333301</v>
      </c>
      <c r="V697" s="238">
        <v>87.88</v>
      </c>
      <c r="W697" s="238">
        <v>54.8066666666667</v>
      </c>
      <c r="X697" s="238">
        <v>300.42666666666702</v>
      </c>
      <c r="Y697" s="238">
        <v>545.52333333333297</v>
      </c>
      <c r="Z697" s="185"/>
      <c r="AA697" s="182"/>
      <c r="AB697" s="185" t="s">
        <v>436</v>
      </c>
      <c r="AC697" s="185"/>
      <c r="AD697" s="186" t="s">
        <v>390</v>
      </c>
      <c r="AE697" s="338">
        <v>190</v>
      </c>
      <c r="AF697" s="338">
        <v>73</v>
      </c>
      <c r="AG697" s="338">
        <v>49</v>
      </c>
      <c r="AH697" s="338">
        <v>39</v>
      </c>
      <c r="AI697" s="338">
        <v>43</v>
      </c>
      <c r="AJ697" s="187"/>
      <c r="AK697" s="182"/>
      <c r="AL697" s="182"/>
      <c r="AM697" s="282">
        <v>97527.63</v>
      </c>
      <c r="AN697" s="282">
        <v>7496.57</v>
      </c>
      <c r="AO697" s="282">
        <v>5533.32</v>
      </c>
      <c r="AP697" s="282">
        <v>5607.43</v>
      </c>
      <c r="AQ697" s="282">
        <v>22775.71</v>
      </c>
      <c r="AR697" s="275"/>
      <c r="AS697" s="273"/>
      <c r="AT697" s="273"/>
      <c r="AU697" s="275">
        <v>485.21208955223898</v>
      </c>
      <c r="AV697" s="275">
        <v>37.296368159204</v>
      </c>
      <c r="AW697" s="275">
        <v>30.5708287292818</v>
      </c>
      <c r="AX697" s="275">
        <v>31.1523888888889</v>
      </c>
      <c r="AY697" s="275">
        <v>118.623489583333</v>
      </c>
      <c r="AZ697" s="187"/>
      <c r="BA697" s="182"/>
    </row>
    <row r="698" spans="1:53" s="188" customFormat="1" ht="13.5" thickBot="1" x14ac:dyDescent="0.25">
      <c r="A698" s="182"/>
      <c r="B698" s="189" t="s">
        <v>394</v>
      </c>
      <c r="C698" s="189"/>
      <c r="D698" s="190" t="s">
        <v>395</v>
      </c>
      <c r="E698" s="326">
        <v>11</v>
      </c>
      <c r="F698" s="326">
        <v>3</v>
      </c>
      <c r="G698" s="326">
        <v>8</v>
      </c>
      <c r="H698" s="326">
        <v>1</v>
      </c>
      <c r="I698" s="326">
        <v>7</v>
      </c>
      <c r="J698" s="189"/>
      <c r="K698" s="182"/>
      <c r="L698" s="182"/>
      <c r="M698" s="332">
        <v>841.96</v>
      </c>
      <c r="N698" s="238">
        <v>64.040000000000006</v>
      </c>
      <c r="O698" s="238">
        <v>1108.3399999999999</v>
      </c>
      <c r="P698" s="238">
        <v>5.83</v>
      </c>
      <c r="Q698" s="238">
        <v>16598.59</v>
      </c>
      <c r="R698" s="185"/>
      <c r="S698" s="182"/>
      <c r="T698" s="182"/>
      <c r="U698" s="266">
        <v>64.766153846153898</v>
      </c>
      <c r="V698" s="266">
        <v>4.9261538461538503</v>
      </c>
      <c r="W698" s="266">
        <v>85.256923076923101</v>
      </c>
      <c r="X698" s="266">
        <v>5.83</v>
      </c>
      <c r="Y698" s="266">
        <v>1276.8146153846201</v>
      </c>
      <c r="Z698" s="191"/>
      <c r="AA698" s="182"/>
      <c r="AB698" s="189" t="s">
        <v>438</v>
      </c>
      <c r="AC698" s="189"/>
      <c r="AD698" s="190" t="s">
        <v>224</v>
      </c>
      <c r="AE698" s="339">
        <v>48</v>
      </c>
      <c r="AF698" s="339">
        <v>29</v>
      </c>
      <c r="AG698" s="339">
        <v>25</v>
      </c>
      <c r="AH698" s="339">
        <v>22</v>
      </c>
      <c r="AI698" s="339">
        <v>22</v>
      </c>
      <c r="AJ698" s="192"/>
      <c r="AK698" s="182"/>
      <c r="AL698" s="182"/>
      <c r="AM698" s="283">
        <v>7704.59</v>
      </c>
      <c r="AN698" s="284">
        <v>3205.96</v>
      </c>
      <c r="AO698" s="284">
        <v>1420.91</v>
      </c>
      <c r="AP698" s="284">
        <v>600.51</v>
      </c>
      <c r="AQ698" s="284">
        <v>10359.07</v>
      </c>
      <c r="AR698" s="277"/>
      <c r="AS698" s="273"/>
      <c r="AT698" s="273"/>
      <c r="AU698" s="276">
        <v>160.51229166666701</v>
      </c>
      <c r="AV698" s="277">
        <v>66.790833333333296</v>
      </c>
      <c r="AW698" s="277">
        <v>30.232127659574498</v>
      </c>
      <c r="AX698" s="277">
        <v>13.344666666666701</v>
      </c>
      <c r="AY698" s="277">
        <v>220.405744680851</v>
      </c>
      <c r="AZ698" s="192"/>
      <c r="BA698" s="182"/>
    </row>
    <row r="699" spans="1:53" s="188" customFormat="1" x14ac:dyDescent="0.2">
      <c r="A699" s="182"/>
      <c r="B699" s="185" t="s">
        <v>396</v>
      </c>
      <c r="C699" s="185"/>
      <c r="D699" s="186" t="s">
        <v>86</v>
      </c>
      <c r="E699" s="325">
        <v>31</v>
      </c>
      <c r="F699" s="325">
        <v>23</v>
      </c>
      <c r="G699" s="325">
        <v>16</v>
      </c>
      <c r="H699" s="325">
        <v>13</v>
      </c>
      <c r="I699" s="325">
        <v>13</v>
      </c>
      <c r="J699" s="185"/>
      <c r="K699" s="182"/>
      <c r="L699" s="182"/>
      <c r="M699" s="238">
        <v>6226.28</v>
      </c>
      <c r="N699" s="238">
        <v>3598.52</v>
      </c>
      <c r="O699" s="238">
        <v>2630.78</v>
      </c>
      <c r="P699" s="238">
        <v>3207.24</v>
      </c>
      <c r="Q699" s="238">
        <v>13636.65</v>
      </c>
      <c r="R699" s="185"/>
      <c r="S699" s="182"/>
      <c r="T699" s="182"/>
      <c r="U699" s="238">
        <v>183.12588235294101</v>
      </c>
      <c r="V699" s="238">
        <v>105.838823529412</v>
      </c>
      <c r="W699" s="238">
        <v>82.211875000000006</v>
      </c>
      <c r="X699" s="238">
        <v>97.189090909090893</v>
      </c>
      <c r="Y699" s="238">
        <v>401.07794117647097</v>
      </c>
      <c r="Z699" s="185"/>
      <c r="AA699" s="182"/>
      <c r="AB699" s="185" t="s">
        <v>440</v>
      </c>
      <c r="AC699" s="185"/>
      <c r="AD699" s="186" t="s">
        <v>292</v>
      </c>
      <c r="AE699" s="338">
        <v>7</v>
      </c>
      <c r="AF699" s="338">
        <v>8</v>
      </c>
      <c r="AG699" s="338">
        <v>7</v>
      </c>
      <c r="AH699" s="338">
        <v>4</v>
      </c>
      <c r="AI699" s="338">
        <v>5</v>
      </c>
      <c r="AJ699" s="187"/>
      <c r="AK699" s="182"/>
      <c r="AL699" s="182"/>
      <c r="AM699" s="282">
        <v>1182.93</v>
      </c>
      <c r="AN699" s="282">
        <v>849.8</v>
      </c>
      <c r="AO699" s="282">
        <v>391.07</v>
      </c>
      <c r="AP699" s="282">
        <v>281.3</v>
      </c>
      <c r="AQ699" s="282">
        <v>490.4</v>
      </c>
      <c r="AR699" s="275"/>
      <c r="AS699" s="273"/>
      <c r="AT699" s="273"/>
      <c r="AU699" s="275">
        <v>107.539090909091</v>
      </c>
      <c r="AV699" s="275">
        <v>77.254545454545493</v>
      </c>
      <c r="AW699" s="275">
        <v>43.452222222222197</v>
      </c>
      <c r="AX699" s="275">
        <v>35.162500000000001</v>
      </c>
      <c r="AY699" s="275">
        <v>44.5818181818182</v>
      </c>
      <c r="AZ699" s="187"/>
      <c r="BA699" s="182"/>
    </row>
    <row r="700" spans="1:53" s="188" customFormat="1" x14ac:dyDescent="0.2">
      <c r="A700" s="182"/>
      <c r="B700" s="185" t="s">
        <v>397</v>
      </c>
      <c r="C700" s="185"/>
      <c r="D700" s="186" t="s">
        <v>63</v>
      </c>
      <c r="E700" s="325">
        <v>1</v>
      </c>
      <c r="F700" s="325"/>
      <c r="G700" s="325"/>
      <c r="H700" s="325"/>
      <c r="I700" s="325"/>
      <c r="J700" s="185"/>
      <c r="K700" s="182"/>
      <c r="L700" s="182"/>
      <c r="M700" s="238">
        <v>146.69999999999999</v>
      </c>
      <c r="N700" s="238">
        <v>0</v>
      </c>
      <c r="O700" s="238">
        <v>0</v>
      </c>
      <c r="P700" s="238">
        <v>0</v>
      </c>
      <c r="Q700" s="238">
        <v>0</v>
      </c>
      <c r="R700" s="185"/>
      <c r="S700" s="182"/>
      <c r="T700" s="182"/>
      <c r="U700" s="238">
        <v>146.69999999999999</v>
      </c>
      <c r="V700" s="238">
        <v>0</v>
      </c>
      <c r="W700" s="238">
        <v>0</v>
      </c>
      <c r="X700" s="238">
        <v>0</v>
      </c>
      <c r="Y700" s="238">
        <v>0</v>
      </c>
      <c r="Z700" s="185"/>
      <c r="AA700" s="182"/>
      <c r="AB700" s="185" t="s">
        <v>445</v>
      </c>
      <c r="AC700" s="185"/>
      <c r="AD700" s="186" t="s">
        <v>124</v>
      </c>
      <c r="AE700" s="338">
        <v>17</v>
      </c>
      <c r="AF700" s="338">
        <v>6</v>
      </c>
      <c r="AG700" s="338">
        <v>4</v>
      </c>
      <c r="AH700" s="338">
        <v>4</v>
      </c>
      <c r="AI700" s="338">
        <v>5</v>
      </c>
      <c r="AJ700" s="187"/>
      <c r="AK700" s="182"/>
      <c r="AL700" s="182"/>
      <c r="AM700" s="282">
        <v>1103.75</v>
      </c>
      <c r="AN700" s="282">
        <v>261.97000000000003</v>
      </c>
      <c r="AO700" s="282">
        <v>133.75</v>
      </c>
      <c r="AP700" s="282">
        <v>136</v>
      </c>
      <c r="AQ700" s="282">
        <v>1190.95</v>
      </c>
      <c r="AR700" s="275"/>
      <c r="AS700" s="273"/>
      <c r="AT700" s="273"/>
      <c r="AU700" s="275">
        <v>61.3194444444444</v>
      </c>
      <c r="AV700" s="275">
        <v>14.553888888888901</v>
      </c>
      <c r="AW700" s="275">
        <v>7.8676470588235299</v>
      </c>
      <c r="AX700" s="275">
        <v>8</v>
      </c>
      <c r="AY700" s="275">
        <v>66.163888888888906</v>
      </c>
      <c r="AZ700" s="187"/>
      <c r="BA700" s="182"/>
    </row>
    <row r="701" spans="1:53" s="188" customFormat="1" x14ac:dyDescent="0.2">
      <c r="A701" s="182"/>
      <c r="B701" s="185" t="s">
        <v>397</v>
      </c>
      <c r="C701" s="185"/>
      <c r="D701" s="186" t="s">
        <v>65</v>
      </c>
      <c r="E701" s="325">
        <v>1</v>
      </c>
      <c r="F701" s="325">
        <v>1</v>
      </c>
      <c r="G701" s="325">
        <v>1</v>
      </c>
      <c r="H701" s="325">
        <v>1</v>
      </c>
      <c r="I701" s="325">
        <v>1</v>
      </c>
      <c r="J701" s="185"/>
      <c r="K701" s="182"/>
      <c r="L701" s="182"/>
      <c r="M701" s="238">
        <v>37.25</v>
      </c>
      <c r="N701" s="238">
        <v>27.8</v>
      </c>
      <c r="O701" s="238">
        <v>41.56</v>
      </c>
      <c r="P701" s="238">
        <v>48.93</v>
      </c>
      <c r="Q701" s="238">
        <v>1162.22</v>
      </c>
      <c r="R701" s="185"/>
      <c r="S701" s="182"/>
      <c r="T701" s="182"/>
      <c r="U701" s="238">
        <v>37.25</v>
      </c>
      <c r="V701" s="238">
        <v>27.8</v>
      </c>
      <c r="W701" s="238">
        <v>41.56</v>
      </c>
      <c r="X701" s="238">
        <v>48.93</v>
      </c>
      <c r="Y701" s="238">
        <v>1162.22</v>
      </c>
      <c r="Z701" s="185"/>
      <c r="AA701" s="182"/>
      <c r="AB701" s="185" t="s">
        <v>446</v>
      </c>
      <c r="AC701" s="185"/>
      <c r="AD701" s="186" t="s">
        <v>109</v>
      </c>
      <c r="AE701" s="338">
        <v>69</v>
      </c>
      <c r="AF701" s="338">
        <v>29</v>
      </c>
      <c r="AG701" s="338">
        <v>18</v>
      </c>
      <c r="AH701" s="338">
        <v>10</v>
      </c>
      <c r="AI701" s="338">
        <v>5</v>
      </c>
      <c r="AJ701" s="187"/>
      <c r="AK701" s="182"/>
      <c r="AL701" s="182"/>
      <c r="AM701" s="282">
        <v>109202.52</v>
      </c>
      <c r="AN701" s="282">
        <v>2394.75</v>
      </c>
      <c r="AO701" s="282">
        <v>2754.71</v>
      </c>
      <c r="AP701" s="282">
        <v>1517.06</v>
      </c>
      <c r="AQ701" s="282">
        <v>2565.48</v>
      </c>
      <c r="AR701" s="275"/>
      <c r="AS701" s="273"/>
      <c r="AT701" s="273"/>
      <c r="AU701" s="275">
        <v>1582.6452173913001</v>
      </c>
      <c r="AV701" s="275">
        <v>34.706521739130402</v>
      </c>
      <c r="AW701" s="275">
        <v>40.5104411764706</v>
      </c>
      <c r="AX701" s="275">
        <v>21.986376811594202</v>
      </c>
      <c r="AY701" s="275">
        <v>37.7276470588235</v>
      </c>
      <c r="AZ701" s="187"/>
      <c r="BA701" s="182"/>
    </row>
    <row r="702" spans="1:53" s="188" customFormat="1" x14ac:dyDescent="0.2">
      <c r="A702" s="182"/>
      <c r="B702" s="185" t="s">
        <v>397</v>
      </c>
      <c r="C702" s="185"/>
      <c r="D702" s="186" t="s">
        <v>120</v>
      </c>
      <c r="E702" s="325">
        <v>1668</v>
      </c>
      <c r="F702" s="325">
        <v>1279</v>
      </c>
      <c r="G702" s="325">
        <v>1109</v>
      </c>
      <c r="H702" s="325">
        <v>909</v>
      </c>
      <c r="I702" s="325">
        <v>1063</v>
      </c>
      <c r="J702" s="185"/>
      <c r="K702" s="182"/>
      <c r="L702" s="182"/>
      <c r="M702" s="238">
        <v>229733.15</v>
      </c>
      <c r="N702" s="238">
        <v>157612.09</v>
      </c>
      <c r="O702" s="238">
        <v>181588.1</v>
      </c>
      <c r="P702" s="238">
        <v>153763.60999999999</v>
      </c>
      <c r="Q702" s="238">
        <v>1151028.7</v>
      </c>
      <c r="R702" s="185"/>
      <c r="S702" s="182"/>
      <c r="T702" s="182"/>
      <c r="U702" s="238">
        <v>110.821587071876</v>
      </c>
      <c r="V702" s="238">
        <v>76.030916546068497</v>
      </c>
      <c r="W702" s="238">
        <v>88.752737047898293</v>
      </c>
      <c r="X702" s="238">
        <v>75.782952193198597</v>
      </c>
      <c r="Y702" s="238">
        <v>562.02573242187498</v>
      </c>
      <c r="Z702" s="185"/>
      <c r="AA702" s="182"/>
      <c r="AB702" s="185" t="s">
        <v>446</v>
      </c>
      <c r="AC702" s="185"/>
      <c r="AD702" s="186" t="s">
        <v>86</v>
      </c>
      <c r="AE702" s="338">
        <v>1</v>
      </c>
      <c r="AF702" s="338"/>
      <c r="AG702" s="338"/>
      <c r="AH702" s="338"/>
      <c r="AI702" s="338"/>
      <c r="AJ702" s="187"/>
      <c r="AK702" s="182"/>
      <c r="AL702" s="182"/>
      <c r="AM702" s="282">
        <v>658.57</v>
      </c>
      <c r="AN702" s="282">
        <v>0</v>
      </c>
      <c r="AO702" s="282">
        <v>0</v>
      </c>
      <c r="AP702" s="282">
        <v>0</v>
      </c>
      <c r="AQ702" s="282">
        <v>0</v>
      </c>
      <c r="AR702" s="275"/>
      <c r="AS702" s="273"/>
      <c r="AT702" s="273"/>
      <c r="AU702" s="275">
        <v>658.57</v>
      </c>
      <c r="AV702" s="275">
        <v>0</v>
      </c>
      <c r="AW702" s="275">
        <v>0</v>
      </c>
      <c r="AX702" s="275">
        <v>0</v>
      </c>
      <c r="AY702" s="275">
        <v>0</v>
      </c>
      <c r="AZ702" s="187"/>
      <c r="BA702" s="182"/>
    </row>
    <row r="703" spans="1:53" s="188" customFormat="1" x14ac:dyDescent="0.2">
      <c r="A703" s="182"/>
      <c r="B703" s="185" t="s">
        <v>398</v>
      </c>
      <c r="C703" s="185"/>
      <c r="D703" s="186" t="s">
        <v>97</v>
      </c>
      <c r="E703" s="325">
        <v>88</v>
      </c>
      <c r="F703" s="325">
        <v>56</v>
      </c>
      <c r="G703" s="325">
        <v>41</v>
      </c>
      <c r="H703" s="325">
        <v>36</v>
      </c>
      <c r="I703" s="325">
        <v>44</v>
      </c>
      <c r="J703" s="185"/>
      <c r="K703" s="182"/>
      <c r="L703" s="182"/>
      <c r="M703" s="238">
        <v>10471.26</v>
      </c>
      <c r="N703" s="238">
        <v>4898.16</v>
      </c>
      <c r="O703" s="238">
        <v>4622.38</v>
      </c>
      <c r="P703" s="238">
        <v>4811.57</v>
      </c>
      <c r="Q703" s="238">
        <v>32907.79</v>
      </c>
      <c r="R703" s="185"/>
      <c r="S703" s="182"/>
      <c r="T703" s="182"/>
      <c r="U703" s="238">
        <v>100.68519230769201</v>
      </c>
      <c r="V703" s="238">
        <v>47.097692307692299</v>
      </c>
      <c r="W703" s="238">
        <v>48.656631578947398</v>
      </c>
      <c r="X703" s="238">
        <v>49.603814432989701</v>
      </c>
      <c r="Y703" s="238">
        <v>316.42105769230801</v>
      </c>
      <c r="Z703" s="185"/>
      <c r="AA703" s="182"/>
      <c r="AB703" s="185" t="s">
        <v>448</v>
      </c>
      <c r="AC703" s="185"/>
      <c r="AD703" s="186" t="s">
        <v>449</v>
      </c>
      <c r="AE703" s="338">
        <v>57</v>
      </c>
      <c r="AF703" s="338">
        <v>14</v>
      </c>
      <c r="AG703" s="338">
        <v>28</v>
      </c>
      <c r="AH703" s="338">
        <v>6</v>
      </c>
      <c r="AI703" s="338">
        <v>21</v>
      </c>
      <c r="AJ703" s="187"/>
      <c r="AK703" s="182"/>
      <c r="AL703" s="182"/>
      <c r="AM703" s="282">
        <v>49678.51</v>
      </c>
      <c r="AN703" s="282">
        <v>1080.32</v>
      </c>
      <c r="AO703" s="282">
        <v>11837.49</v>
      </c>
      <c r="AP703" s="282">
        <v>728.7</v>
      </c>
      <c r="AQ703" s="282">
        <v>13829.13</v>
      </c>
      <c r="AR703" s="275"/>
      <c r="AS703" s="273"/>
      <c r="AT703" s="273"/>
      <c r="AU703" s="275">
        <v>856.52603448275897</v>
      </c>
      <c r="AV703" s="275">
        <v>18.6262068965517</v>
      </c>
      <c r="AW703" s="275">
        <v>204.09465517241401</v>
      </c>
      <c r="AX703" s="275">
        <v>26.988888888888901</v>
      </c>
      <c r="AY703" s="275">
        <v>242.61631578947399</v>
      </c>
      <c r="AZ703" s="187"/>
      <c r="BA703" s="182"/>
    </row>
    <row r="704" spans="1:53" s="188" customFormat="1" x14ac:dyDescent="0.2">
      <c r="A704" s="182"/>
      <c r="B704" s="185" t="s">
        <v>669</v>
      </c>
      <c r="C704" s="185"/>
      <c r="D704" s="186" t="s">
        <v>100</v>
      </c>
      <c r="E704" s="325">
        <v>4</v>
      </c>
      <c r="F704" s="325">
        <v>3</v>
      </c>
      <c r="G704" s="325">
        <v>2</v>
      </c>
      <c r="H704" s="325">
        <v>1</v>
      </c>
      <c r="I704" s="325">
        <v>1</v>
      </c>
      <c r="J704" s="185"/>
      <c r="K704" s="182"/>
      <c r="L704" s="182"/>
      <c r="M704" s="238">
        <v>411.73</v>
      </c>
      <c r="N704" s="238">
        <v>223.39</v>
      </c>
      <c r="O704" s="238">
        <v>345.02</v>
      </c>
      <c r="P704" s="238">
        <v>176.64</v>
      </c>
      <c r="Q704" s="238">
        <v>605.91999999999996</v>
      </c>
      <c r="R704" s="185"/>
      <c r="S704" s="182"/>
      <c r="T704" s="182"/>
      <c r="U704" s="238">
        <v>102.9325</v>
      </c>
      <c r="V704" s="238">
        <v>55.847499999999997</v>
      </c>
      <c r="W704" s="238">
        <v>86.254999999999995</v>
      </c>
      <c r="X704" s="238">
        <v>44.16</v>
      </c>
      <c r="Y704" s="238">
        <v>201.97333333333299</v>
      </c>
      <c r="Z704" s="185"/>
      <c r="AA704" s="182"/>
      <c r="AB704" s="185" t="s">
        <v>450</v>
      </c>
      <c r="AC704" s="185"/>
      <c r="AD704" s="186" t="s">
        <v>451</v>
      </c>
      <c r="AE704" s="338">
        <v>27</v>
      </c>
      <c r="AF704" s="338">
        <v>13</v>
      </c>
      <c r="AG704" s="338">
        <v>12</v>
      </c>
      <c r="AH704" s="338">
        <v>8</v>
      </c>
      <c r="AI704" s="338">
        <v>8</v>
      </c>
      <c r="AJ704" s="187"/>
      <c r="AK704" s="182"/>
      <c r="AL704" s="182"/>
      <c r="AM704" s="282">
        <v>11034.77</v>
      </c>
      <c r="AN704" s="282">
        <v>520.47</v>
      </c>
      <c r="AO704" s="282">
        <v>652.54</v>
      </c>
      <c r="AP704" s="282">
        <v>292.01</v>
      </c>
      <c r="AQ704" s="282">
        <v>2914.57</v>
      </c>
      <c r="AR704" s="275"/>
      <c r="AS704" s="273"/>
      <c r="AT704" s="273"/>
      <c r="AU704" s="275">
        <v>408.69518518518498</v>
      </c>
      <c r="AV704" s="275">
        <v>19.276666666666699</v>
      </c>
      <c r="AW704" s="275">
        <v>25.097692307692299</v>
      </c>
      <c r="AX704" s="275">
        <v>12.1670833333333</v>
      </c>
      <c r="AY704" s="275">
        <v>107.94703703703701</v>
      </c>
      <c r="AZ704" s="187"/>
      <c r="BA704" s="182"/>
    </row>
    <row r="705" spans="1:53" s="188" customFormat="1" x14ac:dyDescent="0.2">
      <c r="A705" s="182"/>
      <c r="B705" s="185" t="s">
        <v>669</v>
      </c>
      <c r="C705" s="185"/>
      <c r="D705" s="186" t="s">
        <v>77</v>
      </c>
      <c r="E705" s="325">
        <v>53</v>
      </c>
      <c r="F705" s="325">
        <v>35</v>
      </c>
      <c r="G705" s="325">
        <v>30</v>
      </c>
      <c r="H705" s="325">
        <v>23</v>
      </c>
      <c r="I705" s="325">
        <v>25</v>
      </c>
      <c r="J705" s="185"/>
      <c r="K705" s="182"/>
      <c r="L705" s="182"/>
      <c r="M705" s="238">
        <v>7008.96</v>
      </c>
      <c r="N705" s="238">
        <v>3548.29</v>
      </c>
      <c r="O705" s="238">
        <v>5261.17</v>
      </c>
      <c r="P705" s="238">
        <v>2880.41</v>
      </c>
      <c r="Q705" s="238">
        <v>32858.57</v>
      </c>
      <c r="R705" s="185"/>
      <c r="S705" s="182"/>
      <c r="T705" s="182"/>
      <c r="U705" s="238">
        <v>114.90098360655701</v>
      </c>
      <c r="V705" s="238">
        <v>58.168688524590202</v>
      </c>
      <c r="W705" s="238">
        <v>87.686166666666693</v>
      </c>
      <c r="X705" s="238">
        <v>47.219836065573801</v>
      </c>
      <c r="Y705" s="238">
        <v>586.76017857142904</v>
      </c>
      <c r="Z705" s="185"/>
      <c r="AA705" s="182"/>
      <c r="AB705" s="185" t="s">
        <v>453</v>
      </c>
      <c r="AC705" s="185"/>
      <c r="AD705" s="186" t="s">
        <v>177</v>
      </c>
      <c r="AE705" s="338">
        <v>88</v>
      </c>
      <c r="AF705" s="338">
        <v>62</v>
      </c>
      <c r="AG705" s="338">
        <v>59</v>
      </c>
      <c r="AH705" s="338">
        <v>42</v>
      </c>
      <c r="AI705" s="338">
        <v>43</v>
      </c>
      <c r="AJ705" s="187"/>
      <c r="AK705" s="182"/>
      <c r="AL705" s="182"/>
      <c r="AM705" s="282">
        <v>18036.09</v>
      </c>
      <c r="AN705" s="282">
        <v>10053.93</v>
      </c>
      <c r="AO705" s="282">
        <v>14817.03</v>
      </c>
      <c r="AP705" s="282">
        <v>8355.3700000000008</v>
      </c>
      <c r="AQ705" s="282">
        <v>57260.11</v>
      </c>
      <c r="AR705" s="275"/>
      <c r="AS705" s="273"/>
      <c r="AT705" s="273"/>
      <c r="AU705" s="275">
        <v>198.19879120879099</v>
      </c>
      <c r="AV705" s="275">
        <v>110.482747252747</v>
      </c>
      <c r="AW705" s="275">
        <v>170.31068965517201</v>
      </c>
      <c r="AX705" s="275">
        <v>100.667108433735</v>
      </c>
      <c r="AY705" s="275">
        <v>643.37202247190999</v>
      </c>
      <c r="AZ705" s="187"/>
      <c r="BA705" s="182"/>
    </row>
    <row r="706" spans="1:53" s="188" customFormat="1" x14ac:dyDescent="0.2">
      <c r="A706" s="182"/>
      <c r="B706" s="185" t="s">
        <v>399</v>
      </c>
      <c r="C706" s="185"/>
      <c r="D706" s="186" t="s">
        <v>100</v>
      </c>
      <c r="E706" s="325">
        <v>2</v>
      </c>
      <c r="F706" s="325"/>
      <c r="G706" s="325"/>
      <c r="H706" s="325"/>
      <c r="I706" s="325">
        <v>1</v>
      </c>
      <c r="J706" s="185"/>
      <c r="K706" s="182"/>
      <c r="L706" s="182"/>
      <c r="M706" s="238">
        <v>840.13</v>
      </c>
      <c r="N706" s="238">
        <v>-105.38</v>
      </c>
      <c r="O706" s="238">
        <v>0</v>
      </c>
      <c r="P706" s="238">
        <v>0</v>
      </c>
      <c r="Q706" s="238">
        <v>2583.34</v>
      </c>
      <c r="R706" s="185"/>
      <c r="S706" s="182"/>
      <c r="T706" s="182"/>
      <c r="U706" s="238">
        <v>280.04333333333301</v>
      </c>
      <c r="V706" s="238">
        <v>-35.126666666666701</v>
      </c>
      <c r="W706" s="238">
        <v>0</v>
      </c>
      <c r="X706" s="238">
        <v>0</v>
      </c>
      <c r="Y706" s="238">
        <v>861.113333333333</v>
      </c>
      <c r="Z706" s="185"/>
      <c r="AA706" s="182"/>
      <c r="AB706" s="185" t="s">
        <v>454</v>
      </c>
      <c r="AC706" s="185"/>
      <c r="AD706" s="186" t="s">
        <v>455</v>
      </c>
      <c r="AE706" s="338">
        <v>87</v>
      </c>
      <c r="AF706" s="338">
        <v>36</v>
      </c>
      <c r="AG706" s="338">
        <v>19</v>
      </c>
      <c r="AH706" s="338">
        <v>14</v>
      </c>
      <c r="AI706" s="338">
        <v>14</v>
      </c>
      <c r="AJ706" s="187"/>
      <c r="AK706" s="182"/>
      <c r="AL706" s="182"/>
      <c r="AM706" s="282">
        <v>50785.07</v>
      </c>
      <c r="AN706" s="282">
        <v>5645.43</v>
      </c>
      <c r="AO706" s="282">
        <v>36123.269999999997</v>
      </c>
      <c r="AP706" s="282">
        <v>1337.13</v>
      </c>
      <c r="AQ706" s="282">
        <v>20825.23</v>
      </c>
      <c r="AR706" s="275"/>
      <c r="AS706" s="273"/>
      <c r="AT706" s="273"/>
      <c r="AU706" s="275">
        <v>558.07769230769202</v>
      </c>
      <c r="AV706" s="275">
        <v>62.037692307692303</v>
      </c>
      <c r="AW706" s="275">
        <v>410.49170454545498</v>
      </c>
      <c r="AX706" s="275">
        <v>17.828399999999998</v>
      </c>
      <c r="AY706" s="275">
        <v>228.848681318681</v>
      </c>
      <c r="AZ706" s="187"/>
      <c r="BA706" s="182"/>
    </row>
    <row r="707" spans="1:53" s="188" customFormat="1" x14ac:dyDescent="0.2">
      <c r="A707" s="182"/>
      <c r="B707" s="185" t="s">
        <v>399</v>
      </c>
      <c r="C707" s="185"/>
      <c r="D707" s="186" t="s">
        <v>77</v>
      </c>
      <c r="E707" s="325">
        <v>483</v>
      </c>
      <c r="F707" s="325">
        <v>298</v>
      </c>
      <c r="G707" s="325">
        <v>252</v>
      </c>
      <c r="H707" s="325">
        <v>216</v>
      </c>
      <c r="I707" s="325">
        <v>266</v>
      </c>
      <c r="J707" s="185"/>
      <c r="K707" s="182"/>
      <c r="L707" s="182"/>
      <c r="M707" s="238">
        <v>58809.919999999998</v>
      </c>
      <c r="N707" s="238">
        <v>27755.919999999998</v>
      </c>
      <c r="O707" s="238">
        <v>32274.05</v>
      </c>
      <c r="P707" s="238">
        <v>35571.300000000003</v>
      </c>
      <c r="Q707" s="238">
        <v>256339.27</v>
      </c>
      <c r="R707" s="185"/>
      <c r="S707" s="182"/>
      <c r="T707" s="182"/>
      <c r="U707" s="238">
        <v>100.52977777777799</v>
      </c>
      <c r="V707" s="238">
        <v>47.446017094017101</v>
      </c>
      <c r="W707" s="238">
        <v>55.934228769497402</v>
      </c>
      <c r="X707" s="238">
        <v>61.542041522491402</v>
      </c>
      <c r="Y707" s="238">
        <v>438.186786324786</v>
      </c>
      <c r="Z707" s="185"/>
      <c r="AA707" s="182"/>
      <c r="AB707" s="185" t="s">
        <v>456</v>
      </c>
      <c r="AC707" s="185"/>
      <c r="AD707" s="186" t="s">
        <v>79</v>
      </c>
      <c r="AE707" s="338">
        <v>1</v>
      </c>
      <c r="AF707" s="338"/>
      <c r="AG707" s="338"/>
      <c r="AH707" s="338"/>
      <c r="AI707" s="338"/>
      <c r="AJ707" s="187"/>
      <c r="AK707" s="182"/>
      <c r="AL707" s="182"/>
      <c r="AM707" s="282">
        <v>665.97</v>
      </c>
      <c r="AN707" s="282">
        <v>0</v>
      </c>
      <c r="AO707" s="282">
        <v>0</v>
      </c>
      <c r="AP707" s="282">
        <v>0</v>
      </c>
      <c r="AQ707" s="282">
        <v>0</v>
      </c>
      <c r="AR707" s="275"/>
      <c r="AS707" s="273"/>
      <c r="AT707" s="273"/>
      <c r="AU707" s="275">
        <v>665.97</v>
      </c>
      <c r="AV707" s="275">
        <v>0</v>
      </c>
      <c r="AW707" s="275">
        <v>0</v>
      </c>
      <c r="AX707" s="275">
        <v>0</v>
      </c>
      <c r="AY707" s="275">
        <v>0</v>
      </c>
      <c r="AZ707" s="187"/>
      <c r="BA707" s="182"/>
    </row>
    <row r="708" spans="1:53" s="188" customFormat="1" ht="13.5" thickBot="1" x14ac:dyDescent="0.25">
      <c r="A708" s="182"/>
      <c r="B708" s="189" t="s">
        <v>400</v>
      </c>
      <c r="C708" s="189"/>
      <c r="D708" s="190" t="s">
        <v>388</v>
      </c>
      <c r="E708" s="326">
        <v>140</v>
      </c>
      <c r="F708" s="326">
        <v>47</v>
      </c>
      <c r="G708" s="326">
        <v>56</v>
      </c>
      <c r="H708" s="326">
        <v>23</v>
      </c>
      <c r="I708" s="326">
        <v>56</v>
      </c>
      <c r="J708" s="189"/>
      <c r="K708" s="182"/>
      <c r="L708" s="182"/>
      <c r="M708" s="332">
        <v>29945.1</v>
      </c>
      <c r="N708" s="238">
        <v>9147.67</v>
      </c>
      <c r="O708" s="238">
        <v>15494.36</v>
      </c>
      <c r="P708" s="238">
        <v>7434.41</v>
      </c>
      <c r="Q708" s="238">
        <v>140859.37</v>
      </c>
      <c r="R708" s="185"/>
      <c r="S708" s="182"/>
      <c r="T708" s="182"/>
      <c r="U708" s="266">
        <v>188.33396226415101</v>
      </c>
      <c r="V708" s="266">
        <v>57.5325157232704</v>
      </c>
      <c r="W708" s="266">
        <v>98.690191082802599</v>
      </c>
      <c r="X708" s="266">
        <v>80.808804347826097</v>
      </c>
      <c r="Y708" s="266">
        <v>897.19343949044503</v>
      </c>
      <c r="Z708" s="191"/>
      <c r="AA708" s="182"/>
      <c r="AB708" s="189" t="s">
        <v>457</v>
      </c>
      <c r="AC708" s="189"/>
      <c r="AD708" s="190" t="s">
        <v>127</v>
      </c>
      <c r="AE708" s="339">
        <v>10</v>
      </c>
      <c r="AF708" s="339">
        <v>5</v>
      </c>
      <c r="AG708" s="339">
        <v>4</v>
      </c>
      <c r="AH708" s="339">
        <v>4</v>
      </c>
      <c r="AI708" s="339">
        <v>3</v>
      </c>
      <c r="AJ708" s="192"/>
      <c r="AK708" s="182"/>
      <c r="AL708" s="182"/>
      <c r="AM708" s="283">
        <v>2049.42</v>
      </c>
      <c r="AN708" s="284">
        <v>235.09</v>
      </c>
      <c r="AO708" s="284">
        <v>207.05</v>
      </c>
      <c r="AP708" s="284">
        <v>232.68</v>
      </c>
      <c r="AQ708" s="284">
        <v>5021.32</v>
      </c>
      <c r="AR708" s="277"/>
      <c r="AS708" s="273"/>
      <c r="AT708" s="273"/>
      <c r="AU708" s="276">
        <v>204.94200000000001</v>
      </c>
      <c r="AV708" s="277">
        <v>23.509</v>
      </c>
      <c r="AW708" s="277">
        <v>20.704999999999998</v>
      </c>
      <c r="AX708" s="277">
        <v>23.268000000000001</v>
      </c>
      <c r="AY708" s="277">
        <v>557.92444444444402</v>
      </c>
      <c r="AZ708" s="192"/>
      <c r="BA708" s="182"/>
    </row>
    <row r="709" spans="1:53" s="188" customFormat="1" x14ac:dyDescent="0.2">
      <c r="A709" s="182"/>
      <c r="B709" s="185" t="s">
        <v>402</v>
      </c>
      <c r="C709" s="185"/>
      <c r="D709" s="186" t="s">
        <v>383</v>
      </c>
      <c r="E709" s="325">
        <v>88</v>
      </c>
      <c r="F709" s="325">
        <v>50</v>
      </c>
      <c r="G709" s="325">
        <v>43</v>
      </c>
      <c r="H709" s="325">
        <v>39</v>
      </c>
      <c r="I709" s="325">
        <v>46</v>
      </c>
      <c r="J709" s="185"/>
      <c r="K709" s="182"/>
      <c r="L709" s="182"/>
      <c r="M709" s="238">
        <v>18055.48</v>
      </c>
      <c r="N709" s="238">
        <v>5924.54</v>
      </c>
      <c r="O709" s="238">
        <v>5666.75</v>
      </c>
      <c r="P709" s="238">
        <v>4381.78</v>
      </c>
      <c r="Q709" s="238">
        <v>47503.98</v>
      </c>
      <c r="R709" s="185"/>
      <c r="S709" s="182"/>
      <c r="T709" s="182"/>
      <c r="U709" s="238">
        <v>157.00417391304299</v>
      </c>
      <c r="V709" s="238">
        <v>51.517739130434798</v>
      </c>
      <c r="W709" s="238">
        <v>50.148230088495602</v>
      </c>
      <c r="X709" s="238">
        <v>40.199816513761498</v>
      </c>
      <c r="Y709" s="238">
        <v>416.70157894736798</v>
      </c>
      <c r="Z709" s="185"/>
      <c r="AA709" s="182"/>
      <c r="AB709" s="185" t="s">
        <v>459</v>
      </c>
      <c r="AC709" s="185"/>
      <c r="AD709" s="186" t="s">
        <v>460</v>
      </c>
      <c r="AE709" s="338">
        <v>8</v>
      </c>
      <c r="AF709" s="338">
        <v>7</v>
      </c>
      <c r="AG709" s="338">
        <v>6</v>
      </c>
      <c r="AH709" s="338">
        <v>5</v>
      </c>
      <c r="AI709" s="338">
        <v>5</v>
      </c>
      <c r="AJ709" s="187"/>
      <c r="AK709" s="182"/>
      <c r="AL709" s="182"/>
      <c r="AM709" s="282">
        <v>278.33</v>
      </c>
      <c r="AN709" s="282">
        <v>339.26</v>
      </c>
      <c r="AO709" s="282">
        <v>199.43</v>
      </c>
      <c r="AP709" s="282">
        <v>301.72000000000003</v>
      </c>
      <c r="AQ709" s="282">
        <v>3059.94</v>
      </c>
      <c r="AR709" s="275"/>
      <c r="AS709" s="273"/>
      <c r="AT709" s="273"/>
      <c r="AU709" s="275">
        <v>30.925555555555601</v>
      </c>
      <c r="AV709" s="275">
        <v>37.6955555555556</v>
      </c>
      <c r="AW709" s="275">
        <v>22.1588888888889</v>
      </c>
      <c r="AX709" s="275">
        <v>37.715000000000003</v>
      </c>
      <c r="AY709" s="275">
        <v>339.993333333333</v>
      </c>
      <c r="AZ709" s="187"/>
      <c r="BA709" s="182"/>
    </row>
    <row r="710" spans="1:53" s="188" customFormat="1" x14ac:dyDescent="0.2">
      <c r="A710" s="182"/>
      <c r="B710" s="185" t="s">
        <v>403</v>
      </c>
      <c r="C710" s="185"/>
      <c r="D710" s="186" t="s">
        <v>175</v>
      </c>
      <c r="E710" s="325">
        <v>2421</v>
      </c>
      <c r="F710" s="325">
        <v>1727</v>
      </c>
      <c r="G710" s="325">
        <v>1553</v>
      </c>
      <c r="H710" s="325">
        <v>1275</v>
      </c>
      <c r="I710" s="325">
        <v>1739</v>
      </c>
      <c r="J710" s="185"/>
      <c r="K710" s="182"/>
      <c r="L710" s="182"/>
      <c r="M710" s="238">
        <v>317366.44</v>
      </c>
      <c r="N710" s="238">
        <v>210906.55</v>
      </c>
      <c r="O710" s="238">
        <v>238530.77</v>
      </c>
      <c r="P710" s="238">
        <v>239101.05</v>
      </c>
      <c r="Q710" s="238">
        <v>1759765.99</v>
      </c>
      <c r="R710" s="185"/>
      <c r="S710" s="182"/>
      <c r="T710" s="182"/>
      <c r="U710" s="238">
        <v>103.511559034573</v>
      </c>
      <c r="V710" s="238">
        <v>68.788829093281194</v>
      </c>
      <c r="W710" s="238">
        <v>78.801047241493293</v>
      </c>
      <c r="X710" s="238">
        <v>84.847782114975203</v>
      </c>
      <c r="Y710" s="238">
        <v>590.72372943941002</v>
      </c>
      <c r="Z710" s="185"/>
      <c r="AA710" s="182"/>
      <c r="AB710" s="185" t="s">
        <v>461</v>
      </c>
      <c r="AC710" s="185"/>
      <c r="AD710" s="186" t="s">
        <v>203</v>
      </c>
      <c r="AE710" s="338">
        <v>111</v>
      </c>
      <c r="AF710" s="338">
        <v>11</v>
      </c>
      <c r="AG710" s="338">
        <v>24</v>
      </c>
      <c r="AH710" s="338">
        <v>19</v>
      </c>
      <c r="AI710" s="338">
        <v>11</v>
      </c>
      <c r="AJ710" s="187"/>
      <c r="AK710" s="182"/>
      <c r="AL710" s="182"/>
      <c r="AM710" s="282">
        <v>17440.3</v>
      </c>
      <c r="AN710" s="282">
        <v>17127.46</v>
      </c>
      <c r="AO710" s="282">
        <v>3453.69</v>
      </c>
      <c r="AP710" s="282">
        <v>1753.37</v>
      </c>
      <c r="AQ710" s="282">
        <v>13094.45</v>
      </c>
      <c r="AR710" s="275"/>
      <c r="AS710" s="273"/>
      <c r="AT710" s="273"/>
      <c r="AU710" s="275">
        <v>155.716964285714</v>
      </c>
      <c r="AV710" s="275">
        <v>152.92375000000001</v>
      </c>
      <c r="AW710" s="275">
        <v>31.397181818181799</v>
      </c>
      <c r="AX710" s="275">
        <v>16.085963302752301</v>
      </c>
      <c r="AY710" s="275">
        <v>116.91473214285701</v>
      </c>
      <c r="AZ710" s="187"/>
      <c r="BA710" s="182"/>
    </row>
    <row r="711" spans="1:53" s="188" customFormat="1" x14ac:dyDescent="0.2">
      <c r="A711" s="182"/>
      <c r="B711" s="185" t="s">
        <v>405</v>
      </c>
      <c r="C711" s="185"/>
      <c r="D711" s="186" t="s">
        <v>393</v>
      </c>
      <c r="E711" s="325">
        <v>50</v>
      </c>
      <c r="F711" s="325">
        <v>32</v>
      </c>
      <c r="G711" s="325">
        <v>27</v>
      </c>
      <c r="H711" s="325">
        <v>14</v>
      </c>
      <c r="I711" s="325">
        <v>21</v>
      </c>
      <c r="J711" s="185"/>
      <c r="K711" s="182"/>
      <c r="L711" s="182"/>
      <c r="M711" s="238">
        <v>7115.26</v>
      </c>
      <c r="N711" s="238">
        <v>4430.63</v>
      </c>
      <c r="O711" s="238">
        <v>6225.96</v>
      </c>
      <c r="P711" s="238">
        <v>5406.09</v>
      </c>
      <c r="Q711" s="238">
        <v>67477.539999999994</v>
      </c>
      <c r="R711" s="185"/>
      <c r="S711" s="182"/>
      <c r="T711" s="182"/>
      <c r="U711" s="238">
        <v>122.676896551724</v>
      </c>
      <c r="V711" s="238">
        <v>76.390172413793096</v>
      </c>
      <c r="W711" s="238">
        <v>109.227368421053</v>
      </c>
      <c r="X711" s="238">
        <v>163.820909090909</v>
      </c>
      <c r="Y711" s="238">
        <v>1183.8164912280699</v>
      </c>
      <c r="Z711" s="185"/>
      <c r="AA711" s="182"/>
      <c r="AB711" s="185" t="s">
        <v>464</v>
      </c>
      <c r="AC711" s="185"/>
      <c r="AD711" s="186" t="s">
        <v>63</v>
      </c>
      <c r="AE711" s="338">
        <v>3</v>
      </c>
      <c r="AF711" s="338">
        <v>1</v>
      </c>
      <c r="AG711" s="338">
        <v>1</v>
      </c>
      <c r="AH711" s="338"/>
      <c r="AI711" s="338"/>
      <c r="AJ711" s="187"/>
      <c r="AK711" s="182"/>
      <c r="AL711" s="182"/>
      <c r="AM711" s="282">
        <v>1328.25</v>
      </c>
      <c r="AN711" s="282">
        <v>301.61</v>
      </c>
      <c r="AO711" s="282">
        <v>28.75</v>
      </c>
      <c r="AP711" s="282">
        <v>0</v>
      </c>
      <c r="AQ711" s="282">
        <v>0</v>
      </c>
      <c r="AR711" s="275"/>
      <c r="AS711" s="273"/>
      <c r="AT711" s="273"/>
      <c r="AU711" s="275">
        <v>442.75</v>
      </c>
      <c r="AV711" s="275">
        <v>100.536666666667</v>
      </c>
      <c r="AW711" s="275">
        <v>9.5833333333333304</v>
      </c>
      <c r="AX711" s="275">
        <v>0</v>
      </c>
      <c r="AY711" s="275">
        <v>0</v>
      </c>
      <c r="AZ711" s="187"/>
      <c r="BA711" s="182"/>
    </row>
    <row r="712" spans="1:53" s="188" customFormat="1" x14ac:dyDescent="0.2">
      <c r="A712" s="182"/>
      <c r="B712" s="185" t="s">
        <v>407</v>
      </c>
      <c r="C712" s="185"/>
      <c r="D712" s="186" t="s">
        <v>155</v>
      </c>
      <c r="E712" s="325">
        <v>211</v>
      </c>
      <c r="F712" s="325">
        <v>108</v>
      </c>
      <c r="G712" s="325">
        <v>100</v>
      </c>
      <c r="H712" s="325">
        <v>84</v>
      </c>
      <c r="I712" s="325">
        <v>113</v>
      </c>
      <c r="J712" s="185"/>
      <c r="K712" s="182"/>
      <c r="L712" s="182"/>
      <c r="M712" s="238">
        <v>32335.95</v>
      </c>
      <c r="N712" s="238">
        <v>12787.03</v>
      </c>
      <c r="O712" s="238">
        <v>10460.42</v>
      </c>
      <c r="P712" s="238">
        <v>10403.9</v>
      </c>
      <c r="Q712" s="238">
        <v>91715.1</v>
      </c>
      <c r="R712" s="185"/>
      <c r="S712" s="182"/>
      <c r="T712" s="182"/>
      <c r="U712" s="238">
        <v>129.86325301204801</v>
      </c>
      <c r="V712" s="238">
        <v>51.353534136546202</v>
      </c>
      <c r="W712" s="238">
        <v>42.870573770491802</v>
      </c>
      <c r="X712" s="238">
        <v>43.3495833333333</v>
      </c>
      <c r="Y712" s="238">
        <v>380.56058091286297</v>
      </c>
      <c r="Z712" s="185"/>
      <c r="AA712" s="182"/>
      <c r="AB712" s="185" t="s">
        <v>466</v>
      </c>
      <c r="AC712" s="185"/>
      <c r="AD712" s="186" t="s">
        <v>467</v>
      </c>
      <c r="AE712" s="338">
        <v>65</v>
      </c>
      <c r="AF712" s="338">
        <v>36</v>
      </c>
      <c r="AG712" s="338">
        <v>32</v>
      </c>
      <c r="AH712" s="338">
        <v>21</v>
      </c>
      <c r="AI712" s="338">
        <v>17</v>
      </c>
      <c r="AJ712" s="187"/>
      <c r="AK712" s="182"/>
      <c r="AL712" s="182"/>
      <c r="AM712" s="282">
        <v>41617.35</v>
      </c>
      <c r="AN712" s="282">
        <v>14621.36</v>
      </c>
      <c r="AO712" s="282">
        <v>4316.41</v>
      </c>
      <c r="AP712" s="282">
        <v>3683.02</v>
      </c>
      <c r="AQ712" s="282">
        <v>14377.56</v>
      </c>
      <c r="AR712" s="275"/>
      <c r="AS712" s="273"/>
      <c r="AT712" s="273"/>
      <c r="AU712" s="275">
        <v>612.01985294117605</v>
      </c>
      <c r="AV712" s="275">
        <v>215.02</v>
      </c>
      <c r="AW712" s="275">
        <v>66.406307692307706</v>
      </c>
      <c r="AX712" s="275">
        <v>57.5471875</v>
      </c>
      <c r="AY712" s="275">
        <v>214.59044776119401</v>
      </c>
      <c r="AZ712" s="187"/>
      <c r="BA712" s="182"/>
    </row>
    <row r="713" spans="1:53" s="188" customFormat="1" x14ac:dyDescent="0.2">
      <c r="A713" s="182"/>
      <c r="B713" s="185" t="s">
        <v>408</v>
      </c>
      <c r="C713" s="185"/>
      <c r="D713" s="186" t="s">
        <v>409</v>
      </c>
      <c r="E713" s="325">
        <v>119</v>
      </c>
      <c r="F713" s="325">
        <v>82</v>
      </c>
      <c r="G713" s="325">
        <v>70</v>
      </c>
      <c r="H713" s="325">
        <v>63</v>
      </c>
      <c r="I713" s="325">
        <v>72</v>
      </c>
      <c r="J713" s="185"/>
      <c r="K713" s="182"/>
      <c r="L713" s="182"/>
      <c r="M713" s="238">
        <v>18995.36</v>
      </c>
      <c r="N713" s="238">
        <v>10873.83</v>
      </c>
      <c r="O713" s="238">
        <v>11849.24</v>
      </c>
      <c r="P713" s="238">
        <v>11868.16</v>
      </c>
      <c r="Q713" s="238">
        <v>154225.29</v>
      </c>
      <c r="R713" s="185"/>
      <c r="S713" s="182"/>
      <c r="T713" s="182"/>
      <c r="U713" s="238">
        <v>130.105205479452</v>
      </c>
      <c r="V713" s="238">
        <v>74.478287671232806</v>
      </c>
      <c r="W713" s="238">
        <v>84.037163120567399</v>
      </c>
      <c r="X713" s="238">
        <v>82.4177777777778</v>
      </c>
      <c r="Y713" s="238">
        <v>1071.0089583333299</v>
      </c>
      <c r="Z713" s="185"/>
      <c r="AA713" s="182"/>
      <c r="AB713" s="185" t="s">
        <v>470</v>
      </c>
      <c r="AC713" s="185"/>
      <c r="AD713" s="186" t="s">
        <v>124</v>
      </c>
      <c r="AE713" s="338"/>
      <c r="AF713" s="338">
        <v>1</v>
      </c>
      <c r="AG713" s="338"/>
      <c r="AH713" s="338"/>
      <c r="AI713" s="338"/>
      <c r="AJ713" s="187"/>
      <c r="AK713" s="182"/>
      <c r="AL713" s="182"/>
      <c r="AM713" s="282">
        <v>0</v>
      </c>
      <c r="AN713" s="282">
        <v>354.52</v>
      </c>
      <c r="AO713" s="282">
        <v>0</v>
      </c>
      <c r="AP713" s="282">
        <v>0</v>
      </c>
      <c r="AQ713" s="282">
        <v>0</v>
      </c>
      <c r="AR713" s="275"/>
      <c r="AS713" s="273"/>
      <c r="AT713" s="273"/>
      <c r="AU713" s="275">
        <v>0</v>
      </c>
      <c r="AV713" s="275">
        <v>354.52</v>
      </c>
      <c r="AW713" s="275">
        <v>0</v>
      </c>
      <c r="AX713" s="275">
        <v>0</v>
      </c>
      <c r="AY713" s="275">
        <v>0</v>
      </c>
      <c r="AZ713" s="187"/>
      <c r="BA713" s="182"/>
    </row>
    <row r="714" spans="1:53" s="188" customFormat="1" x14ac:dyDescent="0.2">
      <c r="A714" s="182"/>
      <c r="B714" s="185" t="s">
        <v>411</v>
      </c>
      <c r="C714" s="185"/>
      <c r="D714" s="186" t="s">
        <v>93</v>
      </c>
      <c r="E714" s="325">
        <v>174</v>
      </c>
      <c r="F714" s="325">
        <v>99</v>
      </c>
      <c r="G714" s="325">
        <v>85</v>
      </c>
      <c r="H714" s="325">
        <v>71</v>
      </c>
      <c r="I714" s="325">
        <v>86</v>
      </c>
      <c r="J714" s="185"/>
      <c r="K714" s="182"/>
      <c r="L714" s="182"/>
      <c r="M714" s="238">
        <v>28629.17</v>
      </c>
      <c r="N714" s="238">
        <v>11296.82</v>
      </c>
      <c r="O714" s="238">
        <v>14048.2</v>
      </c>
      <c r="P714" s="238">
        <v>10655.25</v>
      </c>
      <c r="Q714" s="238">
        <v>122963.82</v>
      </c>
      <c r="R714" s="185"/>
      <c r="S714" s="182"/>
      <c r="T714" s="182"/>
      <c r="U714" s="238">
        <v>134.40924882629099</v>
      </c>
      <c r="V714" s="238">
        <v>53.036713615023501</v>
      </c>
      <c r="W714" s="238">
        <v>67.8657004830918</v>
      </c>
      <c r="X714" s="238">
        <v>52.488916256157701</v>
      </c>
      <c r="Y714" s="238">
        <v>582.76691943128003</v>
      </c>
      <c r="Z714" s="185"/>
      <c r="AA714" s="182"/>
      <c r="AB714" s="185" t="s">
        <v>470</v>
      </c>
      <c r="AC714" s="185"/>
      <c r="AD714" s="186" t="s">
        <v>100</v>
      </c>
      <c r="AE714" s="338">
        <v>253</v>
      </c>
      <c r="AF714" s="338">
        <v>138</v>
      </c>
      <c r="AG714" s="338">
        <v>111</v>
      </c>
      <c r="AH714" s="338">
        <v>90</v>
      </c>
      <c r="AI714" s="338">
        <v>88</v>
      </c>
      <c r="AJ714" s="187"/>
      <c r="AK714" s="182"/>
      <c r="AL714" s="182"/>
      <c r="AM714" s="282">
        <v>68305.220000000103</v>
      </c>
      <c r="AN714" s="282">
        <v>33737.78</v>
      </c>
      <c r="AO714" s="282">
        <v>23868.57</v>
      </c>
      <c r="AP714" s="282">
        <v>24512.32</v>
      </c>
      <c r="AQ714" s="282">
        <v>114600.61</v>
      </c>
      <c r="AR714" s="275"/>
      <c r="AS714" s="273"/>
      <c r="AT714" s="273"/>
      <c r="AU714" s="275">
        <v>251.12213235294101</v>
      </c>
      <c r="AV714" s="275">
        <v>124.03595588235299</v>
      </c>
      <c r="AW714" s="275">
        <v>90.411249999999995</v>
      </c>
      <c r="AX714" s="275">
        <v>92.849696969697007</v>
      </c>
      <c r="AY714" s="275">
        <v>432.45513207547202</v>
      </c>
      <c r="AZ714" s="187"/>
      <c r="BA714" s="182"/>
    </row>
    <row r="715" spans="1:53" s="188" customFormat="1" x14ac:dyDescent="0.2">
      <c r="A715" s="182"/>
      <c r="B715" s="185" t="s">
        <v>412</v>
      </c>
      <c r="C715" s="185"/>
      <c r="D715" s="186" t="s">
        <v>63</v>
      </c>
      <c r="E715" s="325">
        <v>4</v>
      </c>
      <c r="F715" s="325">
        <v>2</v>
      </c>
      <c r="G715" s="325">
        <v>1</v>
      </c>
      <c r="H715" s="325"/>
      <c r="I715" s="325">
        <v>1</v>
      </c>
      <c r="J715" s="185"/>
      <c r="K715" s="182"/>
      <c r="L715" s="182"/>
      <c r="M715" s="238">
        <v>470.67</v>
      </c>
      <c r="N715" s="238">
        <v>91.82</v>
      </c>
      <c r="O715" s="238">
        <v>6.88</v>
      </c>
      <c r="P715" s="238">
        <v>0</v>
      </c>
      <c r="Q715" s="238">
        <v>68.930000000000007</v>
      </c>
      <c r="R715" s="185"/>
      <c r="S715" s="182"/>
      <c r="T715" s="182"/>
      <c r="U715" s="238">
        <v>117.6675</v>
      </c>
      <c r="V715" s="238">
        <v>22.954999999999998</v>
      </c>
      <c r="W715" s="238">
        <v>1.72</v>
      </c>
      <c r="X715" s="238">
        <v>0</v>
      </c>
      <c r="Y715" s="238">
        <v>17.232500000000002</v>
      </c>
      <c r="Z715" s="185"/>
      <c r="AA715" s="182"/>
      <c r="AB715" s="185" t="s">
        <v>471</v>
      </c>
      <c r="AC715" s="185"/>
      <c r="AD715" s="186" t="s">
        <v>70</v>
      </c>
      <c r="AE715" s="338">
        <v>2</v>
      </c>
      <c r="AF715" s="338">
        <v>1</v>
      </c>
      <c r="AG715" s="338"/>
      <c r="AH715" s="338"/>
      <c r="AI715" s="338"/>
      <c r="AJ715" s="187"/>
      <c r="AK715" s="182"/>
      <c r="AL715" s="182"/>
      <c r="AM715" s="282">
        <v>8781.4699999999993</v>
      </c>
      <c r="AN715" s="282">
        <v>112.12</v>
      </c>
      <c r="AO715" s="282">
        <v>0</v>
      </c>
      <c r="AP715" s="282">
        <v>0</v>
      </c>
      <c r="AQ715" s="282">
        <v>0</v>
      </c>
      <c r="AR715" s="275"/>
      <c r="AS715" s="273"/>
      <c r="AT715" s="273"/>
      <c r="AU715" s="275">
        <v>4390.7349999999997</v>
      </c>
      <c r="AV715" s="275">
        <v>56.06</v>
      </c>
      <c r="AW715" s="275">
        <v>0</v>
      </c>
      <c r="AX715" s="275">
        <v>0</v>
      </c>
      <c r="AY715" s="275">
        <v>0</v>
      </c>
      <c r="AZ715" s="187"/>
      <c r="BA715" s="182"/>
    </row>
    <row r="716" spans="1:53" s="188" customFormat="1" x14ac:dyDescent="0.2">
      <c r="A716" s="182"/>
      <c r="B716" s="185" t="s">
        <v>412</v>
      </c>
      <c r="C716" s="185"/>
      <c r="D716" s="186" t="s">
        <v>65</v>
      </c>
      <c r="E716" s="325">
        <v>1</v>
      </c>
      <c r="F716" s="325"/>
      <c r="G716" s="325"/>
      <c r="H716" s="325"/>
      <c r="I716" s="325"/>
      <c r="J716" s="185"/>
      <c r="K716" s="182"/>
      <c r="L716" s="182"/>
      <c r="M716" s="238">
        <v>7.09</v>
      </c>
      <c r="N716" s="238">
        <v>0</v>
      </c>
      <c r="O716" s="238">
        <v>0</v>
      </c>
      <c r="P716" s="238">
        <v>0</v>
      </c>
      <c r="Q716" s="238">
        <v>0</v>
      </c>
      <c r="R716" s="185"/>
      <c r="S716" s="182"/>
      <c r="T716" s="182"/>
      <c r="U716" s="238">
        <v>7.09</v>
      </c>
      <c r="V716" s="238">
        <v>0</v>
      </c>
      <c r="W716" s="238">
        <v>0</v>
      </c>
      <c r="X716" s="238">
        <v>0</v>
      </c>
      <c r="Y716" s="238">
        <v>0</v>
      </c>
      <c r="Z716" s="185"/>
      <c r="AA716" s="182"/>
      <c r="AB716" s="185" t="s">
        <v>472</v>
      </c>
      <c r="AC716" s="185"/>
      <c r="AD716" s="186" t="s">
        <v>65</v>
      </c>
      <c r="AE716" s="338">
        <v>1</v>
      </c>
      <c r="AF716" s="338">
        <v>1</v>
      </c>
      <c r="AG716" s="338"/>
      <c r="AH716" s="338"/>
      <c r="AI716" s="338"/>
      <c r="AJ716" s="187"/>
      <c r="AK716" s="182"/>
      <c r="AL716" s="182"/>
      <c r="AM716" s="282">
        <v>7734.77</v>
      </c>
      <c r="AN716" s="282">
        <v>1840</v>
      </c>
      <c r="AO716" s="282">
        <v>0</v>
      </c>
      <c r="AP716" s="282">
        <v>0</v>
      </c>
      <c r="AQ716" s="282">
        <v>0</v>
      </c>
      <c r="AR716" s="275"/>
      <c r="AS716" s="273"/>
      <c r="AT716" s="273"/>
      <c r="AU716" s="275">
        <v>7734.77</v>
      </c>
      <c r="AV716" s="275">
        <v>1840</v>
      </c>
      <c r="AW716" s="275">
        <v>0</v>
      </c>
      <c r="AX716" s="275">
        <v>0</v>
      </c>
      <c r="AY716" s="275">
        <v>0</v>
      </c>
      <c r="AZ716" s="187"/>
      <c r="BA716" s="182"/>
    </row>
    <row r="717" spans="1:53" s="188" customFormat="1" x14ac:dyDescent="0.2">
      <c r="A717" s="182"/>
      <c r="B717" s="185" t="s">
        <v>413</v>
      </c>
      <c r="C717" s="185"/>
      <c r="D717" s="186" t="s">
        <v>414</v>
      </c>
      <c r="E717" s="325">
        <v>126</v>
      </c>
      <c r="F717" s="325">
        <v>33</v>
      </c>
      <c r="G717" s="325">
        <v>84</v>
      </c>
      <c r="H717" s="325">
        <v>14</v>
      </c>
      <c r="I717" s="325">
        <v>84</v>
      </c>
      <c r="J717" s="185"/>
      <c r="K717" s="182"/>
      <c r="L717" s="182"/>
      <c r="M717" s="238">
        <v>20194.099999999999</v>
      </c>
      <c r="N717" s="238">
        <v>4459.92</v>
      </c>
      <c r="O717" s="238">
        <v>16099.35</v>
      </c>
      <c r="P717" s="238">
        <v>1547.66</v>
      </c>
      <c r="Q717" s="238">
        <v>77862.490000000005</v>
      </c>
      <c r="R717" s="185"/>
      <c r="S717" s="182"/>
      <c r="T717" s="182"/>
      <c r="U717" s="238">
        <v>134.62733333333301</v>
      </c>
      <c r="V717" s="238">
        <v>29.732800000000001</v>
      </c>
      <c r="W717" s="238">
        <v>109.519387755102</v>
      </c>
      <c r="X717" s="238">
        <v>35.992093023255798</v>
      </c>
      <c r="Y717" s="238">
        <v>519.08326666666699</v>
      </c>
      <c r="Z717" s="185"/>
      <c r="AA717" s="182"/>
      <c r="AB717" s="185" t="s">
        <v>472</v>
      </c>
      <c r="AC717" s="185"/>
      <c r="AD717" s="186" t="s">
        <v>293</v>
      </c>
      <c r="AE717" s="338">
        <v>22</v>
      </c>
      <c r="AF717" s="338">
        <v>9</v>
      </c>
      <c r="AG717" s="338">
        <v>5</v>
      </c>
      <c r="AH717" s="338">
        <v>3</v>
      </c>
      <c r="AI717" s="338">
        <v>4</v>
      </c>
      <c r="AJ717" s="187"/>
      <c r="AK717" s="182"/>
      <c r="AL717" s="182"/>
      <c r="AM717" s="282">
        <v>19886.86</v>
      </c>
      <c r="AN717" s="282">
        <v>535.32000000000005</v>
      </c>
      <c r="AO717" s="282">
        <v>614.65</v>
      </c>
      <c r="AP717" s="282">
        <v>392.3</v>
      </c>
      <c r="AQ717" s="282">
        <v>390.76</v>
      </c>
      <c r="AR717" s="275"/>
      <c r="AS717" s="273"/>
      <c r="AT717" s="273"/>
      <c r="AU717" s="275">
        <v>795.47439999999995</v>
      </c>
      <c r="AV717" s="275">
        <v>21.412800000000001</v>
      </c>
      <c r="AW717" s="275">
        <v>26.723913043478301</v>
      </c>
      <c r="AX717" s="275">
        <v>17.0565217391304</v>
      </c>
      <c r="AY717" s="275">
        <v>15.6304</v>
      </c>
      <c r="AZ717" s="187"/>
      <c r="BA717" s="182"/>
    </row>
    <row r="718" spans="1:53" s="188" customFormat="1" ht="13.5" thickBot="1" x14ac:dyDescent="0.25">
      <c r="A718" s="182"/>
      <c r="B718" s="189" t="s">
        <v>689</v>
      </c>
      <c r="C718" s="189"/>
      <c r="D718" s="190" t="s">
        <v>414</v>
      </c>
      <c r="E718" s="326">
        <v>16</v>
      </c>
      <c r="F718" s="326">
        <v>3</v>
      </c>
      <c r="G718" s="326">
        <v>14</v>
      </c>
      <c r="H718" s="326"/>
      <c r="I718" s="326">
        <v>13</v>
      </c>
      <c r="J718" s="189"/>
      <c r="K718" s="182"/>
      <c r="L718" s="182"/>
      <c r="M718" s="332">
        <v>2259.44</v>
      </c>
      <c r="N718" s="238">
        <v>152.68</v>
      </c>
      <c r="O718" s="238">
        <v>2607.91</v>
      </c>
      <c r="P718" s="238">
        <v>0</v>
      </c>
      <c r="Q718" s="238">
        <v>5065.68</v>
      </c>
      <c r="R718" s="185"/>
      <c r="S718" s="182"/>
      <c r="T718" s="182"/>
      <c r="U718" s="266">
        <v>125.524444444444</v>
      </c>
      <c r="V718" s="266">
        <v>8.4822222222222194</v>
      </c>
      <c r="W718" s="266">
        <v>144.883888888889</v>
      </c>
      <c r="X718" s="266">
        <v>0</v>
      </c>
      <c r="Y718" s="266">
        <v>281.42666666666702</v>
      </c>
      <c r="Z718" s="191"/>
      <c r="AA718" s="182"/>
      <c r="AB718" s="189" t="s">
        <v>473</v>
      </c>
      <c r="AC718" s="189"/>
      <c r="AD718" s="190" t="s">
        <v>287</v>
      </c>
      <c r="AE718" s="339">
        <v>1</v>
      </c>
      <c r="AF718" s="339">
        <v>1</v>
      </c>
      <c r="AG718" s="339">
        <v>1</v>
      </c>
      <c r="AH718" s="339">
        <v>1</v>
      </c>
      <c r="AI718" s="339">
        <v>1</v>
      </c>
      <c r="AJ718" s="192"/>
      <c r="AK718" s="182"/>
      <c r="AL718" s="182"/>
      <c r="AM718" s="283">
        <v>694.23</v>
      </c>
      <c r="AN718" s="284">
        <v>650.02</v>
      </c>
      <c r="AO718" s="284">
        <v>612.54999999999995</v>
      </c>
      <c r="AP718" s="284">
        <v>711.32</v>
      </c>
      <c r="AQ718" s="284">
        <v>3436.84</v>
      </c>
      <c r="AR718" s="277"/>
      <c r="AS718" s="273"/>
      <c r="AT718" s="273"/>
      <c r="AU718" s="276">
        <v>694.23</v>
      </c>
      <c r="AV718" s="277">
        <v>650.02</v>
      </c>
      <c r="AW718" s="277">
        <v>612.54999999999995</v>
      </c>
      <c r="AX718" s="277">
        <v>711.32</v>
      </c>
      <c r="AY718" s="277">
        <v>3436.84</v>
      </c>
      <c r="AZ718" s="192"/>
      <c r="BA718" s="182"/>
    </row>
    <row r="719" spans="1:53" s="188" customFormat="1" x14ac:dyDescent="0.2">
      <c r="A719" s="182"/>
      <c r="B719" s="185" t="s">
        <v>415</v>
      </c>
      <c r="C719" s="185"/>
      <c r="D719" s="186" t="s">
        <v>324</v>
      </c>
      <c r="E719" s="325">
        <v>408</v>
      </c>
      <c r="F719" s="325">
        <v>213</v>
      </c>
      <c r="G719" s="325">
        <v>176</v>
      </c>
      <c r="H719" s="325">
        <v>141</v>
      </c>
      <c r="I719" s="325">
        <v>181</v>
      </c>
      <c r="J719" s="185"/>
      <c r="K719" s="182"/>
      <c r="L719" s="182"/>
      <c r="M719" s="238">
        <v>66372.92</v>
      </c>
      <c r="N719" s="238">
        <v>26133.39</v>
      </c>
      <c r="O719" s="238">
        <v>26957.31</v>
      </c>
      <c r="P719" s="238">
        <v>20587.27</v>
      </c>
      <c r="Q719" s="238">
        <v>215739.49</v>
      </c>
      <c r="R719" s="185"/>
      <c r="S719" s="182"/>
      <c r="T719" s="182"/>
      <c r="U719" s="238">
        <v>137.98943866943901</v>
      </c>
      <c r="V719" s="238">
        <v>54.331372141372199</v>
      </c>
      <c r="W719" s="238">
        <v>57.848304721029997</v>
      </c>
      <c r="X719" s="238">
        <v>45.749488888888898</v>
      </c>
      <c r="Y719" s="238">
        <v>450.39559498956203</v>
      </c>
      <c r="Z719" s="185"/>
      <c r="AA719" s="182"/>
      <c r="AB719" s="185" t="s">
        <v>474</v>
      </c>
      <c r="AC719" s="185"/>
      <c r="AD719" s="186" t="s">
        <v>475</v>
      </c>
      <c r="AE719" s="338">
        <v>4</v>
      </c>
      <c r="AF719" s="338">
        <v>1</v>
      </c>
      <c r="AG719" s="338">
        <v>5</v>
      </c>
      <c r="AH719" s="338"/>
      <c r="AI719" s="338">
        <v>4</v>
      </c>
      <c r="AJ719" s="187"/>
      <c r="AK719" s="182"/>
      <c r="AL719" s="182"/>
      <c r="AM719" s="282">
        <v>122.19</v>
      </c>
      <c r="AN719" s="282">
        <v>25.51</v>
      </c>
      <c r="AO719" s="282">
        <v>1270.25</v>
      </c>
      <c r="AP719" s="282">
        <v>-47.22</v>
      </c>
      <c r="AQ719" s="282">
        <v>646.47</v>
      </c>
      <c r="AR719" s="275"/>
      <c r="AS719" s="273"/>
      <c r="AT719" s="273"/>
      <c r="AU719" s="275">
        <v>24.437999999999999</v>
      </c>
      <c r="AV719" s="275">
        <v>5.1020000000000003</v>
      </c>
      <c r="AW719" s="275">
        <v>254.05</v>
      </c>
      <c r="AX719" s="275">
        <v>-47.22</v>
      </c>
      <c r="AY719" s="275">
        <v>129.29400000000001</v>
      </c>
      <c r="AZ719" s="187"/>
      <c r="BA719" s="182"/>
    </row>
    <row r="720" spans="1:53" s="188" customFormat="1" x14ac:dyDescent="0.2">
      <c r="A720" s="182"/>
      <c r="B720" s="185" t="s">
        <v>671</v>
      </c>
      <c r="C720" s="185"/>
      <c r="D720" s="186" t="s">
        <v>109</v>
      </c>
      <c r="E720" s="325">
        <v>90</v>
      </c>
      <c r="F720" s="325">
        <v>61</v>
      </c>
      <c r="G720" s="325">
        <v>53</v>
      </c>
      <c r="H720" s="325">
        <v>50</v>
      </c>
      <c r="I720" s="325">
        <v>47</v>
      </c>
      <c r="J720" s="185"/>
      <c r="K720" s="182"/>
      <c r="L720" s="182"/>
      <c r="M720" s="238">
        <v>11399.8</v>
      </c>
      <c r="N720" s="238">
        <v>5258.16</v>
      </c>
      <c r="O720" s="238">
        <v>4903.75</v>
      </c>
      <c r="P720" s="238">
        <v>11245.45</v>
      </c>
      <c r="Q720" s="238">
        <v>49922.95</v>
      </c>
      <c r="R720" s="185"/>
      <c r="S720" s="182"/>
      <c r="T720" s="182"/>
      <c r="U720" s="238">
        <v>90.474603174603203</v>
      </c>
      <c r="V720" s="238">
        <v>41.731428571428602</v>
      </c>
      <c r="W720" s="238">
        <v>39.5463709677419</v>
      </c>
      <c r="X720" s="238">
        <v>92.937603305785203</v>
      </c>
      <c r="Y720" s="238">
        <v>470.97122641509401</v>
      </c>
      <c r="Z720" s="185"/>
      <c r="AA720" s="182"/>
      <c r="AB720" s="185" t="s">
        <v>476</v>
      </c>
      <c r="AC720" s="185"/>
      <c r="AD720" s="186" t="s">
        <v>134</v>
      </c>
      <c r="AE720" s="338">
        <v>21</v>
      </c>
      <c r="AF720" s="338">
        <v>3</v>
      </c>
      <c r="AG720" s="338">
        <v>6</v>
      </c>
      <c r="AH720" s="338"/>
      <c r="AI720" s="338">
        <v>4</v>
      </c>
      <c r="AJ720" s="187"/>
      <c r="AK720" s="182"/>
      <c r="AL720" s="182"/>
      <c r="AM720" s="282">
        <v>1653.04</v>
      </c>
      <c r="AN720" s="282">
        <v>56.39</v>
      </c>
      <c r="AO720" s="282">
        <v>830.55</v>
      </c>
      <c r="AP720" s="282">
        <v>0</v>
      </c>
      <c r="AQ720" s="282">
        <v>3647.75</v>
      </c>
      <c r="AR720" s="275"/>
      <c r="AS720" s="273"/>
      <c r="AT720" s="273"/>
      <c r="AU720" s="275">
        <v>75.138181818181806</v>
      </c>
      <c r="AV720" s="275">
        <v>2.5631818181818198</v>
      </c>
      <c r="AW720" s="275">
        <v>39.549999999999997</v>
      </c>
      <c r="AX720" s="275">
        <v>0</v>
      </c>
      <c r="AY720" s="275">
        <v>165.80681818181799</v>
      </c>
      <c r="AZ720" s="187"/>
      <c r="BA720" s="182"/>
    </row>
    <row r="721" spans="1:53" s="188" customFormat="1" x14ac:dyDescent="0.2">
      <c r="A721" s="182"/>
      <c r="B721" s="185" t="s">
        <v>417</v>
      </c>
      <c r="C721" s="185"/>
      <c r="D721" s="186" t="s">
        <v>79</v>
      </c>
      <c r="E721" s="325">
        <v>36</v>
      </c>
      <c r="F721" s="325">
        <v>30</v>
      </c>
      <c r="G721" s="325">
        <v>21</v>
      </c>
      <c r="H721" s="325">
        <v>20</v>
      </c>
      <c r="I721" s="325">
        <v>26</v>
      </c>
      <c r="J721" s="185"/>
      <c r="K721" s="182"/>
      <c r="L721" s="182"/>
      <c r="M721" s="238">
        <v>4833.63</v>
      </c>
      <c r="N721" s="238">
        <v>3808.66</v>
      </c>
      <c r="O721" s="238">
        <v>3741.06</v>
      </c>
      <c r="P721" s="238">
        <v>5053.8900000000003</v>
      </c>
      <c r="Q721" s="238">
        <v>29067.79</v>
      </c>
      <c r="R721" s="185"/>
      <c r="S721" s="182"/>
      <c r="T721" s="182"/>
      <c r="U721" s="238">
        <v>94.777058823529401</v>
      </c>
      <c r="V721" s="238">
        <v>74.679607843137305</v>
      </c>
      <c r="W721" s="238">
        <v>74.821200000000005</v>
      </c>
      <c r="X721" s="238">
        <v>99.095882352941203</v>
      </c>
      <c r="Y721" s="238">
        <v>569.95666666666705</v>
      </c>
      <c r="Z721" s="185"/>
      <c r="AA721" s="182"/>
      <c r="AB721" s="185" t="s">
        <v>477</v>
      </c>
      <c r="AC721" s="185"/>
      <c r="AD721" s="186" t="s">
        <v>211</v>
      </c>
      <c r="AE721" s="338">
        <v>1</v>
      </c>
      <c r="AF721" s="338">
        <v>1</v>
      </c>
      <c r="AG721" s="338">
        <v>1</v>
      </c>
      <c r="AH721" s="338">
        <v>1</v>
      </c>
      <c r="AI721" s="338">
        <v>1</v>
      </c>
      <c r="AJ721" s="187"/>
      <c r="AK721" s="182"/>
      <c r="AL721" s="182"/>
      <c r="AM721" s="282">
        <v>13.82</v>
      </c>
      <c r="AN721" s="282">
        <v>14.1</v>
      </c>
      <c r="AO721" s="282">
        <v>14.29</v>
      </c>
      <c r="AP721" s="282">
        <v>12.3</v>
      </c>
      <c r="AQ721" s="282">
        <v>145.15</v>
      </c>
      <c r="AR721" s="275"/>
      <c r="AS721" s="273"/>
      <c r="AT721" s="273"/>
      <c r="AU721" s="275">
        <v>13.82</v>
      </c>
      <c r="AV721" s="275">
        <v>14.1</v>
      </c>
      <c r="AW721" s="275">
        <v>14.29</v>
      </c>
      <c r="AX721" s="275">
        <v>12.3</v>
      </c>
      <c r="AY721" s="275">
        <v>145.15</v>
      </c>
      <c r="AZ721" s="187"/>
      <c r="BA721" s="182"/>
    </row>
    <row r="722" spans="1:53" s="188" customFormat="1" x14ac:dyDescent="0.2">
      <c r="A722" s="182"/>
      <c r="B722" s="185" t="s">
        <v>419</v>
      </c>
      <c r="C722" s="185"/>
      <c r="D722" s="186" t="s">
        <v>86</v>
      </c>
      <c r="E722" s="325"/>
      <c r="F722" s="325">
        <v>1</v>
      </c>
      <c r="G722" s="325">
        <v>1</v>
      </c>
      <c r="H722" s="325"/>
      <c r="I722" s="325">
        <v>1</v>
      </c>
      <c r="J722" s="185"/>
      <c r="K722" s="182"/>
      <c r="L722" s="182"/>
      <c r="M722" s="238">
        <v>0</v>
      </c>
      <c r="N722" s="238">
        <v>190.83</v>
      </c>
      <c r="O722" s="238">
        <v>154.77000000000001</v>
      </c>
      <c r="P722" s="238">
        <v>0</v>
      </c>
      <c r="Q722" s="238">
        <v>331.8</v>
      </c>
      <c r="R722" s="185"/>
      <c r="S722" s="182"/>
      <c r="T722" s="182"/>
      <c r="U722" s="238">
        <v>0</v>
      </c>
      <c r="V722" s="238">
        <v>190.83</v>
      </c>
      <c r="W722" s="238">
        <v>154.77000000000001</v>
      </c>
      <c r="X722" s="238">
        <v>0</v>
      </c>
      <c r="Y722" s="238">
        <v>331.8</v>
      </c>
      <c r="Z722" s="185"/>
      <c r="AA722" s="182"/>
      <c r="AB722" s="185" t="s">
        <v>477</v>
      </c>
      <c r="AC722" s="185"/>
      <c r="AD722" s="186" t="s">
        <v>196</v>
      </c>
      <c r="AE722" s="338">
        <v>38</v>
      </c>
      <c r="AF722" s="338">
        <v>21</v>
      </c>
      <c r="AG722" s="338">
        <v>17</v>
      </c>
      <c r="AH722" s="338">
        <v>16</v>
      </c>
      <c r="AI722" s="338">
        <v>15</v>
      </c>
      <c r="AJ722" s="187"/>
      <c r="AK722" s="182"/>
      <c r="AL722" s="182"/>
      <c r="AM722" s="282">
        <v>8389.9</v>
      </c>
      <c r="AN722" s="282">
        <v>4080.04</v>
      </c>
      <c r="AO722" s="282">
        <v>3502.09</v>
      </c>
      <c r="AP722" s="282">
        <v>3118.27</v>
      </c>
      <c r="AQ722" s="282">
        <v>18659.14</v>
      </c>
      <c r="AR722" s="275"/>
      <c r="AS722" s="273"/>
      <c r="AT722" s="273"/>
      <c r="AU722" s="275">
        <v>209.7475</v>
      </c>
      <c r="AV722" s="275">
        <v>102.001</v>
      </c>
      <c r="AW722" s="275">
        <v>92.160263157894704</v>
      </c>
      <c r="AX722" s="275">
        <v>84.277567567567601</v>
      </c>
      <c r="AY722" s="275">
        <v>466.4785</v>
      </c>
      <c r="AZ722" s="187"/>
      <c r="BA722" s="182"/>
    </row>
    <row r="723" spans="1:53" s="188" customFormat="1" x14ac:dyDescent="0.2">
      <c r="A723" s="182"/>
      <c r="B723" s="185" t="s">
        <v>419</v>
      </c>
      <c r="C723" s="185"/>
      <c r="D723" s="186" t="s">
        <v>110</v>
      </c>
      <c r="E723" s="325">
        <v>195</v>
      </c>
      <c r="F723" s="325">
        <v>94</v>
      </c>
      <c r="G723" s="325">
        <v>61</v>
      </c>
      <c r="H723" s="325">
        <v>48</v>
      </c>
      <c r="I723" s="325">
        <v>60</v>
      </c>
      <c r="J723" s="185"/>
      <c r="K723" s="182"/>
      <c r="L723" s="182"/>
      <c r="M723" s="238">
        <v>27121.919999999998</v>
      </c>
      <c r="N723" s="238">
        <v>9070.2199999999993</v>
      </c>
      <c r="O723" s="238">
        <v>6551.21</v>
      </c>
      <c r="P723" s="238">
        <v>7722.21</v>
      </c>
      <c r="Q723" s="238">
        <v>66207.59</v>
      </c>
      <c r="R723" s="185"/>
      <c r="S723" s="182"/>
      <c r="T723" s="182"/>
      <c r="U723" s="238">
        <v>127.93358490566</v>
      </c>
      <c r="V723" s="238">
        <v>42.7840566037736</v>
      </c>
      <c r="W723" s="238">
        <v>31.648357487922699</v>
      </c>
      <c r="X723" s="238">
        <v>37.126009615384604</v>
      </c>
      <c r="Y723" s="238">
        <v>316.78272727272702</v>
      </c>
      <c r="Z723" s="185"/>
      <c r="AA723" s="182"/>
      <c r="AB723" s="185" t="s">
        <v>478</v>
      </c>
      <c r="AC723" s="185"/>
      <c r="AD723" s="186" t="s">
        <v>479</v>
      </c>
      <c r="AE723" s="338">
        <v>3</v>
      </c>
      <c r="AF723" s="338">
        <v>3</v>
      </c>
      <c r="AG723" s="338">
        <v>2</v>
      </c>
      <c r="AH723" s="338">
        <v>1</v>
      </c>
      <c r="AI723" s="338">
        <v>1</v>
      </c>
      <c r="AJ723" s="187"/>
      <c r="AK723" s="182"/>
      <c r="AL723" s="182"/>
      <c r="AM723" s="282">
        <v>1903.44</v>
      </c>
      <c r="AN723" s="282">
        <v>1462.77</v>
      </c>
      <c r="AO723" s="282">
        <v>3090.05</v>
      </c>
      <c r="AP723" s="282">
        <v>12.3</v>
      </c>
      <c r="AQ723" s="282">
        <v>2347.67</v>
      </c>
      <c r="AR723" s="275"/>
      <c r="AS723" s="273"/>
      <c r="AT723" s="273"/>
      <c r="AU723" s="275">
        <v>634.48</v>
      </c>
      <c r="AV723" s="275">
        <v>487.59</v>
      </c>
      <c r="AW723" s="275">
        <v>1030.0166666666701</v>
      </c>
      <c r="AX723" s="275">
        <v>4.0999999999999996</v>
      </c>
      <c r="AY723" s="275">
        <v>782.55666666666696</v>
      </c>
      <c r="AZ723" s="187"/>
      <c r="BA723" s="182"/>
    </row>
    <row r="724" spans="1:53" s="188" customFormat="1" x14ac:dyDescent="0.2">
      <c r="A724" s="182"/>
      <c r="B724" s="185" t="s">
        <v>419</v>
      </c>
      <c r="C724" s="185"/>
      <c r="D724" s="186" t="s">
        <v>369</v>
      </c>
      <c r="E724" s="325">
        <v>1</v>
      </c>
      <c r="F724" s="325"/>
      <c r="G724" s="325"/>
      <c r="H724" s="325">
        <v>1</v>
      </c>
      <c r="I724" s="325">
        <v>1</v>
      </c>
      <c r="J724" s="185"/>
      <c r="K724" s="182"/>
      <c r="L724" s="182"/>
      <c r="M724" s="238">
        <v>169.93</v>
      </c>
      <c r="N724" s="238">
        <v>0</v>
      </c>
      <c r="O724" s="238">
        <v>0</v>
      </c>
      <c r="P724" s="238">
        <v>252.2</v>
      </c>
      <c r="Q724" s="238">
        <v>32.08</v>
      </c>
      <c r="R724" s="185"/>
      <c r="S724" s="182"/>
      <c r="T724" s="182"/>
      <c r="U724" s="238">
        <v>169.93</v>
      </c>
      <c r="V724" s="238">
        <v>0</v>
      </c>
      <c r="W724" s="238">
        <v>0</v>
      </c>
      <c r="X724" s="238">
        <v>252.2</v>
      </c>
      <c r="Y724" s="238">
        <v>32.08</v>
      </c>
      <c r="Z724" s="185"/>
      <c r="AA724" s="182"/>
      <c r="AB724" s="185" t="s">
        <v>717</v>
      </c>
      <c r="AC724" s="185"/>
      <c r="AD724" s="186" t="s">
        <v>479</v>
      </c>
      <c r="AE724" s="338">
        <v>23</v>
      </c>
      <c r="AF724" s="338">
        <v>10</v>
      </c>
      <c r="AG724" s="338">
        <v>5</v>
      </c>
      <c r="AH724" s="338">
        <v>3</v>
      </c>
      <c r="AI724" s="338">
        <v>2</v>
      </c>
      <c r="AJ724" s="187"/>
      <c r="AK724" s="182"/>
      <c r="AL724" s="182"/>
      <c r="AM724" s="282">
        <v>10736.42</v>
      </c>
      <c r="AN724" s="282">
        <v>979.49</v>
      </c>
      <c r="AO724" s="282">
        <v>831.19</v>
      </c>
      <c r="AP724" s="282">
        <v>370.94</v>
      </c>
      <c r="AQ724" s="282">
        <v>5073.3599999999997</v>
      </c>
      <c r="AR724" s="275"/>
      <c r="AS724" s="273"/>
      <c r="AT724" s="273"/>
      <c r="AU724" s="275">
        <v>466.80086956521802</v>
      </c>
      <c r="AV724" s="275">
        <v>42.586521739130397</v>
      </c>
      <c r="AW724" s="275">
        <v>36.138695652173901</v>
      </c>
      <c r="AX724" s="275">
        <v>16.1278260869565</v>
      </c>
      <c r="AY724" s="275">
        <v>220.580869565217</v>
      </c>
      <c r="AZ724" s="187"/>
      <c r="BA724" s="182"/>
    </row>
    <row r="725" spans="1:53" s="188" customFormat="1" x14ac:dyDescent="0.2">
      <c r="A725" s="182"/>
      <c r="B725" s="185" t="s">
        <v>420</v>
      </c>
      <c r="C725" s="185"/>
      <c r="D725" s="186" t="s">
        <v>287</v>
      </c>
      <c r="E725" s="325">
        <v>351</v>
      </c>
      <c r="F725" s="325">
        <v>245</v>
      </c>
      <c r="G725" s="325">
        <v>200</v>
      </c>
      <c r="H725" s="325">
        <v>171</v>
      </c>
      <c r="I725" s="325">
        <v>221</v>
      </c>
      <c r="J725" s="185"/>
      <c r="K725" s="182"/>
      <c r="L725" s="182"/>
      <c r="M725" s="238">
        <v>57654.44</v>
      </c>
      <c r="N725" s="238">
        <v>33996.080000000002</v>
      </c>
      <c r="O725" s="238">
        <v>33131.629999999997</v>
      </c>
      <c r="P725" s="238">
        <v>28117.23</v>
      </c>
      <c r="Q725" s="238">
        <v>256688.01</v>
      </c>
      <c r="R725" s="185"/>
      <c r="S725" s="182"/>
      <c r="T725" s="182"/>
      <c r="U725" s="238">
        <v>128.69294642857199</v>
      </c>
      <c r="V725" s="238">
        <v>75.884107142857104</v>
      </c>
      <c r="W725" s="238">
        <v>75.2991590909091</v>
      </c>
      <c r="X725" s="238">
        <v>64.341487414187597</v>
      </c>
      <c r="Y725" s="238">
        <v>586.04568493150703</v>
      </c>
      <c r="Z725" s="185"/>
      <c r="AA725" s="182"/>
      <c r="AB725" s="185" t="s">
        <v>482</v>
      </c>
      <c r="AC725" s="185"/>
      <c r="AD725" s="186" t="s">
        <v>449</v>
      </c>
      <c r="AE725" s="338">
        <v>1</v>
      </c>
      <c r="AF725" s="338">
        <v>1</v>
      </c>
      <c r="AG725" s="338">
        <v>1</v>
      </c>
      <c r="AH725" s="338">
        <v>1</v>
      </c>
      <c r="AI725" s="338">
        <v>1</v>
      </c>
      <c r="AJ725" s="187"/>
      <c r="AK725" s="182"/>
      <c r="AL725" s="182"/>
      <c r="AM725" s="282">
        <v>18.38</v>
      </c>
      <c r="AN725" s="282">
        <v>18.399999999999999</v>
      </c>
      <c r="AO725" s="282">
        <v>17.29</v>
      </c>
      <c r="AP725" s="282">
        <v>20.190000000000001</v>
      </c>
      <c r="AQ725" s="282">
        <v>215.07</v>
      </c>
      <c r="AR725" s="275"/>
      <c r="AS725" s="273"/>
      <c r="AT725" s="273"/>
      <c r="AU725" s="275">
        <v>18.38</v>
      </c>
      <c r="AV725" s="275">
        <v>18.399999999999999</v>
      </c>
      <c r="AW725" s="275">
        <v>17.29</v>
      </c>
      <c r="AX725" s="275">
        <v>20.190000000000001</v>
      </c>
      <c r="AY725" s="275">
        <v>215.07</v>
      </c>
      <c r="AZ725" s="187"/>
      <c r="BA725" s="182"/>
    </row>
    <row r="726" spans="1:53" s="188" customFormat="1" x14ac:dyDescent="0.2">
      <c r="A726" s="182"/>
      <c r="B726" s="185" t="s">
        <v>421</v>
      </c>
      <c r="C726" s="185"/>
      <c r="D726" s="186" t="s">
        <v>295</v>
      </c>
      <c r="E726" s="325">
        <v>81</v>
      </c>
      <c r="F726" s="325">
        <v>48</v>
      </c>
      <c r="G726" s="325">
        <v>43</v>
      </c>
      <c r="H726" s="325">
        <v>31</v>
      </c>
      <c r="I726" s="325">
        <v>33</v>
      </c>
      <c r="J726" s="185"/>
      <c r="K726" s="182"/>
      <c r="L726" s="182"/>
      <c r="M726" s="238">
        <v>11164.52</v>
      </c>
      <c r="N726" s="238">
        <v>3831.18</v>
      </c>
      <c r="O726" s="238">
        <v>3802.45</v>
      </c>
      <c r="P726" s="238">
        <v>4073.14</v>
      </c>
      <c r="Q726" s="238">
        <v>55886.720000000001</v>
      </c>
      <c r="R726" s="185"/>
      <c r="S726" s="182"/>
      <c r="T726" s="182"/>
      <c r="U726" s="238">
        <v>124.050222222222</v>
      </c>
      <c r="V726" s="238">
        <v>42.568666666666701</v>
      </c>
      <c r="W726" s="238">
        <v>44.734705882352898</v>
      </c>
      <c r="X726" s="238">
        <v>55.796438356164401</v>
      </c>
      <c r="Y726" s="238">
        <v>649.84558139534897</v>
      </c>
      <c r="Z726" s="185"/>
      <c r="AA726" s="182"/>
      <c r="AB726" s="185" t="s">
        <v>483</v>
      </c>
      <c r="AC726" s="185"/>
      <c r="AD726" s="186" t="s">
        <v>156</v>
      </c>
      <c r="AE726" s="338">
        <v>6</v>
      </c>
      <c r="AF726" s="338">
        <v>3</v>
      </c>
      <c r="AG726" s="338">
        <v>1</v>
      </c>
      <c r="AH726" s="338"/>
      <c r="AI726" s="338"/>
      <c r="AJ726" s="187"/>
      <c r="AK726" s="182"/>
      <c r="AL726" s="182"/>
      <c r="AM726" s="282">
        <v>1279.99</v>
      </c>
      <c r="AN726" s="282">
        <v>413.18</v>
      </c>
      <c r="AO726" s="282">
        <v>143.66999999999999</v>
      </c>
      <c r="AP726" s="282">
        <v>0</v>
      </c>
      <c r="AQ726" s="282">
        <v>0</v>
      </c>
      <c r="AR726" s="275"/>
      <c r="AS726" s="273"/>
      <c r="AT726" s="273"/>
      <c r="AU726" s="275">
        <v>213.33166666666699</v>
      </c>
      <c r="AV726" s="275">
        <v>68.863333333333301</v>
      </c>
      <c r="AW726" s="275">
        <v>23.945</v>
      </c>
      <c r="AX726" s="275">
        <v>0</v>
      </c>
      <c r="AY726" s="275">
        <v>0</v>
      </c>
      <c r="AZ726" s="187"/>
      <c r="BA726" s="182"/>
    </row>
    <row r="727" spans="1:53" s="188" customFormat="1" x14ac:dyDescent="0.2">
      <c r="A727" s="182"/>
      <c r="B727" s="185" t="s">
        <v>422</v>
      </c>
      <c r="C727" s="185"/>
      <c r="D727" s="186" t="s">
        <v>410</v>
      </c>
      <c r="E727" s="325">
        <v>139</v>
      </c>
      <c r="F727" s="325">
        <v>99</v>
      </c>
      <c r="G727" s="325">
        <v>73</v>
      </c>
      <c r="H727" s="325">
        <v>75</v>
      </c>
      <c r="I727" s="325">
        <v>79</v>
      </c>
      <c r="J727" s="185"/>
      <c r="K727" s="182"/>
      <c r="L727" s="182"/>
      <c r="M727" s="238">
        <v>21250.13</v>
      </c>
      <c r="N727" s="238">
        <v>13964.29</v>
      </c>
      <c r="O727" s="238">
        <v>9216.6</v>
      </c>
      <c r="P727" s="238">
        <v>12350.67</v>
      </c>
      <c r="Q727" s="238">
        <v>86854.58</v>
      </c>
      <c r="R727" s="185"/>
      <c r="S727" s="182"/>
      <c r="T727" s="182"/>
      <c r="U727" s="238">
        <v>128.01283132530099</v>
      </c>
      <c r="V727" s="238">
        <v>84.122228915662603</v>
      </c>
      <c r="W727" s="238">
        <v>56.5435582822086</v>
      </c>
      <c r="X727" s="238">
        <v>74.852545454545407</v>
      </c>
      <c r="Y727" s="238">
        <v>526.39139393939399</v>
      </c>
      <c r="Z727" s="185"/>
      <c r="AA727" s="182"/>
      <c r="AB727" s="185" t="s">
        <v>484</v>
      </c>
      <c r="AC727" s="185"/>
      <c r="AD727" s="186" t="s">
        <v>485</v>
      </c>
      <c r="AE727" s="338">
        <v>10</v>
      </c>
      <c r="AF727" s="338">
        <v>3</v>
      </c>
      <c r="AG727" s="338">
        <v>3</v>
      </c>
      <c r="AH727" s="338">
        <v>2</v>
      </c>
      <c r="AI727" s="338">
        <v>2</v>
      </c>
      <c r="AJ727" s="187"/>
      <c r="AK727" s="182"/>
      <c r="AL727" s="182"/>
      <c r="AM727" s="282">
        <v>339.52</v>
      </c>
      <c r="AN727" s="282">
        <v>201.59</v>
      </c>
      <c r="AO727" s="282">
        <v>494.2</v>
      </c>
      <c r="AP727" s="282">
        <v>47.37</v>
      </c>
      <c r="AQ727" s="282">
        <v>1607.07</v>
      </c>
      <c r="AR727" s="275"/>
      <c r="AS727" s="273"/>
      <c r="AT727" s="273"/>
      <c r="AU727" s="275">
        <v>33.951999999999998</v>
      </c>
      <c r="AV727" s="275">
        <v>20.158999999999999</v>
      </c>
      <c r="AW727" s="275">
        <v>61.774999999999999</v>
      </c>
      <c r="AX727" s="275">
        <v>4.7370000000000001</v>
      </c>
      <c r="AY727" s="275">
        <v>160.70699999999999</v>
      </c>
      <c r="AZ727" s="187"/>
      <c r="BA727" s="182"/>
    </row>
    <row r="728" spans="1:53" s="188" customFormat="1" x14ac:dyDescent="0.2">
      <c r="A728" s="182"/>
      <c r="B728" s="185" t="s">
        <v>424</v>
      </c>
      <c r="C728" s="185"/>
      <c r="D728" s="186" t="s">
        <v>425</v>
      </c>
      <c r="E728" s="325">
        <v>71</v>
      </c>
      <c r="F728" s="325">
        <v>55</v>
      </c>
      <c r="G728" s="325">
        <v>40</v>
      </c>
      <c r="H728" s="325">
        <v>28</v>
      </c>
      <c r="I728" s="325">
        <v>42</v>
      </c>
      <c r="J728" s="185"/>
      <c r="K728" s="182"/>
      <c r="L728" s="182"/>
      <c r="M728" s="238">
        <v>11933.12</v>
      </c>
      <c r="N728" s="238">
        <v>7311.28</v>
      </c>
      <c r="O728" s="238">
        <v>6325.76</v>
      </c>
      <c r="P728" s="238">
        <v>17022.29</v>
      </c>
      <c r="Q728" s="238">
        <v>54951.66</v>
      </c>
      <c r="R728" s="185"/>
      <c r="S728" s="182"/>
      <c r="T728" s="182"/>
      <c r="U728" s="238">
        <v>147.32246913580201</v>
      </c>
      <c r="V728" s="238">
        <v>90.262716049382703</v>
      </c>
      <c r="W728" s="238">
        <v>80.072911392405103</v>
      </c>
      <c r="X728" s="238">
        <v>212.77862500000001</v>
      </c>
      <c r="Y728" s="238">
        <v>695.59063291139205</v>
      </c>
      <c r="Z728" s="185"/>
      <c r="AA728" s="182"/>
      <c r="AB728" s="185" t="s">
        <v>486</v>
      </c>
      <c r="AC728" s="185"/>
      <c r="AD728" s="186" t="s">
        <v>246</v>
      </c>
      <c r="AE728" s="338">
        <v>86</v>
      </c>
      <c r="AF728" s="338">
        <v>29</v>
      </c>
      <c r="AG728" s="338">
        <v>22</v>
      </c>
      <c r="AH728" s="338">
        <v>13</v>
      </c>
      <c r="AI728" s="338">
        <v>17</v>
      </c>
      <c r="AJ728" s="187"/>
      <c r="AK728" s="182"/>
      <c r="AL728" s="182"/>
      <c r="AM728" s="282">
        <v>104763.94</v>
      </c>
      <c r="AN728" s="282">
        <v>10055.040000000001</v>
      </c>
      <c r="AO728" s="282">
        <v>4046.4</v>
      </c>
      <c r="AP728" s="282">
        <v>1580.8</v>
      </c>
      <c r="AQ728" s="282">
        <v>19021.02</v>
      </c>
      <c r="AR728" s="275"/>
      <c r="AS728" s="273"/>
      <c r="AT728" s="273"/>
      <c r="AU728" s="275">
        <v>1177.12292134831</v>
      </c>
      <c r="AV728" s="275">
        <v>112.97797752808999</v>
      </c>
      <c r="AW728" s="275">
        <v>48.751807228915702</v>
      </c>
      <c r="AX728" s="275">
        <v>21.0773333333333</v>
      </c>
      <c r="AY728" s="275">
        <v>231.963658536585</v>
      </c>
      <c r="AZ728" s="187"/>
      <c r="BA728" s="182"/>
    </row>
    <row r="729" spans="1:53" s="188" customFormat="1" x14ac:dyDescent="0.2">
      <c r="A729" s="182"/>
      <c r="B729" s="185" t="s">
        <v>426</v>
      </c>
      <c r="C729" s="185"/>
      <c r="D729" s="186" t="s">
        <v>104</v>
      </c>
      <c r="E729" s="325">
        <v>1</v>
      </c>
      <c r="F729" s="325"/>
      <c r="G729" s="325"/>
      <c r="H729" s="325"/>
      <c r="I729" s="325"/>
      <c r="J729" s="185"/>
      <c r="K729" s="182"/>
      <c r="L729" s="182"/>
      <c r="M729" s="238">
        <v>18.37</v>
      </c>
      <c r="N729" s="238">
        <v>0</v>
      </c>
      <c r="O729" s="238">
        <v>0</v>
      </c>
      <c r="P729" s="238">
        <v>0</v>
      </c>
      <c r="Q729" s="238">
        <v>0</v>
      </c>
      <c r="R729" s="185"/>
      <c r="S729" s="182"/>
      <c r="T729" s="182"/>
      <c r="U729" s="238">
        <v>18.37</v>
      </c>
      <c r="V729" s="238">
        <v>0</v>
      </c>
      <c r="W729" s="238">
        <v>0</v>
      </c>
      <c r="X729" s="238">
        <v>0</v>
      </c>
      <c r="Y729" s="238">
        <v>0</v>
      </c>
      <c r="Z729" s="185"/>
      <c r="AA729" s="182"/>
      <c r="AB729" s="185" t="s">
        <v>486</v>
      </c>
      <c r="AC729" s="185"/>
      <c r="AD729" s="186" t="s">
        <v>527</v>
      </c>
      <c r="AE729" s="338">
        <v>1</v>
      </c>
      <c r="AF729" s="338"/>
      <c r="AG729" s="338"/>
      <c r="AH729" s="338"/>
      <c r="AI729" s="338"/>
      <c r="AJ729" s="187"/>
      <c r="AK729" s="182"/>
      <c r="AL729" s="182"/>
      <c r="AM729" s="282">
        <v>147.74</v>
      </c>
      <c r="AN729" s="282">
        <v>0</v>
      </c>
      <c r="AO729" s="282">
        <v>0</v>
      </c>
      <c r="AP729" s="282">
        <v>0</v>
      </c>
      <c r="AQ729" s="282">
        <v>0</v>
      </c>
      <c r="AR729" s="275"/>
      <c r="AS729" s="273"/>
      <c r="AT729" s="273"/>
      <c r="AU729" s="275">
        <v>147.74</v>
      </c>
      <c r="AV729" s="275">
        <v>0</v>
      </c>
      <c r="AW729" s="275">
        <v>0</v>
      </c>
      <c r="AX729" s="275">
        <v>0</v>
      </c>
      <c r="AY729" s="275">
        <v>0</v>
      </c>
      <c r="AZ729" s="187"/>
      <c r="BA729" s="182"/>
    </row>
    <row r="730" spans="1:53" s="188" customFormat="1" x14ac:dyDescent="0.2">
      <c r="A730" s="182"/>
      <c r="B730" s="185" t="s">
        <v>427</v>
      </c>
      <c r="C730" s="185"/>
      <c r="D730" s="186" t="s">
        <v>104</v>
      </c>
      <c r="E730" s="325">
        <v>1</v>
      </c>
      <c r="F730" s="325"/>
      <c r="G730" s="325"/>
      <c r="H730" s="325"/>
      <c r="I730" s="325"/>
      <c r="J730" s="185"/>
      <c r="K730" s="182"/>
      <c r="L730" s="182"/>
      <c r="M730" s="238">
        <v>250.54</v>
      </c>
      <c r="N730" s="238">
        <v>0</v>
      </c>
      <c r="O730" s="238">
        <v>0</v>
      </c>
      <c r="P730" s="238">
        <v>0</v>
      </c>
      <c r="Q730" s="238">
        <v>0</v>
      </c>
      <c r="R730" s="185"/>
      <c r="S730" s="182"/>
      <c r="T730" s="182"/>
      <c r="U730" s="238">
        <v>250.54</v>
      </c>
      <c r="V730" s="238">
        <v>0</v>
      </c>
      <c r="W730" s="238">
        <v>0</v>
      </c>
      <c r="X730" s="238">
        <v>0</v>
      </c>
      <c r="Y730" s="238">
        <v>0</v>
      </c>
      <c r="Z730" s="185"/>
      <c r="AA730" s="182"/>
      <c r="AB730" s="185" t="s">
        <v>489</v>
      </c>
      <c r="AC730" s="185"/>
      <c r="AD730" s="186" t="s">
        <v>79</v>
      </c>
      <c r="AE730" s="338">
        <v>3</v>
      </c>
      <c r="AF730" s="338">
        <v>1</v>
      </c>
      <c r="AG730" s="338">
        <v>1</v>
      </c>
      <c r="AH730" s="338">
        <v>1</v>
      </c>
      <c r="AI730" s="338">
        <v>1</v>
      </c>
      <c r="AJ730" s="187"/>
      <c r="AK730" s="182"/>
      <c r="AL730" s="182"/>
      <c r="AM730" s="282">
        <v>159.19</v>
      </c>
      <c r="AN730" s="282">
        <v>11.6</v>
      </c>
      <c r="AO730" s="282">
        <v>11.9</v>
      </c>
      <c r="AP730" s="282">
        <v>12.39</v>
      </c>
      <c r="AQ730" s="282">
        <v>186.58</v>
      </c>
      <c r="AR730" s="275"/>
      <c r="AS730" s="273"/>
      <c r="AT730" s="273"/>
      <c r="AU730" s="275">
        <v>53.063333333333297</v>
      </c>
      <c r="AV730" s="275">
        <v>3.8666666666666698</v>
      </c>
      <c r="AW730" s="275">
        <v>3.9666666666666699</v>
      </c>
      <c r="AX730" s="275">
        <v>4.13</v>
      </c>
      <c r="AY730" s="275">
        <v>62.1933333333333</v>
      </c>
      <c r="AZ730" s="187"/>
      <c r="BA730" s="182"/>
    </row>
    <row r="731" spans="1:53" s="188" customFormat="1" x14ac:dyDescent="0.2">
      <c r="A731" s="182"/>
      <c r="B731" s="185" t="s">
        <v>430</v>
      </c>
      <c r="C731" s="185"/>
      <c r="D731" s="186" t="s">
        <v>167</v>
      </c>
      <c r="E731" s="325">
        <v>4</v>
      </c>
      <c r="F731" s="325"/>
      <c r="G731" s="325">
        <v>1</v>
      </c>
      <c r="H731" s="325"/>
      <c r="I731" s="325"/>
      <c r="J731" s="185"/>
      <c r="K731" s="182"/>
      <c r="L731" s="182"/>
      <c r="M731" s="238">
        <v>163.46</v>
      </c>
      <c r="N731" s="238">
        <v>0</v>
      </c>
      <c r="O731" s="238">
        <v>125.24</v>
      </c>
      <c r="P731" s="238"/>
      <c r="Q731" s="238">
        <v>0</v>
      </c>
      <c r="R731" s="185"/>
      <c r="S731" s="182"/>
      <c r="T731" s="182"/>
      <c r="U731" s="238">
        <v>40.865000000000002</v>
      </c>
      <c r="V731" s="238">
        <v>0</v>
      </c>
      <c r="W731" s="238">
        <v>31.31</v>
      </c>
      <c r="X731" s="238"/>
      <c r="Y731" s="238">
        <v>0</v>
      </c>
      <c r="Z731" s="185"/>
      <c r="AA731" s="182"/>
      <c r="AB731" s="185" t="s">
        <v>490</v>
      </c>
      <c r="AC731" s="185"/>
      <c r="AD731" s="186" t="s">
        <v>219</v>
      </c>
      <c r="AE731" s="338">
        <v>21</v>
      </c>
      <c r="AF731" s="338">
        <v>12</v>
      </c>
      <c r="AG731" s="338">
        <v>8</v>
      </c>
      <c r="AH731" s="338">
        <v>7</v>
      </c>
      <c r="AI731" s="338">
        <v>5</v>
      </c>
      <c r="AJ731" s="187"/>
      <c r="AK731" s="182"/>
      <c r="AL731" s="182"/>
      <c r="AM731" s="282">
        <v>6648.51</v>
      </c>
      <c r="AN731" s="282">
        <v>3999.39</v>
      </c>
      <c r="AO731" s="282">
        <v>1299.95</v>
      </c>
      <c r="AP731" s="282">
        <v>409.34</v>
      </c>
      <c r="AQ731" s="282">
        <v>1036.6300000000001</v>
      </c>
      <c r="AR731" s="275"/>
      <c r="AS731" s="273"/>
      <c r="AT731" s="273"/>
      <c r="AU731" s="275">
        <v>302.20499999999998</v>
      </c>
      <c r="AV731" s="275">
        <v>181.79045454545499</v>
      </c>
      <c r="AW731" s="275">
        <v>61.902380952380902</v>
      </c>
      <c r="AX731" s="275">
        <v>19.492380952381001</v>
      </c>
      <c r="AY731" s="275">
        <v>47.119545454545502</v>
      </c>
      <c r="AZ731" s="187"/>
      <c r="BA731" s="182"/>
    </row>
    <row r="732" spans="1:53" s="188" customFormat="1" x14ac:dyDescent="0.2">
      <c r="A732" s="182"/>
      <c r="B732" s="185" t="s">
        <v>432</v>
      </c>
      <c r="C732" s="185"/>
      <c r="D732" s="186" t="s">
        <v>368</v>
      </c>
      <c r="E732" s="325">
        <v>342</v>
      </c>
      <c r="F732" s="325">
        <v>213</v>
      </c>
      <c r="G732" s="325">
        <v>174</v>
      </c>
      <c r="H732" s="325">
        <v>152</v>
      </c>
      <c r="I732" s="325">
        <v>168</v>
      </c>
      <c r="J732" s="185"/>
      <c r="K732" s="182"/>
      <c r="L732" s="182"/>
      <c r="M732" s="238">
        <v>37648</v>
      </c>
      <c r="N732" s="238">
        <v>20367.96</v>
      </c>
      <c r="O732" s="238">
        <v>22208.6</v>
      </c>
      <c r="P732" s="238">
        <v>19479.53</v>
      </c>
      <c r="Q732" s="238">
        <v>179525.06</v>
      </c>
      <c r="R732" s="185"/>
      <c r="S732" s="182"/>
      <c r="T732" s="182"/>
      <c r="U732" s="238">
        <v>92.274509803921603</v>
      </c>
      <c r="V732" s="238">
        <v>49.921470588235302</v>
      </c>
      <c r="W732" s="238">
        <v>55.3830423940149</v>
      </c>
      <c r="X732" s="238">
        <v>48.943542713567901</v>
      </c>
      <c r="Y732" s="238">
        <v>444.36896039603999</v>
      </c>
      <c r="Z732" s="185"/>
      <c r="AA732" s="182"/>
      <c r="AB732" s="185" t="s">
        <v>491</v>
      </c>
      <c r="AC732" s="185"/>
      <c r="AD732" s="186" t="s">
        <v>164</v>
      </c>
      <c r="AE732" s="338">
        <v>125</v>
      </c>
      <c r="AF732" s="338">
        <v>62</v>
      </c>
      <c r="AG732" s="338">
        <v>54</v>
      </c>
      <c r="AH732" s="338">
        <v>42</v>
      </c>
      <c r="AI732" s="338">
        <v>41</v>
      </c>
      <c r="AJ732" s="187"/>
      <c r="AK732" s="182"/>
      <c r="AL732" s="182"/>
      <c r="AM732" s="282">
        <v>82800.17</v>
      </c>
      <c r="AN732" s="282">
        <v>9967.48</v>
      </c>
      <c r="AO732" s="282">
        <v>9408.68</v>
      </c>
      <c r="AP732" s="282">
        <v>9949.98</v>
      </c>
      <c r="AQ732" s="282">
        <v>60504.81</v>
      </c>
      <c r="AR732" s="275"/>
      <c r="AS732" s="273"/>
      <c r="AT732" s="273"/>
      <c r="AU732" s="275">
        <v>636.92438461538495</v>
      </c>
      <c r="AV732" s="275">
        <v>76.672923076922999</v>
      </c>
      <c r="AW732" s="275">
        <v>75.876451612903196</v>
      </c>
      <c r="AX732" s="275">
        <v>81.557213114754106</v>
      </c>
      <c r="AY732" s="275">
        <v>469.029534883721</v>
      </c>
      <c r="AZ732" s="187"/>
      <c r="BA732" s="182"/>
    </row>
    <row r="733" spans="1:53" s="188" customFormat="1" x14ac:dyDescent="0.2">
      <c r="A733" s="182"/>
      <c r="B733" s="185" t="s">
        <v>436</v>
      </c>
      <c r="C733" s="185"/>
      <c r="D733" s="186" t="s">
        <v>390</v>
      </c>
      <c r="E733" s="325">
        <v>1272</v>
      </c>
      <c r="F733" s="325">
        <v>525</v>
      </c>
      <c r="G733" s="325">
        <v>340</v>
      </c>
      <c r="H733" s="325">
        <v>257</v>
      </c>
      <c r="I733" s="325">
        <v>234</v>
      </c>
      <c r="J733" s="185"/>
      <c r="K733" s="182"/>
      <c r="L733" s="182"/>
      <c r="M733" s="238">
        <v>109849.09</v>
      </c>
      <c r="N733" s="238">
        <v>45290.25</v>
      </c>
      <c r="O733" s="238">
        <v>22420.5</v>
      </c>
      <c r="P733" s="238">
        <v>22972.21</v>
      </c>
      <c r="Q733" s="238">
        <v>130168.63</v>
      </c>
      <c r="R733" s="185"/>
      <c r="S733" s="182"/>
      <c r="T733" s="182"/>
      <c r="U733" s="238">
        <v>82.593300751879696</v>
      </c>
      <c r="V733" s="238">
        <v>34.052819548872201</v>
      </c>
      <c r="W733" s="238">
        <v>17.3937160589605</v>
      </c>
      <c r="X733" s="238">
        <v>18.246393963463099</v>
      </c>
      <c r="Y733" s="238">
        <v>101.062600931677</v>
      </c>
      <c r="Z733" s="185"/>
      <c r="AA733" s="182"/>
      <c r="AB733" s="185" t="s">
        <v>493</v>
      </c>
      <c r="AC733" s="185"/>
      <c r="AD733" s="186" t="s">
        <v>77</v>
      </c>
      <c r="AE733" s="338">
        <v>2</v>
      </c>
      <c r="AF733" s="338">
        <v>2</v>
      </c>
      <c r="AG733" s="338">
        <v>2</v>
      </c>
      <c r="AH733" s="338">
        <v>2</v>
      </c>
      <c r="AI733" s="338"/>
      <c r="AJ733" s="187"/>
      <c r="AK733" s="182"/>
      <c r="AL733" s="182"/>
      <c r="AM733" s="282">
        <v>85.53</v>
      </c>
      <c r="AN733" s="282">
        <v>77.040000000000006</v>
      </c>
      <c r="AO733" s="282">
        <v>94.86</v>
      </c>
      <c r="AP733" s="282">
        <v>88.06</v>
      </c>
      <c r="AQ733" s="282">
        <v>0</v>
      </c>
      <c r="AR733" s="275"/>
      <c r="AS733" s="273"/>
      <c r="AT733" s="273"/>
      <c r="AU733" s="275">
        <v>42.765000000000001</v>
      </c>
      <c r="AV733" s="275">
        <v>38.520000000000003</v>
      </c>
      <c r="AW733" s="275">
        <v>47.43</v>
      </c>
      <c r="AX733" s="275">
        <v>44.03</v>
      </c>
      <c r="AY733" s="275">
        <v>0</v>
      </c>
      <c r="AZ733" s="187"/>
      <c r="BA733" s="182"/>
    </row>
    <row r="734" spans="1:53" s="188" customFormat="1" x14ac:dyDescent="0.2">
      <c r="A734" s="182"/>
      <c r="B734" s="185" t="s">
        <v>438</v>
      </c>
      <c r="C734" s="185"/>
      <c r="D734" s="186" t="s">
        <v>224</v>
      </c>
      <c r="E734" s="325">
        <v>119</v>
      </c>
      <c r="F734" s="325">
        <v>76</v>
      </c>
      <c r="G734" s="325">
        <v>67</v>
      </c>
      <c r="H734" s="325">
        <v>50</v>
      </c>
      <c r="I734" s="325">
        <v>57</v>
      </c>
      <c r="J734" s="185"/>
      <c r="K734" s="182"/>
      <c r="L734" s="182"/>
      <c r="M734" s="238">
        <v>14565.67</v>
      </c>
      <c r="N734" s="238">
        <v>5637.98</v>
      </c>
      <c r="O734" s="238">
        <v>7059.3</v>
      </c>
      <c r="P734" s="238">
        <v>4710.88</v>
      </c>
      <c r="Q734" s="238">
        <v>32650.11</v>
      </c>
      <c r="R734" s="185"/>
      <c r="S734" s="182"/>
      <c r="T734" s="182"/>
      <c r="U734" s="238">
        <v>105.54833333333301</v>
      </c>
      <c r="V734" s="238">
        <v>40.854927536231898</v>
      </c>
      <c r="W734" s="238">
        <v>52.2911111111111</v>
      </c>
      <c r="X734" s="238">
        <v>35.420150375939897</v>
      </c>
      <c r="Y734" s="238">
        <v>253.101627906977</v>
      </c>
      <c r="Z734" s="185"/>
      <c r="AA734" s="182"/>
      <c r="AB734" s="185" t="s">
        <v>493</v>
      </c>
      <c r="AC734" s="185"/>
      <c r="AD734" s="186" t="s">
        <v>494</v>
      </c>
      <c r="AE734" s="338">
        <v>1</v>
      </c>
      <c r="AF734" s="338"/>
      <c r="AG734" s="338"/>
      <c r="AH734" s="338"/>
      <c r="AI734" s="338"/>
      <c r="AJ734" s="187"/>
      <c r="AK734" s="182"/>
      <c r="AL734" s="182"/>
      <c r="AM734" s="282">
        <v>2.2400000000000002</v>
      </c>
      <c r="AN734" s="282">
        <v>0</v>
      </c>
      <c r="AO734" s="282">
        <v>0</v>
      </c>
      <c r="AP734" s="282">
        <v>0</v>
      </c>
      <c r="AQ734" s="282">
        <v>0</v>
      </c>
      <c r="AR734" s="275"/>
      <c r="AS734" s="273"/>
      <c r="AT734" s="273"/>
      <c r="AU734" s="275">
        <v>2.2400000000000002</v>
      </c>
      <c r="AV734" s="275">
        <v>0</v>
      </c>
      <c r="AW734" s="275">
        <v>0</v>
      </c>
      <c r="AX734" s="275">
        <v>0</v>
      </c>
      <c r="AY734" s="275">
        <v>0</v>
      </c>
      <c r="AZ734" s="187"/>
      <c r="BA734" s="182"/>
    </row>
    <row r="735" spans="1:53" s="188" customFormat="1" x14ac:dyDescent="0.2">
      <c r="A735" s="182"/>
      <c r="B735" s="185" t="s">
        <v>440</v>
      </c>
      <c r="C735" s="185"/>
      <c r="D735" s="186" t="s">
        <v>292</v>
      </c>
      <c r="E735" s="325">
        <v>48</v>
      </c>
      <c r="F735" s="325">
        <v>36</v>
      </c>
      <c r="G735" s="325">
        <v>27</v>
      </c>
      <c r="H735" s="325">
        <v>14</v>
      </c>
      <c r="I735" s="325">
        <v>25</v>
      </c>
      <c r="J735" s="185"/>
      <c r="K735" s="182"/>
      <c r="L735" s="182"/>
      <c r="M735" s="238">
        <v>5976.38</v>
      </c>
      <c r="N735" s="238">
        <v>4768.45</v>
      </c>
      <c r="O735" s="238">
        <v>3932.86</v>
      </c>
      <c r="P735" s="238">
        <v>1962.38</v>
      </c>
      <c r="Q735" s="238">
        <v>43877.06</v>
      </c>
      <c r="R735" s="185"/>
      <c r="S735" s="182"/>
      <c r="T735" s="182"/>
      <c r="U735" s="238">
        <v>84.174366197183105</v>
      </c>
      <c r="V735" s="238">
        <v>67.161267605633796</v>
      </c>
      <c r="W735" s="238">
        <v>57.8361764705882</v>
      </c>
      <c r="X735" s="238">
        <v>39.247599999999998</v>
      </c>
      <c r="Y735" s="238">
        <v>617.98676056338002</v>
      </c>
      <c r="Z735" s="185"/>
      <c r="AA735" s="182"/>
      <c r="AB735" s="185" t="s">
        <v>496</v>
      </c>
      <c r="AC735" s="185"/>
      <c r="AD735" s="186" t="s">
        <v>148</v>
      </c>
      <c r="AE735" s="338"/>
      <c r="AF735" s="338"/>
      <c r="AG735" s="338"/>
      <c r="AH735" s="338"/>
      <c r="AI735" s="338">
        <v>1</v>
      </c>
      <c r="AJ735" s="187"/>
      <c r="AK735" s="182"/>
      <c r="AL735" s="182"/>
      <c r="AM735" s="282">
        <v>0</v>
      </c>
      <c r="AN735" s="282">
        <v>0</v>
      </c>
      <c r="AO735" s="282">
        <v>0</v>
      </c>
      <c r="AP735" s="282">
        <v>0</v>
      </c>
      <c r="AQ735" s="282">
        <v>698.83</v>
      </c>
      <c r="AR735" s="275"/>
      <c r="AS735" s="273"/>
      <c r="AT735" s="273"/>
      <c r="AU735" s="275">
        <v>0</v>
      </c>
      <c r="AV735" s="275">
        <v>0</v>
      </c>
      <c r="AW735" s="275">
        <v>0</v>
      </c>
      <c r="AX735" s="275">
        <v>0</v>
      </c>
      <c r="AY735" s="275">
        <v>698.83</v>
      </c>
      <c r="AZ735" s="187"/>
      <c r="BA735" s="182"/>
    </row>
    <row r="736" spans="1:53" s="188" customFormat="1" x14ac:dyDescent="0.2">
      <c r="A736" s="182"/>
      <c r="B736" s="185" t="s">
        <v>443</v>
      </c>
      <c r="C736" s="185"/>
      <c r="D736" s="186" t="s">
        <v>63</v>
      </c>
      <c r="E736" s="325">
        <v>1</v>
      </c>
      <c r="F736" s="325"/>
      <c r="G736" s="325"/>
      <c r="H736" s="325"/>
      <c r="I736" s="325"/>
      <c r="J736" s="185"/>
      <c r="K736" s="182"/>
      <c r="L736" s="182"/>
      <c r="M736" s="238">
        <v>132.54</v>
      </c>
      <c r="N736" s="238">
        <v>0</v>
      </c>
      <c r="O736" s="238">
        <v>0</v>
      </c>
      <c r="P736" s="238">
        <v>0</v>
      </c>
      <c r="Q736" s="238"/>
      <c r="R736" s="185"/>
      <c r="S736" s="182"/>
      <c r="T736" s="182"/>
      <c r="U736" s="238">
        <v>132.54</v>
      </c>
      <c r="V736" s="238">
        <v>0</v>
      </c>
      <c r="W736" s="238">
        <v>0</v>
      </c>
      <c r="X736" s="238">
        <v>0</v>
      </c>
      <c r="Y736" s="238"/>
      <c r="Z736" s="185"/>
      <c r="AA736" s="182"/>
      <c r="AB736" s="185" t="s">
        <v>496</v>
      </c>
      <c r="AC736" s="185"/>
      <c r="AD736" s="186" t="s">
        <v>439</v>
      </c>
      <c r="AE736" s="338">
        <v>34</v>
      </c>
      <c r="AF736" s="338">
        <v>16</v>
      </c>
      <c r="AG736" s="338">
        <v>9</v>
      </c>
      <c r="AH736" s="338">
        <v>6</v>
      </c>
      <c r="AI736" s="338">
        <v>10</v>
      </c>
      <c r="AJ736" s="187"/>
      <c r="AK736" s="182"/>
      <c r="AL736" s="182"/>
      <c r="AM736" s="282">
        <v>8456.3700000000008</v>
      </c>
      <c r="AN736" s="282">
        <v>3329.63</v>
      </c>
      <c r="AO736" s="282">
        <v>542.04</v>
      </c>
      <c r="AP736" s="282">
        <v>284.73</v>
      </c>
      <c r="AQ736" s="282">
        <v>4150.1000000000004</v>
      </c>
      <c r="AR736" s="275"/>
      <c r="AS736" s="273"/>
      <c r="AT736" s="273"/>
      <c r="AU736" s="275">
        <v>228.55054054054099</v>
      </c>
      <c r="AV736" s="275">
        <v>89.99</v>
      </c>
      <c r="AW736" s="275">
        <v>15.9423529411765</v>
      </c>
      <c r="AX736" s="275">
        <v>9.18483870967742</v>
      </c>
      <c r="AY736" s="275">
        <v>112.164864864865</v>
      </c>
      <c r="AZ736" s="187"/>
      <c r="BA736" s="182"/>
    </row>
    <row r="737" spans="1:53" s="188" customFormat="1" ht="13.5" thickBot="1" x14ac:dyDescent="0.25">
      <c r="A737" s="182"/>
      <c r="B737" s="189" t="s">
        <v>445</v>
      </c>
      <c r="C737" s="189"/>
      <c r="D737" s="190" t="s">
        <v>124</v>
      </c>
      <c r="E737" s="326">
        <v>88</v>
      </c>
      <c r="F737" s="326">
        <v>57</v>
      </c>
      <c r="G737" s="326">
        <v>36</v>
      </c>
      <c r="H737" s="326">
        <v>35</v>
      </c>
      <c r="I737" s="326">
        <v>41</v>
      </c>
      <c r="J737" s="189"/>
      <c r="K737" s="182"/>
      <c r="L737" s="182"/>
      <c r="M737" s="332">
        <v>10743.99</v>
      </c>
      <c r="N737" s="238">
        <v>7279.3</v>
      </c>
      <c r="O737" s="238">
        <v>5066.83</v>
      </c>
      <c r="P737" s="238">
        <v>4473.01</v>
      </c>
      <c r="Q737" s="238">
        <v>53388.6</v>
      </c>
      <c r="R737" s="185"/>
      <c r="S737" s="182"/>
      <c r="T737" s="182"/>
      <c r="U737" s="266">
        <v>100.411121495327</v>
      </c>
      <c r="V737" s="266">
        <v>68.0308411214953</v>
      </c>
      <c r="W737" s="266">
        <v>47.800283018867901</v>
      </c>
      <c r="X737" s="266">
        <v>42.198207547169801</v>
      </c>
      <c r="Y737" s="266">
        <v>503.66603773584899</v>
      </c>
      <c r="Z737" s="191"/>
      <c r="AA737" s="182"/>
      <c r="AB737" s="189" t="s">
        <v>497</v>
      </c>
      <c r="AC737" s="189"/>
      <c r="AD737" s="190" t="s">
        <v>145</v>
      </c>
      <c r="AE737" s="339">
        <v>10</v>
      </c>
      <c r="AF737" s="339">
        <v>2</v>
      </c>
      <c r="AG737" s="339">
        <v>2</v>
      </c>
      <c r="AH737" s="339">
        <v>2</v>
      </c>
      <c r="AI737" s="339">
        <v>1</v>
      </c>
      <c r="AJ737" s="192"/>
      <c r="AK737" s="182"/>
      <c r="AL737" s="182"/>
      <c r="AM737" s="283">
        <v>3211.34</v>
      </c>
      <c r="AN737" s="284">
        <v>177.63</v>
      </c>
      <c r="AO737" s="284">
        <v>191.36</v>
      </c>
      <c r="AP737" s="284">
        <v>93.26</v>
      </c>
      <c r="AQ737" s="284">
        <v>661.17</v>
      </c>
      <c r="AR737" s="277"/>
      <c r="AS737" s="273"/>
      <c r="AT737" s="273"/>
      <c r="AU737" s="276">
        <v>321.13400000000001</v>
      </c>
      <c r="AV737" s="277">
        <v>17.763000000000002</v>
      </c>
      <c r="AW737" s="277">
        <v>19.135999999999999</v>
      </c>
      <c r="AX737" s="277">
        <v>10.362222222222201</v>
      </c>
      <c r="AY737" s="277">
        <v>66.117000000000004</v>
      </c>
      <c r="AZ737" s="192"/>
      <c r="BA737" s="182"/>
    </row>
    <row r="738" spans="1:53" s="188" customFormat="1" x14ac:dyDescent="0.2">
      <c r="A738" s="182"/>
      <c r="B738" s="185" t="s">
        <v>446</v>
      </c>
      <c r="C738" s="185"/>
      <c r="D738" s="186" t="s">
        <v>104</v>
      </c>
      <c r="E738" s="325">
        <v>1</v>
      </c>
      <c r="F738" s="325"/>
      <c r="G738" s="325"/>
      <c r="H738" s="325"/>
      <c r="I738" s="325"/>
      <c r="J738" s="185"/>
      <c r="K738" s="182"/>
      <c r="L738" s="182"/>
      <c r="M738" s="238">
        <v>218</v>
      </c>
      <c r="N738" s="238">
        <v>0</v>
      </c>
      <c r="O738" s="238">
        <v>0</v>
      </c>
      <c r="P738" s="238">
        <v>0</v>
      </c>
      <c r="Q738" s="238">
        <v>0</v>
      </c>
      <c r="R738" s="185"/>
      <c r="S738" s="182"/>
      <c r="T738" s="182"/>
      <c r="U738" s="238">
        <v>218</v>
      </c>
      <c r="V738" s="238">
        <v>0</v>
      </c>
      <c r="W738" s="238">
        <v>0</v>
      </c>
      <c r="X738" s="238">
        <v>0</v>
      </c>
      <c r="Y738" s="238">
        <v>0</v>
      </c>
      <c r="Z738" s="185"/>
      <c r="AA738" s="182"/>
      <c r="AB738" s="185" t="s">
        <v>498</v>
      </c>
      <c r="AC738" s="185"/>
      <c r="AD738" s="186" t="s">
        <v>63</v>
      </c>
      <c r="AE738" s="338">
        <v>1</v>
      </c>
      <c r="AF738" s="338"/>
      <c r="AG738" s="338"/>
      <c r="AH738" s="338"/>
      <c r="AI738" s="338"/>
      <c r="AJ738" s="187"/>
      <c r="AK738" s="182"/>
      <c r="AL738" s="182"/>
      <c r="AM738" s="282">
        <v>269.98</v>
      </c>
      <c r="AN738" s="282">
        <v>0</v>
      </c>
      <c r="AO738" s="282">
        <v>0</v>
      </c>
      <c r="AP738" s="282">
        <v>0</v>
      </c>
      <c r="AQ738" s="282">
        <v>0</v>
      </c>
      <c r="AR738" s="275"/>
      <c r="AS738" s="273"/>
      <c r="AT738" s="273"/>
      <c r="AU738" s="275">
        <v>269.98</v>
      </c>
      <c r="AV738" s="275">
        <v>0</v>
      </c>
      <c r="AW738" s="275">
        <v>0</v>
      </c>
      <c r="AX738" s="275">
        <v>0</v>
      </c>
      <c r="AY738" s="275">
        <v>0</v>
      </c>
      <c r="AZ738" s="187"/>
      <c r="BA738" s="182"/>
    </row>
    <row r="739" spans="1:53" s="188" customFormat="1" x14ac:dyDescent="0.2">
      <c r="A739" s="182"/>
      <c r="B739" s="185" t="s">
        <v>446</v>
      </c>
      <c r="C739" s="185"/>
      <c r="D739" s="186" t="s">
        <v>109</v>
      </c>
      <c r="E739" s="325">
        <v>164</v>
      </c>
      <c r="F739" s="325">
        <v>80</v>
      </c>
      <c r="G739" s="325">
        <v>62</v>
      </c>
      <c r="H739" s="325">
        <v>40</v>
      </c>
      <c r="I739" s="325">
        <v>50</v>
      </c>
      <c r="J739" s="185"/>
      <c r="K739" s="182"/>
      <c r="L739" s="182"/>
      <c r="M739" s="238">
        <v>25986.83</v>
      </c>
      <c r="N739" s="238">
        <v>8664.85</v>
      </c>
      <c r="O739" s="238">
        <v>5909.93</v>
      </c>
      <c r="P739" s="238">
        <v>5623.49</v>
      </c>
      <c r="Q739" s="238">
        <v>79446.7</v>
      </c>
      <c r="R739" s="185"/>
      <c r="S739" s="182"/>
      <c r="T739" s="182"/>
      <c r="U739" s="238">
        <v>142.00453551912599</v>
      </c>
      <c r="V739" s="238">
        <v>47.348907103825098</v>
      </c>
      <c r="W739" s="238">
        <v>32.651546961325998</v>
      </c>
      <c r="X739" s="238">
        <v>31.416145251396699</v>
      </c>
      <c r="Y739" s="238">
        <v>436.52032967033</v>
      </c>
      <c r="Z739" s="185"/>
      <c r="AA739" s="182"/>
      <c r="AB739" s="185" t="s">
        <v>499</v>
      </c>
      <c r="AC739" s="185"/>
      <c r="AD739" s="186" t="s">
        <v>224</v>
      </c>
      <c r="AE739" s="338">
        <v>22</v>
      </c>
      <c r="AF739" s="338">
        <v>10</v>
      </c>
      <c r="AG739" s="338">
        <v>7</v>
      </c>
      <c r="AH739" s="338">
        <v>6</v>
      </c>
      <c r="AI739" s="338">
        <v>4</v>
      </c>
      <c r="AJ739" s="187"/>
      <c r="AK739" s="182"/>
      <c r="AL739" s="182"/>
      <c r="AM739" s="282">
        <v>2582.85</v>
      </c>
      <c r="AN739" s="282">
        <v>598.45000000000005</v>
      </c>
      <c r="AO739" s="282">
        <v>566.11</v>
      </c>
      <c r="AP739" s="282">
        <v>399.17</v>
      </c>
      <c r="AQ739" s="282">
        <v>1120.4000000000001</v>
      </c>
      <c r="AR739" s="275"/>
      <c r="AS739" s="273"/>
      <c r="AT739" s="273"/>
      <c r="AU739" s="275">
        <v>117.402272727273</v>
      </c>
      <c r="AV739" s="275">
        <v>27.2022727272727</v>
      </c>
      <c r="AW739" s="275">
        <v>26.957619047619101</v>
      </c>
      <c r="AX739" s="275">
        <v>19.008095238095201</v>
      </c>
      <c r="AY739" s="275">
        <v>50.927272727272701</v>
      </c>
      <c r="AZ739" s="187"/>
      <c r="BA739" s="182"/>
    </row>
    <row r="740" spans="1:53" s="188" customFormat="1" x14ac:dyDescent="0.2">
      <c r="A740" s="182"/>
      <c r="B740" s="185" t="s">
        <v>448</v>
      </c>
      <c r="C740" s="185"/>
      <c r="D740" s="186" t="s">
        <v>449</v>
      </c>
      <c r="E740" s="325">
        <v>638</v>
      </c>
      <c r="F740" s="325">
        <v>218</v>
      </c>
      <c r="G740" s="325">
        <v>551</v>
      </c>
      <c r="H740" s="325">
        <v>180</v>
      </c>
      <c r="I740" s="325">
        <v>582</v>
      </c>
      <c r="J740" s="185"/>
      <c r="K740" s="182"/>
      <c r="L740" s="182"/>
      <c r="M740" s="238">
        <v>88226.630000000107</v>
      </c>
      <c r="N740" s="238">
        <v>31967.85</v>
      </c>
      <c r="O740" s="238">
        <v>123265.22</v>
      </c>
      <c r="P740" s="238">
        <v>34833.629999999997</v>
      </c>
      <c r="Q740" s="238">
        <v>667459.55000000098</v>
      </c>
      <c r="R740" s="185"/>
      <c r="S740" s="182"/>
      <c r="T740" s="182"/>
      <c r="U740" s="238">
        <v>98.247917594654893</v>
      </c>
      <c r="V740" s="238">
        <v>35.598942093541197</v>
      </c>
      <c r="W740" s="238">
        <v>138.500247191011</v>
      </c>
      <c r="X740" s="238">
        <v>110.58295238095199</v>
      </c>
      <c r="Y740" s="238">
        <v>765.43526376146895</v>
      </c>
      <c r="Z740" s="185"/>
      <c r="AA740" s="182"/>
      <c r="AB740" s="185" t="s">
        <v>500</v>
      </c>
      <c r="AC740" s="185"/>
      <c r="AD740" s="186" t="s">
        <v>107</v>
      </c>
      <c r="AE740" s="338">
        <v>107</v>
      </c>
      <c r="AF740" s="338">
        <v>41</v>
      </c>
      <c r="AG740" s="338">
        <v>41</v>
      </c>
      <c r="AH740" s="338">
        <v>30</v>
      </c>
      <c r="AI740" s="338">
        <v>35</v>
      </c>
      <c r="AJ740" s="187"/>
      <c r="AK740" s="182"/>
      <c r="AL740" s="182"/>
      <c r="AM740" s="282">
        <v>69437.72</v>
      </c>
      <c r="AN740" s="282">
        <v>51225.19</v>
      </c>
      <c r="AO740" s="282">
        <v>45310.25</v>
      </c>
      <c r="AP740" s="282">
        <v>21613.95</v>
      </c>
      <c r="AQ740" s="282">
        <v>179771.12</v>
      </c>
      <c r="AR740" s="275"/>
      <c r="AS740" s="273"/>
      <c r="AT740" s="273"/>
      <c r="AU740" s="275">
        <v>631.25199999999995</v>
      </c>
      <c r="AV740" s="275">
        <v>465.68354545454503</v>
      </c>
      <c r="AW740" s="275">
        <v>411.911363636364</v>
      </c>
      <c r="AX740" s="275">
        <v>201.99953271027999</v>
      </c>
      <c r="AY740" s="275">
        <v>1649.2763302752301</v>
      </c>
      <c r="AZ740" s="187"/>
      <c r="BA740" s="182"/>
    </row>
    <row r="741" spans="1:53" s="188" customFormat="1" x14ac:dyDescent="0.2">
      <c r="A741" s="182"/>
      <c r="B741" s="185" t="s">
        <v>450</v>
      </c>
      <c r="C741" s="185"/>
      <c r="D741" s="186" t="s">
        <v>451</v>
      </c>
      <c r="E741" s="325">
        <v>82</v>
      </c>
      <c r="F741" s="325">
        <v>49</v>
      </c>
      <c r="G741" s="325">
        <v>46</v>
      </c>
      <c r="H741" s="325">
        <v>40</v>
      </c>
      <c r="I741" s="325">
        <v>60</v>
      </c>
      <c r="J741" s="185"/>
      <c r="K741" s="182"/>
      <c r="L741" s="182"/>
      <c r="M741" s="238">
        <v>11404.54</v>
      </c>
      <c r="N741" s="238">
        <v>6845.88</v>
      </c>
      <c r="O741" s="238">
        <v>8749.24</v>
      </c>
      <c r="P741" s="238">
        <v>6838.44</v>
      </c>
      <c r="Q741" s="238">
        <v>49713.58</v>
      </c>
      <c r="R741" s="185"/>
      <c r="S741" s="182"/>
      <c r="T741" s="182"/>
      <c r="U741" s="238">
        <v>105.597592592593</v>
      </c>
      <c r="V741" s="238">
        <v>63.387777777777799</v>
      </c>
      <c r="W741" s="238">
        <v>84.127307692307696</v>
      </c>
      <c r="X741" s="238">
        <v>77.709545454545406</v>
      </c>
      <c r="Y741" s="238">
        <v>473.46266666666702</v>
      </c>
      <c r="Z741" s="185"/>
      <c r="AA741" s="182"/>
      <c r="AB741" s="185" t="s">
        <v>502</v>
      </c>
      <c r="AC741" s="185"/>
      <c r="AD741" s="186" t="s">
        <v>88</v>
      </c>
      <c r="AE741" s="338">
        <v>6</v>
      </c>
      <c r="AF741" s="338"/>
      <c r="AG741" s="338">
        <v>6</v>
      </c>
      <c r="AH741" s="338"/>
      <c r="AI741" s="338"/>
      <c r="AJ741" s="187"/>
      <c r="AK741" s="182"/>
      <c r="AL741" s="182"/>
      <c r="AM741" s="282">
        <v>109.28</v>
      </c>
      <c r="AN741" s="282">
        <v>0</v>
      </c>
      <c r="AO741" s="282">
        <v>83.73</v>
      </c>
      <c r="AP741" s="282">
        <v>0</v>
      </c>
      <c r="AQ741" s="282">
        <v>0</v>
      </c>
      <c r="AR741" s="275"/>
      <c r="AS741" s="273"/>
      <c r="AT741" s="273"/>
      <c r="AU741" s="275">
        <v>18.213333333333299</v>
      </c>
      <c r="AV741" s="275">
        <v>0</v>
      </c>
      <c r="AW741" s="275">
        <v>13.955</v>
      </c>
      <c r="AX741" s="275">
        <v>0</v>
      </c>
      <c r="AY741" s="275">
        <v>0</v>
      </c>
      <c r="AZ741" s="187"/>
      <c r="BA741" s="182"/>
    </row>
    <row r="742" spans="1:53" s="188" customFormat="1" x14ac:dyDescent="0.2">
      <c r="A742" s="182"/>
      <c r="B742" s="185" t="s">
        <v>453</v>
      </c>
      <c r="C742" s="185"/>
      <c r="D742" s="186" t="s">
        <v>177</v>
      </c>
      <c r="E742" s="325">
        <v>648</v>
      </c>
      <c r="F742" s="325">
        <v>460</v>
      </c>
      <c r="G742" s="325">
        <v>444</v>
      </c>
      <c r="H742" s="325">
        <v>332</v>
      </c>
      <c r="I742" s="325">
        <v>459</v>
      </c>
      <c r="J742" s="185"/>
      <c r="K742" s="182"/>
      <c r="L742" s="182"/>
      <c r="M742" s="238">
        <v>85851.56</v>
      </c>
      <c r="N742" s="238">
        <v>57494.73</v>
      </c>
      <c r="O742" s="238">
        <v>89288.769999999902</v>
      </c>
      <c r="P742" s="238">
        <v>58844.38</v>
      </c>
      <c r="Q742" s="238">
        <v>537599.4</v>
      </c>
      <c r="R742" s="185"/>
      <c r="S742" s="182"/>
      <c r="T742" s="182"/>
      <c r="U742" s="238">
        <v>104.697024390244</v>
      </c>
      <c r="V742" s="238">
        <v>70.115524390243905</v>
      </c>
      <c r="W742" s="238">
        <v>110.369307787392</v>
      </c>
      <c r="X742" s="238">
        <v>77.939576158940397</v>
      </c>
      <c r="Y742" s="238">
        <v>671.16029962546804</v>
      </c>
      <c r="Z742" s="185"/>
      <c r="AA742" s="182"/>
      <c r="AB742" s="185" t="s">
        <v>503</v>
      </c>
      <c r="AC742" s="185"/>
      <c r="AD742" s="186" t="s">
        <v>460</v>
      </c>
      <c r="AE742" s="338">
        <v>4</v>
      </c>
      <c r="AF742" s="338">
        <v>1</v>
      </c>
      <c r="AG742" s="338">
        <v>1</v>
      </c>
      <c r="AH742" s="338"/>
      <c r="AI742" s="338"/>
      <c r="AJ742" s="187"/>
      <c r="AK742" s="182"/>
      <c r="AL742" s="182"/>
      <c r="AM742" s="282">
        <v>447.8</v>
      </c>
      <c r="AN742" s="282">
        <v>365.16</v>
      </c>
      <c r="AO742" s="282">
        <v>153.44</v>
      </c>
      <c r="AP742" s="282">
        <v>0</v>
      </c>
      <c r="AQ742" s="282">
        <v>0</v>
      </c>
      <c r="AR742" s="275"/>
      <c r="AS742" s="273"/>
      <c r="AT742" s="273"/>
      <c r="AU742" s="275">
        <v>111.95</v>
      </c>
      <c r="AV742" s="275">
        <v>91.29</v>
      </c>
      <c r="AW742" s="275">
        <v>38.36</v>
      </c>
      <c r="AX742" s="275">
        <v>0</v>
      </c>
      <c r="AY742" s="275">
        <v>0</v>
      </c>
      <c r="AZ742" s="187"/>
      <c r="BA742" s="182"/>
    </row>
    <row r="743" spans="1:53" s="188" customFormat="1" x14ac:dyDescent="0.2">
      <c r="A743" s="182"/>
      <c r="B743" s="185" t="s">
        <v>672</v>
      </c>
      <c r="C743" s="185"/>
      <c r="D743" s="186" t="s">
        <v>177</v>
      </c>
      <c r="E743" s="325">
        <v>1</v>
      </c>
      <c r="F743" s="325"/>
      <c r="G743" s="325"/>
      <c r="H743" s="325"/>
      <c r="I743" s="325"/>
      <c r="J743" s="185"/>
      <c r="K743" s="182"/>
      <c r="L743" s="182"/>
      <c r="M743" s="238">
        <v>31.39</v>
      </c>
      <c r="N743" s="238">
        <v>0</v>
      </c>
      <c r="O743" s="238">
        <v>0</v>
      </c>
      <c r="P743" s="238">
        <v>0</v>
      </c>
      <c r="Q743" s="238">
        <v>0</v>
      </c>
      <c r="R743" s="185"/>
      <c r="S743" s="182"/>
      <c r="T743" s="182"/>
      <c r="U743" s="238">
        <v>31.39</v>
      </c>
      <c r="V743" s="238">
        <v>0</v>
      </c>
      <c r="W743" s="238">
        <v>0</v>
      </c>
      <c r="X743" s="238">
        <v>0</v>
      </c>
      <c r="Y743" s="238">
        <v>0</v>
      </c>
      <c r="Z743" s="185"/>
      <c r="AA743" s="182"/>
      <c r="AB743" s="185" t="s">
        <v>505</v>
      </c>
      <c r="AC743" s="185"/>
      <c r="AD743" s="186" t="s">
        <v>506</v>
      </c>
      <c r="AE743" s="338">
        <v>8</v>
      </c>
      <c r="AF743" s="338">
        <v>1</v>
      </c>
      <c r="AG743" s="338">
        <v>1</v>
      </c>
      <c r="AH743" s="338"/>
      <c r="AI743" s="338">
        <v>2</v>
      </c>
      <c r="AJ743" s="187"/>
      <c r="AK743" s="182"/>
      <c r="AL743" s="182"/>
      <c r="AM743" s="282">
        <v>3518.34</v>
      </c>
      <c r="AN743" s="282">
        <v>48.98</v>
      </c>
      <c r="AO743" s="282">
        <v>65.2</v>
      </c>
      <c r="AP743" s="282">
        <v>0</v>
      </c>
      <c r="AQ743" s="282">
        <v>79.319999999999993</v>
      </c>
      <c r="AR743" s="275"/>
      <c r="AS743" s="273"/>
      <c r="AT743" s="273"/>
      <c r="AU743" s="275">
        <v>439.79250000000002</v>
      </c>
      <c r="AV743" s="275">
        <v>6.1224999999999996</v>
      </c>
      <c r="AW743" s="275">
        <v>8.15</v>
      </c>
      <c r="AX743" s="275">
        <v>0</v>
      </c>
      <c r="AY743" s="275">
        <v>9.9149999999999991</v>
      </c>
      <c r="AZ743" s="187"/>
      <c r="BA743" s="182"/>
    </row>
    <row r="744" spans="1:53" s="188" customFormat="1" x14ac:dyDescent="0.2">
      <c r="A744" s="182"/>
      <c r="B744" s="185" t="s">
        <v>454</v>
      </c>
      <c r="C744" s="185"/>
      <c r="D744" s="186" t="s">
        <v>455</v>
      </c>
      <c r="E744" s="325">
        <v>844</v>
      </c>
      <c r="F744" s="325">
        <v>554</v>
      </c>
      <c r="G744" s="325">
        <v>464</v>
      </c>
      <c r="H744" s="325">
        <v>364</v>
      </c>
      <c r="I744" s="325">
        <v>525</v>
      </c>
      <c r="J744" s="185"/>
      <c r="K744" s="182"/>
      <c r="L744" s="182"/>
      <c r="M744" s="238">
        <v>122430.99</v>
      </c>
      <c r="N744" s="238">
        <v>64655.87</v>
      </c>
      <c r="O744" s="238">
        <v>70753.509999999893</v>
      </c>
      <c r="P744" s="238">
        <v>61552.52</v>
      </c>
      <c r="Q744" s="238">
        <v>475559.13000000099</v>
      </c>
      <c r="R744" s="185"/>
      <c r="S744" s="182"/>
      <c r="T744" s="182"/>
      <c r="U744" s="238">
        <v>115.61</v>
      </c>
      <c r="V744" s="238">
        <v>61.053701605287998</v>
      </c>
      <c r="W744" s="238">
        <v>68.294893822393703</v>
      </c>
      <c r="X744" s="238">
        <v>63.784994818652898</v>
      </c>
      <c r="Y744" s="238">
        <v>455.95314477468901</v>
      </c>
      <c r="Z744" s="185"/>
      <c r="AA744" s="182"/>
      <c r="AB744" s="185" t="s">
        <v>507</v>
      </c>
      <c r="AC744" s="185"/>
      <c r="AD744" s="186" t="s">
        <v>104</v>
      </c>
      <c r="AE744" s="338">
        <v>39</v>
      </c>
      <c r="AF744" s="338">
        <v>10</v>
      </c>
      <c r="AG744" s="338">
        <v>8</v>
      </c>
      <c r="AH744" s="338">
        <v>7</v>
      </c>
      <c r="AI744" s="338">
        <v>8</v>
      </c>
      <c r="AJ744" s="187"/>
      <c r="AK744" s="182"/>
      <c r="AL744" s="182"/>
      <c r="AM744" s="282">
        <v>12413.28</v>
      </c>
      <c r="AN744" s="282">
        <v>1011.56</v>
      </c>
      <c r="AO744" s="282">
        <v>1280.6099999999999</v>
      </c>
      <c r="AP744" s="282">
        <v>789.89</v>
      </c>
      <c r="AQ744" s="282">
        <v>3126.23</v>
      </c>
      <c r="AR744" s="275"/>
      <c r="AS744" s="273"/>
      <c r="AT744" s="273"/>
      <c r="AU744" s="275">
        <v>310.33199999999999</v>
      </c>
      <c r="AV744" s="275">
        <v>25.289000000000001</v>
      </c>
      <c r="AW744" s="275">
        <v>34.611081081081103</v>
      </c>
      <c r="AX744" s="275">
        <v>21.941388888888898</v>
      </c>
      <c r="AY744" s="275">
        <v>78.155749999999998</v>
      </c>
      <c r="AZ744" s="187"/>
      <c r="BA744" s="182"/>
    </row>
    <row r="745" spans="1:53" s="188" customFormat="1" x14ac:dyDescent="0.2">
      <c r="A745" s="182"/>
      <c r="B745" s="185" t="s">
        <v>457</v>
      </c>
      <c r="C745" s="185"/>
      <c r="D745" s="186" t="s">
        <v>127</v>
      </c>
      <c r="E745" s="325">
        <v>66</v>
      </c>
      <c r="F745" s="325">
        <v>40</v>
      </c>
      <c r="G745" s="325">
        <v>27</v>
      </c>
      <c r="H745" s="325">
        <v>26</v>
      </c>
      <c r="I745" s="325">
        <v>39</v>
      </c>
      <c r="J745" s="185"/>
      <c r="K745" s="182"/>
      <c r="L745" s="182"/>
      <c r="M745" s="238">
        <v>10122.709999999999</v>
      </c>
      <c r="N745" s="238">
        <v>5187.63</v>
      </c>
      <c r="O745" s="238">
        <v>4780.91</v>
      </c>
      <c r="P745" s="238">
        <v>4218.8999999999996</v>
      </c>
      <c r="Q745" s="238">
        <v>29040.26</v>
      </c>
      <c r="R745" s="185"/>
      <c r="S745" s="182"/>
      <c r="T745" s="182"/>
      <c r="U745" s="238">
        <v>111.23857142857101</v>
      </c>
      <c r="V745" s="238">
        <v>57.006923076923101</v>
      </c>
      <c r="W745" s="238">
        <v>54.952988505747101</v>
      </c>
      <c r="X745" s="238">
        <v>49.056976744186102</v>
      </c>
      <c r="Y745" s="238">
        <v>319.12373626373602</v>
      </c>
      <c r="Z745" s="185"/>
      <c r="AA745" s="182"/>
      <c r="AB745" s="185" t="s">
        <v>509</v>
      </c>
      <c r="AC745" s="185"/>
      <c r="AD745" s="186" t="s">
        <v>73</v>
      </c>
      <c r="AE745" s="338">
        <v>130</v>
      </c>
      <c r="AF745" s="338">
        <v>75</v>
      </c>
      <c r="AG745" s="338">
        <v>51</v>
      </c>
      <c r="AH745" s="338">
        <v>40</v>
      </c>
      <c r="AI745" s="338">
        <v>45</v>
      </c>
      <c r="AJ745" s="187"/>
      <c r="AK745" s="182"/>
      <c r="AL745" s="182"/>
      <c r="AM745" s="282">
        <v>53916.559999999903</v>
      </c>
      <c r="AN745" s="282">
        <v>12671.67</v>
      </c>
      <c r="AO745" s="282">
        <v>7116.42</v>
      </c>
      <c r="AP745" s="282">
        <v>5840.32</v>
      </c>
      <c r="AQ745" s="282">
        <v>38259.050000000003</v>
      </c>
      <c r="AR745" s="275"/>
      <c r="AS745" s="273"/>
      <c r="AT745" s="273"/>
      <c r="AU745" s="275">
        <v>396.44529411764699</v>
      </c>
      <c r="AV745" s="275">
        <v>93.174044117647099</v>
      </c>
      <c r="AW745" s="275">
        <v>53.506917293233101</v>
      </c>
      <c r="AX745" s="275">
        <v>47.482276422764201</v>
      </c>
      <c r="AY745" s="275">
        <v>287.662030075188</v>
      </c>
      <c r="AZ745" s="187"/>
      <c r="BA745" s="182"/>
    </row>
    <row r="746" spans="1:53" s="188" customFormat="1" x14ac:dyDescent="0.2">
      <c r="A746" s="182"/>
      <c r="B746" s="185" t="s">
        <v>459</v>
      </c>
      <c r="C746" s="185"/>
      <c r="D746" s="186" t="s">
        <v>460</v>
      </c>
      <c r="E746" s="325">
        <v>31</v>
      </c>
      <c r="F746" s="325">
        <v>14</v>
      </c>
      <c r="G746" s="325">
        <v>10</v>
      </c>
      <c r="H746" s="325">
        <v>8</v>
      </c>
      <c r="I746" s="325">
        <v>12</v>
      </c>
      <c r="J746" s="185"/>
      <c r="K746" s="182"/>
      <c r="L746" s="182"/>
      <c r="M746" s="238">
        <v>3812.24</v>
      </c>
      <c r="N746" s="238">
        <v>1712.88</v>
      </c>
      <c r="O746" s="238">
        <v>2083.6799999999998</v>
      </c>
      <c r="P746" s="238">
        <v>1201.6400000000001</v>
      </c>
      <c r="Q746" s="238">
        <v>13686.06</v>
      </c>
      <c r="R746" s="185"/>
      <c r="S746" s="182"/>
      <c r="T746" s="182"/>
      <c r="U746" s="238">
        <v>108.921142857143</v>
      </c>
      <c r="V746" s="238">
        <v>48.9394285714286</v>
      </c>
      <c r="W746" s="238">
        <v>61.284705882352903</v>
      </c>
      <c r="X746" s="238">
        <v>35.3423529411765</v>
      </c>
      <c r="Y746" s="238">
        <v>414.72909090909098</v>
      </c>
      <c r="Z746" s="185"/>
      <c r="AA746" s="182"/>
      <c r="AB746" s="185" t="s">
        <v>511</v>
      </c>
      <c r="AC746" s="185"/>
      <c r="AD746" s="186" t="s">
        <v>63</v>
      </c>
      <c r="AE746" s="338">
        <v>20</v>
      </c>
      <c r="AF746" s="338">
        <v>2</v>
      </c>
      <c r="AG746" s="338">
        <v>1</v>
      </c>
      <c r="AH746" s="338">
        <v>1</v>
      </c>
      <c r="AI746" s="338"/>
      <c r="AJ746" s="187"/>
      <c r="AK746" s="182"/>
      <c r="AL746" s="182"/>
      <c r="AM746" s="282">
        <v>1908.04</v>
      </c>
      <c r="AN746" s="282">
        <v>643.91999999999996</v>
      </c>
      <c r="AO746" s="282">
        <v>201.5</v>
      </c>
      <c r="AP746" s="282">
        <v>37</v>
      </c>
      <c r="AQ746" s="282">
        <v>0</v>
      </c>
      <c r="AR746" s="275"/>
      <c r="AS746" s="273"/>
      <c r="AT746" s="273"/>
      <c r="AU746" s="275">
        <v>95.402000000000001</v>
      </c>
      <c r="AV746" s="275">
        <v>32.195999999999998</v>
      </c>
      <c r="AW746" s="275">
        <v>10.074999999999999</v>
      </c>
      <c r="AX746" s="275">
        <v>1.9473684210526301</v>
      </c>
      <c r="AY746" s="275">
        <v>0</v>
      </c>
      <c r="AZ746" s="187"/>
      <c r="BA746" s="182"/>
    </row>
    <row r="747" spans="1:53" s="188" customFormat="1" ht="13.5" thickBot="1" x14ac:dyDescent="0.25">
      <c r="A747" s="182"/>
      <c r="B747" s="189" t="s">
        <v>461</v>
      </c>
      <c r="C747" s="189"/>
      <c r="D747" s="190" t="s">
        <v>203</v>
      </c>
      <c r="E747" s="326">
        <v>1161</v>
      </c>
      <c r="F747" s="326">
        <v>226</v>
      </c>
      <c r="G747" s="326">
        <v>668</v>
      </c>
      <c r="H747" s="326">
        <v>538</v>
      </c>
      <c r="I747" s="326">
        <v>713</v>
      </c>
      <c r="J747" s="189"/>
      <c r="K747" s="182"/>
      <c r="L747" s="182"/>
      <c r="M747" s="332">
        <v>177595.64</v>
      </c>
      <c r="N747" s="238">
        <v>31635.119999999999</v>
      </c>
      <c r="O747" s="238">
        <v>78285.039999999906</v>
      </c>
      <c r="P747" s="238">
        <v>60660.74</v>
      </c>
      <c r="Q747" s="238">
        <v>592088.64000000095</v>
      </c>
      <c r="R747" s="185"/>
      <c r="S747" s="182"/>
      <c r="T747" s="182"/>
      <c r="U747" s="266">
        <v>129.53730123997099</v>
      </c>
      <c r="V747" s="266">
        <v>23.0744857768053</v>
      </c>
      <c r="W747" s="266">
        <v>58.378105891125898</v>
      </c>
      <c r="X747" s="266">
        <v>48.143444444444498</v>
      </c>
      <c r="Y747" s="266">
        <v>438.25954108068203</v>
      </c>
      <c r="Z747" s="191"/>
      <c r="AA747" s="182"/>
      <c r="AB747" s="189" t="s">
        <v>511</v>
      </c>
      <c r="AC747" s="189"/>
      <c r="AD747" s="190" t="s">
        <v>65</v>
      </c>
      <c r="AE747" s="339">
        <v>21</v>
      </c>
      <c r="AF747" s="339">
        <v>7</v>
      </c>
      <c r="AG747" s="339">
        <v>5</v>
      </c>
      <c r="AH747" s="339">
        <v>4</v>
      </c>
      <c r="AI747" s="339">
        <v>3</v>
      </c>
      <c r="AJ747" s="192"/>
      <c r="AK747" s="182"/>
      <c r="AL747" s="182"/>
      <c r="AM747" s="283">
        <v>1627.73</v>
      </c>
      <c r="AN747" s="284">
        <v>668.77</v>
      </c>
      <c r="AO747" s="284">
        <v>552.78</v>
      </c>
      <c r="AP747" s="284">
        <v>448.8</v>
      </c>
      <c r="AQ747" s="284">
        <v>549.44000000000005</v>
      </c>
      <c r="AR747" s="277"/>
      <c r="AS747" s="273"/>
      <c r="AT747" s="273"/>
      <c r="AU747" s="276">
        <v>67.822083333333296</v>
      </c>
      <c r="AV747" s="277">
        <v>27.8654166666667</v>
      </c>
      <c r="AW747" s="277">
        <v>24.0339130434783</v>
      </c>
      <c r="AX747" s="277">
        <v>22.44</v>
      </c>
      <c r="AY747" s="277">
        <v>23.888695652173901</v>
      </c>
      <c r="AZ747" s="192"/>
      <c r="BA747" s="182"/>
    </row>
    <row r="748" spans="1:53" s="188" customFormat="1" x14ac:dyDescent="0.2">
      <c r="A748" s="182"/>
      <c r="B748" s="185" t="s">
        <v>464</v>
      </c>
      <c r="C748" s="185"/>
      <c r="D748" s="186" t="s">
        <v>63</v>
      </c>
      <c r="E748" s="325">
        <v>54</v>
      </c>
      <c r="F748" s="325">
        <v>46</v>
      </c>
      <c r="G748" s="325">
        <v>41</v>
      </c>
      <c r="H748" s="325">
        <v>28</v>
      </c>
      <c r="I748" s="325">
        <v>38</v>
      </c>
      <c r="J748" s="185"/>
      <c r="K748" s="182"/>
      <c r="L748" s="182"/>
      <c r="M748" s="238">
        <v>7974.34</v>
      </c>
      <c r="N748" s="238">
        <v>4674.3599999999997</v>
      </c>
      <c r="O748" s="238">
        <v>4569.46</v>
      </c>
      <c r="P748" s="238">
        <v>3313.79</v>
      </c>
      <c r="Q748" s="238">
        <v>41140.06</v>
      </c>
      <c r="R748" s="185"/>
      <c r="S748" s="182"/>
      <c r="T748" s="182"/>
      <c r="U748" s="238">
        <v>104.925526315789</v>
      </c>
      <c r="V748" s="238">
        <v>61.504736842105203</v>
      </c>
      <c r="W748" s="238">
        <v>60.1244736842105</v>
      </c>
      <c r="X748" s="238">
        <v>45.394383561643799</v>
      </c>
      <c r="Y748" s="238">
        <v>541.31657894736804</v>
      </c>
      <c r="Z748" s="185"/>
      <c r="AA748" s="182"/>
      <c r="AB748" s="185" t="s">
        <v>512</v>
      </c>
      <c r="AC748" s="185"/>
      <c r="AD748" s="186" t="s">
        <v>333</v>
      </c>
      <c r="AE748" s="338">
        <v>9</v>
      </c>
      <c r="AF748" s="338">
        <v>3</v>
      </c>
      <c r="AG748" s="338">
        <v>3</v>
      </c>
      <c r="AH748" s="338">
        <v>2</v>
      </c>
      <c r="AI748" s="338">
        <v>3</v>
      </c>
      <c r="AJ748" s="187"/>
      <c r="AK748" s="182"/>
      <c r="AL748" s="182"/>
      <c r="AM748" s="282">
        <v>893.67</v>
      </c>
      <c r="AN748" s="282">
        <v>196.63</v>
      </c>
      <c r="AO748" s="282">
        <v>228.69</v>
      </c>
      <c r="AP748" s="282">
        <v>196.89</v>
      </c>
      <c r="AQ748" s="282">
        <v>641.11</v>
      </c>
      <c r="AR748" s="275"/>
      <c r="AS748" s="273"/>
      <c r="AT748" s="273"/>
      <c r="AU748" s="275">
        <v>99.296666666666695</v>
      </c>
      <c r="AV748" s="275">
        <v>21.8477777777778</v>
      </c>
      <c r="AW748" s="275">
        <v>25.41</v>
      </c>
      <c r="AX748" s="275">
        <v>24.611249999999998</v>
      </c>
      <c r="AY748" s="275">
        <v>71.234444444444406</v>
      </c>
      <c r="AZ748" s="187"/>
      <c r="BA748" s="182"/>
    </row>
    <row r="749" spans="1:53" s="188" customFormat="1" x14ac:dyDescent="0.2">
      <c r="A749" s="182"/>
      <c r="B749" s="185" t="s">
        <v>465</v>
      </c>
      <c r="C749" s="185"/>
      <c r="D749" s="186" t="s">
        <v>179</v>
      </c>
      <c r="E749" s="325">
        <v>1</v>
      </c>
      <c r="F749" s="325">
        <v>1</v>
      </c>
      <c r="G749" s="325"/>
      <c r="H749" s="325">
        <v>1</v>
      </c>
      <c r="I749" s="325">
        <v>1</v>
      </c>
      <c r="J749" s="185"/>
      <c r="K749" s="182"/>
      <c r="L749" s="182"/>
      <c r="M749" s="238">
        <v>7.3</v>
      </c>
      <c r="N749" s="238">
        <v>875.75</v>
      </c>
      <c r="O749" s="238">
        <v>0</v>
      </c>
      <c r="P749" s="238">
        <v>15</v>
      </c>
      <c r="Q749" s="238">
        <v>117.04</v>
      </c>
      <c r="R749" s="185"/>
      <c r="S749" s="182"/>
      <c r="T749" s="182"/>
      <c r="U749" s="238">
        <v>3.65</v>
      </c>
      <c r="V749" s="238">
        <v>437.875</v>
      </c>
      <c r="W749" s="238">
        <v>0</v>
      </c>
      <c r="X749" s="238">
        <v>7.5</v>
      </c>
      <c r="Y749" s="238">
        <v>117.04</v>
      </c>
      <c r="Z749" s="185"/>
      <c r="AA749" s="182"/>
      <c r="AB749" s="185" t="s">
        <v>513</v>
      </c>
      <c r="AC749" s="185"/>
      <c r="AD749" s="186" t="s">
        <v>368</v>
      </c>
      <c r="AE749" s="338">
        <v>1</v>
      </c>
      <c r="AF749" s="338"/>
      <c r="AG749" s="338"/>
      <c r="AH749" s="338"/>
      <c r="AI749" s="338"/>
      <c r="AJ749" s="187"/>
      <c r="AK749" s="182"/>
      <c r="AL749" s="182"/>
      <c r="AM749" s="282">
        <v>33.6</v>
      </c>
      <c r="AN749" s="282">
        <v>0</v>
      </c>
      <c r="AO749" s="282">
        <v>0</v>
      </c>
      <c r="AP749" s="282">
        <v>0</v>
      </c>
      <c r="AQ749" s="282">
        <v>0</v>
      </c>
      <c r="AR749" s="275"/>
      <c r="AS749" s="273"/>
      <c r="AT749" s="273"/>
      <c r="AU749" s="275">
        <v>33.6</v>
      </c>
      <c r="AV749" s="275">
        <v>0</v>
      </c>
      <c r="AW749" s="275">
        <v>0</v>
      </c>
      <c r="AX749" s="275">
        <v>0</v>
      </c>
      <c r="AY749" s="275">
        <v>0</v>
      </c>
      <c r="AZ749" s="187"/>
      <c r="BA749" s="182"/>
    </row>
    <row r="750" spans="1:53" s="188" customFormat="1" x14ac:dyDescent="0.2">
      <c r="A750" s="182"/>
      <c r="B750" s="185" t="s">
        <v>466</v>
      </c>
      <c r="C750" s="185"/>
      <c r="D750" s="186" t="s">
        <v>467</v>
      </c>
      <c r="E750" s="325">
        <v>552</v>
      </c>
      <c r="F750" s="325">
        <v>335</v>
      </c>
      <c r="G750" s="325">
        <v>274</v>
      </c>
      <c r="H750" s="325">
        <v>230</v>
      </c>
      <c r="I750" s="325">
        <v>242</v>
      </c>
      <c r="J750" s="185"/>
      <c r="K750" s="182"/>
      <c r="L750" s="182"/>
      <c r="M750" s="238">
        <v>70150.210000000006</v>
      </c>
      <c r="N750" s="238">
        <v>35309.870000000003</v>
      </c>
      <c r="O750" s="238">
        <v>29665.759999999998</v>
      </c>
      <c r="P750" s="238">
        <v>26021.07</v>
      </c>
      <c r="Q750" s="238">
        <v>182912.83</v>
      </c>
      <c r="R750" s="185"/>
      <c r="S750" s="182"/>
      <c r="T750" s="182"/>
      <c r="U750" s="238">
        <v>111.526565977742</v>
      </c>
      <c r="V750" s="238">
        <v>56.136518282988902</v>
      </c>
      <c r="W750" s="238">
        <v>47.694147909967903</v>
      </c>
      <c r="X750" s="238">
        <v>41.969467741935503</v>
      </c>
      <c r="Y750" s="238">
        <v>294.54561996779398</v>
      </c>
      <c r="Z750" s="185"/>
      <c r="AA750" s="182"/>
      <c r="AB750" s="185" t="s">
        <v>513</v>
      </c>
      <c r="AC750" s="185"/>
      <c r="AD750" s="186" t="s">
        <v>369</v>
      </c>
      <c r="AE750" s="338">
        <v>131</v>
      </c>
      <c r="AF750" s="338">
        <v>16</v>
      </c>
      <c r="AG750" s="338">
        <v>28</v>
      </c>
      <c r="AH750" s="338">
        <v>8</v>
      </c>
      <c r="AI750" s="338">
        <v>17</v>
      </c>
      <c r="AJ750" s="187"/>
      <c r="AK750" s="182"/>
      <c r="AL750" s="182"/>
      <c r="AM750" s="282">
        <v>33786.730000000003</v>
      </c>
      <c r="AN750" s="282">
        <v>19586.46</v>
      </c>
      <c r="AO750" s="282">
        <v>5547.83</v>
      </c>
      <c r="AP750" s="282">
        <v>669.23</v>
      </c>
      <c r="AQ750" s="282">
        <v>4084.68</v>
      </c>
      <c r="AR750" s="275"/>
      <c r="AS750" s="273"/>
      <c r="AT750" s="273"/>
      <c r="AU750" s="275">
        <v>254.03556390977499</v>
      </c>
      <c r="AV750" s="275">
        <v>147.26661654135299</v>
      </c>
      <c r="AW750" s="275">
        <v>42.675615384615398</v>
      </c>
      <c r="AX750" s="275">
        <v>19.683235294117601</v>
      </c>
      <c r="AY750" s="275">
        <v>30.944545454545501</v>
      </c>
      <c r="AZ750" s="187"/>
      <c r="BA750" s="182"/>
    </row>
    <row r="751" spans="1:53" s="188" customFormat="1" x14ac:dyDescent="0.2">
      <c r="A751" s="182"/>
      <c r="B751" s="185" t="s">
        <v>468</v>
      </c>
      <c r="C751" s="185"/>
      <c r="D751" s="186" t="s">
        <v>70</v>
      </c>
      <c r="E751" s="325">
        <v>1</v>
      </c>
      <c r="F751" s="325"/>
      <c r="G751" s="325"/>
      <c r="H751" s="325"/>
      <c r="I751" s="325">
        <v>1</v>
      </c>
      <c r="J751" s="185"/>
      <c r="K751" s="182"/>
      <c r="L751" s="182"/>
      <c r="M751" s="238">
        <v>210.32</v>
      </c>
      <c r="N751" s="238">
        <v>0</v>
      </c>
      <c r="O751" s="238">
        <v>0</v>
      </c>
      <c r="P751" s="238">
        <v>0</v>
      </c>
      <c r="Q751" s="238">
        <v>178.02</v>
      </c>
      <c r="R751" s="185"/>
      <c r="S751" s="182"/>
      <c r="T751" s="182"/>
      <c r="U751" s="238">
        <v>105.16</v>
      </c>
      <c r="V751" s="238">
        <v>0</v>
      </c>
      <c r="W751" s="238">
        <v>0</v>
      </c>
      <c r="X751" s="238">
        <v>0</v>
      </c>
      <c r="Y751" s="238">
        <v>89.01</v>
      </c>
      <c r="Z751" s="185"/>
      <c r="AA751" s="182"/>
      <c r="AB751" s="185" t="s">
        <v>515</v>
      </c>
      <c r="AC751" s="185"/>
      <c r="AD751" s="186" t="s">
        <v>516</v>
      </c>
      <c r="AE751" s="338">
        <v>10</v>
      </c>
      <c r="AF751" s="338">
        <v>2</v>
      </c>
      <c r="AG751" s="338">
        <v>1</v>
      </c>
      <c r="AH751" s="338">
        <v>1</v>
      </c>
      <c r="AI751" s="338">
        <v>2</v>
      </c>
      <c r="AJ751" s="187"/>
      <c r="AK751" s="182"/>
      <c r="AL751" s="182"/>
      <c r="AM751" s="282">
        <v>2685.35</v>
      </c>
      <c r="AN751" s="282">
        <v>43.32</v>
      </c>
      <c r="AO751" s="282">
        <v>12.69</v>
      </c>
      <c r="AP751" s="282">
        <v>36.090000000000003</v>
      </c>
      <c r="AQ751" s="282">
        <v>91.54</v>
      </c>
      <c r="AR751" s="275"/>
      <c r="AS751" s="273"/>
      <c r="AT751" s="273"/>
      <c r="AU751" s="275">
        <v>268.53500000000003</v>
      </c>
      <c r="AV751" s="275">
        <v>4.3319999999999999</v>
      </c>
      <c r="AW751" s="275">
        <v>1.41</v>
      </c>
      <c r="AX751" s="275">
        <v>3.609</v>
      </c>
      <c r="AY751" s="275">
        <v>9.1539999999999999</v>
      </c>
      <c r="AZ751" s="187"/>
      <c r="BA751" s="182"/>
    </row>
    <row r="752" spans="1:53" s="188" customFormat="1" x14ac:dyDescent="0.2">
      <c r="A752" s="182"/>
      <c r="B752" s="185" t="s">
        <v>469</v>
      </c>
      <c r="C752" s="185"/>
      <c r="D752" s="186" t="s">
        <v>201</v>
      </c>
      <c r="E752" s="325"/>
      <c r="F752" s="325">
        <v>1</v>
      </c>
      <c r="G752" s="325">
        <v>1</v>
      </c>
      <c r="H752" s="325">
        <v>1</v>
      </c>
      <c r="I752" s="325">
        <v>1</v>
      </c>
      <c r="J752" s="185"/>
      <c r="K752" s="182"/>
      <c r="L752" s="182"/>
      <c r="M752" s="238">
        <v>0</v>
      </c>
      <c r="N752" s="238">
        <v>142.06</v>
      </c>
      <c r="O752" s="238">
        <v>120.39</v>
      </c>
      <c r="P752" s="238">
        <v>116.96</v>
      </c>
      <c r="Q752" s="238">
        <v>551.15</v>
      </c>
      <c r="R752" s="185"/>
      <c r="S752" s="182"/>
      <c r="T752" s="182"/>
      <c r="U752" s="238">
        <v>0</v>
      </c>
      <c r="V752" s="238">
        <v>142.06</v>
      </c>
      <c r="W752" s="238">
        <v>120.39</v>
      </c>
      <c r="X752" s="238">
        <v>116.96</v>
      </c>
      <c r="Y752" s="238">
        <v>551.15</v>
      </c>
      <c r="Z752" s="185"/>
      <c r="AA752" s="182"/>
      <c r="AB752" s="185" t="s">
        <v>518</v>
      </c>
      <c r="AC752" s="185"/>
      <c r="AD752" s="186" t="s">
        <v>324</v>
      </c>
      <c r="AE752" s="338">
        <v>1</v>
      </c>
      <c r="AF752" s="338">
        <v>1</v>
      </c>
      <c r="AG752" s="338">
        <v>1</v>
      </c>
      <c r="AH752" s="338">
        <v>1</v>
      </c>
      <c r="AI752" s="338">
        <v>1</v>
      </c>
      <c r="AJ752" s="187"/>
      <c r="AK752" s="182"/>
      <c r="AL752" s="182"/>
      <c r="AM752" s="282">
        <v>23.38</v>
      </c>
      <c r="AN752" s="282">
        <v>19.2</v>
      </c>
      <c r="AO752" s="282">
        <v>22.14</v>
      </c>
      <c r="AP752" s="282">
        <v>12.43</v>
      </c>
      <c r="AQ752" s="282">
        <v>331.43</v>
      </c>
      <c r="AR752" s="275"/>
      <c r="AS752" s="273"/>
      <c r="AT752" s="273"/>
      <c r="AU752" s="275">
        <v>23.38</v>
      </c>
      <c r="AV752" s="275">
        <v>19.2</v>
      </c>
      <c r="AW752" s="275">
        <v>22.14</v>
      </c>
      <c r="AX752" s="275">
        <v>12.43</v>
      </c>
      <c r="AY752" s="275">
        <v>331.43</v>
      </c>
      <c r="AZ752" s="187"/>
      <c r="BA752" s="182"/>
    </row>
    <row r="753" spans="1:53" s="188" customFormat="1" x14ac:dyDescent="0.2">
      <c r="A753" s="182"/>
      <c r="B753" s="185" t="s">
        <v>470</v>
      </c>
      <c r="C753" s="185"/>
      <c r="D753" s="186" t="s">
        <v>100</v>
      </c>
      <c r="E753" s="325">
        <v>2227</v>
      </c>
      <c r="F753" s="325">
        <v>1577</v>
      </c>
      <c r="G753" s="325">
        <v>1373</v>
      </c>
      <c r="H753" s="325">
        <v>1197</v>
      </c>
      <c r="I753" s="325">
        <v>1298</v>
      </c>
      <c r="J753" s="185"/>
      <c r="K753" s="182"/>
      <c r="L753" s="182"/>
      <c r="M753" s="238">
        <v>252316.94</v>
      </c>
      <c r="N753" s="238">
        <v>144524.32999999999</v>
      </c>
      <c r="O753" s="238">
        <v>159517.98000000001</v>
      </c>
      <c r="P753" s="238">
        <v>204017.14</v>
      </c>
      <c r="Q753" s="238">
        <v>1460539.04</v>
      </c>
      <c r="R753" s="185"/>
      <c r="S753" s="182"/>
      <c r="T753" s="182"/>
      <c r="U753" s="238">
        <v>96.3041755725191</v>
      </c>
      <c r="V753" s="238">
        <v>55.161958015267103</v>
      </c>
      <c r="W753" s="238">
        <v>62.117593457943798</v>
      </c>
      <c r="X753" s="238">
        <v>79.787696519358704</v>
      </c>
      <c r="Y753" s="238">
        <v>567.64051301982101</v>
      </c>
      <c r="Z753" s="185"/>
      <c r="AA753" s="182"/>
      <c r="AB753" s="185" t="s">
        <v>520</v>
      </c>
      <c r="AC753" s="185"/>
      <c r="AD753" s="186" t="s">
        <v>148</v>
      </c>
      <c r="AE753" s="338">
        <v>1</v>
      </c>
      <c r="AF753" s="338"/>
      <c r="AG753" s="338"/>
      <c r="AH753" s="338"/>
      <c r="AI753" s="338"/>
      <c r="AJ753" s="187"/>
      <c r="AK753" s="182"/>
      <c r="AL753" s="182"/>
      <c r="AM753" s="282">
        <v>168.5</v>
      </c>
      <c r="AN753" s="282">
        <v>0</v>
      </c>
      <c r="AO753" s="282">
        <v>0</v>
      </c>
      <c r="AP753" s="282">
        <v>0</v>
      </c>
      <c r="AQ753" s="282">
        <v>0</v>
      </c>
      <c r="AR753" s="275"/>
      <c r="AS753" s="273"/>
      <c r="AT753" s="273"/>
      <c r="AU753" s="275">
        <v>168.5</v>
      </c>
      <c r="AV753" s="275">
        <v>0</v>
      </c>
      <c r="AW753" s="275">
        <v>0</v>
      </c>
      <c r="AX753" s="275">
        <v>0</v>
      </c>
      <c r="AY753" s="275">
        <v>0</v>
      </c>
      <c r="AZ753" s="187"/>
      <c r="BA753" s="182"/>
    </row>
    <row r="754" spans="1:53" s="188" customFormat="1" x14ac:dyDescent="0.2">
      <c r="A754" s="182"/>
      <c r="B754" s="185" t="s">
        <v>472</v>
      </c>
      <c r="C754" s="185"/>
      <c r="D754" s="186" t="s">
        <v>63</v>
      </c>
      <c r="E754" s="325">
        <v>1</v>
      </c>
      <c r="F754" s="325">
        <v>1</v>
      </c>
      <c r="G754" s="325">
        <v>1</v>
      </c>
      <c r="H754" s="325">
        <v>1</v>
      </c>
      <c r="I754" s="325">
        <v>1</v>
      </c>
      <c r="J754" s="185"/>
      <c r="K754" s="182"/>
      <c r="L754" s="182"/>
      <c r="M754" s="238">
        <v>290.44</v>
      </c>
      <c r="N754" s="238">
        <v>100.35</v>
      </c>
      <c r="O754" s="238">
        <v>52.82</v>
      </c>
      <c r="P754" s="238">
        <v>84.58</v>
      </c>
      <c r="Q754" s="238">
        <v>234.63</v>
      </c>
      <c r="R754" s="185"/>
      <c r="S754" s="182"/>
      <c r="T754" s="182"/>
      <c r="U754" s="238">
        <v>290.44</v>
      </c>
      <c r="V754" s="238">
        <v>100.35</v>
      </c>
      <c r="W754" s="238">
        <v>52.82</v>
      </c>
      <c r="X754" s="238">
        <v>84.58</v>
      </c>
      <c r="Y754" s="238">
        <v>234.63</v>
      </c>
      <c r="Z754" s="185"/>
      <c r="AA754" s="182"/>
      <c r="AB754" s="185" t="s">
        <v>520</v>
      </c>
      <c r="AC754" s="185"/>
      <c r="AD754" s="186" t="s">
        <v>225</v>
      </c>
      <c r="AE754" s="338">
        <v>19</v>
      </c>
      <c r="AF754" s="338">
        <v>2</v>
      </c>
      <c r="AG754" s="338">
        <v>2</v>
      </c>
      <c r="AH754" s="338">
        <v>1</v>
      </c>
      <c r="AI754" s="338">
        <v>2</v>
      </c>
      <c r="AJ754" s="187"/>
      <c r="AK754" s="182"/>
      <c r="AL754" s="182"/>
      <c r="AM754" s="282">
        <v>925.55</v>
      </c>
      <c r="AN754" s="282">
        <v>86.01</v>
      </c>
      <c r="AO754" s="282">
        <v>26.84</v>
      </c>
      <c r="AP754" s="282">
        <v>13.27</v>
      </c>
      <c r="AQ754" s="282">
        <v>279.41000000000003</v>
      </c>
      <c r="AR754" s="275"/>
      <c r="AS754" s="273"/>
      <c r="AT754" s="273"/>
      <c r="AU754" s="275">
        <v>48.713157894736803</v>
      </c>
      <c r="AV754" s="275">
        <v>4.5268421052631602</v>
      </c>
      <c r="AW754" s="275">
        <v>1.41263157894737</v>
      </c>
      <c r="AX754" s="275">
        <v>0.737222222222222</v>
      </c>
      <c r="AY754" s="275">
        <v>14.705789473684201</v>
      </c>
      <c r="AZ754" s="187"/>
      <c r="BA754" s="182"/>
    </row>
    <row r="755" spans="1:53" s="188" customFormat="1" x14ac:dyDescent="0.2">
      <c r="A755" s="182"/>
      <c r="B755" s="185" t="s">
        <v>472</v>
      </c>
      <c r="C755" s="185"/>
      <c r="D755" s="186" t="s">
        <v>293</v>
      </c>
      <c r="E755" s="325">
        <v>186</v>
      </c>
      <c r="F755" s="325">
        <v>115</v>
      </c>
      <c r="G755" s="325">
        <v>83</v>
      </c>
      <c r="H755" s="325">
        <v>66</v>
      </c>
      <c r="I755" s="325">
        <v>86</v>
      </c>
      <c r="J755" s="185"/>
      <c r="K755" s="182"/>
      <c r="L755" s="182"/>
      <c r="M755" s="238">
        <v>24375.58</v>
      </c>
      <c r="N755" s="238">
        <v>11303.05</v>
      </c>
      <c r="O755" s="238">
        <v>10967.65</v>
      </c>
      <c r="P755" s="238">
        <v>10958.57</v>
      </c>
      <c r="Q755" s="238">
        <v>104205.6</v>
      </c>
      <c r="R755" s="185"/>
      <c r="S755" s="182"/>
      <c r="T755" s="182"/>
      <c r="U755" s="238">
        <v>107.38140969163</v>
      </c>
      <c r="V755" s="238">
        <v>49.7931718061674</v>
      </c>
      <c r="W755" s="238">
        <v>49.4038288288288</v>
      </c>
      <c r="X755" s="238">
        <v>49.811681818181803</v>
      </c>
      <c r="Y755" s="238">
        <v>465.20357142857102</v>
      </c>
      <c r="Z755" s="185"/>
      <c r="AA755" s="182"/>
      <c r="AB755" s="185" t="s">
        <v>680</v>
      </c>
      <c r="AC755" s="185"/>
      <c r="AD755" s="186" t="s">
        <v>88</v>
      </c>
      <c r="AE755" s="338">
        <v>1</v>
      </c>
      <c r="AF755" s="338">
        <v>1</v>
      </c>
      <c r="AG755" s="338">
        <v>1</v>
      </c>
      <c r="AH755" s="338">
        <v>1</v>
      </c>
      <c r="AI755" s="338">
        <v>1</v>
      </c>
      <c r="AJ755" s="187"/>
      <c r="AK755" s="182"/>
      <c r="AL755" s="182"/>
      <c r="AM755" s="282">
        <v>382.56</v>
      </c>
      <c r="AN755" s="282">
        <v>165.54</v>
      </c>
      <c r="AO755" s="282">
        <v>215.44</v>
      </c>
      <c r="AP755" s="282">
        <v>322.14</v>
      </c>
      <c r="AQ755" s="282">
        <v>294.38</v>
      </c>
      <c r="AR755" s="275"/>
      <c r="AS755" s="273"/>
      <c r="AT755" s="273"/>
      <c r="AU755" s="275">
        <v>382.56</v>
      </c>
      <c r="AV755" s="275">
        <v>165.54</v>
      </c>
      <c r="AW755" s="275">
        <v>215.44</v>
      </c>
      <c r="AX755" s="275">
        <v>322.14</v>
      </c>
      <c r="AY755" s="275">
        <v>294.38</v>
      </c>
      <c r="AZ755" s="187"/>
      <c r="BA755" s="182"/>
    </row>
    <row r="756" spans="1:53" s="188" customFormat="1" x14ac:dyDescent="0.2">
      <c r="A756" s="182"/>
      <c r="B756" s="185" t="s">
        <v>473</v>
      </c>
      <c r="C756" s="185"/>
      <c r="D756" s="186" t="s">
        <v>287</v>
      </c>
      <c r="E756" s="325">
        <v>4</v>
      </c>
      <c r="F756" s="325">
        <v>3</v>
      </c>
      <c r="G756" s="325">
        <v>2</v>
      </c>
      <c r="H756" s="325">
        <v>2</v>
      </c>
      <c r="I756" s="325">
        <v>2</v>
      </c>
      <c r="J756" s="185"/>
      <c r="K756" s="182"/>
      <c r="L756" s="182"/>
      <c r="M756" s="238">
        <v>905.18</v>
      </c>
      <c r="N756" s="238">
        <v>590.94000000000005</v>
      </c>
      <c r="O756" s="238">
        <v>455.02</v>
      </c>
      <c r="P756" s="238">
        <v>389.13</v>
      </c>
      <c r="Q756" s="238">
        <v>1020.26</v>
      </c>
      <c r="R756" s="185"/>
      <c r="S756" s="182"/>
      <c r="T756" s="182"/>
      <c r="U756" s="238">
        <v>226.29499999999999</v>
      </c>
      <c r="V756" s="238">
        <v>147.73500000000001</v>
      </c>
      <c r="W756" s="238">
        <v>113.755</v>
      </c>
      <c r="X756" s="238">
        <v>97.282499999999999</v>
      </c>
      <c r="Y756" s="238">
        <v>255.065</v>
      </c>
      <c r="Z756" s="185"/>
      <c r="AA756" s="182"/>
      <c r="AB756" s="185" t="s">
        <v>523</v>
      </c>
      <c r="AC756" s="185"/>
      <c r="AD756" s="186" t="s">
        <v>86</v>
      </c>
      <c r="AE756" s="338">
        <v>2</v>
      </c>
      <c r="AF756" s="338">
        <v>1</v>
      </c>
      <c r="AG756" s="338">
        <v>1</v>
      </c>
      <c r="AH756" s="338"/>
      <c r="AI756" s="338">
        <v>1</v>
      </c>
      <c r="AJ756" s="187"/>
      <c r="AK756" s="182"/>
      <c r="AL756" s="182"/>
      <c r="AM756" s="282">
        <v>2584.67</v>
      </c>
      <c r="AN756" s="282">
        <v>1507.81</v>
      </c>
      <c r="AO756" s="282">
        <v>1131.79</v>
      </c>
      <c r="AP756" s="282">
        <v>0</v>
      </c>
      <c r="AQ756" s="282">
        <v>1067.93</v>
      </c>
      <c r="AR756" s="275"/>
      <c r="AS756" s="273"/>
      <c r="AT756" s="273"/>
      <c r="AU756" s="275">
        <v>1292.335</v>
      </c>
      <c r="AV756" s="275">
        <v>753.90499999999997</v>
      </c>
      <c r="AW756" s="275">
        <v>565.89499999999998</v>
      </c>
      <c r="AX756" s="275">
        <v>0</v>
      </c>
      <c r="AY756" s="275">
        <v>533.96500000000003</v>
      </c>
      <c r="AZ756" s="187"/>
      <c r="BA756" s="182"/>
    </row>
    <row r="757" spans="1:53" s="188" customFormat="1" ht="13.5" thickBot="1" x14ac:dyDescent="0.25">
      <c r="A757" s="182"/>
      <c r="B757" s="189" t="s">
        <v>474</v>
      </c>
      <c r="C757" s="189"/>
      <c r="D757" s="190" t="s">
        <v>475</v>
      </c>
      <c r="E757" s="326">
        <v>33</v>
      </c>
      <c r="F757" s="326">
        <v>10</v>
      </c>
      <c r="G757" s="326">
        <v>23</v>
      </c>
      <c r="H757" s="326">
        <v>5</v>
      </c>
      <c r="I757" s="326">
        <v>21</v>
      </c>
      <c r="J757" s="189"/>
      <c r="K757" s="182"/>
      <c r="L757" s="182"/>
      <c r="M757" s="332">
        <v>25203.97</v>
      </c>
      <c r="N757" s="238">
        <v>1222.79</v>
      </c>
      <c r="O757" s="238">
        <v>4867.68</v>
      </c>
      <c r="P757" s="238">
        <v>692.7</v>
      </c>
      <c r="Q757" s="238">
        <v>26623.62</v>
      </c>
      <c r="R757" s="185"/>
      <c r="S757" s="182"/>
      <c r="T757" s="182"/>
      <c r="U757" s="266">
        <v>630.09924999999998</v>
      </c>
      <c r="V757" s="266">
        <v>30.569749999999999</v>
      </c>
      <c r="W757" s="266">
        <v>128.09684210526299</v>
      </c>
      <c r="X757" s="266">
        <v>46.18</v>
      </c>
      <c r="Y757" s="266">
        <v>719.55729729729705</v>
      </c>
      <c r="Z757" s="191"/>
      <c r="AA757" s="182"/>
      <c r="AB757" s="189" t="s">
        <v>525</v>
      </c>
      <c r="AC757" s="189"/>
      <c r="AD757" s="190" t="s">
        <v>77</v>
      </c>
      <c r="AE757" s="339">
        <v>4</v>
      </c>
      <c r="AF757" s="339">
        <v>2</v>
      </c>
      <c r="AG757" s="339">
        <v>2</v>
      </c>
      <c r="AH757" s="339">
        <v>1</v>
      </c>
      <c r="AI757" s="339">
        <v>2</v>
      </c>
      <c r="AJ757" s="192"/>
      <c r="AK757" s="182"/>
      <c r="AL757" s="182"/>
      <c r="AM757" s="283">
        <v>1944.54</v>
      </c>
      <c r="AN757" s="284">
        <v>81.5</v>
      </c>
      <c r="AO757" s="284">
        <v>108.5</v>
      </c>
      <c r="AP757" s="284">
        <v>23.81</v>
      </c>
      <c r="AQ757" s="284">
        <v>375.76</v>
      </c>
      <c r="AR757" s="277"/>
      <c r="AS757" s="273"/>
      <c r="AT757" s="273"/>
      <c r="AU757" s="276">
        <v>486.13499999999999</v>
      </c>
      <c r="AV757" s="277">
        <v>20.375</v>
      </c>
      <c r="AW757" s="277">
        <v>27.125</v>
      </c>
      <c r="AX757" s="277">
        <v>7.9366666666666701</v>
      </c>
      <c r="AY757" s="277">
        <v>93.94</v>
      </c>
      <c r="AZ757" s="192"/>
      <c r="BA757" s="182"/>
    </row>
    <row r="758" spans="1:53" s="188" customFormat="1" x14ac:dyDescent="0.2">
      <c r="A758" s="182"/>
      <c r="B758" s="185" t="s">
        <v>476</v>
      </c>
      <c r="C758" s="185"/>
      <c r="D758" s="186" t="s">
        <v>134</v>
      </c>
      <c r="E758" s="325">
        <v>124</v>
      </c>
      <c r="F758" s="325">
        <v>14</v>
      </c>
      <c r="G758" s="325">
        <v>98</v>
      </c>
      <c r="H758" s="325">
        <v>3</v>
      </c>
      <c r="I758" s="325">
        <v>114</v>
      </c>
      <c r="J758" s="185"/>
      <c r="K758" s="182"/>
      <c r="L758" s="182"/>
      <c r="M758" s="238">
        <v>14701.48</v>
      </c>
      <c r="N758" s="238">
        <v>2368.77</v>
      </c>
      <c r="O758" s="238">
        <v>22091.5</v>
      </c>
      <c r="P758" s="238">
        <v>446.19</v>
      </c>
      <c r="Q758" s="238">
        <v>100783.07</v>
      </c>
      <c r="R758" s="185"/>
      <c r="S758" s="182"/>
      <c r="T758" s="182"/>
      <c r="U758" s="238">
        <v>86.479294117647001</v>
      </c>
      <c r="V758" s="238">
        <v>13.933941176470601</v>
      </c>
      <c r="W758" s="238">
        <v>129.94999999999999</v>
      </c>
      <c r="X758" s="238">
        <v>34.322307692307703</v>
      </c>
      <c r="Y758" s="238">
        <v>596.34952662721901</v>
      </c>
      <c r="Z758" s="185"/>
      <c r="AA758" s="182"/>
      <c r="AB758" s="185" t="s">
        <v>526</v>
      </c>
      <c r="AC758" s="185"/>
      <c r="AD758" s="186" t="s">
        <v>527</v>
      </c>
      <c r="AE758" s="338">
        <v>23</v>
      </c>
      <c r="AF758" s="338">
        <v>5</v>
      </c>
      <c r="AG758" s="338">
        <v>13</v>
      </c>
      <c r="AH758" s="338">
        <v>2</v>
      </c>
      <c r="AI758" s="338">
        <v>6</v>
      </c>
      <c r="AJ758" s="187"/>
      <c r="AK758" s="182"/>
      <c r="AL758" s="182"/>
      <c r="AM758" s="282">
        <v>2627.28</v>
      </c>
      <c r="AN758" s="282">
        <v>85.1</v>
      </c>
      <c r="AO758" s="282">
        <v>1726.06</v>
      </c>
      <c r="AP758" s="282">
        <v>92.54</v>
      </c>
      <c r="AQ758" s="282">
        <v>566.85</v>
      </c>
      <c r="AR758" s="275"/>
      <c r="AS758" s="273"/>
      <c r="AT758" s="273"/>
      <c r="AU758" s="275">
        <v>109.47</v>
      </c>
      <c r="AV758" s="275">
        <v>3.5458333333333298</v>
      </c>
      <c r="AW758" s="275">
        <v>82.1933333333333</v>
      </c>
      <c r="AX758" s="275">
        <v>10.282222222222201</v>
      </c>
      <c r="AY758" s="275">
        <v>31.491666666666699</v>
      </c>
      <c r="AZ758" s="187"/>
      <c r="BA758" s="182"/>
    </row>
    <row r="759" spans="1:53" s="188" customFormat="1" x14ac:dyDescent="0.2">
      <c r="A759" s="182"/>
      <c r="B759" s="185" t="s">
        <v>477</v>
      </c>
      <c r="C759" s="185"/>
      <c r="D759" s="186" t="s">
        <v>196</v>
      </c>
      <c r="E759" s="325">
        <v>79</v>
      </c>
      <c r="F759" s="325">
        <v>35</v>
      </c>
      <c r="G759" s="325">
        <v>23</v>
      </c>
      <c r="H759" s="325">
        <v>17</v>
      </c>
      <c r="I759" s="325">
        <v>29</v>
      </c>
      <c r="J759" s="185"/>
      <c r="K759" s="182"/>
      <c r="L759" s="182"/>
      <c r="M759" s="238">
        <v>14691.34</v>
      </c>
      <c r="N759" s="238">
        <v>6354.72</v>
      </c>
      <c r="O759" s="238">
        <v>7035.19</v>
      </c>
      <c r="P759" s="238">
        <v>5068.45</v>
      </c>
      <c r="Q759" s="238">
        <v>41212.6</v>
      </c>
      <c r="R759" s="185"/>
      <c r="S759" s="182"/>
      <c r="T759" s="182"/>
      <c r="U759" s="238">
        <v>159.68847826087</v>
      </c>
      <c r="V759" s="238">
        <v>69.0730434782609</v>
      </c>
      <c r="W759" s="238">
        <v>78.168777777777805</v>
      </c>
      <c r="X759" s="238">
        <v>56.948876404494399</v>
      </c>
      <c r="Y759" s="238">
        <v>447.963043478261</v>
      </c>
      <c r="Z759" s="185"/>
      <c r="AA759" s="182"/>
      <c r="AB759" s="185" t="s">
        <v>528</v>
      </c>
      <c r="AC759" s="185"/>
      <c r="AD759" s="186" t="s">
        <v>145</v>
      </c>
      <c r="AE759" s="338">
        <v>2</v>
      </c>
      <c r="AF759" s="338">
        <v>2</v>
      </c>
      <c r="AG759" s="338">
        <v>2</v>
      </c>
      <c r="AH759" s="338">
        <v>2</v>
      </c>
      <c r="AI759" s="338">
        <v>2</v>
      </c>
      <c r="AJ759" s="187"/>
      <c r="AK759" s="182"/>
      <c r="AL759" s="182"/>
      <c r="AM759" s="282">
        <v>300.77</v>
      </c>
      <c r="AN759" s="282">
        <v>283.77999999999997</v>
      </c>
      <c r="AO759" s="282">
        <v>339.84</v>
      </c>
      <c r="AP759" s="282">
        <v>459.42</v>
      </c>
      <c r="AQ759" s="282">
        <v>987.07</v>
      </c>
      <c r="AR759" s="275"/>
      <c r="AS759" s="273"/>
      <c r="AT759" s="273"/>
      <c r="AU759" s="275">
        <v>150.38499999999999</v>
      </c>
      <c r="AV759" s="275">
        <v>141.88999999999999</v>
      </c>
      <c r="AW759" s="275">
        <v>169.92</v>
      </c>
      <c r="AX759" s="275">
        <v>229.71</v>
      </c>
      <c r="AY759" s="275">
        <v>493.53500000000003</v>
      </c>
      <c r="AZ759" s="187"/>
      <c r="BA759" s="182"/>
    </row>
    <row r="760" spans="1:53" s="188" customFormat="1" x14ac:dyDescent="0.2">
      <c r="A760" s="182"/>
      <c r="B760" s="185" t="s">
        <v>478</v>
      </c>
      <c r="C760" s="185"/>
      <c r="D760" s="186" t="s">
        <v>479</v>
      </c>
      <c r="E760" s="325">
        <v>14</v>
      </c>
      <c r="F760" s="325">
        <v>12</v>
      </c>
      <c r="G760" s="325">
        <v>10</v>
      </c>
      <c r="H760" s="325">
        <v>9</v>
      </c>
      <c r="I760" s="325">
        <v>10</v>
      </c>
      <c r="J760" s="185"/>
      <c r="K760" s="182"/>
      <c r="L760" s="182"/>
      <c r="M760" s="238">
        <v>1795.29</v>
      </c>
      <c r="N760" s="238">
        <v>1103.77</v>
      </c>
      <c r="O760" s="238">
        <v>879.22</v>
      </c>
      <c r="P760" s="238">
        <v>664.18</v>
      </c>
      <c r="Q760" s="238">
        <v>2747.78</v>
      </c>
      <c r="R760" s="185"/>
      <c r="S760" s="182"/>
      <c r="T760" s="182"/>
      <c r="U760" s="238">
        <v>119.68600000000001</v>
      </c>
      <c r="V760" s="238">
        <v>73.584666666666706</v>
      </c>
      <c r="W760" s="238">
        <v>58.6146666666667</v>
      </c>
      <c r="X760" s="238">
        <v>44.278666666666702</v>
      </c>
      <c r="Y760" s="238">
        <v>196.27</v>
      </c>
      <c r="Z760" s="185"/>
      <c r="AA760" s="182"/>
      <c r="AB760" s="185" t="s">
        <v>529</v>
      </c>
      <c r="AC760" s="185"/>
      <c r="AD760" s="186" t="s">
        <v>501</v>
      </c>
      <c r="AE760" s="338">
        <v>26</v>
      </c>
      <c r="AF760" s="338">
        <v>20</v>
      </c>
      <c r="AG760" s="338">
        <v>21</v>
      </c>
      <c r="AH760" s="338">
        <v>12</v>
      </c>
      <c r="AI760" s="338">
        <v>11</v>
      </c>
      <c r="AJ760" s="187"/>
      <c r="AK760" s="182"/>
      <c r="AL760" s="182"/>
      <c r="AM760" s="282">
        <v>10915.41</v>
      </c>
      <c r="AN760" s="282">
        <v>8457.4500000000007</v>
      </c>
      <c r="AO760" s="282">
        <v>5830.23</v>
      </c>
      <c r="AP760" s="282">
        <v>2812.66</v>
      </c>
      <c r="AQ760" s="282">
        <v>14386.82</v>
      </c>
      <c r="AR760" s="275"/>
      <c r="AS760" s="273"/>
      <c r="AT760" s="273"/>
      <c r="AU760" s="275">
        <v>389.83607142857102</v>
      </c>
      <c r="AV760" s="275">
        <v>302.05178571428598</v>
      </c>
      <c r="AW760" s="275">
        <v>208.2225</v>
      </c>
      <c r="AX760" s="275">
        <v>100.452142857143</v>
      </c>
      <c r="AY760" s="275">
        <v>513.81500000000005</v>
      </c>
      <c r="AZ760" s="187"/>
      <c r="BA760" s="182"/>
    </row>
    <row r="761" spans="1:53" s="188" customFormat="1" x14ac:dyDescent="0.2">
      <c r="A761" s="182"/>
      <c r="B761" s="185" t="s">
        <v>717</v>
      </c>
      <c r="C761" s="185"/>
      <c r="D761" s="186" t="s">
        <v>479</v>
      </c>
      <c r="E761" s="325">
        <v>101</v>
      </c>
      <c r="F761" s="325">
        <v>56</v>
      </c>
      <c r="G761" s="325">
        <v>46</v>
      </c>
      <c r="H761" s="325">
        <v>42</v>
      </c>
      <c r="I761" s="325">
        <v>56</v>
      </c>
      <c r="J761" s="185"/>
      <c r="K761" s="182"/>
      <c r="L761" s="182"/>
      <c r="M761" s="238">
        <v>17892.47</v>
      </c>
      <c r="N761" s="238">
        <v>9122.35</v>
      </c>
      <c r="O761" s="238">
        <v>11396.35</v>
      </c>
      <c r="P761" s="238">
        <v>11951.13</v>
      </c>
      <c r="Q761" s="238">
        <v>62358.69</v>
      </c>
      <c r="R761" s="185"/>
      <c r="S761" s="182"/>
      <c r="T761" s="182"/>
      <c r="U761" s="238">
        <v>137.63438461538499</v>
      </c>
      <c r="V761" s="238">
        <v>70.171923076923093</v>
      </c>
      <c r="W761" s="238">
        <v>88.343798449612393</v>
      </c>
      <c r="X761" s="238">
        <v>91.931769230769305</v>
      </c>
      <c r="Y761" s="238">
        <v>479.68223076923101</v>
      </c>
      <c r="Z761" s="185"/>
      <c r="AA761" s="182"/>
      <c r="AB761" s="185" t="s">
        <v>530</v>
      </c>
      <c r="AC761" s="185"/>
      <c r="AD761" s="186" t="s">
        <v>225</v>
      </c>
      <c r="AE761" s="338"/>
      <c r="AF761" s="338"/>
      <c r="AG761" s="338"/>
      <c r="AH761" s="338"/>
      <c r="AI761" s="338">
        <v>1</v>
      </c>
      <c r="AJ761" s="187"/>
      <c r="AK761" s="182"/>
      <c r="AL761" s="182"/>
      <c r="AM761" s="282">
        <v>0</v>
      </c>
      <c r="AN761" s="282">
        <v>0</v>
      </c>
      <c r="AO761" s="282"/>
      <c r="AP761" s="282"/>
      <c r="AQ761" s="282">
        <v>65</v>
      </c>
      <c r="AR761" s="275"/>
      <c r="AS761" s="273"/>
      <c r="AT761" s="273"/>
      <c r="AU761" s="275">
        <v>0</v>
      </c>
      <c r="AV761" s="275">
        <v>0</v>
      </c>
      <c r="AW761" s="275"/>
      <c r="AX761" s="275"/>
      <c r="AY761" s="275">
        <v>65</v>
      </c>
      <c r="AZ761" s="187"/>
      <c r="BA761" s="182"/>
    </row>
    <row r="762" spans="1:53" s="188" customFormat="1" x14ac:dyDescent="0.2">
      <c r="A762" s="182"/>
      <c r="B762" s="185" t="s">
        <v>480</v>
      </c>
      <c r="C762" s="185"/>
      <c r="D762" s="186" t="s">
        <v>145</v>
      </c>
      <c r="E762" s="325">
        <v>3</v>
      </c>
      <c r="F762" s="325">
        <v>2</v>
      </c>
      <c r="G762" s="325">
        <v>1</v>
      </c>
      <c r="H762" s="325">
        <v>1</v>
      </c>
      <c r="I762" s="325">
        <v>1</v>
      </c>
      <c r="J762" s="185"/>
      <c r="K762" s="182"/>
      <c r="L762" s="182"/>
      <c r="M762" s="238">
        <v>487.32</v>
      </c>
      <c r="N762" s="238">
        <v>141.47</v>
      </c>
      <c r="O762" s="238">
        <v>64.63</v>
      </c>
      <c r="P762" s="238">
        <v>65.56</v>
      </c>
      <c r="Q762" s="238">
        <v>61.94</v>
      </c>
      <c r="R762" s="185"/>
      <c r="S762" s="182"/>
      <c r="T762" s="182"/>
      <c r="U762" s="238">
        <v>162.44</v>
      </c>
      <c r="V762" s="238">
        <v>47.156666666666702</v>
      </c>
      <c r="W762" s="238">
        <v>21.543333333333301</v>
      </c>
      <c r="X762" s="238">
        <v>21.8533333333333</v>
      </c>
      <c r="Y762" s="238">
        <v>20.6466666666667</v>
      </c>
      <c r="Z762" s="185"/>
      <c r="AA762" s="182"/>
      <c r="AB762" s="185" t="s">
        <v>530</v>
      </c>
      <c r="AC762" s="185"/>
      <c r="AD762" s="186" t="s">
        <v>531</v>
      </c>
      <c r="AE762" s="338">
        <v>5</v>
      </c>
      <c r="AF762" s="338">
        <v>2</v>
      </c>
      <c r="AG762" s="338">
        <v>2</v>
      </c>
      <c r="AH762" s="338">
        <v>2</v>
      </c>
      <c r="AI762" s="338">
        <v>4</v>
      </c>
      <c r="AJ762" s="187"/>
      <c r="AK762" s="182"/>
      <c r="AL762" s="182"/>
      <c r="AM762" s="282">
        <v>156.69</v>
      </c>
      <c r="AN762" s="282">
        <v>35.799999999999997</v>
      </c>
      <c r="AO762" s="282">
        <v>29.36</v>
      </c>
      <c r="AP762" s="282">
        <v>20.16</v>
      </c>
      <c r="AQ762" s="282">
        <v>195.06</v>
      </c>
      <c r="AR762" s="275"/>
      <c r="AS762" s="273"/>
      <c r="AT762" s="273"/>
      <c r="AU762" s="275">
        <v>22.384285714285699</v>
      </c>
      <c r="AV762" s="275">
        <v>5.1142857142857103</v>
      </c>
      <c r="AW762" s="275">
        <v>5.8719999999999999</v>
      </c>
      <c r="AX762" s="275">
        <v>4.032</v>
      </c>
      <c r="AY762" s="275">
        <v>32.51</v>
      </c>
      <c r="AZ762" s="187"/>
      <c r="BA762" s="182"/>
    </row>
    <row r="763" spans="1:53" s="188" customFormat="1" x14ac:dyDescent="0.2">
      <c r="A763" s="182"/>
      <c r="B763" s="185" t="s">
        <v>482</v>
      </c>
      <c r="C763" s="185"/>
      <c r="D763" s="186" t="s">
        <v>449</v>
      </c>
      <c r="E763" s="325">
        <v>3</v>
      </c>
      <c r="F763" s="325">
        <v>2</v>
      </c>
      <c r="G763" s="325">
        <v>1</v>
      </c>
      <c r="H763" s="325">
        <v>3</v>
      </c>
      <c r="I763" s="325">
        <v>2</v>
      </c>
      <c r="J763" s="185"/>
      <c r="K763" s="182"/>
      <c r="L763" s="182"/>
      <c r="M763" s="238">
        <v>176.49</v>
      </c>
      <c r="N763" s="238">
        <v>170.87</v>
      </c>
      <c r="O763" s="238">
        <v>89</v>
      </c>
      <c r="P763" s="238">
        <v>399.81</v>
      </c>
      <c r="Q763" s="238">
        <v>269.76</v>
      </c>
      <c r="R763" s="185"/>
      <c r="S763" s="182"/>
      <c r="T763" s="182"/>
      <c r="U763" s="238">
        <v>44.122500000000002</v>
      </c>
      <c r="V763" s="238">
        <v>42.717500000000001</v>
      </c>
      <c r="W763" s="238">
        <v>22.25</v>
      </c>
      <c r="X763" s="238">
        <v>133.27000000000001</v>
      </c>
      <c r="Y763" s="238">
        <v>67.44</v>
      </c>
      <c r="Z763" s="185"/>
      <c r="AA763" s="182"/>
      <c r="AB763" s="185" t="s">
        <v>532</v>
      </c>
      <c r="AC763" s="185"/>
      <c r="AD763" s="186" t="s">
        <v>104</v>
      </c>
      <c r="AE763" s="338">
        <v>7</v>
      </c>
      <c r="AF763" s="338">
        <v>1</v>
      </c>
      <c r="AG763" s="338">
        <v>2</v>
      </c>
      <c r="AH763" s="338">
        <v>2</v>
      </c>
      <c r="AI763" s="338">
        <v>1</v>
      </c>
      <c r="AJ763" s="187"/>
      <c r="AK763" s="182"/>
      <c r="AL763" s="182"/>
      <c r="AM763" s="282">
        <v>651.91999999999996</v>
      </c>
      <c r="AN763" s="282">
        <v>24.89</v>
      </c>
      <c r="AO763" s="282">
        <v>5815.45</v>
      </c>
      <c r="AP763" s="282">
        <v>22122.78</v>
      </c>
      <c r="AQ763" s="282">
        <v>58.11</v>
      </c>
      <c r="AR763" s="275"/>
      <c r="AS763" s="273"/>
      <c r="AT763" s="273"/>
      <c r="AU763" s="275">
        <v>81.489999999999995</v>
      </c>
      <c r="AV763" s="275">
        <v>3.1112500000000001</v>
      </c>
      <c r="AW763" s="275">
        <v>726.93124999999998</v>
      </c>
      <c r="AX763" s="275">
        <v>3160.3971428571399</v>
      </c>
      <c r="AY763" s="275">
        <v>7.2637499999999999</v>
      </c>
      <c r="AZ763" s="187"/>
      <c r="BA763" s="182"/>
    </row>
    <row r="764" spans="1:53" s="188" customFormat="1" x14ac:dyDescent="0.2">
      <c r="A764" s="182"/>
      <c r="B764" s="185" t="s">
        <v>483</v>
      </c>
      <c r="C764" s="185"/>
      <c r="D764" s="186" t="s">
        <v>156</v>
      </c>
      <c r="E764" s="325">
        <v>82</v>
      </c>
      <c r="F764" s="325">
        <v>54</v>
      </c>
      <c r="G764" s="325">
        <v>41</v>
      </c>
      <c r="H764" s="325">
        <v>28</v>
      </c>
      <c r="I764" s="325">
        <v>45</v>
      </c>
      <c r="J764" s="185"/>
      <c r="K764" s="182"/>
      <c r="L764" s="182"/>
      <c r="M764" s="238">
        <v>15148.8</v>
      </c>
      <c r="N764" s="238">
        <v>7940.49</v>
      </c>
      <c r="O764" s="238">
        <v>6229.46</v>
      </c>
      <c r="P764" s="238">
        <v>4878.18</v>
      </c>
      <c r="Q764" s="238">
        <v>56532.89</v>
      </c>
      <c r="R764" s="185"/>
      <c r="S764" s="182"/>
      <c r="T764" s="182"/>
      <c r="U764" s="238">
        <v>151.488</v>
      </c>
      <c r="V764" s="238">
        <v>79.404899999999998</v>
      </c>
      <c r="W764" s="238">
        <v>62.923838383838401</v>
      </c>
      <c r="X764" s="238">
        <v>51.895531914893603</v>
      </c>
      <c r="Y764" s="238">
        <v>565.32889999999998</v>
      </c>
      <c r="Z764" s="185"/>
      <c r="AA764" s="182"/>
      <c r="AB764" s="185" t="s">
        <v>533</v>
      </c>
      <c r="AC764" s="185"/>
      <c r="AD764" s="186" t="s">
        <v>97</v>
      </c>
      <c r="AE764" s="338">
        <v>31</v>
      </c>
      <c r="AF764" s="338">
        <v>6</v>
      </c>
      <c r="AG764" s="338">
        <v>8</v>
      </c>
      <c r="AH764" s="338">
        <v>6</v>
      </c>
      <c r="AI764" s="338">
        <v>6</v>
      </c>
      <c r="AJ764" s="187"/>
      <c r="AK764" s="182"/>
      <c r="AL764" s="182"/>
      <c r="AM764" s="282">
        <v>22347.24</v>
      </c>
      <c r="AN764" s="282">
        <v>1792.31</v>
      </c>
      <c r="AO764" s="282">
        <v>3582.57</v>
      </c>
      <c r="AP764" s="282">
        <v>2507.58</v>
      </c>
      <c r="AQ764" s="282">
        <v>26961.54</v>
      </c>
      <c r="AR764" s="275"/>
      <c r="AS764" s="273"/>
      <c r="AT764" s="273"/>
      <c r="AU764" s="275">
        <v>657.27176470588199</v>
      </c>
      <c r="AV764" s="275">
        <v>52.715000000000003</v>
      </c>
      <c r="AW764" s="275">
        <v>111.95531250000001</v>
      </c>
      <c r="AX764" s="275">
        <v>104.4825</v>
      </c>
      <c r="AY764" s="275">
        <v>817.01636363636396</v>
      </c>
      <c r="AZ764" s="187"/>
      <c r="BA764" s="182"/>
    </row>
    <row r="765" spans="1:53" s="188" customFormat="1" x14ac:dyDescent="0.2">
      <c r="A765" s="182"/>
      <c r="B765" s="185" t="s">
        <v>484</v>
      </c>
      <c r="C765" s="185"/>
      <c r="D765" s="186" t="s">
        <v>485</v>
      </c>
      <c r="E765" s="325">
        <v>21</v>
      </c>
      <c r="F765" s="325">
        <v>13</v>
      </c>
      <c r="G765" s="325">
        <v>9</v>
      </c>
      <c r="H765" s="325">
        <v>10</v>
      </c>
      <c r="I765" s="325">
        <v>8</v>
      </c>
      <c r="J765" s="185"/>
      <c r="K765" s="182"/>
      <c r="L765" s="182"/>
      <c r="M765" s="238">
        <v>13413.52</v>
      </c>
      <c r="N765" s="238">
        <v>2103.54</v>
      </c>
      <c r="O765" s="238">
        <v>2381.71</v>
      </c>
      <c r="P765" s="238">
        <v>2121.0100000000002</v>
      </c>
      <c r="Q765" s="238">
        <v>25207.98</v>
      </c>
      <c r="R765" s="185"/>
      <c r="S765" s="182"/>
      <c r="T765" s="182"/>
      <c r="U765" s="238">
        <v>558.89666666666699</v>
      </c>
      <c r="V765" s="238">
        <v>87.647499999999994</v>
      </c>
      <c r="W765" s="238">
        <v>99.237916666666607</v>
      </c>
      <c r="X765" s="238">
        <v>88.375416666666695</v>
      </c>
      <c r="Y765" s="238">
        <v>1050.3325</v>
      </c>
      <c r="Z765" s="185"/>
      <c r="AA765" s="182"/>
      <c r="AB765" s="185" t="s">
        <v>534</v>
      </c>
      <c r="AC765" s="185"/>
      <c r="AD765" s="186" t="s">
        <v>90</v>
      </c>
      <c r="AE765" s="338">
        <v>79</v>
      </c>
      <c r="AF765" s="338">
        <v>32</v>
      </c>
      <c r="AG765" s="338">
        <v>33</v>
      </c>
      <c r="AH765" s="338">
        <v>20</v>
      </c>
      <c r="AI765" s="338">
        <v>20</v>
      </c>
      <c r="AJ765" s="187"/>
      <c r="AK765" s="182"/>
      <c r="AL765" s="182"/>
      <c r="AM765" s="282">
        <v>77270.570000000007</v>
      </c>
      <c r="AN765" s="282">
        <v>12851.22</v>
      </c>
      <c r="AO765" s="282">
        <v>43135.07</v>
      </c>
      <c r="AP765" s="282">
        <v>706.88</v>
      </c>
      <c r="AQ765" s="282">
        <v>31461.85</v>
      </c>
      <c r="AR765" s="275"/>
      <c r="AS765" s="273"/>
      <c r="AT765" s="273"/>
      <c r="AU765" s="275">
        <v>953.95765432098801</v>
      </c>
      <c r="AV765" s="275">
        <v>158.65703703703699</v>
      </c>
      <c r="AW765" s="275">
        <v>546.01354430379695</v>
      </c>
      <c r="AX765" s="275">
        <v>10.2446376811594</v>
      </c>
      <c r="AY765" s="275">
        <v>393.27312499999999</v>
      </c>
      <c r="AZ765" s="187"/>
      <c r="BA765" s="182"/>
    </row>
    <row r="766" spans="1:53" s="188" customFormat="1" x14ac:dyDescent="0.2">
      <c r="A766" s="182"/>
      <c r="B766" s="185" t="s">
        <v>486</v>
      </c>
      <c r="C766" s="185"/>
      <c r="D766" s="186" t="s">
        <v>246</v>
      </c>
      <c r="E766" s="325">
        <v>311</v>
      </c>
      <c r="F766" s="325">
        <v>186</v>
      </c>
      <c r="G766" s="325">
        <v>154</v>
      </c>
      <c r="H766" s="325">
        <v>122</v>
      </c>
      <c r="I766" s="325">
        <v>172</v>
      </c>
      <c r="J766" s="185"/>
      <c r="K766" s="182"/>
      <c r="L766" s="182"/>
      <c r="M766" s="238">
        <v>37445.730000000003</v>
      </c>
      <c r="N766" s="238">
        <v>18612.78</v>
      </c>
      <c r="O766" s="238">
        <v>17132.240000000002</v>
      </c>
      <c r="P766" s="238">
        <v>15074.41</v>
      </c>
      <c r="Q766" s="238">
        <v>130621.19</v>
      </c>
      <c r="R766" s="185"/>
      <c r="S766" s="182"/>
      <c r="T766" s="182"/>
      <c r="U766" s="238">
        <v>99.325543766578207</v>
      </c>
      <c r="V766" s="238">
        <v>49.370769230769199</v>
      </c>
      <c r="W766" s="238">
        <v>46.178544474393497</v>
      </c>
      <c r="X766" s="238">
        <v>40.305909090909097</v>
      </c>
      <c r="Y766" s="238">
        <v>349.25451871657799</v>
      </c>
      <c r="Z766" s="185"/>
      <c r="AA766" s="182"/>
      <c r="AB766" s="185" t="s">
        <v>535</v>
      </c>
      <c r="AC766" s="185"/>
      <c r="AD766" s="186" t="s">
        <v>79</v>
      </c>
      <c r="AE766" s="338">
        <v>4</v>
      </c>
      <c r="AF766" s="338">
        <v>2</v>
      </c>
      <c r="AG766" s="338">
        <v>1</v>
      </c>
      <c r="AH766" s="338">
        <v>1</v>
      </c>
      <c r="AI766" s="338">
        <v>1</v>
      </c>
      <c r="AJ766" s="187"/>
      <c r="AK766" s="182"/>
      <c r="AL766" s="182"/>
      <c r="AM766" s="282">
        <v>611.49</v>
      </c>
      <c r="AN766" s="282">
        <v>350.19</v>
      </c>
      <c r="AO766" s="282">
        <v>258.10000000000002</v>
      </c>
      <c r="AP766" s="282">
        <v>209.44</v>
      </c>
      <c r="AQ766" s="282">
        <v>1361.08</v>
      </c>
      <c r="AR766" s="275"/>
      <c r="AS766" s="273"/>
      <c r="AT766" s="273"/>
      <c r="AU766" s="275">
        <v>152.8725</v>
      </c>
      <c r="AV766" s="275">
        <v>87.547499999999999</v>
      </c>
      <c r="AW766" s="275">
        <v>64.525000000000006</v>
      </c>
      <c r="AX766" s="275">
        <v>52.36</v>
      </c>
      <c r="AY766" s="275">
        <v>340.27</v>
      </c>
      <c r="AZ766" s="187"/>
      <c r="BA766" s="182"/>
    </row>
    <row r="767" spans="1:53" s="188" customFormat="1" ht="13.5" thickBot="1" x14ac:dyDescent="0.25">
      <c r="A767" s="182"/>
      <c r="B767" s="189" t="s">
        <v>489</v>
      </c>
      <c r="C767" s="189"/>
      <c r="D767" s="190" t="s">
        <v>79</v>
      </c>
      <c r="E767" s="326">
        <v>26</v>
      </c>
      <c r="F767" s="326">
        <v>20</v>
      </c>
      <c r="G767" s="326">
        <v>16</v>
      </c>
      <c r="H767" s="326">
        <v>13</v>
      </c>
      <c r="I767" s="326">
        <v>13</v>
      </c>
      <c r="J767" s="189"/>
      <c r="K767" s="182"/>
      <c r="L767" s="182"/>
      <c r="M767" s="332">
        <v>5549.82</v>
      </c>
      <c r="N767" s="238">
        <v>2754.1</v>
      </c>
      <c r="O767" s="238">
        <v>2751.89</v>
      </c>
      <c r="P767" s="238">
        <v>2443.23</v>
      </c>
      <c r="Q767" s="238">
        <v>15076.28</v>
      </c>
      <c r="R767" s="185"/>
      <c r="S767" s="182"/>
      <c r="T767" s="182"/>
      <c r="U767" s="266">
        <v>191.373103448276</v>
      </c>
      <c r="V767" s="266">
        <v>94.968965517241401</v>
      </c>
      <c r="W767" s="266">
        <v>98.281785714285704</v>
      </c>
      <c r="X767" s="266">
        <v>84.249310344827606</v>
      </c>
      <c r="Y767" s="266">
        <v>519.87172413793098</v>
      </c>
      <c r="Z767" s="191"/>
      <c r="AA767" s="182"/>
      <c r="AB767" s="189" t="s">
        <v>536</v>
      </c>
      <c r="AC767" s="189"/>
      <c r="AD767" s="190" t="s">
        <v>88</v>
      </c>
      <c r="AE767" s="339">
        <v>6</v>
      </c>
      <c r="AF767" s="339">
        <v>3</v>
      </c>
      <c r="AG767" s="339">
        <v>3</v>
      </c>
      <c r="AH767" s="339">
        <v>2</v>
      </c>
      <c r="AI767" s="339">
        <v>2</v>
      </c>
      <c r="AJ767" s="192"/>
      <c r="AK767" s="182"/>
      <c r="AL767" s="182"/>
      <c r="AM767" s="283">
        <v>26504.04</v>
      </c>
      <c r="AN767" s="284">
        <v>563.64</v>
      </c>
      <c r="AO767" s="284">
        <v>786.81</v>
      </c>
      <c r="AP767" s="284">
        <v>732.28</v>
      </c>
      <c r="AQ767" s="284">
        <v>1608.82</v>
      </c>
      <c r="AR767" s="277"/>
      <c r="AS767" s="273"/>
      <c r="AT767" s="273"/>
      <c r="AU767" s="276">
        <v>4417.34</v>
      </c>
      <c r="AV767" s="277">
        <v>93.94</v>
      </c>
      <c r="AW767" s="277">
        <v>131.13499999999999</v>
      </c>
      <c r="AX767" s="277">
        <v>146.45599999999999</v>
      </c>
      <c r="AY767" s="277">
        <v>268.136666666667</v>
      </c>
      <c r="AZ767" s="192"/>
      <c r="BA767" s="182"/>
    </row>
    <row r="768" spans="1:53" s="188" customFormat="1" x14ac:dyDescent="0.2">
      <c r="A768" s="182"/>
      <c r="B768" s="185" t="s">
        <v>490</v>
      </c>
      <c r="C768" s="185"/>
      <c r="D768" s="186" t="s">
        <v>219</v>
      </c>
      <c r="E768" s="325">
        <v>105</v>
      </c>
      <c r="F768" s="325">
        <v>65</v>
      </c>
      <c r="G768" s="325">
        <v>46</v>
      </c>
      <c r="H768" s="325">
        <v>40</v>
      </c>
      <c r="I768" s="325">
        <v>64</v>
      </c>
      <c r="J768" s="185"/>
      <c r="K768" s="182"/>
      <c r="L768" s="182"/>
      <c r="M768" s="238">
        <v>21675.85</v>
      </c>
      <c r="N768" s="238">
        <v>11387.01</v>
      </c>
      <c r="O768" s="238">
        <v>8417.59</v>
      </c>
      <c r="P768" s="238">
        <v>10387.799999999999</v>
      </c>
      <c r="Q768" s="238">
        <v>131982.70000000001</v>
      </c>
      <c r="R768" s="185"/>
      <c r="S768" s="182"/>
      <c r="T768" s="182"/>
      <c r="U768" s="238">
        <v>164.210984848485</v>
      </c>
      <c r="V768" s="238">
        <v>86.265227272727302</v>
      </c>
      <c r="W768" s="238">
        <v>63.769621212121201</v>
      </c>
      <c r="X768" s="238">
        <v>78.695454545454496</v>
      </c>
      <c r="Y768" s="238">
        <v>999.86893939393997</v>
      </c>
      <c r="Z768" s="185"/>
      <c r="AA768" s="182"/>
      <c r="AB768" s="185" t="s">
        <v>537</v>
      </c>
      <c r="AC768" s="185"/>
      <c r="AD768" s="186" t="s">
        <v>81</v>
      </c>
      <c r="AE768" s="338">
        <v>1</v>
      </c>
      <c r="AF768" s="338"/>
      <c r="AG768" s="338"/>
      <c r="AH768" s="338"/>
      <c r="AI768" s="338"/>
      <c r="AJ768" s="187"/>
      <c r="AK768" s="182"/>
      <c r="AL768" s="182"/>
      <c r="AM768" s="282">
        <v>45.75</v>
      </c>
      <c r="AN768" s="282">
        <v>0</v>
      </c>
      <c r="AO768" s="282">
        <v>0</v>
      </c>
      <c r="AP768" s="282">
        <v>0</v>
      </c>
      <c r="AQ768" s="282">
        <v>0</v>
      </c>
      <c r="AR768" s="275"/>
      <c r="AS768" s="273"/>
      <c r="AT768" s="273"/>
      <c r="AU768" s="275">
        <v>45.75</v>
      </c>
      <c r="AV768" s="275">
        <v>0</v>
      </c>
      <c r="AW768" s="275">
        <v>0</v>
      </c>
      <c r="AX768" s="275">
        <v>0</v>
      </c>
      <c r="AY768" s="275">
        <v>0</v>
      </c>
      <c r="AZ768" s="187"/>
      <c r="BA768" s="182"/>
    </row>
    <row r="769" spans="1:53" s="188" customFormat="1" x14ac:dyDescent="0.2">
      <c r="A769" s="182"/>
      <c r="B769" s="185" t="s">
        <v>491</v>
      </c>
      <c r="C769" s="185"/>
      <c r="D769" s="186" t="s">
        <v>164</v>
      </c>
      <c r="E769" s="325">
        <v>873</v>
      </c>
      <c r="F769" s="325">
        <v>668</v>
      </c>
      <c r="G769" s="325">
        <v>591</v>
      </c>
      <c r="H769" s="325">
        <v>515</v>
      </c>
      <c r="I769" s="325">
        <v>728</v>
      </c>
      <c r="J769" s="185"/>
      <c r="K769" s="182"/>
      <c r="L769" s="182"/>
      <c r="M769" s="238">
        <v>126699.29</v>
      </c>
      <c r="N769" s="238">
        <v>83045.63</v>
      </c>
      <c r="O769" s="238">
        <v>97578.950000000099</v>
      </c>
      <c r="P769" s="238">
        <v>99619.719999999899</v>
      </c>
      <c r="Q769" s="238">
        <v>714460.76</v>
      </c>
      <c r="R769" s="185"/>
      <c r="S769" s="182"/>
      <c r="T769" s="182"/>
      <c r="U769" s="238">
        <v>108.10519624573401</v>
      </c>
      <c r="V769" s="238">
        <v>70.858046075085298</v>
      </c>
      <c r="W769" s="238">
        <v>84.337899740708806</v>
      </c>
      <c r="X769" s="238">
        <v>86.625843478260805</v>
      </c>
      <c r="Y769" s="238">
        <v>626.17069237510998</v>
      </c>
      <c r="Z769" s="185"/>
      <c r="AA769" s="182"/>
      <c r="AB769" s="185" t="s">
        <v>537</v>
      </c>
      <c r="AC769" s="185"/>
      <c r="AD769" s="186" t="s">
        <v>68</v>
      </c>
      <c r="AE769" s="338">
        <v>33</v>
      </c>
      <c r="AF769" s="338">
        <v>18</v>
      </c>
      <c r="AG769" s="338">
        <v>18</v>
      </c>
      <c r="AH769" s="338">
        <v>17</v>
      </c>
      <c r="AI769" s="338">
        <v>16</v>
      </c>
      <c r="AJ769" s="187"/>
      <c r="AK769" s="182"/>
      <c r="AL769" s="182"/>
      <c r="AM769" s="282">
        <v>11095.79</v>
      </c>
      <c r="AN769" s="282">
        <v>1456.21</v>
      </c>
      <c r="AO769" s="282">
        <v>3113.82</v>
      </c>
      <c r="AP769" s="282">
        <v>3751.8</v>
      </c>
      <c r="AQ769" s="282">
        <v>11231.53</v>
      </c>
      <c r="AR769" s="275"/>
      <c r="AS769" s="273"/>
      <c r="AT769" s="273"/>
      <c r="AU769" s="275">
        <v>326.34676470588198</v>
      </c>
      <c r="AV769" s="275">
        <v>42.829705882352897</v>
      </c>
      <c r="AW769" s="275">
        <v>91.582941176470598</v>
      </c>
      <c r="AX769" s="275">
        <v>110.347058823529</v>
      </c>
      <c r="AY769" s="275">
        <v>330.33911764705903</v>
      </c>
      <c r="AZ769" s="187"/>
      <c r="BA769" s="182"/>
    </row>
    <row r="770" spans="1:53" s="188" customFormat="1" x14ac:dyDescent="0.2">
      <c r="A770" s="182"/>
      <c r="B770" s="185" t="s">
        <v>493</v>
      </c>
      <c r="C770" s="185"/>
      <c r="D770" s="186" t="s">
        <v>77</v>
      </c>
      <c r="E770" s="325">
        <v>7</v>
      </c>
      <c r="F770" s="325">
        <v>6</v>
      </c>
      <c r="G770" s="325">
        <v>6</v>
      </c>
      <c r="H770" s="325">
        <v>7</v>
      </c>
      <c r="I770" s="325">
        <v>5</v>
      </c>
      <c r="J770" s="185"/>
      <c r="K770" s="182"/>
      <c r="L770" s="182"/>
      <c r="M770" s="238">
        <v>1536.5</v>
      </c>
      <c r="N770" s="238">
        <v>1122.8399999999999</v>
      </c>
      <c r="O770" s="238">
        <v>1229.28</v>
      </c>
      <c r="P770" s="238">
        <v>2751.76</v>
      </c>
      <c r="Q770" s="238">
        <v>15827.45</v>
      </c>
      <c r="R770" s="185"/>
      <c r="S770" s="182"/>
      <c r="T770" s="182"/>
      <c r="U770" s="238">
        <v>192.0625</v>
      </c>
      <c r="V770" s="238">
        <v>140.35499999999999</v>
      </c>
      <c r="W770" s="238">
        <v>153.66</v>
      </c>
      <c r="X770" s="238">
        <v>343.97</v>
      </c>
      <c r="Y770" s="238">
        <v>1978.4312500000001</v>
      </c>
      <c r="Z770" s="185"/>
      <c r="AA770" s="182"/>
      <c r="AB770" s="185" t="s">
        <v>541</v>
      </c>
      <c r="AC770" s="185"/>
      <c r="AD770" s="186" t="s">
        <v>542</v>
      </c>
      <c r="AE770" s="338">
        <v>9</v>
      </c>
      <c r="AF770" s="338">
        <v>6</v>
      </c>
      <c r="AG770" s="338">
        <v>6</v>
      </c>
      <c r="AH770" s="338">
        <v>3</v>
      </c>
      <c r="AI770" s="338">
        <v>3</v>
      </c>
      <c r="AJ770" s="187"/>
      <c r="AK770" s="182"/>
      <c r="AL770" s="182"/>
      <c r="AM770" s="282">
        <v>592.25</v>
      </c>
      <c r="AN770" s="282">
        <v>295.22000000000003</v>
      </c>
      <c r="AO770" s="282">
        <v>340.02</v>
      </c>
      <c r="AP770" s="282">
        <v>341</v>
      </c>
      <c r="AQ770" s="282">
        <v>1687.23</v>
      </c>
      <c r="AR770" s="275"/>
      <c r="AS770" s="273"/>
      <c r="AT770" s="273"/>
      <c r="AU770" s="275">
        <v>65.8055555555556</v>
      </c>
      <c r="AV770" s="275">
        <v>32.802222222222198</v>
      </c>
      <c r="AW770" s="275">
        <v>37.78</v>
      </c>
      <c r="AX770" s="275">
        <v>42.625</v>
      </c>
      <c r="AY770" s="275">
        <v>187.47</v>
      </c>
      <c r="AZ770" s="187"/>
      <c r="BA770" s="182"/>
    </row>
    <row r="771" spans="1:53" s="188" customFormat="1" x14ac:dyDescent="0.2">
      <c r="A771" s="182"/>
      <c r="B771" s="185" t="s">
        <v>493</v>
      </c>
      <c r="C771" s="185"/>
      <c r="D771" s="186" t="s">
        <v>494</v>
      </c>
      <c r="E771" s="325">
        <v>17</v>
      </c>
      <c r="F771" s="325">
        <v>12</v>
      </c>
      <c r="G771" s="325">
        <v>13</v>
      </c>
      <c r="H771" s="325">
        <v>8</v>
      </c>
      <c r="I771" s="325">
        <v>11</v>
      </c>
      <c r="J771" s="185"/>
      <c r="K771" s="182"/>
      <c r="L771" s="182"/>
      <c r="M771" s="238">
        <v>1958.59</v>
      </c>
      <c r="N771" s="238">
        <v>1240.1099999999999</v>
      </c>
      <c r="O771" s="238">
        <v>8981.7199999999993</v>
      </c>
      <c r="P771" s="238">
        <v>1131.8</v>
      </c>
      <c r="Q771" s="238">
        <v>14581.83</v>
      </c>
      <c r="R771" s="185"/>
      <c r="S771" s="182"/>
      <c r="T771" s="182"/>
      <c r="U771" s="238">
        <v>97.929500000000004</v>
      </c>
      <c r="V771" s="238">
        <v>62.005499999999998</v>
      </c>
      <c r="W771" s="238">
        <v>449.08600000000001</v>
      </c>
      <c r="X771" s="238">
        <v>59.568421052631599</v>
      </c>
      <c r="Y771" s="238">
        <v>729.0915</v>
      </c>
      <c r="Z771" s="185"/>
      <c r="AA771" s="182"/>
      <c r="AB771" s="185" t="s">
        <v>541</v>
      </c>
      <c r="AC771" s="185"/>
      <c r="AD771" s="186" t="s">
        <v>127</v>
      </c>
      <c r="AE771" s="338">
        <v>1</v>
      </c>
      <c r="AF771" s="338">
        <v>1</v>
      </c>
      <c r="AG771" s="338">
        <v>1</v>
      </c>
      <c r="AH771" s="338"/>
      <c r="AI771" s="338"/>
      <c r="AJ771" s="187"/>
      <c r="AK771" s="182"/>
      <c r="AL771" s="182"/>
      <c r="AM771" s="282">
        <v>12.67</v>
      </c>
      <c r="AN771" s="282">
        <v>13.64</v>
      </c>
      <c r="AO771" s="282">
        <v>4.76</v>
      </c>
      <c r="AP771" s="282">
        <v>0</v>
      </c>
      <c r="AQ771" s="282">
        <v>0</v>
      </c>
      <c r="AR771" s="275"/>
      <c r="AS771" s="273"/>
      <c r="AT771" s="273"/>
      <c r="AU771" s="275">
        <v>12.67</v>
      </c>
      <c r="AV771" s="275">
        <v>13.64</v>
      </c>
      <c r="AW771" s="275">
        <v>4.76</v>
      </c>
      <c r="AX771" s="275">
        <v>0</v>
      </c>
      <c r="AY771" s="275">
        <v>0</v>
      </c>
      <c r="AZ771" s="187"/>
      <c r="BA771" s="182"/>
    </row>
    <row r="772" spans="1:53" s="188" customFormat="1" x14ac:dyDescent="0.2">
      <c r="A772" s="182"/>
      <c r="B772" s="185" t="s">
        <v>493</v>
      </c>
      <c r="C772" s="185"/>
      <c r="D772" s="186" t="s">
        <v>120</v>
      </c>
      <c r="E772" s="325">
        <v>15</v>
      </c>
      <c r="F772" s="325">
        <v>9</v>
      </c>
      <c r="G772" s="325">
        <v>8</v>
      </c>
      <c r="H772" s="325">
        <v>6</v>
      </c>
      <c r="I772" s="325">
        <v>9</v>
      </c>
      <c r="J772" s="185"/>
      <c r="K772" s="182"/>
      <c r="L772" s="182"/>
      <c r="M772" s="238">
        <v>2439.13</v>
      </c>
      <c r="N772" s="238">
        <v>1262.08</v>
      </c>
      <c r="O772" s="238">
        <v>1506.77</v>
      </c>
      <c r="P772" s="238">
        <v>1262.8800000000001</v>
      </c>
      <c r="Q772" s="238">
        <v>8488.4500000000007</v>
      </c>
      <c r="R772" s="185"/>
      <c r="S772" s="182"/>
      <c r="T772" s="182"/>
      <c r="U772" s="238">
        <v>121.95650000000001</v>
      </c>
      <c r="V772" s="238">
        <v>63.103999999999999</v>
      </c>
      <c r="W772" s="238">
        <v>79.303684210526299</v>
      </c>
      <c r="X772" s="238">
        <v>66.467368421052598</v>
      </c>
      <c r="Y772" s="238">
        <v>424.42250000000001</v>
      </c>
      <c r="Z772" s="185"/>
      <c r="AA772" s="182"/>
      <c r="AB772" s="185" t="s">
        <v>543</v>
      </c>
      <c r="AC772" s="185"/>
      <c r="AD772" s="186" t="s">
        <v>109</v>
      </c>
      <c r="AE772" s="338">
        <v>196</v>
      </c>
      <c r="AF772" s="338">
        <v>43</v>
      </c>
      <c r="AG772" s="338">
        <v>24</v>
      </c>
      <c r="AH772" s="338">
        <v>17</v>
      </c>
      <c r="AI772" s="338">
        <v>9</v>
      </c>
      <c r="AJ772" s="187"/>
      <c r="AK772" s="182"/>
      <c r="AL772" s="182"/>
      <c r="AM772" s="282">
        <v>115756.98</v>
      </c>
      <c r="AN772" s="282">
        <v>14985.57</v>
      </c>
      <c r="AO772" s="282">
        <v>1836.75</v>
      </c>
      <c r="AP772" s="282">
        <v>1152.9000000000001</v>
      </c>
      <c r="AQ772" s="282">
        <v>3502.33</v>
      </c>
      <c r="AR772" s="275"/>
      <c r="AS772" s="273"/>
      <c r="AT772" s="273"/>
      <c r="AU772" s="275">
        <v>584.631212121212</v>
      </c>
      <c r="AV772" s="275">
        <v>75.684696969697001</v>
      </c>
      <c r="AW772" s="275">
        <v>9.8221925133689894</v>
      </c>
      <c r="AX772" s="275">
        <v>6.2318918918918902</v>
      </c>
      <c r="AY772" s="275">
        <v>17.869030612244899</v>
      </c>
      <c r="AZ772" s="187"/>
      <c r="BA772" s="182"/>
    </row>
    <row r="773" spans="1:53" s="188" customFormat="1" x14ac:dyDescent="0.2">
      <c r="A773" s="182"/>
      <c r="B773" s="185" t="s">
        <v>496</v>
      </c>
      <c r="C773" s="185"/>
      <c r="D773" s="186" t="s">
        <v>148</v>
      </c>
      <c r="E773" s="325">
        <v>5</v>
      </c>
      <c r="F773" s="325"/>
      <c r="G773" s="325"/>
      <c r="H773" s="325"/>
      <c r="I773" s="325"/>
      <c r="J773" s="185"/>
      <c r="K773" s="182"/>
      <c r="L773" s="182"/>
      <c r="M773" s="238">
        <v>653.21</v>
      </c>
      <c r="N773" s="238">
        <v>0</v>
      </c>
      <c r="O773" s="238">
        <v>0</v>
      </c>
      <c r="P773" s="238">
        <v>0</v>
      </c>
      <c r="Q773" s="238">
        <v>0</v>
      </c>
      <c r="R773" s="185"/>
      <c r="S773" s="182"/>
      <c r="T773" s="182"/>
      <c r="U773" s="238">
        <v>130.642</v>
      </c>
      <c r="V773" s="238">
        <v>0</v>
      </c>
      <c r="W773" s="238">
        <v>0</v>
      </c>
      <c r="X773" s="238">
        <v>0</v>
      </c>
      <c r="Y773" s="238">
        <v>0</v>
      </c>
      <c r="Z773" s="185"/>
      <c r="AA773" s="182"/>
      <c r="AB773" s="185" t="s">
        <v>544</v>
      </c>
      <c r="AC773" s="185"/>
      <c r="AD773" s="186" t="s">
        <v>131</v>
      </c>
      <c r="AE773" s="338">
        <v>261</v>
      </c>
      <c r="AF773" s="338">
        <v>97</v>
      </c>
      <c r="AG773" s="338">
        <v>83</v>
      </c>
      <c r="AH773" s="338">
        <v>60</v>
      </c>
      <c r="AI773" s="338">
        <v>57</v>
      </c>
      <c r="AJ773" s="187"/>
      <c r="AK773" s="182"/>
      <c r="AL773" s="182"/>
      <c r="AM773" s="282">
        <v>225869.96</v>
      </c>
      <c r="AN773" s="282">
        <v>166942.1</v>
      </c>
      <c r="AO773" s="282">
        <v>185407.89</v>
      </c>
      <c r="AP773" s="282">
        <v>65527.68</v>
      </c>
      <c r="AQ773" s="282">
        <v>62175.16</v>
      </c>
      <c r="AR773" s="275"/>
      <c r="AS773" s="273"/>
      <c r="AT773" s="273"/>
      <c r="AU773" s="275">
        <v>833.46848708487005</v>
      </c>
      <c r="AV773" s="275">
        <v>616.02250922509199</v>
      </c>
      <c r="AW773" s="275">
        <v>694.41157303370801</v>
      </c>
      <c r="AX773" s="275">
        <v>250.105648854962</v>
      </c>
      <c r="AY773" s="275">
        <v>233.741203007519</v>
      </c>
      <c r="AZ773" s="187"/>
      <c r="BA773" s="182"/>
    </row>
    <row r="774" spans="1:53" s="188" customFormat="1" x14ac:dyDescent="0.2">
      <c r="A774" s="182"/>
      <c r="B774" s="185" t="s">
        <v>496</v>
      </c>
      <c r="C774" s="185"/>
      <c r="D774" s="186" t="s">
        <v>439</v>
      </c>
      <c r="E774" s="325">
        <v>258</v>
      </c>
      <c r="F774" s="325">
        <v>106</v>
      </c>
      <c r="G774" s="325">
        <v>60</v>
      </c>
      <c r="H774" s="325">
        <v>40</v>
      </c>
      <c r="I774" s="325">
        <v>39</v>
      </c>
      <c r="J774" s="185"/>
      <c r="K774" s="182"/>
      <c r="L774" s="182"/>
      <c r="M774" s="238">
        <v>19810.599999999999</v>
      </c>
      <c r="N774" s="238">
        <v>6132.95</v>
      </c>
      <c r="O774" s="238">
        <v>4935.4399999999996</v>
      </c>
      <c r="P774" s="238">
        <v>2892.37</v>
      </c>
      <c r="Q774" s="238">
        <v>10956.45</v>
      </c>
      <c r="R774" s="185"/>
      <c r="S774" s="182"/>
      <c r="T774" s="182"/>
      <c r="U774" s="238">
        <v>74.475939849623998</v>
      </c>
      <c r="V774" s="238">
        <v>23.0562030075188</v>
      </c>
      <c r="W774" s="238">
        <v>19.430866141732299</v>
      </c>
      <c r="X774" s="238">
        <v>11.757601626016299</v>
      </c>
      <c r="Y774" s="238">
        <v>41.978735632183898</v>
      </c>
      <c r="Z774" s="185"/>
      <c r="AA774" s="182"/>
      <c r="AB774" s="185" t="s">
        <v>544</v>
      </c>
      <c r="AC774" s="185"/>
      <c r="AD774" s="186" t="s">
        <v>107</v>
      </c>
      <c r="AE774" s="338">
        <v>1</v>
      </c>
      <c r="AF774" s="338"/>
      <c r="AG774" s="338"/>
      <c r="AH774" s="338"/>
      <c r="AI774" s="338"/>
      <c r="AJ774" s="187"/>
      <c r="AK774" s="182"/>
      <c r="AL774" s="182"/>
      <c r="AM774" s="282">
        <v>421.25</v>
      </c>
      <c r="AN774" s="282">
        <v>0</v>
      </c>
      <c r="AO774" s="282">
        <v>0</v>
      </c>
      <c r="AP774" s="282">
        <v>0</v>
      </c>
      <c r="AQ774" s="282">
        <v>0</v>
      </c>
      <c r="AR774" s="275"/>
      <c r="AS774" s="273"/>
      <c r="AT774" s="273"/>
      <c r="AU774" s="275">
        <v>421.25</v>
      </c>
      <c r="AV774" s="275">
        <v>0</v>
      </c>
      <c r="AW774" s="275">
        <v>0</v>
      </c>
      <c r="AX774" s="275">
        <v>0</v>
      </c>
      <c r="AY774" s="275">
        <v>0</v>
      </c>
      <c r="AZ774" s="187"/>
      <c r="BA774" s="182"/>
    </row>
    <row r="775" spans="1:53" s="188" customFormat="1" x14ac:dyDescent="0.2">
      <c r="A775" s="182"/>
      <c r="B775" s="185" t="s">
        <v>497</v>
      </c>
      <c r="C775" s="185"/>
      <c r="D775" s="186" t="s">
        <v>145</v>
      </c>
      <c r="E775" s="325">
        <v>4</v>
      </c>
      <c r="F775" s="325">
        <v>2</v>
      </c>
      <c r="G775" s="325">
        <v>1</v>
      </c>
      <c r="H775" s="325"/>
      <c r="I775" s="325"/>
      <c r="J775" s="185"/>
      <c r="K775" s="182"/>
      <c r="L775" s="182"/>
      <c r="M775" s="238">
        <v>505.16</v>
      </c>
      <c r="N775" s="238">
        <v>149.28</v>
      </c>
      <c r="O775" s="238">
        <v>60.89</v>
      </c>
      <c r="P775" s="238">
        <v>0</v>
      </c>
      <c r="Q775" s="238">
        <v>0</v>
      </c>
      <c r="R775" s="185"/>
      <c r="S775" s="182"/>
      <c r="T775" s="182"/>
      <c r="U775" s="238">
        <v>126.29</v>
      </c>
      <c r="V775" s="238">
        <v>37.32</v>
      </c>
      <c r="W775" s="238">
        <v>20.296666666666699</v>
      </c>
      <c r="X775" s="238">
        <v>0</v>
      </c>
      <c r="Y775" s="238">
        <v>0</v>
      </c>
      <c r="Z775" s="185"/>
      <c r="AA775" s="182"/>
      <c r="AB775" s="185" t="s">
        <v>682</v>
      </c>
      <c r="AC775" s="185"/>
      <c r="AD775" s="186" t="s">
        <v>145</v>
      </c>
      <c r="AE775" s="338">
        <v>6</v>
      </c>
      <c r="AF775" s="338">
        <v>1</v>
      </c>
      <c r="AG775" s="338">
        <v>1</v>
      </c>
      <c r="AH775" s="338">
        <v>1</v>
      </c>
      <c r="AI775" s="338">
        <v>1</v>
      </c>
      <c r="AJ775" s="187"/>
      <c r="AK775" s="182"/>
      <c r="AL775" s="182"/>
      <c r="AM775" s="282">
        <v>673.68</v>
      </c>
      <c r="AN775" s="282">
        <v>52.67</v>
      </c>
      <c r="AO775" s="282">
        <v>57.93</v>
      </c>
      <c r="AP775" s="282">
        <v>61.65</v>
      </c>
      <c r="AQ775" s="282">
        <v>121.66</v>
      </c>
      <c r="AR775" s="275"/>
      <c r="AS775" s="273"/>
      <c r="AT775" s="273"/>
      <c r="AU775" s="275">
        <v>112.28</v>
      </c>
      <c r="AV775" s="275">
        <v>8.7783333333333307</v>
      </c>
      <c r="AW775" s="275">
        <v>11.586</v>
      </c>
      <c r="AX775" s="275">
        <v>12.33</v>
      </c>
      <c r="AY775" s="275">
        <v>24.332000000000001</v>
      </c>
      <c r="AZ775" s="187"/>
      <c r="BA775" s="182"/>
    </row>
    <row r="776" spans="1:53" s="188" customFormat="1" x14ac:dyDescent="0.2">
      <c r="A776" s="182"/>
      <c r="B776" s="185" t="s">
        <v>498</v>
      </c>
      <c r="C776" s="185"/>
      <c r="D776" s="186" t="s">
        <v>63</v>
      </c>
      <c r="E776" s="325">
        <v>5</v>
      </c>
      <c r="F776" s="325">
        <v>5</v>
      </c>
      <c r="G776" s="325">
        <v>4</v>
      </c>
      <c r="H776" s="325">
        <v>2</v>
      </c>
      <c r="I776" s="325">
        <v>4</v>
      </c>
      <c r="J776" s="185"/>
      <c r="K776" s="182"/>
      <c r="L776" s="182"/>
      <c r="M776" s="238">
        <v>584.75</v>
      </c>
      <c r="N776" s="238">
        <v>561.69000000000005</v>
      </c>
      <c r="O776" s="238">
        <v>1119.52</v>
      </c>
      <c r="P776" s="238">
        <v>181.39</v>
      </c>
      <c r="Q776" s="238">
        <v>1036.26</v>
      </c>
      <c r="R776" s="185"/>
      <c r="S776" s="182"/>
      <c r="T776" s="182"/>
      <c r="U776" s="238">
        <v>73.09375</v>
      </c>
      <c r="V776" s="238">
        <v>70.211250000000007</v>
      </c>
      <c r="W776" s="238">
        <v>139.94</v>
      </c>
      <c r="X776" s="238">
        <v>25.912857142857099</v>
      </c>
      <c r="Y776" s="238">
        <v>129.5325</v>
      </c>
      <c r="Z776" s="185"/>
      <c r="AA776" s="182"/>
      <c r="AB776" s="185" t="s">
        <v>548</v>
      </c>
      <c r="AC776" s="185"/>
      <c r="AD776" s="186" t="s">
        <v>385</v>
      </c>
      <c r="AE776" s="338">
        <v>101</v>
      </c>
      <c r="AF776" s="338">
        <v>61</v>
      </c>
      <c r="AG776" s="338">
        <v>37</v>
      </c>
      <c r="AH776" s="338">
        <v>23</v>
      </c>
      <c r="AI776" s="338">
        <v>23</v>
      </c>
      <c r="AJ776" s="187"/>
      <c r="AK776" s="182"/>
      <c r="AL776" s="182"/>
      <c r="AM776" s="282">
        <v>80987.59</v>
      </c>
      <c r="AN776" s="282">
        <v>21903.11</v>
      </c>
      <c r="AO776" s="282">
        <v>7405.48</v>
      </c>
      <c r="AP776" s="282">
        <v>4494.28</v>
      </c>
      <c r="AQ776" s="282">
        <v>10969.32</v>
      </c>
      <c r="AR776" s="275"/>
      <c r="AS776" s="273"/>
      <c r="AT776" s="273"/>
      <c r="AU776" s="275">
        <v>778.72682692307706</v>
      </c>
      <c r="AV776" s="275">
        <v>210.60682692307699</v>
      </c>
      <c r="AW776" s="275">
        <v>74.0548</v>
      </c>
      <c r="AX776" s="275">
        <v>54.1479518072289</v>
      </c>
      <c r="AY776" s="275">
        <v>114.26375</v>
      </c>
      <c r="AZ776" s="187"/>
      <c r="BA776" s="182"/>
    </row>
    <row r="777" spans="1:53" s="188" customFormat="1" ht="13.5" thickBot="1" x14ac:dyDescent="0.25">
      <c r="A777" s="182"/>
      <c r="B777" s="189" t="s">
        <v>499</v>
      </c>
      <c r="C777" s="189"/>
      <c r="D777" s="190" t="s">
        <v>224</v>
      </c>
      <c r="E777" s="326">
        <v>140</v>
      </c>
      <c r="F777" s="326">
        <v>79</v>
      </c>
      <c r="G777" s="326">
        <v>57</v>
      </c>
      <c r="H777" s="326">
        <v>49</v>
      </c>
      <c r="I777" s="326">
        <v>42</v>
      </c>
      <c r="J777" s="189"/>
      <c r="K777" s="182"/>
      <c r="L777" s="182"/>
      <c r="M777" s="332">
        <v>15683.34</v>
      </c>
      <c r="N777" s="238">
        <v>6679.68</v>
      </c>
      <c r="O777" s="238">
        <v>6864.54</v>
      </c>
      <c r="P777" s="238">
        <v>7455.04</v>
      </c>
      <c r="Q777" s="238">
        <v>41477.75</v>
      </c>
      <c r="R777" s="185"/>
      <c r="S777" s="182"/>
      <c r="T777" s="182"/>
      <c r="U777" s="266">
        <v>100.534230769231</v>
      </c>
      <c r="V777" s="266">
        <v>42.818461538461598</v>
      </c>
      <c r="W777" s="266">
        <v>44.866274509804001</v>
      </c>
      <c r="X777" s="266">
        <v>49.046315789473702</v>
      </c>
      <c r="Y777" s="266">
        <v>267.59838709677399</v>
      </c>
      <c r="Z777" s="191"/>
      <c r="AA777" s="182"/>
      <c r="AB777" s="189" t="s">
        <v>549</v>
      </c>
      <c r="AC777" s="189"/>
      <c r="AD777" s="190" t="s">
        <v>170</v>
      </c>
      <c r="AE777" s="339">
        <v>40</v>
      </c>
      <c r="AF777" s="339">
        <v>22</v>
      </c>
      <c r="AG777" s="339">
        <v>18</v>
      </c>
      <c r="AH777" s="339">
        <v>11</v>
      </c>
      <c r="AI777" s="339">
        <v>12</v>
      </c>
      <c r="AJ777" s="192"/>
      <c r="AK777" s="182"/>
      <c r="AL777" s="182"/>
      <c r="AM777" s="283">
        <v>11987.35</v>
      </c>
      <c r="AN777" s="284">
        <v>2010.93</v>
      </c>
      <c r="AO777" s="284">
        <v>1456.33</v>
      </c>
      <c r="AP777" s="284">
        <v>1480.87</v>
      </c>
      <c r="AQ777" s="284">
        <v>6971.64</v>
      </c>
      <c r="AR777" s="277"/>
      <c r="AS777" s="273"/>
      <c r="AT777" s="273"/>
      <c r="AU777" s="276">
        <v>278.77558139534898</v>
      </c>
      <c r="AV777" s="277">
        <v>46.765813953488397</v>
      </c>
      <c r="AW777" s="277">
        <v>34.674523809523798</v>
      </c>
      <c r="AX777" s="277">
        <v>36.118780487804898</v>
      </c>
      <c r="AY777" s="277">
        <v>162.131162790698</v>
      </c>
      <c r="AZ777" s="192"/>
      <c r="BA777" s="182"/>
    </row>
    <row r="778" spans="1:53" s="188" customFormat="1" x14ac:dyDescent="0.2">
      <c r="A778" s="182"/>
      <c r="B778" s="185" t="s">
        <v>500</v>
      </c>
      <c r="C778" s="185"/>
      <c r="D778" s="186" t="s">
        <v>107</v>
      </c>
      <c r="E778" s="325">
        <v>1228</v>
      </c>
      <c r="F778" s="325">
        <v>574</v>
      </c>
      <c r="G778" s="325">
        <v>506</v>
      </c>
      <c r="H778" s="325">
        <v>418</v>
      </c>
      <c r="I778" s="325">
        <v>542</v>
      </c>
      <c r="J778" s="185"/>
      <c r="K778" s="182"/>
      <c r="L778" s="182"/>
      <c r="M778" s="238">
        <v>220351.71</v>
      </c>
      <c r="N778" s="238">
        <v>72261.17</v>
      </c>
      <c r="O778" s="238">
        <v>62427.22</v>
      </c>
      <c r="P778" s="238">
        <v>54874.02</v>
      </c>
      <c r="Q778" s="238">
        <v>527396.51999999897</v>
      </c>
      <c r="R778" s="185"/>
      <c r="S778" s="182"/>
      <c r="T778" s="182"/>
      <c r="U778" s="238">
        <v>154.85011243851</v>
      </c>
      <c r="V778" s="238">
        <v>50.780864371047102</v>
      </c>
      <c r="W778" s="238">
        <v>44.7506953405018</v>
      </c>
      <c r="X778" s="238">
        <v>39.534596541786797</v>
      </c>
      <c r="Y778" s="238">
        <v>373.51028328611898</v>
      </c>
      <c r="Z778" s="185"/>
      <c r="AA778" s="182"/>
      <c r="AB778" s="185" t="s">
        <v>550</v>
      </c>
      <c r="AC778" s="185"/>
      <c r="AD778" s="186" t="s">
        <v>88</v>
      </c>
      <c r="AE778" s="338">
        <v>39</v>
      </c>
      <c r="AF778" s="338">
        <v>20</v>
      </c>
      <c r="AG778" s="338">
        <v>15</v>
      </c>
      <c r="AH778" s="338">
        <v>12</v>
      </c>
      <c r="AI778" s="338">
        <v>9</v>
      </c>
      <c r="AJ778" s="187"/>
      <c r="AK778" s="182"/>
      <c r="AL778" s="182"/>
      <c r="AM778" s="282">
        <v>17956.93</v>
      </c>
      <c r="AN778" s="282">
        <v>11456</v>
      </c>
      <c r="AO778" s="282">
        <v>4550.38</v>
      </c>
      <c r="AP778" s="282">
        <v>1994.02</v>
      </c>
      <c r="AQ778" s="282">
        <v>11417.37</v>
      </c>
      <c r="AR778" s="275"/>
      <c r="AS778" s="273"/>
      <c r="AT778" s="273"/>
      <c r="AU778" s="275">
        <v>437.97390243902402</v>
      </c>
      <c r="AV778" s="275">
        <v>279.41463414634097</v>
      </c>
      <c r="AW778" s="275">
        <v>113.7595</v>
      </c>
      <c r="AX778" s="275">
        <v>51.128717948717899</v>
      </c>
      <c r="AY778" s="275">
        <v>278.47243902438998</v>
      </c>
      <c r="AZ778" s="187"/>
      <c r="BA778" s="182"/>
    </row>
    <row r="779" spans="1:53" s="188" customFormat="1" x14ac:dyDescent="0.2">
      <c r="A779" s="182"/>
      <c r="B779" s="185" t="s">
        <v>502</v>
      </c>
      <c r="C779" s="185"/>
      <c r="D779" s="186" t="s">
        <v>88</v>
      </c>
      <c r="E779" s="325">
        <v>1</v>
      </c>
      <c r="F779" s="325"/>
      <c r="G779" s="325"/>
      <c r="H779" s="325"/>
      <c r="I779" s="325"/>
      <c r="J779" s="185"/>
      <c r="K779" s="182"/>
      <c r="L779" s="182"/>
      <c r="M779" s="238">
        <v>133.87</v>
      </c>
      <c r="N779" s="238">
        <v>0</v>
      </c>
      <c r="O779" s="238">
        <v>0</v>
      </c>
      <c r="P779" s="238"/>
      <c r="Q779" s="238">
        <v>0</v>
      </c>
      <c r="R779" s="185"/>
      <c r="S779" s="182"/>
      <c r="T779" s="182"/>
      <c r="U779" s="238">
        <v>133.87</v>
      </c>
      <c r="V779" s="238">
        <v>0</v>
      </c>
      <c r="W779" s="238">
        <v>0</v>
      </c>
      <c r="X779" s="238"/>
      <c r="Y779" s="238">
        <v>0</v>
      </c>
      <c r="Z779" s="185"/>
      <c r="AA779" s="182"/>
      <c r="AB779" s="185" t="s">
        <v>551</v>
      </c>
      <c r="AC779" s="185"/>
      <c r="AD779" s="186" t="s">
        <v>157</v>
      </c>
      <c r="AE779" s="338">
        <v>17</v>
      </c>
      <c r="AF779" s="338">
        <v>8</v>
      </c>
      <c r="AG779" s="338">
        <v>10</v>
      </c>
      <c r="AH779" s="338">
        <v>5</v>
      </c>
      <c r="AI779" s="338">
        <v>9</v>
      </c>
      <c r="AJ779" s="187"/>
      <c r="AK779" s="182"/>
      <c r="AL779" s="182"/>
      <c r="AM779" s="282">
        <v>1518.74</v>
      </c>
      <c r="AN779" s="282">
        <v>533.07000000000005</v>
      </c>
      <c r="AO779" s="282">
        <v>963.43</v>
      </c>
      <c r="AP779" s="282">
        <v>434.38</v>
      </c>
      <c r="AQ779" s="282">
        <v>4541.1099999999997</v>
      </c>
      <c r="AR779" s="275"/>
      <c r="AS779" s="273"/>
      <c r="AT779" s="273"/>
      <c r="AU779" s="275">
        <v>84.374444444444407</v>
      </c>
      <c r="AV779" s="275">
        <v>29.614999999999998</v>
      </c>
      <c r="AW779" s="275">
        <v>53.523888888888898</v>
      </c>
      <c r="AX779" s="275">
        <v>36.198333333333302</v>
      </c>
      <c r="AY779" s="275">
        <v>252.28388888888901</v>
      </c>
      <c r="AZ779" s="187"/>
      <c r="BA779" s="182"/>
    </row>
    <row r="780" spans="1:53" s="188" customFormat="1" x14ac:dyDescent="0.2">
      <c r="A780" s="182"/>
      <c r="B780" s="185" t="s">
        <v>503</v>
      </c>
      <c r="C780" s="185"/>
      <c r="D780" s="186" t="s">
        <v>460</v>
      </c>
      <c r="E780" s="325">
        <v>17</v>
      </c>
      <c r="F780" s="325">
        <v>15</v>
      </c>
      <c r="G780" s="325">
        <v>12</v>
      </c>
      <c r="H780" s="325">
        <v>8</v>
      </c>
      <c r="I780" s="325">
        <v>13</v>
      </c>
      <c r="J780" s="185"/>
      <c r="K780" s="182"/>
      <c r="L780" s="182"/>
      <c r="M780" s="238">
        <v>1459.48</v>
      </c>
      <c r="N780" s="238">
        <v>8814.2199999999993</v>
      </c>
      <c r="O780" s="238">
        <v>742.53</v>
      </c>
      <c r="P780" s="238">
        <v>407.32</v>
      </c>
      <c r="Q780" s="238">
        <v>8617.0300000000007</v>
      </c>
      <c r="R780" s="185"/>
      <c r="S780" s="182"/>
      <c r="T780" s="182"/>
      <c r="U780" s="238">
        <v>69.499047619047602</v>
      </c>
      <c r="V780" s="238">
        <v>419.72476190476198</v>
      </c>
      <c r="W780" s="238">
        <v>35.358571428571402</v>
      </c>
      <c r="X780" s="238">
        <v>19.396190476190501</v>
      </c>
      <c r="Y780" s="238">
        <v>410.33476190476199</v>
      </c>
      <c r="Z780" s="185"/>
      <c r="AA780" s="182"/>
      <c r="AB780" s="185" t="s">
        <v>685</v>
      </c>
      <c r="AC780" s="185"/>
      <c r="AD780" s="186" t="s">
        <v>349</v>
      </c>
      <c r="AE780" s="338">
        <v>9</v>
      </c>
      <c r="AF780" s="338">
        <v>7</v>
      </c>
      <c r="AG780" s="338">
        <v>6</v>
      </c>
      <c r="AH780" s="338">
        <v>6</v>
      </c>
      <c r="AI780" s="338">
        <v>5</v>
      </c>
      <c r="AJ780" s="187"/>
      <c r="AK780" s="182"/>
      <c r="AL780" s="182"/>
      <c r="AM780" s="282">
        <v>1447.49</v>
      </c>
      <c r="AN780" s="282">
        <v>816.14</v>
      </c>
      <c r="AO780" s="282">
        <v>395.26</v>
      </c>
      <c r="AP780" s="282">
        <v>390.73</v>
      </c>
      <c r="AQ780" s="282">
        <v>1264.3</v>
      </c>
      <c r="AR780" s="275"/>
      <c r="AS780" s="273"/>
      <c r="AT780" s="273"/>
      <c r="AU780" s="275">
        <v>160.83222222222199</v>
      </c>
      <c r="AV780" s="275">
        <v>90.682222222222194</v>
      </c>
      <c r="AW780" s="275">
        <v>43.9177777777778</v>
      </c>
      <c r="AX780" s="275">
        <v>43.414444444444399</v>
      </c>
      <c r="AY780" s="275">
        <v>140.47777777777799</v>
      </c>
      <c r="AZ780" s="187"/>
      <c r="BA780" s="182"/>
    </row>
    <row r="781" spans="1:53" s="188" customFormat="1" x14ac:dyDescent="0.2">
      <c r="A781" s="182"/>
      <c r="B781" s="185" t="s">
        <v>505</v>
      </c>
      <c r="C781" s="185"/>
      <c r="D781" s="186" t="s">
        <v>506</v>
      </c>
      <c r="E781" s="325">
        <v>33</v>
      </c>
      <c r="F781" s="325">
        <v>18</v>
      </c>
      <c r="G781" s="325">
        <v>15</v>
      </c>
      <c r="H781" s="325">
        <v>8</v>
      </c>
      <c r="I781" s="325">
        <v>13</v>
      </c>
      <c r="J781" s="185"/>
      <c r="K781" s="182"/>
      <c r="L781" s="182"/>
      <c r="M781" s="238">
        <v>5900.67</v>
      </c>
      <c r="N781" s="238">
        <v>2734.27</v>
      </c>
      <c r="O781" s="238">
        <v>2803.1</v>
      </c>
      <c r="P781" s="238">
        <v>1628.57</v>
      </c>
      <c r="Q781" s="238">
        <v>30599.34</v>
      </c>
      <c r="R781" s="185"/>
      <c r="S781" s="182"/>
      <c r="T781" s="182"/>
      <c r="U781" s="238">
        <v>151.299230769231</v>
      </c>
      <c r="V781" s="238">
        <v>70.109487179487203</v>
      </c>
      <c r="W781" s="238">
        <v>73.765789473684194</v>
      </c>
      <c r="X781" s="238">
        <v>46.530571428571399</v>
      </c>
      <c r="Y781" s="238">
        <v>784.59846153846104</v>
      </c>
      <c r="Z781" s="185"/>
      <c r="AA781" s="182"/>
      <c r="AB781" s="185" t="s">
        <v>552</v>
      </c>
      <c r="AC781" s="185"/>
      <c r="AD781" s="186" t="s">
        <v>349</v>
      </c>
      <c r="AE781" s="338">
        <v>18</v>
      </c>
      <c r="AF781" s="338">
        <v>8</v>
      </c>
      <c r="AG781" s="338">
        <v>3</v>
      </c>
      <c r="AH781" s="338">
        <v>1</v>
      </c>
      <c r="AI781" s="338">
        <v>1</v>
      </c>
      <c r="AJ781" s="187"/>
      <c r="AK781" s="182"/>
      <c r="AL781" s="182"/>
      <c r="AM781" s="282">
        <v>18859.61</v>
      </c>
      <c r="AN781" s="282">
        <v>6082.26</v>
      </c>
      <c r="AO781" s="282">
        <v>878.55</v>
      </c>
      <c r="AP781" s="282">
        <v>3.02</v>
      </c>
      <c r="AQ781" s="282">
        <v>2473.0500000000002</v>
      </c>
      <c r="AR781" s="275"/>
      <c r="AS781" s="273"/>
      <c r="AT781" s="273"/>
      <c r="AU781" s="275">
        <v>1047.7561111111099</v>
      </c>
      <c r="AV781" s="275">
        <v>337.90333333333302</v>
      </c>
      <c r="AW781" s="275">
        <v>48.808333333333302</v>
      </c>
      <c r="AX781" s="275">
        <v>0.17764705882352899</v>
      </c>
      <c r="AY781" s="275">
        <v>137.39166666666699</v>
      </c>
      <c r="AZ781" s="187"/>
      <c r="BA781" s="182"/>
    </row>
    <row r="782" spans="1:53" s="188" customFormat="1" x14ac:dyDescent="0.2">
      <c r="A782" s="182"/>
      <c r="B782" s="185" t="s">
        <v>507</v>
      </c>
      <c r="C782" s="185"/>
      <c r="D782" s="186" t="s">
        <v>104</v>
      </c>
      <c r="E782" s="325">
        <v>90</v>
      </c>
      <c r="F782" s="325">
        <v>51</v>
      </c>
      <c r="G782" s="325">
        <v>35</v>
      </c>
      <c r="H782" s="325">
        <v>23</v>
      </c>
      <c r="I782" s="325">
        <v>23</v>
      </c>
      <c r="J782" s="185"/>
      <c r="K782" s="182"/>
      <c r="L782" s="182"/>
      <c r="M782" s="238">
        <v>6725.78</v>
      </c>
      <c r="N782" s="238">
        <v>3342.36</v>
      </c>
      <c r="O782" s="238">
        <v>2923.26</v>
      </c>
      <c r="P782" s="238">
        <v>1926.92</v>
      </c>
      <c r="Q782" s="238">
        <v>11713.29</v>
      </c>
      <c r="R782" s="185"/>
      <c r="S782" s="182"/>
      <c r="T782" s="182"/>
      <c r="U782" s="238">
        <v>71.550851063829796</v>
      </c>
      <c r="V782" s="238">
        <v>35.557021276595698</v>
      </c>
      <c r="W782" s="238">
        <v>31.432903225806498</v>
      </c>
      <c r="X782" s="238">
        <v>21.410222222222199</v>
      </c>
      <c r="Y782" s="238">
        <v>124.609468085106</v>
      </c>
      <c r="Z782" s="185"/>
      <c r="AA782" s="182"/>
      <c r="AB782" s="185" t="s">
        <v>556</v>
      </c>
      <c r="AC782" s="185"/>
      <c r="AD782" s="186" t="s">
        <v>102</v>
      </c>
      <c r="AE782" s="338">
        <v>15</v>
      </c>
      <c r="AF782" s="338">
        <v>11</v>
      </c>
      <c r="AG782" s="338">
        <v>10</v>
      </c>
      <c r="AH782" s="338">
        <v>7</v>
      </c>
      <c r="AI782" s="338">
        <v>9</v>
      </c>
      <c r="AJ782" s="187"/>
      <c r="AK782" s="182"/>
      <c r="AL782" s="182"/>
      <c r="AM782" s="282">
        <v>3471.84</v>
      </c>
      <c r="AN782" s="282">
        <v>960.82</v>
      </c>
      <c r="AO782" s="282">
        <v>979.72</v>
      </c>
      <c r="AP782" s="282">
        <v>863.07</v>
      </c>
      <c r="AQ782" s="282">
        <v>11048.98</v>
      </c>
      <c r="AR782" s="275"/>
      <c r="AS782" s="273"/>
      <c r="AT782" s="273"/>
      <c r="AU782" s="275">
        <v>204.225882352941</v>
      </c>
      <c r="AV782" s="275">
        <v>56.518823529411797</v>
      </c>
      <c r="AW782" s="275">
        <v>61.232500000000002</v>
      </c>
      <c r="AX782" s="275">
        <v>50.768823529411797</v>
      </c>
      <c r="AY782" s="275">
        <v>649.94000000000005</v>
      </c>
      <c r="AZ782" s="187"/>
      <c r="BA782" s="182"/>
    </row>
    <row r="783" spans="1:53" s="188" customFormat="1" x14ac:dyDescent="0.2">
      <c r="A783" s="182"/>
      <c r="B783" s="185" t="s">
        <v>509</v>
      </c>
      <c r="C783" s="185"/>
      <c r="D783" s="186" t="s">
        <v>510</v>
      </c>
      <c r="E783" s="325">
        <v>1</v>
      </c>
      <c r="F783" s="325">
        <v>1</v>
      </c>
      <c r="G783" s="325"/>
      <c r="H783" s="325"/>
      <c r="I783" s="325"/>
      <c r="J783" s="185"/>
      <c r="K783" s="182"/>
      <c r="L783" s="182"/>
      <c r="M783" s="238">
        <v>192.04</v>
      </c>
      <c r="N783" s="238">
        <v>141.36000000000001</v>
      </c>
      <c r="O783" s="238">
        <v>0</v>
      </c>
      <c r="P783" s="238">
        <v>0</v>
      </c>
      <c r="Q783" s="238"/>
      <c r="R783" s="185"/>
      <c r="S783" s="182"/>
      <c r="T783" s="182"/>
      <c r="U783" s="238">
        <v>192.04</v>
      </c>
      <c r="V783" s="238">
        <v>141.36000000000001</v>
      </c>
      <c r="W783" s="238">
        <v>0</v>
      </c>
      <c r="X783" s="238">
        <v>0</v>
      </c>
      <c r="Y783" s="238"/>
      <c r="Z783" s="185"/>
      <c r="AA783" s="182"/>
      <c r="AB783" s="185" t="s">
        <v>691</v>
      </c>
      <c r="AC783" s="185"/>
      <c r="AD783" s="186" t="s">
        <v>107</v>
      </c>
      <c r="AE783" s="338">
        <v>3</v>
      </c>
      <c r="AF783" s="338"/>
      <c r="AG783" s="338">
        <v>1</v>
      </c>
      <c r="AH783" s="338">
        <v>1</v>
      </c>
      <c r="AI783" s="338">
        <v>1</v>
      </c>
      <c r="AJ783" s="187"/>
      <c r="AK783" s="182"/>
      <c r="AL783" s="182"/>
      <c r="AM783" s="282">
        <v>922.2</v>
      </c>
      <c r="AN783" s="282">
        <v>0</v>
      </c>
      <c r="AO783" s="282">
        <v>168.33</v>
      </c>
      <c r="AP783" s="282">
        <v>344.2</v>
      </c>
      <c r="AQ783" s="282">
        <v>555.91999999999996</v>
      </c>
      <c r="AR783" s="275"/>
      <c r="AS783" s="273"/>
      <c r="AT783" s="273"/>
      <c r="AU783" s="275">
        <v>307.39999999999998</v>
      </c>
      <c r="AV783" s="275">
        <v>0</v>
      </c>
      <c r="AW783" s="275">
        <v>56.11</v>
      </c>
      <c r="AX783" s="275">
        <v>114.73333333333299</v>
      </c>
      <c r="AY783" s="275">
        <v>185.30666666666701</v>
      </c>
      <c r="AZ783" s="187"/>
      <c r="BA783" s="182"/>
    </row>
    <row r="784" spans="1:53" s="188" customFormat="1" x14ac:dyDescent="0.2">
      <c r="A784" s="182"/>
      <c r="B784" s="185" t="s">
        <v>509</v>
      </c>
      <c r="C784" s="185"/>
      <c r="D784" s="186" t="s">
        <v>73</v>
      </c>
      <c r="E784" s="325">
        <v>3062</v>
      </c>
      <c r="F784" s="325">
        <v>2032</v>
      </c>
      <c r="G784" s="325">
        <v>1680</v>
      </c>
      <c r="H784" s="325">
        <v>1426</v>
      </c>
      <c r="I784" s="325">
        <v>1719</v>
      </c>
      <c r="J784" s="185"/>
      <c r="K784" s="182"/>
      <c r="L784" s="182"/>
      <c r="M784" s="238">
        <v>488310.820000001</v>
      </c>
      <c r="N784" s="238">
        <v>263720.21999999997</v>
      </c>
      <c r="O784" s="238">
        <v>245306.97</v>
      </c>
      <c r="P784" s="238">
        <v>226159.72</v>
      </c>
      <c r="Q784" s="238">
        <v>2042877.06</v>
      </c>
      <c r="R784" s="185"/>
      <c r="S784" s="182"/>
      <c r="T784" s="182"/>
      <c r="U784" s="238">
        <v>134.74360375276001</v>
      </c>
      <c r="V784" s="238">
        <v>72.770480132450402</v>
      </c>
      <c r="W784" s="238">
        <v>68.809809256662106</v>
      </c>
      <c r="X784" s="238">
        <v>63.706963380281699</v>
      </c>
      <c r="Y784" s="238">
        <v>570.15826402456105</v>
      </c>
      <c r="Z784" s="185"/>
      <c r="AA784" s="182"/>
      <c r="AB784" s="185" t="s">
        <v>558</v>
      </c>
      <c r="AC784" s="185"/>
      <c r="AD784" s="186" t="s">
        <v>194</v>
      </c>
      <c r="AE784" s="338">
        <v>30</v>
      </c>
      <c r="AF784" s="338">
        <v>15</v>
      </c>
      <c r="AG784" s="338">
        <v>12</v>
      </c>
      <c r="AH784" s="338">
        <v>10</v>
      </c>
      <c r="AI784" s="338">
        <v>12</v>
      </c>
      <c r="AJ784" s="187"/>
      <c r="AK784" s="182"/>
      <c r="AL784" s="182"/>
      <c r="AM784" s="282">
        <v>6275.57</v>
      </c>
      <c r="AN784" s="282">
        <v>11631.49</v>
      </c>
      <c r="AO784" s="282">
        <v>3799.46</v>
      </c>
      <c r="AP784" s="282">
        <v>948.07</v>
      </c>
      <c r="AQ784" s="282">
        <v>20735.28</v>
      </c>
      <c r="AR784" s="275"/>
      <c r="AS784" s="273"/>
      <c r="AT784" s="273"/>
      <c r="AU784" s="275">
        <v>196.11156249999999</v>
      </c>
      <c r="AV784" s="275">
        <v>363.48406249999999</v>
      </c>
      <c r="AW784" s="275">
        <v>126.648666666667</v>
      </c>
      <c r="AX784" s="275">
        <v>32.692068965517201</v>
      </c>
      <c r="AY784" s="275">
        <v>647.97749999999996</v>
      </c>
      <c r="AZ784" s="187"/>
      <c r="BA784" s="182"/>
    </row>
    <row r="785" spans="1:53" s="188" customFormat="1" x14ac:dyDescent="0.2">
      <c r="A785" s="182"/>
      <c r="B785" s="185" t="s">
        <v>509</v>
      </c>
      <c r="C785" s="185"/>
      <c r="D785" s="186" t="s">
        <v>263</v>
      </c>
      <c r="E785" s="325">
        <v>1</v>
      </c>
      <c r="F785" s="325">
        <v>1</v>
      </c>
      <c r="G785" s="325">
        <v>1</v>
      </c>
      <c r="H785" s="325"/>
      <c r="I785" s="325"/>
      <c r="J785" s="185"/>
      <c r="K785" s="182"/>
      <c r="L785" s="182"/>
      <c r="M785" s="238">
        <v>225.29</v>
      </c>
      <c r="N785" s="238">
        <v>182.3</v>
      </c>
      <c r="O785" s="238">
        <v>151.52000000000001</v>
      </c>
      <c r="P785" s="238">
        <v>0</v>
      </c>
      <c r="Q785" s="238">
        <v>0</v>
      </c>
      <c r="R785" s="185"/>
      <c r="S785" s="182"/>
      <c r="T785" s="182"/>
      <c r="U785" s="238">
        <v>225.29</v>
      </c>
      <c r="V785" s="238">
        <v>182.3</v>
      </c>
      <c r="W785" s="238">
        <v>151.52000000000001</v>
      </c>
      <c r="X785" s="238">
        <v>0</v>
      </c>
      <c r="Y785" s="238">
        <v>0</v>
      </c>
      <c r="Z785" s="185"/>
      <c r="AA785" s="182"/>
      <c r="AB785" s="185" t="s">
        <v>561</v>
      </c>
      <c r="AC785" s="185"/>
      <c r="AD785" s="186" t="s">
        <v>227</v>
      </c>
      <c r="AE785" s="338">
        <v>24</v>
      </c>
      <c r="AF785" s="338">
        <v>10</v>
      </c>
      <c r="AG785" s="338">
        <v>5</v>
      </c>
      <c r="AH785" s="338">
        <v>3</v>
      </c>
      <c r="AI785" s="338">
        <v>2</v>
      </c>
      <c r="AJ785" s="187"/>
      <c r="AK785" s="182"/>
      <c r="AL785" s="182"/>
      <c r="AM785" s="282">
        <v>13433.45</v>
      </c>
      <c r="AN785" s="282">
        <v>2873.01</v>
      </c>
      <c r="AO785" s="282">
        <v>4978.97</v>
      </c>
      <c r="AP785" s="282">
        <v>160.69</v>
      </c>
      <c r="AQ785" s="282">
        <v>629.24</v>
      </c>
      <c r="AR785" s="275"/>
      <c r="AS785" s="273"/>
      <c r="AT785" s="273"/>
      <c r="AU785" s="275">
        <v>559.72708333333298</v>
      </c>
      <c r="AV785" s="275">
        <v>119.70874999999999</v>
      </c>
      <c r="AW785" s="275">
        <v>226.31681818181801</v>
      </c>
      <c r="AX785" s="275">
        <v>7.3040909090909096</v>
      </c>
      <c r="AY785" s="275">
        <v>26.218333333333302</v>
      </c>
      <c r="AZ785" s="187"/>
      <c r="BA785" s="182"/>
    </row>
    <row r="786" spans="1:53" s="188" customFormat="1" x14ac:dyDescent="0.2">
      <c r="A786" s="182"/>
      <c r="B786" s="185" t="s">
        <v>511</v>
      </c>
      <c r="C786" s="185"/>
      <c r="D786" s="186" t="s">
        <v>63</v>
      </c>
      <c r="E786" s="325"/>
      <c r="F786" s="325">
        <v>1</v>
      </c>
      <c r="G786" s="325">
        <v>1</v>
      </c>
      <c r="H786" s="325">
        <v>1</v>
      </c>
      <c r="I786" s="325">
        <v>1</v>
      </c>
      <c r="J786" s="185"/>
      <c r="K786" s="182"/>
      <c r="L786" s="182"/>
      <c r="M786" s="238">
        <v>0</v>
      </c>
      <c r="N786" s="238">
        <v>156.57</v>
      </c>
      <c r="O786" s="238">
        <v>113.74</v>
      </c>
      <c r="P786" s="238">
        <v>110.84</v>
      </c>
      <c r="Q786" s="238">
        <v>1075.42</v>
      </c>
      <c r="R786" s="185"/>
      <c r="S786" s="182"/>
      <c r="T786" s="182"/>
      <c r="U786" s="238">
        <v>0</v>
      </c>
      <c r="V786" s="238">
        <v>156.57</v>
      </c>
      <c r="W786" s="238">
        <v>113.74</v>
      </c>
      <c r="X786" s="238">
        <v>110.84</v>
      </c>
      <c r="Y786" s="238">
        <v>1075.42</v>
      </c>
      <c r="Z786" s="185"/>
      <c r="AA786" s="182"/>
      <c r="AB786" s="185" t="s">
        <v>564</v>
      </c>
      <c r="AC786" s="185"/>
      <c r="AD786" s="186" t="s">
        <v>75</v>
      </c>
      <c r="AE786" s="338">
        <v>104</v>
      </c>
      <c r="AF786" s="338">
        <v>46</v>
      </c>
      <c r="AG786" s="338">
        <v>29</v>
      </c>
      <c r="AH786" s="338">
        <v>21</v>
      </c>
      <c r="AI786" s="338">
        <v>21</v>
      </c>
      <c r="AJ786" s="187"/>
      <c r="AK786" s="182"/>
      <c r="AL786" s="182"/>
      <c r="AM786" s="282">
        <v>38750.68</v>
      </c>
      <c r="AN786" s="282">
        <v>18082.599999999999</v>
      </c>
      <c r="AO786" s="282">
        <v>3391.29</v>
      </c>
      <c r="AP786" s="282">
        <v>2800.96</v>
      </c>
      <c r="AQ786" s="282">
        <v>10328.69</v>
      </c>
      <c r="AR786" s="275"/>
      <c r="AS786" s="273"/>
      <c r="AT786" s="273"/>
      <c r="AU786" s="275">
        <v>362.15588785046702</v>
      </c>
      <c r="AV786" s="275">
        <v>168.99626168224299</v>
      </c>
      <c r="AW786" s="275">
        <v>31.694299065420601</v>
      </c>
      <c r="AX786" s="275">
        <v>27.193786407767</v>
      </c>
      <c r="AY786" s="275">
        <v>97.4404716981132</v>
      </c>
      <c r="AZ786" s="187"/>
      <c r="BA786" s="182"/>
    </row>
    <row r="787" spans="1:53" s="188" customFormat="1" ht="13.5" thickBot="1" x14ac:dyDescent="0.25">
      <c r="A787" s="182"/>
      <c r="B787" s="189" t="s">
        <v>511</v>
      </c>
      <c r="C787" s="189"/>
      <c r="D787" s="190" t="s">
        <v>65</v>
      </c>
      <c r="E787" s="326">
        <v>306</v>
      </c>
      <c r="F787" s="326">
        <v>177</v>
      </c>
      <c r="G787" s="326">
        <v>131</v>
      </c>
      <c r="H787" s="326">
        <v>75</v>
      </c>
      <c r="I787" s="326">
        <v>102</v>
      </c>
      <c r="J787" s="189"/>
      <c r="K787" s="182"/>
      <c r="L787" s="182"/>
      <c r="M787" s="332">
        <v>40036.839999999997</v>
      </c>
      <c r="N787" s="238">
        <v>22524.47</v>
      </c>
      <c r="O787" s="238">
        <v>15346.21</v>
      </c>
      <c r="P787" s="238">
        <v>9682.06</v>
      </c>
      <c r="Q787" s="238">
        <v>69308.56</v>
      </c>
      <c r="R787" s="185"/>
      <c r="S787" s="182"/>
      <c r="T787" s="182"/>
      <c r="U787" s="266">
        <v>110.905373961219</v>
      </c>
      <c r="V787" s="266">
        <v>62.394653739612203</v>
      </c>
      <c r="W787" s="266">
        <v>42.747103064066899</v>
      </c>
      <c r="X787" s="266">
        <v>27.273408450704199</v>
      </c>
      <c r="Y787" s="266">
        <v>196.341529745043</v>
      </c>
      <c r="Z787" s="191"/>
      <c r="AA787" s="182"/>
      <c r="AB787" s="189" t="s">
        <v>566</v>
      </c>
      <c r="AC787" s="189"/>
      <c r="AD787" s="190" t="s">
        <v>86</v>
      </c>
      <c r="AE787" s="339">
        <v>51</v>
      </c>
      <c r="AF787" s="339">
        <v>20</v>
      </c>
      <c r="AG787" s="339">
        <v>12</v>
      </c>
      <c r="AH787" s="339">
        <v>10</v>
      </c>
      <c r="AI787" s="339">
        <v>11</v>
      </c>
      <c r="AJ787" s="192"/>
      <c r="AK787" s="182"/>
      <c r="AL787" s="182"/>
      <c r="AM787" s="283">
        <v>8265.5</v>
      </c>
      <c r="AN787" s="284">
        <v>1572.29</v>
      </c>
      <c r="AO787" s="284">
        <v>907.16</v>
      </c>
      <c r="AP787" s="284">
        <v>562.72</v>
      </c>
      <c r="AQ787" s="284">
        <v>2820.33</v>
      </c>
      <c r="AR787" s="277"/>
      <c r="AS787" s="273"/>
      <c r="AT787" s="273"/>
      <c r="AU787" s="276">
        <v>153.06481481481501</v>
      </c>
      <c r="AV787" s="277">
        <v>29.1164814814815</v>
      </c>
      <c r="AW787" s="277">
        <v>17.445384615384601</v>
      </c>
      <c r="AX787" s="277">
        <v>10.617358490566</v>
      </c>
      <c r="AY787" s="277">
        <v>52.228333333333303</v>
      </c>
      <c r="AZ787" s="192"/>
      <c r="BA787" s="182"/>
    </row>
    <row r="788" spans="1:53" s="188" customFormat="1" x14ac:dyDescent="0.2">
      <c r="A788" s="182"/>
      <c r="B788" s="185" t="s">
        <v>511</v>
      </c>
      <c r="C788" s="185"/>
      <c r="D788" s="186" t="s">
        <v>211</v>
      </c>
      <c r="E788" s="325"/>
      <c r="F788" s="325">
        <v>1</v>
      </c>
      <c r="G788" s="325">
        <v>1</v>
      </c>
      <c r="H788" s="325">
        <v>1</v>
      </c>
      <c r="I788" s="325">
        <v>2</v>
      </c>
      <c r="J788" s="185"/>
      <c r="K788" s="182"/>
      <c r="L788" s="182"/>
      <c r="M788" s="238">
        <v>0</v>
      </c>
      <c r="N788" s="238">
        <v>6.25</v>
      </c>
      <c r="O788" s="238">
        <v>5.63</v>
      </c>
      <c r="P788" s="238">
        <v>6.46</v>
      </c>
      <c r="Q788" s="238">
        <v>221.95</v>
      </c>
      <c r="R788" s="185"/>
      <c r="S788" s="182"/>
      <c r="T788" s="182"/>
      <c r="U788" s="238">
        <v>0</v>
      </c>
      <c r="V788" s="238">
        <v>3.125</v>
      </c>
      <c r="W788" s="238">
        <v>2.8149999999999999</v>
      </c>
      <c r="X788" s="238">
        <v>3.23</v>
      </c>
      <c r="Y788" s="238">
        <v>110.97499999999999</v>
      </c>
      <c r="Z788" s="185"/>
      <c r="AA788" s="182"/>
      <c r="AB788" s="185" t="s">
        <v>569</v>
      </c>
      <c r="AC788" s="185"/>
      <c r="AD788" s="186" t="s">
        <v>167</v>
      </c>
      <c r="AE788" s="338">
        <v>1</v>
      </c>
      <c r="AF788" s="338"/>
      <c r="AG788" s="338"/>
      <c r="AH788" s="338"/>
      <c r="AI788" s="338"/>
      <c r="AJ788" s="187"/>
      <c r="AK788" s="182"/>
      <c r="AL788" s="182"/>
      <c r="AM788" s="282">
        <v>12.69</v>
      </c>
      <c r="AN788" s="282">
        <v>0</v>
      </c>
      <c r="AO788" s="282">
        <v>0</v>
      </c>
      <c r="AP788" s="282">
        <v>0</v>
      </c>
      <c r="AQ788" s="282">
        <v>0</v>
      </c>
      <c r="AR788" s="275"/>
      <c r="AS788" s="273"/>
      <c r="AT788" s="273"/>
      <c r="AU788" s="275">
        <v>12.69</v>
      </c>
      <c r="AV788" s="275">
        <v>0</v>
      </c>
      <c r="AW788" s="275">
        <v>0</v>
      </c>
      <c r="AX788" s="275">
        <v>0</v>
      </c>
      <c r="AY788" s="275">
        <v>0</v>
      </c>
      <c r="AZ788" s="187"/>
      <c r="BA788" s="182"/>
    </row>
    <row r="789" spans="1:53" s="188" customFormat="1" x14ac:dyDescent="0.2">
      <c r="A789" s="182"/>
      <c r="B789" s="185" t="s">
        <v>512</v>
      </c>
      <c r="C789" s="185"/>
      <c r="D789" s="186" t="s">
        <v>333</v>
      </c>
      <c r="E789" s="325">
        <v>40</v>
      </c>
      <c r="F789" s="325">
        <v>24</v>
      </c>
      <c r="G789" s="325">
        <v>19</v>
      </c>
      <c r="H789" s="325">
        <v>13</v>
      </c>
      <c r="I789" s="325">
        <v>17</v>
      </c>
      <c r="J789" s="185"/>
      <c r="K789" s="182"/>
      <c r="L789" s="182"/>
      <c r="M789" s="238">
        <v>4914.4799999999996</v>
      </c>
      <c r="N789" s="238">
        <v>1938</v>
      </c>
      <c r="O789" s="238">
        <v>1795.44</v>
      </c>
      <c r="P789" s="238">
        <v>1359.74</v>
      </c>
      <c r="Q789" s="238">
        <v>7674.67</v>
      </c>
      <c r="R789" s="185"/>
      <c r="S789" s="182"/>
      <c r="T789" s="182"/>
      <c r="U789" s="238">
        <v>109.210666666667</v>
      </c>
      <c r="V789" s="238">
        <v>43.066666666666698</v>
      </c>
      <c r="W789" s="238">
        <v>39.898666666666699</v>
      </c>
      <c r="X789" s="238">
        <v>30.216444444444399</v>
      </c>
      <c r="Y789" s="238">
        <v>170.54822222222199</v>
      </c>
      <c r="Z789" s="185"/>
      <c r="AA789" s="182"/>
      <c r="AB789" s="185" t="s">
        <v>570</v>
      </c>
      <c r="AC789" s="185"/>
      <c r="AD789" s="186" t="s">
        <v>120</v>
      </c>
      <c r="AE789" s="338">
        <v>15</v>
      </c>
      <c r="AF789" s="338">
        <v>10</v>
      </c>
      <c r="AG789" s="338">
        <v>8</v>
      </c>
      <c r="AH789" s="338">
        <v>5</v>
      </c>
      <c r="AI789" s="338">
        <v>4</v>
      </c>
      <c r="AJ789" s="187"/>
      <c r="AK789" s="182"/>
      <c r="AL789" s="182"/>
      <c r="AM789" s="282">
        <v>332.23</v>
      </c>
      <c r="AN789" s="282">
        <v>256.76</v>
      </c>
      <c r="AO789" s="282">
        <v>181.58</v>
      </c>
      <c r="AP789" s="282">
        <v>85.23</v>
      </c>
      <c r="AQ789" s="282">
        <v>572.87</v>
      </c>
      <c r="AR789" s="275"/>
      <c r="AS789" s="273"/>
      <c r="AT789" s="273"/>
      <c r="AU789" s="275">
        <v>20.764375000000001</v>
      </c>
      <c r="AV789" s="275">
        <v>16.047499999999999</v>
      </c>
      <c r="AW789" s="275">
        <v>11.348750000000001</v>
      </c>
      <c r="AX789" s="275">
        <v>6.08785714285714</v>
      </c>
      <c r="AY789" s="275">
        <v>35.804375</v>
      </c>
      <c r="AZ789" s="187"/>
      <c r="BA789" s="182"/>
    </row>
    <row r="790" spans="1:53" s="188" customFormat="1" x14ac:dyDescent="0.2">
      <c r="A790" s="182"/>
      <c r="B790" s="185" t="s">
        <v>513</v>
      </c>
      <c r="C790" s="185"/>
      <c r="D790" s="186" t="s">
        <v>369</v>
      </c>
      <c r="E790" s="325">
        <v>576</v>
      </c>
      <c r="F790" s="325">
        <v>222</v>
      </c>
      <c r="G790" s="325">
        <v>389</v>
      </c>
      <c r="H790" s="325">
        <v>46</v>
      </c>
      <c r="I790" s="325">
        <v>347</v>
      </c>
      <c r="J790" s="185"/>
      <c r="K790" s="182"/>
      <c r="L790" s="182"/>
      <c r="M790" s="238">
        <v>51151.5</v>
      </c>
      <c r="N790" s="238">
        <v>14658.88</v>
      </c>
      <c r="O790" s="238">
        <v>44316.61</v>
      </c>
      <c r="P790" s="238">
        <v>3957.91</v>
      </c>
      <c r="Q790" s="238">
        <v>159018.01</v>
      </c>
      <c r="R790" s="185"/>
      <c r="S790" s="182"/>
      <c r="T790" s="182"/>
      <c r="U790" s="238">
        <v>74.892386530014605</v>
      </c>
      <c r="V790" s="238">
        <v>21.462489019033701</v>
      </c>
      <c r="W790" s="238">
        <v>66.144194029850794</v>
      </c>
      <c r="X790" s="238">
        <v>35.981000000000002</v>
      </c>
      <c r="Y790" s="238">
        <v>238.765780780781</v>
      </c>
      <c r="Z790" s="185"/>
      <c r="AA790" s="182"/>
      <c r="AB790" s="185" t="s">
        <v>571</v>
      </c>
      <c r="AC790" s="185"/>
      <c r="AD790" s="186" t="s">
        <v>572</v>
      </c>
      <c r="AE790" s="338">
        <v>5</v>
      </c>
      <c r="AF790" s="338">
        <v>3</v>
      </c>
      <c r="AG790" s="338">
        <v>2</v>
      </c>
      <c r="AH790" s="338">
        <v>1</v>
      </c>
      <c r="AI790" s="338">
        <v>1</v>
      </c>
      <c r="AJ790" s="187"/>
      <c r="AK790" s="182"/>
      <c r="AL790" s="182"/>
      <c r="AM790" s="282">
        <v>1693.24</v>
      </c>
      <c r="AN790" s="282">
        <v>470.17</v>
      </c>
      <c r="AO790" s="282">
        <v>152.33000000000001</v>
      </c>
      <c r="AP790" s="282">
        <v>29.97</v>
      </c>
      <c r="AQ790" s="282">
        <v>212.36</v>
      </c>
      <c r="AR790" s="275"/>
      <c r="AS790" s="273"/>
      <c r="AT790" s="273"/>
      <c r="AU790" s="275">
        <v>338.64800000000002</v>
      </c>
      <c r="AV790" s="275">
        <v>94.034000000000006</v>
      </c>
      <c r="AW790" s="275">
        <v>30.466000000000001</v>
      </c>
      <c r="AX790" s="275">
        <v>5.9939999999999998</v>
      </c>
      <c r="AY790" s="275">
        <v>42.472000000000001</v>
      </c>
      <c r="AZ790" s="187"/>
      <c r="BA790" s="182"/>
    </row>
    <row r="791" spans="1:53" s="188" customFormat="1" x14ac:dyDescent="0.2">
      <c r="A791" s="182"/>
      <c r="B791" s="185" t="s">
        <v>515</v>
      </c>
      <c r="C791" s="185"/>
      <c r="D791" s="186" t="s">
        <v>516</v>
      </c>
      <c r="E791" s="325">
        <v>71</v>
      </c>
      <c r="F791" s="325">
        <v>33</v>
      </c>
      <c r="G791" s="325">
        <v>32</v>
      </c>
      <c r="H791" s="325">
        <v>27</v>
      </c>
      <c r="I791" s="325">
        <v>25</v>
      </c>
      <c r="J791" s="185"/>
      <c r="K791" s="182"/>
      <c r="L791" s="182"/>
      <c r="M791" s="238">
        <v>9909.69</v>
      </c>
      <c r="N791" s="238">
        <v>3511.88</v>
      </c>
      <c r="O791" s="238">
        <v>5149.67</v>
      </c>
      <c r="P791" s="238">
        <v>4789.2700000000004</v>
      </c>
      <c r="Q791" s="238">
        <v>26161.53</v>
      </c>
      <c r="R791" s="185"/>
      <c r="S791" s="182"/>
      <c r="T791" s="182"/>
      <c r="U791" s="238">
        <v>119.39385542168699</v>
      </c>
      <c r="V791" s="238">
        <v>42.311807228915697</v>
      </c>
      <c r="W791" s="238">
        <v>62.044216867469899</v>
      </c>
      <c r="X791" s="238">
        <v>59.865875000000003</v>
      </c>
      <c r="Y791" s="238">
        <v>319.04304878048799</v>
      </c>
      <c r="Z791" s="185"/>
      <c r="AA791" s="182"/>
      <c r="AB791" s="185" t="s">
        <v>573</v>
      </c>
      <c r="AC791" s="185"/>
      <c r="AD791" s="186" t="s">
        <v>167</v>
      </c>
      <c r="AE791" s="338">
        <v>244</v>
      </c>
      <c r="AF791" s="338">
        <v>122</v>
      </c>
      <c r="AG791" s="338">
        <v>119</v>
      </c>
      <c r="AH791" s="338">
        <v>86</v>
      </c>
      <c r="AI791" s="338">
        <v>86</v>
      </c>
      <c r="AJ791" s="187"/>
      <c r="AK791" s="182"/>
      <c r="AL791" s="182"/>
      <c r="AM791" s="282">
        <v>63122.05</v>
      </c>
      <c r="AN791" s="282">
        <v>12183.16</v>
      </c>
      <c r="AO791" s="282">
        <v>23608.38</v>
      </c>
      <c r="AP791" s="282">
        <v>8136.44</v>
      </c>
      <c r="AQ791" s="282">
        <v>96428.79</v>
      </c>
      <c r="AR791" s="275"/>
      <c r="AS791" s="273"/>
      <c r="AT791" s="273"/>
      <c r="AU791" s="275">
        <v>249.49426877470299</v>
      </c>
      <c r="AV791" s="275">
        <v>48.154782608695697</v>
      </c>
      <c r="AW791" s="275">
        <v>95.5804858299595</v>
      </c>
      <c r="AX791" s="275">
        <v>40.479800995024902</v>
      </c>
      <c r="AY791" s="275">
        <v>401.78662500000002</v>
      </c>
      <c r="AZ791" s="187"/>
      <c r="BA791" s="182"/>
    </row>
    <row r="792" spans="1:53" s="188" customFormat="1" x14ac:dyDescent="0.2">
      <c r="A792" s="182"/>
      <c r="B792" s="185" t="s">
        <v>518</v>
      </c>
      <c r="C792" s="185"/>
      <c r="D792" s="186" t="s">
        <v>324</v>
      </c>
      <c r="E792" s="325"/>
      <c r="F792" s="325"/>
      <c r="G792" s="325"/>
      <c r="H792" s="325"/>
      <c r="I792" s="325">
        <v>1</v>
      </c>
      <c r="J792" s="185"/>
      <c r="K792" s="182"/>
      <c r="L792" s="182"/>
      <c r="M792" s="238">
        <v>0</v>
      </c>
      <c r="N792" s="238">
        <v>0</v>
      </c>
      <c r="O792" s="238"/>
      <c r="P792" s="238"/>
      <c r="Q792" s="238">
        <v>53.95</v>
      </c>
      <c r="R792" s="185"/>
      <c r="S792" s="182"/>
      <c r="T792" s="182"/>
      <c r="U792" s="238">
        <v>0</v>
      </c>
      <c r="V792" s="238">
        <v>0</v>
      </c>
      <c r="W792" s="238"/>
      <c r="X792" s="238"/>
      <c r="Y792" s="238">
        <v>53.95</v>
      </c>
      <c r="Z792" s="185"/>
      <c r="AA792" s="182"/>
      <c r="AB792" s="185" t="s">
        <v>574</v>
      </c>
      <c r="AC792" s="185"/>
      <c r="AD792" s="186" t="s">
        <v>167</v>
      </c>
      <c r="AE792" s="338">
        <v>23</v>
      </c>
      <c r="AF792" s="338">
        <v>7</v>
      </c>
      <c r="AG792" s="338">
        <v>6</v>
      </c>
      <c r="AH792" s="338">
        <v>2</v>
      </c>
      <c r="AI792" s="338">
        <v>4</v>
      </c>
      <c r="AJ792" s="187"/>
      <c r="AK792" s="182"/>
      <c r="AL792" s="182"/>
      <c r="AM792" s="282">
        <v>8331.08</v>
      </c>
      <c r="AN792" s="282">
        <v>909.27</v>
      </c>
      <c r="AO792" s="282">
        <v>894.25</v>
      </c>
      <c r="AP792" s="282">
        <v>39.799999999999997</v>
      </c>
      <c r="AQ792" s="282">
        <v>4781.0200000000004</v>
      </c>
      <c r="AR792" s="275"/>
      <c r="AS792" s="273"/>
      <c r="AT792" s="273"/>
      <c r="AU792" s="275">
        <v>347.12833333333299</v>
      </c>
      <c r="AV792" s="275">
        <v>37.886249999999997</v>
      </c>
      <c r="AW792" s="275">
        <v>38.880434782608702</v>
      </c>
      <c r="AX792" s="275">
        <v>1.7304347826087001</v>
      </c>
      <c r="AY792" s="275">
        <v>199.20916666666699</v>
      </c>
      <c r="AZ792" s="187"/>
      <c r="BA792" s="182"/>
    </row>
    <row r="793" spans="1:53" s="188" customFormat="1" x14ac:dyDescent="0.2">
      <c r="A793" s="182"/>
      <c r="B793" s="185" t="s">
        <v>520</v>
      </c>
      <c r="C793" s="185"/>
      <c r="D793" s="186" t="s">
        <v>225</v>
      </c>
      <c r="E793" s="325">
        <v>61</v>
      </c>
      <c r="F793" s="325">
        <v>23</v>
      </c>
      <c r="G793" s="325">
        <v>22</v>
      </c>
      <c r="H793" s="325">
        <v>18</v>
      </c>
      <c r="I793" s="325">
        <v>21</v>
      </c>
      <c r="J793" s="185"/>
      <c r="K793" s="182"/>
      <c r="L793" s="182"/>
      <c r="M793" s="238">
        <v>8568.2800000000007</v>
      </c>
      <c r="N793" s="238">
        <v>3779.46</v>
      </c>
      <c r="O793" s="238">
        <v>3608.58</v>
      </c>
      <c r="P793" s="238">
        <v>5601.2</v>
      </c>
      <c r="Q793" s="238">
        <v>14958.92</v>
      </c>
      <c r="R793" s="185"/>
      <c r="S793" s="182"/>
      <c r="T793" s="182"/>
      <c r="U793" s="238">
        <v>120.68</v>
      </c>
      <c r="V793" s="238">
        <v>53.231830985915501</v>
      </c>
      <c r="W793" s="238">
        <v>51.551142857142899</v>
      </c>
      <c r="X793" s="238">
        <v>83.6</v>
      </c>
      <c r="Y793" s="238">
        <v>216.79594202898599</v>
      </c>
      <c r="Z793" s="185"/>
      <c r="AA793" s="182"/>
      <c r="AB793" s="185" t="s">
        <v>575</v>
      </c>
      <c r="AC793" s="185"/>
      <c r="AD793" s="186" t="s">
        <v>179</v>
      </c>
      <c r="AE793" s="338">
        <v>212</v>
      </c>
      <c r="AF793" s="338">
        <v>113</v>
      </c>
      <c r="AG793" s="338">
        <v>85</v>
      </c>
      <c r="AH793" s="338">
        <v>65</v>
      </c>
      <c r="AI793" s="338">
        <v>62</v>
      </c>
      <c r="AJ793" s="187"/>
      <c r="AK793" s="182"/>
      <c r="AL793" s="182"/>
      <c r="AM793" s="282">
        <v>62438.17</v>
      </c>
      <c r="AN793" s="282">
        <v>25691.98</v>
      </c>
      <c r="AO793" s="282">
        <v>12495.58</v>
      </c>
      <c r="AP793" s="282">
        <v>9865.4699999999993</v>
      </c>
      <c r="AQ793" s="282">
        <v>54969.06</v>
      </c>
      <c r="AR793" s="275"/>
      <c r="AS793" s="273"/>
      <c r="AT793" s="273"/>
      <c r="AU793" s="275">
        <v>282.52565610859699</v>
      </c>
      <c r="AV793" s="275">
        <v>116.253303167421</v>
      </c>
      <c r="AW793" s="275">
        <v>58.118976744186</v>
      </c>
      <c r="AX793" s="275">
        <v>46.978428571428601</v>
      </c>
      <c r="AY793" s="275">
        <v>252.15165137614699</v>
      </c>
      <c r="AZ793" s="187"/>
      <c r="BA793" s="182"/>
    </row>
    <row r="794" spans="1:53" s="188" customFormat="1" x14ac:dyDescent="0.2">
      <c r="A794" s="182"/>
      <c r="B794" s="185" t="s">
        <v>680</v>
      </c>
      <c r="C794" s="185"/>
      <c r="D794" s="186" t="s">
        <v>88</v>
      </c>
      <c r="E794" s="325">
        <v>18</v>
      </c>
      <c r="F794" s="325">
        <v>10</v>
      </c>
      <c r="G794" s="325">
        <v>8</v>
      </c>
      <c r="H794" s="325">
        <v>6</v>
      </c>
      <c r="I794" s="325">
        <v>6</v>
      </c>
      <c r="J794" s="185"/>
      <c r="K794" s="182"/>
      <c r="L794" s="182"/>
      <c r="M794" s="238">
        <v>2773.22</v>
      </c>
      <c r="N794" s="238">
        <v>1434.51</v>
      </c>
      <c r="O794" s="238">
        <v>1659.49</v>
      </c>
      <c r="P794" s="238">
        <v>1899.12</v>
      </c>
      <c r="Q794" s="238">
        <v>6145.55</v>
      </c>
      <c r="R794" s="185"/>
      <c r="S794" s="182"/>
      <c r="T794" s="182"/>
      <c r="U794" s="238">
        <v>115.550833333333</v>
      </c>
      <c r="V794" s="238">
        <v>59.771250000000002</v>
      </c>
      <c r="W794" s="238">
        <v>69.145416666666705</v>
      </c>
      <c r="X794" s="238">
        <v>79.13</v>
      </c>
      <c r="Y794" s="238">
        <v>256.06458333333302</v>
      </c>
      <c r="Z794" s="185"/>
      <c r="AA794" s="182"/>
      <c r="AB794" s="185" t="s">
        <v>576</v>
      </c>
      <c r="AC794" s="185"/>
      <c r="AD794" s="186" t="s">
        <v>287</v>
      </c>
      <c r="AE794" s="338">
        <v>6</v>
      </c>
      <c r="AF794" s="338">
        <v>4</v>
      </c>
      <c r="AG794" s="338">
        <v>5</v>
      </c>
      <c r="AH794" s="338">
        <v>4</v>
      </c>
      <c r="AI794" s="338">
        <v>5</v>
      </c>
      <c r="AJ794" s="187"/>
      <c r="AK794" s="182"/>
      <c r="AL794" s="182"/>
      <c r="AM794" s="282">
        <v>343.47</v>
      </c>
      <c r="AN794" s="282">
        <v>134.74</v>
      </c>
      <c r="AO794" s="282">
        <v>201.95</v>
      </c>
      <c r="AP794" s="282">
        <v>113.23</v>
      </c>
      <c r="AQ794" s="282">
        <v>954.3</v>
      </c>
      <c r="AR794" s="275"/>
      <c r="AS794" s="273"/>
      <c r="AT794" s="273"/>
      <c r="AU794" s="275">
        <v>49.067142857142798</v>
      </c>
      <c r="AV794" s="275">
        <v>19.248571428571399</v>
      </c>
      <c r="AW794" s="275">
        <v>28.85</v>
      </c>
      <c r="AX794" s="275">
        <v>16.175714285714299</v>
      </c>
      <c r="AY794" s="275">
        <v>136.328571428571</v>
      </c>
      <c r="AZ794" s="187"/>
      <c r="BA794" s="182"/>
    </row>
    <row r="795" spans="1:53" s="188" customFormat="1" x14ac:dyDescent="0.2">
      <c r="A795" s="182"/>
      <c r="B795" s="185" t="s">
        <v>589</v>
      </c>
      <c r="C795" s="185"/>
      <c r="D795" s="186" t="s">
        <v>105</v>
      </c>
      <c r="E795" s="325">
        <v>1</v>
      </c>
      <c r="F795" s="325">
        <v>1</v>
      </c>
      <c r="G795" s="325">
        <v>1</v>
      </c>
      <c r="H795" s="325">
        <v>1</v>
      </c>
      <c r="I795" s="325">
        <v>1</v>
      </c>
      <c r="J795" s="185"/>
      <c r="K795" s="182"/>
      <c r="L795" s="182"/>
      <c r="M795" s="238">
        <v>41.35</v>
      </c>
      <c r="N795" s="238">
        <v>26.09</v>
      </c>
      <c r="O795" s="238">
        <v>37.04</v>
      </c>
      <c r="P795" s="238">
        <v>51.94</v>
      </c>
      <c r="Q795" s="238">
        <v>416.57</v>
      </c>
      <c r="R795" s="185"/>
      <c r="S795" s="182"/>
      <c r="T795" s="182"/>
      <c r="U795" s="238">
        <v>41.35</v>
      </c>
      <c r="V795" s="238">
        <v>26.09</v>
      </c>
      <c r="W795" s="238">
        <v>37.04</v>
      </c>
      <c r="X795" s="238">
        <v>51.94</v>
      </c>
      <c r="Y795" s="238">
        <v>416.57</v>
      </c>
      <c r="Z795" s="185"/>
      <c r="AA795" s="182"/>
      <c r="AB795" s="185" t="s">
        <v>687</v>
      </c>
      <c r="AC795" s="185"/>
      <c r="AD795" s="186" t="s">
        <v>578</v>
      </c>
      <c r="AE795" s="338">
        <v>20</v>
      </c>
      <c r="AF795" s="338">
        <v>12</v>
      </c>
      <c r="AG795" s="338">
        <v>10</v>
      </c>
      <c r="AH795" s="338">
        <v>9</v>
      </c>
      <c r="AI795" s="338">
        <v>9</v>
      </c>
      <c r="AJ795" s="187"/>
      <c r="AK795" s="182"/>
      <c r="AL795" s="182"/>
      <c r="AM795" s="282">
        <v>3434.53</v>
      </c>
      <c r="AN795" s="282">
        <v>1163.18</v>
      </c>
      <c r="AO795" s="282">
        <v>1341.33</v>
      </c>
      <c r="AP795" s="282">
        <v>764.56</v>
      </c>
      <c r="AQ795" s="282">
        <v>64865.82</v>
      </c>
      <c r="AR795" s="275"/>
      <c r="AS795" s="273"/>
      <c r="AT795" s="273"/>
      <c r="AU795" s="275">
        <v>171.72649999999999</v>
      </c>
      <c r="AV795" s="275">
        <v>58.158999999999999</v>
      </c>
      <c r="AW795" s="275">
        <v>70.596315789473707</v>
      </c>
      <c r="AX795" s="275">
        <v>40.24</v>
      </c>
      <c r="AY795" s="275">
        <v>3243.2910000000002</v>
      </c>
      <c r="AZ795" s="187"/>
      <c r="BA795" s="182"/>
    </row>
    <row r="796" spans="1:53" s="188" customFormat="1" x14ac:dyDescent="0.2">
      <c r="A796" s="182"/>
      <c r="B796" s="185" t="s">
        <v>523</v>
      </c>
      <c r="C796" s="185"/>
      <c r="D796" s="186" t="s">
        <v>86</v>
      </c>
      <c r="E796" s="325">
        <v>12</v>
      </c>
      <c r="F796" s="325">
        <v>7</v>
      </c>
      <c r="G796" s="325">
        <v>7</v>
      </c>
      <c r="H796" s="325">
        <v>5</v>
      </c>
      <c r="I796" s="325">
        <v>3</v>
      </c>
      <c r="J796" s="185"/>
      <c r="K796" s="182"/>
      <c r="L796" s="182"/>
      <c r="M796" s="238">
        <v>1171.03</v>
      </c>
      <c r="N796" s="238">
        <v>427.64</v>
      </c>
      <c r="O796" s="238">
        <v>476.69</v>
      </c>
      <c r="P796" s="238">
        <v>352.87</v>
      </c>
      <c r="Q796" s="238">
        <v>1625.36</v>
      </c>
      <c r="R796" s="185"/>
      <c r="S796" s="182"/>
      <c r="T796" s="182"/>
      <c r="U796" s="238">
        <v>90.079230769230804</v>
      </c>
      <c r="V796" s="238">
        <v>32.8953846153846</v>
      </c>
      <c r="W796" s="238">
        <v>39.724166666666697</v>
      </c>
      <c r="X796" s="238">
        <v>29.405833333333302</v>
      </c>
      <c r="Y796" s="238">
        <v>125.02769230769201</v>
      </c>
      <c r="Z796" s="185"/>
      <c r="AA796" s="182"/>
      <c r="AB796" s="185" t="s">
        <v>579</v>
      </c>
      <c r="AC796" s="185"/>
      <c r="AD796" s="186" t="s">
        <v>127</v>
      </c>
      <c r="AE796" s="338">
        <v>68</v>
      </c>
      <c r="AF796" s="338">
        <v>31</v>
      </c>
      <c r="AG796" s="338">
        <v>28</v>
      </c>
      <c r="AH796" s="338">
        <v>22</v>
      </c>
      <c r="AI796" s="338">
        <v>15</v>
      </c>
      <c r="AJ796" s="187"/>
      <c r="AK796" s="182"/>
      <c r="AL796" s="182"/>
      <c r="AM796" s="282">
        <v>47073.42</v>
      </c>
      <c r="AN796" s="282">
        <v>4681.99</v>
      </c>
      <c r="AO796" s="282">
        <v>2486.62</v>
      </c>
      <c r="AP796" s="282">
        <v>1121.22</v>
      </c>
      <c r="AQ796" s="282">
        <v>4380.01</v>
      </c>
      <c r="AR796" s="275"/>
      <c r="AS796" s="273"/>
      <c r="AT796" s="273"/>
      <c r="AU796" s="275">
        <v>653.79750000000001</v>
      </c>
      <c r="AV796" s="275">
        <v>65.027638888888902</v>
      </c>
      <c r="AW796" s="275">
        <v>35.523142857142901</v>
      </c>
      <c r="AX796" s="275">
        <v>16.988181818181801</v>
      </c>
      <c r="AY796" s="275">
        <v>68.437656250000003</v>
      </c>
      <c r="AZ796" s="187"/>
      <c r="BA796" s="182"/>
    </row>
    <row r="797" spans="1:53" s="188" customFormat="1" ht="13.5" thickBot="1" x14ac:dyDescent="0.25">
      <c r="A797" s="182"/>
      <c r="B797" s="189" t="s">
        <v>524</v>
      </c>
      <c r="C797" s="189"/>
      <c r="D797" s="190" t="s">
        <v>127</v>
      </c>
      <c r="E797" s="326">
        <v>9</v>
      </c>
      <c r="F797" s="326">
        <v>5</v>
      </c>
      <c r="G797" s="326">
        <v>3</v>
      </c>
      <c r="H797" s="326">
        <v>4</v>
      </c>
      <c r="I797" s="326">
        <v>4</v>
      </c>
      <c r="J797" s="189"/>
      <c r="K797" s="182"/>
      <c r="L797" s="182"/>
      <c r="M797" s="332">
        <v>1052.29</v>
      </c>
      <c r="N797" s="238">
        <v>480.38</v>
      </c>
      <c r="O797" s="238">
        <v>260.95</v>
      </c>
      <c r="P797" s="238">
        <v>867.67</v>
      </c>
      <c r="Q797" s="238">
        <v>4349.13</v>
      </c>
      <c r="R797" s="185"/>
      <c r="S797" s="182"/>
      <c r="T797" s="182"/>
      <c r="U797" s="266">
        <v>95.662727272727295</v>
      </c>
      <c r="V797" s="266">
        <v>43.670909090909099</v>
      </c>
      <c r="W797" s="266">
        <v>23.722727272727301</v>
      </c>
      <c r="X797" s="266">
        <v>78.879090909090905</v>
      </c>
      <c r="Y797" s="266">
        <v>395.375454545455</v>
      </c>
      <c r="Z797" s="191"/>
      <c r="AA797" s="182"/>
      <c r="AB797" s="189" t="s">
        <v>583</v>
      </c>
      <c r="AC797" s="189"/>
      <c r="AD797" s="190" t="s">
        <v>229</v>
      </c>
      <c r="AE797" s="339">
        <v>1</v>
      </c>
      <c r="AF797" s="339"/>
      <c r="AG797" s="339"/>
      <c r="AH797" s="339"/>
      <c r="AI797" s="339"/>
      <c r="AJ797" s="192"/>
      <c r="AK797" s="182"/>
      <c r="AL797" s="182"/>
      <c r="AM797" s="283">
        <v>103.67</v>
      </c>
      <c r="AN797" s="284">
        <v>0</v>
      </c>
      <c r="AO797" s="284">
        <v>0</v>
      </c>
      <c r="AP797" s="284">
        <v>0</v>
      </c>
      <c r="AQ797" s="284">
        <v>0</v>
      </c>
      <c r="AR797" s="277"/>
      <c r="AS797" s="273"/>
      <c r="AT797" s="273"/>
      <c r="AU797" s="276">
        <v>103.67</v>
      </c>
      <c r="AV797" s="277">
        <v>0</v>
      </c>
      <c r="AW797" s="277">
        <v>0</v>
      </c>
      <c r="AX797" s="277">
        <v>0</v>
      </c>
      <c r="AY797" s="277">
        <v>0</v>
      </c>
      <c r="AZ797" s="192"/>
      <c r="BA797" s="182"/>
    </row>
    <row r="798" spans="1:53" s="188" customFormat="1" x14ac:dyDescent="0.2">
      <c r="A798" s="182"/>
      <c r="B798" s="185" t="s">
        <v>525</v>
      </c>
      <c r="C798" s="185"/>
      <c r="D798" s="186" t="s">
        <v>77</v>
      </c>
      <c r="E798" s="325">
        <v>64</v>
      </c>
      <c r="F798" s="325">
        <v>39</v>
      </c>
      <c r="G798" s="325">
        <v>31</v>
      </c>
      <c r="H798" s="325">
        <v>24</v>
      </c>
      <c r="I798" s="325">
        <v>31</v>
      </c>
      <c r="J798" s="185"/>
      <c r="K798" s="182"/>
      <c r="L798" s="182"/>
      <c r="M798" s="238">
        <v>7528.65</v>
      </c>
      <c r="N798" s="238">
        <v>3977.37</v>
      </c>
      <c r="O798" s="238">
        <v>4284.3500000000004</v>
      </c>
      <c r="P798" s="238">
        <v>2909.45</v>
      </c>
      <c r="Q798" s="238">
        <v>26403.86</v>
      </c>
      <c r="R798" s="185"/>
      <c r="S798" s="182"/>
      <c r="T798" s="182"/>
      <c r="U798" s="238">
        <v>100.38200000000001</v>
      </c>
      <c r="V798" s="238">
        <v>53.031599999999997</v>
      </c>
      <c r="W798" s="238">
        <v>57.896621621621598</v>
      </c>
      <c r="X798" s="238">
        <v>42.786029411764702</v>
      </c>
      <c r="Y798" s="238">
        <v>352.05146666666701</v>
      </c>
      <c r="Z798" s="185"/>
      <c r="AA798" s="182"/>
      <c r="AB798" s="185" t="s">
        <v>583</v>
      </c>
      <c r="AC798" s="185"/>
      <c r="AD798" s="186" t="s">
        <v>460</v>
      </c>
      <c r="AE798" s="338">
        <v>66</v>
      </c>
      <c r="AF798" s="338">
        <v>32</v>
      </c>
      <c r="AG798" s="338">
        <v>22</v>
      </c>
      <c r="AH798" s="338">
        <v>17</v>
      </c>
      <c r="AI798" s="338">
        <v>13</v>
      </c>
      <c r="AJ798" s="187"/>
      <c r="AK798" s="182"/>
      <c r="AL798" s="182"/>
      <c r="AM798" s="282">
        <v>50241.02</v>
      </c>
      <c r="AN798" s="282">
        <v>8441.39</v>
      </c>
      <c r="AO798" s="282">
        <v>1733.18</v>
      </c>
      <c r="AP798" s="282">
        <v>1871.42</v>
      </c>
      <c r="AQ798" s="282">
        <v>15045.13</v>
      </c>
      <c r="AR798" s="275"/>
      <c r="AS798" s="273"/>
      <c r="AT798" s="273"/>
      <c r="AU798" s="275">
        <v>728.13072463768106</v>
      </c>
      <c r="AV798" s="275">
        <v>122.33898550724599</v>
      </c>
      <c r="AW798" s="275">
        <v>26.260303030303</v>
      </c>
      <c r="AX798" s="275">
        <v>27.9316417910448</v>
      </c>
      <c r="AY798" s="275">
        <v>221.25191176470599</v>
      </c>
      <c r="AZ798" s="187"/>
      <c r="BA798" s="182"/>
    </row>
    <row r="799" spans="1:53" s="188" customFormat="1" x14ac:dyDescent="0.2">
      <c r="A799" s="182"/>
      <c r="B799" s="185" t="s">
        <v>526</v>
      </c>
      <c r="C799" s="185"/>
      <c r="D799" s="186" t="s">
        <v>527</v>
      </c>
      <c r="E799" s="325">
        <v>80</v>
      </c>
      <c r="F799" s="325">
        <v>18</v>
      </c>
      <c r="G799" s="325">
        <v>35</v>
      </c>
      <c r="H799" s="325">
        <v>2</v>
      </c>
      <c r="I799" s="325">
        <v>11</v>
      </c>
      <c r="J799" s="185"/>
      <c r="K799" s="182"/>
      <c r="L799" s="182"/>
      <c r="M799" s="238">
        <v>6715.84</v>
      </c>
      <c r="N799" s="238">
        <v>836.3</v>
      </c>
      <c r="O799" s="238">
        <v>3192.56</v>
      </c>
      <c r="P799" s="238">
        <v>220.29</v>
      </c>
      <c r="Q799" s="238">
        <v>5473.54</v>
      </c>
      <c r="R799" s="185"/>
      <c r="S799" s="182"/>
      <c r="T799" s="182"/>
      <c r="U799" s="238">
        <v>81.900487804878097</v>
      </c>
      <c r="V799" s="238">
        <v>10.1987804878049</v>
      </c>
      <c r="W799" s="238">
        <v>39.906999999999996</v>
      </c>
      <c r="X799" s="238">
        <v>12.2383333333333</v>
      </c>
      <c r="Y799" s="238">
        <v>72.020263157894703</v>
      </c>
      <c r="Z799" s="185"/>
      <c r="AA799" s="182"/>
      <c r="AB799" s="185" t="s">
        <v>716</v>
      </c>
      <c r="AC799" s="185"/>
      <c r="AD799" s="186" t="s">
        <v>90</v>
      </c>
      <c r="AE799" s="338">
        <v>2</v>
      </c>
      <c r="AF799" s="338">
        <v>1</v>
      </c>
      <c r="AG799" s="338">
        <v>1</v>
      </c>
      <c r="AH799" s="338">
        <v>1</v>
      </c>
      <c r="AI799" s="338"/>
      <c r="AJ799" s="187"/>
      <c r="AK799" s="182"/>
      <c r="AL799" s="182"/>
      <c r="AM799" s="282">
        <v>925.5</v>
      </c>
      <c r="AN799" s="282">
        <v>377.25</v>
      </c>
      <c r="AO799" s="282">
        <v>24.55</v>
      </c>
      <c r="AP799" s="282">
        <v>65</v>
      </c>
      <c r="AQ799" s="282">
        <v>0</v>
      </c>
      <c r="AR799" s="275"/>
      <c r="AS799" s="273"/>
      <c r="AT799" s="273"/>
      <c r="AU799" s="275">
        <v>462.75</v>
      </c>
      <c r="AV799" s="275">
        <v>188.625</v>
      </c>
      <c r="AW799" s="275">
        <v>12.275</v>
      </c>
      <c r="AX799" s="275">
        <v>65</v>
      </c>
      <c r="AY799" s="275">
        <v>0</v>
      </c>
      <c r="AZ799" s="187"/>
      <c r="BA799" s="182"/>
    </row>
    <row r="800" spans="1:53" s="188" customFormat="1" x14ac:dyDescent="0.2">
      <c r="A800" s="182"/>
      <c r="B800" s="185" t="s">
        <v>528</v>
      </c>
      <c r="C800" s="185"/>
      <c r="D800" s="186" t="s">
        <v>145</v>
      </c>
      <c r="E800" s="325">
        <v>5</v>
      </c>
      <c r="F800" s="325">
        <v>2</v>
      </c>
      <c r="G800" s="325">
        <v>2</v>
      </c>
      <c r="H800" s="325">
        <v>2</v>
      </c>
      <c r="I800" s="325">
        <v>2</v>
      </c>
      <c r="J800" s="185"/>
      <c r="K800" s="182"/>
      <c r="L800" s="182"/>
      <c r="M800" s="238">
        <v>642.63</v>
      </c>
      <c r="N800" s="238">
        <v>223.01</v>
      </c>
      <c r="O800" s="238">
        <v>204.6</v>
      </c>
      <c r="P800" s="238">
        <v>210.98</v>
      </c>
      <c r="Q800" s="238">
        <v>18345.310000000001</v>
      </c>
      <c r="R800" s="185"/>
      <c r="S800" s="182"/>
      <c r="T800" s="182"/>
      <c r="U800" s="238">
        <v>91.804285714285697</v>
      </c>
      <c r="V800" s="238">
        <v>31.858571428571398</v>
      </c>
      <c r="W800" s="238">
        <v>29.228571428571399</v>
      </c>
      <c r="X800" s="238">
        <v>30.14</v>
      </c>
      <c r="Y800" s="238">
        <v>2620.7585714285701</v>
      </c>
      <c r="Z800" s="185"/>
      <c r="AA800" s="182"/>
      <c r="AB800" s="185"/>
      <c r="AC800" s="185"/>
      <c r="AD800" s="186"/>
      <c r="AE800" s="338"/>
      <c r="AF800" s="338"/>
      <c r="AG800" s="338"/>
      <c r="AH800" s="338"/>
      <c r="AI800" s="338"/>
      <c r="AJ800" s="187"/>
      <c r="AK800" s="182"/>
      <c r="AL800" s="182"/>
      <c r="AM800" s="282"/>
      <c r="AN800" s="282"/>
      <c r="AO800" s="282"/>
      <c r="AP800" s="282"/>
      <c r="AQ800" s="282"/>
      <c r="AR800" s="275"/>
      <c r="AS800" s="273"/>
      <c r="AT800" s="273"/>
      <c r="AU800" s="275"/>
      <c r="AV800" s="275"/>
      <c r="AW800" s="275"/>
      <c r="AX800" s="275"/>
      <c r="AY800" s="275"/>
      <c r="AZ800" s="187"/>
      <c r="BA800" s="182"/>
    </row>
    <row r="801" spans="1:53" s="188" customFormat="1" x14ac:dyDescent="0.2">
      <c r="A801" s="182"/>
      <c r="B801" s="185" t="s">
        <v>529</v>
      </c>
      <c r="C801" s="185"/>
      <c r="D801" s="186" t="s">
        <v>501</v>
      </c>
      <c r="E801" s="325">
        <v>406</v>
      </c>
      <c r="F801" s="325">
        <v>273</v>
      </c>
      <c r="G801" s="325">
        <v>227</v>
      </c>
      <c r="H801" s="325">
        <v>192</v>
      </c>
      <c r="I801" s="325">
        <v>219</v>
      </c>
      <c r="J801" s="185"/>
      <c r="K801" s="182"/>
      <c r="L801" s="182"/>
      <c r="M801" s="238">
        <v>54050.54</v>
      </c>
      <c r="N801" s="238">
        <v>26754.7</v>
      </c>
      <c r="O801" s="238">
        <v>27898.45</v>
      </c>
      <c r="P801" s="238">
        <v>22369.77</v>
      </c>
      <c r="Q801" s="238">
        <v>176037.82</v>
      </c>
      <c r="R801" s="185"/>
      <c r="S801" s="182"/>
      <c r="T801" s="182"/>
      <c r="U801" s="238">
        <v>115.00114893617</v>
      </c>
      <c r="V801" s="238">
        <v>56.924893617021297</v>
      </c>
      <c r="W801" s="238">
        <v>60.386255411255398</v>
      </c>
      <c r="X801" s="238">
        <v>48.6299347826087</v>
      </c>
      <c r="Y801" s="238">
        <v>381.86078091106299</v>
      </c>
      <c r="Z801" s="185"/>
      <c r="AA801" s="182"/>
      <c r="AB801" s="185"/>
      <c r="AC801" s="185"/>
      <c r="AD801" s="186"/>
      <c r="AE801" s="338"/>
      <c r="AF801" s="338"/>
      <c r="AG801" s="338"/>
      <c r="AH801" s="338"/>
      <c r="AI801" s="338"/>
      <c r="AJ801" s="187"/>
      <c r="AK801" s="182"/>
      <c r="AL801" s="182"/>
      <c r="AM801" s="282"/>
      <c r="AN801" s="282"/>
      <c r="AO801" s="282"/>
      <c r="AP801" s="282"/>
      <c r="AQ801" s="282"/>
      <c r="AR801" s="275"/>
      <c r="AS801" s="273"/>
      <c r="AT801" s="273"/>
      <c r="AU801" s="275"/>
      <c r="AV801" s="275"/>
      <c r="AW801" s="275"/>
      <c r="AX801" s="275"/>
      <c r="AY801" s="275"/>
      <c r="AZ801" s="187"/>
      <c r="BA801" s="182"/>
    </row>
    <row r="802" spans="1:53" s="188" customFormat="1" x14ac:dyDescent="0.2">
      <c r="A802" s="182"/>
      <c r="B802" s="185" t="s">
        <v>530</v>
      </c>
      <c r="C802" s="185"/>
      <c r="D802" s="186" t="s">
        <v>531</v>
      </c>
      <c r="E802" s="325">
        <v>20</v>
      </c>
      <c r="F802" s="325">
        <v>9</v>
      </c>
      <c r="G802" s="325">
        <v>6</v>
      </c>
      <c r="H802" s="325">
        <v>4</v>
      </c>
      <c r="I802" s="325">
        <v>5</v>
      </c>
      <c r="J802" s="185"/>
      <c r="K802" s="182"/>
      <c r="L802" s="182"/>
      <c r="M802" s="238">
        <v>1299.0999999999999</v>
      </c>
      <c r="N802" s="238">
        <v>377.01</v>
      </c>
      <c r="O802" s="238">
        <v>286.22000000000003</v>
      </c>
      <c r="P802" s="238">
        <v>186.83</v>
      </c>
      <c r="Q802" s="238">
        <v>304.69</v>
      </c>
      <c r="R802" s="185"/>
      <c r="S802" s="182"/>
      <c r="T802" s="182"/>
      <c r="U802" s="238">
        <v>61.861904761904803</v>
      </c>
      <c r="V802" s="238">
        <v>17.952857142857098</v>
      </c>
      <c r="W802" s="238">
        <v>13.6295238095238</v>
      </c>
      <c r="X802" s="238">
        <v>8.8966666666666701</v>
      </c>
      <c r="Y802" s="238">
        <v>15.234500000000001</v>
      </c>
      <c r="Z802" s="185"/>
      <c r="AA802" s="182"/>
      <c r="AB802" s="185"/>
      <c r="AC802" s="185"/>
      <c r="AD802" s="186"/>
      <c r="AE802" s="338"/>
      <c r="AF802" s="338"/>
      <c r="AG802" s="338"/>
      <c r="AH802" s="338"/>
      <c r="AI802" s="338"/>
      <c r="AJ802" s="187"/>
      <c r="AK802" s="182"/>
      <c r="AL802" s="182"/>
      <c r="AM802" s="282"/>
      <c r="AN802" s="282"/>
      <c r="AO802" s="282"/>
      <c r="AP802" s="282"/>
      <c r="AQ802" s="282"/>
      <c r="AR802" s="275"/>
      <c r="AS802" s="273"/>
      <c r="AT802" s="273"/>
      <c r="AU802" s="275"/>
      <c r="AV802" s="275"/>
      <c r="AW802" s="275"/>
      <c r="AX802" s="275"/>
      <c r="AY802" s="275"/>
      <c r="AZ802" s="187"/>
      <c r="BA802" s="182"/>
    </row>
    <row r="803" spans="1:53" s="188" customFormat="1" x14ac:dyDescent="0.2">
      <c r="A803" s="182"/>
      <c r="B803" s="185" t="s">
        <v>532</v>
      </c>
      <c r="C803" s="185"/>
      <c r="D803" s="186" t="s">
        <v>104</v>
      </c>
      <c r="E803" s="325">
        <v>79</v>
      </c>
      <c r="F803" s="325">
        <v>48</v>
      </c>
      <c r="G803" s="325">
        <v>36</v>
      </c>
      <c r="H803" s="325">
        <v>26</v>
      </c>
      <c r="I803" s="325">
        <v>22</v>
      </c>
      <c r="J803" s="185"/>
      <c r="K803" s="182"/>
      <c r="L803" s="182"/>
      <c r="M803" s="238">
        <v>5768.36</v>
      </c>
      <c r="N803" s="238">
        <v>2638.57</v>
      </c>
      <c r="O803" s="238">
        <v>2542.2800000000002</v>
      </c>
      <c r="P803" s="238">
        <v>1946.9</v>
      </c>
      <c r="Q803" s="238">
        <v>9586.48</v>
      </c>
      <c r="R803" s="185"/>
      <c r="S803" s="182"/>
      <c r="T803" s="182"/>
      <c r="U803" s="238">
        <v>70.345853658536598</v>
      </c>
      <c r="V803" s="238">
        <v>32.177682926829299</v>
      </c>
      <c r="W803" s="238">
        <v>33.0166233766234</v>
      </c>
      <c r="X803" s="238">
        <v>24.960256410256399</v>
      </c>
      <c r="Y803" s="238">
        <v>116.908292682927</v>
      </c>
      <c r="Z803" s="185"/>
      <c r="AA803" s="182"/>
      <c r="AB803" s="185"/>
      <c r="AC803" s="185"/>
      <c r="AD803" s="186"/>
      <c r="AE803" s="338"/>
      <c r="AF803" s="338"/>
      <c r="AG803" s="338"/>
      <c r="AH803" s="338"/>
      <c r="AI803" s="338"/>
      <c r="AJ803" s="187"/>
      <c r="AK803" s="182"/>
      <c r="AL803" s="182"/>
      <c r="AM803" s="282"/>
      <c r="AN803" s="282"/>
      <c r="AO803" s="282"/>
      <c r="AP803" s="282"/>
      <c r="AQ803" s="282"/>
      <c r="AR803" s="275"/>
      <c r="AS803" s="273"/>
      <c r="AT803" s="273"/>
      <c r="AU803" s="275"/>
      <c r="AV803" s="275"/>
      <c r="AW803" s="275"/>
      <c r="AX803" s="275"/>
      <c r="AY803" s="275"/>
      <c r="AZ803" s="187"/>
      <c r="BA803" s="182"/>
    </row>
    <row r="804" spans="1:53" s="188" customFormat="1" x14ac:dyDescent="0.2">
      <c r="A804" s="182"/>
      <c r="B804" s="185" t="s">
        <v>533</v>
      </c>
      <c r="C804" s="185"/>
      <c r="D804" s="186" t="s">
        <v>97</v>
      </c>
      <c r="E804" s="325">
        <v>99</v>
      </c>
      <c r="F804" s="325">
        <v>43</v>
      </c>
      <c r="G804" s="325">
        <v>29</v>
      </c>
      <c r="H804" s="325">
        <v>23</v>
      </c>
      <c r="I804" s="325">
        <v>27</v>
      </c>
      <c r="J804" s="185"/>
      <c r="K804" s="182"/>
      <c r="L804" s="182"/>
      <c r="M804" s="238">
        <v>16259.75</v>
      </c>
      <c r="N804" s="238">
        <v>4845.28</v>
      </c>
      <c r="O804" s="238">
        <v>13174.6</v>
      </c>
      <c r="P804" s="238">
        <v>3211.02</v>
      </c>
      <c r="Q804" s="238">
        <v>45777.74</v>
      </c>
      <c r="R804" s="185"/>
      <c r="S804" s="182"/>
      <c r="T804" s="182"/>
      <c r="U804" s="238">
        <v>146.48423423423401</v>
      </c>
      <c r="V804" s="238">
        <v>43.6511711711712</v>
      </c>
      <c r="W804" s="238">
        <v>123.127102803738</v>
      </c>
      <c r="X804" s="238">
        <v>30.0095327102804</v>
      </c>
      <c r="Y804" s="238">
        <v>416.161272727273</v>
      </c>
      <c r="Z804" s="185"/>
      <c r="AA804" s="182"/>
      <c r="AB804" s="185"/>
      <c r="AC804" s="185"/>
      <c r="AD804" s="186"/>
      <c r="AE804" s="338"/>
      <c r="AF804" s="338"/>
      <c r="AG804" s="338"/>
      <c r="AH804" s="338"/>
      <c r="AI804" s="338"/>
      <c r="AJ804" s="187"/>
      <c r="AK804" s="182"/>
      <c r="AL804" s="182"/>
      <c r="AM804" s="282"/>
      <c r="AN804" s="282"/>
      <c r="AO804" s="282"/>
      <c r="AP804" s="282"/>
      <c r="AQ804" s="282"/>
      <c r="AR804" s="275"/>
      <c r="AS804" s="273"/>
      <c r="AT804" s="273"/>
      <c r="AU804" s="275"/>
      <c r="AV804" s="275"/>
      <c r="AW804" s="275"/>
      <c r="AX804" s="275"/>
      <c r="AY804" s="275"/>
      <c r="AZ804" s="187"/>
      <c r="BA804" s="182"/>
    </row>
    <row r="805" spans="1:53" s="188" customFormat="1" x14ac:dyDescent="0.2">
      <c r="A805" s="182"/>
      <c r="B805" s="185" t="s">
        <v>534</v>
      </c>
      <c r="C805" s="185"/>
      <c r="D805" s="186" t="s">
        <v>90</v>
      </c>
      <c r="E805" s="325">
        <v>715</v>
      </c>
      <c r="F805" s="325">
        <v>485</v>
      </c>
      <c r="G805" s="325">
        <v>382</v>
      </c>
      <c r="H805" s="325">
        <v>330</v>
      </c>
      <c r="I805" s="325">
        <v>416</v>
      </c>
      <c r="J805" s="185"/>
      <c r="K805" s="182"/>
      <c r="L805" s="182"/>
      <c r="M805" s="238">
        <v>111015.72</v>
      </c>
      <c r="N805" s="238">
        <v>57731.22</v>
      </c>
      <c r="O805" s="238">
        <v>54614.69</v>
      </c>
      <c r="P805" s="238">
        <v>44643.21</v>
      </c>
      <c r="Q805" s="238">
        <v>362690.62</v>
      </c>
      <c r="R805" s="185"/>
      <c r="S805" s="182"/>
      <c r="T805" s="182"/>
      <c r="U805" s="238">
        <v>127.604275862069</v>
      </c>
      <c r="V805" s="238">
        <v>66.3577241379311</v>
      </c>
      <c r="W805" s="238">
        <v>63.431695702671298</v>
      </c>
      <c r="X805" s="238">
        <v>54.7769447852761</v>
      </c>
      <c r="Y805" s="238">
        <v>421.243461091754</v>
      </c>
      <c r="Z805" s="185"/>
      <c r="AA805" s="182"/>
      <c r="AB805" s="185"/>
      <c r="AC805" s="185"/>
      <c r="AD805" s="186"/>
      <c r="AE805" s="338"/>
      <c r="AF805" s="338"/>
      <c r="AG805" s="338"/>
      <c r="AH805" s="338"/>
      <c r="AI805" s="338"/>
      <c r="AJ805" s="187"/>
      <c r="AK805" s="182"/>
      <c r="AL805" s="182"/>
      <c r="AM805" s="282"/>
      <c r="AN805" s="282"/>
      <c r="AO805" s="282"/>
      <c r="AP805" s="282"/>
      <c r="AQ805" s="282"/>
      <c r="AR805" s="275"/>
      <c r="AS805" s="273"/>
      <c r="AT805" s="273"/>
      <c r="AU805" s="275"/>
      <c r="AV805" s="275"/>
      <c r="AW805" s="275"/>
      <c r="AX805" s="275"/>
      <c r="AY805" s="275"/>
      <c r="AZ805" s="187"/>
      <c r="BA805" s="182"/>
    </row>
    <row r="806" spans="1:53" s="188" customFormat="1" x14ac:dyDescent="0.2">
      <c r="A806" s="182"/>
      <c r="B806" s="185" t="s">
        <v>535</v>
      </c>
      <c r="C806" s="185"/>
      <c r="D806" s="186" t="s">
        <v>79</v>
      </c>
      <c r="E806" s="325">
        <v>56</v>
      </c>
      <c r="F806" s="325">
        <v>32</v>
      </c>
      <c r="G806" s="325">
        <v>27</v>
      </c>
      <c r="H806" s="325">
        <v>17</v>
      </c>
      <c r="I806" s="325">
        <v>20</v>
      </c>
      <c r="J806" s="185"/>
      <c r="K806" s="182"/>
      <c r="L806" s="182"/>
      <c r="M806" s="238">
        <v>8125.33</v>
      </c>
      <c r="N806" s="238">
        <v>4442.1899999999996</v>
      </c>
      <c r="O806" s="238">
        <v>4728.97</v>
      </c>
      <c r="P806" s="238">
        <v>2598.2399999999998</v>
      </c>
      <c r="Q806" s="238">
        <v>30876.86</v>
      </c>
      <c r="R806" s="185"/>
      <c r="S806" s="182"/>
      <c r="T806" s="182"/>
      <c r="U806" s="238">
        <v>128.97349206349199</v>
      </c>
      <c r="V806" s="238">
        <v>70.510952380952403</v>
      </c>
      <c r="W806" s="238">
        <v>76.273709677419404</v>
      </c>
      <c r="X806" s="238">
        <v>41.241904761904799</v>
      </c>
      <c r="Y806" s="238">
        <v>490.108888888889</v>
      </c>
      <c r="Z806" s="185"/>
      <c r="AA806" s="182"/>
      <c r="AB806" s="185"/>
      <c r="AC806" s="185"/>
      <c r="AD806" s="186"/>
      <c r="AE806" s="338"/>
      <c r="AF806" s="338"/>
      <c r="AG806" s="338"/>
      <c r="AH806" s="338"/>
      <c r="AI806" s="338"/>
      <c r="AJ806" s="187"/>
      <c r="AK806" s="182"/>
      <c r="AL806" s="182"/>
      <c r="AM806" s="282"/>
      <c r="AN806" s="282"/>
      <c r="AO806" s="282"/>
      <c r="AP806" s="282"/>
      <c r="AQ806" s="282"/>
      <c r="AR806" s="275"/>
      <c r="AS806" s="273"/>
      <c r="AT806" s="273"/>
      <c r="AU806" s="275"/>
      <c r="AV806" s="275"/>
      <c r="AW806" s="275"/>
      <c r="AX806" s="275"/>
      <c r="AY806" s="275"/>
      <c r="AZ806" s="187"/>
      <c r="BA806" s="182"/>
    </row>
    <row r="807" spans="1:53" s="188" customFormat="1" ht="13.5" thickBot="1" x14ac:dyDescent="0.25">
      <c r="A807" s="182"/>
      <c r="B807" s="189" t="s">
        <v>536</v>
      </c>
      <c r="C807" s="189"/>
      <c r="D807" s="190" t="s">
        <v>88</v>
      </c>
      <c r="E807" s="326">
        <v>23</v>
      </c>
      <c r="F807" s="326">
        <v>12</v>
      </c>
      <c r="G807" s="326">
        <v>11</v>
      </c>
      <c r="H807" s="326">
        <v>9</v>
      </c>
      <c r="I807" s="326">
        <v>10</v>
      </c>
      <c r="J807" s="189"/>
      <c r="K807" s="182"/>
      <c r="L807" s="182"/>
      <c r="M807" s="332">
        <v>4256.07</v>
      </c>
      <c r="N807" s="238">
        <v>2080.65</v>
      </c>
      <c r="O807" s="238">
        <v>2277.17</v>
      </c>
      <c r="P807" s="238">
        <v>1971.21</v>
      </c>
      <c r="Q807" s="238">
        <v>8879.52</v>
      </c>
      <c r="R807" s="185"/>
      <c r="S807" s="182"/>
      <c r="T807" s="182"/>
      <c r="U807" s="266">
        <v>170.24279999999999</v>
      </c>
      <c r="V807" s="266">
        <v>83.225999999999999</v>
      </c>
      <c r="W807" s="266">
        <v>91.086799999999997</v>
      </c>
      <c r="X807" s="266">
        <v>85.704782608695595</v>
      </c>
      <c r="Y807" s="266">
        <v>386.06608695652199</v>
      </c>
      <c r="Z807" s="191"/>
      <c r="AA807" s="182"/>
      <c r="AB807" s="189"/>
      <c r="AC807" s="189"/>
      <c r="AD807" s="190"/>
      <c r="AE807" s="339"/>
      <c r="AF807" s="339"/>
      <c r="AG807" s="339"/>
      <c r="AH807" s="339"/>
      <c r="AI807" s="339"/>
      <c r="AJ807" s="192"/>
      <c r="AK807" s="182"/>
      <c r="AL807" s="182"/>
      <c r="AM807" s="283"/>
      <c r="AN807" s="284"/>
      <c r="AO807" s="284"/>
      <c r="AP807" s="284"/>
      <c r="AQ807" s="284"/>
      <c r="AR807" s="277"/>
      <c r="AS807" s="273"/>
      <c r="AT807" s="273"/>
      <c r="AU807" s="276"/>
      <c r="AV807" s="277"/>
      <c r="AW807" s="277"/>
      <c r="AX807" s="277"/>
      <c r="AY807" s="277"/>
      <c r="AZ807" s="192"/>
      <c r="BA807" s="182"/>
    </row>
    <row r="808" spans="1:53" s="188" customFormat="1" x14ac:dyDescent="0.2">
      <c r="A808" s="182"/>
      <c r="B808" s="185" t="s">
        <v>537</v>
      </c>
      <c r="C808" s="185"/>
      <c r="D808" s="186" t="s">
        <v>68</v>
      </c>
      <c r="E808" s="325">
        <v>165</v>
      </c>
      <c r="F808" s="325">
        <v>122</v>
      </c>
      <c r="G808" s="325">
        <v>100</v>
      </c>
      <c r="H808" s="325">
        <v>85</v>
      </c>
      <c r="I808" s="325">
        <v>90</v>
      </c>
      <c r="J808" s="185"/>
      <c r="K808" s="182"/>
      <c r="L808" s="182"/>
      <c r="M808" s="238">
        <v>20640.07</v>
      </c>
      <c r="N808" s="238">
        <v>10407.040000000001</v>
      </c>
      <c r="O808" s="238">
        <v>8706.34</v>
      </c>
      <c r="P808" s="238">
        <v>7077.97</v>
      </c>
      <c r="Q808" s="238">
        <v>73963.53</v>
      </c>
      <c r="R808" s="185"/>
      <c r="S808" s="182"/>
      <c r="T808" s="182"/>
      <c r="U808" s="238">
        <v>109.78760638297901</v>
      </c>
      <c r="V808" s="238">
        <v>55.356595744680803</v>
      </c>
      <c r="W808" s="238">
        <v>46.5579679144385</v>
      </c>
      <c r="X808" s="238">
        <v>39.541731843575398</v>
      </c>
      <c r="Y808" s="238">
        <v>399.802864864865</v>
      </c>
      <c r="Z808" s="185"/>
      <c r="AA808" s="182"/>
      <c r="AB808" s="185"/>
      <c r="AC808" s="185"/>
      <c r="AD808" s="186"/>
      <c r="AE808" s="338"/>
      <c r="AF808" s="338"/>
      <c r="AG808" s="338"/>
      <c r="AH808" s="338"/>
      <c r="AI808" s="338"/>
      <c r="AJ808" s="187"/>
      <c r="AK808" s="182"/>
      <c r="AL808" s="182"/>
      <c r="AM808" s="282"/>
      <c r="AN808" s="282"/>
      <c r="AO808" s="282"/>
      <c r="AP808" s="282"/>
      <c r="AQ808" s="282"/>
      <c r="AR808" s="275"/>
      <c r="AS808" s="273"/>
      <c r="AT808" s="273"/>
      <c r="AU808" s="275"/>
      <c r="AV808" s="275"/>
      <c r="AW808" s="275"/>
      <c r="AX808" s="275"/>
      <c r="AY808" s="275"/>
      <c r="AZ808" s="187"/>
      <c r="BA808" s="182"/>
    </row>
    <row r="809" spans="1:53" s="188" customFormat="1" x14ac:dyDescent="0.2">
      <c r="A809" s="182"/>
      <c r="B809" s="185" t="s">
        <v>539</v>
      </c>
      <c r="C809" s="185"/>
      <c r="D809" s="186" t="s">
        <v>64</v>
      </c>
      <c r="E809" s="325">
        <v>7</v>
      </c>
      <c r="F809" s="325">
        <v>4</v>
      </c>
      <c r="G809" s="325">
        <v>3</v>
      </c>
      <c r="H809" s="325">
        <v>2</v>
      </c>
      <c r="I809" s="325">
        <v>4</v>
      </c>
      <c r="J809" s="185"/>
      <c r="K809" s="182"/>
      <c r="L809" s="182"/>
      <c r="M809" s="238">
        <v>717.98</v>
      </c>
      <c r="N809" s="238">
        <v>540.22</v>
      </c>
      <c r="O809" s="238">
        <v>317.47000000000003</v>
      </c>
      <c r="P809" s="238">
        <v>321.14999999999998</v>
      </c>
      <c r="Q809" s="238">
        <v>4976.97</v>
      </c>
      <c r="R809" s="185"/>
      <c r="S809" s="182"/>
      <c r="T809" s="182"/>
      <c r="U809" s="238">
        <v>79.775555555555599</v>
      </c>
      <c r="V809" s="238">
        <v>60.024444444444399</v>
      </c>
      <c r="W809" s="238">
        <v>35.274444444444399</v>
      </c>
      <c r="X809" s="238">
        <v>35.683333333333302</v>
      </c>
      <c r="Y809" s="238">
        <v>552.99666666666701</v>
      </c>
      <c r="Z809" s="185"/>
      <c r="AA809" s="182"/>
      <c r="AB809" s="185"/>
      <c r="AC809" s="185"/>
      <c r="AD809" s="186"/>
      <c r="AE809" s="338"/>
      <c r="AF809" s="338"/>
      <c r="AG809" s="338"/>
      <c r="AH809" s="338"/>
      <c r="AI809" s="338"/>
      <c r="AJ809" s="187"/>
      <c r="AK809" s="182"/>
      <c r="AL809" s="182"/>
      <c r="AM809" s="282"/>
      <c r="AN809" s="282"/>
      <c r="AO809" s="282"/>
      <c r="AP809" s="282"/>
      <c r="AQ809" s="282"/>
      <c r="AR809" s="275"/>
      <c r="AS809" s="273"/>
      <c r="AT809" s="273"/>
      <c r="AU809" s="275"/>
      <c r="AV809" s="275"/>
      <c r="AW809" s="275"/>
      <c r="AX809" s="275"/>
      <c r="AY809" s="275"/>
      <c r="AZ809" s="187"/>
      <c r="BA809" s="182"/>
    </row>
    <row r="810" spans="1:53" s="188" customFormat="1" x14ac:dyDescent="0.2">
      <c r="A810" s="182"/>
      <c r="B810" s="185" t="s">
        <v>541</v>
      </c>
      <c r="C810" s="185"/>
      <c r="D810" s="186" t="s">
        <v>542</v>
      </c>
      <c r="E810" s="325">
        <v>36</v>
      </c>
      <c r="F810" s="325">
        <v>26</v>
      </c>
      <c r="G810" s="325">
        <v>21</v>
      </c>
      <c r="H810" s="325">
        <v>17</v>
      </c>
      <c r="I810" s="325">
        <v>20</v>
      </c>
      <c r="J810" s="185"/>
      <c r="K810" s="182"/>
      <c r="L810" s="182"/>
      <c r="M810" s="238">
        <v>4693.5</v>
      </c>
      <c r="N810" s="238">
        <v>3508.24</v>
      </c>
      <c r="O810" s="238">
        <v>3124.23</v>
      </c>
      <c r="P810" s="238">
        <v>2707.44</v>
      </c>
      <c r="Q810" s="238">
        <v>8541.5</v>
      </c>
      <c r="R810" s="185"/>
      <c r="S810" s="182"/>
      <c r="T810" s="182"/>
      <c r="U810" s="238">
        <v>106.670454545455</v>
      </c>
      <c r="V810" s="238">
        <v>79.732727272727303</v>
      </c>
      <c r="W810" s="238">
        <v>72.656511627906994</v>
      </c>
      <c r="X810" s="238">
        <v>61.5327272727273</v>
      </c>
      <c r="Y810" s="238">
        <v>198.63953488372101</v>
      </c>
      <c r="Z810" s="185"/>
      <c r="AA810" s="182"/>
      <c r="AB810" s="185"/>
      <c r="AC810" s="185"/>
      <c r="AD810" s="186"/>
      <c r="AE810" s="338"/>
      <c r="AF810" s="338"/>
      <c r="AG810" s="338"/>
      <c r="AH810" s="338"/>
      <c r="AI810" s="338"/>
      <c r="AJ810" s="187"/>
      <c r="AK810" s="182"/>
      <c r="AL810" s="182"/>
      <c r="AM810" s="282"/>
      <c r="AN810" s="282"/>
      <c r="AO810" s="282"/>
      <c r="AP810" s="282"/>
      <c r="AQ810" s="282"/>
      <c r="AR810" s="275"/>
      <c r="AS810" s="273"/>
      <c r="AT810" s="273"/>
      <c r="AU810" s="275"/>
      <c r="AV810" s="275"/>
      <c r="AW810" s="275"/>
      <c r="AX810" s="275"/>
      <c r="AY810" s="275"/>
      <c r="AZ810" s="187"/>
      <c r="BA810" s="182"/>
    </row>
    <row r="811" spans="1:53" s="188" customFormat="1" x14ac:dyDescent="0.2">
      <c r="A811" s="182"/>
      <c r="B811" s="185" t="s">
        <v>543</v>
      </c>
      <c r="C811" s="185"/>
      <c r="D811" s="186" t="s">
        <v>109</v>
      </c>
      <c r="E811" s="325">
        <v>1488</v>
      </c>
      <c r="F811" s="325">
        <v>787</v>
      </c>
      <c r="G811" s="325">
        <v>721</v>
      </c>
      <c r="H811" s="325">
        <v>545</v>
      </c>
      <c r="I811" s="325">
        <v>727</v>
      </c>
      <c r="J811" s="185"/>
      <c r="K811" s="182"/>
      <c r="L811" s="182"/>
      <c r="M811" s="238">
        <v>230856.77</v>
      </c>
      <c r="N811" s="238">
        <v>78461.850000000006</v>
      </c>
      <c r="O811" s="238">
        <v>81951.620000000199</v>
      </c>
      <c r="P811" s="238">
        <v>72225.649999999994</v>
      </c>
      <c r="Q811" s="238">
        <v>584935.08999999904</v>
      </c>
      <c r="R811" s="185"/>
      <c r="S811" s="182"/>
      <c r="T811" s="182"/>
      <c r="U811" s="238">
        <v>123.12361066666701</v>
      </c>
      <c r="V811" s="238">
        <v>41.846319999999999</v>
      </c>
      <c r="W811" s="238">
        <v>44.635958605664598</v>
      </c>
      <c r="X811" s="238">
        <v>39.728080308030798</v>
      </c>
      <c r="Y811" s="238">
        <v>312.79951336898398</v>
      </c>
      <c r="Z811" s="185"/>
      <c r="AA811" s="182"/>
      <c r="AB811" s="185"/>
      <c r="AC811" s="185"/>
      <c r="AD811" s="186"/>
      <c r="AE811" s="338"/>
      <c r="AF811" s="338"/>
      <c r="AG811" s="338"/>
      <c r="AH811" s="338"/>
      <c r="AI811" s="338"/>
      <c r="AJ811" s="187"/>
      <c r="AK811" s="182"/>
      <c r="AL811" s="182"/>
      <c r="AM811" s="282"/>
      <c r="AN811" s="282"/>
      <c r="AO811" s="282"/>
      <c r="AP811" s="282"/>
      <c r="AQ811" s="282"/>
      <c r="AR811" s="275"/>
      <c r="AS811" s="273"/>
      <c r="AT811" s="273"/>
      <c r="AU811" s="275"/>
      <c r="AV811" s="275"/>
      <c r="AW811" s="275"/>
      <c r="AX811" s="275"/>
      <c r="AY811" s="275"/>
      <c r="AZ811" s="187"/>
      <c r="BA811" s="182"/>
    </row>
    <row r="812" spans="1:53" s="188" customFormat="1" x14ac:dyDescent="0.2">
      <c r="A812" s="182"/>
      <c r="B812" s="185" t="s">
        <v>544</v>
      </c>
      <c r="C812" s="185"/>
      <c r="D812" s="186" t="s">
        <v>131</v>
      </c>
      <c r="E812" s="325">
        <v>1401</v>
      </c>
      <c r="F812" s="325">
        <v>577</v>
      </c>
      <c r="G812" s="325">
        <v>520</v>
      </c>
      <c r="H812" s="325">
        <v>437</v>
      </c>
      <c r="I812" s="325">
        <v>545</v>
      </c>
      <c r="J812" s="185"/>
      <c r="K812" s="182"/>
      <c r="L812" s="182"/>
      <c r="M812" s="238">
        <v>267848.75</v>
      </c>
      <c r="N812" s="238">
        <v>73041.539999999906</v>
      </c>
      <c r="O812" s="238">
        <v>64205.47</v>
      </c>
      <c r="P812" s="238">
        <v>56607.750000000102</v>
      </c>
      <c r="Q812" s="238">
        <v>546044.88000000105</v>
      </c>
      <c r="R812" s="185"/>
      <c r="S812" s="182"/>
      <c r="T812" s="182"/>
      <c r="U812" s="238">
        <v>166.15927419354901</v>
      </c>
      <c r="V812" s="238">
        <v>45.311129032258002</v>
      </c>
      <c r="W812" s="238">
        <v>40.662108929702299</v>
      </c>
      <c r="X812" s="238">
        <v>36.450579523502903</v>
      </c>
      <c r="Y812" s="238">
        <v>342.993015075377</v>
      </c>
      <c r="Z812" s="185"/>
      <c r="AA812" s="182"/>
      <c r="AB812" s="185"/>
      <c r="AC812" s="185"/>
      <c r="AD812" s="186"/>
      <c r="AE812" s="338"/>
      <c r="AF812" s="338"/>
      <c r="AG812" s="338"/>
      <c r="AH812" s="338"/>
      <c r="AI812" s="338"/>
      <c r="AJ812" s="187"/>
      <c r="AK812" s="182"/>
      <c r="AL812" s="182"/>
      <c r="AM812" s="282"/>
      <c r="AN812" s="282"/>
      <c r="AO812" s="282"/>
      <c r="AP812" s="282"/>
      <c r="AQ812" s="282"/>
      <c r="AR812" s="275"/>
      <c r="AS812" s="273"/>
      <c r="AT812" s="273"/>
      <c r="AU812" s="275"/>
      <c r="AV812" s="275"/>
      <c r="AW812" s="275"/>
      <c r="AX812" s="275"/>
      <c r="AY812" s="275"/>
      <c r="AZ812" s="187"/>
      <c r="BA812" s="182"/>
    </row>
    <row r="813" spans="1:53" s="188" customFormat="1" x14ac:dyDescent="0.2">
      <c r="A813" s="182"/>
      <c r="B813" s="185" t="s">
        <v>544</v>
      </c>
      <c r="C813" s="185"/>
      <c r="D813" s="186" t="s">
        <v>107</v>
      </c>
      <c r="E813" s="325">
        <v>1</v>
      </c>
      <c r="F813" s="325">
        <v>1</v>
      </c>
      <c r="G813" s="325">
        <v>1</v>
      </c>
      <c r="H813" s="325">
        <v>1</v>
      </c>
      <c r="I813" s="325">
        <v>1</v>
      </c>
      <c r="J813" s="185"/>
      <c r="K813" s="182"/>
      <c r="L813" s="182"/>
      <c r="M813" s="238">
        <v>119.98</v>
      </c>
      <c r="N813" s="238">
        <v>88.79</v>
      </c>
      <c r="O813" s="238">
        <v>89.51</v>
      </c>
      <c r="P813" s="238">
        <v>113.22</v>
      </c>
      <c r="Q813" s="238">
        <v>46.66</v>
      </c>
      <c r="R813" s="185"/>
      <c r="S813" s="182"/>
      <c r="T813" s="182"/>
      <c r="U813" s="238">
        <v>119.98</v>
      </c>
      <c r="V813" s="238">
        <v>88.79</v>
      </c>
      <c r="W813" s="238">
        <v>89.51</v>
      </c>
      <c r="X813" s="238">
        <v>113.22</v>
      </c>
      <c r="Y813" s="238">
        <v>46.66</v>
      </c>
      <c r="Z813" s="185"/>
      <c r="AA813" s="182"/>
      <c r="AB813" s="185"/>
      <c r="AC813" s="185"/>
      <c r="AD813" s="186"/>
      <c r="AE813" s="338"/>
      <c r="AF813" s="338"/>
      <c r="AG813" s="338"/>
      <c r="AH813" s="338"/>
      <c r="AI813" s="338"/>
      <c r="AJ813" s="187"/>
      <c r="AK813" s="182"/>
      <c r="AL813" s="182"/>
      <c r="AM813" s="282"/>
      <c r="AN813" s="282"/>
      <c r="AO813" s="282"/>
      <c r="AP813" s="282"/>
      <c r="AQ813" s="282"/>
      <c r="AR813" s="275"/>
      <c r="AS813" s="273"/>
      <c r="AT813" s="273"/>
      <c r="AU813" s="275"/>
      <c r="AV813" s="275"/>
      <c r="AW813" s="275"/>
      <c r="AX813" s="275"/>
      <c r="AY813" s="275"/>
      <c r="AZ813" s="187"/>
      <c r="BA813" s="182"/>
    </row>
    <row r="814" spans="1:53" s="188" customFormat="1" x14ac:dyDescent="0.2">
      <c r="A814" s="182"/>
      <c r="B814" s="185" t="s">
        <v>682</v>
      </c>
      <c r="C814" s="185"/>
      <c r="D814" s="186" t="s">
        <v>145</v>
      </c>
      <c r="E814" s="325">
        <v>25</v>
      </c>
      <c r="F814" s="325">
        <v>13</v>
      </c>
      <c r="G814" s="325">
        <v>12</v>
      </c>
      <c r="H814" s="325">
        <v>10</v>
      </c>
      <c r="I814" s="325">
        <v>8</v>
      </c>
      <c r="J814" s="185"/>
      <c r="K814" s="182"/>
      <c r="L814" s="182"/>
      <c r="M814" s="238">
        <v>3350.47</v>
      </c>
      <c r="N814" s="238">
        <v>1633.78</v>
      </c>
      <c r="O814" s="238">
        <v>1151.78</v>
      </c>
      <c r="P814" s="238">
        <v>1239.24</v>
      </c>
      <c r="Q814" s="238">
        <v>3324.89</v>
      </c>
      <c r="R814" s="185"/>
      <c r="S814" s="182"/>
      <c r="T814" s="182"/>
      <c r="U814" s="238">
        <v>101.529393939394</v>
      </c>
      <c r="V814" s="238">
        <v>49.508484848484798</v>
      </c>
      <c r="W814" s="238">
        <v>34.902424242424203</v>
      </c>
      <c r="X814" s="238">
        <v>37.552727272727303</v>
      </c>
      <c r="Y814" s="238">
        <v>103.9028125</v>
      </c>
      <c r="Z814" s="185"/>
      <c r="AA814" s="182"/>
      <c r="AB814" s="185"/>
      <c r="AC814" s="185"/>
      <c r="AD814" s="186"/>
      <c r="AE814" s="338"/>
      <c r="AF814" s="338"/>
      <c r="AG814" s="338"/>
      <c r="AH814" s="338"/>
      <c r="AI814" s="338"/>
      <c r="AJ814" s="187"/>
      <c r="AK814" s="182"/>
      <c r="AL814" s="182"/>
      <c r="AM814" s="282"/>
      <c r="AN814" s="282"/>
      <c r="AO814" s="282"/>
      <c r="AP814" s="282"/>
      <c r="AQ814" s="282"/>
      <c r="AR814" s="275"/>
      <c r="AS814" s="273"/>
      <c r="AT814" s="273"/>
      <c r="AU814" s="275"/>
      <c r="AV814" s="275"/>
      <c r="AW814" s="275"/>
      <c r="AX814" s="275"/>
      <c r="AY814" s="275"/>
      <c r="AZ814" s="187"/>
      <c r="BA814" s="182"/>
    </row>
    <row r="815" spans="1:53" s="188" customFormat="1" x14ac:dyDescent="0.2">
      <c r="A815" s="182"/>
      <c r="B815" s="185" t="s">
        <v>683</v>
      </c>
      <c r="C815" s="185"/>
      <c r="D815" s="186" t="s">
        <v>145</v>
      </c>
      <c r="E815" s="325">
        <v>1</v>
      </c>
      <c r="F815" s="325"/>
      <c r="G815" s="325"/>
      <c r="H815" s="325"/>
      <c r="I815" s="325"/>
      <c r="J815" s="185"/>
      <c r="K815" s="182"/>
      <c r="L815" s="182"/>
      <c r="M815" s="238">
        <v>130.76</v>
      </c>
      <c r="N815" s="238">
        <v>0</v>
      </c>
      <c r="O815" s="238">
        <v>0</v>
      </c>
      <c r="P815" s="238">
        <v>0</v>
      </c>
      <c r="Q815" s="238">
        <v>0</v>
      </c>
      <c r="R815" s="185"/>
      <c r="S815" s="182"/>
      <c r="T815" s="182"/>
      <c r="U815" s="238">
        <v>130.76</v>
      </c>
      <c r="V815" s="238">
        <v>0</v>
      </c>
      <c r="W815" s="238">
        <v>0</v>
      </c>
      <c r="X815" s="238">
        <v>0</v>
      </c>
      <c r="Y815" s="238">
        <v>0</v>
      </c>
      <c r="Z815" s="185"/>
      <c r="AA815" s="182"/>
      <c r="AB815" s="185"/>
      <c r="AC815" s="185"/>
      <c r="AD815" s="186"/>
      <c r="AE815" s="338"/>
      <c r="AF815" s="338"/>
      <c r="AG815" s="338"/>
      <c r="AH815" s="338"/>
      <c r="AI815" s="338"/>
      <c r="AJ815" s="187"/>
      <c r="AK815" s="182"/>
      <c r="AL815" s="182"/>
      <c r="AM815" s="282"/>
      <c r="AN815" s="282"/>
      <c r="AO815" s="282"/>
      <c r="AP815" s="282"/>
      <c r="AQ815" s="282"/>
      <c r="AR815" s="275"/>
      <c r="AS815" s="273"/>
      <c r="AT815" s="273"/>
      <c r="AU815" s="275"/>
      <c r="AV815" s="275"/>
      <c r="AW815" s="275"/>
      <c r="AX815" s="275"/>
      <c r="AY815" s="275"/>
      <c r="AZ815" s="187"/>
      <c r="BA815" s="182"/>
    </row>
    <row r="816" spans="1:53" s="188" customFormat="1" x14ac:dyDescent="0.2">
      <c r="A816" s="182"/>
      <c r="B816" s="185" t="s">
        <v>546</v>
      </c>
      <c r="C816" s="185"/>
      <c r="D816" s="186" t="s">
        <v>70</v>
      </c>
      <c r="E816" s="325">
        <v>1</v>
      </c>
      <c r="F816" s="325"/>
      <c r="G816" s="325"/>
      <c r="H816" s="325"/>
      <c r="I816" s="325"/>
      <c r="J816" s="185"/>
      <c r="K816" s="182"/>
      <c r="L816" s="182"/>
      <c r="M816" s="238">
        <v>132.34</v>
      </c>
      <c r="N816" s="238">
        <v>0</v>
      </c>
      <c r="O816" s="238">
        <v>0</v>
      </c>
      <c r="P816" s="238">
        <v>0</v>
      </c>
      <c r="Q816" s="238">
        <v>0</v>
      </c>
      <c r="R816" s="185"/>
      <c r="S816" s="182"/>
      <c r="T816" s="182"/>
      <c r="U816" s="238">
        <v>132.34</v>
      </c>
      <c r="V816" s="238">
        <v>0</v>
      </c>
      <c r="W816" s="238">
        <v>0</v>
      </c>
      <c r="X816" s="238">
        <v>0</v>
      </c>
      <c r="Y816" s="238">
        <v>0</v>
      </c>
      <c r="Z816" s="185"/>
      <c r="AA816" s="182"/>
      <c r="AB816" s="185"/>
      <c r="AC816" s="185"/>
      <c r="AD816" s="186"/>
      <c r="AE816" s="338"/>
      <c r="AF816" s="338"/>
      <c r="AG816" s="338"/>
      <c r="AH816" s="338"/>
      <c r="AI816" s="338"/>
      <c r="AJ816" s="187"/>
      <c r="AK816" s="182"/>
      <c r="AL816" s="182"/>
      <c r="AM816" s="282"/>
      <c r="AN816" s="282"/>
      <c r="AO816" s="282"/>
      <c r="AP816" s="282"/>
      <c r="AQ816" s="282"/>
      <c r="AR816" s="275"/>
      <c r="AS816" s="273"/>
      <c r="AT816" s="273"/>
      <c r="AU816" s="275"/>
      <c r="AV816" s="275"/>
      <c r="AW816" s="275"/>
      <c r="AX816" s="275"/>
      <c r="AY816" s="275"/>
      <c r="AZ816" s="187"/>
      <c r="BA816" s="182"/>
    </row>
    <row r="817" spans="1:53" s="188" customFormat="1" ht="13.5" thickBot="1" x14ac:dyDescent="0.25">
      <c r="A817" s="182"/>
      <c r="B817" s="189" t="s">
        <v>684</v>
      </c>
      <c r="C817" s="189"/>
      <c r="D817" s="190" t="s">
        <v>385</v>
      </c>
      <c r="E817" s="326">
        <v>4</v>
      </c>
      <c r="F817" s="326">
        <v>3</v>
      </c>
      <c r="G817" s="326">
        <v>3</v>
      </c>
      <c r="H817" s="326">
        <v>3</v>
      </c>
      <c r="I817" s="326">
        <v>2</v>
      </c>
      <c r="J817" s="189"/>
      <c r="K817" s="182"/>
      <c r="L817" s="182"/>
      <c r="M817" s="332">
        <v>228.15</v>
      </c>
      <c r="N817" s="238">
        <v>130.15</v>
      </c>
      <c r="O817" s="238">
        <v>163.44</v>
      </c>
      <c r="P817" s="238">
        <v>151.47999999999999</v>
      </c>
      <c r="Q817" s="238">
        <v>1107.1400000000001</v>
      </c>
      <c r="R817" s="185"/>
      <c r="S817" s="182"/>
      <c r="T817" s="182"/>
      <c r="U817" s="266">
        <v>57.037500000000001</v>
      </c>
      <c r="V817" s="266">
        <v>32.537500000000001</v>
      </c>
      <c r="W817" s="266">
        <v>40.86</v>
      </c>
      <c r="X817" s="266">
        <v>37.869999999999997</v>
      </c>
      <c r="Y817" s="266">
        <v>276.78500000000003</v>
      </c>
      <c r="Z817" s="191"/>
      <c r="AA817" s="182"/>
      <c r="AB817" s="189"/>
      <c r="AC817" s="189"/>
      <c r="AD817" s="190"/>
      <c r="AE817" s="339"/>
      <c r="AF817" s="339"/>
      <c r="AG817" s="339"/>
      <c r="AH817" s="339"/>
      <c r="AI817" s="339"/>
      <c r="AJ817" s="192"/>
      <c r="AK817" s="182"/>
      <c r="AL817" s="182"/>
      <c r="AM817" s="283"/>
      <c r="AN817" s="284"/>
      <c r="AO817" s="284"/>
      <c r="AP817" s="284"/>
      <c r="AQ817" s="284"/>
      <c r="AR817" s="277"/>
      <c r="AS817" s="273"/>
      <c r="AT817" s="273"/>
      <c r="AU817" s="276"/>
      <c r="AV817" s="277"/>
      <c r="AW817" s="277"/>
      <c r="AX817" s="277"/>
      <c r="AY817" s="277"/>
      <c r="AZ817" s="192"/>
      <c r="BA817" s="182"/>
    </row>
    <row r="818" spans="1:53" s="188" customFormat="1" x14ac:dyDescent="0.2">
      <c r="A818" s="182"/>
      <c r="B818" s="185" t="s">
        <v>548</v>
      </c>
      <c r="C818" s="185"/>
      <c r="D818" s="186" t="s">
        <v>385</v>
      </c>
      <c r="E818" s="325">
        <v>640</v>
      </c>
      <c r="F818" s="325">
        <v>460</v>
      </c>
      <c r="G818" s="325">
        <v>375</v>
      </c>
      <c r="H818" s="325">
        <v>285</v>
      </c>
      <c r="I818" s="325">
        <v>318</v>
      </c>
      <c r="J818" s="185"/>
      <c r="K818" s="182"/>
      <c r="L818" s="182"/>
      <c r="M818" s="238">
        <v>44420.78</v>
      </c>
      <c r="N818" s="238">
        <v>29476.97</v>
      </c>
      <c r="O818" s="238">
        <v>35298.699999999997</v>
      </c>
      <c r="P818" s="238">
        <v>22262.36</v>
      </c>
      <c r="Q818" s="238">
        <v>226050.11</v>
      </c>
      <c r="R818" s="185"/>
      <c r="S818" s="182"/>
      <c r="T818" s="182"/>
      <c r="U818" s="238">
        <v>61.609958391123399</v>
      </c>
      <c r="V818" s="238">
        <v>40.883453536754502</v>
      </c>
      <c r="W818" s="238">
        <v>49.856920903954801</v>
      </c>
      <c r="X818" s="238">
        <v>33.477233082706803</v>
      </c>
      <c r="Y818" s="238">
        <v>317.04082748948099</v>
      </c>
      <c r="Z818" s="185"/>
      <c r="AA818" s="182"/>
      <c r="AB818" s="185"/>
      <c r="AC818" s="185"/>
      <c r="AD818" s="186"/>
      <c r="AE818" s="338"/>
      <c r="AF818" s="338"/>
      <c r="AG818" s="338"/>
      <c r="AH818" s="338"/>
      <c r="AI818" s="338"/>
      <c r="AJ818" s="187"/>
      <c r="AK818" s="182"/>
      <c r="AL818" s="182"/>
      <c r="AM818" s="282"/>
      <c r="AN818" s="282"/>
      <c r="AO818" s="282"/>
      <c r="AP818" s="282"/>
      <c r="AQ818" s="282"/>
      <c r="AR818" s="275"/>
      <c r="AS818" s="273"/>
      <c r="AT818" s="273"/>
      <c r="AU818" s="275"/>
      <c r="AV818" s="275"/>
      <c r="AW818" s="275"/>
      <c r="AX818" s="275"/>
      <c r="AY818" s="275"/>
      <c r="AZ818" s="187"/>
      <c r="BA818" s="182"/>
    </row>
    <row r="819" spans="1:53" s="188" customFormat="1" x14ac:dyDescent="0.2">
      <c r="A819" s="182"/>
      <c r="B819" s="185" t="s">
        <v>549</v>
      </c>
      <c r="C819" s="185"/>
      <c r="D819" s="186" t="s">
        <v>170</v>
      </c>
      <c r="E819" s="325">
        <v>630</v>
      </c>
      <c r="F819" s="325">
        <v>406</v>
      </c>
      <c r="G819" s="325">
        <v>329</v>
      </c>
      <c r="H819" s="325">
        <v>260</v>
      </c>
      <c r="I819" s="325">
        <v>320</v>
      </c>
      <c r="J819" s="185"/>
      <c r="K819" s="182"/>
      <c r="L819" s="182"/>
      <c r="M819" s="238">
        <v>65004.999999999898</v>
      </c>
      <c r="N819" s="238">
        <v>35873.700000000099</v>
      </c>
      <c r="O819" s="238">
        <v>41086.18</v>
      </c>
      <c r="P819" s="238">
        <v>41975.1</v>
      </c>
      <c r="Q819" s="238">
        <v>238109.6</v>
      </c>
      <c r="R819" s="185"/>
      <c r="S819" s="182"/>
      <c r="T819" s="182"/>
      <c r="U819" s="238">
        <v>82.284810126582201</v>
      </c>
      <c r="V819" s="238">
        <v>45.409746835443102</v>
      </c>
      <c r="W819" s="238">
        <v>53.014425806451598</v>
      </c>
      <c r="X819" s="238">
        <v>54.442412451361903</v>
      </c>
      <c r="Y819" s="238">
        <v>304.48797953964203</v>
      </c>
      <c r="Z819" s="185"/>
      <c r="AA819" s="182"/>
      <c r="AB819" s="185"/>
      <c r="AC819" s="185"/>
      <c r="AD819" s="186"/>
      <c r="AE819" s="338"/>
      <c r="AF819" s="338"/>
      <c r="AG819" s="338"/>
      <c r="AH819" s="338"/>
      <c r="AI819" s="338"/>
      <c r="AJ819" s="187"/>
      <c r="AK819" s="182"/>
      <c r="AL819" s="182"/>
      <c r="AM819" s="282"/>
      <c r="AN819" s="282"/>
      <c r="AO819" s="282"/>
      <c r="AP819" s="282"/>
      <c r="AQ819" s="282"/>
      <c r="AR819" s="275"/>
      <c r="AS819" s="273"/>
      <c r="AT819" s="273"/>
      <c r="AU819" s="275"/>
      <c r="AV819" s="275"/>
      <c r="AW819" s="275"/>
      <c r="AX819" s="275"/>
      <c r="AY819" s="275"/>
      <c r="AZ819" s="187"/>
      <c r="BA819" s="182"/>
    </row>
    <row r="820" spans="1:53" s="188" customFormat="1" x14ac:dyDescent="0.2">
      <c r="A820" s="182"/>
      <c r="B820" s="185" t="s">
        <v>550</v>
      </c>
      <c r="C820" s="185"/>
      <c r="D820" s="186" t="s">
        <v>88</v>
      </c>
      <c r="E820" s="325">
        <v>197</v>
      </c>
      <c r="F820" s="325">
        <v>121</v>
      </c>
      <c r="G820" s="325">
        <v>95</v>
      </c>
      <c r="H820" s="325">
        <v>81</v>
      </c>
      <c r="I820" s="325">
        <v>102</v>
      </c>
      <c r="J820" s="185"/>
      <c r="K820" s="182"/>
      <c r="L820" s="182"/>
      <c r="M820" s="238">
        <v>38320.9</v>
      </c>
      <c r="N820" s="238">
        <v>18686.419999999998</v>
      </c>
      <c r="O820" s="238">
        <v>17941.47</v>
      </c>
      <c r="P820" s="238">
        <v>15907.97</v>
      </c>
      <c r="Q820" s="238">
        <v>152233.26999999999</v>
      </c>
      <c r="R820" s="185"/>
      <c r="S820" s="182"/>
      <c r="T820" s="182"/>
      <c r="U820" s="238">
        <v>156.41183673469399</v>
      </c>
      <c r="V820" s="238">
        <v>76.271102040816302</v>
      </c>
      <c r="W820" s="238">
        <v>73.530614754098394</v>
      </c>
      <c r="X820" s="238">
        <v>68.568836206896506</v>
      </c>
      <c r="Y820" s="238">
        <v>621.36028571428596</v>
      </c>
      <c r="Z820" s="185"/>
      <c r="AA820" s="182"/>
      <c r="AB820" s="185"/>
      <c r="AC820" s="185"/>
      <c r="AD820" s="186"/>
      <c r="AE820" s="338"/>
      <c r="AF820" s="338"/>
      <c r="AG820" s="338"/>
      <c r="AH820" s="338"/>
      <c r="AI820" s="338"/>
      <c r="AJ820" s="187"/>
      <c r="AK820" s="182"/>
      <c r="AL820" s="182"/>
      <c r="AM820" s="282"/>
      <c r="AN820" s="282"/>
      <c r="AO820" s="282"/>
      <c r="AP820" s="282"/>
      <c r="AQ820" s="282"/>
      <c r="AR820" s="275"/>
      <c r="AS820" s="273"/>
      <c r="AT820" s="273"/>
      <c r="AU820" s="275"/>
      <c r="AV820" s="275"/>
      <c r="AW820" s="275"/>
      <c r="AX820" s="275"/>
      <c r="AY820" s="275"/>
      <c r="AZ820" s="187"/>
      <c r="BA820" s="182"/>
    </row>
    <row r="821" spans="1:53" s="188" customFormat="1" x14ac:dyDescent="0.2">
      <c r="A821" s="182"/>
      <c r="B821" s="185" t="s">
        <v>551</v>
      </c>
      <c r="C821" s="185"/>
      <c r="D821" s="186" t="s">
        <v>157</v>
      </c>
      <c r="E821" s="325">
        <v>93</v>
      </c>
      <c r="F821" s="325">
        <v>52</v>
      </c>
      <c r="G821" s="325">
        <v>59</v>
      </c>
      <c r="H821" s="325">
        <v>41</v>
      </c>
      <c r="I821" s="325">
        <v>58</v>
      </c>
      <c r="J821" s="185"/>
      <c r="K821" s="182"/>
      <c r="L821" s="182"/>
      <c r="M821" s="238">
        <v>14788.15</v>
      </c>
      <c r="N821" s="238">
        <v>7714.79</v>
      </c>
      <c r="O821" s="238">
        <v>11027.2</v>
      </c>
      <c r="P821" s="238">
        <v>6898.29</v>
      </c>
      <c r="Q821" s="238">
        <v>101119.98</v>
      </c>
      <c r="R821" s="185"/>
      <c r="S821" s="182"/>
      <c r="T821" s="182"/>
      <c r="U821" s="238">
        <v>133.226576576577</v>
      </c>
      <c r="V821" s="238">
        <v>69.502612612612594</v>
      </c>
      <c r="W821" s="238">
        <v>99.344144144144195</v>
      </c>
      <c r="X821" s="238">
        <v>66.329711538461495</v>
      </c>
      <c r="Y821" s="238">
        <v>910.99081081081101</v>
      </c>
      <c r="Z821" s="185"/>
      <c r="AA821" s="182"/>
      <c r="AB821" s="185"/>
      <c r="AC821" s="185"/>
      <c r="AD821" s="186"/>
      <c r="AE821" s="338"/>
      <c r="AF821" s="338"/>
      <c r="AG821" s="338"/>
      <c r="AH821" s="338"/>
      <c r="AI821" s="338"/>
      <c r="AJ821" s="187"/>
      <c r="AK821" s="182"/>
      <c r="AL821" s="182"/>
      <c r="AM821" s="282"/>
      <c r="AN821" s="282"/>
      <c r="AO821" s="282"/>
      <c r="AP821" s="282"/>
      <c r="AQ821" s="282"/>
      <c r="AR821" s="275"/>
      <c r="AS821" s="273"/>
      <c r="AT821" s="273"/>
      <c r="AU821" s="275"/>
      <c r="AV821" s="275"/>
      <c r="AW821" s="275"/>
      <c r="AX821" s="275"/>
      <c r="AY821" s="275"/>
      <c r="AZ821" s="187"/>
      <c r="BA821" s="182"/>
    </row>
    <row r="822" spans="1:53" s="188" customFormat="1" x14ac:dyDescent="0.2">
      <c r="A822" s="182"/>
      <c r="B822" s="185" t="s">
        <v>551</v>
      </c>
      <c r="C822" s="185"/>
      <c r="D822" s="186" t="s">
        <v>98</v>
      </c>
      <c r="E822" s="325">
        <v>1</v>
      </c>
      <c r="F822" s="325"/>
      <c r="G822" s="325"/>
      <c r="H822" s="325"/>
      <c r="I822" s="325"/>
      <c r="J822" s="185"/>
      <c r="K822" s="182"/>
      <c r="L822" s="182"/>
      <c r="M822" s="238">
        <v>205.46</v>
      </c>
      <c r="N822" s="238">
        <v>0</v>
      </c>
      <c r="O822" s="238">
        <v>0</v>
      </c>
      <c r="P822" s="238">
        <v>0</v>
      </c>
      <c r="Q822" s="238">
        <v>0</v>
      </c>
      <c r="R822" s="185"/>
      <c r="S822" s="182"/>
      <c r="T822" s="182"/>
      <c r="U822" s="238">
        <v>205.46</v>
      </c>
      <c r="V822" s="238">
        <v>0</v>
      </c>
      <c r="W822" s="238">
        <v>0</v>
      </c>
      <c r="X822" s="238">
        <v>0</v>
      </c>
      <c r="Y822" s="238">
        <v>0</v>
      </c>
      <c r="Z822" s="185"/>
      <c r="AA822" s="182"/>
      <c r="AB822" s="185"/>
      <c r="AC822" s="185"/>
      <c r="AD822" s="186"/>
      <c r="AE822" s="338"/>
      <c r="AF822" s="338"/>
      <c r="AG822" s="338"/>
      <c r="AH822" s="338"/>
      <c r="AI822" s="338"/>
      <c r="AJ822" s="187"/>
      <c r="AK822" s="182"/>
      <c r="AL822" s="182"/>
      <c r="AM822" s="282"/>
      <c r="AN822" s="282"/>
      <c r="AO822" s="282"/>
      <c r="AP822" s="282"/>
      <c r="AQ822" s="282"/>
      <c r="AR822" s="275"/>
      <c r="AS822" s="273"/>
      <c r="AT822" s="273"/>
      <c r="AU822" s="275"/>
      <c r="AV822" s="275"/>
      <c r="AW822" s="275"/>
      <c r="AX822" s="275"/>
      <c r="AY822" s="275"/>
      <c r="AZ822" s="187"/>
      <c r="BA822" s="182"/>
    </row>
    <row r="823" spans="1:53" s="188" customFormat="1" x14ac:dyDescent="0.2">
      <c r="A823" s="182"/>
      <c r="B823" s="185" t="s">
        <v>685</v>
      </c>
      <c r="C823" s="185"/>
      <c r="D823" s="186" t="s">
        <v>349</v>
      </c>
      <c r="E823" s="325">
        <v>8</v>
      </c>
      <c r="F823" s="325">
        <v>6</v>
      </c>
      <c r="G823" s="325">
        <v>3</v>
      </c>
      <c r="H823" s="325">
        <v>3</v>
      </c>
      <c r="I823" s="325">
        <v>4</v>
      </c>
      <c r="J823" s="185"/>
      <c r="K823" s="182"/>
      <c r="L823" s="182"/>
      <c r="M823" s="238">
        <v>1512.48</v>
      </c>
      <c r="N823" s="238">
        <v>1224.51</v>
      </c>
      <c r="O823" s="238">
        <v>349.26</v>
      </c>
      <c r="P823" s="238">
        <v>689.9</v>
      </c>
      <c r="Q823" s="238">
        <v>12119.82</v>
      </c>
      <c r="R823" s="185"/>
      <c r="S823" s="182"/>
      <c r="T823" s="182"/>
      <c r="U823" s="238">
        <v>151.24799999999999</v>
      </c>
      <c r="V823" s="238">
        <v>122.45099999999999</v>
      </c>
      <c r="W823" s="238">
        <v>34.926000000000002</v>
      </c>
      <c r="X823" s="238">
        <v>86.237499999999997</v>
      </c>
      <c r="Y823" s="238">
        <v>1211.982</v>
      </c>
      <c r="Z823" s="185"/>
      <c r="AA823" s="182"/>
      <c r="AB823" s="185"/>
      <c r="AC823" s="185"/>
      <c r="AD823" s="186"/>
      <c r="AE823" s="338"/>
      <c r="AF823" s="338"/>
      <c r="AG823" s="338"/>
      <c r="AH823" s="338"/>
      <c r="AI823" s="338"/>
      <c r="AJ823" s="187"/>
      <c r="AK823" s="182"/>
      <c r="AL823" s="182"/>
      <c r="AM823" s="282"/>
      <c r="AN823" s="282"/>
      <c r="AO823" s="282"/>
      <c r="AP823" s="282"/>
      <c r="AQ823" s="282"/>
      <c r="AR823" s="275"/>
      <c r="AS823" s="273"/>
      <c r="AT823" s="273"/>
      <c r="AU823" s="275"/>
      <c r="AV823" s="275"/>
      <c r="AW823" s="275"/>
      <c r="AX823" s="275"/>
      <c r="AY823" s="275"/>
      <c r="AZ823" s="187"/>
      <c r="BA823" s="182"/>
    </row>
    <row r="824" spans="1:53" s="188" customFormat="1" x14ac:dyDescent="0.2">
      <c r="A824" s="182"/>
      <c r="B824" s="185" t="s">
        <v>552</v>
      </c>
      <c r="C824" s="185"/>
      <c r="D824" s="186" t="s">
        <v>349</v>
      </c>
      <c r="E824" s="325">
        <v>56</v>
      </c>
      <c r="F824" s="325">
        <v>28</v>
      </c>
      <c r="G824" s="325">
        <v>22</v>
      </c>
      <c r="H824" s="325">
        <v>17</v>
      </c>
      <c r="I824" s="325">
        <v>23</v>
      </c>
      <c r="J824" s="185"/>
      <c r="K824" s="182"/>
      <c r="L824" s="182"/>
      <c r="M824" s="238">
        <v>8389.4</v>
      </c>
      <c r="N824" s="238">
        <v>3515.69</v>
      </c>
      <c r="O824" s="238">
        <v>14178.39</v>
      </c>
      <c r="P824" s="238">
        <v>2141.52</v>
      </c>
      <c r="Q824" s="238">
        <v>33943.089999999997</v>
      </c>
      <c r="R824" s="185"/>
      <c r="S824" s="182"/>
      <c r="T824" s="182"/>
      <c r="U824" s="238">
        <v>125.21492537313399</v>
      </c>
      <c r="V824" s="238">
        <v>52.472985074626898</v>
      </c>
      <c r="W824" s="238">
        <v>214.82409090909101</v>
      </c>
      <c r="X824" s="238">
        <v>33.46125</v>
      </c>
      <c r="Y824" s="238">
        <v>506.61328358208903</v>
      </c>
      <c r="Z824" s="185"/>
      <c r="AA824" s="182"/>
      <c r="AB824" s="185"/>
      <c r="AC824" s="185"/>
      <c r="AD824" s="186"/>
      <c r="AE824" s="338"/>
      <c r="AF824" s="338"/>
      <c r="AG824" s="338"/>
      <c r="AH824" s="338"/>
      <c r="AI824" s="338"/>
      <c r="AJ824" s="187"/>
      <c r="AK824" s="182"/>
      <c r="AL824" s="182"/>
      <c r="AM824" s="282"/>
      <c r="AN824" s="282"/>
      <c r="AO824" s="282"/>
      <c r="AP824" s="282"/>
      <c r="AQ824" s="282"/>
      <c r="AR824" s="275"/>
      <c r="AS824" s="273"/>
      <c r="AT824" s="273"/>
      <c r="AU824" s="275"/>
      <c r="AV824" s="275"/>
      <c r="AW824" s="275"/>
      <c r="AX824" s="275"/>
      <c r="AY824" s="275"/>
      <c r="AZ824" s="187"/>
      <c r="BA824" s="182"/>
    </row>
    <row r="825" spans="1:53" s="188" customFormat="1" x14ac:dyDescent="0.2">
      <c r="A825" s="182"/>
      <c r="B825" s="185" t="s">
        <v>555</v>
      </c>
      <c r="C825" s="185"/>
      <c r="D825" s="186" t="s">
        <v>211</v>
      </c>
      <c r="E825" s="325">
        <v>8</v>
      </c>
      <c r="F825" s="325">
        <v>5</v>
      </c>
      <c r="G825" s="325">
        <v>4</v>
      </c>
      <c r="H825" s="325">
        <v>3</v>
      </c>
      <c r="I825" s="325">
        <v>2</v>
      </c>
      <c r="J825" s="185"/>
      <c r="K825" s="182"/>
      <c r="L825" s="182"/>
      <c r="M825" s="238">
        <v>463.97</v>
      </c>
      <c r="N825" s="238">
        <v>248.13</v>
      </c>
      <c r="O825" s="238">
        <v>56.18</v>
      </c>
      <c r="P825" s="238">
        <v>39.65</v>
      </c>
      <c r="Q825" s="238">
        <v>105.88</v>
      </c>
      <c r="R825" s="185"/>
      <c r="S825" s="182"/>
      <c r="T825" s="182"/>
      <c r="U825" s="238">
        <v>57.996250000000003</v>
      </c>
      <c r="V825" s="238">
        <v>31.016249999999999</v>
      </c>
      <c r="W825" s="238">
        <v>7.0225</v>
      </c>
      <c r="X825" s="238">
        <v>5.6642857142857101</v>
      </c>
      <c r="Y825" s="238">
        <v>17.6466666666667</v>
      </c>
      <c r="Z825" s="185"/>
      <c r="AA825" s="182"/>
      <c r="AB825" s="185"/>
      <c r="AC825" s="185"/>
      <c r="AD825" s="186"/>
      <c r="AE825" s="338"/>
      <c r="AF825" s="338"/>
      <c r="AG825" s="338"/>
      <c r="AH825" s="338"/>
      <c r="AI825" s="338"/>
      <c r="AJ825" s="187"/>
      <c r="AK825" s="182"/>
      <c r="AL825" s="182"/>
      <c r="AM825" s="282"/>
      <c r="AN825" s="282"/>
      <c r="AO825" s="282"/>
      <c r="AP825" s="282"/>
      <c r="AQ825" s="282"/>
      <c r="AR825" s="275"/>
      <c r="AS825" s="273"/>
      <c r="AT825" s="273"/>
      <c r="AU825" s="275"/>
      <c r="AV825" s="275"/>
      <c r="AW825" s="275"/>
      <c r="AX825" s="275"/>
      <c r="AY825" s="275"/>
      <c r="AZ825" s="187"/>
      <c r="BA825" s="182"/>
    </row>
    <row r="826" spans="1:53" s="188" customFormat="1" x14ac:dyDescent="0.2">
      <c r="A826" s="182"/>
      <c r="B826" s="185" t="s">
        <v>556</v>
      </c>
      <c r="C826" s="185"/>
      <c r="D826" s="186" t="s">
        <v>102</v>
      </c>
      <c r="E826" s="325">
        <v>21</v>
      </c>
      <c r="F826" s="325">
        <v>11</v>
      </c>
      <c r="G826" s="325">
        <v>6</v>
      </c>
      <c r="H826" s="325">
        <v>1</v>
      </c>
      <c r="I826" s="325">
        <v>7</v>
      </c>
      <c r="J826" s="185"/>
      <c r="K826" s="182"/>
      <c r="L826" s="182"/>
      <c r="M826" s="238">
        <v>5115.26</v>
      </c>
      <c r="N826" s="238">
        <v>1853.91</v>
      </c>
      <c r="O826" s="238">
        <v>2895.35</v>
      </c>
      <c r="P826" s="238">
        <v>297.69</v>
      </c>
      <c r="Q826" s="238">
        <v>21932.02</v>
      </c>
      <c r="R826" s="185"/>
      <c r="S826" s="182"/>
      <c r="T826" s="182"/>
      <c r="U826" s="238">
        <v>213.13583333333301</v>
      </c>
      <c r="V826" s="238">
        <v>77.246250000000003</v>
      </c>
      <c r="W826" s="238">
        <v>120.63958333333299</v>
      </c>
      <c r="X826" s="238">
        <v>12.943043478260901</v>
      </c>
      <c r="Y826" s="238">
        <v>913.83416666666699</v>
      </c>
      <c r="Z826" s="185"/>
      <c r="AA826" s="182"/>
      <c r="AB826" s="185"/>
      <c r="AC826" s="185"/>
      <c r="AD826" s="186"/>
      <c r="AE826" s="338"/>
      <c r="AF826" s="338"/>
      <c r="AG826" s="338"/>
      <c r="AH826" s="338"/>
      <c r="AI826" s="338"/>
      <c r="AJ826" s="187"/>
      <c r="AK826" s="182"/>
      <c r="AL826" s="182"/>
      <c r="AM826" s="282"/>
      <c r="AN826" s="282"/>
      <c r="AO826" s="282"/>
      <c r="AP826" s="282"/>
      <c r="AQ826" s="282"/>
      <c r="AR826" s="275"/>
      <c r="AS826" s="273"/>
      <c r="AT826" s="273"/>
      <c r="AU826" s="275"/>
      <c r="AV826" s="275"/>
      <c r="AW826" s="275"/>
      <c r="AX826" s="275"/>
      <c r="AY826" s="275"/>
      <c r="AZ826" s="187"/>
      <c r="BA826" s="182"/>
    </row>
    <row r="827" spans="1:53" s="188" customFormat="1" ht="13.5" thickBot="1" x14ac:dyDescent="0.25">
      <c r="A827" s="182"/>
      <c r="B827" s="189" t="s">
        <v>691</v>
      </c>
      <c r="C827" s="189"/>
      <c r="D827" s="190" t="s">
        <v>107</v>
      </c>
      <c r="E827" s="326">
        <v>7</v>
      </c>
      <c r="F827" s="326"/>
      <c r="G827" s="326">
        <v>2</v>
      </c>
      <c r="H827" s="326">
        <v>2</v>
      </c>
      <c r="I827" s="326">
        <v>1</v>
      </c>
      <c r="J827" s="189"/>
      <c r="K827" s="182"/>
      <c r="L827" s="182"/>
      <c r="M827" s="332">
        <v>1567.06</v>
      </c>
      <c r="N827" s="238">
        <v>0</v>
      </c>
      <c r="O827" s="238">
        <v>286.95</v>
      </c>
      <c r="P827" s="238">
        <v>173.62</v>
      </c>
      <c r="Q827" s="238">
        <v>78.81</v>
      </c>
      <c r="R827" s="185"/>
      <c r="S827" s="182"/>
      <c r="T827" s="182"/>
      <c r="U827" s="266">
        <v>223.86571428571401</v>
      </c>
      <c r="V827" s="266">
        <v>0</v>
      </c>
      <c r="W827" s="266">
        <v>47.825000000000003</v>
      </c>
      <c r="X827" s="266">
        <v>24.8028571428571</v>
      </c>
      <c r="Y827" s="266">
        <v>13.135</v>
      </c>
      <c r="Z827" s="191"/>
      <c r="AA827" s="182"/>
      <c r="AB827" s="189"/>
      <c r="AC827" s="189"/>
      <c r="AD827" s="190"/>
      <c r="AE827" s="339"/>
      <c r="AF827" s="339"/>
      <c r="AG827" s="339"/>
      <c r="AH827" s="339"/>
      <c r="AI827" s="339"/>
      <c r="AJ827" s="192"/>
      <c r="AK827" s="182"/>
      <c r="AL827" s="182"/>
      <c r="AM827" s="283"/>
      <c r="AN827" s="284"/>
      <c r="AO827" s="284"/>
      <c r="AP827" s="284"/>
      <c r="AQ827" s="284"/>
      <c r="AR827" s="277"/>
      <c r="AS827" s="273"/>
      <c r="AT827" s="273"/>
      <c r="AU827" s="276"/>
      <c r="AV827" s="277"/>
      <c r="AW827" s="277"/>
      <c r="AX827" s="277"/>
      <c r="AY827" s="277"/>
      <c r="AZ827" s="192"/>
      <c r="BA827" s="182"/>
    </row>
    <row r="828" spans="1:53" s="188" customFormat="1" x14ac:dyDescent="0.2">
      <c r="A828" s="182"/>
      <c r="B828" s="185" t="s">
        <v>711</v>
      </c>
      <c r="C828" s="185"/>
      <c r="D828" s="186" t="s">
        <v>107</v>
      </c>
      <c r="E828" s="325"/>
      <c r="F828" s="325"/>
      <c r="G828" s="325"/>
      <c r="H828" s="325">
        <v>1</v>
      </c>
      <c r="I828" s="325">
        <v>1</v>
      </c>
      <c r="J828" s="185"/>
      <c r="K828" s="182"/>
      <c r="L828" s="182"/>
      <c r="M828" s="238">
        <v>0</v>
      </c>
      <c r="N828" s="238">
        <v>0</v>
      </c>
      <c r="O828" s="238">
        <v>0</v>
      </c>
      <c r="P828" s="238">
        <v>198.77</v>
      </c>
      <c r="Q828" s="238">
        <v>265.23</v>
      </c>
      <c r="R828" s="185"/>
      <c r="S828" s="182"/>
      <c r="T828" s="182"/>
      <c r="U828" s="238">
        <v>0</v>
      </c>
      <c r="V828" s="238">
        <v>0</v>
      </c>
      <c r="W828" s="238">
        <v>0</v>
      </c>
      <c r="X828" s="238">
        <v>198.77</v>
      </c>
      <c r="Y828" s="238">
        <v>265.23</v>
      </c>
      <c r="Z828" s="185"/>
      <c r="AA828" s="182"/>
      <c r="AB828" s="185"/>
      <c r="AC828" s="185"/>
      <c r="AD828" s="186"/>
      <c r="AE828" s="338"/>
      <c r="AF828" s="338"/>
      <c r="AG828" s="338"/>
      <c r="AH828" s="338"/>
      <c r="AI828" s="338"/>
      <c r="AJ828" s="187"/>
      <c r="AK828" s="182"/>
      <c r="AL828" s="182"/>
      <c r="AM828" s="282"/>
      <c r="AN828" s="282"/>
      <c r="AO828" s="282"/>
      <c r="AP828" s="282"/>
      <c r="AQ828" s="282"/>
      <c r="AR828" s="275"/>
      <c r="AS828" s="273"/>
      <c r="AT828" s="273"/>
      <c r="AU828" s="275"/>
      <c r="AV828" s="275"/>
      <c r="AW828" s="275"/>
      <c r="AX828" s="275"/>
      <c r="AY828" s="275"/>
      <c r="AZ828" s="187"/>
      <c r="BA828" s="182"/>
    </row>
    <row r="829" spans="1:53" s="188" customFormat="1" x14ac:dyDescent="0.2">
      <c r="A829" s="182"/>
      <c r="B829" s="185" t="s">
        <v>558</v>
      </c>
      <c r="C829" s="185"/>
      <c r="D829" s="186" t="s">
        <v>194</v>
      </c>
      <c r="E829" s="325">
        <v>187</v>
      </c>
      <c r="F829" s="325">
        <v>100</v>
      </c>
      <c r="G829" s="325">
        <v>81</v>
      </c>
      <c r="H829" s="325">
        <v>67</v>
      </c>
      <c r="I829" s="325">
        <v>83</v>
      </c>
      <c r="J829" s="185"/>
      <c r="K829" s="182"/>
      <c r="L829" s="182"/>
      <c r="M829" s="238">
        <v>30468.69</v>
      </c>
      <c r="N829" s="238">
        <v>16309.4</v>
      </c>
      <c r="O829" s="238">
        <v>12754.25</v>
      </c>
      <c r="P829" s="238">
        <v>11144.36</v>
      </c>
      <c r="Q829" s="238">
        <v>96147.02</v>
      </c>
      <c r="R829" s="185"/>
      <c r="S829" s="182"/>
      <c r="T829" s="182"/>
      <c r="U829" s="238">
        <v>139.12643835616399</v>
      </c>
      <c r="V829" s="238">
        <v>74.472146118721497</v>
      </c>
      <c r="W829" s="238">
        <v>59.599299065420603</v>
      </c>
      <c r="X829" s="238">
        <v>52.3209389671362</v>
      </c>
      <c r="Y829" s="238">
        <v>447.195441860465</v>
      </c>
      <c r="Z829" s="185"/>
      <c r="AA829" s="182"/>
      <c r="AB829" s="185"/>
      <c r="AC829" s="185"/>
      <c r="AD829" s="186"/>
      <c r="AE829" s="338"/>
      <c r="AF829" s="338"/>
      <c r="AG829" s="338"/>
      <c r="AH829" s="338"/>
      <c r="AI829" s="338"/>
      <c r="AJ829" s="187"/>
      <c r="AK829" s="182"/>
      <c r="AL829" s="182"/>
      <c r="AM829" s="282"/>
      <c r="AN829" s="282"/>
      <c r="AO829" s="282"/>
      <c r="AP829" s="282"/>
      <c r="AQ829" s="282"/>
      <c r="AR829" s="275"/>
      <c r="AS829" s="273"/>
      <c r="AT829" s="273"/>
      <c r="AU829" s="275"/>
      <c r="AV829" s="275"/>
      <c r="AW829" s="275"/>
      <c r="AX829" s="275"/>
      <c r="AY829" s="275"/>
      <c r="AZ829" s="187"/>
      <c r="BA829" s="182"/>
    </row>
    <row r="830" spans="1:53" s="188" customFormat="1" x14ac:dyDescent="0.2">
      <c r="A830" s="182"/>
      <c r="B830" s="185" t="s">
        <v>830</v>
      </c>
      <c r="C830" s="185"/>
      <c r="D830" s="186" t="s">
        <v>194</v>
      </c>
      <c r="E830" s="325">
        <v>1</v>
      </c>
      <c r="F830" s="325"/>
      <c r="G830" s="325"/>
      <c r="H830" s="325"/>
      <c r="I830" s="325"/>
      <c r="J830" s="185"/>
      <c r="K830" s="182"/>
      <c r="L830" s="182"/>
      <c r="M830" s="238">
        <v>297.08</v>
      </c>
      <c r="N830" s="238">
        <v>0</v>
      </c>
      <c r="O830" s="238">
        <v>0</v>
      </c>
      <c r="P830" s="238">
        <v>0</v>
      </c>
      <c r="Q830" s="238">
        <v>0</v>
      </c>
      <c r="R830" s="185"/>
      <c r="S830" s="182"/>
      <c r="T830" s="182"/>
      <c r="U830" s="238">
        <v>297.08</v>
      </c>
      <c r="V830" s="238">
        <v>0</v>
      </c>
      <c r="W830" s="238">
        <v>0</v>
      </c>
      <c r="X830" s="238">
        <v>0</v>
      </c>
      <c r="Y830" s="238">
        <v>0</v>
      </c>
      <c r="Z830" s="185"/>
      <c r="AA830" s="182"/>
      <c r="AB830" s="185"/>
      <c r="AC830" s="185"/>
      <c r="AD830" s="186"/>
      <c r="AE830" s="338"/>
      <c r="AF830" s="338"/>
      <c r="AG830" s="338"/>
      <c r="AH830" s="338"/>
      <c r="AI830" s="338"/>
      <c r="AJ830" s="187"/>
      <c r="AK830" s="182"/>
      <c r="AL830" s="182"/>
      <c r="AM830" s="282"/>
      <c r="AN830" s="282"/>
      <c r="AO830" s="282"/>
      <c r="AP830" s="282"/>
      <c r="AQ830" s="282"/>
      <c r="AR830" s="275"/>
      <c r="AS830" s="273"/>
      <c r="AT830" s="273"/>
      <c r="AU830" s="275"/>
      <c r="AV830" s="275"/>
      <c r="AW830" s="275"/>
      <c r="AX830" s="275"/>
      <c r="AY830" s="275"/>
      <c r="AZ830" s="187"/>
      <c r="BA830" s="182"/>
    </row>
    <row r="831" spans="1:53" s="188" customFormat="1" x14ac:dyDescent="0.2">
      <c r="A831" s="182"/>
      <c r="B831" s="185" t="s">
        <v>560</v>
      </c>
      <c r="C831" s="185"/>
      <c r="D831" s="186" t="s">
        <v>211</v>
      </c>
      <c r="E831" s="325">
        <v>8</v>
      </c>
      <c r="F831" s="325">
        <v>5</v>
      </c>
      <c r="G831" s="325">
        <v>7</v>
      </c>
      <c r="H831" s="325">
        <v>6</v>
      </c>
      <c r="I831" s="325">
        <v>8</v>
      </c>
      <c r="J831" s="185"/>
      <c r="K831" s="182"/>
      <c r="L831" s="182"/>
      <c r="M831" s="238">
        <v>1441.63</v>
      </c>
      <c r="N831" s="238">
        <v>639.78</v>
      </c>
      <c r="O831" s="238">
        <v>1071.3699999999999</v>
      </c>
      <c r="P831" s="238">
        <v>1152.6199999999999</v>
      </c>
      <c r="Q831" s="238">
        <v>12381.19</v>
      </c>
      <c r="R831" s="185"/>
      <c r="S831" s="182"/>
      <c r="T831" s="182"/>
      <c r="U831" s="238">
        <v>131.05727272727299</v>
      </c>
      <c r="V831" s="238">
        <v>58.161818181818198</v>
      </c>
      <c r="W831" s="238">
        <v>97.397272727272707</v>
      </c>
      <c r="X831" s="238">
        <v>104.78363636363601</v>
      </c>
      <c r="Y831" s="238">
        <v>1125.5627272727299</v>
      </c>
      <c r="Z831" s="185"/>
      <c r="AA831" s="182"/>
      <c r="AB831" s="185"/>
      <c r="AC831" s="185"/>
      <c r="AD831" s="186"/>
      <c r="AE831" s="338"/>
      <c r="AF831" s="338"/>
      <c r="AG831" s="338"/>
      <c r="AH831" s="338"/>
      <c r="AI831" s="338"/>
      <c r="AJ831" s="187"/>
      <c r="AK831" s="182"/>
      <c r="AL831" s="182"/>
      <c r="AM831" s="282"/>
      <c r="AN831" s="282"/>
      <c r="AO831" s="282"/>
      <c r="AP831" s="282"/>
      <c r="AQ831" s="282"/>
      <c r="AR831" s="275"/>
      <c r="AS831" s="273"/>
      <c r="AT831" s="273"/>
      <c r="AU831" s="275"/>
      <c r="AV831" s="275"/>
      <c r="AW831" s="275"/>
      <c r="AX831" s="275"/>
      <c r="AY831" s="275"/>
      <c r="AZ831" s="187"/>
      <c r="BA831" s="182"/>
    </row>
    <row r="832" spans="1:53" s="188" customFormat="1" x14ac:dyDescent="0.2">
      <c r="A832" s="182"/>
      <c r="B832" s="185" t="s">
        <v>561</v>
      </c>
      <c r="C832" s="185"/>
      <c r="D832" s="186" t="s">
        <v>227</v>
      </c>
      <c r="E832" s="325">
        <v>302</v>
      </c>
      <c r="F832" s="325">
        <v>207</v>
      </c>
      <c r="G832" s="325">
        <v>167</v>
      </c>
      <c r="H832" s="325">
        <v>143</v>
      </c>
      <c r="I832" s="325">
        <v>194</v>
      </c>
      <c r="J832" s="185"/>
      <c r="K832" s="182"/>
      <c r="L832" s="182"/>
      <c r="M832" s="238">
        <v>44713.42</v>
      </c>
      <c r="N832" s="238">
        <v>23587.29</v>
      </c>
      <c r="O832" s="238">
        <v>20154.439999999999</v>
      </c>
      <c r="P832" s="238">
        <v>18497.72</v>
      </c>
      <c r="Q832" s="238">
        <v>198967.53</v>
      </c>
      <c r="R832" s="185"/>
      <c r="S832" s="182"/>
      <c r="T832" s="182"/>
      <c r="U832" s="238">
        <v>115.837875647668</v>
      </c>
      <c r="V832" s="238">
        <v>61.1069689119171</v>
      </c>
      <c r="W832" s="238">
        <v>52.898792650918601</v>
      </c>
      <c r="X832" s="238">
        <v>48.423350785340403</v>
      </c>
      <c r="Y832" s="238">
        <v>519.497467362924</v>
      </c>
      <c r="Z832" s="185"/>
      <c r="AA832" s="182"/>
      <c r="AB832" s="185"/>
      <c r="AC832" s="185"/>
      <c r="AD832" s="186"/>
      <c r="AE832" s="338"/>
      <c r="AF832" s="338"/>
      <c r="AG832" s="338"/>
      <c r="AH832" s="338"/>
      <c r="AI832" s="338"/>
      <c r="AJ832" s="187"/>
      <c r="AK832" s="182"/>
      <c r="AL832" s="182"/>
      <c r="AM832" s="282"/>
      <c r="AN832" s="282"/>
      <c r="AO832" s="282"/>
      <c r="AP832" s="282"/>
      <c r="AQ832" s="282"/>
      <c r="AR832" s="275"/>
      <c r="AS832" s="273"/>
      <c r="AT832" s="273"/>
      <c r="AU832" s="275"/>
      <c r="AV832" s="275"/>
      <c r="AW832" s="275"/>
      <c r="AX832" s="275"/>
      <c r="AY832" s="275"/>
      <c r="AZ832" s="187"/>
      <c r="BA832" s="182"/>
    </row>
    <row r="833" spans="1:53" s="188" customFormat="1" x14ac:dyDescent="0.2">
      <c r="A833" s="182"/>
      <c r="B833" s="185" t="s">
        <v>564</v>
      </c>
      <c r="C833" s="185"/>
      <c r="D833" s="186" t="s">
        <v>75</v>
      </c>
      <c r="E833" s="325">
        <v>329</v>
      </c>
      <c r="F833" s="325">
        <v>201</v>
      </c>
      <c r="G833" s="325">
        <v>156</v>
      </c>
      <c r="H833" s="325">
        <v>130</v>
      </c>
      <c r="I833" s="325">
        <v>172</v>
      </c>
      <c r="J833" s="185"/>
      <c r="K833" s="182"/>
      <c r="L833" s="182"/>
      <c r="M833" s="238">
        <v>48570.61</v>
      </c>
      <c r="N833" s="238">
        <v>23501.1</v>
      </c>
      <c r="O833" s="238">
        <v>18560.54</v>
      </c>
      <c r="P833" s="238">
        <v>16998.89</v>
      </c>
      <c r="Q833" s="238">
        <v>170903.12</v>
      </c>
      <c r="R833" s="185"/>
      <c r="S833" s="182"/>
      <c r="T833" s="182"/>
      <c r="U833" s="238">
        <v>119.63204433497501</v>
      </c>
      <c r="V833" s="238">
        <v>57.884482758620699</v>
      </c>
      <c r="W833" s="238">
        <v>46.401350000000001</v>
      </c>
      <c r="X833" s="238">
        <v>44.616509186351699</v>
      </c>
      <c r="Y833" s="238">
        <v>428.328621553885</v>
      </c>
      <c r="Z833" s="185"/>
      <c r="AA833" s="182"/>
      <c r="AB833" s="185"/>
      <c r="AC833" s="185"/>
      <c r="AD833" s="186"/>
      <c r="AE833" s="338"/>
      <c r="AF833" s="338"/>
      <c r="AG833" s="338"/>
      <c r="AH833" s="338"/>
      <c r="AI833" s="338"/>
      <c r="AJ833" s="187"/>
      <c r="AK833" s="182"/>
      <c r="AL833" s="182"/>
      <c r="AM833" s="282"/>
      <c r="AN833" s="282"/>
      <c r="AO833" s="282"/>
      <c r="AP833" s="282"/>
      <c r="AQ833" s="282"/>
      <c r="AR833" s="275"/>
      <c r="AS833" s="273"/>
      <c r="AT833" s="273"/>
      <c r="AU833" s="275"/>
      <c r="AV833" s="275"/>
      <c r="AW833" s="275"/>
      <c r="AX833" s="275"/>
      <c r="AY833" s="275"/>
      <c r="AZ833" s="187"/>
      <c r="BA833" s="182"/>
    </row>
    <row r="834" spans="1:53" s="188" customFormat="1" x14ac:dyDescent="0.2">
      <c r="A834" s="182"/>
      <c r="B834" s="185" t="s">
        <v>565</v>
      </c>
      <c r="C834" s="185"/>
      <c r="D834" s="186" t="s">
        <v>64</v>
      </c>
      <c r="E834" s="325">
        <v>2</v>
      </c>
      <c r="F834" s="325"/>
      <c r="G834" s="325"/>
      <c r="H834" s="325"/>
      <c r="I834" s="325"/>
      <c r="J834" s="185"/>
      <c r="K834" s="182"/>
      <c r="L834" s="182"/>
      <c r="M834" s="238">
        <v>430.19</v>
      </c>
      <c r="N834" s="238">
        <v>0</v>
      </c>
      <c r="O834" s="238">
        <v>0</v>
      </c>
      <c r="P834" s="238">
        <v>0</v>
      </c>
      <c r="Q834" s="238">
        <v>0</v>
      </c>
      <c r="R834" s="185"/>
      <c r="S834" s="182"/>
      <c r="T834" s="182"/>
      <c r="U834" s="238">
        <v>215.095</v>
      </c>
      <c r="V834" s="238">
        <v>0</v>
      </c>
      <c r="W834" s="238">
        <v>0</v>
      </c>
      <c r="X834" s="238">
        <v>0</v>
      </c>
      <c r="Y834" s="238">
        <v>0</v>
      </c>
      <c r="Z834" s="185"/>
      <c r="AA834" s="182"/>
      <c r="AB834" s="185"/>
      <c r="AC834" s="185"/>
      <c r="AD834" s="186"/>
      <c r="AE834" s="338"/>
      <c r="AF834" s="338"/>
      <c r="AG834" s="338"/>
      <c r="AH834" s="338"/>
      <c r="AI834" s="338"/>
      <c r="AJ834" s="187"/>
      <c r="AK834" s="182"/>
      <c r="AL834" s="182"/>
      <c r="AM834" s="282"/>
      <c r="AN834" s="282"/>
      <c r="AO834" s="282"/>
      <c r="AP834" s="282"/>
      <c r="AQ834" s="282"/>
      <c r="AR834" s="275"/>
      <c r="AS834" s="273"/>
      <c r="AT834" s="273"/>
      <c r="AU834" s="275"/>
      <c r="AV834" s="275"/>
      <c r="AW834" s="275"/>
      <c r="AX834" s="275"/>
      <c r="AY834" s="275"/>
      <c r="AZ834" s="187"/>
      <c r="BA834" s="182"/>
    </row>
    <row r="835" spans="1:53" s="188" customFormat="1" x14ac:dyDescent="0.2">
      <c r="A835" s="182"/>
      <c r="B835" s="185" t="s">
        <v>566</v>
      </c>
      <c r="C835" s="185"/>
      <c r="D835" s="186" t="s">
        <v>86</v>
      </c>
      <c r="E835" s="325">
        <v>169</v>
      </c>
      <c r="F835" s="325">
        <v>92</v>
      </c>
      <c r="G835" s="325">
        <v>72</v>
      </c>
      <c r="H835" s="325">
        <v>52</v>
      </c>
      <c r="I835" s="325">
        <v>63</v>
      </c>
      <c r="J835" s="185"/>
      <c r="K835" s="182"/>
      <c r="L835" s="182"/>
      <c r="M835" s="238">
        <v>23887.23</v>
      </c>
      <c r="N835" s="238">
        <v>9070.14</v>
      </c>
      <c r="O835" s="238">
        <v>8009.14</v>
      </c>
      <c r="P835" s="238">
        <v>7068.56</v>
      </c>
      <c r="Q835" s="238">
        <v>50816.22</v>
      </c>
      <c r="R835" s="185"/>
      <c r="S835" s="182"/>
      <c r="T835" s="182"/>
      <c r="U835" s="238">
        <v>128.42596774193601</v>
      </c>
      <c r="V835" s="238">
        <v>48.764193548387098</v>
      </c>
      <c r="W835" s="238">
        <v>44.495222222222203</v>
      </c>
      <c r="X835" s="238">
        <v>39.269777777777797</v>
      </c>
      <c r="Y835" s="238">
        <v>276.175108695652</v>
      </c>
      <c r="Z835" s="185"/>
      <c r="AA835" s="182"/>
      <c r="AB835" s="185"/>
      <c r="AC835" s="185"/>
      <c r="AD835" s="186"/>
      <c r="AE835" s="338"/>
      <c r="AF835" s="338"/>
      <c r="AG835" s="338"/>
      <c r="AH835" s="338"/>
      <c r="AI835" s="338"/>
      <c r="AJ835" s="187"/>
      <c r="AK835" s="182"/>
      <c r="AL835" s="182"/>
      <c r="AM835" s="282"/>
      <c r="AN835" s="282"/>
      <c r="AO835" s="282"/>
      <c r="AP835" s="282"/>
      <c r="AQ835" s="282"/>
      <c r="AR835" s="275"/>
      <c r="AS835" s="273"/>
      <c r="AT835" s="273"/>
      <c r="AU835" s="275"/>
      <c r="AV835" s="275"/>
      <c r="AW835" s="275"/>
      <c r="AX835" s="275"/>
      <c r="AY835" s="275"/>
      <c r="AZ835" s="187"/>
      <c r="BA835" s="182"/>
    </row>
    <row r="836" spans="1:53" s="188" customFormat="1" x14ac:dyDescent="0.2">
      <c r="A836" s="182"/>
      <c r="B836" s="185" t="s">
        <v>568</v>
      </c>
      <c r="C836" s="185"/>
      <c r="D836" s="186" t="s">
        <v>109</v>
      </c>
      <c r="E836" s="325">
        <v>7</v>
      </c>
      <c r="F836" s="325">
        <v>3</v>
      </c>
      <c r="G836" s="325">
        <v>3</v>
      </c>
      <c r="H836" s="325">
        <v>2</v>
      </c>
      <c r="I836" s="325">
        <v>3</v>
      </c>
      <c r="J836" s="185"/>
      <c r="K836" s="182"/>
      <c r="L836" s="182"/>
      <c r="M836" s="238">
        <v>1657.56</v>
      </c>
      <c r="N836" s="238">
        <v>885.46</v>
      </c>
      <c r="O836" s="238">
        <v>445.11</v>
      </c>
      <c r="P836" s="238">
        <v>543.86</v>
      </c>
      <c r="Q836" s="238">
        <v>3239.12</v>
      </c>
      <c r="R836" s="185"/>
      <c r="S836" s="182"/>
      <c r="T836" s="182"/>
      <c r="U836" s="238">
        <v>184.17333333333301</v>
      </c>
      <c r="V836" s="238">
        <v>98.384444444444497</v>
      </c>
      <c r="W836" s="238">
        <v>49.456666666666699</v>
      </c>
      <c r="X836" s="238">
        <v>60.428888888888899</v>
      </c>
      <c r="Y836" s="238">
        <v>359.90222222222201</v>
      </c>
      <c r="Z836" s="185"/>
      <c r="AA836" s="182"/>
      <c r="AB836" s="185"/>
      <c r="AC836" s="185"/>
      <c r="AD836" s="186"/>
      <c r="AE836" s="338"/>
      <c r="AF836" s="338"/>
      <c r="AG836" s="338"/>
      <c r="AH836" s="338"/>
      <c r="AI836" s="338"/>
      <c r="AJ836" s="187"/>
      <c r="AK836" s="182"/>
      <c r="AL836" s="182"/>
      <c r="AM836" s="282"/>
      <c r="AN836" s="282"/>
      <c r="AO836" s="282"/>
      <c r="AP836" s="282"/>
      <c r="AQ836" s="282"/>
      <c r="AR836" s="275"/>
      <c r="AS836" s="273"/>
      <c r="AT836" s="273"/>
      <c r="AU836" s="275"/>
      <c r="AV836" s="275"/>
      <c r="AW836" s="275"/>
      <c r="AX836" s="275"/>
      <c r="AY836" s="275"/>
      <c r="AZ836" s="187"/>
      <c r="BA836" s="182"/>
    </row>
    <row r="837" spans="1:53" s="188" customFormat="1" ht="13.5" thickBot="1" x14ac:dyDescent="0.25">
      <c r="A837" s="182"/>
      <c r="B837" s="189" t="s">
        <v>569</v>
      </c>
      <c r="C837" s="189"/>
      <c r="D837" s="190" t="s">
        <v>167</v>
      </c>
      <c r="E837" s="326">
        <v>5</v>
      </c>
      <c r="F837" s="326">
        <v>6</v>
      </c>
      <c r="G837" s="326">
        <v>5</v>
      </c>
      <c r="H837" s="326">
        <v>4</v>
      </c>
      <c r="I837" s="326">
        <v>4</v>
      </c>
      <c r="J837" s="189"/>
      <c r="K837" s="182"/>
      <c r="L837" s="182"/>
      <c r="M837" s="332">
        <v>351.75</v>
      </c>
      <c r="N837" s="238">
        <v>446.87</v>
      </c>
      <c r="O837" s="238">
        <v>318.23</v>
      </c>
      <c r="P837" s="238">
        <v>195.09</v>
      </c>
      <c r="Q837" s="238">
        <v>807.72</v>
      </c>
      <c r="R837" s="185"/>
      <c r="S837" s="182"/>
      <c r="T837" s="182"/>
      <c r="U837" s="266">
        <v>50.25</v>
      </c>
      <c r="V837" s="266">
        <v>63.838571428571399</v>
      </c>
      <c r="W837" s="266">
        <v>45.461428571428598</v>
      </c>
      <c r="X837" s="266">
        <v>27.87</v>
      </c>
      <c r="Y837" s="266">
        <v>134.62</v>
      </c>
      <c r="Z837" s="191"/>
      <c r="AA837" s="182"/>
      <c r="AB837" s="189"/>
      <c r="AC837" s="189"/>
      <c r="AD837" s="190"/>
      <c r="AE837" s="339"/>
      <c r="AF837" s="339"/>
      <c r="AG837" s="339"/>
      <c r="AH837" s="339"/>
      <c r="AI837" s="339"/>
      <c r="AJ837" s="192"/>
      <c r="AK837" s="182"/>
      <c r="AL837" s="182"/>
      <c r="AM837" s="283"/>
      <c r="AN837" s="284"/>
      <c r="AO837" s="284"/>
      <c r="AP837" s="284"/>
      <c r="AQ837" s="284"/>
      <c r="AR837" s="277"/>
      <c r="AS837" s="273"/>
      <c r="AT837" s="273"/>
      <c r="AU837" s="276"/>
      <c r="AV837" s="277"/>
      <c r="AW837" s="277"/>
      <c r="AX837" s="277"/>
      <c r="AY837" s="277"/>
      <c r="AZ837" s="192"/>
      <c r="BA837" s="182"/>
    </row>
    <row r="838" spans="1:53" s="188" customFormat="1" x14ac:dyDescent="0.2">
      <c r="A838" s="182"/>
      <c r="B838" s="185" t="s">
        <v>570</v>
      </c>
      <c r="C838" s="185"/>
      <c r="D838" s="186" t="s">
        <v>120</v>
      </c>
      <c r="E838" s="325">
        <v>119</v>
      </c>
      <c r="F838" s="325">
        <v>71</v>
      </c>
      <c r="G838" s="325">
        <v>64</v>
      </c>
      <c r="H838" s="325">
        <v>59</v>
      </c>
      <c r="I838" s="325">
        <v>72</v>
      </c>
      <c r="J838" s="185"/>
      <c r="K838" s="182"/>
      <c r="L838" s="182"/>
      <c r="M838" s="238">
        <v>20291.13</v>
      </c>
      <c r="N838" s="238">
        <v>9180.68</v>
      </c>
      <c r="O838" s="238">
        <v>12920.13</v>
      </c>
      <c r="P838" s="238">
        <v>16969.87</v>
      </c>
      <c r="Q838" s="238">
        <v>95997.73</v>
      </c>
      <c r="R838" s="185"/>
      <c r="S838" s="182"/>
      <c r="T838" s="182"/>
      <c r="U838" s="238">
        <v>141.896013986014</v>
      </c>
      <c r="V838" s="238">
        <v>64.200559440559502</v>
      </c>
      <c r="W838" s="238">
        <v>92.950575539568305</v>
      </c>
      <c r="X838" s="238">
        <v>121.21335714285701</v>
      </c>
      <c r="Y838" s="238">
        <v>671.31279720279701</v>
      </c>
      <c r="Z838" s="185"/>
      <c r="AA838" s="182"/>
      <c r="AB838" s="185"/>
      <c r="AC838" s="185"/>
      <c r="AD838" s="186"/>
      <c r="AE838" s="338"/>
      <c r="AF838" s="338"/>
      <c r="AG838" s="338"/>
      <c r="AH838" s="338"/>
      <c r="AI838" s="338"/>
      <c r="AJ838" s="187"/>
      <c r="AK838" s="182"/>
      <c r="AL838" s="182"/>
      <c r="AM838" s="282"/>
      <c r="AN838" s="282"/>
      <c r="AO838" s="282"/>
      <c r="AP838" s="282"/>
      <c r="AQ838" s="282"/>
      <c r="AR838" s="275"/>
      <c r="AS838" s="273"/>
      <c r="AT838" s="273"/>
      <c r="AU838" s="275"/>
      <c r="AV838" s="275"/>
      <c r="AW838" s="275"/>
      <c r="AX838" s="275"/>
      <c r="AY838" s="275"/>
      <c r="AZ838" s="187"/>
      <c r="BA838" s="182"/>
    </row>
    <row r="839" spans="1:53" s="188" customFormat="1" x14ac:dyDescent="0.2">
      <c r="A839" s="182"/>
      <c r="B839" s="185" t="s">
        <v>571</v>
      </c>
      <c r="C839" s="185"/>
      <c r="D839" s="186" t="s">
        <v>97</v>
      </c>
      <c r="E839" s="325">
        <v>2</v>
      </c>
      <c r="F839" s="325">
        <v>2</v>
      </c>
      <c r="G839" s="325">
        <v>2</v>
      </c>
      <c r="H839" s="325">
        <v>1</v>
      </c>
      <c r="I839" s="325">
        <v>2</v>
      </c>
      <c r="J839" s="185"/>
      <c r="K839" s="182"/>
      <c r="L839" s="182"/>
      <c r="M839" s="238">
        <v>374.44</v>
      </c>
      <c r="N839" s="238">
        <v>343.19</v>
      </c>
      <c r="O839" s="238">
        <v>194</v>
      </c>
      <c r="P839" s="238">
        <v>167.83</v>
      </c>
      <c r="Q839" s="238">
        <v>1465.94</v>
      </c>
      <c r="R839" s="185"/>
      <c r="S839" s="182"/>
      <c r="T839" s="182"/>
      <c r="U839" s="238">
        <v>187.22</v>
      </c>
      <c r="V839" s="238">
        <v>171.595</v>
      </c>
      <c r="W839" s="238">
        <v>97</v>
      </c>
      <c r="X839" s="238">
        <v>83.915000000000006</v>
      </c>
      <c r="Y839" s="238">
        <v>732.97</v>
      </c>
      <c r="Z839" s="185"/>
      <c r="AA839" s="182"/>
      <c r="AB839" s="185"/>
      <c r="AC839" s="185"/>
      <c r="AD839" s="186"/>
      <c r="AE839" s="338"/>
      <c r="AF839" s="338"/>
      <c r="AG839" s="338"/>
      <c r="AH839" s="338"/>
      <c r="AI839" s="338"/>
      <c r="AJ839" s="187"/>
      <c r="AK839" s="182"/>
      <c r="AL839" s="182"/>
      <c r="AM839" s="282"/>
      <c r="AN839" s="282"/>
      <c r="AO839" s="282"/>
      <c r="AP839" s="282"/>
      <c r="AQ839" s="282"/>
      <c r="AR839" s="275"/>
      <c r="AS839" s="273"/>
      <c r="AT839" s="273"/>
      <c r="AU839" s="275"/>
      <c r="AV839" s="275"/>
      <c r="AW839" s="275"/>
      <c r="AX839" s="275"/>
      <c r="AY839" s="275"/>
      <c r="AZ839" s="187"/>
      <c r="BA839" s="182"/>
    </row>
    <row r="840" spans="1:53" s="188" customFormat="1" x14ac:dyDescent="0.2">
      <c r="A840" s="182"/>
      <c r="B840" s="185" t="s">
        <v>571</v>
      </c>
      <c r="C840" s="185"/>
      <c r="D840" s="186" t="s">
        <v>572</v>
      </c>
      <c r="E840" s="325">
        <v>104</v>
      </c>
      <c r="F840" s="325">
        <v>74</v>
      </c>
      <c r="G840" s="325">
        <v>75</v>
      </c>
      <c r="H840" s="325">
        <v>66</v>
      </c>
      <c r="I840" s="325">
        <v>81</v>
      </c>
      <c r="J840" s="185"/>
      <c r="K840" s="182"/>
      <c r="L840" s="182"/>
      <c r="M840" s="238">
        <v>13871.29</v>
      </c>
      <c r="N840" s="238">
        <v>11712.29</v>
      </c>
      <c r="O840" s="238">
        <v>13721.52</v>
      </c>
      <c r="P840" s="238">
        <v>16439.080000000002</v>
      </c>
      <c r="Q840" s="238">
        <v>92698.979999999894</v>
      </c>
      <c r="R840" s="185"/>
      <c r="S840" s="182"/>
      <c r="T840" s="182"/>
      <c r="U840" s="238">
        <v>95.008835616438404</v>
      </c>
      <c r="V840" s="238">
        <v>80.2211643835616</v>
      </c>
      <c r="W840" s="238">
        <v>93.983013698630103</v>
      </c>
      <c r="X840" s="238">
        <v>112.596438356164</v>
      </c>
      <c r="Y840" s="238">
        <v>643.74291666666602</v>
      </c>
      <c r="Z840" s="185"/>
      <c r="AA840" s="182"/>
      <c r="AB840" s="185"/>
      <c r="AC840" s="185"/>
      <c r="AD840" s="186"/>
      <c r="AE840" s="338"/>
      <c r="AF840" s="338"/>
      <c r="AG840" s="338"/>
      <c r="AH840" s="338"/>
      <c r="AI840" s="338"/>
      <c r="AJ840" s="187"/>
      <c r="AK840" s="182"/>
      <c r="AL840" s="182"/>
      <c r="AM840" s="282"/>
      <c r="AN840" s="282"/>
      <c r="AO840" s="282"/>
      <c r="AP840" s="282"/>
      <c r="AQ840" s="282"/>
      <c r="AR840" s="275"/>
      <c r="AS840" s="273"/>
      <c r="AT840" s="273"/>
      <c r="AU840" s="275"/>
      <c r="AV840" s="275"/>
      <c r="AW840" s="275"/>
      <c r="AX840" s="275"/>
      <c r="AY840" s="275"/>
      <c r="AZ840" s="187"/>
      <c r="BA840" s="182"/>
    </row>
    <row r="841" spans="1:53" s="188" customFormat="1" x14ac:dyDescent="0.2">
      <c r="A841" s="182"/>
      <c r="B841" s="185" t="s">
        <v>573</v>
      </c>
      <c r="C841" s="185"/>
      <c r="D841" s="186" t="s">
        <v>167</v>
      </c>
      <c r="E841" s="325">
        <v>1080</v>
      </c>
      <c r="F841" s="325">
        <v>577</v>
      </c>
      <c r="G841" s="325">
        <v>546</v>
      </c>
      <c r="H841" s="325">
        <v>316</v>
      </c>
      <c r="I841" s="325">
        <v>415</v>
      </c>
      <c r="J841" s="185"/>
      <c r="K841" s="182"/>
      <c r="L841" s="182"/>
      <c r="M841" s="238">
        <v>69534.040000000095</v>
      </c>
      <c r="N841" s="238">
        <v>32561.439999999999</v>
      </c>
      <c r="O841" s="238">
        <v>47207.360000000001</v>
      </c>
      <c r="P841" s="238">
        <v>26794.6</v>
      </c>
      <c r="Q841" s="238">
        <v>183174.99</v>
      </c>
      <c r="R841" s="185"/>
      <c r="S841" s="182"/>
      <c r="T841" s="182"/>
      <c r="U841" s="238">
        <v>58.0902589807854</v>
      </c>
      <c r="V841" s="238">
        <v>27.202539682539701</v>
      </c>
      <c r="W841" s="238">
        <v>40.731113028472798</v>
      </c>
      <c r="X841" s="238">
        <v>30.833831990794</v>
      </c>
      <c r="Y841" s="238">
        <v>159.00606770833301</v>
      </c>
      <c r="Z841" s="185"/>
      <c r="AA841" s="182"/>
      <c r="AB841" s="185"/>
      <c r="AC841" s="185"/>
      <c r="AD841" s="186"/>
      <c r="AE841" s="338"/>
      <c r="AF841" s="338"/>
      <c r="AG841" s="338"/>
      <c r="AH841" s="338"/>
      <c r="AI841" s="338"/>
      <c r="AJ841" s="187"/>
      <c r="AK841" s="182"/>
      <c r="AL841" s="182"/>
      <c r="AM841" s="282"/>
      <c r="AN841" s="282"/>
      <c r="AO841" s="282"/>
      <c r="AP841" s="282"/>
      <c r="AQ841" s="282"/>
      <c r="AR841" s="275"/>
      <c r="AS841" s="273"/>
      <c r="AT841" s="273"/>
      <c r="AU841" s="275"/>
      <c r="AV841" s="275"/>
      <c r="AW841" s="275"/>
      <c r="AX841" s="275"/>
      <c r="AY841" s="275"/>
      <c r="AZ841" s="187"/>
      <c r="BA841" s="182"/>
    </row>
    <row r="842" spans="1:53" s="188" customFormat="1" x14ac:dyDescent="0.2">
      <c r="A842" s="182"/>
      <c r="B842" s="185" t="s">
        <v>574</v>
      </c>
      <c r="C842" s="185"/>
      <c r="D842" s="186" t="s">
        <v>167</v>
      </c>
      <c r="E842" s="325">
        <v>225</v>
      </c>
      <c r="F842" s="325">
        <v>133</v>
      </c>
      <c r="G842" s="325">
        <v>100</v>
      </c>
      <c r="H842" s="325">
        <v>72</v>
      </c>
      <c r="I842" s="325">
        <v>67</v>
      </c>
      <c r="J842" s="185"/>
      <c r="K842" s="182"/>
      <c r="L842" s="182"/>
      <c r="M842" s="238">
        <v>15157.7</v>
      </c>
      <c r="N842" s="238">
        <v>7002.45</v>
      </c>
      <c r="O842" s="238">
        <v>8225.6</v>
      </c>
      <c r="P842" s="238">
        <v>6859.18</v>
      </c>
      <c r="Q842" s="238">
        <v>51376.94</v>
      </c>
      <c r="R842" s="185"/>
      <c r="S842" s="182"/>
      <c r="T842" s="182"/>
      <c r="U842" s="238">
        <v>61.119758064516198</v>
      </c>
      <c r="V842" s="238">
        <v>28.235685483870999</v>
      </c>
      <c r="W842" s="238">
        <v>33.711475409836098</v>
      </c>
      <c r="X842" s="238">
        <v>28.2270781893004</v>
      </c>
      <c r="Y842" s="238">
        <v>207.165080645161</v>
      </c>
      <c r="Z842" s="185"/>
      <c r="AA842" s="182"/>
      <c r="AB842" s="185"/>
      <c r="AC842" s="185"/>
      <c r="AD842" s="186"/>
      <c r="AE842" s="338"/>
      <c r="AF842" s="338"/>
      <c r="AG842" s="338"/>
      <c r="AH842" s="338"/>
      <c r="AI842" s="338"/>
      <c r="AJ842" s="187"/>
      <c r="AK842" s="182"/>
      <c r="AL842" s="182"/>
      <c r="AM842" s="282"/>
      <c r="AN842" s="282"/>
      <c r="AO842" s="282"/>
      <c r="AP842" s="282"/>
      <c r="AQ842" s="282"/>
      <c r="AR842" s="275"/>
      <c r="AS842" s="273"/>
      <c r="AT842" s="273"/>
      <c r="AU842" s="275"/>
      <c r="AV842" s="275"/>
      <c r="AW842" s="275"/>
      <c r="AX842" s="275"/>
      <c r="AY842" s="275"/>
      <c r="AZ842" s="187"/>
      <c r="BA842" s="182"/>
    </row>
    <row r="843" spans="1:53" s="188" customFormat="1" x14ac:dyDescent="0.2">
      <c r="A843" s="182"/>
      <c r="B843" s="185" t="s">
        <v>575</v>
      </c>
      <c r="C843" s="185"/>
      <c r="D843" s="186" t="s">
        <v>179</v>
      </c>
      <c r="E843" s="325">
        <v>2580</v>
      </c>
      <c r="F843" s="325">
        <v>1512</v>
      </c>
      <c r="G843" s="325">
        <v>1307</v>
      </c>
      <c r="H843" s="325">
        <v>1104</v>
      </c>
      <c r="I843" s="325">
        <v>1409</v>
      </c>
      <c r="J843" s="185"/>
      <c r="K843" s="182"/>
      <c r="L843" s="182"/>
      <c r="M843" s="238">
        <v>415790.9</v>
      </c>
      <c r="N843" s="238">
        <v>188778.78</v>
      </c>
      <c r="O843" s="238">
        <v>173391.62</v>
      </c>
      <c r="P843" s="238">
        <v>163163.57999999999</v>
      </c>
      <c r="Q843" s="238">
        <v>1567994.7</v>
      </c>
      <c r="R843" s="185"/>
      <c r="S843" s="182"/>
      <c r="T843" s="182"/>
      <c r="U843" s="238">
        <v>135.52506518904801</v>
      </c>
      <c r="V843" s="238">
        <v>61.5315449804434</v>
      </c>
      <c r="W843" s="238">
        <v>57.300601454064903</v>
      </c>
      <c r="X843" s="238">
        <v>54.405995331777198</v>
      </c>
      <c r="Y843" s="238">
        <v>518.34535537190095</v>
      </c>
      <c r="Z843" s="185"/>
      <c r="AA843" s="182"/>
      <c r="AB843" s="185"/>
      <c r="AC843" s="185"/>
      <c r="AD843" s="186"/>
      <c r="AE843" s="338"/>
      <c r="AF843" s="338"/>
      <c r="AG843" s="338"/>
      <c r="AH843" s="338"/>
      <c r="AI843" s="338"/>
      <c r="AJ843" s="187"/>
      <c r="AK843" s="182"/>
      <c r="AL843" s="182"/>
      <c r="AM843" s="282"/>
      <c r="AN843" s="282"/>
      <c r="AO843" s="282"/>
      <c r="AP843" s="282"/>
      <c r="AQ843" s="282"/>
      <c r="AR843" s="275"/>
      <c r="AS843" s="273"/>
      <c r="AT843" s="273"/>
      <c r="AU843" s="275"/>
      <c r="AV843" s="275"/>
      <c r="AW843" s="275"/>
      <c r="AX843" s="275"/>
      <c r="AY843" s="275"/>
      <c r="AZ843" s="187"/>
      <c r="BA843" s="182"/>
    </row>
    <row r="844" spans="1:53" s="188" customFormat="1" x14ac:dyDescent="0.2">
      <c r="A844" s="182"/>
      <c r="B844" s="185" t="s">
        <v>576</v>
      </c>
      <c r="C844" s="185"/>
      <c r="D844" s="186" t="s">
        <v>70</v>
      </c>
      <c r="E844" s="325">
        <v>1</v>
      </c>
      <c r="F844" s="325">
        <v>1</v>
      </c>
      <c r="G844" s="325"/>
      <c r="H844" s="325"/>
      <c r="I844" s="325"/>
      <c r="J844" s="185"/>
      <c r="K844" s="182"/>
      <c r="L844" s="182"/>
      <c r="M844" s="238">
        <v>6.46</v>
      </c>
      <c r="N844" s="238">
        <v>0.06</v>
      </c>
      <c r="O844" s="238">
        <v>0</v>
      </c>
      <c r="P844" s="238">
        <v>0</v>
      </c>
      <c r="Q844" s="238">
        <v>0</v>
      </c>
      <c r="R844" s="185"/>
      <c r="S844" s="182"/>
      <c r="T844" s="182"/>
      <c r="U844" s="238">
        <v>6.46</v>
      </c>
      <c r="V844" s="238">
        <v>0.06</v>
      </c>
      <c r="W844" s="238">
        <v>0</v>
      </c>
      <c r="X844" s="238">
        <v>0</v>
      </c>
      <c r="Y844" s="238">
        <v>0</v>
      </c>
      <c r="Z844" s="185"/>
      <c r="AA844" s="182"/>
      <c r="AB844" s="185"/>
      <c r="AC844" s="185"/>
      <c r="AD844" s="186"/>
      <c r="AE844" s="338"/>
      <c r="AF844" s="338"/>
      <c r="AG844" s="338"/>
      <c r="AH844" s="338"/>
      <c r="AI844" s="338"/>
      <c r="AJ844" s="187"/>
      <c r="AK844" s="182"/>
      <c r="AL844" s="182"/>
      <c r="AM844" s="282"/>
      <c r="AN844" s="282"/>
      <c r="AO844" s="282"/>
      <c r="AP844" s="282"/>
      <c r="AQ844" s="282"/>
      <c r="AR844" s="275"/>
      <c r="AS844" s="273"/>
      <c r="AT844" s="273"/>
      <c r="AU844" s="275"/>
      <c r="AV844" s="275"/>
      <c r="AW844" s="275"/>
      <c r="AX844" s="275"/>
      <c r="AY844" s="275"/>
      <c r="AZ844" s="187"/>
      <c r="BA844" s="182"/>
    </row>
    <row r="845" spans="1:53" s="188" customFormat="1" x14ac:dyDescent="0.2">
      <c r="A845" s="182"/>
      <c r="B845" s="185" t="s">
        <v>576</v>
      </c>
      <c r="C845" s="185"/>
      <c r="D845" s="186" t="s">
        <v>287</v>
      </c>
      <c r="E845" s="325">
        <v>37</v>
      </c>
      <c r="F845" s="325">
        <v>14</v>
      </c>
      <c r="G845" s="325">
        <v>11</v>
      </c>
      <c r="H845" s="325">
        <v>10</v>
      </c>
      <c r="I845" s="325">
        <v>16</v>
      </c>
      <c r="J845" s="185"/>
      <c r="K845" s="182"/>
      <c r="L845" s="182"/>
      <c r="M845" s="238">
        <v>6856.74</v>
      </c>
      <c r="N845" s="238">
        <v>2120.5300000000002</v>
      </c>
      <c r="O845" s="238">
        <v>1771.75</v>
      </c>
      <c r="P845" s="238">
        <v>2363.62</v>
      </c>
      <c r="Q845" s="238">
        <v>15962.13</v>
      </c>
      <c r="R845" s="185"/>
      <c r="S845" s="182"/>
      <c r="T845" s="182"/>
      <c r="U845" s="238">
        <v>139.933469387755</v>
      </c>
      <c r="V845" s="238">
        <v>43.276122448979599</v>
      </c>
      <c r="W845" s="238">
        <v>36.158163265306101</v>
      </c>
      <c r="X845" s="238">
        <v>48.237142857142899</v>
      </c>
      <c r="Y845" s="238">
        <v>325.75775510204102</v>
      </c>
      <c r="Z845" s="185"/>
      <c r="AA845" s="182"/>
      <c r="AB845" s="185"/>
      <c r="AC845" s="185"/>
      <c r="AD845" s="186"/>
      <c r="AE845" s="338"/>
      <c r="AF845" s="338"/>
      <c r="AG845" s="338"/>
      <c r="AH845" s="338"/>
      <c r="AI845" s="338"/>
      <c r="AJ845" s="187"/>
      <c r="AK845" s="182"/>
      <c r="AL845" s="182"/>
      <c r="AM845" s="282"/>
      <c r="AN845" s="282"/>
      <c r="AO845" s="282"/>
      <c r="AP845" s="282"/>
      <c r="AQ845" s="282"/>
      <c r="AR845" s="275"/>
      <c r="AS845" s="273"/>
      <c r="AT845" s="273"/>
      <c r="AU845" s="275"/>
      <c r="AV845" s="275"/>
      <c r="AW845" s="275"/>
      <c r="AX845" s="275"/>
      <c r="AY845" s="275"/>
      <c r="AZ845" s="187"/>
      <c r="BA845" s="182"/>
    </row>
    <row r="846" spans="1:53" s="188" customFormat="1" x14ac:dyDescent="0.2">
      <c r="A846" s="182"/>
      <c r="B846" s="185" t="s">
        <v>687</v>
      </c>
      <c r="C846" s="185"/>
      <c r="D846" s="186" t="s">
        <v>578</v>
      </c>
      <c r="E846" s="325">
        <v>49</v>
      </c>
      <c r="F846" s="325">
        <v>40</v>
      </c>
      <c r="G846" s="325">
        <v>28</v>
      </c>
      <c r="H846" s="325">
        <v>21</v>
      </c>
      <c r="I846" s="325">
        <v>30</v>
      </c>
      <c r="J846" s="185"/>
      <c r="K846" s="182"/>
      <c r="L846" s="182"/>
      <c r="M846" s="238">
        <v>8156.3</v>
      </c>
      <c r="N846" s="238">
        <v>5898.91</v>
      </c>
      <c r="O846" s="238">
        <v>8650.81</v>
      </c>
      <c r="P846" s="238">
        <v>4994.04</v>
      </c>
      <c r="Q846" s="238">
        <v>24621.46</v>
      </c>
      <c r="R846" s="185"/>
      <c r="S846" s="182"/>
      <c r="T846" s="182"/>
      <c r="U846" s="238">
        <v>129.46507936507899</v>
      </c>
      <c r="V846" s="238">
        <v>93.633492063492</v>
      </c>
      <c r="W846" s="238">
        <v>139.52919354838701</v>
      </c>
      <c r="X846" s="238">
        <v>81.869508196721299</v>
      </c>
      <c r="Y846" s="238">
        <v>397.120322580645</v>
      </c>
      <c r="Z846" s="185"/>
      <c r="AA846" s="182"/>
      <c r="AB846" s="185"/>
      <c r="AC846" s="185"/>
      <c r="AD846" s="186"/>
      <c r="AE846" s="338"/>
      <c r="AF846" s="338"/>
      <c r="AG846" s="338"/>
      <c r="AH846" s="338"/>
      <c r="AI846" s="338"/>
      <c r="AJ846" s="187"/>
      <c r="AK846" s="182"/>
      <c r="AL846" s="182"/>
      <c r="AM846" s="282"/>
      <c r="AN846" s="282"/>
      <c r="AO846" s="282"/>
      <c r="AP846" s="282"/>
      <c r="AQ846" s="282"/>
      <c r="AR846" s="275"/>
      <c r="AS846" s="273"/>
      <c r="AT846" s="273"/>
      <c r="AU846" s="275"/>
      <c r="AV846" s="275"/>
      <c r="AW846" s="275"/>
      <c r="AX846" s="275"/>
      <c r="AY846" s="275"/>
      <c r="AZ846" s="187"/>
      <c r="BA846" s="182"/>
    </row>
    <row r="847" spans="1:53" s="188" customFormat="1" ht="13.5" thickBot="1" x14ac:dyDescent="0.25">
      <c r="A847" s="182"/>
      <c r="B847" s="189" t="s">
        <v>579</v>
      </c>
      <c r="C847" s="189"/>
      <c r="D847" s="190" t="s">
        <v>167</v>
      </c>
      <c r="E847" s="326">
        <v>1</v>
      </c>
      <c r="F847" s="326">
        <v>1</v>
      </c>
      <c r="G847" s="326">
        <v>1</v>
      </c>
      <c r="H847" s="326">
        <v>1</v>
      </c>
      <c r="I847" s="326">
        <v>1</v>
      </c>
      <c r="J847" s="189"/>
      <c r="K847" s="182"/>
      <c r="L847" s="182"/>
      <c r="M847" s="332">
        <v>8.3000000000000007</v>
      </c>
      <c r="N847" s="238">
        <v>285.32</v>
      </c>
      <c r="O847" s="238">
        <v>9.65</v>
      </c>
      <c r="P847" s="238">
        <v>10.23</v>
      </c>
      <c r="Q847" s="238">
        <v>126.24</v>
      </c>
      <c r="R847" s="185"/>
      <c r="S847" s="182"/>
      <c r="T847" s="182"/>
      <c r="U847" s="266">
        <v>8.3000000000000007</v>
      </c>
      <c r="V847" s="266">
        <v>285.32</v>
      </c>
      <c r="W847" s="266">
        <v>9.65</v>
      </c>
      <c r="X847" s="266">
        <v>10.23</v>
      </c>
      <c r="Y847" s="266">
        <v>126.24</v>
      </c>
      <c r="Z847" s="191"/>
      <c r="AA847" s="182"/>
      <c r="AB847" s="189"/>
      <c r="AC847" s="189"/>
      <c r="AD847" s="190"/>
      <c r="AE847" s="339"/>
      <c r="AF847" s="339"/>
      <c r="AG847" s="339"/>
      <c r="AH847" s="339"/>
      <c r="AI847" s="339"/>
      <c r="AJ847" s="192"/>
      <c r="AK847" s="182"/>
      <c r="AL847" s="182"/>
      <c r="AM847" s="283"/>
      <c r="AN847" s="284"/>
      <c r="AO847" s="284"/>
      <c r="AP847" s="284"/>
      <c r="AQ847" s="284"/>
      <c r="AR847" s="277"/>
      <c r="AS847" s="273"/>
      <c r="AT847" s="273"/>
      <c r="AU847" s="276"/>
      <c r="AV847" s="277"/>
      <c r="AW847" s="277"/>
      <c r="AX847" s="277"/>
      <c r="AY847" s="277"/>
      <c r="AZ847" s="192"/>
      <c r="BA847" s="182"/>
    </row>
    <row r="848" spans="1:53" s="188" customFormat="1" x14ac:dyDescent="0.2">
      <c r="A848" s="182"/>
      <c r="B848" s="185" t="s">
        <v>579</v>
      </c>
      <c r="C848" s="185"/>
      <c r="D848" s="186" t="s">
        <v>127</v>
      </c>
      <c r="E848" s="325">
        <v>262</v>
      </c>
      <c r="F848" s="325">
        <v>179</v>
      </c>
      <c r="G848" s="325">
        <v>154</v>
      </c>
      <c r="H848" s="325">
        <v>125</v>
      </c>
      <c r="I848" s="325">
        <v>172</v>
      </c>
      <c r="J848" s="185"/>
      <c r="K848" s="182"/>
      <c r="L848" s="182"/>
      <c r="M848" s="238">
        <v>24542.51</v>
      </c>
      <c r="N848" s="238">
        <v>24321.66</v>
      </c>
      <c r="O848" s="238">
        <v>17026.28</v>
      </c>
      <c r="P848" s="238">
        <v>14706.41</v>
      </c>
      <c r="Q848" s="238">
        <v>158689.07999999999</v>
      </c>
      <c r="R848" s="185"/>
      <c r="S848" s="182"/>
      <c r="T848" s="182"/>
      <c r="U848" s="238">
        <v>74.146555891238606</v>
      </c>
      <c r="V848" s="238">
        <v>73.479335347432098</v>
      </c>
      <c r="W848" s="238">
        <v>52.876645962732901</v>
      </c>
      <c r="X848" s="238">
        <v>46.5392721518987</v>
      </c>
      <c r="Y848" s="238">
        <v>486.77631901840499</v>
      </c>
      <c r="Z848" s="185"/>
      <c r="AA848" s="182"/>
      <c r="AB848" s="185"/>
      <c r="AC848" s="185"/>
      <c r="AD848" s="186"/>
      <c r="AE848" s="338"/>
      <c r="AF848" s="338"/>
      <c r="AG848" s="338"/>
      <c r="AH848" s="338"/>
      <c r="AI848" s="338"/>
      <c r="AJ848" s="187"/>
      <c r="AK848" s="182"/>
      <c r="AL848" s="182"/>
      <c r="AM848" s="282"/>
      <c r="AN848" s="282"/>
      <c r="AO848" s="282"/>
      <c r="AP848" s="282"/>
      <c r="AQ848" s="282"/>
      <c r="AR848" s="275"/>
      <c r="AS848" s="273"/>
      <c r="AT848" s="273"/>
      <c r="AU848" s="275"/>
      <c r="AV848" s="275"/>
      <c r="AW848" s="275"/>
      <c r="AX848" s="275"/>
      <c r="AY848" s="275"/>
      <c r="AZ848" s="187"/>
      <c r="BA848" s="182"/>
    </row>
    <row r="849" spans="1:53" s="188" customFormat="1" x14ac:dyDescent="0.2">
      <c r="A849" s="182"/>
      <c r="B849" s="185" t="s">
        <v>583</v>
      </c>
      <c r="C849" s="185"/>
      <c r="D849" s="186" t="s">
        <v>460</v>
      </c>
      <c r="E849" s="325">
        <v>416</v>
      </c>
      <c r="F849" s="325">
        <v>244</v>
      </c>
      <c r="G849" s="325">
        <v>197</v>
      </c>
      <c r="H849" s="325">
        <v>160</v>
      </c>
      <c r="I849" s="325">
        <v>229</v>
      </c>
      <c r="J849" s="185"/>
      <c r="K849" s="182"/>
      <c r="L849" s="182"/>
      <c r="M849" s="238">
        <v>60209.609999999899</v>
      </c>
      <c r="N849" s="238">
        <v>25230.21</v>
      </c>
      <c r="O849" s="238">
        <v>25462.86</v>
      </c>
      <c r="P849" s="238">
        <v>28571.78</v>
      </c>
      <c r="Q849" s="238">
        <v>207229.79</v>
      </c>
      <c r="R849" s="185"/>
      <c r="S849" s="182"/>
      <c r="T849" s="182"/>
      <c r="U849" s="238">
        <v>116.91186407767</v>
      </c>
      <c r="V849" s="238">
        <v>48.990699029126198</v>
      </c>
      <c r="W849" s="238">
        <v>50.621988071570598</v>
      </c>
      <c r="X849" s="238">
        <v>56.690039682539698</v>
      </c>
      <c r="Y849" s="238">
        <v>407.13121807465598</v>
      </c>
      <c r="Z849" s="185"/>
      <c r="AA849" s="182"/>
      <c r="AB849" s="185"/>
      <c r="AC849" s="185"/>
      <c r="AD849" s="186"/>
      <c r="AE849" s="338"/>
      <c r="AF849" s="338"/>
      <c r="AG849" s="338"/>
      <c r="AH849" s="338"/>
      <c r="AI849" s="338"/>
      <c r="AJ849" s="187"/>
      <c r="AK849" s="182"/>
      <c r="AL849" s="182"/>
      <c r="AM849" s="282"/>
      <c r="AN849" s="282"/>
      <c r="AO849" s="282"/>
      <c r="AP849" s="282"/>
      <c r="AQ849" s="282"/>
      <c r="AR849" s="275"/>
      <c r="AS849" s="273"/>
      <c r="AT849" s="273"/>
      <c r="AU849" s="275"/>
      <c r="AV849" s="275"/>
      <c r="AW849" s="275"/>
      <c r="AX849" s="275"/>
      <c r="AY849" s="275"/>
      <c r="AZ849" s="187"/>
      <c r="BA849" s="182"/>
    </row>
    <row r="850" spans="1:53" s="188" customFormat="1" ht="13.5" thickBot="1" x14ac:dyDescent="0.25">
      <c r="A850" s="182"/>
      <c r="B850" s="185" t="s">
        <v>585</v>
      </c>
      <c r="C850" s="185"/>
      <c r="D850" s="186" t="s">
        <v>460</v>
      </c>
      <c r="E850" s="325">
        <v>9</v>
      </c>
      <c r="F850" s="325">
        <v>5</v>
      </c>
      <c r="G850" s="325">
        <v>3</v>
      </c>
      <c r="H850" s="325">
        <v>1</v>
      </c>
      <c r="I850" s="325"/>
      <c r="J850" s="185"/>
      <c r="K850" s="182"/>
      <c r="L850" s="182"/>
      <c r="M850" s="238">
        <v>575.76</v>
      </c>
      <c r="N850" s="238">
        <v>415.87</v>
      </c>
      <c r="O850" s="238">
        <v>156.97999999999999</v>
      </c>
      <c r="P850" s="238">
        <v>6.46</v>
      </c>
      <c r="Q850" s="238">
        <v>0</v>
      </c>
      <c r="R850" s="185"/>
      <c r="S850" s="182"/>
      <c r="T850" s="182"/>
      <c r="U850" s="238">
        <v>63.973333333333301</v>
      </c>
      <c r="V850" s="238">
        <v>46.2077777777778</v>
      </c>
      <c r="W850" s="238">
        <v>17.442222222222199</v>
      </c>
      <c r="X850" s="238">
        <v>1.07666666666667</v>
      </c>
      <c r="Y850" s="238">
        <v>0</v>
      </c>
      <c r="Z850" s="185"/>
      <c r="AA850" s="182"/>
      <c r="AB850" s="185"/>
      <c r="AC850" s="185"/>
      <c r="AD850" s="186"/>
      <c r="AE850" s="338"/>
      <c r="AF850" s="338"/>
      <c r="AG850" s="338"/>
      <c r="AH850" s="338"/>
      <c r="AI850" s="338"/>
      <c r="AJ850" s="187"/>
      <c r="AK850" s="182"/>
      <c r="AL850" s="182"/>
      <c r="AM850" s="282"/>
      <c r="AN850" s="282"/>
      <c r="AO850" s="282"/>
      <c r="AP850" s="282"/>
      <c r="AQ850" s="282"/>
      <c r="AR850" s="275"/>
      <c r="AS850" s="273"/>
      <c r="AT850" s="273"/>
      <c r="AU850" s="275"/>
      <c r="AV850" s="275"/>
      <c r="AW850" s="275"/>
      <c r="AX850" s="275"/>
      <c r="AY850" s="275"/>
      <c r="AZ850" s="187"/>
      <c r="BA850" s="182"/>
    </row>
    <row r="851" spans="1:53" ht="15.75" thickBot="1" x14ac:dyDescent="0.3">
      <c r="B851" s="93" t="s">
        <v>834</v>
      </c>
      <c r="C851" s="100"/>
      <c r="D851" s="106"/>
      <c r="E851" s="327">
        <f>SUM(E504:E850)</f>
        <v>72495</v>
      </c>
      <c r="F851" s="327">
        <f>SUM(F504:F850)</f>
        <v>44220</v>
      </c>
      <c r="G851" s="327">
        <f>SUM(G504:G850)</f>
        <v>38920</v>
      </c>
      <c r="H851" s="327">
        <f>SUM(H504:H850)</f>
        <v>30452</v>
      </c>
      <c r="I851" s="327">
        <f>SUM(I504:I850)</f>
        <v>39397</v>
      </c>
      <c r="J851" s="96"/>
      <c r="L851" s="147" t="s">
        <v>835</v>
      </c>
      <c r="M851" s="272">
        <f>SUM(M504:M850)</f>
        <v>9943344.0000000093</v>
      </c>
      <c r="N851" s="272">
        <f>SUM(N504:N850)</f>
        <v>4839890.6300000027</v>
      </c>
      <c r="O851" s="272">
        <f>SUM(O504:O850)</f>
        <v>5195287.7900000028</v>
      </c>
      <c r="P851" s="272">
        <f>SUM(P504:P850)</f>
        <v>4565624.330000001</v>
      </c>
      <c r="Q851" s="272">
        <f>SUM(Q504:Q850)</f>
        <v>39584491.04999999</v>
      </c>
      <c r="R851" s="146"/>
      <c r="S851" s="3"/>
      <c r="T851" s="147" t="s">
        <v>836</v>
      </c>
      <c r="U851" s="272">
        <f>AVERAGE(U504:U850)</f>
        <v>119.70054720229336</v>
      </c>
      <c r="V851" s="272">
        <f>AVERAGE(V504:V850)</f>
        <v>57.545506507393227</v>
      </c>
      <c r="W851" s="272">
        <f>AVERAGE(W504:W850)</f>
        <v>59.921468369837733</v>
      </c>
      <c r="X851" s="272">
        <f>AVERAGE(X504:X850)</f>
        <v>56.119617113487998</v>
      </c>
      <c r="Y851" s="272">
        <f>AVERAGE(Y504:Y850)</f>
        <v>449.83993367490399</v>
      </c>
      <c r="Z851" s="96"/>
      <c r="AA851" s="3"/>
      <c r="AB851" s="93" t="s">
        <v>834</v>
      </c>
      <c r="AC851" s="100"/>
      <c r="AD851" s="106"/>
      <c r="AE851" s="327">
        <f>SUM(AE504:AE850)</f>
        <v>9915</v>
      </c>
      <c r="AF851" s="327">
        <f>SUM(AF504:AF850)</f>
        <v>4262</v>
      </c>
      <c r="AG851" s="327">
        <f>SUM(AG504:AG850)</f>
        <v>3383</v>
      </c>
      <c r="AH851" s="327">
        <f>SUM(AH504:AH850)</f>
        <v>2406</v>
      </c>
      <c r="AI851" s="327">
        <f>SUM(AI504:AI850)</f>
        <v>2428</v>
      </c>
      <c r="AJ851" s="105"/>
      <c r="AK851" s="3"/>
      <c r="AL851" s="147" t="s">
        <v>835</v>
      </c>
      <c r="AM851" s="285">
        <f>SUM(AM504:AM850)</f>
        <v>5460287.6699999999</v>
      </c>
      <c r="AN851" s="285">
        <f>SUM(AN504:AN850)</f>
        <v>1285378.7</v>
      </c>
      <c r="AO851" s="285">
        <f>SUM(AO504:AO850)</f>
        <v>975851.54999999981</v>
      </c>
      <c r="AP851" s="285">
        <f>SUM(AP504:AP850)</f>
        <v>518668.49999999994</v>
      </c>
      <c r="AQ851" s="285">
        <f>SUM(AQ504:AQ850)</f>
        <v>2837033.3499999987</v>
      </c>
      <c r="AR851" s="346"/>
      <c r="AS851" s="342"/>
      <c r="AT851" s="345" t="s">
        <v>836</v>
      </c>
      <c r="AU851" s="269">
        <f>AVERAGE(AU504:AU850)</f>
        <v>464.36250935019655</v>
      </c>
      <c r="AV851" s="269">
        <f>AVERAGE(AV504:AV850)</f>
        <v>95.612190902908409</v>
      </c>
      <c r="AW851" s="269">
        <f>AVERAGE(AW504:AW850)</f>
        <v>64.818409229894627</v>
      </c>
      <c r="AX851" s="269">
        <f>AVERAGE(AX504:AX850)</f>
        <v>49.284950339405384</v>
      </c>
      <c r="AY851" s="269">
        <f>AVERAGE(AY504:AY850)</f>
        <v>238.27488545392413</v>
      </c>
      <c r="AZ851" s="105"/>
      <c r="BA851" s="3"/>
    </row>
    <row r="852" spans="1:53" s="3" customFormat="1" x14ac:dyDescent="0.2">
      <c r="E852" s="317"/>
      <c r="F852" s="317"/>
      <c r="G852" s="317"/>
      <c r="H852" s="317"/>
      <c r="I852" s="317"/>
      <c r="M852" s="328"/>
      <c r="N852" s="328"/>
      <c r="O852" s="328"/>
      <c r="P852" s="328"/>
      <c r="Q852" s="328"/>
      <c r="U852" s="328"/>
      <c r="V852" s="328"/>
      <c r="W852" s="328"/>
      <c r="X852" s="328"/>
      <c r="Y852" s="328"/>
      <c r="AE852" s="180"/>
      <c r="AF852" s="180"/>
      <c r="AG852" s="180"/>
      <c r="AH852" s="180"/>
      <c r="AI852" s="180"/>
      <c r="AM852" s="280"/>
      <c r="AN852" s="280"/>
      <c r="AO852" s="280"/>
      <c r="AP852" s="280"/>
      <c r="AQ852" s="280"/>
      <c r="AR852" s="342"/>
      <c r="AS852" s="342"/>
      <c r="AT852" s="342"/>
      <c r="AU852" s="273"/>
      <c r="AV852" s="273"/>
      <c r="AW852" s="273"/>
      <c r="AX852" s="273"/>
      <c r="AY852" s="273"/>
    </row>
    <row r="853" spans="1:53" ht="15" customHeight="1" x14ac:dyDescent="0.2">
      <c r="B853" s="21"/>
      <c r="C853" s="21"/>
      <c r="D853" s="25"/>
      <c r="E853" s="4"/>
      <c r="F853" s="4"/>
      <c r="G853" s="4"/>
      <c r="H853" s="4"/>
      <c r="I853" s="4"/>
      <c r="J853" s="4"/>
      <c r="K853" s="4"/>
      <c r="L853" s="4"/>
      <c r="M853" s="4"/>
      <c r="N853" s="4"/>
      <c r="O853" s="4"/>
      <c r="P853" s="4"/>
      <c r="Q853" s="4"/>
      <c r="R853" s="4"/>
      <c r="U853" s="4"/>
      <c r="V853" s="4"/>
      <c r="W853" s="4"/>
      <c r="X853" s="4"/>
      <c r="Y853" s="4"/>
      <c r="AE853" s="4"/>
      <c r="AF853" s="4"/>
      <c r="AG853" s="4"/>
      <c r="AH853" s="4"/>
      <c r="AI853" s="4"/>
      <c r="AM853" s="4"/>
      <c r="AN853" s="4"/>
      <c r="AO853" s="4"/>
      <c r="AP853" s="4"/>
      <c r="AQ853" s="4"/>
      <c r="AR853" s="4"/>
      <c r="AS853" s="4"/>
      <c r="AT853" s="4"/>
      <c r="AU853" s="4"/>
      <c r="AV853" s="4"/>
      <c r="AW853" s="4"/>
      <c r="AX853" s="4"/>
      <c r="AY853" s="4"/>
      <c r="BA853" s="3"/>
    </row>
    <row r="854" spans="1:53" s="3" customFormat="1" x14ac:dyDescent="0.2">
      <c r="E854" s="317"/>
      <c r="F854" s="317"/>
      <c r="G854" s="317"/>
      <c r="H854" s="317"/>
      <c r="I854" s="317"/>
      <c r="M854" s="328"/>
      <c r="N854" s="328"/>
      <c r="O854" s="328"/>
      <c r="P854" s="328"/>
      <c r="Q854" s="328"/>
      <c r="U854" s="328"/>
      <c r="V854" s="328"/>
      <c r="W854" s="328"/>
      <c r="X854" s="328"/>
      <c r="Y854" s="328"/>
      <c r="AE854" s="180"/>
      <c r="AF854" s="180"/>
      <c r="AG854" s="180"/>
      <c r="AH854" s="180"/>
      <c r="AI854" s="180"/>
      <c r="AM854" s="280"/>
      <c r="AN854" s="280"/>
      <c r="AO854" s="280"/>
      <c r="AP854" s="280"/>
      <c r="AQ854" s="280"/>
      <c r="AR854" s="342"/>
      <c r="AS854" s="342"/>
      <c r="AT854" s="342"/>
      <c r="AU854" s="273"/>
      <c r="AV854" s="273"/>
      <c r="AW854" s="273"/>
      <c r="AX854" s="273"/>
      <c r="AY854" s="273"/>
    </row>
    <row r="855" spans="1:53" ht="15" customHeight="1" x14ac:dyDescent="0.2">
      <c r="B855" s="21"/>
      <c r="C855" s="21"/>
      <c r="D855" s="25"/>
      <c r="E855" s="495" t="str">
        <f>E17</f>
        <v>Number of Residential Customers in Arrears</v>
      </c>
      <c r="F855" s="495"/>
      <c r="G855" s="495"/>
      <c r="H855" s="495"/>
      <c r="I855" s="495"/>
      <c r="J855" s="495"/>
      <c r="K855" s="61"/>
      <c r="L855" s="25"/>
      <c r="M855" s="496" t="str">
        <f>M501</f>
        <v>Residential Arrearage Dollars</v>
      </c>
      <c r="N855" s="497"/>
      <c r="O855" s="497"/>
      <c r="P855" s="497"/>
      <c r="Q855" s="497"/>
      <c r="R855" s="498"/>
      <c r="S855" s="3"/>
      <c r="T855" s="25"/>
      <c r="U855" s="496" t="str">
        <f>U17</f>
        <v>Average Amount of Residential Arrearage Dollars</v>
      </c>
      <c r="V855" s="497"/>
      <c r="W855" s="497"/>
      <c r="X855" s="497"/>
      <c r="Y855" s="497"/>
      <c r="Z855" s="498"/>
      <c r="AA855" s="3"/>
      <c r="AB855" s="3"/>
      <c r="AC855" s="3"/>
      <c r="AD855" s="3"/>
      <c r="AE855" s="489" t="s">
        <v>730</v>
      </c>
      <c r="AF855" s="490"/>
      <c r="AG855" s="490"/>
      <c r="AH855" s="490"/>
      <c r="AI855" s="490"/>
      <c r="AJ855" s="491"/>
      <c r="AK855" s="3"/>
      <c r="AL855" s="154"/>
      <c r="AM855" s="493" t="str">
        <f>AM501</f>
        <v>Non-Residential Arrearage Dollars</v>
      </c>
      <c r="AN855" s="493"/>
      <c r="AO855" s="493"/>
      <c r="AP855" s="493"/>
      <c r="AQ855" s="493"/>
      <c r="AR855" s="494"/>
      <c r="AS855" s="342"/>
      <c r="AT855" s="343"/>
      <c r="AU855" s="489" t="str">
        <f>AU501</f>
        <v>Average Amount of Non-Residential Arrearage Dollars</v>
      </c>
      <c r="AV855" s="490"/>
      <c r="AW855" s="490"/>
      <c r="AX855" s="490"/>
      <c r="AY855" s="490"/>
      <c r="AZ855" s="491"/>
      <c r="BA855" s="3"/>
    </row>
    <row r="856" spans="1:53" x14ac:dyDescent="0.2">
      <c r="B856" s="9" t="s">
        <v>733</v>
      </c>
      <c r="C856" s="9" t="s">
        <v>45</v>
      </c>
      <c r="D856" s="76" t="s">
        <v>734</v>
      </c>
      <c r="E856" s="324" t="s">
        <v>735</v>
      </c>
      <c r="F856" s="324" t="s">
        <v>736</v>
      </c>
      <c r="G856" s="324" t="s">
        <v>737</v>
      </c>
      <c r="H856" s="324" t="s">
        <v>738</v>
      </c>
      <c r="I856" s="324" t="s">
        <v>739</v>
      </c>
      <c r="J856" s="22" t="s">
        <v>740</v>
      </c>
      <c r="K856" s="24"/>
      <c r="M856" s="330" t="s">
        <v>735</v>
      </c>
      <c r="N856" s="333" t="s">
        <v>736</v>
      </c>
      <c r="O856" s="330" t="s">
        <v>737</v>
      </c>
      <c r="P856" s="330" t="s">
        <v>738</v>
      </c>
      <c r="Q856" s="330" t="s">
        <v>739</v>
      </c>
      <c r="R856" s="22" t="s">
        <v>740</v>
      </c>
      <c r="S856" s="3"/>
      <c r="T856" s="3"/>
      <c r="U856" s="330" t="s">
        <v>735</v>
      </c>
      <c r="V856" s="330" t="s">
        <v>736</v>
      </c>
      <c r="W856" s="330" t="s">
        <v>737</v>
      </c>
      <c r="X856" s="330" t="s">
        <v>738</v>
      </c>
      <c r="Y856" s="330" t="s">
        <v>739</v>
      </c>
      <c r="Z856" s="22" t="s">
        <v>740</v>
      </c>
      <c r="AA856" s="3"/>
      <c r="AB856" s="9" t="s">
        <v>733</v>
      </c>
      <c r="AC856" s="9" t="s">
        <v>45</v>
      </c>
      <c r="AD856" s="76" t="s">
        <v>734</v>
      </c>
      <c r="AE856" s="337" t="s">
        <v>735</v>
      </c>
      <c r="AF856" s="337" t="s">
        <v>736</v>
      </c>
      <c r="AG856" s="337" t="s">
        <v>737</v>
      </c>
      <c r="AH856" s="337" t="s">
        <v>738</v>
      </c>
      <c r="AI856" s="337" t="s">
        <v>739</v>
      </c>
      <c r="AJ856" s="22" t="s">
        <v>740</v>
      </c>
      <c r="AK856" s="3"/>
      <c r="AL856" s="3"/>
      <c r="AM856" s="281" t="s">
        <v>735</v>
      </c>
      <c r="AN856" s="281" t="s">
        <v>736</v>
      </c>
      <c r="AO856" s="281" t="s">
        <v>737</v>
      </c>
      <c r="AP856" s="281" t="s">
        <v>738</v>
      </c>
      <c r="AQ856" s="281" t="s">
        <v>739</v>
      </c>
      <c r="AR856" s="344" t="s">
        <v>740</v>
      </c>
      <c r="AS856" s="342"/>
      <c r="AT856" s="342"/>
      <c r="AU856" s="274" t="s">
        <v>735</v>
      </c>
      <c r="AV856" s="274" t="s">
        <v>736</v>
      </c>
      <c r="AW856" s="274" t="s">
        <v>737</v>
      </c>
      <c r="AX856" s="274" t="s">
        <v>738</v>
      </c>
      <c r="AY856" s="274" t="s">
        <v>739</v>
      </c>
      <c r="AZ856" s="22" t="s">
        <v>740</v>
      </c>
      <c r="BA856" s="3"/>
    </row>
    <row r="857" spans="1:53" s="188" customFormat="1" x14ac:dyDescent="0.2">
      <c r="A857" s="182" t="s">
        <v>696</v>
      </c>
      <c r="B857" s="185" t="s">
        <v>840</v>
      </c>
      <c r="C857" s="185"/>
      <c r="D857" s="186" t="s">
        <v>120</v>
      </c>
      <c r="E857" s="325">
        <v>1</v>
      </c>
      <c r="F857" s="325">
        <v>1</v>
      </c>
      <c r="G857" s="325">
        <v>1</v>
      </c>
      <c r="H857" s="325">
        <v>1</v>
      </c>
      <c r="I857" s="325"/>
      <c r="J857" s="185"/>
      <c r="K857" s="182"/>
      <c r="L857" s="182"/>
      <c r="M857" s="238">
        <v>89.63</v>
      </c>
      <c r="N857" s="334">
        <v>69.36</v>
      </c>
      <c r="O857" s="238">
        <v>72.78</v>
      </c>
      <c r="P857" s="238">
        <v>63.48</v>
      </c>
      <c r="Q857" s="238">
        <v>0</v>
      </c>
      <c r="R857" s="185"/>
      <c r="S857" s="182"/>
      <c r="T857" s="182"/>
      <c r="U857" s="238">
        <v>89.63</v>
      </c>
      <c r="V857" s="238">
        <v>69.36</v>
      </c>
      <c r="W857" s="238">
        <v>72.78</v>
      </c>
      <c r="X857" s="238">
        <v>63.48</v>
      </c>
      <c r="Y857" s="238">
        <v>0</v>
      </c>
      <c r="Z857" s="185"/>
      <c r="AA857" s="182"/>
      <c r="AB857" s="185" t="s">
        <v>62</v>
      </c>
      <c r="AC857" s="185"/>
      <c r="AD857" s="186" t="s">
        <v>63</v>
      </c>
      <c r="AE857" s="338">
        <v>120</v>
      </c>
      <c r="AF857" s="338">
        <v>44</v>
      </c>
      <c r="AG857" s="338">
        <v>27</v>
      </c>
      <c r="AH857" s="338">
        <v>19</v>
      </c>
      <c r="AI857" s="338">
        <v>12</v>
      </c>
      <c r="AJ857" s="187"/>
      <c r="AK857" s="182"/>
      <c r="AL857" s="182"/>
      <c r="AM857" s="282">
        <v>53978.04</v>
      </c>
      <c r="AN857" s="282">
        <v>10737.83</v>
      </c>
      <c r="AO857" s="282">
        <v>4216.05</v>
      </c>
      <c r="AP857" s="282">
        <v>3962.3</v>
      </c>
      <c r="AQ857" s="282">
        <v>10296.01</v>
      </c>
      <c r="AR857" s="275"/>
      <c r="AS857" s="273"/>
      <c r="AT857" s="273"/>
      <c r="AU857" s="275">
        <v>438.84585365853701</v>
      </c>
      <c r="AV857" s="275">
        <v>86.595403225806393</v>
      </c>
      <c r="AW857" s="275">
        <v>35.133749999999999</v>
      </c>
      <c r="AX857" s="275">
        <v>33.578813559322001</v>
      </c>
      <c r="AY857" s="275">
        <v>88.758706896551701</v>
      </c>
      <c r="AZ857" s="187"/>
      <c r="BA857" s="182"/>
    </row>
    <row r="858" spans="1:53" s="188" customFormat="1" x14ac:dyDescent="0.2">
      <c r="A858" s="182"/>
      <c r="B858" s="185" t="s">
        <v>841</v>
      </c>
      <c r="C858" s="185"/>
      <c r="D858" s="186" t="s">
        <v>100</v>
      </c>
      <c r="E858" s="325"/>
      <c r="F858" s="325"/>
      <c r="G858" s="325"/>
      <c r="H858" s="325"/>
      <c r="I858" s="325">
        <v>1</v>
      </c>
      <c r="J858" s="185"/>
      <c r="K858" s="182"/>
      <c r="L858" s="182"/>
      <c r="M858" s="238"/>
      <c r="N858" s="334"/>
      <c r="O858" s="238"/>
      <c r="P858" s="238"/>
      <c r="Q858" s="238">
        <v>598.74</v>
      </c>
      <c r="R858" s="185"/>
      <c r="S858" s="182"/>
      <c r="T858" s="182"/>
      <c r="U858" s="238"/>
      <c r="V858" s="238"/>
      <c r="W858" s="238"/>
      <c r="X858" s="238"/>
      <c r="Y858" s="238">
        <v>598.74</v>
      </c>
      <c r="Z858" s="185"/>
      <c r="AA858" s="182"/>
      <c r="AB858" s="185" t="s">
        <v>62</v>
      </c>
      <c r="AC858" s="185"/>
      <c r="AD858" s="186" t="s">
        <v>65</v>
      </c>
      <c r="AE858" s="338">
        <v>57</v>
      </c>
      <c r="AF858" s="338">
        <v>20</v>
      </c>
      <c r="AG858" s="338">
        <v>12</v>
      </c>
      <c r="AH858" s="338">
        <v>7</v>
      </c>
      <c r="AI858" s="338">
        <v>4</v>
      </c>
      <c r="AJ858" s="187"/>
      <c r="AK858" s="182"/>
      <c r="AL858" s="182"/>
      <c r="AM858" s="282">
        <v>26300.71</v>
      </c>
      <c r="AN858" s="282">
        <v>2438.25</v>
      </c>
      <c r="AO858" s="282">
        <v>2918.86</v>
      </c>
      <c r="AP858" s="282">
        <v>2121</v>
      </c>
      <c r="AQ858" s="282">
        <v>5098.63</v>
      </c>
      <c r="AR858" s="275"/>
      <c r="AS858" s="273"/>
      <c r="AT858" s="273"/>
      <c r="AU858" s="275">
        <v>461.41596491228103</v>
      </c>
      <c r="AV858" s="275">
        <v>39.971311475409799</v>
      </c>
      <c r="AW858" s="275">
        <v>51.2080701754386</v>
      </c>
      <c r="AX858" s="275">
        <v>38.563636363636398</v>
      </c>
      <c r="AY858" s="275">
        <v>92.7023636363636</v>
      </c>
      <c r="AZ858" s="187"/>
      <c r="BA858" s="182"/>
    </row>
    <row r="859" spans="1:53" s="188" customFormat="1" x14ac:dyDescent="0.2">
      <c r="A859" s="182"/>
      <c r="B859" s="185" t="s">
        <v>62</v>
      </c>
      <c r="C859" s="185"/>
      <c r="D859" s="186" t="s">
        <v>63</v>
      </c>
      <c r="E859" s="325">
        <v>919</v>
      </c>
      <c r="F859" s="325">
        <v>479</v>
      </c>
      <c r="G859" s="325">
        <v>338</v>
      </c>
      <c r="H859" s="325">
        <v>262</v>
      </c>
      <c r="I859" s="325">
        <v>290</v>
      </c>
      <c r="J859" s="185"/>
      <c r="K859" s="182"/>
      <c r="L859" s="182"/>
      <c r="M859" s="238">
        <v>106344.01</v>
      </c>
      <c r="N859" s="238">
        <v>47678.03</v>
      </c>
      <c r="O859" s="238">
        <v>28816.32</v>
      </c>
      <c r="P859" s="238">
        <v>29626.240000000002</v>
      </c>
      <c r="Q859" s="238">
        <v>74570.099999999904</v>
      </c>
      <c r="R859" s="185"/>
      <c r="S859" s="182"/>
      <c r="T859" s="182"/>
      <c r="U859" s="238">
        <v>104.566381514258</v>
      </c>
      <c r="V859" s="238">
        <v>47.821494483450401</v>
      </c>
      <c r="W859" s="238">
        <v>29.707546391752601</v>
      </c>
      <c r="X859" s="238">
        <v>31.483783209351799</v>
      </c>
      <c r="Y859" s="238">
        <v>75.247325933400504</v>
      </c>
      <c r="Z859" s="185"/>
      <c r="AA859" s="182"/>
      <c r="AB859" s="185" t="s">
        <v>66</v>
      </c>
      <c r="AC859" s="185"/>
      <c r="AD859" s="186" t="s">
        <v>63</v>
      </c>
      <c r="AE859" s="338">
        <v>47</v>
      </c>
      <c r="AF859" s="338">
        <v>17</v>
      </c>
      <c r="AG859" s="338">
        <v>15</v>
      </c>
      <c r="AH859" s="338">
        <v>7</v>
      </c>
      <c r="AI859" s="338">
        <v>7</v>
      </c>
      <c r="AJ859" s="187"/>
      <c r="AK859" s="182"/>
      <c r="AL859" s="182"/>
      <c r="AM859" s="282">
        <v>13083.1</v>
      </c>
      <c r="AN859" s="282">
        <v>3717.49</v>
      </c>
      <c r="AO859" s="282">
        <v>5852.6</v>
      </c>
      <c r="AP859" s="282">
        <v>3257.67</v>
      </c>
      <c r="AQ859" s="282">
        <v>2478.61</v>
      </c>
      <c r="AR859" s="275"/>
      <c r="AS859" s="273"/>
      <c r="AT859" s="273"/>
      <c r="AU859" s="275">
        <v>272.56458333333302</v>
      </c>
      <c r="AV859" s="275">
        <v>79.095531914893598</v>
      </c>
      <c r="AW859" s="275">
        <v>121.929166666667</v>
      </c>
      <c r="AX859" s="275">
        <v>67.868125000000006</v>
      </c>
      <c r="AY859" s="275">
        <v>49.572200000000002</v>
      </c>
      <c r="AZ859" s="187"/>
      <c r="BA859" s="182"/>
    </row>
    <row r="860" spans="1:53" s="188" customFormat="1" x14ac:dyDescent="0.2">
      <c r="A860" s="182"/>
      <c r="B860" s="185" t="s">
        <v>62</v>
      </c>
      <c r="C860" s="185"/>
      <c r="D860" s="186" t="s">
        <v>65</v>
      </c>
      <c r="E860" s="325">
        <v>1386</v>
      </c>
      <c r="F860" s="325">
        <v>756</v>
      </c>
      <c r="G860" s="325">
        <v>560</v>
      </c>
      <c r="H860" s="325">
        <v>429</v>
      </c>
      <c r="I860" s="325">
        <v>479</v>
      </c>
      <c r="J860" s="185"/>
      <c r="K860" s="182"/>
      <c r="L860" s="182"/>
      <c r="M860" s="238">
        <v>166628.38</v>
      </c>
      <c r="N860" s="238">
        <v>56558</v>
      </c>
      <c r="O860" s="238">
        <v>41682.83</v>
      </c>
      <c r="P860" s="238">
        <v>37040.789999999899</v>
      </c>
      <c r="Q860" s="238">
        <v>115927.17</v>
      </c>
      <c r="R860" s="185"/>
      <c r="S860" s="182"/>
      <c r="T860" s="182"/>
      <c r="U860" s="238">
        <v>110.276889477167</v>
      </c>
      <c r="V860" s="238">
        <v>37.806149732620298</v>
      </c>
      <c r="W860" s="238">
        <v>28.549883561643899</v>
      </c>
      <c r="X860" s="238">
        <v>25.957105816397998</v>
      </c>
      <c r="Y860" s="238">
        <v>76.017816393442601</v>
      </c>
      <c r="Z860" s="185"/>
      <c r="AA860" s="182"/>
      <c r="AB860" s="185" t="s">
        <v>66</v>
      </c>
      <c r="AC860" s="185"/>
      <c r="AD860" s="186" t="s">
        <v>65</v>
      </c>
      <c r="AE860" s="338">
        <v>1</v>
      </c>
      <c r="AF860" s="338">
        <v>1</v>
      </c>
      <c r="AG860" s="338">
        <v>1</v>
      </c>
      <c r="AH860" s="338"/>
      <c r="AI860" s="338"/>
      <c r="AJ860" s="187"/>
      <c r="AK860" s="182"/>
      <c r="AL860" s="182"/>
      <c r="AM860" s="282">
        <v>45.75</v>
      </c>
      <c r="AN860" s="282">
        <v>50.55</v>
      </c>
      <c r="AO860" s="282">
        <v>23.83</v>
      </c>
      <c r="AP860" s="282">
        <v>0</v>
      </c>
      <c r="AQ860" s="282">
        <v>0</v>
      </c>
      <c r="AR860" s="275"/>
      <c r="AS860" s="273"/>
      <c r="AT860" s="273"/>
      <c r="AU860" s="275">
        <v>45.75</v>
      </c>
      <c r="AV860" s="275">
        <v>50.55</v>
      </c>
      <c r="AW860" s="275">
        <v>23.83</v>
      </c>
      <c r="AX860" s="275">
        <v>0</v>
      </c>
      <c r="AY860" s="275">
        <v>0</v>
      </c>
      <c r="AZ860" s="187"/>
      <c r="BA860" s="182"/>
    </row>
    <row r="861" spans="1:53" s="188" customFormat="1" x14ac:dyDescent="0.2">
      <c r="A861" s="182"/>
      <c r="B861" s="185" t="s">
        <v>66</v>
      </c>
      <c r="C861" s="185"/>
      <c r="D861" s="186" t="s">
        <v>63</v>
      </c>
      <c r="E861" s="325">
        <v>146</v>
      </c>
      <c r="F861" s="325">
        <v>78</v>
      </c>
      <c r="G861" s="325">
        <v>52</v>
      </c>
      <c r="H861" s="325">
        <v>41</v>
      </c>
      <c r="I861" s="325">
        <v>52</v>
      </c>
      <c r="J861" s="185"/>
      <c r="K861" s="182"/>
      <c r="L861" s="182"/>
      <c r="M861" s="238">
        <v>20432.52</v>
      </c>
      <c r="N861" s="238">
        <v>7528.53</v>
      </c>
      <c r="O861" s="238">
        <v>7994.16</v>
      </c>
      <c r="P861" s="238">
        <v>4979.91</v>
      </c>
      <c r="Q861" s="238">
        <v>18320.8</v>
      </c>
      <c r="R861" s="185"/>
      <c r="S861" s="182"/>
      <c r="T861" s="182"/>
      <c r="U861" s="238">
        <v>126.910062111801</v>
      </c>
      <c r="V861" s="238">
        <v>47.053312499999997</v>
      </c>
      <c r="W861" s="238">
        <v>53.652080536912798</v>
      </c>
      <c r="X861" s="238">
        <v>33.876938775510197</v>
      </c>
      <c r="Y861" s="238">
        <v>116.692993630573</v>
      </c>
      <c r="Z861" s="185"/>
      <c r="AA861" s="182"/>
      <c r="AB861" s="185" t="s">
        <v>67</v>
      </c>
      <c r="AC861" s="185"/>
      <c r="AD861" s="186" t="s">
        <v>68</v>
      </c>
      <c r="AE861" s="338">
        <v>17</v>
      </c>
      <c r="AF861" s="338">
        <v>6</v>
      </c>
      <c r="AG861" s="338">
        <v>1</v>
      </c>
      <c r="AH861" s="338">
        <v>1</v>
      </c>
      <c r="AI861" s="338">
        <v>1</v>
      </c>
      <c r="AJ861" s="187"/>
      <c r="AK861" s="182"/>
      <c r="AL861" s="182"/>
      <c r="AM861" s="282">
        <v>2884.9</v>
      </c>
      <c r="AN861" s="282">
        <v>1907.91</v>
      </c>
      <c r="AO861" s="282">
        <v>17.46</v>
      </c>
      <c r="AP861" s="282">
        <v>11.8</v>
      </c>
      <c r="AQ861" s="282">
        <v>8.56</v>
      </c>
      <c r="AR861" s="275"/>
      <c r="AS861" s="273"/>
      <c r="AT861" s="273"/>
      <c r="AU861" s="275">
        <v>160.27222222222201</v>
      </c>
      <c r="AV861" s="275">
        <v>119.24437500000001</v>
      </c>
      <c r="AW861" s="275">
        <v>1.02705882352941</v>
      </c>
      <c r="AX861" s="275">
        <v>0.69411764705882395</v>
      </c>
      <c r="AY861" s="275">
        <v>0.503529411764706</v>
      </c>
      <c r="AZ861" s="187"/>
      <c r="BA861" s="182"/>
    </row>
    <row r="862" spans="1:53" s="188" customFormat="1" x14ac:dyDescent="0.2">
      <c r="A862" s="182"/>
      <c r="B862" s="185" t="s">
        <v>67</v>
      </c>
      <c r="C862" s="185"/>
      <c r="D862" s="186" t="s">
        <v>68</v>
      </c>
      <c r="E862" s="325">
        <v>87</v>
      </c>
      <c r="F862" s="325">
        <v>48</v>
      </c>
      <c r="G862" s="325">
        <v>38</v>
      </c>
      <c r="H862" s="325">
        <v>25</v>
      </c>
      <c r="I862" s="325">
        <v>34</v>
      </c>
      <c r="J862" s="185"/>
      <c r="K862" s="182"/>
      <c r="L862" s="182"/>
      <c r="M862" s="238">
        <v>10323.49</v>
      </c>
      <c r="N862" s="238">
        <v>5028.28</v>
      </c>
      <c r="O862" s="238">
        <v>3613.43</v>
      </c>
      <c r="P862" s="238">
        <v>3095.62</v>
      </c>
      <c r="Q862" s="238">
        <v>7876.24</v>
      </c>
      <c r="R862" s="185"/>
      <c r="S862" s="182"/>
      <c r="T862" s="182"/>
      <c r="U862" s="238">
        <v>101.21068627451</v>
      </c>
      <c r="V862" s="238">
        <v>49.7849504950495</v>
      </c>
      <c r="W862" s="238">
        <v>35.425784313725501</v>
      </c>
      <c r="X862" s="238">
        <v>31.268888888888899</v>
      </c>
      <c r="Y862" s="238">
        <v>70.323571428571398</v>
      </c>
      <c r="Z862" s="185"/>
      <c r="AA862" s="182"/>
      <c r="AB862" s="185" t="s">
        <v>71</v>
      </c>
      <c r="AC862" s="185"/>
      <c r="AD862" s="186" t="s">
        <v>72</v>
      </c>
      <c r="AE862" s="338">
        <v>36</v>
      </c>
      <c r="AF862" s="338">
        <v>24</v>
      </c>
      <c r="AG862" s="338">
        <v>19</v>
      </c>
      <c r="AH862" s="338">
        <v>14</v>
      </c>
      <c r="AI862" s="338">
        <v>13</v>
      </c>
      <c r="AJ862" s="187"/>
      <c r="AK862" s="182"/>
      <c r="AL862" s="182"/>
      <c r="AM862" s="282">
        <v>8788.39</v>
      </c>
      <c r="AN862" s="282">
        <v>5120.71</v>
      </c>
      <c r="AO862" s="282">
        <v>4841.59</v>
      </c>
      <c r="AP862" s="282">
        <v>4050.34</v>
      </c>
      <c r="AQ862" s="282">
        <v>14517.95</v>
      </c>
      <c r="AR862" s="275"/>
      <c r="AS862" s="273"/>
      <c r="AT862" s="273"/>
      <c r="AU862" s="275">
        <v>237.52405405405401</v>
      </c>
      <c r="AV862" s="275">
        <v>138.39756756756799</v>
      </c>
      <c r="AW862" s="275">
        <v>127.410263157895</v>
      </c>
      <c r="AX862" s="275">
        <v>109.46864864864899</v>
      </c>
      <c r="AY862" s="275">
        <v>382.05131578947402</v>
      </c>
      <c r="AZ862" s="187"/>
      <c r="BA862" s="182"/>
    </row>
    <row r="863" spans="1:53" s="188" customFormat="1" x14ac:dyDescent="0.2">
      <c r="A863" s="182"/>
      <c r="B863" s="185" t="s">
        <v>69</v>
      </c>
      <c r="C863" s="185"/>
      <c r="D863" s="186" t="s">
        <v>70</v>
      </c>
      <c r="E863" s="325">
        <v>1</v>
      </c>
      <c r="F863" s="325"/>
      <c r="G863" s="325"/>
      <c r="H863" s="325"/>
      <c r="I863" s="325">
        <v>1</v>
      </c>
      <c r="J863" s="185"/>
      <c r="K863" s="182"/>
      <c r="L863" s="182"/>
      <c r="M863" s="238">
        <v>0.23</v>
      </c>
      <c r="N863" s="238">
        <v>0</v>
      </c>
      <c r="O863" s="238">
        <v>0</v>
      </c>
      <c r="P863" s="238">
        <v>0</v>
      </c>
      <c r="Q863" s="238">
        <v>57.28</v>
      </c>
      <c r="R863" s="185"/>
      <c r="S863" s="182"/>
      <c r="T863" s="182"/>
      <c r="U863" s="238">
        <v>0.115</v>
      </c>
      <c r="V863" s="238">
        <v>0</v>
      </c>
      <c r="W863" s="238">
        <v>0</v>
      </c>
      <c r="X863" s="238">
        <v>0</v>
      </c>
      <c r="Y863" s="238">
        <v>28.64</v>
      </c>
      <c r="Z863" s="185"/>
      <c r="AA863" s="182"/>
      <c r="AB863" s="185" t="s">
        <v>78</v>
      </c>
      <c r="AC863" s="185"/>
      <c r="AD863" s="186" t="s">
        <v>79</v>
      </c>
      <c r="AE863" s="338">
        <v>4</v>
      </c>
      <c r="AF863" s="338">
        <v>1</v>
      </c>
      <c r="AG863" s="338">
        <v>1</v>
      </c>
      <c r="AH863" s="338">
        <v>1</v>
      </c>
      <c r="AI863" s="338"/>
      <c r="AJ863" s="187"/>
      <c r="AK863" s="182"/>
      <c r="AL863" s="182"/>
      <c r="AM863" s="282">
        <v>9494.65</v>
      </c>
      <c r="AN863" s="282">
        <v>329.65</v>
      </c>
      <c r="AO863" s="282">
        <v>259.37</v>
      </c>
      <c r="AP863" s="282">
        <v>85.95</v>
      </c>
      <c r="AQ863" s="282">
        <v>0</v>
      </c>
      <c r="AR863" s="275"/>
      <c r="AS863" s="273"/>
      <c r="AT863" s="273"/>
      <c r="AU863" s="275">
        <v>2373.6624999999999</v>
      </c>
      <c r="AV863" s="275">
        <v>82.412499999999994</v>
      </c>
      <c r="AW863" s="275">
        <v>64.842500000000001</v>
      </c>
      <c r="AX863" s="275">
        <v>21.487500000000001</v>
      </c>
      <c r="AY863" s="275">
        <v>0</v>
      </c>
      <c r="AZ863" s="187"/>
      <c r="BA863" s="182"/>
    </row>
    <row r="864" spans="1:53" s="188" customFormat="1" x14ac:dyDescent="0.2">
      <c r="A864" s="182"/>
      <c r="B864" s="185" t="s">
        <v>71</v>
      </c>
      <c r="C864" s="185"/>
      <c r="D864" s="186" t="s">
        <v>72</v>
      </c>
      <c r="E864" s="325">
        <v>138</v>
      </c>
      <c r="F864" s="325">
        <v>62</v>
      </c>
      <c r="G864" s="325">
        <v>43</v>
      </c>
      <c r="H864" s="325">
        <v>33</v>
      </c>
      <c r="I864" s="325">
        <v>42</v>
      </c>
      <c r="J864" s="185"/>
      <c r="K864" s="182"/>
      <c r="L864" s="182"/>
      <c r="M864" s="238">
        <v>21436.98</v>
      </c>
      <c r="N864" s="238">
        <v>9041.9699999999993</v>
      </c>
      <c r="O864" s="238">
        <v>5670.18</v>
      </c>
      <c r="P864" s="238">
        <v>7336.74</v>
      </c>
      <c r="Q864" s="238">
        <v>30228.79</v>
      </c>
      <c r="R864" s="185"/>
      <c r="S864" s="182"/>
      <c r="T864" s="182"/>
      <c r="U864" s="238">
        <v>137.41653846153801</v>
      </c>
      <c r="V864" s="238">
        <v>59.097843137254898</v>
      </c>
      <c r="W864" s="238">
        <v>37.5508609271523</v>
      </c>
      <c r="X864" s="238">
        <v>49.239865771812099</v>
      </c>
      <c r="Y864" s="238">
        <v>193.77429487179501</v>
      </c>
      <c r="Z864" s="185"/>
      <c r="AA864" s="182"/>
      <c r="AB864" s="185" t="s">
        <v>80</v>
      </c>
      <c r="AC864" s="185"/>
      <c r="AD864" s="186" t="s">
        <v>81</v>
      </c>
      <c r="AE864" s="338">
        <v>61</v>
      </c>
      <c r="AF864" s="338">
        <v>27</v>
      </c>
      <c r="AG864" s="338">
        <v>18</v>
      </c>
      <c r="AH864" s="338">
        <v>13</v>
      </c>
      <c r="AI864" s="338">
        <v>8</v>
      </c>
      <c r="AJ864" s="187"/>
      <c r="AK864" s="182"/>
      <c r="AL864" s="182"/>
      <c r="AM864" s="282">
        <v>18935</v>
      </c>
      <c r="AN864" s="282">
        <v>3787.23</v>
      </c>
      <c r="AO864" s="282">
        <v>1716.76</v>
      </c>
      <c r="AP864" s="282">
        <v>1192.95</v>
      </c>
      <c r="AQ864" s="282">
        <v>5999.12</v>
      </c>
      <c r="AR864" s="275"/>
      <c r="AS864" s="273"/>
      <c r="AT864" s="273"/>
      <c r="AU864" s="275">
        <v>310.40983606557398</v>
      </c>
      <c r="AV864" s="275">
        <v>61.0843548387097</v>
      </c>
      <c r="AW864" s="275">
        <v>28.612666666666701</v>
      </c>
      <c r="AX864" s="275">
        <v>21.302678571428601</v>
      </c>
      <c r="AY864" s="275">
        <v>98.3462295081967</v>
      </c>
      <c r="AZ864" s="187"/>
      <c r="BA864" s="182"/>
    </row>
    <row r="865" spans="1:53" s="188" customFormat="1" x14ac:dyDescent="0.2">
      <c r="A865" s="182"/>
      <c r="B865" s="185" t="s">
        <v>78</v>
      </c>
      <c r="C865" s="185"/>
      <c r="D865" s="186" t="s">
        <v>79</v>
      </c>
      <c r="E865" s="325">
        <v>9</v>
      </c>
      <c r="F865" s="325">
        <v>5</v>
      </c>
      <c r="G865" s="325">
        <v>5</v>
      </c>
      <c r="H865" s="325">
        <v>3</v>
      </c>
      <c r="I865" s="325">
        <v>3</v>
      </c>
      <c r="J865" s="185"/>
      <c r="K865" s="182"/>
      <c r="L865" s="182"/>
      <c r="M865" s="238">
        <v>1293.47</v>
      </c>
      <c r="N865" s="238">
        <v>716.69</v>
      </c>
      <c r="O865" s="238">
        <v>541.6</v>
      </c>
      <c r="P865" s="238">
        <v>372.74</v>
      </c>
      <c r="Q865" s="238">
        <v>2400.0700000000002</v>
      </c>
      <c r="R865" s="185"/>
      <c r="S865" s="182"/>
      <c r="T865" s="182"/>
      <c r="U865" s="238">
        <v>143.71888888888901</v>
      </c>
      <c r="V865" s="238">
        <v>79.632222222222197</v>
      </c>
      <c r="W865" s="238">
        <v>60.177777777777798</v>
      </c>
      <c r="X865" s="238">
        <v>46.592500000000001</v>
      </c>
      <c r="Y865" s="238">
        <v>300.00875000000002</v>
      </c>
      <c r="Z865" s="185"/>
      <c r="AA865" s="182"/>
      <c r="AB865" s="185" t="s">
        <v>82</v>
      </c>
      <c r="AC865" s="185"/>
      <c r="AD865" s="186" t="s">
        <v>83</v>
      </c>
      <c r="AE865" s="338">
        <v>459</v>
      </c>
      <c r="AF865" s="338">
        <v>239</v>
      </c>
      <c r="AG865" s="338">
        <v>180</v>
      </c>
      <c r="AH865" s="338">
        <v>135</v>
      </c>
      <c r="AI865" s="338">
        <v>119</v>
      </c>
      <c r="AJ865" s="187"/>
      <c r="AK865" s="182"/>
      <c r="AL865" s="182"/>
      <c r="AM865" s="282">
        <v>325093.68</v>
      </c>
      <c r="AN865" s="282">
        <v>42007.44</v>
      </c>
      <c r="AO865" s="282">
        <v>41096.11</v>
      </c>
      <c r="AP865" s="282">
        <v>29492.29</v>
      </c>
      <c r="AQ865" s="282">
        <v>111002.17</v>
      </c>
      <c r="AR865" s="275"/>
      <c r="AS865" s="273"/>
      <c r="AT865" s="273"/>
      <c r="AU865" s="275">
        <v>691.68868085106396</v>
      </c>
      <c r="AV865" s="275">
        <v>91.320521739130399</v>
      </c>
      <c r="AW865" s="275">
        <v>92.143744394618906</v>
      </c>
      <c r="AX865" s="275">
        <v>66.875941043083898</v>
      </c>
      <c r="AY865" s="275">
        <v>245.580022123894</v>
      </c>
      <c r="AZ865" s="187"/>
      <c r="BA865" s="182"/>
    </row>
    <row r="866" spans="1:53" s="188" customFormat="1" x14ac:dyDescent="0.2">
      <c r="A866" s="182"/>
      <c r="B866" s="185" t="s">
        <v>80</v>
      </c>
      <c r="C866" s="185"/>
      <c r="D866" s="186" t="s">
        <v>81</v>
      </c>
      <c r="E866" s="325">
        <v>812</v>
      </c>
      <c r="F866" s="325">
        <v>422</v>
      </c>
      <c r="G866" s="325">
        <v>294</v>
      </c>
      <c r="H866" s="325">
        <v>236</v>
      </c>
      <c r="I866" s="325">
        <v>290</v>
      </c>
      <c r="J866" s="185"/>
      <c r="K866" s="182"/>
      <c r="L866" s="182"/>
      <c r="M866" s="238">
        <v>116628.74</v>
      </c>
      <c r="N866" s="238">
        <v>59088.480000000003</v>
      </c>
      <c r="O866" s="238">
        <v>33631.67</v>
      </c>
      <c r="P866" s="238">
        <v>36841.22</v>
      </c>
      <c r="Q866" s="238">
        <v>93220.38</v>
      </c>
      <c r="R866" s="185"/>
      <c r="S866" s="182"/>
      <c r="T866" s="182"/>
      <c r="U866" s="238">
        <v>126.495379609545</v>
      </c>
      <c r="V866" s="238">
        <v>64.790000000000006</v>
      </c>
      <c r="W866" s="238">
        <v>37.493500557413597</v>
      </c>
      <c r="X866" s="238">
        <v>41.025857461024501</v>
      </c>
      <c r="Y866" s="238">
        <v>97.1045625</v>
      </c>
      <c r="Z866" s="185"/>
      <c r="AA866" s="182"/>
      <c r="AB866" s="185" t="s">
        <v>82</v>
      </c>
      <c r="AC866" s="185"/>
      <c r="AD866" s="186" t="s">
        <v>374</v>
      </c>
      <c r="AE866" s="338">
        <v>1</v>
      </c>
      <c r="AF866" s="338">
        <v>1</v>
      </c>
      <c r="AG866" s="338">
        <v>1</v>
      </c>
      <c r="AH866" s="338">
        <v>1</v>
      </c>
      <c r="AI866" s="338">
        <v>1</v>
      </c>
      <c r="AJ866" s="187"/>
      <c r="AK866" s="182"/>
      <c r="AL866" s="182"/>
      <c r="AM866" s="282">
        <v>10.95</v>
      </c>
      <c r="AN866" s="282">
        <v>9.9600000000000009</v>
      </c>
      <c r="AO866" s="282">
        <v>8.57</v>
      </c>
      <c r="AP866" s="282">
        <v>8.01</v>
      </c>
      <c r="AQ866" s="282">
        <v>33.99</v>
      </c>
      <c r="AR866" s="275"/>
      <c r="AS866" s="273"/>
      <c r="AT866" s="273"/>
      <c r="AU866" s="275">
        <v>10.95</v>
      </c>
      <c r="AV866" s="275">
        <v>9.9600000000000009</v>
      </c>
      <c r="AW866" s="275">
        <v>8.57</v>
      </c>
      <c r="AX866" s="275">
        <v>8.01</v>
      </c>
      <c r="AY866" s="275">
        <v>33.99</v>
      </c>
      <c r="AZ866" s="187"/>
      <c r="BA866" s="182"/>
    </row>
    <row r="867" spans="1:53" s="188" customFormat="1" x14ac:dyDescent="0.2">
      <c r="A867" s="182"/>
      <c r="B867" s="185" t="s">
        <v>82</v>
      </c>
      <c r="C867" s="185"/>
      <c r="D867" s="186" t="s">
        <v>83</v>
      </c>
      <c r="E867" s="325">
        <v>4393</v>
      </c>
      <c r="F867" s="325">
        <v>2923</v>
      </c>
      <c r="G867" s="325">
        <v>2539</v>
      </c>
      <c r="H867" s="325">
        <v>2017</v>
      </c>
      <c r="I867" s="325">
        <v>2298</v>
      </c>
      <c r="J867" s="185"/>
      <c r="K867" s="182"/>
      <c r="L867" s="182"/>
      <c r="M867" s="238">
        <v>288608.489999999</v>
      </c>
      <c r="N867" s="238">
        <v>180481.50999999899</v>
      </c>
      <c r="O867" s="238">
        <v>183554.73</v>
      </c>
      <c r="P867" s="238">
        <v>175096.94000000099</v>
      </c>
      <c r="Q867" s="238">
        <v>560213.55000000005</v>
      </c>
      <c r="R867" s="185"/>
      <c r="S867" s="182"/>
      <c r="T867" s="182"/>
      <c r="U867" s="238">
        <v>60.683029857022497</v>
      </c>
      <c r="V867" s="238">
        <v>38.5314923142612</v>
      </c>
      <c r="W867" s="238">
        <v>41.341155405405402</v>
      </c>
      <c r="X867" s="238">
        <v>40.767622817229501</v>
      </c>
      <c r="Y867" s="238">
        <v>116.226877593361</v>
      </c>
      <c r="Z867" s="185"/>
      <c r="AA867" s="182"/>
      <c r="AB867" s="185" t="s">
        <v>89</v>
      </c>
      <c r="AC867" s="185"/>
      <c r="AD867" s="186" t="s">
        <v>90</v>
      </c>
      <c r="AE867" s="338">
        <v>2</v>
      </c>
      <c r="AF867" s="338">
        <v>1</v>
      </c>
      <c r="AG867" s="338">
        <v>1</v>
      </c>
      <c r="AH867" s="338"/>
      <c r="AI867" s="338"/>
      <c r="AJ867" s="187"/>
      <c r="AK867" s="182"/>
      <c r="AL867" s="182"/>
      <c r="AM867" s="282">
        <v>20.46</v>
      </c>
      <c r="AN867" s="282">
        <v>24.14</v>
      </c>
      <c r="AO867" s="282">
        <v>11.95</v>
      </c>
      <c r="AP867" s="282">
        <v>0</v>
      </c>
      <c r="AQ867" s="282">
        <v>0</v>
      </c>
      <c r="AR867" s="275"/>
      <c r="AS867" s="273"/>
      <c r="AT867" s="273"/>
      <c r="AU867" s="275">
        <v>10.23</v>
      </c>
      <c r="AV867" s="275">
        <v>12.07</v>
      </c>
      <c r="AW867" s="275">
        <v>5.9749999999999996</v>
      </c>
      <c r="AX867" s="275">
        <v>0</v>
      </c>
      <c r="AY867" s="275">
        <v>0</v>
      </c>
      <c r="AZ867" s="187"/>
      <c r="BA867" s="182"/>
    </row>
    <row r="868" spans="1:53" s="188" customFormat="1" ht="13.5" thickBot="1" x14ac:dyDescent="0.25">
      <c r="A868" s="182"/>
      <c r="B868" s="189" t="s">
        <v>82</v>
      </c>
      <c r="C868" s="189"/>
      <c r="D868" s="190" t="s">
        <v>374</v>
      </c>
      <c r="E868" s="326"/>
      <c r="F868" s="326">
        <v>1</v>
      </c>
      <c r="G868" s="326"/>
      <c r="H868" s="326"/>
      <c r="I868" s="326"/>
      <c r="J868" s="189"/>
      <c r="K868" s="182"/>
      <c r="L868" s="182"/>
      <c r="M868" s="332"/>
      <c r="N868" s="238">
        <v>15</v>
      </c>
      <c r="O868" s="238"/>
      <c r="P868" s="238"/>
      <c r="Q868" s="238"/>
      <c r="R868" s="185"/>
      <c r="S868" s="182"/>
      <c r="T868" s="182"/>
      <c r="U868" s="266"/>
      <c r="V868" s="266">
        <v>15</v>
      </c>
      <c r="W868" s="266"/>
      <c r="X868" s="266"/>
      <c r="Y868" s="266"/>
      <c r="Z868" s="191"/>
      <c r="AA868" s="182"/>
      <c r="AB868" s="189" t="s">
        <v>91</v>
      </c>
      <c r="AC868" s="189"/>
      <c r="AD868" s="190" t="s">
        <v>92</v>
      </c>
      <c r="AE868" s="339">
        <v>7</v>
      </c>
      <c r="AF868" s="339">
        <v>3</v>
      </c>
      <c r="AG868" s="339">
        <v>1</v>
      </c>
      <c r="AH868" s="339">
        <v>1</v>
      </c>
      <c r="AI868" s="339">
        <v>1</v>
      </c>
      <c r="AJ868" s="192"/>
      <c r="AK868" s="182"/>
      <c r="AL868" s="182"/>
      <c r="AM868" s="283">
        <v>424.59</v>
      </c>
      <c r="AN868" s="284">
        <v>250.09</v>
      </c>
      <c r="AO868" s="284">
        <v>8.65</v>
      </c>
      <c r="AP868" s="284">
        <v>22.37</v>
      </c>
      <c r="AQ868" s="284">
        <v>180.85</v>
      </c>
      <c r="AR868" s="277"/>
      <c r="AS868" s="273"/>
      <c r="AT868" s="273"/>
      <c r="AU868" s="276">
        <v>60.655714285714303</v>
      </c>
      <c r="AV868" s="277">
        <v>35.727142857142901</v>
      </c>
      <c r="AW868" s="277">
        <v>1.23571428571429</v>
      </c>
      <c r="AX868" s="277">
        <v>3.1957142857142902</v>
      </c>
      <c r="AY868" s="277">
        <v>25.8357142857143</v>
      </c>
      <c r="AZ868" s="192"/>
      <c r="BA868" s="182"/>
    </row>
    <row r="869" spans="1:53" s="188" customFormat="1" x14ac:dyDescent="0.2">
      <c r="A869" s="182"/>
      <c r="B869" s="185" t="s">
        <v>87</v>
      </c>
      <c r="C869" s="185"/>
      <c r="D869" s="186" t="s">
        <v>88</v>
      </c>
      <c r="E869" s="325"/>
      <c r="F869" s="325"/>
      <c r="G869" s="325"/>
      <c r="H869" s="325">
        <v>1</v>
      </c>
      <c r="I869" s="325">
        <v>1</v>
      </c>
      <c r="J869" s="185"/>
      <c r="K869" s="182"/>
      <c r="L869" s="182"/>
      <c r="M869" s="238">
        <v>0</v>
      </c>
      <c r="N869" s="238">
        <v>0</v>
      </c>
      <c r="O869" s="238"/>
      <c r="P869" s="238">
        <v>226.86</v>
      </c>
      <c r="Q869" s="238">
        <v>47.59</v>
      </c>
      <c r="R869" s="185"/>
      <c r="S869" s="182"/>
      <c r="T869" s="182"/>
      <c r="U869" s="238">
        <v>0</v>
      </c>
      <c r="V869" s="238">
        <v>0</v>
      </c>
      <c r="W869" s="238"/>
      <c r="X869" s="238">
        <v>226.86</v>
      </c>
      <c r="Y869" s="238">
        <v>47.59</v>
      </c>
      <c r="Z869" s="185"/>
      <c r="AA869" s="182"/>
      <c r="AB869" s="185" t="s">
        <v>94</v>
      </c>
      <c r="AC869" s="185"/>
      <c r="AD869" s="186" t="s">
        <v>96</v>
      </c>
      <c r="AE869" s="338">
        <v>128</v>
      </c>
      <c r="AF869" s="338">
        <v>112</v>
      </c>
      <c r="AG869" s="338">
        <v>88</v>
      </c>
      <c r="AH869" s="338">
        <v>42</v>
      </c>
      <c r="AI869" s="338">
        <v>35</v>
      </c>
      <c r="AJ869" s="187"/>
      <c r="AK869" s="182"/>
      <c r="AL869" s="182"/>
      <c r="AM869" s="282">
        <v>31228.65</v>
      </c>
      <c r="AN869" s="282">
        <v>21543.200000000001</v>
      </c>
      <c r="AO869" s="282">
        <v>16328.16</v>
      </c>
      <c r="AP869" s="282">
        <v>3883.92</v>
      </c>
      <c r="AQ869" s="282">
        <v>4892.99</v>
      </c>
      <c r="AR869" s="275"/>
      <c r="AS869" s="273"/>
      <c r="AT869" s="273"/>
      <c r="AU869" s="275">
        <v>243.97382812500001</v>
      </c>
      <c r="AV869" s="275">
        <v>172.34559999999999</v>
      </c>
      <c r="AW869" s="275">
        <v>130.62528</v>
      </c>
      <c r="AX869" s="275">
        <v>30.8247619047619</v>
      </c>
      <c r="AY869" s="275">
        <v>39.4595967741935</v>
      </c>
      <c r="AZ869" s="187"/>
      <c r="BA869" s="182"/>
    </row>
    <row r="870" spans="1:53" s="188" customFormat="1" x14ac:dyDescent="0.2">
      <c r="A870" s="182"/>
      <c r="B870" s="185" t="s">
        <v>89</v>
      </c>
      <c r="C870" s="185"/>
      <c r="D870" s="186" t="s">
        <v>90</v>
      </c>
      <c r="E870" s="325">
        <v>9</v>
      </c>
      <c r="F870" s="325">
        <v>3</v>
      </c>
      <c r="G870" s="325">
        <v>2</v>
      </c>
      <c r="H870" s="325">
        <v>1</v>
      </c>
      <c r="I870" s="325"/>
      <c r="J870" s="185"/>
      <c r="K870" s="182"/>
      <c r="L870" s="182"/>
      <c r="M870" s="238">
        <v>1407.25</v>
      </c>
      <c r="N870" s="238">
        <v>602.33000000000004</v>
      </c>
      <c r="O870" s="238">
        <v>480.45</v>
      </c>
      <c r="P870" s="238">
        <v>200.71</v>
      </c>
      <c r="Q870" s="238">
        <v>0</v>
      </c>
      <c r="R870" s="185"/>
      <c r="S870" s="182"/>
      <c r="T870" s="182"/>
      <c r="U870" s="238">
        <v>140.72499999999999</v>
      </c>
      <c r="V870" s="238">
        <v>60.232999999999997</v>
      </c>
      <c r="W870" s="238">
        <v>48.045000000000002</v>
      </c>
      <c r="X870" s="238">
        <v>20.071000000000002</v>
      </c>
      <c r="Y870" s="238">
        <v>0</v>
      </c>
      <c r="Z870" s="185"/>
      <c r="AA870" s="182"/>
      <c r="AB870" s="185" t="s">
        <v>99</v>
      </c>
      <c r="AC870" s="185"/>
      <c r="AD870" s="186" t="s">
        <v>77</v>
      </c>
      <c r="AE870" s="338">
        <v>19</v>
      </c>
      <c r="AF870" s="338">
        <v>9</v>
      </c>
      <c r="AG870" s="338">
        <v>6</v>
      </c>
      <c r="AH870" s="338">
        <v>4</v>
      </c>
      <c r="AI870" s="338">
        <v>4</v>
      </c>
      <c r="AJ870" s="187"/>
      <c r="AK870" s="182"/>
      <c r="AL870" s="182"/>
      <c r="AM870" s="282">
        <v>14535.03</v>
      </c>
      <c r="AN870" s="282">
        <v>9768.17</v>
      </c>
      <c r="AO870" s="282">
        <v>2950.46</v>
      </c>
      <c r="AP870" s="282">
        <v>4341.4399999999996</v>
      </c>
      <c r="AQ870" s="282">
        <v>824.63</v>
      </c>
      <c r="AR870" s="275"/>
      <c r="AS870" s="273"/>
      <c r="AT870" s="273"/>
      <c r="AU870" s="275">
        <v>726.75149999999996</v>
      </c>
      <c r="AV870" s="275">
        <v>514.11421052631601</v>
      </c>
      <c r="AW870" s="275">
        <v>163.914444444444</v>
      </c>
      <c r="AX870" s="275">
        <v>241.19111111111101</v>
      </c>
      <c r="AY870" s="275">
        <v>43.401578947368399</v>
      </c>
      <c r="AZ870" s="187"/>
      <c r="BA870" s="182"/>
    </row>
    <row r="871" spans="1:53" s="188" customFormat="1" x14ac:dyDescent="0.2">
      <c r="A871" s="182"/>
      <c r="B871" s="185" t="s">
        <v>91</v>
      </c>
      <c r="C871" s="185"/>
      <c r="D871" s="186" t="s">
        <v>92</v>
      </c>
      <c r="E871" s="325">
        <v>25</v>
      </c>
      <c r="F871" s="325">
        <v>10</v>
      </c>
      <c r="G871" s="325">
        <v>8</v>
      </c>
      <c r="H871" s="325">
        <v>6</v>
      </c>
      <c r="I871" s="325">
        <v>5</v>
      </c>
      <c r="J871" s="185"/>
      <c r="K871" s="182"/>
      <c r="L871" s="182"/>
      <c r="M871" s="238">
        <v>2938.98</v>
      </c>
      <c r="N871" s="238">
        <v>796.69</v>
      </c>
      <c r="O871" s="238">
        <v>997.77</v>
      </c>
      <c r="P871" s="238">
        <v>1675.53</v>
      </c>
      <c r="Q871" s="238">
        <v>1962.5</v>
      </c>
      <c r="R871" s="185"/>
      <c r="S871" s="182"/>
      <c r="T871" s="182"/>
      <c r="U871" s="238">
        <v>104.963571428571</v>
      </c>
      <c r="V871" s="238">
        <v>28.453214285714299</v>
      </c>
      <c r="W871" s="238">
        <v>35.6346428571429</v>
      </c>
      <c r="X871" s="238">
        <v>62.0566666666667</v>
      </c>
      <c r="Y871" s="238">
        <v>70.089285714285694</v>
      </c>
      <c r="Z871" s="185"/>
      <c r="AA871" s="182"/>
      <c r="AB871" s="185" t="s">
        <v>101</v>
      </c>
      <c r="AC871" s="185"/>
      <c r="AD871" s="186" t="s">
        <v>102</v>
      </c>
      <c r="AE871" s="338">
        <v>22</v>
      </c>
      <c r="AF871" s="338">
        <v>6</v>
      </c>
      <c r="AG871" s="338">
        <v>4</v>
      </c>
      <c r="AH871" s="338">
        <v>3</v>
      </c>
      <c r="AI871" s="338">
        <v>3</v>
      </c>
      <c r="AJ871" s="187"/>
      <c r="AK871" s="182"/>
      <c r="AL871" s="182"/>
      <c r="AM871" s="282">
        <v>3341.59</v>
      </c>
      <c r="AN871" s="282">
        <v>96.13</v>
      </c>
      <c r="AO871" s="282">
        <v>76.930000000000007</v>
      </c>
      <c r="AP871" s="282">
        <v>168.31</v>
      </c>
      <c r="AQ871" s="282">
        <v>88.62</v>
      </c>
      <c r="AR871" s="275"/>
      <c r="AS871" s="273"/>
      <c r="AT871" s="273"/>
      <c r="AU871" s="275">
        <v>151.89045454545499</v>
      </c>
      <c r="AV871" s="275">
        <v>4.8064999999999998</v>
      </c>
      <c r="AW871" s="275">
        <v>4.0489473684210502</v>
      </c>
      <c r="AX871" s="275">
        <v>8.4154999999999998</v>
      </c>
      <c r="AY871" s="275">
        <v>4.431</v>
      </c>
      <c r="AZ871" s="187"/>
      <c r="BA871" s="182"/>
    </row>
    <row r="872" spans="1:53" s="188" customFormat="1" x14ac:dyDescent="0.2">
      <c r="A872" s="182"/>
      <c r="B872" s="185" t="s">
        <v>91</v>
      </c>
      <c r="C872" s="185"/>
      <c r="D872" s="186" t="s">
        <v>93</v>
      </c>
      <c r="E872" s="325">
        <v>2</v>
      </c>
      <c r="F872" s="325">
        <v>1</v>
      </c>
      <c r="G872" s="325">
        <v>2</v>
      </c>
      <c r="H872" s="325">
        <v>2</v>
      </c>
      <c r="I872" s="325">
        <v>2</v>
      </c>
      <c r="J872" s="185"/>
      <c r="K872" s="182"/>
      <c r="L872" s="182"/>
      <c r="M872" s="238">
        <v>79.739999999999995</v>
      </c>
      <c r="N872" s="238">
        <v>63.69</v>
      </c>
      <c r="O872" s="238">
        <v>85.24</v>
      </c>
      <c r="P872" s="238">
        <v>85.08</v>
      </c>
      <c r="Q872" s="238">
        <v>250.05</v>
      </c>
      <c r="R872" s="185"/>
      <c r="S872" s="182"/>
      <c r="T872" s="182"/>
      <c r="U872" s="238">
        <v>39.869999999999997</v>
      </c>
      <c r="V872" s="238">
        <v>31.844999999999999</v>
      </c>
      <c r="W872" s="238">
        <v>42.62</v>
      </c>
      <c r="X872" s="238">
        <v>42.54</v>
      </c>
      <c r="Y872" s="238">
        <v>125.02500000000001</v>
      </c>
      <c r="Z872" s="185"/>
      <c r="AA872" s="182"/>
      <c r="AB872" s="185" t="s">
        <v>101</v>
      </c>
      <c r="AC872" s="185"/>
      <c r="AD872" s="186" t="s">
        <v>103</v>
      </c>
      <c r="AE872" s="338">
        <v>2</v>
      </c>
      <c r="AF872" s="338"/>
      <c r="AG872" s="338"/>
      <c r="AH872" s="338"/>
      <c r="AI872" s="338">
        <v>1</v>
      </c>
      <c r="AJ872" s="187"/>
      <c r="AK872" s="182"/>
      <c r="AL872" s="182"/>
      <c r="AM872" s="282">
        <v>36.729999999999997</v>
      </c>
      <c r="AN872" s="282">
        <v>0</v>
      </c>
      <c r="AO872" s="282">
        <v>0</v>
      </c>
      <c r="AP872" s="282">
        <v>0</v>
      </c>
      <c r="AQ872" s="282">
        <v>727.8</v>
      </c>
      <c r="AR872" s="275"/>
      <c r="AS872" s="273"/>
      <c r="AT872" s="273"/>
      <c r="AU872" s="275">
        <v>12.2433333333333</v>
      </c>
      <c r="AV872" s="275">
        <v>0</v>
      </c>
      <c r="AW872" s="275">
        <v>0</v>
      </c>
      <c r="AX872" s="275">
        <v>0</v>
      </c>
      <c r="AY872" s="275">
        <v>242.6</v>
      </c>
      <c r="AZ872" s="187"/>
      <c r="BA872" s="182"/>
    </row>
    <row r="873" spans="1:53" s="188" customFormat="1" x14ac:dyDescent="0.2">
      <c r="A873" s="182"/>
      <c r="B873" s="185" t="s">
        <v>94</v>
      </c>
      <c r="C873" s="185"/>
      <c r="D873" s="186" t="s">
        <v>96</v>
      </c>
      <c r="E873" s="325">
        <v>115</v>
      </c>
      <c r="F873" s="325">
        <v>48</v>
      </c>
      <c r="G873" s="325">
        <v>31</v>
      </c>
      <c r="H873" s="325">
        <v>26</v>
      </c>
      <c r="I873" s="325">
        <v>21</v>
      </c>
      <c r="J873" s="185"/>
      <c r="K873" s="182"/>
      <c r="L873" s="182"/>
      <c r="M873" s="238">
        <v>12585.97</v>
      </c>
      <c r="N873" s="238">
        <v>2936.02</v>
      </c>
      <c r="O873" s="238">
        <v>3140.77</v>
      </c>
      <c r="P873" s="238">
        <v>2786.63</v>
      </c>
      <c r="Q873" s="238">
        <v>4535.5</v>
      </c>
      <c r="R873" s="185"/>
      <c r="S873" s="182"/>
      <c r="T873" s="182"/>
      <c r="U873" s="238">
        <v>104.016280991735</v>
      </c>
      <c r="V873" s="238">
        <v>25.530608695652202</v>
      </c>
      <c r="W873" s="238">
        <v>29.0812037037037</v>
      </c>
      <c r="X873" s="238">
        <v>27.3199019607843</v>
      </c>
      <c r="Y873" s="238">
        <v>41.610091743119298</v>
      </c>
      <c r="Z873" s="185"/>
      <c r="AA873" s="182"/>
      <c r="AB873" s="185" t="s">
        <v>106</v>
      </c>
      <c r="AC873" s="185"/>
      <c r="AD873" s="186" t="s">
        <v>107</v>
      </c>
      <c r="AE873" s="338">
        <v>14</v>
      </c>
      <c r="AF873" s="338">
        <v>3</v>
      </c>
      <c r="AG873" s="338">
        <v>2</v>
      </c>
      <c r="AH873" s="338">
        <v>2</v>
      </c>
      <c r="AI873" s="338">
        <v>2</v>
      </c>
      <c r="AJ873" s="187"/>
      <c r="AK873" s="182"/>
      <c r="AL873" s="182"/>
      <c r="AM873" s="282">
        <v>769.18</v>
      </c>
      <c r="AN873" s="282">
        <v>152.21</v>
      </c>
      <c r="AO873" s="282">
        <v>132.88</v>
      </c>
      <c r="AP873" s="282">
        <v>144.97</v>
      </c>
      <c r="AQ873" s="282">
        <v>729.27</v>
      </c>
      <c r="AR873" s="275"/>
      <c r="AS873" s="273"/>
      <c r="AT873" s="273"/>
      <c r="AU873" s="275">
        <v>54.941428571428602</v>
      </c>
      <c r="AV873" s="275">
        <v>10.872142857142901</v>
      </c>
      <c r="AW873" s="275">
        <v>9.4914285714285693</v>
      </c>
      <c r="AX873" s="275">
        <v>10.355</v>
      </c>
      <c r="AY873" s="275">
        <v>52.090714285714299</v>
      </c>
      <c r="AZ873" s="187"/>
      <c r="BA873" s="182"/>
    </row>
    <row r="874" spans="1:53" s="188" customFormat="1" x14ac:dyDescent="0.2">
      <c r="A874" s="182"/>
      <c r="B874" s="185" t="s">
        <v>744</v>
      </c>
      <c r="C874" s="185"/>
      <c r="D874" s="186" t="s">
        <v>96</v>
      </c>
      <c r="E874" s="325">
        <v>1</v>
      </c>
      <c r="F874" s="325"/>
      <c r="G874" s="325"/>
      <c r="H874" s="325"/>
      <c r="I874" s="325"/>
      <c r="J874" s="185"/>
      <c r="K874" s="182"/>
      <c r="L874" s="182"/>
      <c r="M874" s="238">
        <v>50.51</v>
      </c>
      <c r="N874" s="238">
        <v>0</v>
      </c>
      <c r="O874" s="238">
        <v>0</v>
      </c>
      <c r="P874" s="238">
        <v>0</v>
      </c>
      <c r="Q874" s="238">
        <v>0</v>
      </c>
      <c r="R874" s="185"/>
      <c r="S874" s="182"/>
      <c r="T874" s="182"/>
      <c r="U874" s="238">
        <v>50.51</v>
      </c>
      <c r="V874" s="238">
        <v>0</v>
      </c>
      <c r="W874" s="238">
        <v>0</v>
      </c>
      <c r="X874" s="238">
        <v>0</v>
      </c>
      <c r="Y874" s="238">
        <v>0</v>
      </c>
      <c r="Z874" s="185"/>
      <c r="AA874" s="182"/>
      <c r="AB874" s="185" t="s">
        <v>113</v>
      </c>
      <c r="AC874" s="185"/>
      <c r="AD874" s="186" t="s">
        <v>104</v>
      </c>
      <c r="AE874" s="338">
        <v>39</v>
      </c>
      <c r="AF874" s="338">
        <v>18</v>
      </c>
      <c r="AG874" s="338">
        <v>11</v>
      </c>
      <c r="AH874" s="338">
        <v>12</v>
      </c>
      <c r="AI874" s="338">
        <v>11</v>
      </c>
      <c r="AJ874" s="187"/>
      <c r="AK874" s="182"/>
      <c r="AL874" s="182"/>
      <c r="AM874" s="282">
        <v>10943.12</v>
      </c>
      <c r="AN874" s="282">
        <v>3359.38</v>
      </c>
      <c r="AO874" s="282">
        <v>1188.74</v>
      </c>
      <c r="AP874" s="282">
        <v>1257.96</v>
      </c>
      <c r="AQ874" s="282">
        <v>3162.81</v>
      </c>
      <c r="AR874" s="275"/>
      <c r="AS874" s="273"/>
      <c r="AT874" s="273"/>
      <c r="AU874" s="275">
        <v>260.55047619047599</v>
      </c>
      <c r="AV874" s="275">
        <v>81.936097560975597</v>
      </c>
      <c r="AW874" s="275">
        <v>30.4805128205128</v>
      </c>
      <c r="AX874" s="275">
        <v>33.104210526315804</v>
      </c>
      <c r="AY874" s="275">
        <v>83.231842105263198</v>
      </c>
      <c r="AZ874" s="187"/>
      <c r="BA874" s="182"/>
    </row>
    <row r="875" spans="1:53" s="188" customFormat="1" x14ac:dyDescent="0.2">
      <c r="A875" s="182"/>
      <c r="B875" s="185" t="s">
        <v>99</v>
      </c>
      <c r="C875" s="185"/>
      <c r="D875" s="186" t="s">
        <v>100</v>
      </c>
      <c r="E875" s="325">
        <v>1</v>
      </c>
      <c r="F875" s="325"/>
      <c r="G875" s="325"/>
      <c r="H875" s="325"/>
      <c r="I875" s="325"/>
      <c r="J875" s="185"/>
      <c r="K875" s="182"/>
      <c r="L875" s="182"/>
      <c r="M875" s="238">
        <v>121.4</v>
      </c>
      <c r="N875" s="238">
        <v>0</v>
      </c>
      <c r="O875" s="238">
        <v>0</v>
      </c>
      <c r="P875" s="238">
        <v>0</v>
      </c>
      <c r="Q875" s="238">
        <v>0</v>
      </c>
      <c r="R875" s="185"/>
      <c r="S875" s="182"/>
      <c r="T875" s="182"/>
      <c r="U875" s="238">
        <v>121.4</v>
      </c>
      <c r="V875" s="238">
        <v>0</v>
      </c>
      <c r="W875" s="238">
        <v>0</v>
      </c>
      <c r="X875" s="238">
        <v>0</v>
      </c>
      <c r="Y875" s="238">
        <v>0</v>
      </c>
      <c r="Z875" s="185"/>
      <c r="AA875" s="182"/>
      <c r="AB875" s="185" t="s">
        <v>118</v>
      </c>
      <c r="AC875" s="185"/>
      <c r="AD875" s="186" t="s">
        <v>105</v>
      </c>
      <c r="AE875" s="338">
        <v>9</v>
      </c>
      <c r="AF875" s="338">
        <v>5</v>
      </c>
      <c r="AG875" s="338">
        <v>3</v>
      </c>
      <c r="AH875" s="338">
        <v>3</v>
      </c>
      <c r="AI875" s="338">
        <v>1</v>
      </c>
      <c r="AJ875" s="187"/>
      <c r="AK875" s="182"/>
      <c r="AL875" s="182"/>
      <c r="AM875" s="282">
        <v>527.80999999999995</v>
      </c>
      <c r="AN875" s="282">
        <v>80.06</v>
      </c>
      <c r="AO875" s="282">
        <v>59.11</v>
      </c>
      <c r="AP875" s="282">
        <v>24.54</v>
      </c>
      <c r="AQ875" s="282">
        <v>147.31</v>
      </c>
      <c r="AR875" s="275"/>
      <c r="AS875" s="273"/>
      <c r="AT875" s="273"/>
      <c r="AU875" s="275">
        <v>58.645555555555603</v>
      </c>
      <c r="AV875" s="275">
        <v>8.8955555555555605</v>
      </c>
      <c r="AW875" s="275">
        <v>7.3887499999999999</v>
      </c>
      <c r="AX875" s="275">
        <v>3.0674999999999999</v>
      </c>
      <c r="AY875" s="275">
        <v>18.41375</v>
      </c>
      <c r="AZ875" s="187"/>
      <c r="BA875" s="182"/>
    </row>
    <row r="876" spans="1:53" s="188" customFormat="1" x14ac:dyDescent="0.2">
      <c r="A876" s="182"/>
      <c r="B876" s="185" t="s">
        <v>99</v>
      </c>
      <c r="C876" s="185"/>
      <c r="D876" s="186" t="s">
        <v>77</v>
      </c>
      <c r="E876" s="325">
        <v>593</v>
      </c>
      <c r="F876" s="325">
        <v>308</v>
      </c>
      <c r="G876" s="325">
        <v>228</v>
      </c>
      <c r="H876" s="325">
        <v>171</v>
      </c>
      <c r="I876" s="325">
        <v>197</v>
      </c>
      <c r="J876" s="185"/>
      <c r="K876" s="182"/>
      <c r="L876" s="182"/>
      <c r="M876" s="238">
        <v>71495.78</v>
      </c>
      <c r="N876" s="238">
        <v>24883.119999999999</v>
      </c>
      <c r="O876" s="238">
        <v>23516.91</v>
      </c>
      <c r="P876" s="238">
        <v>19959.7</v>
      </c>
      <c r="Q876" s="238">
        <v>66918.149999999994</v>
      </c>
      <c r="R876" s="185"/>
      <c r="S876" s="182"/>
      <c r="T876" s="182"/>
      <c r="U876" s="238">
        <v>107.51245112782</v>
      </c>
      <c r="V876" s="238">
        <v>37.758907435508398</v>
      </c>
      <c r="W876" s="238">
        <v>36.630700934579401</v>
      </c>
      <c r="X876" s="238">
        <v>31.5818037974683</v>
      </c>
      <c r="Y876" s="238">
        <v>101.08481873111801</v>
      </c>
      <c r="Z876" s="185"/>
      <c r="AA876" s="182"/>
      <c r="AB876" s="185" t="s">
        <v>125</v>
      </c>
      <c r="AC876" s="185"/>
      <c r="AD876" s="186" t="s">
        <v>120</v>
      </c>
      <c r="AE876" s="338">
        <v>4</v>
      </c>
      <c r="AF876" s="338">
        <v>1</v>
      </c>
      <c r="AG876" s="338"/>
      <c r="AH876" s="338"/>
      <c r="AI876" s="338"/>
      <c r="AJ876" s="187"/>
      <c r="AK876" s="182"/>
      <c r="AL876" s="182"/>
      <c r="AM876" s="282">
        <v>150.81</v>
      </c>
      <c r="AN876" s="282">
        <v>46.4</v>
      </c>
      <c r="AO876" s="282">
        <v>0</v>
      </c>
      <c r="AP876" s="282">
        <v>0</v>
      </c>
      <c r="AQ876" s="282">
        <v>0</v>
      </c>
      <c r="AR876" s="275"/>
      <c r="AS876" s="273"/>
      <c r="AT876" s="273"/>
      <c r="AU876" s="275">
        <v>37.702500000000001</v>
      </c>
      <c r="AV876" s="275">
        <v>11.6</v>
      </c>
      <c r="AW876" s="275">
        <v>0</v>
      </c>
      <c r="AX876" s="275">
        <v>0</v>
      </c>
      <c r="AY876" s="275">
        <v>0</v>
      </c>
      <c r="AZ876" s="187"/>
      <c r="BA876" s="182"/>
    </row>
    <row r="877" spans="1:53" s="188" customFormat="1" x14ac:dyDescent="0.2">
      <c r="A877" s="182"/>
      <c r="B877" s="185" t="s">
        <v>101</v>
      </c>
      <c r="C877" s="185"/>
      <c r="D877" s="186" t="s">
        <v>102</v>
      </c>
      <c r="E877" s="325">
        <v>186</v>
      </c>
      <c r="F877" s="325">
        <v>84</v>
      </c>
      <c r="G877" s="325">
        <v>59</v>
      </c>
      <c r="H877" s="325">
        <v>56</v>
      </c>
      <c r="I877" s="325">
        <v>71</v>
      </c>
      <c r="J877" s="185"/>
      <c r="K877" s="182"/>
      <c r="L877" s="182"/>
      <c r="M877" s="238">
        <v>19900.669999999998</v>
      </c>
      <c r="N877" s="238">
        <v>7346.68</v>
      </c>
      <c r="O877" s="238">
        <v>5313.56</v>
      </c>
      <c r="P877" s="238">
        <v>7607.87</v>
      </c>
      <c r="Q877" s="238">
        <v>14870.15</v>
      </c>
      <c r="R877" s="185"/>
      <c r="S877" s="182"/>
      <c r="T877" s="182"/>
      <c r="U877" s="238">
        <v>88.056061946902602</v>
      </c>
      <c r="V877" s="238">
        <v>33.393999999999998</v>
      </c>
      <c r="W877" s="238">
        <v>24.599814814814799</v>
      </c>
      <c r="X877" s="238">
        <v>34.269684684684698</v>
      </c>
      <c r="Y877" s="238">
        <v>64.652826086956495</v>
      </c>
      <c r="Z877" s="185"/>
      <c r="AA877" s="182"/>
      <c r="AB877" s="185" t="s">
        <v>126</v>
      </c>
      <c r="AC877" s="185"/>
      <c r="AD877" s="186" t="s">
        <v>127</v>
      </c>
      <c r="AE877" s="338">
        <v>11</v>
      </c>
      <c r="AF877" s="338">
        <v>2</v>
      </c>
      <c r="AG877" s="338">
        <v>2</v>
      </c>
      <c r="AH877" s="338">
        <v>1</v>
      </c>
      <c r="AI877" s="338">
        <v>1</v>
      </c>
      <c r="AJ877" s="187"/>
      <c r="AK877" s="182"/>
      <c r="AL877" s="182"/>
      <c r="AM877" s="282">
        <v>628.07000000000005</v>
      </c>
      <c r="AN877" s="282">
        <v>53.41</v>
      </c>
      <c r="AO877" s="282">
        <v>18.690000000000001</v>
      </c>
      <c r="AP877" s="282">
        <v>10.11</v>
      </c>
      <c r="AQ877" s="282">
        <v>86.29</v>
      </c>
      <c r="AR877" s="275"/>
      <c r="AS877" s="273"/>
      <c r="AT877" s="273"/>
      <c r="AU877" s="275">
        <v>57.097272727272703</v>
      </c>
      <c r="AV877" s="275">
        <v>4.8554545454545499</v>
      </c>
      <c r="AW877" s="275">
        <v>1.6990909090909101</v>
      </c>
      <c r="AX877" s="275">
        <v>0.91909090909090896</v>
      </c>
      <c r="AY877" s="275">
        <v>8.6289999999999996</v>
      </c>
      <c r="AZ877" s="187"/>
      <c r="BA877" s="182"/>
    </row>
    <row r="878" spans="1:53" s="188" customFormat="1" ht="13.5" thickBot="1" x14ac:dyDescent="0.25">
      <c r="A878" s="182"/>
      <c r="B878" s="189" t="s">
        <v>101</v>
      </c>
      <c r="C878" s="189"/>
      <c r="D878" s="190" t="s">
        <v>103</v>
      </c>
      <c r="E878" s="326">
        <v>33</v>
      </c>
      <c r="F878" s="326">
        <v>1</v>
      </c>
      <c r="G878" s="326">
        <v>13</v>
      </c>
      <c r="H878" s="326">
        <v>9</v>
      </c>
      <c r="I878" s="326">
        <v>10</v>
      </c>
      <c r="J878" s="189"/>
      <c r="K878" s="182"/>
      <c r="L878" s="182"/>
      <c r="M878" s="332">
        <v>1598.06</v>
      </c>
      <c r="N878" s="238">
        <v>0.99</v>
      </c>
      <c r="O878" s="238">
        <v>636.22</v>
      </c>
      <c r="P878" s="238">
        <v>842.37</v>
      </c>
      <c r="Q878" s="238">
        <v>1758.03</v>
      </c>
      <c r="R878" s="185"/>
      <c r="S878" s="182"/>
      <c r="T878" s="182"/>
      <c r="U878" s="266">
        <v>47.001764705882401</v>
      </c>
      <c r="V878" s="266">
        <v>3.09375E-2</v>
      </c>
      <c r="W878" s="266">
        <v>21.207333333333299</v>
      </c>
      <c r="X878" s="266">
        <v>29.0472413793103</v>
      </c>
      <c r="Y878" s="266">
        <v>56.710645161290302</v>
      </c>
      <c r="Z878" s="191"/>
      <c r="AA878" s="182"/>
      <c r="AB878" s="189" t="s">
        <v>128</v>
      </c>
      <c r="AC878" s="189"/>
      <c r="AD878" s="190" t="s">
        <v>68</v>
      </c>
      <c r="AE878" s="339">
        <v>149</v>
      </c>
      <c r="AF878" s="339">
        <v>79</v>
      </c>
      <c r="AG878" s="339">
        <v>44</v>
      </c>
      <c r="AH878" s="339">
        <v>27</v>
      </c>
      <c r="AI878" s="339">
        <v>23</v>
      </c>
      <c r="AJ878" s="192"/>
      <c r="AK878" s="182"/>
      <c r="AL878" s="182"/>
      <c r="AM878" s="283">
        <v>35084.28</v>
      </c>
      <c r="AN878" s="284">
        <v>17036.71</v>
      </c>
      <c r="AO878" s="284">
        <v>11007.29</v>
      </c>
      <c r="AP878" s="284">
        <v>8167.05</v>
      </c>
      <c r="AQ878" s="284">
        <v>26847.05</v>
      </c>
      <c r="AR878" s="277"/>
      <c r="AS878" s="273"/>
      <c r="AT878" s="273"/>
      <c r="AU878" s="276">
        <v>233.89519999999999</v>
      </c>
      <c r="AV878" s="277">
        <v>123.45442028985499</v>
      </c>
      <c r="AW878" s="277">
        <v>82.143955223880596</v>
      </c>
      <c r="AX878" s="277">
        <v>61.4063909774436</v>
      </c>
      <c r="AY878" s="277">
        <v>198.86703703703699</v>
      </c>
      <c r="AZ878" s="192"/>
      <c r="BA878" s="182"/>
    </row>
    <row r="879" spans="1:53" s="188" customFormat="1" x14ac:dyDescent="0.2">
      <c r="A879" s="182"/>
      <c r="B879" s="185" t="s">
        <v>645</v>
      </c>
      <c r="C879" s="185"/>
      <c r="D879" s="186" t="s">
        <v>103</v>
      </c>
      <c r="E879" s="325">
        <v>4</v>
      </c>
      <c r="F879" s="325"/>
      <c r="G879" s="325">
        <v>1</v>
      </c>
      <c r="H879" s="325">
        <v>2</v>
      </c>
      <c r="I879" s="325">
        <v>3</v>
      </c>
      <c r="J879" s="185"/>
      <c r="K879" s="182"/>
      <c r="L879" s="182"/>
      <c r="M879" s="238">
        <v>351.12</v>
      </c>
      <c r="N879" s="238">
        <v>0</v>
      </c>
      <c r="O879" s="238">
        <v>97.68</v>
      </c>
      <c r="P879" s="238">
        <v>143.19</v>
      </c>
      <c r="Q879" s="238">
        <v>364.81</v>
      </c>
      <c r="R879" s="185"/>
      <c r="S879" s="182"/>
      <c r="T879" s="182"/>
      <c r="U879" s="238">
        <v>70.224000000000004</v>
      </c>
      <c r="V879" s="238">
        <v>0</v>
      </c>
      <c r="W879" s="238">
        <v>24.42</v>
      </c>
      <c r="X879" s="238">
        <v>35.797499999999999</v>
      </c>
      <c r="Y879" s="238">
        <v>91.202500000000001</v>
      </c>
      <c r="Z879" s="185"/>
      <c r="AA879" s="182"/>
      <c r="AB879" s="185" t="s">
        <v>128</v>
      </c>
      <c r="AC879" s="185"/>
      <c r="AD879" s="186" t="s">
        <v>75</v>
      </c>
      <c r="AE879" s="338">
        <v>2</v>
      </c>
      <c r="AF879" s="338"/>
      <c r="AG879" s="338"/>
      <c r="AH879" s="338"/>
      <c r="AI879" s="338"/>
      <c r="AJ879" s="187"/>
      <c r="AK879" s="182"/>
      <c r="AL879" s="182"/>
      <c r="AM879" s="282">
        <v>722.07</v>
      </c>
      <c r="AN879" s="282">
        <v>0</v>
      </c>
      <c r="AO879" s="282">
        <v>0</v>
      </c>
      <c r="AP879" s="282">
        <v>0</v>
      </c>
      <c r="AQ879" s="282">
        <v>0</v>
      </c>
      <c r="AR879" s="275"/>
      <c r="AS879" s="273"/>
      <c r="AT879" s="273"/>
      <c r="AU879" s="275">
        <v>361.03500000000003</v>
      </c>
      <c r="AV879" s="275">
        <v>0</v>
      </c>
      <c r="AW879" s="275">
        <v>0</v>
      </c>
      <c r="AX879" s="275">
        <v>0</v>
      </c>
      <c r="AY879" s="275">
        <v>0</v>
      </c>
      <c r="AZ879" s="187"/>
      <c r="BA879" s="182"/>
    </row>
    <row r="880" spans="1:53" s="188" customFormat="1" x14ac:dyDescent="0.2">
      <c r="A880" s="182"/>
      <c r="B880" s="185" t="s">
        <v>106</v>
      </c>
      <c r="C880" s="185"/>
      <c r="D880" s="186" t="s">
        <v>107</v>
      </c>
      <c r="E880" s="325">
        <v>51</v>
      </c>
      <c r="F880" s="325">
        <v>21</v>
      </c>
      <c r="G880" s="325">
        <v>18</v>
      </c>
      <c r="H880" s="325">
        <v>12</v>
      </c>
      <c r="I880" s="325">
        <v>21</v>
      </c>
      <c r="J880" s="185"/>
      <c r="K880" s="182"/>
      <c r="L880" s="182"/>
      <c r="M880" s="238">
        <v>7226.72</v>
      </c>
      <c r="N880" s="238">
        <v>5005.03</v>
      </c>
      <c r="O880" s="238">
        <v>4403.76</v>
      </c>
      <c r="P880" s="238">
        <v>2477.48</v>
      </c>
      <c r="Q880" s="238">
        <v>10242.209999999999</v>
      </c>
      <c r="R880" s="185"/>
      <c r="S880" s="182"/>
      <c r="T880" s="182"/>
      <c r="U880" s="238">
        <v>118.470819672131</v>
      </c>
      <c r="V880" s="238">
        <v>82.049672131147503</v>
      </c>
      <c r="W880" s="238">
        <v>74.64</v>
      </c>
      <c r="X880" s="238">
        <v>42.715172413793098</v>
      </c>
      <c r="Y880" s="238">
        <v>170.70349999999999</v>
      </c>
      <c r="Z880" s="185"/>
      <c r="AA880" s="182"/>
      <c r="AB880" s="185" t="s">
        <v>135</v>
      </c>
      <c r="AC880" s="185"/>
      <c r="AD880" s="186" t="s">
        <v>131</v>
      </c>
      <c r="AE880" s="338">
        <v>9</v>
      </c>
      <c r="AF880" s="338"/>
      <c r="AG880" s="338">
        <v>3</v>
      </c>
      <c r="AH880" s="338">
        <v>1</v>
      </c>
      <c r="AI880" s="338">
        <v>2</v>
      </c>
      <c r="AJ880" s="187"/>
      <c r="AK880" s="182"/>
      <c r="AL880" s="182"/>
      <c r="AM880" s="282">
        <v>9990.5400000000009</v>
      </c>
      <c r="AN880" s="282">
        <v>0</v>
      </c>
      <c r="AO880" s="282">
        <v>314.58</v>
      </c>
      <c r="AP880" s="282">
        <v>9.65</v>
      </c>
      <c r="AQ880" s="282">
        <v>246.1</v>
      </c>
      <c r="AR880" s="275"/>
      <c r="AS880" s="273"/>
      <c r="AT880" s="273"/>
      <c r="AU880" s="275">
        <v>1110.06</v>
      </c>
      <c r="AV880" s="275">
        <v>0</v>
      </c>
      <c r="AW880" s="275">
        <v>34.953333333333298</v>
      </c>
      <c r="AX880" s="275">
        <v>1.20625</v>
      </c>
      <c r="AY880" s="275">
        <v>27.344444444444399</v>
      </c>
      <c r="AZ880" s="187"/>
      <c r="BA880" s="182"/>
    </row>
    <row r="881" spans="1:53" s="188" customFormat="1" x14ac:dyDescent="0.2">
      <c r="A881" s="182"/>
      <c r="B881" s="185" t="s">
        <v>113</v>
      </c>
      <c r="C881" s="185"/>
      <c r="D881" s="186" t="s">
        <v>104</v>
      </c>
      <c r="E881" s="325">
        <v>236</v>
      </c>
      <c r="F881" s="325">
        <v>138</v>
      </c>
      <c r="G881" s="325">
        <v>80</v>
      </c>
      <c r="H881" s="325">
        <v>51</v>
      </c>
      <c r="I881" s="325">
        <v>48</v>
      </c>
      <c r="J881" s="185"/>
      <c r="K881" s="182"/>
      <c r="L881" s="182"/>
      <c r="M881" s="238">
        <v>15995.67</v>
      </c>
      <c r="N881" s="238">
        <v>8223.49</v>
      </c>
      <c r="O881" s="238">
        <v>5181.09</v>
      </c>
      <c r="P881" s="238">
        <v>2429.2399999999998</v>
      </c>
      <c r="Q881" s="238">
        <v>8778.75</v>
      </c>
      <c r="R881" s="185"/>
      <c r="S881" s="182"/>
      <c r="T881" s="182"/>
      <c r="U881" s="238">
        <v>65.023048780487798</v>
      </c>
      <c r="V881" s="238">
        <v>33.702827868852502</v>
      </c>
      <c r="W881" s="238">
        <v>22.2364377682404</v>
      </c>
      <c r="X881" s="238">
        <v>11.0924200913242</v>
      </c>
      <c r="Y881" s="238">
        <v>38.503289473684198</v>
      </c>
      <c r="Z881" s="185"/>
      <c r="AA881" s="182"/>
      <c r="AB881" s="185" t="s">
        <v>136</v>
      </c>
      <c r="AC881" s="185"/>
      <c r="AD881" s="186" t="s">
        <v>79</v>
      </c>
      <c r="AE881" s="338">
        <v>12</v>
      </c>
      <c r="AF881" s="338">
        <v>6</v>
      </c>
      <c r="AG881" s="338">
        <v>3</v>
      </c>
      <c r="AH881" s="338">
        <v>3</v>
      </c>
      <c r="AI881" s="338">
        <v>1</v>
      </c>
      <c r="AJ881" s="187"/>
      <c r="AK881" s="182"/>
      <c r="AL881" s="182"/>
      <c r="AM881" s="282">
        <v>4842.2700000000004</v>
      </c>
      <c r="AN881" s="282">
        <v>437.33</v>
      </c>
      <c r="AO881" s="282">
        <v>282.94</v>
      </c>
      <c r="AP881" s="282">
        <v>137.94</v>
      </c>
      <c r="AQ881" s="282">
        <v>330.54</v>
      </c>
      <c r="AR881" s="275"/>
      <c r="AS881" s="273"/>
      <c r="AT881" s="273"/>
      <c r="AU881" s="275">
        <v>403.52249999999998</v>
      </c>
      <c r="AV881" s="275">
        <v>33.640769230769202</v>
      </c>
      <c r="AW881" s="275">
        <v>23.578333333333301</v>
      </c>
      <c r="AX881" s="275">
        <v>12.54</v>
      </c>
      <c r="AY881" s="275">
        <v>27.545000000000002</v>
      </c>
      <c r="AZ881" s="187"/>
      <c r="BA881" s="182"/>
    </row>
    <row r="882" spans="1:53" s="188" customFormat="1" x14ac:dyDescent="0.2">
      <c r="A882" s="182"/>
      <c r="B882" s="185" t="s">
        <v>113</v>
      </c>
      <c r="C882" s="185"/>
      <c r="D882" s="186" t="s">
        <v>105</v>
      </c>
      <c r="E882" s="325">
        <v>21</v>
      </c>
      <c r="F882" s="325">
        <v>11</v>
      </c>
      <c r="G882" s="325">
        <v>6</v>
      </c>
      <c r="H882" s="325">
        <v>5</v>
      </c>
      <c r="I882" s="325">
        <v>7</v>
      </c>
      <c r="J882" s="185"/>
      <c r="K882" s="182"/>
      <c r="L882" s="182"/>
      <c r="M882" s="238">
        <v>2288.46</v>
      </c>
      <c r="N882" s="238">
        <v>458.81</v>
      </c>
      <c r="O882" s="238">
        <v>249.09</v>
      </c>
      <c r="P882" s="238">
        <v>338.99</v>
      </c>
      <c r="Q882" s="238">
        <v>628.87</v>
      </c>
      <c r="R882" s="185"/>
      <c r="S882" s="182"/>
      <c r="T882" s="182"/>
      <c r="U882" s="238">
        <v>99.4982608695652</v>
      </c>
      <c r="V882" s="238">
        <v>19.9482608695652</v>
      </c>
      <c r="W882" s="238">
        <v>11.322272727272701</v>
      </c>
      <c r="X882" s="238">
        <v>14.738695652173901</v>
      </c>
      <c r="Y882" s="238">
        <v>28.585000000000001</v>
      </c>
      <c r="Z882" s="185"/>
      <c r="AA882" s="182"/>
      <c r="AB882" s="185" t="s">
        <v>138</v>
      </c>
      <c r="AC882" s="185"/>
      <c r="AD882" s="186" t="s">
        <v>79</v>
      </c>
      <c r="AE882" s="338">
        <v>10</v>
      </c>
      <c r="AF882" s="338"/>
      <c r="AG882" s="338"/>
      <c r="AH882" s="338"/>
      <c r="AI882" s="338"/>
      <c r="AJ882" s="187"/>
      <c r="AK882" s="182"/>
      <c r="AL882" s="182"/>
      <c r="AM882" s="282">
        <v>2216.66</v>
      </c>
      <c r="AN882" s="282">
        <v>0</v>
      </c>
      <c r="AO882" s="282">
        <v>0</v>
      </c>
      <c r="AP882" s="282">
        <v>0</v>
      </c>
      <c r="AQ882" s="282">
        <v>0</v>
      </c>
      <c r="AR882" s="275"/>
      <c r="AS882" s="273"/>
      <c r="AT882" s="273"/>
      <c r="AU882" s="275">
        <v>221.666</v>
      </c>
      <c r="AV882" s="275">
        <v>0</v>
      </c>
      <c r="AW882" s="275">
        <v>0</v>
      </c>
      <c r="AX882" s="275">
        <v>0</v>
      </c>
      <c r="AY882" s="275">
        <v>0</v>
      </c>
      <c r="AZ882" s="187"/>
      <c r="BA882" s="182"/>
    </row>
    <row r="883" spans="1:53" s="188" customFormat="1" x14ac:dyDescent="0.2">
      <c r="A883" s="182"/>
      <c r="B883" s="185" t="s">
        <v>118</v>
      </c>
      <c r="C883" s="185"/>
      <c r="D883" s="186" t="s">
        <v>105</v>
      </c>
      <c r="E883" s="325">
        <v>239</v>
      </c>
      <c r="F883" s="325">
        <v>131</v>
      </c>
      <c r="G883" s="325">
        <v>75</v>
      </c>
      <c r="H883" s="325">
        <v>46</v>
      </c>
      <c r="I883" s="325">
        <v>46</v>
      </c>
      <c r="J883" s="185"/>
      <c r="K883" s="182"/>
      <c r="L883" s="182"/>
      <c r="M883" s="238">
        <v>21840.86</v>
      </c>
      <c r="N883" s="238">
        <v>8734.23</v>
      </c>
      <c r="O883" s="238">
        <v>5938.59</v>
      </c>
      <c r="P883" s="238">
        <v>2435.2600000000002</v>
      </c>
      <c r="Q883" s="238">
        <v>17354.29</v>
      </c>
      <c r="R883" s="185"/>
      <c r="S883" s="182"/>
      <c r="T883" s="182"/>
      <c r="U883" s="238">
        <v>84.3276447876448</v>
      </c>
      <c r="V883" s="238">
        <v>34.659642857142899</v>
      </c>
      <c r="W883" s="238">
        <v>24.3384836065574</v>
      </c>
      <c r="X883" s="238">
        <v>9.9805737704917998</v>
      </c>
      <c r="Y883" s="238">
        <v>71.416831275720199</v>
      </c>
      <c r="Z883" s="185"/>
      <c r="AA883" s="182"/>
      <c r="AB883" s="185" t="s">
        <v>141</v>
      </c>
      <c r="AC883" s="185"/>
      <c r="AD883" s="186" t="s">
        <v>104</v>
      </c>
      <c r="AE883" s="338">
        <v>4</v>
      </c>
      <c r="AF883" s="338">
        <v>1</v>
      </c>
      <c r="AG883" s="338">
        <v>1</v>
      </c>
      <c r="AH883" s="338">
        <v>1</v>
      </c>
      <c r="AI883" s="338">
        <v>1</v>
      </c>
      <c r="AJ883" s="187"/>
      <c r="AK883" s="182"/>
      <c r="AL883" s="182"/>
      <c r="AM883" s="282">
        <v>22122.67</v>
      </c>
      <c r="AN883" s="282">
        <v>693.65</v>
      </c>
      <c r="AO883" s="282">
        <v>553.41999999999996</v>
      </c>
      <c r="AP883" s="282">
        <v>470.83</v>
      </c>
      <c r="AQ883" s="282">
        <v>2091.35</v>
      </c>
      <c r="AR883" s="275"/>
      <c r="AS883" s="273"/>
      <c r="AT883" s="273"/>
      <c r="AU883" s="275">
        <v>5530.6674999999996</v>
      </c>
      <c r="AV883" s="275">
        <v>231.21666666666701</v>
      </c>
      <c r="AW883" s="275">
        <v>184.47333333333299</v>
      </c>
      <c r="AX883" s="275">
        <v>156.94333333333299</v>
      </c>
      <c r="AY883" s="275">
        <v>697.11666666666702</v>
      </c>
      <c r="AZ883" s="187"/>
      <c r="BA883" s="182"/>
    </row>
    <row r="884" spans="1:53" s="188" customFormat="1" x14ac:dyDescent="0.2">
      <c r="A884" s="182"/>
      <c r="B884" s="185" t="s">
        <v>123</v>
      </c>
      <c r="C884" s="185"/>
      <c r="D884" s="186" t="s">
        <v>124</v>
      </c>
      <c r="E884" s="325">
        <v>2</v>
      </c>
      <c r="F884" s="325">
        <v>1</v>
      </c>
      <c r="G884" s="325">
        <v>1</v>
      </c>
      <c r="H884" s="325"/>
      <c r="I884" s="325">
        <v>1</v>
      </c>
      <c r="J884" s="185"/>
      <c r="K884" s="182"/>
      <c r="L884" s="182"/>
      <c r="M884" s="238">
        <v>269.32</v>
      </c>
      <c r="N884" s="238">
        <v>148.65</v>
      </c>
      <c r="O884" s="238">
        <v>177.66</v>
      </c>
      <c r="P884" s="238">
        <v>0</v>
      </c>
      <c r="Q884" s="238">
        <v>147.37</v>
      </c>
      <c r="R884" s="185"/>
      <c r="S884" s="182"/>
      <c r="T884" s="182"/>
      <c r="U884" s="238">
        <v>89.773333333333298</v>
      </c>
      <c r="V884" s="238">
        <v>49.55</v>
      </c>
      <c r="W884" s="238">
        <v>59.22</v>
      </c>
      <c r="X884" s="238">
        <v>0</v>
      </c>
      <c r="Y884" s="238">
        <v>49.123333333333299</v>
      </c>
      <c r="Z884" s="185"/>
      <c r="AA884" s="182"/>
      <c r="AB884" s="185" t="s">
        <v>142</v>
      </c>
      <c r="AC884" s="185"/>
      <c r="AD884" s="186" t="s">
        <v>143</v>
      </c>
      <c r="AE884" s="338">
        <v>35</v>
      </c>
      <c r="AF884" s="338">
        <v>16</v>
      </c>
      <c r="AG884" s="338">
        <v>7</v>
      </c>
      <c r="AH884" s="338">
        <v>6</v>
      </c>
      <c r="AI884" s="338">
        <v>6</v>
      </c>
      <c r="AJ884" s="187"/>
      <c r="AK884" s="182"/>
      <c r="AL884" s="182"/>
      <c r="AM884" s="282">
        <v>60165.06</v>
      </c>
      <c r="AN884" s="282">
        <v>12393.44</v>
      </c>
      <c r="AO884" s="282">
        <v>309.66000000000003</v>
      </c>
      <c r="AP884" s="282">
        <v>967.73</v>
      </c>
      <c r="AQ884" s="282">
        <v>4739.05</v>
      </c>
      <c r="AR884" s="275"/>
      <c r="AS884" s="273"/>
      <c r="AT884" s="273"/>
      <c r="AU884" s="275">
        <v>1719.00171428571</v>
      </c>
      <c r="AV884" s="275">
        <v>399.78838709677399</v>
      </c>
      <c r="AW884" s="275">
        <v>10.6779310344828</v>
      </c>
      <c r="AX884" s="275">
        <v>34.561785714285698</v>
      </c>
      <c r="AY884" s="275">
        <v>157.96833333333299</v>
      </c>
      <c r="AZ884" s="187"/>
      <c r="BA884" s="182"/>
    </row>
    <row r="885" spans="1:53" s="188" customFormat="1" x14ac:dyDescent="0.2">
      <c r="A885" s="182"/>
      <c r="B885" s="185" t="s">
        <v>125</v>
      </c>
      <c r="C885" s="185"/>
      <c r="D885" s="186" t="s">
        <v>120</v>
      </c>
      <c r="E885" s="325">
        <v>48</v>
      </c>
      <c r="F885" s="325">
        <v>29</v>
      </c>
      <c r="G885" s="325">
        <v>25</v>
      </c>
      <c r="H885" s="325">
        <v>20</v>
      </c>
      <c r="I885" s="325">
        <v>28</v>
      </c>
      <c r="J885" s="185"/>
      <c r="K885" s="182"/>
      <c r="L885" s="182"/>
      <c r="M885" s="238">
        <v>4753.7700000000004</v>
      </c>
      <c r="N885" s="238">
        <v>2496.5700000000002</v>
      </c>
      <c r="O885" s="238">
        <v>2381.7800000000002</v>
      </c>
      <c r="P885" s="238">
        <v>2082.1</v>
      </c>
      <c r="Q885" s="238">
        <v>13256.59</v>
      </c>
      <c r="R885" s="185"/>
      <c r="S885" s="182"/>
      <c r="T885" s="182"/>
      <c r="U885" s="238">
        <v>84.888750000000002</v>
      </c>
      <c r="V885" s="238">
        <v>45.392181818181797</v>
      </c>
      <c r="W885" s="238">
        <v>45.803461538461498</v>
      </c>
      <c r="X885" s="238">
        <v>45.263043478260897</v>
      </c>
      <c r="Y885" s="238">
        <v>228.561896551724</v>
      </c>
      <c r="Z885" s="185"/>
      <c r="AA885" s="182"/>
      <c r="AB885" s="185" t="s">
        <v>144</v>
      </c>
      <c r="AC885" s="185"/>
      <c r="AD885" s="186" t="s">
        <v>145</v>
      </c>
      <c r="AE885" s="338">
        <v>383</v>
      </c>
      <c r="AF885" s="338">
        <v>190</v>
      </c>
      <c r="AG885" s="338">
        <v>120</v>
      </c>
      <c r="AH885" s="338">
        <v>90</v>
      </c>
      <c r="AI885" s="338">
        <v>75</v>
      </c>
      <c r="AJ885" s="187"/>
      <c r="AK885" s="182"/>
      <c r="AL885" s="182"/>
      <c r="AM885" s="282">
        <v>182611.95</v>
      </c>
      <c r="AN885" s="282">
        <v>24585.51</v>
      </c>
      <c r="AO885" s="282">
        <v>22045.64</v>
      </c>
      <c r="AP885" s="282">
        <v>25503.41</v>
      </c>
      <c r="AQ885" s="282">
        <v>27152.19</v>
      </c>
      <c r="AR885" s="275"/>
      <c r="AS885" s="273"/>
      <c r="AT885" s="273"/>
      <c r="AU885" s="275">
        <v>469.439460154242</v>
      </c>
      <c r="AV885" s="275">
        <v>58.536928571428597</v>
      </c>
      <c r="AW885" s="275">
        <v>52.240853080568698</v>
      </c>
      <c r="AX885" s="275">
        <v>61.751598062954002</v>
      </c>
      <c r="AY885" s="275">
        <v>64.802362768496394</v>
      </c>
      <c r="AZ885" s="187"/>
      <c r="BA885" s="182"/>
    </row>
    <row r="886" spans="1:53" s="188" customFormat="1" x14ac:dyDescent="0.2">
      <c r="A886" s="182"/>
      <c r="B886" s="185" t="s">
        <v>126</v>
      </c>
      <c r="C886" s="185"/>
      <c r="D886" s="186" t="s">
        <v>127</v>
      </c>
      <c r="E886" s="325">
        <v>37</v>
      </c>
      <c r="F886" s="325">
        <v>19</v>
      </c>
      <c r="G886" s="325">
        <v>13</v>
      </c>
      <c r="H886" s="325">
        <v>7</v>
      </c>
      <c r="I886" s="325">
        <v>8</v>
      </c>
      <c r="J886" s="185"/>
      <c r="K886" s="182"/>
      <c r="L886" s="182"/>
      <c r="M886" s="238">
        <v>5766.49</v>
      </c>
      <c r="N886" s="238">
        <v>1742.53</v>
      </c>
      <c r="O886" s="238">
        <v>1884.04</v>
      </c>
      <c r="P886" s="238">
        <v>1134.31</v>
      </c>
      <c r="Q886" s="238">
        <v>2912.63</v>
      </c>
      <c r="R886" s="185"/>
      <c r="S886" s="182"/>
      <c r="T886" s="182"/>
      <c r="U886" s="238">
        <v>137.29738095238099</v>
      </c>
      <c r="V886" s="238">
        <v>41.4888095238095</v>
      </c>
      <c r="W886" s="238">
        <v>47.100999999999999</v>
      </c>
      <c r="X886" s="238">
        <v>28.357749999999999</v>
      </c>
      <c r="Y886" s="238">
        <v>69.348333333333301</v>
      </c>
      <c r="Z886" s="185"/>
      <c r="AA886" s="182"/>
      <c r="AB886" s="185" t="s">
        <v>146</v>
      </c>
      <c r="AC886" s="185"/>
      <c r="AD886" s="186" t="s">
        <v>148</v>
      </c>
      <c r="AE886" s="338">
        <v>76</v>
      </c>
      <c r="AF886" s="338">
        <v>18</v>
      </c>
      <c r="AG886" s="338">
        <v>10</v>
      </c>
      <c r="AH886" s="338">
        <v>9</v>
      </c>
      <c r="AI886" s="338">
        <v>6</v>
      </c>
      <c r="AJ886" s="187"/>
      <c r="AK886" s="182"/>
      <c r="AL886" s="182"/>
      <c r="AM886" s="282">
        <v>37019.74</v>
      </c>
      <c r="AN886" s="282">
        <v>1682.27</v>
      </c>
      <c r="AO886" s="282">
        <v>426.1</v>
      </c>
      <c r="AP886" s="282">
        <v>170.38</v>
      </c>
      <c r="AQ886" s="282">
        <v>2291.42</v>
      </c>
      <c r="AR886" s="275"/>
      <c r="AS886" s="273"/>
      <c r="AT886" s="273"/>
      <c r="AU886" s="275">
        <v>487.10184210526302</v>
      </c>
      <c r="AV886" s="275">
        <v>22.4302666666667</v>
      </c>
      <c r="AW886" s="275">
        <v>5.60657894736842</v>
      </c>
      <c r="AX886" s="275">
        <v>2.2717333333333301</v>
      </c>
      <c r="AY886" s="275">
        <v>35.803437500000001</v>
      </c>
      <c r="AZ886" s="187"/>
      <c r="BA886" s="182"/>
    </row>
    <row r="887" spans="1:53" s="188" customFormat="1" x14ac:dyDescent="0.2">
      <c r="A887" s="182"/>
      <c r="B887" s="185" t="s">
        <v>128</v>
      </c>
      <c r="C887" s="185"/>
      <c r="D887" s="186" t="s">
        <v>68</v>
      </c>
      <c r="E887" s="325">
        <v>670</v>
      </c>
      <c r="F887" s="325">
        <v>361</v>
      </c>
      <c r="G887" s="325">
        <v>258</v>
      </c>
      <c r="H887" s="325">
        <v>185</v>
      </c>
      <c r="I887" s="325">
        <v>211</v>
      </c>
      <c r="J887" s="185"/>
      <c r="K887" s="182"/>
      <c r="L887" s="182"/>
      <c r="M887" s="238">
        <v>95322.639999999898</v>
      </c>
      <c r="N887" s="238">
        <v>35283.33</v>
      </c>
      <c r="O887" s="238">
        <v>25438.54</v>
      </c>
      <c r="P887" s="238">
        <v>20987.95</v>
      </c>
      <c r="Q887" s="238">
        <v>75087.37</v>
      </c>
      <c r="R887" s="185"/>
      <c r="S887" s="182"/>
      <c r="T887" s="182"/>
      <c r="U887" s="238">
        <v>127.607282463186</v>
      </c>
      <c r="V887" s="238">
        <v>48.201270491803299</v>
      </c>
      <c r="W887" s="238">
        <v>35.828929577464798</v>
      </c>
      <c r="X887" s="238">
        <v>29.2718967921897</v>
      </c>
      <c r="Y887" s="238">
        <v>100.116493333333</v>
      </c>
      <c r="Z887" s="185"/>
      <c r="AA887" s="182"/>
      <c r="AB887" s="185" t="s">
        <v>152</v>
      </c>
      <c r="AC887" s="185"/>
      <c r="AD887" s="186" t="s">
        <v>153</v>
      </c>
      <c r="AE887" s="338">
        <v>48</v>
      </c>
      <c r="AF887" s="338">
        <v>20</v>
      </c>
      <c r="AG887" s="338">
        <v>11</v>
      </c>
      <c r="AH887" s="338">
        <v>7</v>
      </c>
      <c r="AI887" s="338">
        <v>7</v>
      </c>
      <c r="AJ887" s="187"/>
      <c r="AK887" s="182"/>
      <c r="AL887" s="182"/>
      <c r="AM887" s="282">
        <v>101671.45</v>
      </c>
      <c r="AN887" s="282">
        <v>24730.81</v>
      </c>
      <c r="AO887" s="282">
        <v>863.51</v>
      </c>
      <c r="AP887" s="282">
        <v>792.81</v>
      </c>
      <c r="AQ887" s="282">
        <v>3451.94</v>
      </c>
      <c r="AR887" s="275"/>
      <c r="AS887" s="273"/>
      <c r="AT887" s="273"/>
      <c r="AU887" s="275">
        <v>2118.1552083333299</v>
      </c>
      <c r="AV887" s="275">
        <v>537.62630434782602</v>
      </c>
      <c r="AW887" s="275">
        <v>18.372553191489398</v>
      </c>
      <c r="AX887" s="275">
        <v>17.234999999999999</v>
      </c>
      <c r="AY887" s="275">
        <v>73.445531914893607</v>
      </c>
      <c r="AZ887" s="187"/>
      <c r="BA887" s="182"/>
    </row>
    <row r="888" spans="1:53" s="188" customFormat="1" ht="13.5" thickBot="1" x14ac:dyDescent="0.25">
      <c r="A888" s="182"/>
      <c r="B888" s="189" t="s">
        <v>128</v>
      </c>
      <c r="C888" s="189"/>
      <c r="D888" s="190" t="s">
        <v>75</v>
      </c>
      <c r="E888" s="326">
        <v>3</v>
      </c>
      <c r="F888" s="326">
        <v>1</v>
      </c>
      <c r="G888" s="326">
        <v>1</v>
      </c>
      <c r="H888" s="326"/>
      <c r="I888" s="326">
        <v>1</v>
      </c>
      <c r="J888" s="189"/>
      <c r="K888" s="182"/>
      <c r="L888" s="182"/>
      <c r="M888" s="332">
        <v>230.03</v>
      </c>
      <c r="N888" s="238">
        <v>552.70000000000005</v>
      </c>
      <c r="O888" s="238">
        <v>453</v>
      </c>
      <c r="P888" s="238">
        <v>0</v>
      </c>
      <c r="Q888" s="238">
        <v>406.47</v>
      </c>
      <c r="R888" s="185"/>
      <c r="S888" s="182"/>
      <c r="T888" s="182"/>
      <c r="U888" s="266">
        <v>76.676666666666705</v>
      </c>
      <c r="V888" s="266">
        <v>276.35000000000002</v>
      </c>
      <c r="W888" s="266">
        <v>226.5</v>
      </c>
      <c r="X888" s="266">
        <v>0</v>
      </c>
      <c r="Y888" s="266">
        <v>203.23500000000001</v>
      </c>
      <c r="Z888" s="191"/>
      <c r="AA888" s="182"/>
      <c r="AB888" s="189" t="s">
        <v>158</v>
      </c>
      <c r="AC888" s="189"/>
      <c r="AD888" s="190" t="s">
        <v>153</v>
      </c>
      <c r="AE888" s="339">
        <v>17</v>
      </c>
      <c r="AF888" s="339">
        <v>3</v>
      </c>
      <c r="AG888" s="339">
        <v>1</v>
      </c>
      <c r="AH888" s="339">
        <v>1</v>
      </c>
      <c r="AI888" s="339">
        <v>1</v>
      </c>
      <c r="AJ888" s="192"/>
      <c r="AK888" s="182"/>
      <c r="AL888" s="182"/>
      <c r="AM888" s="283">
        <v>16657.72</v>
      </c>
      <c r="AN888" s="284">
        <v>18230.12</v>
      </c>
      <c r="AO888" s="284">
        <v>9.9600000000000009</v>
      </c>
      <c r="AP888" s="284">
        <v>8.84</v>
      </c>
      <c r="AQ888" s="284">
        <v>193.56</v>
      </c>
      <c r="AR888" s="277"/>
      <c r="AS888" s="273"/>
      <c r="AT888" s="273"/>
      <c r="AU888" s="276">
        <v>979.86588235294096</v>
      </c>
      <c r="AV888" s="277">
        <v>1072.3599999999999</v>
      </c>
      <c r="AW888" s="277">
        <v>0.58588235294117696</v>
      </c>
      <c r="AX888" s="277">
        <v>0.52</v>
      </c>
      <c r="AY888" s="277">
        <v>11.3858823529412</v>
      </c>
      <c r="AZ888" s="192"/>
      <c r="BA888" s="182"/>
    </row>
    <row r="889" spans="1:53" s="188" customFormat="1" x14ac:dyDescent="0.2">
      <c r="A889" s="182"/>
      <c r="B889" s="185" t="s">
        <v>130</v>
      </c>
      <c r="C889" s="185"/>
      <c r="D889" s="186" t="s">
        <v>107</v>
      </c>
      <c r="E889" s="325">
        <v>1</v>
      </c>
      <c r="F889" s="325"/>
      <c r="G889" s="325">
        <v>1</v>
      </c>
      <c r="H889" s="325"/>
      <c r="I889" s="325"/>
      <c r="J889" s="185"/>
      <c r="K889" s="182"/>
      <c r="L889" s="182"/>
      <c r="M889" s="238">
        <v>138.01</v>
      </c>
      <c r="N889" s="238">
        <v>0</v>
      </c>
      <c r="O889" s="238">
        <v>72.89</v>
      </c>
      <c r="P889" s="238">
        <v>0</v>
      </c>
      <c r="Q889" s="238"/>
      <c r="R889" s="185"/>
      <c r="S889" s="182"/>
      <c r="T889" s="182"/>
      <c r="U889" s="238">
        <v>138.01</v>
      </c>
      <c r="V889" s="238">
        <v>0</v>
      </c>
      <c r="W889" s="238">
        <v>72.89</v>
      </c>
      <c r="X889" s="238">
        <v>0</v>
      </c>
      <c r="Y889" s="238"/>
      <c r="Z889" s="185"/>
      <c r="AA889" s="182"/>
      <c r="AB889" s="185" t="s">
        <v>160</v>
      </c>
      <c r="AC889" s="185"/>
      <c r="AD889" s="186" t="s">
        <v>97</v>
      </c>
      <c r="AE889" s="338">
        <v>14</v>
      </c>
      <c r="AF889" s="338">
        <v>4</v>
      </c>
      <c r="AG889" s="338">
        <v>4</v>
      </c>
      <c r="AH889" s="338">
        <v>2</v>
      </c>
      <c r="AI889" s="338">
        <v>1</v>
      </c>
      <c r="AJ889" s="187"/>
      <c r="AK889" s="182"/>
      <c r="AL889" s="182"/>
      <c r="AM889" s="282">
        <v>1082.19</v>
      </c>
      <c r="AN889" s="282">
        <v>165.94</v>
      </c>
      <c r="AO889" s="282">
        <v>144.72</v>
      </c>
      <c r="AP889" s="282">
        <v>39.75</v>
      </c>
      <c r="AQ889" s="282">
        <v>309.05</v>
      </c>
      <c r="AR889" s="275"/>
      <c r="AS889" s="273"/>
      <c r="AT889" s="273"/>
      <c r="AU889" s="275">
        <v>77.299285714285702</v>
      </c>
      <c r="AV889" s="275">
        <v>12.7646153846154</v>
      </c>
      <c r="AW889" s="275">
        <v>10.337142857142901</v>
      </c>
      <c r="AX889" s="275">
        <v>2.83928571428571</v>
      </c>
      <c r="AY889" s="275">
        <v>22.074999999999999</v>
      </c>
      <c r="AZ889" s="187"/>
      <c r="BA889" s="182"/>
    </row>
    <row r="890" spans="1:53" s="188" customFormat="1" x14ac:dyDescent="0.2">
      <c r="A890" s="182"/>
      <c r="B890" s="185" t="s">
        <v>132</v>
      </c>
      <c r="C890" s="185"/>
      <c r="D890" s="186" t="s">
        <v>134</v>
      </c>
      <c r="E890" s="325">
        <v>2</v>
      </c>
      <c r="F890" s="325">
        <v>2</v>
      </c>
      <c r="G890" s="325">
        <v>2</v>
      </c>
      <c r="H890" s="325">
        <v>3</v>
      </c>
      <c r="I890" s="325"/>
      <c r="J890" s="185"/>
      <c r="K890" s="182"/>
      <c r="L890" s="182"/>
      <c r="M890" s="238">
        <v>195.65</v>
      </c>
      <c r="N890" s="238">
        <v>295.54000000000002</v>
      </c>
      <c r="O890" s="238">
        <v>280.12</v>
      </c>
      <c r="P890" s="238">
        <v>737.63</v>
      </c>
      <c r="Q890" s="238">
        <v>0</v>
      </c>
      <c r="R890" s="185"/>
      <c r="S890" s="182"/>
      <c r="T890" s="182"/>
      <c r="U890" s="238">
        <v>65.216666666666697</v>
      </c>
      <c r="V890" s="238">
        <v>98.513333333333307</v>
      </c>
      <c r="W890" s="238">
        <v>93.373333333333306</v>
      </c>
      <c r="X890" s="238">
        <v>245.87666666666701</v>
      </c>
      <c r="Y890" s="238">
        <v>0</v>
      </c>
      <c r="Z890" s="185"/>
      <c r="AA890" s="182"/>
      <c r="AB890" s="185" t="s">
        <v>165</v>
      </c>
      <c r="AC890" s="185"/>
      <c r="AD890" s="186" t="s">
        <v>64</v>
      </c>
      <c r="AE890" s="338">
        <v>103</v>
      </c>
      <c r="AF890" s="338">
        <v>45</v>
      </c>
      <c r="AG890" s="338">
        <v>30</v>
      </c>
      <c r="AH890" s="338">
        <v>22</v>
      </c>
      <c r="AI890" s="338">
        <v>17</v>
      </c>
      <c r="AJ890" s="187"/>
      <c r="AK890" s="182"/>
      <c r="AL890" s="182"/>
      <c r="AM890" s="282">
        <v>19155.48</v>
      </c>
      <c r="AN890" s="282">
        <v>6959.49</v>
      </c>
      <c r="AO890" s="282">
        <v>5966.19</v>
      </c>
      <c r="AP890" s="282">
        <v>4046.48</v>
      </c>
      <c r="AQ890" s="282">
        <v>8581.32</v>
      </c>
      <c r="AR890" s="275"/>
      <c r="AS890" s="273"/>
      <c r="AT890" s="273"/>
      <c r="AU890" s="275">
        <v>184.187307692308</v>
      </c>
      <c r="AV890" s="275">
        <v>71.747319587628894</v>
      </c>
      <c r="AW890" s="275">
        <v>64.152580645161294</v>
      </c>
      <c r="AX890" s="275">
        <v>43.5105376344086</v>
      </c>
      <c r="AY890" s="275">
        <v>91.290638297872306</v>
      </c>
      <c r="AZ890" s="187"/>
      <c r="BA890" s="182"/>
    </row>
    <row r="891" spans="1:53" s="188" customFormat="1" x14ac:dyDescent="0.2">
      <c r="A891" s="182"/>
      <c r="B891" s="185" t="s">
        <v>135</v>
      </c>
      <c r="C891" s="185"/>
      <c r="D891" s="186" t="s">
        <v>131</v>
      </c>
      <c r="E891" s="325">
        <v>198</v>
      </c>
      <c r="F891" s="325">
        <v>242</v>
      </c>
      <c r="G891" s="325">
        <v>174</v>
      </c>
      <c r="H891" s="325">
        <v>131</v>
      </c>
      <c r="I891" s="325">
        <v>201</v>
      </c>
      <c r="J891" s="185"/>
      <c r="K891" s="182"/>
      <c r="L891" s="182"/>
      <c r="M891" s="238">
        <v>24236.49</v>
      </c>
      <c r="N891" s="238">
        <v>17626.61</v>
      </c>
      <c r="O891" s="238">
        <v>14499.87</v>
      </c>
      <c r="P891" s="238">
        <v>11745.17</v>
      </c>
      <c r="Q891" s="238">
        <v>52307.1</v>
      </c>
      <c r="R891" s="185"/>
      <c r="S891" s="182"/>
      <c r="T891" s="182"/>
      <c r="U891" s="238">
        <v>108.198616071429</v>
      </c>
      <c r="V891" s="238">
        <v>42.371658653846197</v>
      </c>
      <c r="W891" s="238">
        <v>38.461193633952199</v>
      </c>
      <c r="X891" s="238">
        <v>30.908342105263198</v>
      </c>
      <c r="Y891" s="238">
        <v>109.658490566038</v>
      </c>
      <c r="Z891" s="185"/>
      <c r="AA891" s="182"/>
      <c r="AB891" s="185" t="s">
        <v>171</v>
      </c>
      <c r="AC891" s="185"/>
      <c r="AD891" s="186" t="s">
        <v>97</v>
      </c>
      <c r="AE891" s="338">
        <v>93</v>
      </c>
      <c r="AF891" s="338">
        <v>33</v>
      </c>
      <c r="AG891" s="338">
        <v>22</v>
      </c>
      <c r="AH891" s="338">
        <v>20</v>
      </c>
      <c r="AI891" s="338">
        <v>19</v>
      </c>
      <c r="AJ891" s="187"/>
      <c r="AK891" s="182"/>
      <c r="AL891" s="182"/>
      <c r="AM891" s="282">
        <v>31547.77</v>
      </c>
      <c r="AN891" s="282">
        <v>2597.4</v>
      </c>
      <c r="AO891" s="282">
        <v>1121.74</v>
      </c>
      <c r="AP891" s="282">
        <v>2701.93</v>
      </c>
      <c r="AQ891" s="282">
        <v>6235.6</v>
      </c>
      <c r="AR891" s="275"/>
      <c r="AS891" s="273"/>
      <c r="AT891" s="273"/>
      <c r="AU891" s="275">
        <v>332.08178947368401</v>
      </c>
      <c r="AV891" s="275">
        <v>28.2326086956522</v>
      </c>
      <c r="AW891" s="275">
        <v>12.192826086956501</v>
      </c>
      <c r="AX891" s="275">
        <v>29.691538461538499</v>
      </c>
      <c r="AY891" s="275">
        <v>65.6378947368421</v>
      </c>
      <c r="AZ891" s="187"/>
      <c r="BA891" s="182"/>
    </row>
    <row r="892" spans="1:53" s="188" customFormat="1" x14ac:dyDescent="0.2">
      <c r="A892" s="182"/>
      <c r="B892" s="185" t="s">
        <v>136</v>
      </c>
      <c r="C892" s="185"/>
      <c r="D892" s="186" t="s">
        <v>79</v>
      </c>
      <c r="E892" s="325">
        <v>88</v>
      </c>
      <c r="F892" s="325">
        <v>31</v>
      </c>
      <c r="G892" s="325">
        <v>17</v>
      </c>
      <c r="H892" s="325">
        <v>17</v>
      </c>
      <c r="I892" s="325">
        <v>31</v>
      </c>
      <c r="J892" s="185"/>
      <c r="K892" s="182"/>
      <c r="L892" s="182"/>
      <c r="M892" s="238">
        <v>13478.74</v>
      </c>
      <c r="N892" s="238">
        <v>2810.93</v>
      </c>
      <c r="O892" s="238">
        <v>1808.95</v>
      </c>
      <c r="P892" s="238">
        <v>1777.88</v>
      </c>
      <c r="Q892" s="238">
        <v>9504.56</v>
      </c>
      <c r="R892" s="185"/>
      <c r="S892" s="182"/>
      <c r="T892" s="182"/>
      <c r="U892" s="238">
        <v>137.538163265306</v>
      </c>
      <c r="V892" s="238">
        <v>28.978659793814401</v>
      </c>
      <c r="W892" s="238">
        <v>19.0415789473684</v>
      </c>
      <c r="X892" s="238">
        <v>18.9136170212766</v>
      </c>
      <c r="Y892" s="238">
        <v>88.827663551401798</v>
      </c>
      <c r="Z892" s="185"/>
      <c r="AA892" s="182"/>
      <c r="AB892" s="185" t="s">
        <v>172</v>
      </c>
      <c r="AC892" s="185"/>
      <c r="AD892" s="186" t="s">
        <v>166</v>
      </c>
      <c r="AE892" s="338">
        <v>4</v>
      </c>
      <c r="AF892" s="338">
        <v>1</v>
      </c>
      <c r="AG892" s="338"/>
      <c r="AH892" s="338"/>
      <c r="AI892" s="338"/>
      <c r="AJ892" s="187"/>
      <c r="AK892" s="182"/>
      <c r="AL892" s="182"/>
      <c r="AM892" s="282">
        <v>177.43</v>
      </c>
      <c r="AN892" s="282">
        <v>12.49</v>
      </c>
      <c r="AO892" s="282">
        <v>0</v>
      </c>
      <c r="AP892" s="282">
        <v>0</v>
      </c>
      <c r="AQ892" s="282">
        <v>0</v>
      </c>
      <c r="AR892" s="275"/>
      <c r="AS892" s="273"/>
      <c r="AT892" s="273"/>
      <c r="AU892" s="275">
        <v>44.357500000000002</v>
      </c>
      <c r="AV892" s="275">
        <v>3.1225000000000001</v>
      </c>
      <c r="AW892" s="275">
        <v>0</v>
      </c>
      <c r="AX892" s="275">
        <v>0</v>
      </c>
      <c r="AY892" s="275">
        <v>0</v>
      </c>
      <c r="AZ892" s="187"/>
      <c r="BA892" s="182"/>
    </row>
    <row r="893" spans="1:53" s="188" customFormat="1" x14ac:dyDescent="0.2">
      <c r="A893" s="182"/>
      <c r="B893" s="185" t="s">
        <v>138</v>
      </c>
      <c r="C893" s="185"/>
      <c r="D893" s="186" t="s">
        <v>79</v>
      </c>
      <c r="E893" s="325">
        <v>34</v>
      </c>
      <c r="F893" s="325">
        <v>13</v>
      </c>
      <c r="G893" s="325">
        <v>7</v>
      </c>
      <c r="H893" s="325">
        <v>6</v>
      </c>
      <c r="I893" s="325">
        <v>7</v>
      </c>
      <c r="J893" s="185"/>
      <c r="K893" s="182"/>
      <c r="L893" s="182"/>
      <c r="M893" s="238">
        <v>5189.9799999999996</v>
      </c>
      <c r="N893" s="238">
        <v>1391.74</v>
      </c>
      <c r="O893" s="238">
        <v>936.85</v>
      </c>
      <c r="P893" s="238">
        <v>968.16</v>
      </c>
      <c r="Q893" s="238">
        <v>2222.69</v>
      </c>
      <c r="R893" s="185"/>
      <c r="S893" s="182"/>
      <c r="T893" s="182"/>
      <c r="U893" s="238">
        <v>148.285142857143</v>
      </c>
      <c r="V893" s="238">
        <v>40.933529411764702</v>
      </c>
      <c r="W893" s="238">
        <v>27.5544117647059</v>
      </c>
      <c r="X893" s="238">
        <v>29.338181818181798</v>
      </c>
      <c r="Y893" s="238">
        <v>67.3542424242424</v>
      </c>
      <c r="Z893" s="185"/>
      <c r="AA893" s="182"/>
      <c r="AB893" s="185" t="s">
        <v>173</v>
      </c>
      <c r="AC893" s="185"/>
      <c r="AD893" s="186" t="s">
        <v>100</v>
      </c>
      <c r="AE893" s="338">
        <v>11</v>
      </c>
      <c r="AF893" s="338">
        <v>5</v>
      </c>
      <c r="AG893" s="338">
        <v>2</v>
      </c>
      <c r="AH893" s="338">
        <v>1</v>
      </c>
      <c r="AI893" s="338">
        <v>2</v>
      </c>
      <c r="AJ893" s="187"/>
      <c r="AK893" s="182"/>
      <c r="AL893" s="182"/>
      <c r="AM893" s="282">
        <v>3730</v>
      </c>
      <c r="AN893" s="282">
        <v>1241.76</v>
      </c>
      <c r="AO893" s="282">
        <v>37.22</v>
      </c>
      <c r="AP893" s="282">
        <v>19.809999999999999</v>
      </c>
      <c r="AQ893" s="282">
        <v>179.73</v>
      </c>
      <c r="AR893" s="275"/>
      <c r="AS893" s="273"/>
      <c r="AT893" s="273"/>
      <c r="AU893" s="275">
        <v>339.09090909090901</v>
      </c>
      <c r="AV893" s="275">
        <v>124.176</v>
      </c>
      <c r="AW893" s="275">
        <v>3.722</v>
      </c>
      <c r="AX893" s="275">
        <v>2.2011111111111101</v>
      </c>
      <c r="AY893" s="275">
        <v>17.972999999999999</v>
      </c>
      <c r="AZ893" s="187"/>
      <c r="BA893" s="182"/>
    </row>
    <row r="894" spans="1:53" s="188" customFormat="1" x14ac:dyDescent="0.2">
      <c r="A894" s="182"/>
      <c r="B894" s="185" t="s">
        <v>139</v>
      </c>
      <c r="C894" s="185"/>
      <c r="D894" s="186" t="s">
        <v>140</v>
      </c>
      <c r="E894" s="325"/>
      <c r="F894" s="325"/>
      <c r="G894" s="325">
        <v>1</v>
      </c>
      <c r="H894" s="325"/>
      <c r="I894" s="325"/>
      <c r="J894" s="185"/>
      <c r="K894" s="182"/>
      <c r="L894" s="182"/>
      <c r="M894" s="238"/>
      <c r="N894" s="238"/>
      <c r="O894" s="238">
        <v>336.68</v>
      </c>
      <c r="P894" s="238"/>
      <c r="Q894" s="238"/>
      <c r="R894" s="185"/>
      <c r="S894" s="182"/>
      <c r="T894" s="182"/>
      <c r="U894" s="238"/>
      <c r="V894" s="238"/>
      <c r="W894" s="238">
        <v>336.68</v>
      </c>
      <c r="X894" s="238"/>
      <c r="Y894" s="238"/>
      <c r="Z894" s="185"/>
      <c r="AA894" s="182"/>
      <c r="AB894" s="185" t="s">
        <v>173</v>
      </c>
      <c r="AC894" s="185"/>
      <c r="AD894" s="186" t="s">
        <v>77</v>
      </c>
      <c r="AE894" s="338">
        <v>15</v>
      </c>
      <c r="AF894" s="338">
        <v>11</v>
      </c>
      <c r="AG894" s="338">
        <v>7</v>
      </c>
      <c r="AH894" s="338">
        <v>3</v>
      </c>
      <c r="AI894" s="338">
        <v>4</v>
      </c>
      <c r="AJ894" s="187"/>
      <c r="AK894" s="182"/>
      <c r="AL894" s="182"/>
      <c r="AM894" s="282">
        <v>3032.06</v>
      </c>
      <c r="AN894" s="282">
        <v>793.11</v>
      </c>
      <c r="AO894" s="282">
        <v>414.45</v>
      </c>
      <c r="AP894" s="282">
        <v>192.14</v>
      </c>
      <c r="AQ894" s="282">
        <v>1062.53</v>
      </c>
      <c r="AR894" s="275"/>
      <c r="AS894" s="273"/>
      <c r="AT894" s="273"/>
      <c r="AU894" s="275">
        <v>202.137333333333</v>
      </c>
      <c r="AV894" s="275">
        <v>49.569375000000001</v>
      </c>
      <c r="AW894" s="275">
        <v>25.903124999999999</v>
      </c>
      <c r="AX894" s="275">
        <v>12.809333333333299</v>
      </c>
      <c r="AY894" s="275">
        <v>66.408124999999998</v>
      </c>
      <c r="AZ894" s="187"/>
      <c r="BA894" s="182"/>
    </row>
    <row r="895" spans="1:53" s="188" customFormat="1" x14ac:dyDescent="0.2">
      <c r="A895" s="182"/>
      <c r="B895" s="185" t="s">
        <v>141</v>
      </c>
      <c r="C895" s="185"/>
      <c r="D895" s="186" t="s">
        <v>104</v>
      </c>
      <c r="E895" s="325">
        <v>56</v>
      </c>
      <c r="F895" s="325">
        <v>31</v>
      </c>
      <c r="G895" s="325">
        <v>26</v>
      </c>
      <c r="H895" s="325">
        <v>19</v>
      </c>
      <c r="I895" s="325">
        <v>12</v>
      </c>
      <c r="J895" s="185"/>
      <c r="K895" s="182"/>
      <c r="L895" s="182"/>
      <c r="M895" s="238">
        <v>3634.53</v>
      </c>
      <c r="N895" s="238">
        <v>1097.03</v>
      </c>
      <c r="O895" s="238">
        <v>1124.26</v>
      </c>
      <c r="P895" s="238">
        <v>3345.62</v>
      </c>
      <c r="Q895" s="238">
        <v>1265.24</v>
      </c>
      <c r="R895" s="185"/>
      <c r="S895" s="182"/>
      <c r="T895" s="182"/>
      <c r="U895" s="238">
        <v>63.7636842105263</v>
      </c>
      <c r="V895" s="238">
        <v>20.698679245283</v>
      </c>
      <c r="W895" s="238">
        <v>23.920425531914901</v>
      </c>
      <c r="X895" s="238">
        <v>69.700416666666698</v>
      </c>
      <c r="Y895" s="238">
        <v>25.821224489795899</v>
      </c>
      <c r="Z895" s="185"/>
      <c r="AA895" s="182"/>
      <c r="AB895" s="185" t="s">
        <v>174</v>
      </c>
      <c r="AC895" s="185"/>
      <c r="AD895" s="186" t="s">
        <v>175</v>
      </c>
      <c r="AE895" s="338">
        <v>9</v>
      </c>
      <c r="AF895" s="338">
        <v>5</v>
      </c>
      <c r="AG895" s="338">
        <v>3</v>
      </c>
      <c r="AH895" s="338">
        <v>2</v>
      </c>
      <c r="AI895" s="338">
        <v>2</v>
      </c>
      <c r="AJ895" s="187"/>
      <c r="AK895" s="182"/>
      <c r="AL895" s="182"/>
      <c r="AM895" s="282">
        <v>287.77999999999997</v>
      </c>
      <c r="AN895" s="282">
        <v>847.92</v>
      </c>
      <c r="AO895" s="282">
        <v>491.38</v>
      </c>
      <c r="AP895" s="282">
        <v>22.16</v>
      </c>
      <c r="AQ895" s="282">
        <v>355.16</v>
      </c>
      <c r="AR895" s="275"/>
      <c r="AS895" s="273"/>
      <c r="AT895" s="273"/>
      <c r="AU895" s="275">
        <v>28.777999999999999</v>
      </c>
      <c r="AV895" s="275">
        <v>77.083636363636401</v>
      </c>
      <c r="AW895" s="275">
        <v>49.137999999999998</v>
      </c>
      <c r="AX895" s="275">
        <v>2.2160000000000002</v>
      </c>
      <c r="AY895" s="275">
        <v>35.515999999999998</v>
      </c>
      <c r="AZ895" s="187"/>
      <c r="BA895" s="182"/>
    </row>
    <row r="896" spans="1:53" s="188" customFormat="1" x14ac:dyDescent="0.2">
      <c r="A896" s="182"/>
      <c r="B896" s="185" t="s">
        <v>142</v>
      </c>
      <c r="C896" s="185"/>
      <c r="D896" s="186" t="s">
        <v>143</v>
      </c>
      <c r="E896" s="325">
        <v>35</v>
      </c>
      <c r="F896" s="325">
        <v>24</v>
      </c>
      <c r="G896" s="325">
        <v>21</v>
      </c>
      <c r="H896" s="325">
        <v>18</v>
      </c>
      <c r="I896" s="325">
        <v>20</v>
      </c>
      <c r="J896" s="185"/>
      <c r="K896" s="182"/>
      <c r="L896" s="182"/>
      <c r="M896" s="238">
        <v>4240.6099999999997</v>
      </c>
      <c r="N896" s="238">
        <v>2750.24</v>
      </c>
      <c r="O896" s="238">
        <v>3172.99</v>
      </c>
      <c r="P896" s="238">
        <v>2264.4699999999998</v>
      </c>
      <c r="Q896" s="238">
        <v>11101.77</v>
      </c>
      <c r="R896" s="185"/>
      <c r="S896" s="182"/>
      <c r="T896" s="182"/>
      <c r="U896" s="238">
        <v>111.595</v>
      </c>
      <c r="V896" s="238">
        <v>72.374736842105307</v>
      </c>
      <c r="W896" s="238">
        <v>85.756486486486494</v>
      </c>
      <c r="X896" s="238">
        <v>59.591315789473697</v>
      </c>
      <c r="Y896" s="238">
        <v>284.66076923076901</v>
      </c>
      <c r="Z896" s="185"/>
      <c r="AA896" s="182"/>
      <c r="AB896" s="185" t="s">
        <v>176</v>
      </c>
      <c r="AC896" s="185"/>
      <c r="AD896" s="186" t="s">
        <v>177</v>
      </c>
      <c r="AE896" s="338">
        <v>31</v>
      </c>
      <c r="AF896" s="338">
        <v>19</v>
      </c>
      <c r="AG896" s="338">
        <v>15</v>
      </c>
      <c r="AH896" s="338">
        <v>12</v>
      </c>
      <c r="AI896" s="338">
        <v>8</v>
      </c>
      <c r="AJ896" s="187"/>
      <c r="AK896" s="182"/>
      <c r="AL896" s="182"/>
      <c r="AM896" s="282">
        <v>6018.66</v>
      </c>
      <c r="AN896" s="282">
        <v>4361.5</v>
      </c>
      <c r="AO896" s="282">
        <v>3940.02</v>
      </c>
      <c r="AP896" s="282">
        <v>8553.74</v>
      </c>
      <c r="AQ896" s="282">
        <v>16119.6</v>
      </c>
      <c r="AR896" s="275"/>
      <c r="AS896" s="273"/>
      <c r="AT896" s="273"/>
      <c r="AU896" s="275">
        <v>188.083125</v>
      </c>
      <c r="AV896" s="275">
        <v>136.296875</v>
      </c>
      <c r="AW896" s="275">
        <v>127.097419354839</v>
      </c>
      <c r="AX896" s="275">
        <v>275.92709677419401</v>
      </c>
      <c r="AY896" s="275">
        <v>519.98709677419401</v>
      </c>
      <c r="AZ896" s="187"/>
      <c r="BA896" s="182"/>
    </row>
    <row r="897" spans="1:53" s="188" customFormat="1" x14ac:dyDescent="0.2">
      <c r="A897" s="182"/>
      <c r="B897" s="185" t="s">
        <v>144</v>
      </c>
      <c r="C897" s="185"/>
      <c r="D897" s="186" t="s">
        <v>145</v>
      </c>
      <c r="E897" s="325">
        <v>3283</v>
      </c>
      <c r="F897" s="325">
        <v>2076</v>
      </c>
      <c r="G897" s="325">
        <v>1466</v>
      </c>
      <c r="H897" s="325">
        <v>1179</v>
      </c>
      <c r="I897" s="325">
        <v>1521</v>
      </c>
      <c r="J897" s="185"/>
      <c r="K897" s="182"/>
      <c r="L897" s="182"/>
      <c r="M897" s="238">
        <v>427529.99999999901</v>
      </c>
      <c r="N897" s="238">
        <v>198380.46</v>
      </c>
      <c r="O897" s="238">
        <v>151746.03</v>
      </c>
      <c r="P897" s="238">
        <v>156676.76999999999</v>
      </c>
      <c r="Q897" s="238">
        <v>500459.3</v>
      </c>
      <c r="R897" s="185"/>
      <c r="S897" s="182"/>
      <c r="T897" s="182"/>
      <c r="U897" s="238">
        <v>115.924620390455</v>
      </c>
      <c r="V897" s="238">
        <v>52.000120576670902</v>
      </c>
      <c r="W897" s="238">
        <v>40.868847293293797</v>
      </c>
      <c r="X897" s="238">
        <v>42.878152709359703</v>
      </c>
      <c r="Y897" s="238">
        <v>123.81476991588301</v>
      </c>
      <c r="Z897" s="185"/>
      <c r="AA897" s="182"/>
      <c r="AB897" s="185" t="s">
        <v>178</v>
      </c>
      <c r="AC897" s="185"/>
      <c r="AD897" s="186" t="s">
        <v>179</v>
      </c>
      <c r="AE897" s="338">
        <v>13</v>
      </c>
      <c r="AF897" s="338">
        <v>5</v>
      </c>
      <c r="AG897" s="338">
        <v>4</v>
      </c>
      <c r="AH897" s="338">
        <v>3</v>
      </c>
      <c r="AI897" s="338">
        <v>3</v>
      </c>
      <c r="AJ897" s="187"/>
      <c r="AK897" s="182"/>
      <c r="AL897" s="182"/>
      <c r="AM897" s="282">
        <v>1728.84</v>
      </c>
      <c r="AN897" s="282">
        <v>363.1</v>
      </c>
      <c r="AO897" s="282">
        <v>146.38999999999999</v>
      </c>
      <c r="AP897" s="282">
        <v>116.45</v>
      </c>
      <c r="AQ897" s="282">
        <v>320.91000000000003</v>
      </c>
      <c r="AR897" s="275"/>
      <c r="AS897" s="273"/>
      <c r="AT897" s="273"/>
      <c r="AU897" s="275">
        <v>132.98769230769199</v>
      </c>
      <c r="AV897" s="275">
        <v>27.930769230769201</v>
      </c>
      <c r="AW897" s="275">
        <v>12.1991666666667</v>
      </c>
      <c r="AX897" s="275">
        <v>9.7041666666666693</v>
      </c>
      <c r="AY897" s="275">
        <v>26.7425</v>
      </c>
      <c r="AZ897" s="187"/>
      <c r="BA897" s="182"/>
    </row>
    <row r="898" spans="1:53" s="188" customFormat="1" ht="13.5" thickBot="1" x14ac:dyDescent="0.25">
      <c r="A898" s="182"/>
      <c r="B898" s="189" t="s">
        <v>144</v>
      </c>
      <c r="C898" s="189"/>
      <c r="D898" s="190" t="s">
        <v>488</v>
      </c>
      <c r="E898" s="326">
        <v>5</v>
      </c>
      <c r="F898" s="326"/>
      <c r="G898" s="326"/>
      <c r="H898" s="326"/>
      <c r="I898" s="326">
        <v>1</v>
      </c>
      <c r="J898" s="189"/>
      <c r="K898" s="182"/>
      <c r="L898" s="182"/>
      <c r="M898" s="332">
        <v>1095.2</v>
      </c>
      <c r="N898" s="238">
        <v>0</v>
      </c>
      <c r="O898" s="238">
        <v>0</v>
      </c>
      <c r="P898" s="238">
        <v>0</v>
      </c>
      <c r="Q898" s="238">
        <v>128.81</v>
      </c>
      <c r="R898" s="185"/>
      <c r="S898" s="182"/>
      <c r="T898" s="182"/>
      <c r="U898" s="266">
        <v>219.04</v>
      </c>
      <c r="V898" s="266">
        <v>0</v>
      </c>
      <c r="W898" s="266">
        <v>0</v>
      </c>
      <c r="X898" s="266">
        <v>0</v>
      </c>
      <c r="Y898" s="266">
        <v>25.762</v>
      </c>
      <c r="Z898" s="191"/>
      <c r="AA898" s="182"/>
      <c r="AB898" s="189" t="s">
        <v>181</v>
      </c>
      <c r="AC898" s="189"/>
      <c r="AD898" s="190" t="s">
        <v>68</v>
      </c>
      <c r="AE898" s="339"/>
      <c r="AF898" s="339"/>
      <c r="AG898" s="339"/>
      <c r="AH898" s="339"/>
      <c r="AI898" s="339">
        <v>1</v>
      </c>
      <c r="AJ898" s="192"/>
      <c r="AK898" s="182"/>
      <c r="AL898" s="182"/>
      <c r="AM898" s="283">
        <v>0</v>
      </c>
      <c r="AN898" s="284">
        <v>0</v>
      </c>
      <c r="AO898" s="284">
        <v>0</v>
      </c>
      <c r="AP898" s="284">
        <v>0</v>
      </c>
      <c r="AQ898" s="284">
        <v>1380.49</v>
      </c>
      <c r="AR898" s="277"/>
      <c r="AS898" s="273"/>
      <c r="AT898" s="273"/>
      <c r="AU898" s="276">
        <v>0</v>
      </c>
      <c r="AV898" s="277">
        <v>0</v>
      </c>
      <c r="AW898" s="277">
        <v>0</v>
      </c>
      <c r="AX898" s="277">
        <v>0</v>
      </c>
      <c r="AY898" s="277">
        <v>1380.49</v>
      </c>
      <c r="AZ898" s="192"/>
      <c r="BA898" s="182"/>
    </row>
    <row r="899" spans="1:53" s="188" customFormat="1" x14ac:dyDescent="0.2">
      <c r="A899" s="182"/>
      <c r="B899" s="185" t="s">
        <v>146</v>
      </c>
      <c r="C899" s="185"/>
      <c r="D899" s="186" t="s">
        <v>148</v>
      </c>
      <c r="E899" s="325">
        <v>931</v>
      </c>
      <c r="F899" s="325">
        <v>441</v>
      </c>
      <c r="G899" s="325">
        <v>299</v>
      </c>
      <c r="H899" s="325">
        <v>222</v>
      </c>
      <c r="I899" s="325">
        <v>212</v>
      </c>
      <c r="J899" s="185"/>
      <c r="K899" s="182"/>
      <c r="L899" s="182"/>
      <c r="M899" s="238">
        <v>84387.890000000101</v>
      </c>
      <c r="N899" s="238">
        <v>29694.67</v>
      </c>
      <c r="O899" s="238">
        <v>27681.93</v>
      </c>
      <c r="P899" s="238">
        <v>27597.91</v>
      </c>
      <c r="Q899" s="238">
        <v>62264.68</v>
      </c>
      <c r="R899" s="185"/>
      <c r="S899" s="182"/>
      <c r="T899" s="182"/>
      <c r="U899" s="238">
        <v>83.6351734390487</v>
      </c>
      <c r="V899" s="238">
        <v>29.665004995004999</v>
      </c>
      <c r="W899" s="238">
        <v>28.567523219814198</v>
      </c>
      <c r="X899" s="238">
        <v>28.9286268343815</v>
      </c>
      <c r="Y899" s="238">
        <v>63.795778688524599</v>
      </c>
      <c r="Z899" s="185"/>
      <c r="AA899" s="182"/>
      <c r="AB899" s="185" t="s">
        <v>181</v>
      </c>
      <c r="AC899" s="185"/>
      <c r="AD899" s="186" t="s">
        <v>182</v>
      </c>
      <c r="AE899" s="338">
        <v>43</v>
      </c>
      <c r="AF899" s="338">
        <v>14</v>
      </c>
      <c r="AG899" s="338">
        <v>11</v>
      </c>
      <c r="AH899" s="338">
        <v>12</v>
      </c>
      <c r="AI899" s="338">
        <v>10</v>
      </c>
      <c r="AJ899" s="187"/>
      <c r="AK899" s="182"/>
      <c r="AL899" s="182"/>
      <c r="AM899" s="282">
        <v>10805.62</v>
      </c>
      <c r="AN899" s="282">
        <v>2125.9899999999998</v>
      </c>
      <c r="AO899" s="282">
        <v>1418.78</v>
      </c>
      <c r="AP899" s="282">
        <v>1472.54</v>
      </c>
      <c r="AQ899" s="282">
        <v>5431.29</v>
      </c>
      <c r="AR899" s="275"/>
      <c r="AS899" s="273"/>
      <c r="AT899" s="273"/>
      <c r="AU899" s="275">
        <v>251.29348837209301</v>
      </c>
      <c r="AV899" s="275">
        <v>54.512564102564099</v>
      </c>
      <c r="AW899" s="275">
        <v>36.378974358974403</v>
      </c>
      <c r="AX899" s="275">
        <v>37.757435897435897</v>
      </c>
      <c r="AY899" s="275">
        <v>139.263846153846</v>
      </c>
      <c r="AZ899" s="187"/>
      <c r="BA899" s="182"/>
    </row>
    <row r="900" spans="1:53" s="188" customFormat="1" x14ac:dyDescent="0.2">
      <c r="A900" s="182"/>
      <c r="B900" s="185" t="s">
        <v>151</v>
      </c>
      <c r="C900" s="185"/>
      <c r="D900" s="186" t="s">
        <v>145</v>
      </c>
      <c r="E900" s="325">
        <v>4</v>
      </c>
      <c r="F900" s="325">
        <v>3</v>
      </c>
      <c r="G900" s="325">
        <v>2</v>
      </c>
      <c r="H900" s="325">
        <v>2</v>
      </c>
      <c r="I900" s="325">
        <v>1</v>
      </c>
      <c r="J900" s="185"/>
      <c r="K900" s="182"/>
      <c r="L900" s="182"/>
      <c r="M900" s="238">
        <v>436.42</v>
      </c>
      <c r="N900" s="238">
        <v>231.72</v>
      </c>
      <c r="O900" s="238">
        <v>205.75</v>
      </c>
      <c r="P900" s="238">
        <v>214.6</v>
      </c>
      <c r="Q900" s="238">
        <v>494.81</v>
      </c>
      <c r="R900" s="185"/>
      <c r="S900" s="182"/>
      <c r="T900" s="182"/>
      <c r="U900" s="238">
        <v>109.105</v>
      </c>
      <c r="V900" s="238">
        <v>57.93</v>
      </c>
      <c r="W900" s="238">
        <v>51.4375</v>
      </c>
      <c r="X900" s="238">
        <v>71.533333333333303</v>
      </c>
      <c r="Y900" s="238">
        <v>123.7025</v>
      </c>
      <c r="Z900" s="185"/>
      <c r="AA900" s="182"/>
      <c r="AB900" s="185" t="s">
        <v>183</v>
      </c>
      <c r="AC900" s="185"/>
      <c r="AD900" s="186" t="s">
        <v>86</v>
      </c>
      <c r="AE900" s="338">
        <v>4</v>
      </c>
      <c r="AF900" s="338">
        <v>2</v>
      </c>
      <c r="AG900" s="338">
        <v>2</v>
      </c>
      <c r="AH900" s="338">
        <v>2</v>
      </c>
      <c r="AI900" s="338"/>
      <c r="AJ900" s="187"/>
      <c r="AK900" s="182"/>
      <c r="AL900" s="182"/>
      <c r="AM900" s="282">
        <v>60.96</v>
      </c>
      <c r="AN900" s="282">
        <v>23.95</v>
      </c>
      <c r="AO900" s="282">
        <v>45.3</v>
      </c>
      <c r="AP900" s="282">
        <v>56.99</v>
      </c>
      <c r="AQ900" s="282">
        <v>0</v>
      </c>
      <c r="AR900" s="275"/>
      <c r="AS900" s="273"/>
      <c r="AT900" s="273"/>
      <c r="AU900" s="275">
        <v>15.24</v>
      </c>
      <c r="AV900" s="275">
        <v>7.9833333333333298</v>
      </c>
      <c r="AW900" s="275">
        <v>15.1</v>
      </c>
      <c r="AX900" s="275">
        <v>18.996666666666702</v>
      </c>
      <c r="AY900" s="275">
        <v>0</v>
      </c>
      <c r="AZ900" s="187"/>
      <c r="BA900" s="182"/>
    </row>
    <row r="901" spans="1:53" s="188" customFormat="1" x14ac:dyDescent="0.2">
      <c r="A901" s="182"/>
      <c r="B901" s="185" t="s">
        <v>152</v>
      </c>
      <c r="C901" s="185"/>
      <c r="D901" s="186" t="s">
        <v>153</v>
      </c>
      <c r="E901" s="325">
        <v>189</v>
      </c>
      <c r="F901" s="325">
        <v>87</v>
      </c>
      <c r="G901" s="325">
        <v>63</v>
      </c>
      <c r="H901" s="325">
        <v>56</v>
      </c>
      <c r="I901" s="325">
        <v>64</v>
      </c>
      <c r="J901" s="185"/>
      <c r="K901" s="182"/>
      <c r="L901" s="182"/>
      <c r="M901" s="238">
        <v>26778.44</v>
      </c>
      <c r="N901" s="238">
        <v>10477.75</v>
      </c>
      <c r="O901" s="238">
        <v>7218.59</v>
      </c>
      <c r="P901" s="238">
        <v>9412.6</v>
      </c>
      <c r="Q901" s="238">
        <v>27978.51</v>
      </c>
      <c r="R901" s="185"/>
      <c r="S901" s="182"/>
      <c r="T901" s="182"/>
      <c r="U901" s="238">
        <v>125.720375586855</v>
      </c>
      <c r="V901" s="238">
        <v>49.894047619047598</v>
      </c>
      <c r="W901" s="238">
        <v>34.704759615384603</v>
      </c>
      <c r="X901" s="238">
        <v>45.471497584541098</v>
      </c>
      <c r="Y901" s="238">
        <v>130.740700934579</v>
      </c>
      <c r="Z901" s="185"/>
      <c r="AA901" s="182"/>
      <c r="AB901" s="185" t="s">
        <v>184</v>
      </c>
      <c r="AC901" s="185"/>
      <c r="AD901" s="186" t="s">
        <v>185</v>
      </c>
      <c r="AE901" s="338">
        <v>22</v>
      </c>
      <c r="AF901" s="338">
        <v>15</v>
      </c>
      <c r="AG901" s="338">
        <v>11</v>
      </c>
      <c r="AH901" s="338">
        <v>10</v>
      </c>
      <c r="AI901" s="338">
        <v>9</v>
      </c>
      <c r="AJ901" s="187"/>
      <c r="AK901" s="182"/>
      <c r="AL901" s="182"/>
      <c r="AM901" s="282">
        <v>1300.1400000000001</v>
      </c>
      <c r="AN901" s="282">
        <v>573.80999999999995</v>
      </c>
      <c r="AO901" s="282">
        <v>265.29000000000002</v>
      </c>
      <c r="AP901" s="282">
        <v>165.49</v>
      </c>
      <c r="AQ901" s="282">
        <v>946.18</v>
      </c>
      <c r="AR901" s="275"/>
      <c r="AS901" s="273"/>
      <c r="AT901" s="273"/>
      <c r="AU901" s="275">
        <v>59.097272727272703</v>
      </c>
      <c r="AV901" s="275">
        <v>22.0696153846154</v>
      </c>
      <c r="AW901" s="275">
        <v>12.6328571428571</v>
      </c>
      <c r="AX901" s="275">
        <v>6.3650000000000002</v>
      </c>
      <c r="AY901" s="275">
        <v>36.391538461538502</v>
      </c>
      <c r="AZ901" s="187"/>
      <c r="BA901" s="182"/>
    </row>
    <row r="902" spans="1:53" s="188" customFormat="1" x14ac:dyDescent="0.2">
      <c r="A902" s="182"/>
      <c r="B902" s="185" t="s">
        <v>152</v>
      </c>
      <c r="C902" s="185"/>
      <c r="D902" s="186" t="s">
        <v>156</v>
      </c>
      <c r="E902" s="325">
        <v>1</v>
      </c>
      <c r="F902" s="325">
        <v>1</v>
      </c>
      <c r="G902" s="325">
        <v>1</v>
      </c>
      <c r="H902" s="325"/>
      <c r="I902" s="325"/>
      <c r="J902" s="185"/>
      <c r="K902" s="182"/>
      <c r="L902" s="182"/>
      <c r="M902" s="238">
        <v>185.57</v>
      </c>
      <c r="N902" s="238">
        <v>151.15</v>
      </c>
      <c r="O902" s="238">
        <v>40.04</v>
      </c>
      <c r="P902" s="238">
        <v>0</v>
      </c>
      <c r="Q902" s="238">
        <v>0</v>
      </c>
      <c r="R902" s="185"/>
      <c r="S902" s="182"/>
      <c r="T902" s="182"/>
      <c r="U902" s="238">
        <v>185.57</v>
      </c>
      <c r="V902" s="238">
        <v>151.15</v>
      </c>
      <c r="W902" s="238">
        <v>40.04</v>
      </c>
      <c r="X902" s="238">
        <v>0</v>
      </c>
      <c r="Y902" s="238">
        <v>0</v>
      </c>
      <c r="Z902" s="185"/>
      <c r="AA902" s="182"/>
      <c r="AB902" s="185" t="s">
        <v>189</v>
      </c>
      <c r="AC902" s="185"/>
      <c r="AD902" s="186" t="s">
        <v>70</v>
      </c>
      <c r="AE902" s="338">
        <v>20</v>
      </c>
      <c r="AF902" s="338">
        <v>3</v>
      </c>
      <c r="AG902" s="338">
        <v>3</v>
      </c>
      <c r="AH902" s="338">
        <v>2</v>
      </c>
      <c r="AI902" s="338">
        <v>2</v>
      </c>
      <c r="AJ902" s="187"/>
      <c r="AK902" s="182"/>
      <c r="AL902" s="182"/>
      <c r="AM902" s="282">
        <v>16681.63</v>
      </c>
      <c r="AN902" s="282">
        <v>8130.87</v>
      </c>
      <c r="AO902" s="282">
        <v>2551.3200000000002</v>
      </c>
      <c r="AP902" s="282">
        <v>87.13</v>
      </c>
      <c r="AQ902" s="282">
        <v>130.13</v>
      </c>
      <c r="AR902" s="275"/>
      <c r="AS902" s="273"/>
      <c r="AT902" s="273"/>
      <c r="AU902" s="275">
        <v>834.08150000000001</v>
      </c>
      <c r="AV902" s="275">
        <v>427.94052631578899</v>
      </c>
      <c r="AW902" s="275">
        <v>141.74</v>
      </c>
      <c r="AX902" s="275">
        <v>4.3564999999999996</v>
      </c>
      <c r="AY902" s="275">
        <v>6.5065</v>
      </c>
      <c r="AZ902" s="187"/>
      <c r="BA902" s="182"/>
    </row>
    <row r="903" spans="1:53" s="188" customFormat="1" x14ac:dyDescent="0.2">
      <c r="A903" s="182"/>
      <c r="B903" s="185" t="s">
        <v>158</v>
      </c>
      <c r="C903" s="185"/>
      <c r="D903" s="186" t="s">
        <v>153</v>
      </c>
      <c r="E903" s="325">
        <v>11</v>
      </c>
      <c r="F903" s="325">
        <v>6</v>
      </c>
      <c r="G903" s="325">
        <v>3</v>
      </c>
      <c r="H903" s="325">
        <v>5</v>
      </c>
      <c r="I903" s="325">
        <v>7</v>
      </c>
      <c r="J903" s="185"/>
      <c r="K903" s="182"/>
      <c r="L903" s="182"/>
      <c r="M903" s="238">
        <v>1953.63</v>
      </c>
      <c r="N903" s="238">
        <v>1025.8599999999999</v>
      </c>
      <c r="O903" s="238">
        <v>680.84</v>
      </c>
      <c r="P903" s="238">
        <v>696.04</v>
      </c>
      <c r="Q903" s="238">
        <v>1303.9100000000001</v>
      </c>
      <c r="R903" s="185"/>
      <c r="S903" s="182"/>
      <c r="T903" s="182"/>
      <c r="U903" s="238">
        <v>139.54499999999999</v>
      </c>
      <c r="V903" s="238">
        <v>73.275714285714301</v>
      </c>
      <c r="W903" s="238">
        <v>52.3723076923077</v>
      </c>
      <c r="X903" s="238">
        <v>53.541538461538501</v>
      </c>
      <c r="Y903" s="238">
        <v>86.927333333333294</v>
      </c>
      <c r="Z903" s="185"/>
      <c r="AA903" s="182"/>
      <c r="AB903" s="185" t="s">
        <v>191</v>
      </c>
      <c r="AC903" s="185"/>
      <c r="AD903" s="186" t="s">
        <v>192</v>
      </c>
      <c r="AE903" s="338">
        <v>13</v>
      </c>
      <c r="AF903" s="338">
        <v>8</v>
      </c>
      <c r="AG903" s="338">
        <v>4</v>
      </c>
      <c r="AH903" s="338">
        <v>2</v>
      </c>
      <c r="AI903" s="338">
        <v>1</v>
      </c>
      <c r="AJ903" s="187"/>
      <c r="AK903" s="182"/>
      <c r="AL903" s="182"/>
      <c r="AM903" s="282">
        <v>3252.99</v>
      </c>
      <c r="AN903" s="282">
        <v>2075.85</v>
      </c>
      <c r="AO903" s="282">
        <v>1588.44</v>
      </c>
      <c r="AP903" s="282">
        <v>248.92</v>
      </c>
      <c r="AQ903" s="282">
        <v>79.900000000000006</v>
      </c>
      <c r="AR903" s="275"/>
      <c r="AS903" s="273"/>
      <c r="AT903" s="273"/>
      <c r="AU903" s="275">
        <v>250.23</v>
      </c>
      <c r="AV903" s="275">
        <v>159.68076923076899</v>
      </c>
      <c r="AW903" s="275">
        <v>122.187692307692</v>
      </c>
      <c r="AX903" s="275">
        <v>19.147692307692299</v>
      </c>
      <c r="AY903" s="275">
        <v>6.1461538461538501</v>
      </c>
      <c r="AZ903" s="187"/>
      <c r="BA903" s="182"/>
    </row>
    <row r="904" spans="1:53" s="188" customFormat="1" x14ac:dyDescent="0.2">
      <c r="A904" s="182"/>
      <c r="B904" s="185" t="s">
        <v>160</v>
      </c>
      <c r="C904" s="185"/>
      <c r="D904" s="186" t="s">
        <v>97</v>
      </c>
      <c r="E904" s="325">
        <v>101</v>
      </c>
      <c r="F904" s="325">
        <v>53</v>
      </c>
      <c r="G904" s="325">
        <v>38</v>
      </c>
      <c r="H904" s="325">
        <v>28</v>
      </c>
      <c r="I904" s="325">
        <v>30</v>
      </c>
      <c r="J904" s="185"/>
      <c r="K904" s="182"/>
      <c r="L904" s="182"/>
      <c r="M904" s="238">
        <v>12906.9</v>
      </c>
      <c r="N904" s="238">
        <v>5098.79</v>
      </c>
      <c r="O904" s="238">
        <v>4201.2700000000004</v>
      </c>
      <c r="P904" s="238">
        <v>3122.47</v>
      </c>
      <c r="Q904" s="238">
        <v>6520.11</v>
      </c>
      <c r="R904" s="185"/>
      <c r="S904" s="182"/>
      <c r="T904" s="182"/>
      <c r="U904" s="238">
        <v>110.315384615385</v>
      </c>
      <c r="V904" s="238">
        <v>45.524910714285703</v>
      </c>
      <c r="W904" s="238">
        <v>37.849279279279301</v>
      </c>
      <c r="X904" s="238">
        <v>28.911759259259298</v>
      </c>
      <c r="Y904" s="238">
        <v>58.215267857142898</v>
      </c>
      <c r="Z904" s="185"/>
      <c r="AA904" s="182"/>
      <c r="AB904" s="185" t="s">
        <v>193</v>
      </c>
      <c r="AC904" s="185"/>
      <c r="AD904" s="186" t="s">
        <v>194</v>
      </c>
      <c r="AE904" s="338">
        <v>16</v>
      </c>
      <c r="AF904" s="338">
        <v>8</v>
      </c>
      <c r="AG904" s="338">
        <v>3</v>
      </c>
      <c r="AH904" s="338">
        <v>2</v>
      </c>
      <c r="AI904" s="338">
        <v>1</v>
      </c>
      <c r="AJ904" s="187"/>
      <c r="AK904" s="182"/>
      <c r="AL904" s="182"/>
      <c r="AM904" s="282">
        <v>2651.66</v>
      </c>
      <c r="AN904" s="282">
        <v>951.43</v>
      </c>
      <c r="AO904" s="282">
        <v>154.08000000000001</v>
      </c>
      <c r="AP904" s="282">
        <v>65.8</v>
      </c>
      <c r="AQ904" s="282">
        <v>307.79000000000002</v>
      </c>
      <c r="AR904" s="275"/>
      <c r="AS904" s="273"/>
      <c r="AT904" s="273"/>
      <c r="AU904" s="275">
        <v>165.72874999999999</v>
      </c>
      <c r="AV904" s="275">
        <v>63.4286666666667</v>
      </c>
      <c r="AW904" s="275">
        <v>10.272</v>
      </c>
      <c r="AX904" s="275">
        <v>4.3866666666666703</v>
      </c>
      <c r="AY904" s="275">
        <v>21.984999999999999</v>
      </c>
      <c r="AZ904" s="187"/>
      <c r="BA904" s="182"/>
    </row>
    <row r="905" spans="1:53" s="188" customFormat="1" x14ac:dyDescent="0.2">
      <c r="A905" s="182"/>
      <c r="B905" s="185" t="s">
        <v>165</v>
      </c>
      <c r="C905" s="185"/>
      <c r="D905" s="186" t="s">
        <v>64</v>
      </c>
      <c r="E905" s="325">
        <v>595</v>
      </c>
      <c r="F905" s="325">
        <v>291</v>
      </c>
      <c r="G905" s="325">
        <v>192</v>
      </c>
      <c r="H905" s="325">
        <v>140</v>
      </c>
      <c r="I905" s="325">
        <v>143</v>
      </c>
      <c r="J905" s="185"/>
      <c r="K905" s="182"/>
      <c r="L905" s="182"/>
      <c r="M905" s="238">
        <v>50063.839999999997</v>
      </c>
      <c r="N905" s="238">
        <v>19074.259999999998</v>
      </c>
      <c r="O905" s="238">
        <v>15125.53</v>
      </c>
      <c r="P905" s="238">
        <v>12873.68</v>
      </c>
      <c r="Q905" s="238">
        <v>36424.83</v>
      </c>
      <c r="R905" s="185"/>
      <c r="S905" s="182"/>
      <c r="T905" s="182"/>
      <c r="U905" s="238">
        <v>76.550214067278304</v>
      </c>
      <c r="V905" s="238">
        <v>29.803531249999999</v>
      </c>
      <c r="W905" s="238">
        <v>24.634413680781801</v>
      </c>
      <c r="X905" s="238">
        <v>21.243696369636901</v>
      </c>
      <c r="Y905" s="238">
        <v>57.909109697933197</v>
      </c>
      <c r="Z905" s="185"/>
      <c r="AA905" s="182"/>
      <c r="AB905" s="185" t="s">
        <v>197</v>
      </c>
      <c r="AC905" s="185"/>
      <c r="AD905" s="186" t="s">
        <v>198</v>
      </c>
      <c r="AE905" s="338">
        <v>8</v>
      </c>
      <c r="AF905" s="338">
        <v>4</v>
      </c>
      <c r="AG905" s="338">
        <v>2</v>
      </c>
      <c r="AH905" s="338">
        <v>1</v>
      </c>
      <c r="AI905" s="338">
        <v>1</v>
      </c>
      <c r="AJ905" s="187"/>
      <c r="AK905" s="182"/>
      <c r="AL905" s="182"/>
      <c r="AM905" s="282">
        <v>6323.53</v>
      </c>
      <c r="AN905" s="282">
        <v>4088.7</v>
      </c>
      <c r="AO905" s="282">
        <v>345.05</v>
      </c>
      <c r="AP905" s="282">
        <v>149.44999999999999</v>
      </c>
      <c r="AQ905" s="282">
        <v>7242.76</v>
      </c>
      <c r="AR905" s="275"/>
      <c r="AS905" s="273"/>
      <c r="AT905" s="273"/>
      <c r="AU905" s="275">
        <v>790.44124999999997</v>
      </c>
      <c r="AV905" s="275">
        <v>511.08749999999998</v>
      </c>
      <c r="AW905" s="275">
        <v>49.292857142857102</v>
      </c>
      <c r="AX905" s="275">
        <v>18.681249999999999</v>
      </c>
      <c r="AY905" s="275">
        <v>804.75111111111096</v>
      </c>
      <c r="AZ905" s="187"/>
      <c r="BA905" s="182"/>
    </row>
    <row r="906" spans="1:53" s="188" customFormat="1" x14ac:dyDescent="0.2">
      <c r="A906" s="182"/>
      <c r="B906" s="185" t="s">
        <v>165</v>
      </c>
      <c r="C906" s="185"/>
      <c r="D906" s="186" t="s">
        <v>97</v>
      </c>
      <c r="E906" s="325">
        <v>1</v>
      </c>
      <c r="F906" s="325">
        <v>1</v>
      </c>
      <c r="G906" s="325">
        <v>1</v>
      </c>
      <c r="H906" s="325"/>
      <c r="I906" s="325"/>
      <c r="J906" s="185"/>
      <c r="K906" s="182"/>
      <c r="L906" s="182"/>
      <c r="M906" s="238">
        <v>99.56</v>
      </c>
      <c r="N906" s="238">
        <v>72.75</v>
      </c>
      <c r="O906" s="238">
        <v>69.78</v>
      </c>
      <c r="P906" s="238">
        <v>0</v>
      </c>
      <c r="Q906" s="238">
        <v>0</v>
      </c>
      <c r="R906" s="185"/>
      <c r="S906" s="182"/>
      <c r="T906" s="182"/>
      <c r="U906" s="238">
        <v>99.56</v>
      </c>
      <c r="V906" s="238">
        <v>72.75</v>
      </c>
      <c r="W906" s="238">
        <v>69.78</v>
      </c>
      <c r="X906" s="238">
        <v>0</v>
      </c>
      <c r="Y906" s="238">
        <v>0</v>
      </c>
      <c r="Z906" s="185"/>
      <c r="AA906" s="182"/>
      <c r="AB906" s="185" t="s">
        <v>199</v>
      </c>
      <c r="AC906" s="185"/>
      <c r="AD906" s="186" t="s">
        <v>200</v>
      </c>
      <c r="AE906" s="338">
        <v>65</v>
      </c>
      <c r="AF906" s="338">
        <v>25</v>
      </c>
      <c r="AG906" s="338">
        <v>17</v>
      </c>
      <c r="AH906" s="338">
        <v>15</v>
      </c>
      <c r="AI906" s="338">
        <v>8</v>
      </c>
      <c r="AJ906" s="187"/>
      <c r="AK906" s="182"/>
      <c r="AL906" s="182"/>
      <c r="AM906" s="282">
        <v>13221.96</v>
      </c>
      <c r="AN906" s="282">
        <v>3179.53</v>
      </c>
      <c r="AO906" s="282">
        <v>2212.0500000000002</v>
      </c>
      <c r="AP906" s="282">
        <v>1379.92</v>
      </c>
      <c r="AQ906" s="282">
        <v>696.09</v>
      </c>
      <c r="AR906" s="275"/>
      <c r="AS906" s="273"/>
      <c r="AT906" s="273"/>
      <c r="AU906" s="275">
        <v>194.440588235294</v>
      </c>
      <c r="AV906" s="275">
        <v>46.757794117647101</v>
      </c>
      <c r="AW906" s="275">
        <v>33.015671641791002</v>
      </c>
      <c r="AX906" s="275">
        <v>20.907878787878801</v>
      </c>
      <c r="AY906" s="275">
        <v>10.5468181818182</v>
      </c>
      <c r="AZ906" s="187"/>
      <c r="BA906" s="182"/>
    </row>
    <row r="907" spans="1:53" s="188" customFormat="1" x14ac:dyDescent="0.2">
      <c r="A907" s="182"/>
      <c r="B907" s="185" t="s">
        <v>169</v>
      </c>
      <c r="C907" s="185"/>
      <c r="D907" s="186" t="s">
        <v>64</v>
      </c>
      <c r="E907" s="325">
        <v>1</v>
      </c>
      <c r="F907" s="325">
        <v>1</v>
      </c>
      <c r="G907" s="325">
        <v>1</v>
      </c>
      <c r="H907" s="325">
        <v>1</v>
      </c>
      <c r="I907" s="325"/>
      <c r="J907" s="185"/>
      <c r="K907" s="182"/>
      <c r="L907" s="182"/>
      <c r="M907" s="238">
        <v>106.99</v>
      </c>
      <c r="N907" s="238">
        <v>6.73</v>
      </c>
      <c r="O907" s="238">
        <v>5.16</v>
      </c>
      <c r="P907" s="238">
        <v>14.54</v>
      </c>
      <c r="Q907" s="238">
        <v>0</v>
      </c>
      <c r="R907" s="185"/>
      <c r="S907" s="182"/>
      <c r="T907" s="182"/>
      <c r="U907" s="238">
        <v>106.99</v>
      </c>
      <c r="V907" s="238">
        <v>6.73</v>
      </c>
      <c r="W907" s="238">
        <v>5.16</v>
      </c>
      <c r="X907" s="238">
        <v>14.54</v>
      </c>
      <c r="Y907" s="238">
        <v>0</v>
      </c>
      <c r="Z907" s="185"/>
      <c r="AA907" s="182"/>
      <c r="AB907" s="185" t="s">
        <v>202</v>
      </c>
      <c r="AC907" s="185"/>
      <c r="AD907" s="186" t="s">
        <v>203</v>
      </c>
      <c r="AE907" s="338">
        <v>48</v>
      </c>
      <c r="AF907" s="338">
        <v>22</v>
      </c>
      <c r="AG907" s="338">
        <v>17</v>
      </c>
      <c r="AH907" s="338">
        <v>15</v>
      </c>
      <c r="AI907" s="338">
        <v>14</v>
      </c>
      <c r="AJ907" s="187"/>
      <c r="AK907" s="182"/>
      <c r="AL907" s="182"/>
      <c r="AM907" s="282">
        <v>8106.47</v>
      </c>
      <c r="AN907" s="282">
        <v>3001.01</v>
      </c>
      <c r="AO907" s="282">
        <v>1480.8</v>
      </c>
      <c r="AP907" s="282">
        <v>1472.08</v>
      </c>
      <c r="AQ907" s="282">
        <v>12974.79</v>
      </c>
      <c r="AR907" s="275"/>
      <c r="AS907" s="273"/>
      <c r="AT907" s="273"/>
      <c r="AU907" s="275">
        <v>165.438163265306</v>
      </c>
      <c r="AV907" s="275">
        <v>61.245102040816299</v>
      </c>
      <c r="AW907" s="275">
        <v>30.220408163265301</v>
      </c>
      <c r="AX907" s="275">
        <v>30.0424489795918</v>
      </c>
      <c r="AY907" s="275">
        <v>259.49579999999997</v>
      </c>
      <c r="AZ907" s="187"/>
      <c r="BA907" s="182"/>
    </row>
    <row r="908" spans="1:53" s="188" customFormat="1" ht="13.5" thickBot="1" x14ac:dyDescent="0.25">
      <c r="A908" s="182"/>
      <c r="B908" s="189" t="s">
        <v>171</v>
      </c>
      <c r="C908" s="189"/>
      <c r="D908" s="190" t="s">
        <v>97</v>
      </c>
      <c r="E908" s="326">
        <v>623</v>
      </c>
      <c r="F908" s="326">
        <v>315</v>
      </c>
      <c r="G908" s="326">
        <v>219</v>
      </c>
      <c r="H908" s="326">
        <v>161</v>
      </c>
      <c r="I908" s="326">
        <v>174</v>
      </c>
      <c r="J908" s="189"/>
      <c r="K908" s="182"/>
      <c r="L908" s="182"/>
      <c r="M908" s="332">
        <v>76370.200000000099</v>
      </c>
      <c r="N908" s="238">
        <v>27399.75</v>
      </c>
      <c r="O908" s="238">
        <v>19813.96</v>
      </c>
      <c r="P908" s="238">
        <v>16721.95</v>
      </c>
      <c r="Q908" s="238">
        <v>70480.73</v>
      </c>
      <c r="R908" s="185"/>
      <c r="S908" s="182"/>
      <c r="T908" s="182"/>
      <c r="U908" s="266">
        <v>112.640412979351</v>
      </c>
      <c r="V908" s="266">
        <v>40.7734375</v>
      </c>
      <c r="W908" s="266">
        <v>30.4361904761905</v>
      </c>
      <c r="X908" s="266">
        <v>25.885371517027899</v>
      </c>
      <c r="Y908" s="266">
        <v>104.415896296296</v>
      </c>
      <c r="Z908" s="191"/>
      <c r="AA908" s="182"/>
      <c r="AB908" s="189" t="s">
        <v>204</v>
      </c>
      <c r="AC908" s="189"/>
      <c r="AD908" s="190" t="s">
        <v>97</v>
      </c>
      <c r="AE908" s="339">
        <v>11</v>
      </c>
      <c r="AF908" s="339">
        <v>15</v>
      </c>
      <c r="AG908" s="339">
        <v>11</v>
      </c>
      <c r="AH908" s="339">
        <v>9</v>
      </c>
      <c r="AI908" s="339">
        <v>10</v>
      </c>
      <c r="AJ908" s="192"/>
      <c r="AK908" s="182"/>
      <c r="AL908" s="182"/>
      <c r="AM908" s="283">
        <v>963.23</v>
      </c>
      <c r="AN908" s="284">
        <v>1032.25</v>
      </c>
      <c r="AO908" s="284">
        <v>389.91</v>
      </c>
      <c r="AP908" s="284">
        <v>227.04</v>
      </c>
      <c r="AQ908" s="284">
        <v>1731.87</v>
      </c>
      <c r="AR908" s="277"/>
      <c r="AS908" s="273"/>
      <c r="AT908" s="273"/>
      <c r="AU908" s="276">
        <v>87.566363636363604</v>
      </c>
      <c r="AV908" s="277">
        <v>54.328947368421098</v>
      </c>
      <c r="AW908" s="277">
        <v>22.935882352941199</v>
      </c>
      <c r="AX908" s="277">
        <v>12.6133333333333</v>
      </c>
      <c r="AY908" s="277">
        <v>91.151052631578906</v>
      </c>
      <c r="AZ908" s="192"/>
      <c r="BA908" s="182"/>
    </row>
    <row r="909" spans="1:53" s="188" customFormat="1" x14ac:dyDescent="0.2">
      <c r="A909" s="182"/>
      <c r="B909" s="185" t="s">
        <v>171</v>
      </c>
      <c r="C909" s="185"/>
      <c r="D909" s="186" t="s">
        <v>167</v>
      </c>
      <c r="E909" s="325">
        <v>1</v>
      </c>
      <c r="F909" s="325">
        <v>1</v>
      </c>
      <c r="G909" s="325"/>
      <c r="H909" s="325"/>
      <c r="I909" s="325"/>
      <c r="J909" s="185"/>
      <c r="K909" s="182"/>
      <c r="L909" s="182"/>
      <c r="M909" s="238">
        <v>162.33000000000001</v>
      </c>
      <c r="N909" s="238">
        <v>107.86</v>
      </c>
      <c r="O909" s="238">
        <v>0</v>
      </c>
      <c r="P909" s="238">
        <v>0</v>
      </c>
      <c r="Q909" s="238">
        <v>0</v>
      </c>
      <c r="R909" s="185"/>
      <c r="S909" s="182"/>
      <c r="T909" s="182"/>
      <c r="U909" s="238">
        <v>162.33000000000001</v>
      </c>
      <c r="V909" s="238">
        <v>107.86</v>
      </c>
      <c r="W909" s="238">
        <v>0</v>
      </c>
      <c r="X909" s="238">
        <v>0</v>
      </c>
      <c r="Y909" s="238">
        <v>0</v>
      </c>
      <c r="Z909" s="185"/>
      <c r="AA909" s="182"/>
      <c r="AB909" s="185" t="s">
        <v>207</v>
      </c>
      <c r="AC909" s="185"/>
      <c r="AD909" s="186" t="s">
        <v>64</v>
      </c>
      <c r="AE909" s="338">
        <v>19</v>
      </c>
      <c r="AF909" s="338">
        <v>6</v>
      </c>
      <c r="AG909" s="338">
        <v>4</v>
      </c>
      <c r="AH909" s="338">
        <v>2</v>
      </c>
      <c r="AI909" s="338">
        <v>2</v>
      </c>
      <c r="AJ909" s="187"/>
      <c r="AK909" s="182"/>
      <c r="AL909" s="182"/>
      <c r="AM909" s="282">
        <v>2346.11</v>
      </c>
      <c r="AN909" s="282">
        <v>628.52</v>
      </c>
      <c r="AO909" s="282">
        <v>332.53</v>
      </c>
      <c r="AP909" s="282">
        <v>10.41</v>
      </c>
      <c r="AQ909" s="282">
        <v>2500.62</v>
      </c>
      <c r="AR909" s="275"/>
      <c r="AS909" s="273"/>
      <c r="AT909" s="273"/>
      <c r="AU909" s="275">
        <v>123.479473684211</v>
      </c>
      <c r="AV909" s="275">
        <v>33.08</v>
      </c>
      <c r="AW909" s="275">
        <v>20.783124999999998</v>
      </c>
      <c r="AX909" s="275">
        <v>0.57833333333333303</v>
      </c>
      <c r="AY909" s="275">
        <v>138.92333333333301</v>
      </c>
      <c r="AZ909" s="187"/>
      <c r="BA909" s="182"/>
    </row>
    <row r="910" spans="1:53" s="188" customFormat="1" x14ac:dyDescent="0.2">
      <c r="A910" s="182"/>
      <c r="B910" s="185" t="s">
        <v>171</v>
      </c>
      <c r="C910" s="185"/>
      <c r="D910" s="186" t="s">
        <v>127</v>
      </c>
      <c r="E910" s="325">
        <v>1</v>
      </c>
      <c r="F910" s="325">
        <v>1</v>
      </c>
      <c r="G910" s="325">
        <v>1</v>
      </c>
      <c r="H910" s="325">
        <v>1</v>
      </c>
      <c r="I910" s="325">
        <v>1</v>
      </c>
      <c r="J910" s="185"/>
      <c r="K910" s="182"/>
      <c r="L910" s="182"/>
      <c r="M910" s="238">
        <v>149.47</v>
      </c>
      <c r="N910" s="238">
        <v>18.399999999999999</v>
      </c>
      <c r="O910" s="238">
        <v>25.8</v>
      </c>
      <c r="P910" s="238">
        <v>5.42</v>
      </c>
      <c r="Q910" s="238">
        <v>80</v>
      </c>
      <c r="R910" s="185"/>
      <c r="S910" s="182"/>
      <c r="T910" s="182"/>
      <c r="U910" s="238">
        <v>149.47</v>
      </c>
      <c r="V910" s="238">
        <v>18.399999999999999</v>
      </c>
      <c r="W910" s="238">
        <v>25.8</v>
      </c>
      <c r="X910" s="238">
        <v>5.42</v>
      </c>
      <c r="Y910" s="238">
        <v>80</v>
      </c>
      <c r="Z910" s="185"/>
      <c r="AA910" s="182"/>
      <c r="AB910" s="185" t="s">
        <v>208</v>
      </c>
      <c r="AC910" s="185"/>
      <c r="AD910" s="186" t="s">
        <v>179</v>
      </c>
      <c r="AE910" s="338">
        <v>11</v>
      </c>
      <c r="AF910" s="338">
        <v>7</v>
      </c>
      <c r="AG910" s="338">
        <v>4</v>
      </c>
      <c r="AH910" s="338">
        <v>2</v>
      </c>
      <c r="AI910" s="338">
        <v>3</v>
      </c>
      <c r="AJ910" s="187"/>
      <c r="AK910" s="182"/>
      <c r="AL910" s="182"/>
      <c r="AM910" s="282">
        <v>5019.5</v>
      </c>
      <c r="AN910" s="282">
        <v>1457.27</v>
      </c>
      <c r="AO910" s="282">
        <v>97.37</v>
      </c>
      <c r="AP910" s="282">
        <v>410.29</v>
      </c>
      <c r="AQ910" s="282">
        <v>1383.16</v>
      </c>
      <c r="AR910" s="275"/>
      <c r="AS910" s="273"/>
      <c r="AT910" s="273"/>
      <c r="AU910" s="275">
        <v>456.31818181818198</v>
      </c>
      <c r="AV910" s="275">
        <v>121.43916666666701</v>
      </c>
      <c r="AW910" s="275">
        <v>8.1141666666666694</v>
      </c>
      <c r="AX910" s="275">
        <v>37.2990909090909</v>
      </c>
      <c r="AY910" s="275">
        <v>115.26333333333299</v>
      </c>
      <c r="AZ910" s="187"/>
      <c r="BA910" s="182"/>
    </row>
    <row r="911" spans="1:53" s="188" customFormat="1" x14ac:dyDescent="0.2">
      <c r="A911" s="182"/>
      <c r="B911" s="185" t="s">
        <v>172</v>
      </c>
      <c r="C911" s="185"/>
      <c r="D911" s="186" t="s">
        <v>166</v>
      </c>
      <c r="E911" s="325">
        <v>36</v>
      </c>
      <c r="F911" s="325">
        <v>14</v>
      </c>
      <c r="G911" s="325">
        <v>10</v>
      </c>
      <c r="H911" s="325">
        <v>6</v>
      </c>
      <c r="I911" s="325">
        <v>4</v>
      </c>
      <c r="J911" s="185"/>
      <c r="K911" s="182"/>
      <c r="L911" s="182"/>
      <c r="M911" s="238">
        <v>2223.92</v>
      </c>
      <c r="N911" s="238">
        <v>706.03</v>
      </c>
      <c r="O911" s="238">
        <v>562.07000000000005</v>
      </c>
      <c r="P911" s="238">
        <v>624.24</v>
      </c>
      <c r="Q911" s="238">
        <v>423.55</v>
      </c>
      <c r="R911" s="185"/>
      <c r="S911" s="182"/>
      <c r="T911" s="182"/>
      <c r="U911" s="238">
        <v>60.105945945945898</v>
      </c>
      <c r="V911" s="238">
        <v>20.172285714285699</v>
      </c>
      <c r="W911" s="238">
        <v>17.032424242424199</v>
      </c>
      <c r="X911" s="238">
        <v>18.36</v>
      </c>
      <c r="Y911" s="238">
        <v>12.8348484848485</v>
      </c>
      <c r="Z911" s="185"/>
      <c r="AA911" s="182"/>
      <c r="AB911" s="185" t="s">
        <v>209</v>
      </c>
      <c r="AC911" s="185"/>
      <c r="AD911" s="186" t="s">
        <v>210</v>
      </c>
      <c r="AE911" s="338">
        <v>7</v>
      </c>
      <c r="AF911" s="338"/>
      <c r="AG911" s="338"/>
      <c r="AH911" s="338"/>
      <c r="AI911" s="338">
        <v>1</v>
      </c>
      <c r="AJ911" s="187"/>
      <c r="AK911" s="182"/>
      <c r="AL911" s="182"/>
      <c r="AM911" s="282">
        <v>228.75</v>
      </c>
      <c r="AN911" s="282">
        <v>0</v>
      </c>
      <c r="AO911" s="282">
        <v>0</v>
      </c>
      <c r="AP911" s="282">
        <v>0</v>
      </c>
      <c r="AQ911" s="282">
        <v>345.27</v>
      </c>
      <c r="AR911" s="275"/>
      <c r="AS911" s="273"/>
      <c r="AT911" s="273"/>
      <c r="AU911" s="275">
        <v>28.59375</v>
      </c>
      <c r="AV911" s="275">
        <v>0</v>
      </c>
      <c r="AW911" s="275">
        <v>0</v>
      </c>
      <c r="AX911" s="275">
        <v>0</v>
      </c>
      <c r="AY911" s="275">
        <v>43.158749999999998</v>
      </c>
      <c r="AZ911" s="187"/>
      <c r="BA911" s="182"/>
    </row>
    <row r="912" spans="1:53" s="188" customFormat="1" x14ac:dyDescent="0.2">
      <c r="A912" s="182"/>
      <c r="B912" s="185" t="s">
        <v>173</v>
      </c>
      <c r="C912" s="185"/>
      <c r="D912" s="186" t="s">
        <v>100</v>
      </c>
      <c r="E912" s="325">
        <v>26</v>
      </c>
      <c r="F912" s="325">
        <v>14</v>
      </c>
      <c r="G912" s="325">
        <v>15</v>
      </c>
      <c r="H912" s="325">
        <v>5</v>
      </c>
      <c r="I912" s="325">
        <v>9</v>
      </c>
      <c r="J912" s="185"/>
      <c r="K912" s="182"/>
      <c r="L912" s="182"/>
      <c r="M912" s="238">
        <v>1741.41</v>
      </c>
      <c r="N912" s="238">
        <v>1254.6300000000001</v>
      </c>
      <c r="O912" s="238">
        <v>2741.75</v>
      </c>
      <c r="P912" s="238">
        <v>629.76</v>
      </c>
      <c r="Q912" s="238">
        <v>2071.46</v>
      </c>
      <c r="R912" s="185"/>
      <c r="S912" s="182"/>
      <c r="T912" s="182"/>
      <c r="U912" s="238">
        <v>56.174516129032199</v>
      </c>
      <c r="V912" s="238">
        <v>41.820999999999998</v>
      </c>
      <c r="W912" s="238">
        <v>85.6796875</v>
      </c>
      <c r="X912" s="238">
        <v>23.324444444444399</v>
      </c>
      <c r="Y912" s="238">
        <v>69.048666666666705</v>
      </c>
      <c r="Z912" s="185"/>
      <c r="AA912" s="182"/>
      <c r="AB912" s="185" t="s">
        <v>213</v>
      </c>
      <c r="AC912" s="185"/>
      <c r="AD912" s="186" t="s">
        <v>127</v>
      </c>
      <c r="AE912" s="338">
        <v>4</v>
      </c>
      <c r="AF912" s="338">
        <v>2</v>
      </c>
      <c r="AG912" s="338">
        <v>1</v>
      </c>
      <c r="AH912" s="338">
        <v>1</v>
      </c>
      <c r="AI912" s="338">
        <v>1</v>
      </c>
      <c r="AJ912" s="187"/>
      <c r="AK912" s="182"/>
      <c r="AL912" s="182"/>
      <c r="AM912" s="282">
        <v>1035.71</v>
      </c>
      <c r="AN912" s="282">
        <v>13.56</v>
      </c>
      <c r="AO912" s="282">
        <v>9.17</v>
      </c>
      <c r="AP912" s="282">
        <v>8.84</v>
      </c>
      <c r="AQ912" s="282">
        <v>4.9000000000000004</v>
      </c>
      <c r="AR912" s="275"/>
      <c r="AS912" s="273"/>
      <c r="AT912" s="273"/>
      <c r="AU912" s="275">
        <v>207.142</v>
      </c>
      <c r="AV912" s="275">
        <v>2.7120000000000002</v>
      </c>
      <c r="AW912" s="275">
        <v>1.8340000000000001</v>
      </c>
      <c r="AX912" s="275">
        <v>1.768</v>
      </c>
      <c r="AY912" s="275">
        <v>1.2250000000000001</v>
      </c>
      <c r="AZ912" s="187"/>
      <c r="BA912" s="182"/>
    </row>
    <row r="913" spans="1:53" s="188" customFormat="1" x14ac:dyDescent="0.2">
      <c r="A913" s="182"/>
      <c r="B913" s="185" t="s">
        <v>173</v>
      </c>
      <c r="C913" s="185"/>
      <c r="D913" s="186" t="s">
        <v>77</v>
      </c>
      <c r="E913" s="325">
        <v>84</v>
      </c>
      <c r="F913" s="325">
        <v>60</v>
      </c>
      <c r="G913" s="325">
        <v>53</v>
      </c>
      <c r="H913" s="325">
        <v>41</v>
      </c>
      <c r="I913" s="325">
        <v>29</v>
      </c>
      <c r="J913" s="185"/>
      <c r="K913" s="182"/>
      <c r="L913" s="182"/>
      <c r="M913" s="238">
        <v>8022.82</v>
      </c>
      <c r="N913" s="238">
        <v>4766.16</v>
      </c>
      <c r="O913" s="238">
        <v>5341.73</v>
      </c>
      <c r="P913" s="238">
        <v>6236.34</v>
      </c>
      <c r="Q913" s="238">
        <v>19951.53</v>
      </c>
      <c r="R913" s="185"/>
      <c r="S913" s="182"/>
      <c r="T913" s="182"/>
      <c r="U913" s="238">
        <v>81.038585858585904</v>
      </c>
      <c r="V913" s="238">
        <v>46.727058823529397</v>
      </c>
      <c r="W913" s="238">
        <v>53.956868686868702</v>
      </c>
      <c r="X913" s="238">
        <v>65.645684210526298</v>
      </c>
      <c r="Y913" s="238">
        <v>201.530606060606</v>
      </c>
      <c r="Z913" s="185"/>
      <c r="AA913" s="182"/>
      <c r="AB913" s="185" t="s">
        <v>215</v>
      </c>
      <c r="AC913" s="185"/>
      <c r="AD913" s="186" t="s">
        <v>70</v>
      </c>
      <c r="AE913" s="338">
        <v>1</v>
      </c>
      <c r="AF913" s="338">
        <v>1</v>
      </c>
      <c r="AG913" s="338">
        <v>1</v>
      </c>
      <c r="AH913" s="338"/>
      <c r="AI913" s="338"/>
      <c r="AJ913" s="187"/>
      <c r="AK913" s="182"/>
      <c r="AL913" s="182"/>
      <c r="AM913" s="282">
        <v>76.739999999999995</v>
      </c>
      <c r="AN913" s="282">
        <v>72.7</v>
      </c>
      <c r="AO913" s="282">
        <v>86.36</v>
      </c>
      <c r="AP913" s="282">
        <v>0</v>
      </c>
      <c r="AQ913" s="282">
        <v>0</v>
      </c>
      <c r="AR913" s="275"/>
      <c r="AS913" s="273"/>
      <c r="AT913" s="273"/>
      <c r="AU913" s="275">
        <v>76.739999999999995</v>
      </c>
      <c r="AV913" s="275">
        <v>72.7</v>
      </c>
      <c r="AW913" s="275">
        <v>86.36</v>
      </c>
      <c r="AX913" s="275">
        <v>0</v>
      </c>
      <c r="AY913" s="275">
        <v>0</v>
      </c>
      <c r="AZ913" s="187"/>
      <c r="BA913" s="182"/>
    </row>
    <row r="914" spans="1:53" s="188" customFormat="1" x14ac:dyDescent="0.2">
      <c r="A914" s="182"/>
      <c r="B914" s="185" t="s">
        <v>174</v>
      </c>
      <c r="C914" s="185"/>
      <c r="D914" s="186" t="s">
        <v>175</v>
      </c>
      <c r="E914" s="325">
        <v>40</v>
      </c>
      <c r="F914" s="325">
        <v>23</v>
      </c>
      <c r="G914" s="325">
        <v>17</v>
      </c>
      <c r="H914" s="325">
        <v>17</v>
      </c>
      <c r="I914" s="325">
        <v>16</v>
      </c>
      <c r="J914" s="185"/>
      <c r="K914" s="182"/>
      <c r="L914" s="182"/>
      <c r="M914" s="238">
        <v>5156.5600000000004</v>
      </c>
      <c r="N914" s="238">
        <v>2125.4499999999998</v>
      </c>
      <c r="O914" s="238">
        <v>1358.59</v>
      </c>
      <c r="P914" s="238">
        <v>1492.88</v>
      </c>
      <c r="Q914" s="238">
        <v>9337.3700000000008</v>
      </c>
      <c r="R914" s="185"/>
      <c r="S914" s="182"/>
      <c r="T914" s="182"/>
      <c r="U914" s="238">
        <v>119.92</v>
      </c>
      <c r="V914" s="238">
        <v>50.605952380952402</v>
      </c>
      <c r="W914" s="238">
        <v>32.347380952381002</v>
      </c>
      <c r="X914" s="238">
        <v>36.411707317073201</v>
      </c>
      <c r="Y914" s="238">
        <v>233.43424999999999</v>
      </c>
      <c r="Z914" s="185"/>
      <c r="AA914" s="182"/>
      <c r="AB914" s="185" t="s">
        <v>216</v>
      </c>
      <c r="AC914" s="185"/>
      <c r="AD914" s="186" t="s">
        <v>147</v>
      </c>
      <c r="AE914" s="338">
        <v>3</v>
      </c>
      <c r="AF914" s="338">
        <v>1</v>
      </c>
      <c r="AG914" s="338">
        <v>2</v>
      </c>
      <c r="AH914" s="338">
        <v>2</v>
      </c>
      <c r="AI914" s="338">
        <v>2</v>
      </c>
      <c r="AJ914" s="187"/>
      <c r="AK914" s="182"/>
      <c r="AL914" s="182"/>
      <c r="AM914" s="282">
        <v>32.79</v>
      </c>
      <c r="AN914" s="282">
        <v>10.84</v>
      </c>
      <c r="AO914" s="282">
        <v>25.08</v>
      </c>
      <c r="AP914" s="282">
        <v>20.92</v>
      </c>
      <c r="AQ914" s="282">
        <v>371.26</v>
      </c>
      <c r="AR914" s="275"/>
      <c r="AS914" s="273"/>
      <c r="AT914" s="273"/>
      <c r="AU914" s="275">
        <v>10.93</v>
      </c>
      <c r="AV914" s="275">
        <v>3.6133333333333302</v>
      </c>
      <c r="AW914" s="275">
        <v>8.36</v>
      </c>
      <c r="AX914" s="275">
        <v>6.9733333333333301</v>
      </c>
      <c r="AY914" s="275">
        <v>123.753333333333</v>
      </c>
      <c r="AZ914" s="187"/>
      <c r="BA914" s="182"/>
    </row>
    <row r="915" spans="1:53" s="188" customFormat="1" x14ac:dyDescent="0.2">
      <c r="A915" s="182"/>
      <c r="B915" s="185" t="s">
        <v>176</v>
      </c>
      <c r="C915" s="185"/>
      <c r="D915" s="186" t="s">
        <v>177</v>
      </c>
      <c r="E915" s="325">
        <v>390</v>
      </c>
      <c r="F915" s="325">
        <v>254</v>
      </c>
      <c r="G915" s="325">
        <v>206</v>
      </c>
      <c r="H915" s="325">
        <v>150</v>
      </c>
      <c r="I915" s="325">
        <v>188</v>
      </c>
      <c r="J915" s="185"/>
      <c r="K915" s="182"/>
      <c r="L915" s="182"/>
      <c r="M915" s="238">
        <v>41268.53</v>
      </c>
      <c r="N915" s="238">
        <v>21934.400000000001</v>
      </c>
      <c r="O915" s="238">
        <v>20258.79</v>
      </c>
      <c r="P915" s="238">
        <v>16967.5</v>
      </c>
      <c r="Q915" s="238">
        <v>59531.42</v>
      </c>
      <c r="R915" s="185"/>
      <c r="S915" s="182"/>
      <c r="T915" s="182"/>
      <c r="U915" s="238">
        <v>90.105960698689998</v>
      </c>
      <c r="V915" s="238">
        <v>47.170752688172101</v>
      </c>
      <c r="W915" s="238">
        <v>44.721390728476798</v>
      </c>
      <c r="X915" s="238">
        <v>38.215090090090101</v>
      </c>
      <c r="Y915" s="238">
        <v>123.253457556936</v>
      </c>
      <c r="Z915" s="185"/>
      <c r="AA915" s="182"/>
      <c r="AB915" s="185" t="s">
        <v>217</v>
      </c>
      <c r="AC915" s="185"/>
      <c r="AD915" s="186" t="s">
        <v>218</v>
      </c>
      <c r="AE915" s="338">
        <v>8</v>
      </c>
      <c r="AF915" s="338">
        <v>1</v>
      </c>
      <c r="AG915" s="338">
        <v>2</v>
      </c>
      <c r="AH915" s="338">
        <v>2</v>
      </c>
      <c r="AI915" s="338">
        <v>1</v>
      </c>
      <c r="AJ915" s="187"/>
      <c r="AK915" s="182"/>
      <c r="AL915" s="182"/>
      <c r="AM915" s="282">
        <v>703.16</v>
      </c>
      <c r="AN915" s="282">
        <v>23.02</v>
      </c>
      <c r="AO915" s="282">
        <v>36.78</v>
      </c>
      <c r="AP915" s="282">
        <v>17.670000000000002</v>
      </c>
      <c r="AQ915" s="282">
        <v>40.35</v>
      </c>
      <c r="AR915" s="275"/>
      <c r="AS915" s="273"/>
      <c r="AT915" s="273"/>
      <c r="AU915" s="275">
        <v>87.894999999999996</v>
      </c>
      <c r="AV915" s="275">
        <v>2.8774999999999999</v>
      </c>
      <c r="AW915" s="275">
        <v>4.5975000000000001</v>
      </c>
      <c r="AX915" s="275">
        <v>2.2087500000000002</v>
      </c>
      <c r="AY915" s="275">
        <v>5.0437500000000002</v>
      </c>
      <c r="AZ915" s="187"/>
      <c r="BA915" s="182"/>
    </row>
    <row r="916" spans="1:53" s="188" customFormat="1" x14ac:dyDescent="0.2">
      <c r="A916" s="182"/>
      <c r="B916" s="185" t="s">
        <v>178</v>
      </c>
      <c r="C916" s="185"/>
      <c r="D916" s="186" t="s">
        <v>179</v>
      </c>
      <c r="E916" s="325">
        <v>80</v>
      </c>
      <c r="F916" s="325">
        <v>57</v>
      </c>
      <c r="G916" s="325">
        <v>44</v>
      </c>
      <c r="H916" s="325">
        <v>39</v>
      </c>
      <c r="I916" s="325">
        <v>37</v>
      </c>
      <c r="J916" s="185"/>
      <c r="K916" s="182"/>
      <c r="L916" s="182"/>
      <c r="M916" s="238">
        <v>10392.75</v>
      </c>
      <c r="N916" s="238">
        <v>5136.8999999999996</v>
      </c>
      <c r="O916" s="238">
        <v>4141.46</v>
      </c>
      <c r="P916" s="238">
        <v>5500.92</v>
      </c>
      <c r="Q916" s="238">
        <v>12613.33</v>
      </c>
      <c r="R916" s="185"/>
      <c r="S916" s="182"/>
      <c r="T916" s="182"/>
      <c r="U916" s="238">
        <v>111.75</v>
      </c>
      <c r="V916" s="238">
        <v>55.235483870967698</v>
      </c>
      <c r="W916" s="238">
        <v>45.510549450549398</v>
      </c>
      <c r="X916" s="238">
        <v>60.449670329670298</v>
      </c>
      <c r="Y916" s="238">
        <v>135.62720430107501</v>
      </c>
      <c r="Z916" s="185"/>
      <c r="AA916" s="182"/>
      <c r="AB916" s="185" t="s">
        <v>220</v>
      </c>
      <c r="AC916" s="185"/>
      <c r="AD916" s="186" t="s">
        <v>170</v>
      </c>
      <c r="AE916" s="338"/>
      <c r="AF916" s="338">
        <v>1</v>
      </c>
      <c r="AG916" s="338">
        <v>1</v>
      </c>
      <c r="AH916" s="338">
        <v>1</v>
      </c>
      <c r="AI916" s="338"/>
      <c r="AJ916" s="187"/>
      <c r="AK916" s="182"/>
      <c r="AL916" s="182"/>
      <c r="AM916" s="282">
        <v>0</v>
      </c>
      <c r="AN916" s="282">
        <v>408.11</v>
      </c>
      <c r="AO916" s="282">
        <v>70.13</v>
      </c>
      <c r="AP916" s="282">
        <v>15</v>
      </c>
      <c r="AQ916" s="282"/>
      <c r="AR916" s="275"/>
      <c r="AS916" s="273"/>
      <c r="AT916" s="273"/>
      <c r="AU916" s="275">
        <v>0</v>
      </c>
      <c r="AV916" s="275">
        <v>408.11</v>
      </c>
      <c r="AW916" s="275">
        <v>70.13</v>
      </c>
      <c r="AX916" s="275">
        <v>15</v>
      </c>
      <c r="AY916" s="275"/>
      <c r="AZ916" s="187"/>
      <c r="BA916" s="182"/>
    </row>
    <row r="917" spans="1:53" s="188" customFormat="1" x14ac:dyDescent="0.2">
      <c r="A917" s="182"/>
      <c r="B917" s="185" t="s">
        <v>181</v>
      </c>
      <c r="C917" s="185"/>
      <c r="D917" s="186" t="s">
        <v>182</v>
      </c>
      <c r="E917" s="325">
        <v>315</v>
      </c>
      <c r="F917" s="325">
        <v>143</v>
      </c>
      <c r="G917" s="325">
        <v>94</v>
      </c>
      <c r="H917" s="325">
        <v>74</v>
      </c>
      <c r="I917" s="325">
        <v>116</v>
      </c>
      <c r="J917" s="185"/>
      <c r="K917" s="182"/>
      <c r="L917" s="182"/>
      <c r="M917" s="238">
        <v>54827.3</v>
      </c>
      <c r="N917" s="238">
        <v>15524.7</v>
      </c>
      <c r="O917" s="238">
        <v>11037.63</v>
      </c>
      <c r="P917" s="238">
        <v>7551.93</v>
      </c>
      <c r="Q917" s="238">
        <v>42356.61</v>
      </c>
      <c r="R917" s="185"/>
      <c r="S917" s="182"/>
      <c r="T917" s="182"/>
      <c r="U917" s="238">
        <v>150.62445054944999</v>
      </c>
      <c r="V917" s="238">
        <v>43.731549295774698</v>
      </c>
      <c r="W917" s="238">
        <v>31.626446991403999</v>
      </c>
      <c r="X917" s="238">
        <v>21.889652173913099</v>
      </c>
      <c r="Y917" s="238">
        <v>111.758865435356</v>
      </c>
      <c r="Z917" s="185"/>
      <c r="AA917" s="182"/>
      <c r="AB917" s="185" t="s">
        <v>221</v>
      </c>
      <c r="AC917" s="185"/>
      <c r="AD917" s="186" t="s">
        <v>222</v>
      </c>
      <c r="AE917" s="338">
        <v>2</v>
      </c>
      <c r="AF917" s="338">
        <v>1</v>
      </c>
      <c r="AG917" s="338">
        <v>1</v>
      </c>
      <c r="AH917" s="338">
        <v>1</v>
      </c>
      <c r="AI917" s="338">
        <v>1</v>
      </c>
      <c r="AJ917" s="187"/>
      <c r="AK917" s="182"/>
      <c r="AL917" s="182"/>
      <c r="AM917" s="282">
        <v>23.79</v>
      </c>
      <c r="AN917" s="282">
        <v>9.9600000000000009</v>
      </c>
      <c r="AO917" s="282">
        <v>9.02</v>
      </c>
      <c r="AP917" s="282">
        <v>7.74</v>
      </c>
      <c r="AQ917" s="282">
        <v>136.74</v>
      </c>
      <c r="AR917" s="275"/>
      <c r="AS917" s="273"/>
      <c r="AT917" s="273"/>
      <c r="AU917" s="275">
        <v>11.895</v>
      </c>
      <c r="AV917" s="275">
        <v>4.9800000000000004</v>
      </c>
      <c r="AW917" s="275">
        <v>9.02</v>
      </c>
      <c r="AX917" s="275">
        <v>7.74</v>
      </c>
      <c r="AY917" s="275">
        <v>136.74</v>
      </c>
      <c r="AZ917" s="187"/>
      <c r="BA917" s="182"/>
    </row>
    <row r="918" spans="1:53" s="188" customFormat="1" ht="13.5" thickBot="1" x14ac:dyDescent="0.25">
      <c r="A918" s="182"/>
      <c r="B918" s="189" t="s">
        <v>183</v>
      </c>
      <c r="C918" s="189"/>
      <c r="D918" s="190" t="s">
        <v>86</v>
      </c>
      <c r="E918" s="326">
        <v>51</v>
      </c>
      <c r="F918" s="326">
        <v>21</v>
      </c>
      <c r="G918" s="326">
        <v>13</v>
      </c>
      <c r="H918" s="326">
        <v>8</v>
      </c>
      <c r="I918" s="326">
        <v>9</v>
      </c>
      <c r="J918" s="189"/>
      <c r="K918" s="182"/>
      <c r="L918" s="182"/>
      <c r="M918" s="332">
        <v>7822.57</v>
      </c>
      <c r="N918" s="238">
        <v>2293.3000000000002</v>
      </c>
      <c r="O918" s="238">
        <v>2731.15</v>
      </c>
      <c r="P918" s="238">
        <v>886.62</v>
      </c>
      <c r="Q918" s="238">
        <v>2901.95</v>
      </c>
      <c r="R918" s="185"/>
      <c r="S918" s="182"/>
      <c r="T918" s="182"/>
      <c r="U918" s="266">
        <v>147.595660377358</v>
      </c>
      <c r="V918" s="266">
        <v>42.468518518518501</v>
      </c>
      <c r="W918" s="266">
        <v>51.531132075471703</v>
      </c>
      <c r="X918" s="266">
        <v>16.728679245283001</v>
      </c>
      <c r="Y918" s="266">
        <v>53.7398148148148</v>
      </c>
      <c r="Z918" s="191"/>
      <c r="AA918" s="182"/>
      <c r="AB918" s="189" t="s">
        <v>223</v>
      </c>
      <c r="AC918" s="189"/>
      <c r="AD918" s="190" t="s">
        <v>205</v>
      </c>
      <c r="AE918" s="339">
        <v>9</v>
      </c>
      <c r="AF918" s="339">
        <v>3</v>
      </c>
      <c r="AG918" s="339">
        <v>3</v>
      </c>
      <c r="AH918" s="339">
        <v>2</v>
      </c>
      <c r="AI918" s="339">
        <v>2</v>
      </c>
      <c r="AJ918" s="192"/>
      <c r="AK918" s="182"/>
      <c r="AL918" s="182"/>
      <c r="AM918" s="283">
        <v>825.54</v>
      </c>
      <c r="AN918" s="284">
        <v>73.849999999999994</v>
      </c>
      <c r="AO918" s="284">
        <v>28.68</v>
      </c>
      <c r="AP918" s="284">
        <v>19.53</v>
      </c>
      <c r="AQ918" s="284">
        <v>24.31</v>
      </c>
      <c r="AR918" s="277"/>
      <c r="AS918" s="273"/>
      <c r="AT918" s="273"/>
      <c r="AU918" s="276">
        <v>91.726666666666702</v>
      </c>
      <c r="AV918" s="277">
        <v>9.2312499999999993</v>
      </c>
      <c r="AW918" s="277">
        <v>4.0971428571428596</v>
      </c>
      <c r="AX918" s="277">
        <v>2.4412500000000001</v>
      </c>
      <c r="AY918" s="277">
        <v>3.0387499999999998</v>
      </c>
      <c r="AZ918" s="192"/>
      <c r="BA918" s="182"/>
    </row>
    <row r="919" spans="1:53" s="188" customFormat="1" x14ac:dyDescent="0.2">
      <c r="A919" s="182"/>
      <c r="B919" s="185" t="s">
        <v>184</v>
      </c>
      <c r="C919" s="185"/>
      <c r="D919" s="186" t="s">
        <v>185</v>
      </c>
      <c r="E919" s="325">
        <v>152</v>
      </c>
      <c r="F919" s="325">
        <v>106</v>
      </c>
      <c r="G919" s="325">
        <v>74</v>
      </c>
      <c r="H919" s="325">
        <v>55</v>
      </c>
      <c r="I919" s="325">
        <v>68</v>
      </c>
      <c r="J919" s="185"/>
      <c r="K919" s="182"/>
      <c r="L919" s="182"/>
      <c r="M919" s="238">
        <v>20154.45</v>
      </c>
      <c r="N919" s="238">
        <v>13699.89</v>
      </c>
      <c r="O919" s="238">
        <v>10376.049999999999</v>
      </c>
      <c r="P919" s="238">
        <v>9298.2099999999991</v>
      </c>
      <c r="Q919" s="238">
        <v>39492.18</v>
      </c>
      <c r="R919" s="185"/>
      <c r="S919" s="182"/>
      <c r="T919" s="182"/>
      <c r="U919" s="238">
        <v>115.83017241379299</v>
      </c>
      <c r="V919" s="238">
        <v>63.425416666666599</v>
      </c>
      <c r="W919" s="238">
        <v>48.486214953271002</v>
      </c>
      <c r="X919" s="238">
        <v>44.067345971564002</v>
      </c>
      <c r="Y919" s="238">
        <v>177.09497757847501</v>
      </c>
      <c r="Z919" s="185"/>
      <c r="AA919" s="182"/>
      <c r="AB919" s="185" t="s">
        <v>230</v>
      </c>
      <c r="AC919" s="185"/>
      <c r="AD919" s="186" t="s">
        <v>211</v>
      </c>
      <c r="AE919" s="338">
        <v>10</v>
      </c>
      <c r="AF919" s="338">
        <v>5</v>
      </c>
      <c r="AG919" s="338">
        <v>4</v>
      </c>
      <c r="AH919" s="338">
        <v>5</v>
      </c>
      <c r="AI919" s="338">
        <v>4</v>
      </c>
      <c r="AJ919" s="187"/>
      <c r="AK919" s="182"/>
      <c r="AL919" s="182"/>
      <c r="AM919" s="282">
        <v>1135.8399999999999</v>
      </c>
      <c r="AN919" s="282">
        <v>354.24</v>
      </c>
      <c r="AO919" s="282">
        <v>550.62</v>
      </c>
      <c r="AP919" s="282">
        <v>873.36</v>
      </c>
      <c r="AQ919" s="282">
        <v>7182.93</v>
      </c>
      <c r="AR919" s="275"/>
      <c r="AS919" s="273"/>
      <c r="AT919" s="273"/>
      <c r="AU919" s="275">
        <v>103.258181818182</v>
      </c>
      <c r="AV919" s="275">
        <v>32.203636363636399</v>
      </c>
      <c r="AW919" s="275">
        <v>50.056363636363599</v>
      </c>
      <c r="AX919" s="275">
        <v>79.396363636363603</v>
      </c>
      <c r="AY919" s="275">
        <v>718.29300000000001</v>
      </c>
      <c r="AZ919" s="187"/>
      <c r="BA919" s="182"/>
    </row>
    <row r="920" spans="1:53" s="188" customFormat="1" x14ac:dyDescent="0.2">
      <c r="A920" s="182"/>
      <c r="B920" s="185" t="s">
        <v>189</v>
      </c>
      <c r="C920" s="185"/>
      <c r="D920" s="186" t="s">
        <v>70</v>
      </c>
      <c r="E920" s="325">
        <v>73</v>
      </c>
      <c r="F920" s="325">
        <v>30</v>
      </c>
      <c r="G920" s="325">
        <v>17</v>
      </c>
      <c r="H920" s="325">
        <v>11</v>
      </c>
      <c r="I920" s="325">
        <v>17</v>
      </c>
      <c r="J920" s="185"/>
      <c r="K920" s="182"/>
      <c r="L920" s="182"/>
      <c r="M920" s="238">
        <v>11977.02</v>
      </c>
      <c r="N920" s="238">
        <v>3420.85</v>
      </c>
      <c r="O920" s="238">
        <v>1724.14</v>
      </c>
      <c r="P920" s="238">
        <v>1707.68</v>
      </c>
      <c r="Q920" s="238">
        <v>5551.56</v>
      </c>
      <c r="R920" s="185"/>
      <c r="S920" s="182"/>
      <c r="T920" s="182"/>
      <c r="U920" s="238">
        <v>149.71275</v>
      </c>
      <c r="V920" s="238">
        <v>42.760624999999997</v>
      </c>
      <c r="W920" s="238">
        <v>22.391428571428602</v>
      </c>
      <c r="X920" s="238">
        <v>22.177662337662301</v>
      </c>
      <c r="Y920" s="238">
        <v>71.1738461538461</v>
      </c>
      <c r="Z920" s="185"/>
      <c r="AA920" s="182"/>
      <c r="AB920" s="185" t="s">
        <v>233</v>
      </c>
      <c r="AC920" s="185"/>
      <c r="AD920" s="186" t="s">
        <v>235</v>
      </c>
      <c r="AE920" s="338">
        <v>2</v>
      </c>
      <c r="AF920" s="338"/>
      <c r="AG920" s="338">
        <v>2</v>
      </c>
      <c r="AH920" s="338">
        <v>1</v>
      </c>
      <c r="AI920" s="338">
        <v>1</v>
      </c>
      <c r="AJ920" s="187"/>
      <c r="AK920" s="182"/>
      <c r="AL920" s="182"/>
      <c r="AM920" s="282">
        <v>95.8</v>
      </c>
      <c r="AN920" s="282">
        <v>0</v>
      </c>
      <c r="AO920" s="282">
        <v>67.34</v>
      </c>
      <c r="AP920" s="282">
        <v>24.01</v>
      </c>
      <c r="AQ920" s="282">
        <v>9.31</v>
      </c>
      <c r="AR920" s="275"/>
      <c r="AS920" s="273"/>
      <c r="AT920" s="273"/>
      <c r="AU920" s="275">
        <v>47.9</v>
      </c>
      <c r="AV920" s="275">
        <v>0</v>
      </c>
      <c r="AW920" s="275">
        <v>33.67</v>
      </c>
      <c r="AX920" s="275">
        <v>12.005000000000001</v>
      </c>
      <c r="AY920" s="275">
        <v>4.6550000000000002</v>
      </c>
      <c r="AZ920" s="187"/>
      <c r="BA920" s="182"/>
    </row>
    <row r="921" spans="1:53" s="188" customFormat="1" x14ac:dyDescent="0.2">
      <c r="A921" s="182"/>
      <c r="B921" s="185" t="s">
        <v>191</v>
      </c>
      <c r="C921" s="185"/>
      <c r="D921" s="186" t="s">
        <v>192</v>
      </c>
      <c r="E921" s="325">
        <v>63</v>
      </c>
      <c r="F921" s="325">
        <v>28</v>
      </c>
      <c r="G921" s="325">
        <v>16</v>
      </c>
      <c r="H921" s="325">
        <v>10</v>
      </c>
      <c r="I921" s="325">
        <v>21</v>
      </c>
      <c r="J921" s="185"/>
      <c r="K921" s="182"/>
      <c r="L921" s="182"/>
      <c r="M921" s="238">
        <v>9804.77</v>
      </c>
      <c r="N921" s="238">
        <v>3561.03</v>
      </c>
      <c r="O921" s="238">
        <v>2294.98</v>
      </c>
      <c r="P921" s="238">
        <v>1739.84</v>
      </c>
      <c r="Q921" s="238">
        <v>8325.58</v>
      </c>
      <c r="R921" s="185"/>
      <c r="S921" s="182"/>
      <c r="T921" s="182"/>
      <c r="U921" s="238">
        <v>146.33985074626901</v>
      </c>
      <c r="V921" s="238">
        <v>53.954999999999998</v>
      </c>
      <c r="W921" s="238">
        <v>36.428253968253998</v>
      </c>
      <c r="X921" s="238">
        <v>26.361212121212098</v>
      </c>
      <c r="Y921" s="238">
        <v>101.531463414634</v>
      </c>
      <c r="Z921" s="185"/>
      <c r="AA921" s="182"/>
      <c r="AB921" s="185" t="s">
        <v>236</v>
      </c>
      <c r="AC921" s="185"/>
      <c r="AD921" s="186" t="s">
        <v>127</v>
      </c>
      <c r="AE921" s="338">
        <v>1</v>
      </c>
      <c r="AF921" s="338"/>
      <c r="AG921" s="338"/>
      <c r="AH921" s="338"/>
      <c r="AI921" s="338"/>
      <c r="AJ921" s="187"/>
      <c r="AK921" s="182"/>
      <c r="AL921" s="182"/>
      <c r="AM921" s="282">
        <v>5.03</v>
      </c>
      <c r="AN921" s="282">
        <v>0</v>
      </c>
      <c r="AO921" s="282">
        <v>0</v>
      </c>
      <c r="AP921" s="282">
        <v>0</v>
      </c>
      <c r="AQ921" s="282">
        <v>0</v>
      </c>
      <c r="AR921" s="275"/>
      <c r="AS921" s="273"/>
      <c r="AT921" s="273"/>
      <c r="AU921" s="275">
        <v>5.03</v>
      </c>
      <c r="AV921" s="275">
        <v>0</v>
      </c>
      <c r="AW921" s="275">
        <v>0</v>
      </c>
      <c r="AX921" s="275">
        <v>0</v>
      </c>
      <c r="AY921" s="275">
        <v>0</v>
      </c>
      <c r="AZ921" s="187"/>
      <c r="BA921" s="182"/>
    </row>
    <row r="922" spans="1:53" s="188" customFormat="1" x14ac:dyDescent="0.2">
      <c r="A922" s="182"/>
      <c r="B922" s="185" t="s">
        <v>193</v>
      </c>
      <c r="C922" s="185"/>
      <c r="D922" s="186" t="s">
        <v>194</v>
      </c>
      <c r="E922" s="325">
        <v>169</v>
      </c>
      <c r="F922" s="325">
        <v>95</v>
      </c>
      <c r="G922" s="325">
        <v>69</v>
      </c>
      <c r="H922" s="325">
        <v>54</v>
      </c>
      <c r="I922" s="325">
        <v>73</v>
      </c>
      <c r="J922" s="185"/>
      <c r="K922" s="182"/>
      <c r="L922" s="182"/>
      <c r="M922" s="238">
        <v>21054.87</v>
      </c>
      <c r="N922" s="238">
        <v>10408.530000000001</v>
      </c>
      <c r="O922" s="238">
        <v>7927.98</v>
      </c>
      <c r="P922" s="238">
        <v>7043.96</v>
      </c>
      <c r="Q922" s="238">
        <v>27500.98</v>
      </c>
      <c r="R922" s="185"/>
      <c r="S922" s="182"/>
      <c r="T922" s="182"/>
      <c r="U922" s="238">
        <v>111.40142857142899</v>
      </c>
      <c r="V922" s="238">
        <v>55.0715873015873</v>
      </c>
      <c r="W922" s="238">
        <v>45.826473988439297</v>
      </c>
      <c r="X922" s="238">
        <v>38.075459459459502</v>
      </c>
      <c r="Y922" s="238">
        <v>132.85497584541099</v>
      </c>
      <c r="Z922" s="185"/>
      <c r="AA922" s="182"/>
      <c r="AB922" s="185" t="s">
        <v>236</v>
      </c>
      <c r="AC922" s="185"/>
      <c r="AD922" s="186" t="s">
        <v>237</v>
      </c>
      <c r="AE922" s="338">
        <v>1</v>
      </c>
      <c r="AF922" s="338"/>
      <c r="AG922" s="338"/>
      <c r="AH922" s="338"/>
      <c r="AI922" s="338"/>
      <c r="AJ922" s="187"/>
      <c r="AK922" s="182"/>
      <c r="AL922" s="182"/>
      <c r="AM922" s="282">
        <v>8.4499999999999993</v>
      </c>
      <c r="AN922" s="282">
        <v>0</v>
      </c>
      <c r="AO922" s="282">
        <v>0</v>
      </c>
      <c r="AP922" s="282">
        <v>0</v>
      </c>
      <c r="AQ922" s="282">
        <v>0</v>
      </c>
      <c r="AR922" s="275"/>
      <c r="AS922" s="273"/>
      <c r="AT922" s="273"/>
      <c r="AU922" s="275">
        <v>8.4499999999999993</v>
      </c>
      <c r="AV922" s="275">
        <v>0</v>
      </c>
      <c r="AW922" s="275">
        <v>0</v>
      </c>
      <c r="AX922" s="275">
        <v>0</v>
      </c>
      <c r="AY922" s="275">
        <v>0</v>
      </c>
      <c r="AZ922" s="187"/>
      <c r="BA922" s="182"/>
    </row>
    <row r="923" spans="1:53" s="188" customFormat="1" x14ac:dyDescent="0.2">
      <c r="A923" s="182"/>
      <c r="B923" s="185" t="s">
        <v>197</v>
      </c>
      <c r="C923" s="185"/>
      <c r="D923" s="186" t="s">
        <v>198</v>
      </c>
      <c r="E923" s="325">
        <v>61</v>
      </c>
      <c r="F923" s="325">
        <v>34</v>
      </c>
      <c r="G923" s="325">
        <v>20</v>
      </c>
      <c r="H923" s="325">
        <v>13</v>
      </c>
      <c r="I923" s="325">
        <v>28</v>
      </c>
      <c r="J923" s="185"/>
      <c r="K923" s="182"/>
      <c r="L923" s="182"/>
      <c r="M923" s="238">
        <v>5105.8599999999997</v>
      </c>
      <c r="N923" s="238">
        <v>1948.42</v>
      </c>
      <c r="O923" s="238">
        <v>1583.65</v>
      </c>
      <c r="P923" s="238">
        <v>1379.93</v>
      </c>
      <c r="Q923" s="238">
        <v>9710.0499999999993</v>
      </c>
      <c r="R923" s="185"/>
      <c r="S923" s="182"/>
      <c r="T923" s="182"/>
      <c r="U923" s="238">
        <v>68.078133333333398</v>
      </c>
      <c r="V923" s="238">
        <v>26.33</v>
      </c>
      <c r="W923" s="238">
        <v>22.623571428571399</v>
      </c>
      <c r="X923" s="238">
        <v>19.165694444444402</v>
      </c>
      <c r="Y923" s="238">
        <v>126.104545454545</v>
      </c>
      <c r="Z923" s="185"/>
      <c r="AA923" s="182"/>
      <c r="AB923" s="185" t="s">
        <v>238</v>
      </c>
      <c r="AC923" s="185"/>
      <c r="AD923" s="186" t="s">
        <v>239</v>
      </c>
      <c r="AE923" s="338">
        <v>5</v>
      </c>
      <c r="AF923" s="338">
        <v>3</v>
      </c>
      <c r="AG923" s="338">
        <v>2</v>
      </c>
      <c r="AH923" s="338">
        <v>2</v>
      </c>
      <c r="AI923" s="338">
        <v>1</v>
      </c>
      <c r="AJ923" s="187"/>
      <c r="AK923" s="182"/>
      <c r="AL923" s="182"/>
      <c r="AM923" s="282">
        <v>508.18</v>
      </c>
      <c r="AN923" s="282">
        <v>155.69</v>
      </c>
      <c r="AO923" s="282">
        <v>70.040000000000006</v>
      </c>
      <c r="AP923" s="282">
        <v>93.76</v>
      </c>
      <c r="AQ923" s="282">
        <v>11.66</v>
      </c>
      <c r="AR923" s="275"/>
      <c r="AS923" s="273"/>
      <c r="AT923" s="273"/>
      <c r="AU923" s="275">
        <v>101.636</v>
      </c>
      <c r="AV923" s="275">
        <v>31.138000000000002</v>
      </c>
      <c r="AW923" s="275">
        <v>17.510000000000002</v>
      </c>
      <c r="AX923" s="275">
        <v>18.751999999999999</v>
      </c>
      <c r="AY923" s="275">
        <v>2.915</v>
      </c>
      <c r="AZ923" s="187"/>
      <c r="BA923" s="182"/>
    </row>
    <row r="924" spans="1:53" s="188" customFormat="1" x14ac:dyDescent="0.2">
      <c r="A924" s="182"/>
      <c r="B924" s="185" t="s">
        <v>199</v>
      </c>
      <c r="C924" s="185"/>
      <c r="D924" s="186" t="s">
        <v>200</v>
      </c>
      <c r="E924" s="325">
        <v>721</v>
      </c>
      <c r="F924" s="325">
        <v>395</v>
      </c>
      <c r="G924" s="325">
        <v>311</v>
      </c>
      <c r="H924" s="325">
        <v>236</v>
      </c>
      <c r="I924" s="325">
        <v>266</v>
      </c>
      <c r="J924" s="185"/>
      <c r="K924" s="182"/>
      <c r="L924" s="182"/>
      <c r="M924" s="238">
        <v>91412.4399999999</v>
      </c>
      <c r="N924" s="238">
        <v>35478.65</v>
      </c>
      <c r="O924" s="238">
        <v>29940.31</v>
      </c>
      <c r="P924" s="238">
        <v>27921.02</v>
      </c>
      <c r="Q924" s="238">
        <v>73353.740000000005</v>
      </c>
      <c r="R924" s="185"/>
      <c r="S924" s="182"/>
      <c r="T924" s="182"/>
      <c r="U924" s="238">
        <v>110.937427184466</v>
      </c>
      <c r="V924" s="238">
        <v>43.800802469135803</v>
      </c>
      <c r="W924" s="238">
        <v>37.472227784730897</v>
      </c>
      <c r="X924" s="238">
        <v>35.343063291139202</v>
      </c>
      <c r="Y924" s="238">
        <v>86.400164899882199</v>
      </c>
      <c r="Z924" s="185"/>
      <c r="AA924" s="182"/>
      <c r="AB924" s="185" t="s">
        <v>600</v>
      </c>
      <c r="AC924" s="185"/>
      <c r="AD924" s="186" t="s">
        <v>86</v>
      </c>
      <c r="AE924" s="338">
        <v>1</v>
      </c>
      <c r="AF924" s="338">
        <v>1</v>
      </c>
      <c r="AG924" s="338"/>
      <c r="AH924" s="338"/>
      <c r="AI924" s="338"/>
      <c r="AJ924" s="187"/>
      <c r="AK924" s="182"/>
      <c r="AL924" s="182"/>
      <c r="AM924" s="282">
        <v>22.89</v>
      </c>
      <c r="AN924" s="282">
        <v>12.39</v>
      </c>
      <c r="AO924" s="282">
        <v>0</v>
      </c>
      <c r="AP924" s="282">
        <v>0</v>
      </c>
      <c r="AQ924" s="282">
        <v>0</v>
      </c>
      <c r="AR924" s="275"/>
      <c r="AS924" s="273"/>
      <c r="AT924" s="273"/>
      <c r="AU924" s="275">
        <v>22.89</v>
      </c>
      <c r="AV924" s="275">
        <v>12.39</v>
      </c>
      <c r="AW924" s="275">
        <v>0</v>
      </c>
      <c r="AX924" s="275">
        <v>0</v>
      </c>
      <c r="AY924" s="275">
        <v>0</v>
      </c>
      <c r="AZ924" s="187"/>
      <c r="BA924" s="182"/>
    </row>
    <row r="925" spans="1:53" s="188" customFormat="1" x14ac:dyDescent="0.2">
      <c r="A925" s="182"/>
      <c r="B925" s="185" t="s">
        <v>202</v>
      </c>
      <c r="C925" s="185"/>
      <c r="D925" s="186" t="s">
        <v>203</v>
      </c>
      <c r="E925" s="325">
        <v>1349</v>
      </c>
      <c r="F925" s="325">
        <v>825</v>
      </c>
      <c r="G925" s="325">
        <v>642</v>
      </c>
      <c r="H925" s="325">
        <v>518</v>
      </c>
      <c r="I925" s="325">
        <v>748</v>
      </c>
      <c r="J925" s="185"/>
      <c r="K925" s="182"/>
      <c r="L925" s="182"/>
      <c r="M925" s="238">
        <v>140536.13</v>
      </c>
      <c r="N925" s="238">
        <v>74382.36</v>
      </c>
      <c r="O925" s="238">
        <v>71149.39</v>
      </c>
      <c r="P925" s="238">
        <v>65955.380000000107</v>
      </c>
      <c r="Q925" s="238">
        <v>249454.79</v>
      </c>
      <c r="R925" s="185"/>
      <c r="S925" s="182"/>
      <c r="T925" s="182"/>
      <c r="U925" s="238">
        <v>89.684830887045294</v>
      </c>
      <c r="V925" s="238">
        <v>47.772870905587702</v>
      </c>
      <c r="W925" s="238">
        <v>46.808809210526299</v>
      </c>
      <c r="X925" s="238">
        <v>44.206018766756102</v>
      </c>
      <c r="Y925" s="238">
        <v>142.70868993134999</v>
      </c>
      <c r="Z925" s="185"/>
      <c r="AA925" s="182"/>
      <c r="AB925" s="185" t="s">
        <v>247</v>
      </c>
      <c r="AC925" s="185"/>
      <c r="AD925" s="186" t="s">
        <v>211</v>
      </c>
      <c r="AE925" s="338">
        <v>84</v>
      </c>
      <c r="AF925" s="338">
        <v>38</v>
      </c>
      <c r="AG925" s="338">
        <v>21</v>
      </c>
      <c r="AH925" s="338">
        <v>15</v>
      </c>
      <c r="AI925" s="338">
        <v>9</v>
      </c>
      <c r="AJ925" s="187"/>
      <c r="AK925" s="182"/>
      <c r="AL925" s="182"/>
      <c r="AM925" s="282">
        <v>26306.54</v>
      </c>
      <c r="AN925" s="282">
        <v>6820.74</v>
      </c>
      <c r="AO925" s="282">
        <v>3561.04</v>
      </c>
      <c r="AP925" s="282">
        <v>1385.61</v>
      </c>
      <c r="AQ925" s="282">
        <v>6506.87</v>
      </c>
      <c r="AR925" s="275"/>
      <c r="AS925" s="273"/>
      <c r="AT925" s="273"/>
      <c r="AU925" s="275">
        <v>305.89</v>
      </c>
      <c r="AV925" s="275">
        <v>81.199285714285807</v>
      </c>
      <c r="AW925" s="275">
        <v>42.393333333333302</v>
      </c>
      <c r="AX925" s="275">
        <v>16.495357142857099</v>
      </c>
      <c r="AY925" s="275">
        <v>77.462738095238095</v>
      </c>
      <c r="AZ925" s="187"/>
      <c r="BA925" s="182"/>
    </row>
    <row r="926" spans="1:53" s="188" customFormat="1" x14ac:dyDescent="0.2">
      <c r="A926" s="182"/>
      <c r="B926" s="185" t="s">
        <v>204</v>
      </c>
      <c r="C926" s="185"/>
      <c r="D926" s="186" t="s">
        <v>97</v>
      </c>
      <c r="E926" s="325">
        <v>31</v>
      </c>
      <c r="F926" s="325">
        <v>17</v>
      </c>
      <c r="G926" s="325">
        <v>11</v>
      </c>
      <c r="H926" s="325">
        <v>7</v>
      </c>
      <c r="I926" s="325">
        <v>13</v>
      </c>
      <c r="J926" s="185"/>
      <c r="K926" s="182"/>
      <c r="L926" s="182"/>
      <c r="M926" s="238">
        <v>5076.25</v>
      </c>
      <c r="N926" s="238">
        <v>2319.96</v>
      </c>
      <c r="O926" s="238">
        <v>1139.92</v>
      </c>
      <c r="P926" s="238">
        <v>725.15</v>
      </c>
      <c r="Q926" s="238">
        <v>3467.84</v>
      </c>
      <c r="R926" s="185"/>
      <c r="S926" s="182"/>
      <c r="T926" s="182"/>
      <c r="U926" s="238">
        <v>137.19594594594599</v>
      </c>
      <c r="V926" s="238">
        <v>52.726363636363601</v>
      </c>
      <c r="W926" s="238">
        <v>27.140952380952399</v>
      </c>
      <c r="X926" s="238">
        <v>18.12875</v>
      </c>
      <c r="Y926" s="238">
        <v>78.814545454545396</v>
      </c>
      <c r="Z926" s="185"/>
      <c r="AA926" s="182"/>
      <c r="AB926" s="185" t="s">
        <v>248</v>
      </c>
      <c r="AC926" s="185"/>
      <c r="AD926" s="186" t="s">
        <v>77</v>
      </c>
      <c r="AE926" s="338">
        <v>77</v>
      </c>
      <c r="AF926" s="338">
        <v>28</v>
      </c>
      <c r="AG926" s="338">
        <v>20</v>
      </c>
      <c r="AH926" s="338">
        <v>9</v>
      </c>
      <c r="AI926" s="338">
        <v>10</v>
      </c>
      <c r="AJ926" s="187"/>
      <c r="AK926" s="182"/>
      <c r="AL926" s="182"/>
      <c r="AM926" s="282">
        <v>39962.04</v>
      </c>
      <c r="AN926" s="282">
        <v>5434.04</v>
      </c>
      <c r="AO926" s="282">
        <v>6392.12</v>
      </c>
      <c r="AP926" s="282">
        <v>2323.63</v>
      </c>
      <c r="AQ926" s="282">
        <v>60786.73</v>
      </c>
      <c r="AR926" s="275"/>
      <c r="AS926" s="273"/>
      <c r="AT926" s="273"/>
      <c r="AU926" s="275">
        <v>518.98753246753199</v>
      </c>
      <c r="AV926" s="275">
        <v>71.5005263157895</v>
      </c>
      <c r="AW926" s="275">
        <v>86.38</v>
      </c>
      <c r="AX926" s="275">
        <v>33.675797101449298</v>
      </c>
      <c r="AY926" s="275">
        <v>799.82539473684199</v>
      </c>
      <c r="AZ926" s="187"/>
      <c r="BA926" s="182"/>
    </row>
    <row r="927" spans="1:53" s="188" customFormat="1" x14ac:dyDescent="0.2">
      <c r="A927" s="182"/>
      <c r="B927" s="185" t="s">
        <v>207</v>
      </c>
      <c r="C927" s="185"/>
      <c r="D927" s="186" t="s">
        <v>64</v>
      </c>
      <c r="E927" s="325">
        <v>177</v>
      </c>
      <c r="F927" s="325">
        <v>82</v>
      </c>
      <c r="G927" s="325">
        <v>55</v>
      </c>
      <c r="H927" s="325">
        <v>41</v>
      </c>
      <c r="I927" s="325">
        <v>51</v>
      </c>
      <c r="J927" s="185"/>
      <c r="K927" s="182"/>
      <c r="L927" s="182"/>
      <c r="M927" s="238">
        <v>33020.239999999998</v>
      </c>
      <c r="N927" s="238">
        <v>4474.0200000000004</v>
      </c>
      <c r="O927" s="238">
        <v>2411.96</v>
      </c>
      <c r="P927" s="238">
        <v>1977.89</v>
      </c>
      <c r="Q927" s="238">
        <v>9182.39</v>
      </c>
      <c r="R927" s="185"/>
      <c r="S927" s="182"/>
      <c r="T927" s="182"/>
      <c r="U927" s="238">
        <v>173.79073684210499</v>
      </c>
      <c r="V927" s="238">
        <v>24.1838918918919</v>
      </c>
      <c r="W927" s="238">
        <v>13.6268926553672</v>
      </c>
      <c r="X927" s="238">
        <v>11.238011363636399</v>
      </c>
      <c r="Y927" s="238">
        <v>50.1769945355191</v>
      </c>
      <c r="Z927" s="185"/>
      <c r="AA927" s="182"/>
      <c r="AB927" s="185" t="s">
        <v>249</v>
      </c>
      <c r="AC927" s="185"/>
      <c r="AD927" s="186" t="s">
        <v>127</v>
      </c>
      <c r="AE927" s="338">
        <v>5</v>
      </c>
      <c r="AF927" s="338">
        <v>4</v>
      </c>
      <c r="AG927" s="338">
        <v>3</v>
      </c>
      <c r="AH927" s="338">
        <v>3</v>
      </c>
      <c r="AI927" s="338">
        <v>3</v>
      </c>
      <c r="AJ927" s="187"/>
      <c r="AK927" s="182"/>
      <c r="AL927" s="182"/>
      <c r="AM927" s="282">
        <v>198.91</v>
      </c>
      <c r="AN927" s="282">
        <v>76.66</v>
      </c>
      <c r="AO927" s="282">
        <v>54.2</v>
      </c>
      <c r="AP927" s="282">
        <v>47.67</v>
      </c>
      <c r="AQ927" s="282">
        <v>692.62</v>
      </c>
      <c r="AR927" s="275"/>
      <c r="AS927" s="273"/>
      <c r="AT927" s="273"/>
      <c r="AU927" s="275">
        <v>39.781999999999996</v>
      </c>
      <c r="AV927" s="275">
        <v>15.332000000000001</v>
      </c>
      <c r="AW927" s="275">
        <v>10.84</v>
      </c>
      <c r="AX927" s="275">
        <v>9.5340000000000007</v>
      </c>
      <c r="AY927" s="275">
        <v>138.524</v>
      </c>
      <c r="AZ927" s="187"/>
      <c r="BA927" s="182"/>
    </row>
    <row r="928" spans="1:53" s="188" customFormat="1" ht="13.5" thickBot="1" x14ac:dyDescent="0.25">
      <c r="A928" s="182"/>
      <c r="B928" s="189" t="s">
        <v>208</v>
      </c>
      <c r="C928" s="189"/>
      <c r="D928" s="190" t="s">
        <v>179</v>
      </c>
      <c r="E928" s="326">
        <v>261</v>
      </c>
      <c r="F928" s="326">
        <v>144</v>
      </c>
      <c r="G928" s="326">
        <v>92</v>
      </c>
      <c r="H928" s="326">
        <v>72</v>
      </c>
      <c r="I928" s="326">
        <v>76</v>
      </c>
      <c r="J928" s="189"/>
      <c r="K928" s="182"/>
      <c r="L928" s="182"/>
      <c r="M928" s="332">
        <v>39000.160000000003</v>
      </c>
      <c r="N928" s="238">
        <v>13446.65</v>
      </c>
      <c r="O928" s="238">
        <v>7899.87</v>
      </c>
      <c r="P928" s="238">
        <v>8003.36</v>
      </c>
      <c r="Q928" s="238">
        <v>25935.56</v>
      </c>
      <c r="R928" s="185"/>
      <c r="S928" s="182"/>
      <c r="T928" s="182"/>
      <c r="U928" s="266">
        <v>136.84266666666699</v>
      </c>
      <c r="V928" s="266">
        <v>47.852846975088902</v>
      </c>
      <c r="W928" s="266">
        <v>28.113416370106801</v>
      </c>
      <c r="X928" s="266">
        <v>29.2093430656934</v>
      </c>
      <c r="Y928" s="266">
        <v>89.432965517241399</v>
      </c>
      <c r="Z928" s="191"/>
      <c r="AA928" s="182"/>
      <c r="AB928" s="189" t="s">
        <v>251</v>
      </c>
      <c r="AC928" s="189"/>
      <c r="AD928" s="190" t="s">
        <v>79</v>
      </c>
      <c r="AE928" s="339">
        <v>15</v>
      </c>
      <c r="AF928" s="339">
        <v>7</v>
      </c>
      <c r="AG928" s="339">
        <v>5</v>
      </c>
      <c r="AH928" s="339">
        <v>5</v>
      </c>
      <c r="AI928" s="339">
        <v>3</v>
      </c>
      <c r="AJ928" s="192"/>
      <c r="AK928" s="182"/>
      <c r="AL928" s="182"/>
      <c r="AM928" s="283">
        <v>1823.42</v>
      </c>
      <c r="AN928" s="284">
        <v>541.95000000000005</v>
      </c>
      <c r="AO928" s="284">
        <v>542.58000000000004</v>
      </c>
      <c r="AP928" s="284">
        <v>96.02</v>
      </c>
      <c r="AQ928" s="284">
        <v>459.15</v>
      </c>
      <c r="AR928" s="277"/>
      <c r="AS928" s="273"/>
      <c r="AT928" s="273"/>
      <c r="AU928" s="276">
        <v>107.26</v>
      </c>
      <c r="AV928" s="277">
        <v>31.8794117647059</v>
      </c>
      <c r="AW928" s="277">
        <v>31.916470588235299</v>
      </c>
      <c r="AX928" s="277">
        <v>5.6482352941176499</v>
      </c>
      <c r="AY928" s="277">
        <v>27.008823529411799</v>
      </c>
      <c r="AZ928" s="192"/>
      <c r="BA928" s="182"/>
    </row>
    <row r="929" spans="1:53" s="188" customFormat="1" x14ac:dyDescent="0.2">
      <c r="A929" s="182"/>
      <c r="B929" s="185" t="s">
        <v>209</v>
      </c>
      <c r="C929" s="185"/>
      <c r="D929" s="186" t="s">
        <v>210</v>
      </c>
      <c r="E929" s="325">
        <v>57</v>
      </c>
      <c r="F929" s="325">
        <v>40</v>
      </c>
      <c r="G929" s="325">
        <v>23</v>
      </c>
      <c r="H929" s="325">
        <v>17</v>
      </c>
      <c r="I929" s="325">
        <v>15</v>
      </c>
      <c r="J929" s="185"/>
      <c r="K929" s="182"/>
      <c r="L929" s="182"/>
      <c r="M929" s="238">
        <v>8695.82</v>
      </c>
      <c r="N929" s="238">
        <v>6202.61</v>
      </c>
      <c r="O929" s="238">
        <v>4293.8599999999997</v>
      </c>
      <c r="P929" s="238">
        <v>3707.43</v>
      </c>
      <c r="Q929" s="238">
        <v>4829.71</v>
      </c>
      <c r="R929" s="185"/>
      <c r="S929" s="182"/>
      <c r="T929" s="182"/>
      <c r="U929" s="238">
        <v>140.255161290323</v>
      </c>
      <c r="V929" s="238">
        <v>98.454126984127001</v>
      </c>
      <c r="W929" s="238">
        <v>70.391147540983596</v>
      </c>
      <c r="X929" s="238">
        <v>60.777540983606599</v>
      </c>
      <c r="Y929" s="238">
        <v>81.859491525423707</v>
      </c>
      <c r="Z929" s="185"/>
      <c r="AA929" s="182"/>
      <c r="AB929" s="185" t="s">
        <v>252</v>
      </c>
      <c r="AC929" s="185"/>
      <c r="AD929" s="186" t="s">
        <v>70</v>
      </c>
      <c r="AE929" s="338">
        <v>90</v>
      </c>
      <c r="AF929" s="338">
        <v>30</v>
      </c>
      <c r="AG929" s="338">
        <v>21</v>
      </c>
      <c r="AH929" s="338">
        <v>19</v>
      </c>
      <c r="AI929" s="338">
        <v>16</v>
      </c>
      <c r="AJ929" s="187"/>
      <c r="AK929" s="182"/>
      <c r="AL929" s="182"/>
      <c r="AM929" s="282">
        <v>37345.86</v>
      </c>
      <c r="AN929" s="282">
        <v>3970.11</v>
      </c>
      <c r="AO929" s="282">
        <v>3811.39</v>
      </c>
      <c r="AP929" s="282">
        <v>4439.9799999999996</v>
      </c>
      <c r="AQ929" s="282">
        <v>8442.44</v>
      </c>
      <c r="AR929" s="275"/>
      <c r="AS929" s="273"/>
      <c r="AT929" s="273"/>
      <c r="AU929" s="275">
        <v>410.39406593406602</v>
      </c>
      <c r="AV929" s="275">
        <v>44.112333333333297</v>
      </c>
      <c r="AW929" s="275">
        <v>42.824606741573</v>
      </c>
      <c r="AX929" s="275">
        <v>51.034252873563197</v>
      </c>
      <c r="AY929" s="275">
        <v>94.858876404494396</v>
      </c>
      <c r="AZ929" s="187"/>
      <c r="BA929" s="182"/>
    </row>
    <row r="930" spans="1:53" s="188" customFormat="1" x14ac:dyDescent="0.2">
      <c r="A930" s="182"/>
      <c r="B930" s="185" t="s">
        <v>213</v>
      </c>
      <c r="C930" s="185"/>
      <c r="D930" s="186" t="s">
        <v>127</v>
      </c>
      <c r="E930" s="325">
        <v>39</v>
      </c>
      <c r="F930" s="325">
        <v>20</v>
      </c>
      <c r="G930" s="325">
        <v>13</v>
      </c>
      <c r="H930" s="325">
        <v>6</v>
      </c>
      <c r="I930" s="325">
        <v>11</v>
      </c>
      <c r="J930" s="185"/>
      <c r="K930" s="182"/>
      <c r="L930" s="182"/>
      <c r="M930" s="238">
        <v>4683.7700000000004</v>
      </c>
      <c r="N930" s="238">
        <v>1267.5</v>
      </c>
      <c r="O930" s="238">
        <v>1034.25</v>
      </c>
      <c r="P930" s="238">
        <v>991.87</v>
      </c>
      <c r="Q930" s="238">
        <v>12839.06</v>
      </c>
      <c r="R930" s="185"/>
      <c r="S930" s="182"/>
      <c r="T930" s="182"/>
      <c r="U930" s="238">
        <v>108.92488372093</v>
      </c>
      <c r="V930" s="238">
        <v>30.178571428571399</v>
      </c>
      <c r="W930" s="238">
        <v>25.225609756097601</v>
      </c>
      <c r="X930" s="238">
        <v>23.6159523809524</v>
      </c>
      <c r="Y930" s="238">
        <v>313.14780487804899</v>
      </c>
      <c r="Z930" s="185"/>
      <c r="AA930" s="182"/>
      <c r="AB930" s="185" t="s">
        <v>255</v>
      </c>
      <c r="AC930" s="185"/>
      <c r="AD930" s="186" t="s">
        <v>256</v>
      </c>
      <c r="AE930" s="338">
        <v>17</v>
      </c>
      <c r="AF930" s="338">
        <v>13</v>
      </c>
      <c r="AG930" s="338">
        <v>12</v>
      </c>
      <c r="AH930" s="338">
        <v>9</v>
      </c>
      <c r="AI930" s="338">
        <v>10</v>
      </c>
      <c r="AJ930" s="187"/>
      <c r="AK930" s="182"/>
      <c r="AL930" s="182"/>
      <c r="AM930" s="282">
        <v>1926.76</v>
      </c>
      <c r="AN930" s="282">
        <v>965.44</v>
      </c>
      <c r="AO930" s="282">
        <v>524.15</v>
      </c>
      <c r="AP930" s="282">
        <v>482.79</v>
      </c>
      <c r="AQ930" s="282">
        <v>4580.58</v>
      </c>
      <c r="AR930" s="275"/>
      <c r="AS930" s="273"/>
      <c r="AT930" s="273"/>
      <c r="AU930" s="275">
        <v>107.04222222222199</v>
      </c>
      <c r="AV930" s="275">
        <v>53.635555555555598</v>
      </c>
      <c r="AW930" s="275">
        <v>29.1194444444445</v>
      </c>
      <c r="AX930" s="275">
        <v>28.399411764705899</v>
      </c>
      <c r="AY930" s="275">
        <v>269.445882352941</v>
      </c>
      <c r="AZ930" s="187"/>
      <c r="BA930" s="182"/>
    </row>
    <row r="931" spans="1:53" s="188" customFormat="1" x14ac:dyDescent="0.2">
      <c r="A931" s="182"/>
      <c r="B931" s="185" t="s">
        <v>697</v>
      </c>
      <c r="C931" s="185"/>
      <c r="D931" s="186" t="s">
        <v>107</v>
      </c>
      <c r="E931" s="325">
        <v>1</v>
      </c>
      <c r="F931" s="325">
        <v>1</v>
      </c>
      <c r="G931" s="325">
        <v>1</v>
      </c>
      <c r="H931" s="325">
        <v>1</v>
      </c>
      <c r="I931" s="325">
        <v>1</v>
      </c>
      <c r="J931" s="185"/>
      <c r="K931" s="182"/>
      <c r="L931" s="182"/>
      <c r="M931" s="238">
        <v>100.87</v>
      </c>
      <c r="N931" s="238">
        <v>119.62</v>
      </c>
      <c r="O931" s="238">
        <v>40.08</v>
      </c>
      <c r="P931" s="238">
        <v>82.92</v>
      </c>
      <c r="Q931" s="238">
        <v>191.61</v>
      </c>
      <c r="R931" s="185"/>
      <c r="S931" s="182"/>
      <c r="T931" s="182"/>
      <c r="U931" s="238">
        <v>100.87</v>
      </c>
      <c r="V931" s="238">
        <v>119.62</v>
      </c>
      <c r="W931" s="238">
        <v>40.08</v>
      </c>
      <c r="X931" s="238">
        <v>82.92</v>
      </c>
      <c r="Y931" s="238">
        <v>191.61</v>
      </c>
      <c r="Z931" s="185"/>
      <c r="AA931" s="182"/>
      <c r="AB931" s="185" t="s">
        <v>260</v>
      </c>
      <c r="AC931" s="185"/>
      <c r="AD931" s="186" t="s">
        <v>77</v>
      </c>
      <c r="AE931" s="338">
        <v>2</v>
      </c>
      <c r="AF931" s="338">
        <v>1</v>
      </c>
      <c r="AG931" s="338">
        <v>1</v>
      </c>
      <c r="AH931" s="338"/>
      <c r="AI931" s="338"/>
      <c r="AJ931" s="187"/>
      <c r="AK931" s="182"/>
      <c r="AL931" s="182"/>
      <c r="AM931" s="282">
        <v>55.38</v>
      </c>
      <c r="AN931" s="282">
        <v>43.16</v>
      </c>
      <c r="AO931" s="282">
        <v>12.59</v>
      </c>
      <c r="AP931" s="282">
        <v>0</v>
      </c>
      <c r="AQ931" s="282">
        <v>0</v>
      </c>
      <c r="AR931" s="275"/>
      <c r="AS931" s="273"/>
      <c r="AT931" s="273"/>
      <c r="AU931" s="275">
        <v>27.69</v>
      </c>
      <c r="AV931" s="275">
        <v>21.58</v>
      </c>
      <c r="AW931" s="275">
        <v>6.2949999999999999</v>
      </c>
      <c r="AX931" s="275">
        <v>0</v>
      </c>
      <c r="AY931" s="275">
        <v>0</v>
      </c>
      <c r="AZ931" s="187"/>
      <c r="BA931" s="182"/>
    </row>
    <row r="932" spans="1:53" s="188" customFormat="1" x14ac:dyDescent="0.2">
      <c r="A932" s="182"/>
      <c r="B932" s="185" t="s">
        <v>215</v>
      </c>
      <c r="C932" s="185"/>
      <c r="D932" s="186" t="s">
        <v>70</v>
      </c>
      <c r="E932" s="325">
        <v>6</v>
      </c>
      <c r="F932" s="325">
        <v>2</v>
      </c>
      <c r="G932" s="325">
        <v>2</v>
      </c>
      <c r="H932" s="325">
        <v>1</v>
      </c>
      <c r="I932" s="325">
        <v>1</v>
      </c>
      <c r="J932" s="185"/>
      <c r="K932" s="182"/>
      <c r="L932" s="182"/>
      <c r="M932" s="238">
        <v>483.81</v>
      </c>
      <c r="N932" s="238">
        <v>141.94</v>
      </c>
      <c r="O932" s="238">
        <v>46</v>
      </c>
      <c r="P932" s="238">
        <v>4.96</v>
      </c>
      <c r="Q932" s="238">
        <v>6.75</v>
      </c>
      <c r="R932" s="185"/>
      <c r="S932" s="182"/>
      <c r="T932" s="182"/>
      <c r="U932" s="238">
        <v>69.115714285714304</v>
      </c>
      <c r="V932" s="238">
        <v>20.277142857142898</v>
      </c>
      <c r="W932" s="238">
        <v>6.5714285714285703</v>
      </c>
      <c r="X932" s="238">
        <v>0.70857142857142896</v>
      </c>
      <c r="Y932" s="238">
        <v>0.96428571428571397</v>
      </c>
      <c r="Z932" s="185"/>
      <c r="AA932" s="182"/>
      <c r="AB932" s="185" t="s">
        <v>260</v>
      </c>
      <c r="AC932" s="185"/>
      <c r="AD932" s="186" t="s">
        <v>120</v>
      </c>
      <c r="AE932" s="338">
        <v>1</v>
      </c>
      <c r="AF932" s="338">
        <v>1</v>
      </c>
      <c r="AG932" s="338">
        <v>1</v>
      </c>
      <c r="AH932" s="338">
        <v>1</v>
      </c>
      <c r="AI932" s="338">
        <v>1</v>
      </c>
      <c r="AJ932" s="187"/>
      <c r="AK932" s="182"/>
      <c r="AL932" s="182"/>
      <c r="AM932" s="282">
        <v>22.9</v>
      </c>
      <c r="AN932" s="282">
        <v>23.05</v>
      </c>
      <c r="AO932" s="282">
        <v>13</v>
      </c>
      <c r="AP932" s="282">
        <v>18.149999999999999</v>
      </c>
      <c r="AQ932" s="282">
        <v>211.85</v>
      </c>
      <c r="AR932" s="275"/>
      <c r="AS932" s="273"/>
      <c r="AT932" s="273"/>
      <c r="AU932" s="275">
        <v>22.9</v>
      </c>
      <c r="AV932" s="275">
        <v>23.05</v>
      </c>
      <c r="AW932" s="275">
        <v>13</v>
      </c>
      <c r="AX932" s="275">
        <v>18.149999999999999</v>
      </c>
      <c r="AY932" s="275">
        <v>211.85</v>
      </c>
      <c r="AZ932" s="187"/>
      <c r="BA932" s="182"/>
    </row>
    <row r="933" spans="1:53" s="188" customFormat="1" x14ac:dyDescent="0.2">
      <c r="A933" s="182"/>
      <c r="B933" s="185" t="s">
        <v>216</v>
      </c>
      <c r="C933" s="185"/>
      <c r="D933" s="186" t="s">
        <v>147</v>
      </c>
      <c r="E933" s="325">
        <v>31</v>
      </c>
      <c r="F933" s="325">
        <v>8</v>
      </c>
      <c r="G933" s="325">
        <v>19</v>
      </c>
      <c r="H933" s="325">
        <v>14</v>
      </c>
      <c r="I933" s="325">
        <v>12</v>
      </c>
      <c r="J933" s="185"/>
      <c r="K933" s="182"/>
      <c r="L933" s="182"/>
      <c r="M933" s="238">
        <v>3066.61</v>
      </c>
      <c r="N933" s="238">
        <v>1416.02</v>
      </c>
      <c r="O933" s="238">
        <v>3438.4</v>
      </c>
      <c r="P933" s="238">
        <v>4070.88</v>
      </c>
      <c r="Q933" s="238">
        <v>4647.96</v>
      </c>
      <c r="R933" s="185"/>
      <c r="S933" s="182"/>
      <c r="T933" s="182"/>
      <c r="U933" s="238">
        <v>85.183611111111105</v>
      </c>
      <c r="V933" s="238">
        <v>39.3338888888889</v>
      </c>
      <c r="W933" s="238">
        <v>104.193939393939</v>
      </c>
      <c r="X933" s="238">
        <v>123.36</v>
      </c>
      <c r="Y933" s="238">
        <v>136.70470588235301</v>
      </c>
      <c r="Z933" s="185"/>
      <c r="AA933" s="182"/>
      <c r="AB933" s="185" t="s">
        <v>261</v>
      </c>
      <c r="AC933" s="185"/>
      <c r="AD933" s="186" t="s">
        <v>73</v>
      </c>
      <c r="AE933" s="338">
        <v>51</v>
      </c>
      <c r="AF933" s="338">
        <v>27</v>
      </c>
      <c r="AG933" s="338">
        <v>18</v>
      </c>
      <c r="AH933" s="338">
        <v>17</v>
      </c>
      <c r="AI933" s="338">
        <v>16</v>
      </c>
      <c r="AJ933" s="187"/>
      <c r="AK933" s="182"/>
      <c r="AL933" s="182"/>
      <c r="AM933" s="282">
        <v>17661.38</v>
      </c>
      <c r="AN933" s="282">
        <v>586.64</v>
      </c>
      <c r="AO933" s="282">
        <v>558.28</v>
      </c>
      <c r="AP933" s="282">
        <v>773.98</v>
      </c>
      <c r="AQ933" s="282">
        <v>2218.5300000000002</v>
      </c>
      <c r="AR933" s="275"/>
      <c r="AS933" s="273"/>
      <c r="AT933" s="273"/>
      <c r="AU933" s="275">
        <v>321.11599999999999</v>
      </c>
      <c r="AV933" s="275">
        <v>11.732799999999999</v>
      </c>
      <c r="AW933" s="275">
        <v>10.533584905660399</v>
      </c>
      <c r="AX933" s="275">
        <v>14.332962962963</v>
      </c>
      <c r="AY933" s="275">
        <v>40.336909090909103</v>
      </c>
      <c r="AZ933" s="187"/>
      <c r="BA933" s="182"/>
    </row>
    <row r="934" spans="1:53" s="188" customFormat="1" x14ac:dyDescent="0.2">
      <c r="A934" s="182"/>
      <c r="B934" s="185" t="s">
        <v>217</v>
      </c>
      <c r="C934" s="185"/>
      <c r="D934" s="186" t="s">
        <v>218</v>
      </c>
      <c r="E934" s="325">
        <v>52</v>
      </c>
      <c r="F934" s="325">
        <v>25</v>
      </c>
      <c r="G934" s="325">
        <v>18</v>
      </c>
      <c r="H934" s="325">
        <v>12</v>
      </c>
      <c r="I934" s="325">
        <v>21</v>
      </c>
      <c r="J934" s="185"/>
      <c r="K934" s="182"/>
      <c r="L934" s="182"/>
      <c r="M934" s="238">
        <v>8869.81</v>
      </c>
      <c r="N934" s="238">
        <v>2936.09</v>
      </c>
      <c r="O934" s="238">
        <v>3287.71</v>
      </c>
      <c r="P934" s="238">
        <v>2156.61</v>
      </c>
      <c r="Q934" s="238">
        <v>5026.9799999999996</v>
      </c>
      <c r="R934" s="185"/>
      <c r="S934" s="182"/>
      <c r="T934" s="182"/>
      <c r="U934" s="238">
        <v>158.38946428571401</v>
      </c>
      <c r="V934" s="238">
        <v>51.510350877192998</v>
      </c>
      <c r="W934" s="238">
        <v>60.8835185185185</v>
      </c>
      <c r="X934" s="238">
        <v>39.211090909090899</v>
      </c>
      <c r="Y934" s="238">
        <v>86.672068965517198</v>
      </c>
      <c r="Z934" s="185"/>
      <c r="AA934" s="182"/>
      <c r="AB934" s="185" t="s">
        <v>264</v>
      </c>
      <c r="AC934" s="185"/>
      <c r="AD934" s="186" t="s">
        <v>64</v>
      </c>
      <c r="AE934" s="338">
        <v>16</v>
      </c>
      <c r="AF934" s="338">
        <v>7</v>
      </c>
      <c r="AG934" s="338">
        <v>5</v>
      </c>
      <c r="AH934" s="338">
        <v>4</v>
      </c>
      <c r="AI934" s="338">
        <v>3</v>
      </c>
      <c r="AJ934" s="187"/>
      <c r="AK934" s="182"/>
      <c r="AL934" s="182"/>
      <c r="AM934" s="282">
        <v>1381.88</v>
      </c>
      <c r="AN934" s="282">
        <v>74.52</v>
      </c>
      <c r="AO934" s="282">
        <v>39.11</v>
      </c>
      <c r="AP934" s="282">
        <v>578.44000000000005</v>
      </c>
      <c r="AQ934" s="282">
        <v>7097.77</v>
      </c>
      <c r="AR934" s="275"/>
      <c r="AS934" s="273"/>
      <c r="AT934" s="273"/>
      <c r="AU934" s="275">
        <v>81.287058823529406</v>
      </c>
      <c r="AV934" s="275">
        <v>4.3835294117647097</v>
      </c>
      <c r="AW934" s="275">
        <v>2.30058823529412</v>
      </c>
      <c r="AX934" s="275">
        <v>34.025882352941203</v>
      </c>
      <c r="AY934" s="275">
        <v>417.51588235294099</v>
      </c>
      <c r="AZ934" s="187"/>
      <c r="BA934" s="182"/>
    </row>
    <row r="935" spans="1:53" s="188" customFormat="1" x14ac:dyDescent="0.2">
      <c r="A935" s="182"/>
      <c r="B935" s="185" t="s">
        <v>220</v>
      </c>
      <c r="C935" s="185"/>
      <c r="D935" s="186" t="s">
        <v>170</v>
      </c>
      <c r="E935" s="325">
        <v>124</v>
      </c>
      <c r="F935" s="325">
        <v>65</v>
      </c>
      <c r="G935" s="325">
        <v>45</v>
      </c>
      <c r="H935" s="325">
        <v>38</v>
      </c>
      <c r="I935" s="325">
        <v>42</v>
      </c>
      <c r="J935" s="185"/>
      <c r="K935" s="182"/>
      <c r="L935" s="182"/>
      <c r="M935" s="238">
        <v>15153.58</v>
      </c>
      <c r="N935" s="238">
        <v>6651.67</v>
      </c>
      <c r="O935" s="238">
        <v>4937.6400000000003</v>
      </c>
      <c r="P935" s="238">
        <v>5508.57</v>
      </c>
      <c r="Q935" s="238">
        <v>11464.88</v>
      </c>
      <c r="R935" s="185"/>
      <c r="S935" s="182"/>
      <c r="T935" s="182"/>
      <c r="U935" s="238">
        <v>107.47219858155999</v>
      </c>
      <c r="V935" s="238">
        <v>48.200507246376802</v>
      </c>
      <c r="W935" s="238">
        <v>36.306176470588198</v>
      </c>
      <c r="X935" s="238">
        <v>40.804222222222201</v>
      </c>
      <c r="Y935" s="238">
        <v>80.173986013985996</v>
      </c>
      <c r="Z935" s="185"/>
      <c r="AA935" s="182"/>
      <c r="AB935" s="185" t="s">
        <v>266</v>
      </c>
      <c r="AC935" s="185"/>
      <c r="AD935" s="186" t="s">
        <v>267</v>
      </c>
      <c r="AE935" s="338">
        <v>8</v>
      </c>
      <c r="AF935" s="338">
        <v>3</v>
      </c>
      <c r="AG935" s="338">
        <v>3</v>
      </c>
      <c r="AH935" s="338">
        <v>3</v>
      </c>
      <c r="AI935" s="338">
        <v>2</v>
      </c>
      <c r="AJ935" s="187"/>
      <c r="AK935" s="182"/>
      <c r="AL935" s="182"/>
      <c r="AM935" s="282">
        <v>983.46</v>
      </c>
      <c r="AN935" s="282">
        <v>572.46</v>
      </c>
      <c r="AO935" s="282">
        <v>609.35</v>
      </c>
      <c r="AP935" s="282">
        <v>689.37</v>
      </c>
      <c r="AQ935" s="282">
        <v>29.69</v>
      </c>
      <c r="AR935" s="275"/>
      <c r="AS935" s="273"/>
      <c r="AT935" s="273"/>
      <c r="AU935" s="275">
        <v>122.9325</v>
      </c>
      <c r="AV935" s="275">
        <v>71.557500000000005</v>
      </c>
      <c r="AW935" s="275">
        <v>76.168750000000003</v>
      </c>
      <c r="AX935" s="275">
        <v>86.171250000000001</v>
      </c>
      <c r="AY935" s="275">
        <v>3.7112500000000002</v>
      </c>
      <c r="AZ935" s="187"/>
      <c r="BA935" s="182"/>
    </row>
    <row r="936" spans="1:53" s="188" customFormat="1" x14ac:dyDescent="0.2">
      <c r="A936" s="182"/>
      <c r="B936" s="185" t="s">
        <v>221</v>
      </c>
      <c r="C936" s="185"/>
      <c r="D936" s="186" t="s">
        <v>222</v>
      </c>
      <c r="E936" s="325">
        <v>21</v>
      </c>
      <c r="F936" s="325">
        <v>13</v>
      </c>
      <c r="G936" s="325">
        <v>11</v>
      </c>
      <c r="H936" s="325">
        <v>5</v>
      </c>
      <c r="I936" s="325">
        <v>7</v>
      </c>
      <c r="J936" s="185"/>
      <c r="K936" s="182"/>
      <c r="L936" s="182"/>
      <c r="M936" s="238">
        <v>2018.36</v>
      </c>
      <c r="N936" s="238">
        <v>2339.91</v>
      </c>
      <c r="O936" s="238">
        <v>1966.12</v>
      </c>
      <c r="P936" s="238">
        <v>966.21</v>
      </c>
      <c r="Q936" s="238">
        <v>2852.02</v>
      </c>
      <c r="R936" s="185"/>
      <c r="S936" s="182"/>
      <c r="T936" s="182"/>
      <c r="U936" s="238">
        <v>77.629230769230801</v>
      </c>
      <c r="V936" s="238">
        <v>89.996538461538407</v>
      </c>
      <c r="W936" s="238">
        <v>75.62</v>
      </c>
      <c r="X936" s="238">
        <v>37.161923076923102</v>
      </c>
      <c r="Y936" s="238">
        <v>105.63037037037</v>
      </c>
      <c r="Z936" s="185"/>
      <c r="AA936" s="182"/>
      <c r="AB936" s="185" t="s">
        <v>268</v>
      </c>
      <c r="AC936" s="185"/>
      <c r="AD936" s="186" t="s">
        <v>269</v>
      </c>
      <c r="AE936" s="338">
        <v>2</v>
      </c>
      <c r="AF936" s="338"/>
      <c r="AG936" s="338">
        <v>1</v>
      </c>
      <c r="AH936" s="338"/>
      <c r="AI936" s="338"/>
      <c r="AJ936" s="187"/>
      <c r="AK936" s="182"/>
      <c r="AL936" s="182"/>
      <c r="AM936" s="282">
        <v>53.95</v>
      </c>
      <c r="AN936" s="282">
        <v>0</v>
      </c>
      <c r="AO936" s="282">
        <v>37.49</v>
      </c>
      <c r="AP936" s="282">
        <v>0</v>
      </c>
      <c r="AQ936" s="282">
        <v>0</v>
      </c>
      <c r="AR936" s="275"/>
      <c r="AS936" s="273"/>
      <c r="AT936" s="273"/>
      <c r="AU936" s="275">
        <v>26.975000000000001</v>
      </c>
      <c r="AV936" s="275">
        <v>0</v>
      </c>
      <c r="AW936" s="275">
        <v>18.745000000000001</v>
      </c>
      <c r="AX936" s="275">
        <v>0</v>
      </c>
      <c r="AY936" s="275">
        <v>0</v>
      </c>
      <c r="AZ936" s="187"/>
      <c r="BA936" s="182"/>
    </row>
    <row r="937" spans="1:53" s="188" customFormat="1" x14ac:dyDescent="0.2">
      <c r="A937" s="182"/>
      <c r="B937" s="185" t="s">
        <v>223</v>
      </c>
      <c r="C937" s="185"/>
      <c r="D937" s="186" t="s">
        <v>205</v>
      </c>
      <c r="E937" s="325">
        <v>70</v>
      </c>
      <c r="F937" s="325">
        <v>38</v>
      </c>
      <c r="G937" s="325">
        <v>26</v>
      </c>
      <c r="H937" s="325">
        <v>22</v>
      </c>
      <c r="I937" s="325">
        <v>23</v>
      </c>
      <c r="J937" s="185"/>
      <c r="K937" s="182"/>
      <c r="L937" s="182"/>
      <c r="M937" s="238">
        <v>6923.66</v>
      </c>
      <c r="N937" s="238">
        <v>2887.23</v>
      </c>
      <c r="O937" s="238">
        <v>1576.25</v>
      </c>
      <c r="P937" s="238">
        <v>1605.66</v>
      </c>
      <c r="Q937" s="238">
        <v>7921.97</v>
      </c>
      <c r="R937" s="185"/>
      <c r="S937" s="182"/>
      <c r="T937" s="182"/>
      <c r="U937" s="238">
        <v>89.917662337662307</v>
      </c>
      <c r="V937" s="238">
        <v>39.016621621621603</v>
      </c>
      <c r="W937" s="238">
        <v>22.844202898550702</v>
      </c>
      <c r="X937" s="238">
        <v>22.937999999999999</v>
      </c>
      <c r="Y937" s="238">
        <v>108.520136986301</v>
      </c>
      <c r="Z937" s="185"/>
      <c r="AA937" s="182"/>
      <c r="AB937" s="185" t="s">
        <v>270</v>
      </c>
      <c r="AC937" s="185"/>
      <c r="AD937" s="186" t="s">
        <v>145</v>
      </c>
      <c r="AE937" s="338">
        <v>7</v>
      </c>
      <c r="AF937" s="338">
        <v>1</v>
      </c>
      <c r="AG937" s="338">
        <v>1</v>
      </c>
      <c r="AH937" s="338">
        <v>1</v>
      </c>
      <c r="AI937" s="338"/>
      <c r="AJ937" s="187"/>
      <c r="AK937" s="182"/>
      <c r="AL937" s="182"/>
      <c r="AM937" s="282">
        <v>361.54</v>
      </c>
      <c r="AN937" s="282">
        <v>30.23</v>
      </c>
      <c r="AO937" s="282">
        <v>31.13</v>
      </c>
      <c r="AP937" s="282">
        <v>25.08</v>
      </c>
      <c r="AQ937" s="282">
        <v>0</v>
      </c>
      <c r="AR937" s="275"/>
      <c r="AS937" s="273"/>
      <c r="AT937" s="273"/>
      <c r="AU937" s="275">
        <v>51.648571428571401</v>
      </c>
      <c r="AV937" s="275">
        <v>3.7787500000000001</v>
      </c>
      <c r="AW937" s="275">
        <v>3.8912499999999999</v>
      </c>
      <c r="AX937" s="275">
        <v>3.5828571428571401</v>
      </c>
      <c r="AY937" s="275">
        <v>0</v>
      </c>
      <c r="AZ937" s="187"/>
      <c r="BA937" s="182"/>
    </row>
    <row r="938" spans="1:53" s="188" customFormat="1" ht="13.5" thickBot="1" x14ac:dyDescent="0.25">
      <c r="A938" s="182"/>
      <c r="B938" s="189" t="s">
        <v>651</v>
      </c>
      <c r="C938" s="189"/>
      <c r="D938" s="190" t="s">
        <v>227</v>
      </c>
      <c r="E938" s="326">
        <v>1</v>
      </c>
      <c r="F938" s="326">
        <v>1</v>
      </c>
      <c r="G938" s="326">
        <v>1</v>
      </c>
      <c r="H938" s="326">
        <v>1</v>
      </c>
      <c r="I938" s="326">
        <v>1</v>
      </c>
      <c r="J938" s="189"/>
      <c r="K938" s="182"/>
      <c r="L938" s="182"/>
      <c r="M938" s="332">
        <v>20.2</v>
      </c>
      <c r="N938" s="238">
        <v>96.36</v>
      </c>
      <c r="O938" s="238">
        <v>112.53</v>
      </c>
      <c r="P938" s="238">
        <v>280.06</v>
      </c>
      <c r="Q938" s="238">
        <v>788.04</v>
      </c>
      <c r="R938" s="185"/>
      <c r="S938" s="182"/>
      <c r="T938" s="182"/>
      <c r="U938" s="266">
        <v>20.2</v>
      </c>
      <c r="V938" s="266">
        <v>96.36</v>
      </c>
      <c r="W938" s="266">
        <v>112.53</v>
      </c>
      <c r="X938" s="266">
        <v>280.06</v>
      </c>
      <c r="Y938" s="266">
        <v>788.04</v>
      </c>
      <c r="Z938" s="191"/>
      <c r="AA938" s="182"/>
      <c r="AB938" s="189" t="s">
        <v>270</v>
      </c>
      <c r="AC938" s="189"/>
      <c r="AD938" s="190" t="s">
        <v>272</v>
      </c>
      <c r="AE938" s="339">
        <v>1</v>
      </c>
      <c r="AF938" s="339"/>
      <c r="AG938" s="339"/>
      <c r="AH938" s="339"/>
      <c r="AI938" s="339"/>
      <c r="AJ938" s="192"/>
      <c r="AK938" s="182"/>
      <c r="AL938" s="182"/>
      <c r="AM938" s="283">
        <v>13.15</v>
      </c>
      <c r="AN938" s="284">
        <v>0</v>
      </c>
      <c r="AO938" s="284">
        <v>0</v>
      </c>
      <c r="AP938" s="284">
        <v>0</v>
      </c>
      <c r="AQ938" s="284">
        <v>0</v>
      </c>
      <c r="AR938" s="277"/>
      <c r="AS938" s="273"/>
      <c r="AT938" s="273"/>
      <c r="AU938" s="276">
        <v>13.15</v>
      </c>
      <c r="AV938" s="277">
        <v>0</v>
      </c>
      <c r="AW938" s="277">
        <v>0</v>
      </c>
      <c r="AX938" s="277">
        <v>0</v>
      </c>
      <c r="AY938" s="277">
        <v>0</v>
      </c>
      <c r="AZ938" s="192"/>
      <c r="BA938" s="182"/>
    </row>
    <row r="939" spans="1:53" s="188" customFormat="1" x14ac:dyDescent="0.2">
      <c r="A939" s="182"/>
      <c r="B939" s="185" t="s">
        <v>230</v>
      </c>
      <c r="C939" s="185"/>
      <c r="D939" s="186" t="s">
        <v>211</v>
      </c>
      <c r="E939" s="325">
        <v>77</v>
      </c>
      <c r="F939" s="325">
        <v>39</v>
      </c>
      <c r="G939" s="325">
        <v>30</v>
      </c>
      <c r="H939" s="325">
        <v>27</v>
      </c>
      <c r="I939" s="325">
        <v>34</v>
      </c>
      <c r="J939" s="185"/>
      <c r="K939" s="182"/>
      <c r="L939" s="182"/>
      <c r="M939" s="238">
        <v>8816.7099999999991</v>
      </c>
      <c r="N939" s="238">
        <v>3590.1</v>
      </c>
      <c r="O939" s="238">
        <v>3133.52</v>
      </c>
      <c r="P939" s="238">
        <v>4878.28</v>
      </c>
      <c r="Q939" s="238">
        <v>7444.71</v>
      </c>
      <c r="R939" s="185"/>
      <c r="S939" s="182"/>
      <c r="T939" s="182"/>
      <c r="U939" s="238">
        <v>94.803333333333399</v>
      </c>
      <c r="V939" s="238">
        <v>38.192553191489402</v>
      </c>
      <c r="W939" s="238">
        <v>33.693763440860202</v>
      </c>
      <c r="X939" s="238">
        <v>52.454623655913998</v>
      </c>
      <c r="Y939" s="238">
        <v>76.749587628865996</v>
      </c>
      <c r="Z939" s="185"/>
      <c r="AA939" s="182"/>
      <c r="AB939" s="185" t="s">
        <v>273</v>
      </c>
      <c r="AC939" s="185"/>
      <c r="AD939" s="186" t="s">
        <v>272</v>
      </c>
      <c r="AE939" s="338">
        <v>10</v>
      </c>
      <c r="AF939" s="338">
        <v>4</v>
      </c>
      <c r="AG939" s="338">
        <v>4</v>
      </c>
      <c r="AH939" s="338">
        <v>3</v>
      </c>
      <c r="AI939" s="338">
        <v>2</v>
      </c>
      <c r="AJ939" s="187"/>
      <c r="AK939" s="182"/>
      <c r="AL939" s="182"/>
      <c r="AM939" s="282">
        <v>287.2</v>
      </c>
      <c r="AN939" s="282">
        <v>141.68</v>
      </c>
      <c r="AO939" s="282">
        <v>158.63999999999999</v>
      </c>
      <c r="AP939" s="282">
        <v>224.38</v>
      </c>
      <c r="AQ939" s="282">
        <v>198.82</v>
      </c>
      <c r="AR939" s="275"/>
      <c r="AS939" s="273"/>
      <c r="AT939" s="273"/>
      <c r="AU939" s="275">
        <v>28.72</v>
      </c>
      <c r="AV939" s="275">
        <v>11.8066666666667</v>
      </c>
      <c r="AW939" s="275">
        <v>13.22</v>
      </c>
      <c r="AX939" s="275">
        <v>18.698333333333299</v>
      </c>
      <c r="AY939" s="275">
        <v>16.5683333333333</v>
      </c>
      <c r="AZ939" s="187"/>
      <c r="BA939" s="182"/>
    </row>
    <row r="940" spans="1:53" s="188" customFormat="1" x14ac:dyDescent="0.2">
      <c r="A940" s="182"/>
      <c r="B940" s="185" t="s">
        <v>232</v>
      </c>
      <c r="C940" s="185"/>
      <c r="D940" s="186" t="s">
        <v>97</v>
      </c>
      <c r="E940" s="325">
        <v>3</v>
      </c>
      <c r="F940" s="325">
        <v>2</v>
      </c>
      <c r="G940" s="325">
        <v>2</v>
      </c>
      <c r="H940" s="325">
        <v>1</v>
      </c>
      <c r="I940" s="325">
        <v>1</v>
      </c>
      <c r="J940" s="185"/>
      <c r="K940" s="182"/>
      <c r="L940" s="182"/>
      <c r="M940" s="238">
        <v>107.9</v>
      </c>
      <c r="N940" s="238">
        <v>43.14</v>
      </c>
      <c r="O940" s="238">
        <v>26.6</v>
      </c>
      <c r="P940" s="238">
        <v>4.6399999999999997</v>
      </c>
      <c r="Q940" s="238">
        <v>121.15</v>
      </c>
      <c r="R940" s="185"/>
      <c r="S940" s="182"/>
      <c r="T940" s="182"/>
      <c r="U940" s="238">
        <v>35.966666666666697</v>
      </c>
      <c r="V940" s="238">
        <v>14.38</v>
      </c>
      <c r="W940" s="238">
        <v>8.8666666666666707</v>
      </c>
      <c r="X940" s="238">
        <v>2.3199999999999998</v>
      </c>
      <c r="Y940" s="238">
        <v>40.383333333333297</v>
      </c>
      <c r="Z940" s="185"/>
      <c r="AA940" s="182"/>
      <c r="AB940" s="185" t="s">
        <v>274</v>
      </c>
      <c r="AC940" s="185"/>
      <c r="AD940" s="186" t="s">
        <v>107</v>
      </c>
      <c r="AE940" s="338">
        <v>7</v>
      </c>
      <c r="AF940" s="338">
        <v>2</v>
      </c>
      <c r="AG940" s="338">
        <v>1</v>
      </c>
      <c r="AH940" s="338">
        <v>1</v>
      </c>
      <c r="AI940" s="338">
        <v>1</v>
      </c>
      <c r="AJ940" s="187"/>
      <c r="AK940" s="182"/>
      <c r="AL940" s="182"/>
      <c r="AM940" s="282">
        <v>1284.6199999999999</v>
      </c>
      <c r="AN940" s="282">
        <v>2864.46</v>
      </c>
      <c r="AO940" s="282">
        <v>16.670000000000002</v>
      </c>
      <c r="AP940" s="282">
        <v>14.6</v>
      </c>
      <c r="AQ940" s="282">
        <v>56.77</v>
      </c>
      <c r="AR940" s="275"/>
      <c r="AS940" s="273"/>
      <c r="AT940" s="273"/>
      <c r="AU940" s="275">
        <v>183.517142857143</v>
      </c>
      <c r="AV940" s="275">
        <v>409.20857142857102</v>
      </c>
      <c r="AW940" s="275">
        <v>2.3814285714285699</v>
      </c>
      <c r="AX940" s="275">
        <v>2.43333333333333</v>
      </c>
      <c r="AY940" s="275">
        <v>8.11</v>
      </c>
      <c r="AZ940" s="187"/>
      <c r="BA940" s="182"/>
    </row>
    <row r="941" spans="1:53" s="188" customFormat="1" x14ac:dyDescent="0.2">
      <c r="A941" s="182"/>
      <c r="B941" s="185" t="s">
        <v>233</v>
      </c>
      <c r="C941" s="185"/>
      <c r="D941" s="186" t="s">
        <v>235</v>
      </c>
      <c r="E941" s="325">
        <v>28</v>
      </c>
      <c r="F941" s="325">
        <v>8</v>
      </c>
      <c r="G941" s="325">
        <v>16</v>
      </c>
      <c r="H941" s="325">
        <v>16</v>
      </c>
      <c r="I941" s="325">
        <v>23</v>
      </c>
      <c r="J941" s="185"/>
      <c r="K941" s="182"/>
      <c r="L941" s="182"/>
      <c r="M941" s="238">
        <v>3144.22</v>
      </c>
      <c r="N941" s="238">
        <v>813.76</v>
      </c>
      <c r="O941" s="238">
        <v>2486.36</v>
      </c>
      <c r="P941" s="238">
        <v>2838.73</v>
      </c>
      <c r="Q941" s="238">
        <v>7101.72</v>
      </c>
      <c r="R941" s="185"/>
      <c r="S941" s="182"/>
      <c r="T941" s="182"/>
      <c r="U941" s="238">
        <v>82.742631578947396</v>
      </c>
      <c r="V941" s="238">
        <v>20.865641025641001</v>
      </c>
      <c r="W941" s="238">
        <v>67.198918918918906</v>
      </c>
      <c r="X941" s="238">
        <v>76.722432432432399</v>
      </c>
      <c r="Y941" s="238">
        <v>165.15627906976701</v>
      </c>
      <c r="Z941" s="185"/>
      <c r="AA941" s="182"/>
      <c r="AB941" s="185" t="s">
        <v>275</v>
      </c>
      <c r="AC941" s="185"/>
      <c r="AD941" s="186" t="s">
        <v>100</v>
      </c>
      <c r="AE941" s="338">
        <v>2</v>
      </c>
      <c r="AF941" s="338">
        <v>1</v>
      </c>
      <c r="AG941" s="338">
        <v>1</v>
      </c>
      <c r="AH941" s="338"/>
      <c r="AI941" s="338"/>
      <c r="AJ941" s="187"/>
      <c r="AK941" s="182"/>
      <c r="AL941" s="182"/>
      <c r="AM941" s="282">
        <v>1022.99</v>
      </c>
      <c r="AN941" s="282">
        <v>736.14</v>
      </c>
      <c r="AO941" s="282">
        <v>300.42</v>
      </c>
      <c r="AP941" s="282">
        <v>0</v>
      </c>
      <c r="AQ941" s="282">
        <v>0</v>
      </c>
      <c r="AR941" s="275"/>
      <c r="AS941" s="273"/>
      <c r="AT941" s="273"/>
      <c r="AU941" s="275">
        <v>511.495</v>
      </c>
      <c r="AV941" s="275">
        <v>368.07</v>
      </c>
      <c r="AW941" s="275">
        <v>150.21</v>
      </c>
      <c r="AX941" s="275">
        <v>0</v>
      </c>
      <c r="AY941" s="275">
        <v>0</v>
      </c>
      <c r="AZ941" s="187"/>
      <c r="BA941" s="182"/>
    </row>
    <row r="942" spans="1:53" s="188" customFormat="1" x14ac:dyDescent="0.2">
      <c r="A942" s="182"/>
      <c r="B942" s="185" t="s">
        <v>236</v>
      </c>
      <c r="C942" s="185"/>
      <c r="D942" s="186" t="s">
        <v>237</v>
      </c>
      <c r="E942" s="325">
        <v>26</v>
      </c>
      <c r="F942" s="325">
        <v>14</v>
      </c>
      <c r="G942" s="325">
        <v>13</v>
      </c>
      <c r="H942" s="325">
        <v>11</v>
      </c>
      <c r="I942" s="325">
        <v>14</v>
      </c>
      <c r="J942" s="185"/>
      <c r="K942" s="182"/>
      <c r="L942" s="182"/>
      <c r="M942" s="238">
        <v>3896.93</v>
      </c>
      <c r="N942" s="238">
        <v>1971.59</v>
      </c>
      <c r="O942" s="238">
        <v>1765.35</v>
      </c>
      <c r="P942" s="238">
        <v>1569.7</v>
      </c>
      <c r="Q942" s="238">
        <v>7577.47</v>
      </c>
      <c r="R942" s="185"/>
      <c r="S942" s="182"/>
      <c r="T942" s="182"/>
      <c r="U942" s="238">
        <v>129.89766666666699</v>
      </c>
      <c r="V942" s="238">
        <v>65.719666666666697</v>
      </c>
      <c r="W942" s="238">
        <v>58.844999999999999</v>
      </c>
      <c r="X942" s="238">
        <v>54.127586206896602</v>
      </c>
      <c r="Y942" s="238">
        <v>229.62030303030301</v>
      </c>
      <c r="Z942" s="185"/>
      <c r="AA942" s="182"/>
      <c r="AB942" s="185" t="s">
        <v>275</v>
      </c>
      <c r="AC942" s="185"/>
      <c r="AD942" s="186" t="s">
        <v>77</v>
      </c>
      <c r="AE942" s="338">
        <v>3</v>
      </c>
      <c r="AF942" s="338">
        <v>2</v>
      </c>
      <c r="AG942" s="338"/>
      <c r="AH942" s="338">
        <v>1</v>
      </c>
      <c r="AI942" s="338"/>
      <c r="AJ942" s="187"/>
      <c r="AK942" s="182"/>
      <c r="AL942" s="182"/>
      <c r="AM942" s="282">
        <v>180.69</v>
      </c>
      <c r="AN942" s="282">
        <v>39.72</v>
      </c>
      <c r="AO942" s="282">
        <v>0</v>
      </c>
      <c r="AP942" s="282">
        <v>3.29</v>
      </c>
      <c r="AQ942" s="282">
        <v>0</v>
      </c>
      <c r="AR942" s="275"/>
      <c r="AS942" s="273"/>
      <c r="AT942" s="273"/>
      <c r="AU942" s="275">
        <v>60.23</v>
      </c>
      <c r="AV942" s="275">
        <v>13.24</v>
      </c>
      <c r="AW942" s="275">
        <v>0</v>
      </c>
      <c r="AX942" s="275">
        <v>1.09666666666667</v>
      </c>
      <c r="AY942" s="275">
        <v>0</v>
      </c>
      <c r="AZ942" s="187"/>
      <c r="BA942" s="182"/>
    </row>
    <row r="943" spans="1:53" s="188" customFormat="1" x14ac:dyDescent="0.2">
      <c r="A943" s="182"/>
      <c r="B943" s="185" t="s">
        <v>238</v>
      </c>
      <c r="C943" s="185"/>
      <c r="D943" s="186" t="s">
        <v>239</v>
      </c>
      <c r="E943" s="325">
        <v>64</v>
      </c>
      <c r="F943" s="325">
        <v>38</v>
      </c>
      <c r="G943" s="325">
        <v>28</v>
      </c>
      <c r="H943" s="325">
        <v>20</v>
      </c>
      <c r="I943" s="325">
        <v>22</v>
      </c>
      <c r="J943" s="185"/>
      <c r="K943" s="182"/>
      <c r="L943" s="182"/>
      <c r="M943" s="238">
        <v>8836.58</v>
      </c>
      <c r="N943" s="238">
        <v>4104.66</v>
      </c>
      <c r="O943" s="238">
        <v>4353.51</v>
      </c>
      <c r="P943" s="238">
        <v>3679.83</v>
      </c>
      <c r="Q943" s="238">
        <v>5767.6</v>
      </c>
      <c r="R943" s="185"/>
      <c r="S943" s="182"/>
      <c r="T943" s="182"/>
      <c r="U943" s="238">
        <v>117.82106666666699</v>
      </c>
      <c r="V943" s="238">
        <v>54.008684210526297</v>
      </c>
      <c r="W943" s="238">
        <v>56.539090909090902</v>
      </c>
      <c r="X943" s="238">
        <v>51.828591549295801</v>
      </c>
      <c r="Y943" s="238">
        <v>73.007594936708898</v>
      </c>
      <c r="Z943" s="185"/>
      <c r="AA943" s="182"/>
      <c r="AB943" s="185" t="s">
        <v>279</v>
      </c>
      <c r="AC943" s="185"/>
      <c r="AD943" s="186" t="s">
        <v>93</v>
      </c>
      <c r="AE943" s="338">
        <v>1</v>
      </c>
      <c r="AF943" s="338"/>
      <c r="AG943" s="338"/>
      <c r="AH943" s="338"/>
      <c r="AI943" s="338"/>
      <c r="AJ943" s="187"/>
      <c r="AK943" s="182"/>
      <c r="AL943" s="182"/>
      <c r="AM943" s="282">
        <v>86.2</v>
      </c>
      <c r="AN943" s="282">
        <v>0</v>
      </c>
      <c r="AO943" s="282"/>
      <c r="AP943" s="282">
        <v>0</v>
      </c>
      <c r="AQ943" s="282">
        <v>0</v>
      </c>
      <c r="AR943" s="275"/>
      <c r="AS943" s="273"/>
      <c r="AT943" s="273"/>
      <c r="AU943" s="275">
        <v>86.2</v>
      </c>
      <c r="AV943" s="275">
        <v>0</v>
      </c>
      <c r="AW943" s="275"/>
      <c r="AX943" s="275">
        <v>0</v>
      </c>
      <c r="AY943" s="275">
        <v>0</v>
      </c>
      <c r="AZ943" s="187"/>
      <c r="BA943" s="182"/>
    </row>
    <row r="944" spans="1:53" s="188" customFormat="1" x14ac:dyDescent="0.2">
      <c r="A944" s="182"/>
      <c r="B944" s="185" t="s">
        <v>244</v>
      </c>
      <c r="C944" s="185"/>
      <c r="D944" s="186" t="s">
        <v>157</v>
      </c>
      <c r="E944" s="325">
        <v>1</v>
      </c>
      <c r="F944" s="325">
        <v>1</v>
      </c>
      <c r="G944" s="325">
        <v>1</v>
      </c>
      <c r="H944" s="325">
        <v>1</v>
      </c>
      <c r="I944" s="325">
        <v>1</v>
      </c>
      <c r="J944" s="185"/>
      <c r="K944" s="182"/>
      <c r="L944" s="182"/>
      <c r="M944" s="238">
        <v>218.47</v>
      </c>
      <c r="N944" s="238">
        <v>199.65</v>
      </c>
      <c r="O944" s="238">
        <v>165.78</v>
      </c>
      <c r="P944" s="238">
        <v>249</v>
      </c>
      <c r="Q944" s="238">
        <v>1248.3399999999999</v>
      </c>
      <c r="R944" s="185"/>
      <c r="S944" s="182"/>
      <c r="T944" s="182"/>
      <c r="U944" s="238">
        <v>218.47</v>
      </c>
      <c r="V944" s="238">
        <v>199.65</v>
      </c>
      <c r="W944" s="238">
        <v>165.78</v>
      </c>
      <c r="X944" s="238">
        <v>249</v>
      </c>
      <c r="Y944" s="238">
        <v>1248.3399999999999</v>
      </c>
      <c r="Z944" s="185"/>
      <c r="AA944" s="182"/>
      <c r="AB944" s="185" t="s">
        <v>280</v>
      </c>
      <c r="AC944" s="185"/>
      <c r="AD944" s="186" t="s">
        <v>64</v>
      </c>
      <c r="AE944" s="338">
        <v>3</v>
      </c>
      <c r="AF944" s="338"/>
      <c r="AG944" s="338"/>
      <c r="AH944" s="338"/>
      <c r="AI944" s="338"/>
      <c r="AJ944" s="187"/>
      <c r="AK944" s="182"/>
      <c r="AL944" s="182"/>
      <c r="AM944" s="282">
        <v>253.23</v>
      </c>
      <c r="AN944" s="282">
        <v>0</v>
      </c>
      <c r="AO944" s="282">
        <v>0</v>
      </c>
      <c r="AP944" s="282">
        <v>0</v>
      </c>
      <c r="AQ944" s="282">
        <v>0</v>
      </c>
      <c r="AR944" s="275"/>
      <c r="AS944" s="273"/>
      <c r="AT944" s="273"/>
      <c r="AU944" s="275">
        <v>84.41</v>
      </c>
      <c r="AV944" s="275">
        <v>0</v>
      </c>
      <c r="AW944" s="275">
        <v>0</v>
      </c>
      <c r="AX944" s="275">
        <v>0</v>
      </c>
      <c r="AY944" s="275">
        <v>0</v>
      </c>
      <c r="AZ944" s="187"/>
      <c r="BA944" s="182"/>
    </row>
    <row r="945" spans="1:53" s="188" customFormat="1" x14ac:dyDescent="0.2">
      <c r="A945" s="182"/>
      <c r="B945" s="185" t="s">
        <v>247</v>
      </c>
      <c r="C945" s="185"/>
      <c r="D945" s="186" t="s">
        <v>211</v>
      </c>
      <c r="E945" s="325">
        <v>664</v>
      </c>
      <c r="F945" s="325">
        <v>398</v>
      </c>
      <c r="G945" s="325">
        <v>304</v>
      </c>
      <c r="H945" s="325">
        <v>235</v>
      </c>
      <c r="I945" s="325">
        <v>284</v>
      </c>
      <c r="J945" s="185"/>
      <c r="K945" s="182"/>
      <c r="L945" s="182"/>
      <c r="M945" s="238">
        <v>65017.48</v>
      </c>
      <c r="N945" s="238">
        <v>31210.65</v>
      </c>
      <c r="O945" s="238">
        <v>28597.39</v>
      </c>
      <c r="P945" s="238">
        <v>27158.19</v>
      </c>
      <c r="Q945" s="238">
        <v>76414.559999999998</v>
      </c>
      <c r="R945" s="185"/>
      <c r="S945" s="182"/>
      <c r="T945" s="182"/>
      <c r="U945" s="238">
        <v>86.805714285714302</v>
      </c>
      <c r="V945" s="238">
        <v>41.669759679572799</v>
      </c>
      <c r="W945" s="238">
        <v>39.663509015256601</v>
      </c>
      <c r="X945" s="238">
        <v>37.877531380753098</v>
      </c>
      <c r="Y945" s="238">
        <v>98.726821705426403</v>
      </c>
      <c r="Z945" s="185"/>
      <c r="AA945" s="182"/>
      <c r="AB945" s="185" t="s">
        <v>280</v>
      </c>
      <c r="AC945" s="185"/>
      <c r="AD945" s="186" t="s">
        <v>170</v>
      </c>
      <c r="AE945" s="338">
        <v>1</v>
      </c>
      <c r="AF945" s="338"/>
      <c r="AG945" s="338"/>
      <c r="AH945" s="338"/>
      <c r="AI945" s="338"/>
      <c r="AJ945" s="187"/>
      <c r="AK945" s="182"/>
      <c r="AL945" s="182"/>
      <c r="AM945" s="282">
        <v>0.71</v>
      </c>
      <c r="AN945" s="282">
        <v>0</v>
      </c>
      <c r="AO945" s="282">
        <v>0</v>
      </c>
      <c r="AP945" s="282">
        <v>0</v>
      </c>
      <c r="AQ945" s="282">
        <v>0</v>
      </c>
      <c r="AR945" s="275"/>
      <c r="AS945" s="273"/>
      <c r="AT945" s="273"/>
      <c r="AU945" s="275">
        <v>0.71</v>
      </c>
      <c r="AV945" s="275">
        <v>0</v>
      </c>
      <c r="AW945" s="275">
        <v>0</v>
      </c>
      <c r="AX945" s="275">
        <v>0</v>
      </c>
      <c r="AY945" s="275">
        <v>0</v>
      </c>
      <c r="AZ945" s="187"/>
      <c r="BA945" s="182"/>
    </row>
    <row r="946" spans="1:53" s="188" customFormat="1" x14ac:dyDescent="0.2">
      <c r="A946" s="182"/>
      <c r="B946" s="185" t="s">
        <v>248</v>
      </c>
      <c r="C946" s="185"/>
      <c r="D946" s="186" t="s">
        <v>77</v>
      </c>
      <c r="E946" s="325">
        <v>1047</v>
      </c>
      <c r="F946" s="325">
        <v>635</v>
      </c>
      <c r="G946" s="325">
        <v>465</v>
      </c>
      <c r="H946" s="325">
        <v>333</v>
      </c>
      <c r="I946" s="325">
        <v>406</v>
      </c>
      <c r="J946" s="185"/>
      <c r="K946" s="182"/>
      <c r="L946" s="182"/>
      <c r="M946" s="238">
        <v>121757.83</v>
      </c>
      <c r="N946" s="238">
        <v>57332.5099999999</v>
      </c>
      <c r="O946" s="238">
        <v>56815.83</v>
      </c>
      <c r="P946" s="238">
        <v>42467.21</v>
      </c>
      <c r="Q946" s="238">
        <v>123375.33</v>
      </c>
      <c r="R946" s="185"/>
      <c r="S946" s="182"/>
      <c r="T946" s="182"/>
      <c r="U946" s="238">
        <v>100.047518488086</v>
      </c>
      <c r="V946" s="238">
        <v>46.802048979591802</v>
      </c>
      <c r="W946" s="238">
        <v>48.189847328244298</v>
      </c>
      <c r="X946" s="238">
        <v>36.736340830449898</v>
      </c>
      <c r="Y946" s="238">
        <v>100.63240619902101</v>
      </c>
      <c r="Z946" s="185"/>
      <c r="AA946" s="182"/>
      <c r="AB946" s="185" t="s">
        <v>282</v>
      </c>
      <c r="AC946" s="185"/>
      <c r="AD946" s="186" t="s">
        <v>79</v>
      </c>
      <c r="AE946" s="338">
        <v>17</v>
      </c>
      <c r="AF946" s="338">
        <v>9</v>
      </c>
      <c r="AG946" s="338">
        <v>7</v>
      </c>
      <c r="AH946" s="338">
        <v>5</v>
      </c>
      <c r="AI946" s="338">
        <v>5</v>
      </c>
      <c r="AJ946" s="187"/>
      <c r="AK946" s="182"/>
      <c r="AL946" s="182"/>
      <c r="AM946" s="282">
        <v>3241.04</v>
      </c>
      <c r="AN946" s="282">
        <v>1276.9100000000001</v>
      </c>
      <c r="AO946" s="282">
        <v>200.31</v>
      </c>
      <c r="AP946" s="282">
        <v>116.91</v>
      </c>
      <c r="AQ946" s="282">
        <v>583.25</v>
      </c>
      <c r="AR946" s="275"/>
      <c r="AS946" s="273"/>
      <c r="AT946" s="273"/>
      <c r="AU946" s="275">
        <v>190.649411764706</v>
      </c>
      <c r="AV946" s="275">
        <v>75.112352941176496</v>
      </c>
      <c r="AW946" s="275">
        <v>11.782941176470599</v>
      </c>
      <c r="AX946" s="275">
        <v>6.8770588235294099</v>
      </c>
      <c r="AY946" s="275">
        <v>34.308823529411796</v>
      </c>
      <c r="AZ946" s="187"/>
      <c r="BA946" s="182"/>
    </row>
    <row r="947" spans="1:53" s="188" customFormat="1" x14ac:dyDescent="0.2">
      <c r="A947" s="182"/>
      <c r="B947" s="185" t="s">
        <v>654</v>
      </c>
      <c r="C947" s="185"/>
      <c r="D947" s="186" t="s">
        <v>77</v>
      </c>
      <c r="E947" s="325">
        <v>7</v>
      </c>
      <c r="F947" s="325">
        <v>3</v>
      </c>
      <c r="G947" s="325">
        <v>3</v>
      </c>
      <c r="H947" s="325">
        <v>2</v>
      </c>
      <c r="I947" s="325">
        <v>3</v>
      </c>
      <c r="J947" s="185"/>
      <c r="K947" s="182"/>
      <c r="L947" s="182"/>
      <c r="M947" s="238">
        <v>407.14</v>
      </c>
      <c r="N947" s="238">
        <v>310.33</v>
      </c>
      <c r="O947" s="238">
        <v>98.5</v>
      </c>
      <c r="P947" s="238">
        <v>117.43</v>
      </c>
      <c r="Q947" s="238">
        <v>608.85</v>
      </c>
      <c r="R947" s="185"/>
      <c r="S947" s="182"/>
      <c r="T947" s="182"/>
      <c r="U947" s="238">
        <v>50.892499999999998</v>
      </c>
      <c r="V947" s="238">
        <v>38.791249999999998</v>
      </c>
      <c r="W947" s="238">
        <v>12.3125</v>
      </c>
      <c r="X947" s="238">
        <v>14.678750000000001</v>
      </c>
      <c r="Y947" s="238">
        <v>67.650000000000006</v>
      </c>
      <c r="Z947" s="185"/>
      <c r="AA947" s="182"/>
      <c r="AB947" s="185" t="s">
        <v>284</v>
      </c>
      <c r="AC947" s="185"/>
      <c r="AD947" s="186" t="s">
        <v>285</v>
      </c>
      <c r="AE947" s="338"/>
      <c r="AF947" s="338">
        <v>4</v>
      </c>
      <c r="AG947" s="338">
        <v>2</v>
      </c>
      <c r="AH947" s="338">
        <v>1</v>
      </c>
      <c r="AI947" s="338">
        <v>2</v>
      </c>
      <c r="AJ947" s="187"/>
      <c r="AK947" s="182"/>
      <c r="AL947" s="182"/>
      <c r="AM947" s="282">
        <v>0</v>
      </c>
      <c r="AN947" s="282">
        <v>134.15</v>
      </c>
      <c r="AO947" s="282">
        <v>98.6</v>
      </c>
      <c r="AP947" s="282">
        <v>20.38</v>
      </c>
      <c r="AQ947" s="282">
        <v>470.89</v>
      </c>
      <c r="AR947" s="275"/>
      <c r="AS947" s="273"/>
      <c r="AT947" s="273"/>
      <c r="AU947" s="275">
        <v>0</v>
      </c>
      <c r="AV947" s="275">
        <v>33.537500000000001</v>
      </c>
      <c r="AW947" s="275">
        <v>24.65</v>
      </c>
      <c r="AX947" s="275">
        <v>5.0949999999999998</v>
      </c>
      <c r="AY947" s="275">
        <v>117.7225</v>
      </c>
      <c r="AZ947" s="187"/>
      <c r="BA947" s="182"/>
    </row>
    <row r="948" spans="1:53" s="188" customFormat="1" ht="13.5" thickBot="1" x14ac:dyDescent="0.25">
      <c r="A948" s="182"/>
      <c r="B948" s="189" t="s">
        <v>249</v>
      </c>
      <c r="C948" s="189"/>
      <c r="D948" s="190" t="s">
        <v>127</v>
      </c>
      <c r="E948" s="326">
        <v>16</v>
      </c>
      <c r="F948" s="326">
        <v>11</v>
      </c>
      <c r="G948" s="326">
        <v>5</v>
      </c>
      <c r="H948" s="326">
        <v>4</v>
      </c>
      <c r="I948" s="326">
        <v>6</v>
      </c>
      <c r="J948" s="189"/>
      <c r="K948" s="182"/>
      <c r="L948" s="182"/>
      <c r="M948" s="332">
        <v>2127.1799999999998</v>
      </c>
      <c r="N948" s="238">
        <v>1275.78</v>
      </c>
      <c r="O948" s="238">
        <v>683.03</v>
      </c>
      <c r="P948" s="238">
        <v>775.04</v>
      </c>
      <c r="Q948" s="238">
        <v>3184.12</v>
      </c>
      <c r="R948" s="185"/>
      <c r="S948" s="182"/>
      <c r="T948" s="182"/>
      <c r="U948" s="266">
        <v>106.35899999999999</v>
      </c>
      <c r="V948" s="266">
        <v>63.789000000000001</v>
      </c>
      <c r="W948" s="266">
        <v>34.151499999999999</v>
      </c>
      <c r="X948" s="266">
        <v>38.752000000000002</v>
      </c>
      <c r="Y948" s="266">
        <v>159.20599999999999</v>
      </c>
      <c r="Z948" s="191"/>
      <c r="AA948" s="182"/>
      <c r="AB948" s="189" t="s">
        <v>289</v>
      </c>
      <c r="AC948" s="189"/>
      <c r="AD948" s="190" t="s">
        <v>201</v>
      </c>
      <c r="AE948" s="339">
        <v>81</v>
      </c>
      <c r="AF948" s="339">
        <v>29</v>
      </c>
      <c r="AG948" s="339">
        <v>24</v>
      </c>
      <c r="AH948" s="339">
        <v>19</v>
      </c>
      <c r="AI948" s="339">
        <v>14</v>
      </c>
      <c r="AJ948" s="192"/>
      <c r="AK948" s="182"/>
      <c r="AL948" s="182"/>
      <c r="AM948" s="283">
        <v>20826.919999999998</v>
      </c>
      <c r="AN948" s="284">
        <v>1601.1</v>
      </c>
      <c r="AO948" s="284">
        <v>1245.31</v>
      </c>
      <c r="AP948" s="284">
        <v>1098.18</v>
      </c>
      <c r="AQ948" s="284">
        <v>11696.13</v>
      </c>
      <c r="AR948" s="277"/>
      <c r="AS948" s="273"/>
      <c r="AT948" s="273"/>
      <c r="AU948" s="276">
        <v>257.12246913580202</v>
      </c>
      <c r="AV948" s="277">
        <v>20.013750000000002</v>
      </c>
      <c r="AW948" s="277">
        <v>15.965512820512799</v>
      </c>
      <c r="AX948" s="277">
        <v>13.901012658227801</v>
      </c>
      <c r="AY948" s="277">
        <v>144.39666666666699</v>
      </c>
      <c r="AZ948" s="192"/>
      <c r="BA948" s="182"/>
    </row>
    <row r="949" spans="1:53" s="188" customFormat="1" x14ac:dyDescent="0.2">
      <c r="A949" s="182"/>
      <c r="B949" s="185" t="s">
        <v>251</v>
      </c>
      <c r="C949" s="185"/>
      <c r="D949" s="186" t="s">
        <v>79</v>
      </c>
      <c r="E949" s="325">
        <v>43</v>
      </c>
      <c r="F949" s="325">
        <v>18</v>
      </c>
      <c r="G949" s="325">
        <v>20</v>
      </c>
      <c r="H949" s="325">
        <v>15</v>
      </c>
      <c r="I949" s="325">
        <v>20</v>
      </c>
      <c r="J949" s="185"/>
      <c r="K949" s="182"/>
      <c r="L949" s="182"/>
      <c r="M949" s="238">
        <v>4667.58</v>
      </c>
      <c r="N949" s="238">
        <v>2199.0100000000002</v>
      </c>
      <c r="O949" s="238">
        <v>3477.29</v>
      </c>
      <c r="P949" s="238">
        <v>3098.58</v>
      </c>
      <c r="Q949" s="238">
        <v>4474.04</v>
      </c>
      <c r="R949" s="185"/>
      <c r="S949" s="182"/>
      <c r="T949" s="182"/>
      <c r="U949" s="238">
        <v>84.865090909090895</v>
      </c>
      <c r="V949" s="238">
        <v>39.981999999999999</v>
      </c>
      <c r="W949" s="238">
        <v>63.223454545454501</v>
      </c>
      <c r="X949" s="238">
        <v>55.331785714285701</v>
      </c>
      <c r="Y949" s="238">
        <v>74.567333333333295</v>
      </c>
      <c r="Z949" s="185"/>
      <c r="AA949" s="182"/>
      <c r="AB949" s="185" t="s">
        <v>289</v>
      </c>
      <c r="AC949" s="185"/>
      <c r="AD949" s="186" t="s">
        <v>175</v>
      </c>
      <c r="AE949" s="338">
        <v>1</v>
      </c>
      <c r="AF949" s="338"/>
      <c r="AG949" s="338"/>
      <c r="AH949" s="338"/>
      <c r="AI949" s="338"/>
      <c r="AJ949" s="187"/>
      <c r="AK949" s="182"/>
      <c r="AL949" s="182"/>
      <c r="AM949" s="282">
        <v>7.63</v>
      </c>
      <c r="AN949" s="282">
        <v>0</v>
      </c>
      <c r="AO949" s="282">
        <v>0</v>
      </c>
      <c r="AP949" s="282">
        <v>0</v>
      </c>
      <c r="AQ949" s="282">
        <v>0</v>
      </c>
      <c r="AR949" s="275"/>
      <c r="AS949" s="273"/>
      <c r="AT949" s="273"/>
      <c r="AU949" s="275">
        <v>7.63</v>
      </c>
      <c r="AV949" s="275">
        <v>0</v>
      </c>
      <c r="AW949" s="275">
        <v>0</v>
      </c>
      <c r="AX949" s="275">
        <v>0</v>
      </c>
      <c r="AY949" s="275">
        <v>0</v>
      </c>
      <c r="AZ949" s="187"/>
      <c r="BA949" s="182"/>
    </row>
    <row r="950" spans="1:53" s="188" customFormat="1" x14ac:dyDescent="0.2">
      <c r="A950" s="182"/>
      <c r="B950" s="185" t="s">
        <v>252</v>
      </c>
      <c r="C950" s="185"/>
      <c r="D950" s="186" t="s">
        <v>70</v>
      </c>
      <c r="E950" s="325">
        <v>475</v>
      </c>
      <c r="F950" s="325">
        <v>239</v>
      </c>
      <c r="G950" s="325">
        <v>160</v>
      </c>
      <c r="H950" s="325">
        <v>132</v>
      </c>
      <c r="I950" s="325">
        <v>141</v>
      </c>
      <c r="J950" s="185"/>
      <c r="K950" s="182"/>
      <c r="L950" s="182"/>
      <c r="M950" s="238">
        <v>71373.75</v>
      </c>
      <c r="N950" s="238">
        <v>26755.759999999998</v>
      </c>
      <c r="O950" s="238">
        <v>18638.900000000001</v>
      </c>
      <c r="P950" s="238">
        <v>26798.799999999999</v>
      </c>
      <c r="Q950" s="238">
        <v>62327.27</v>
      </c>
      <c r="R950" s="185"/>
      <c r="S950" s="182"/>
      <c r="T950" s="182"/>
      <c r="U950" s="238">
        <v>134.16118421052599</v>
      </c>
      <c r="V950" s="238">
        <v>50.292781954887197</v>
      </c>
      <c r="W950" s="238">
        <v>35.775239923224603</v>
      </c>
      <c r="X950" s="238">
        <v>51.735135135135103</v>
      </c>
      <c r="Y950" s="238">
        <v>117.377156308851</v>
      </c>
      <c r="Z950" s="185"/>
      <c r="AA950" s="182"/>
      <c r="AB950" s="185" t="s">
        <v>289</v>
      </c>
      <c r="AC950" s="185"/>
      <c r="AD950" s="186" t="s">
        <v>287</v>
      </c>
      <c r="AE950" s="338"/>
      <c r="AF950" s="338">
        <v>1</v>
      </c>
      <c r="AG950" s="338">
        <v>1</v>
      </c>
      <c r="AH950" s="338">
        <v>1</v>
      </c>
      <c r="AI950" s="338">
        <v>1</v>
      </c>
      <c r="AJ950" s="187"/>
      <c r="AK950" s="182"/>
      <c r="AL950" s="182"/>
      <c r="AM950" s="282">
        <v>0</v>
      </c>
      <c r="AN950" s="282">
        <v>131.53</v>
      </c>
      <c r="AO950" s="282">
        <v>119.51</v>
      </c>
      <c r="AP950" s="282">
        <v>88.18</v>
      </c>
      <c r="AQ950" s="282">
        <v>393.45</v>
      </c>
      <c r="AR950" s="275"/>
      <c r="AS950" s="273"/>
      <c r="AT950" s="273"/>
      <c r="AU950" s="275">
        <v>0</v>
      </c>
      <c r="AV950" s="275">
        <v>131.53</v>
      </c>
      <c r="AW950" s="275">
        <v>119.51</v>
      </c>
      <c r="AX950" s="275">
        <v>88.18</v>
      </c>
      <c r="AY950" s="275">
        <v>393.45</v>
      </c>
      <c r="AZ950" s="187"/>
      <c r="BA950" s="182"/>
    </row>
    <row r="951" spans="1:53" s="188" customFormat="1" x14ac:dyDescent="0.2">
      <c r="A951" s="182"/>
      <c r="B951" s="185" t="s">
        <v>254</v>
      </c>
      <c r="C951" s="185"/>
      <c r="D951" s="186" t="s">
        <v>164</v>
      </c>
      <c r="E951" s="325">
        <v>1</v>
      </c>
      <c r="F951" s="325"/>
      <c r="G951" s="325"/>
      <c r="H951" s="325"/>
      <c r="I951" s="325"/>
      <c r="J951" s="185"/>
      <c r="K951" s="182"/>
      <c r="L951" s="182"/>
      <c r="M951" s="238">
        <v>46.73</v>
      </c>
      <c r="N951" s="238">
        <v>0</v>
      </c>
      <c r="O951" s="238">
        <v>0</v>
      </c>
      <c r="P951" s="238">
        <v>0</v>
      </c>
      <c r="Q951" s="238">
        <v>0</v>
      </c>
      <c r="R951" s="185"/>
      <c r="S951" s="182"/>
      <c r="T951" s="182"/>
      <c r="U951" s="238">
        <v>46.73</v>
      </c>
      <c r="V951" s="238">
        <v>0</v>
      </c>
      <c r="W951" s="238">
        <v>0</v>
      </c>
      <c r="X951" s="238">
        <v>0</v>
      </c>
      <c r="Y951" s="238">
        <v>0</v>
      </c>
      <c r="Z951" s="185"/>
      <c r="AA951" s="182"/>
      <c r="AB951" s="185" t="s">
        <v>294</v>
      </c>
      <c r="AC951" s="185"/>
      <c r="AD951" s="186" t="s">
        <v>295</v>
      </c>
      <c r="AE951" s="338"/>
      <c r="AF951" s="338">
        <v>1</v>
      </c>
      <c r="AG951" s="338">
        <v>1</v>
      </c>
      <c r="AH951" s="338">
        <v>1</v>
      </c>
      <c r="AI951" s="338"/>
      <c r="AJ951" s="187"/>
      <c r="AK951" s="182"/>
      <c r="AL951" s="182"/>
      <c r="AM951" s="282"/>
      <c r="AN951" s="282">
        <v>19.7</v>
      </c>
      <c r="AO951" s="282">
        <v>20.02</v>
      </c>
      <c r="AP951" s="282">
        <v>7.72</v>
      </c>
      <c r="AQ951" s="282">
        <v>0</v>
      </c>
      <c r="AR951" s="275"/>
      <c r="AS951" s="273"/>
      <c r="AT951" s="273"/>
      <c r="AU951" s="275"/>
      <c r="AV951" s="275">
        <v>19.7</v>
      </c>
      <c r="AW951" s="275">
        <v>20.02</v>
      </c>
      <c r="AX951" s="275">
        <v>7.72</v>
      </c>
      <c r="AY951" s="275">
        <v>0</v>
      </c>
      <c r="AZ951" s="187"/>
      <c r="BA951" s="182"/>
    </row>
    <row r="952" spans="1:53" s="188" customFormat="1" x14ac:dyDescent="0.2">
      <c r="A952" s="182"/>
      <c r="B952" s="185" t="s">
        <v>255</v>
      </c>
      <c r="C952" s="185"/>
      <c r="D952" s="186" t="s">
        <v>256</v>
      </c>
      <c r="E952" s="325">
        <v>143</v>
      </c>
      <c r="F952" s="325">
        <v>84</v>
      </c>
      <c r="G952" s="325">
        <v>62</v>
      </c>
      <c r="H952" s="325">
        <v>38</v>
      </c>
      <c r="I952" s="325">
        <v>53</v>
      </c>
      <c r="J952" s="185"/>
      <c r="K952" s="182"/>
      <c r="L952" s="182"/>
      <c r="M952" s="238">
        <v>18972.27</v>
      </c>
      <c r="N952" s="238">
        <v>8748.8300000000108</v>
      </c>
      <c r="O952" s="238">
        <v>7860.11</v>
      </c>
      <c r="P952" s="238">
        <v>5590.19</v>
      </c>
      <c r="Q952" s="238">
        <v>20028.939999999999</v>
      </c>
      <c r="R952" s="185"/>
      <c r="S952" s="182"/>
      <c r="T952" s="182"/>
      <c r="U952" s="238">
        <v>112.930178571429</v>
      </c>
      <c r="V952" s="238">
        <v>52.076369047619103</v>
      </c>
      <c r="W952" s="238">
        <v>48.221533742331303</v>
      </c>
      <c r="X952" s="238">
        <v>34.7216770186335</v>
      </c>
      <c r="Y952" s="238">
        <v>122.127682926829</v>
      </c>
      <c r="Z952" s="185"/>
      <c r="AA952" s="182"/>
      <c r="AB952" s="185" t="s">
        <v>296</v>
      </c>
      <c r="AC952" s="185"/>
      <c r="AD952" s="186" t="s">
        <v>211</v>
      </c>
      <c r="AE952" s="338">
        <v>18</v>
      </c>
      <c r="AF952" s="338">
        <v>9</v>
      </c>
      <c r="AG952" s="338">
        <v>10</v>
      </c>
      <c r="AH952" s="338">
        <v>9</v>
      </c>
      <c r="AI952" s="338">
        <v>9</v>
      </c>
      <c r="AJ952" s="187"/>
      <c r="AK952" s="182"/>
      <c r="AL952" s="182"/>
      <c r="AM952" s="282">
        <v>2375.2199999999998</v>
      </c>
      <c r="AN952" s="282">
        <v>263.57</v>
      </c>
      <c r="AO952" s="282">
        <v>457.29</v>
      </c>
      <c r="AP952" s="282">
        <v>2098.56</v>
      </c>
      <c r="AQ952" s="282">
        <v>5213.68</v>
      </c>
      <c r="AR952" s="275"/>
      <c r="AS952" s="273"/>
      <c r="AT952" s="273"/>
      <c r="AU952" s="275">
        <v>131.95666666666699</v>
      </c>
      <c r="AV952" s="275">
        <v>14.6427777777778</v>
      </c>
      <c r="AW952" s="275">
        <v>25.405000000000001</v>
      </c>
      <c r="AX952" s="275">
        <v>104.928</v>
      </c>
      <c r="AY952" s="275">
        <v>260.68400000000003</v>
      </c>
      <c r="AZ952" s="187"/>
      <c r="BA952" s="182"/>
    </row>
    <row r="953" spans="1:53" s="188" customFormat="1" x14ac:dyDescent="0.2">
      <c r="A953" s="182"/>
      <c r="B953" s="185" t="s">
        <v>260</v>
      </c>
      <c r="C953" s="185"/>
      <c r="D953" s="186" t="s">
        <v>77</v>
      </c>
      <c r="E953" s="325">
        <v>7</v>
      </c>
      <c r="F953" s="325">
        <v>5</v>
      </c>
      <c r="G953" s="325">
        <v>2</v>
      </c>
      <c r="H953" s="325">
        <v>1</v>
      </c>
      <c r="I953" s="325">
        <v>1</v>
      </c>
      <c r="J953" s="185"/>
      <c r="K953" s="182"/>
      <c r="L953" s="182"/>
      <c r="M953" s="238">
        <v>908.48</v>
      </c>
      <c r="N953" s="238">
        <v>214.7</v>
      </c>
      <c r="O953" s="238">
        <v>180.92</v>
      </c>
      <c r="P953" s="238">
        <v>175.39</v>
      </c>
      <c r="Q953" s="238">
        <v>190.67</v>
      </c>
      <c r="R953" s="185"/>
      <c r="S953" s="182"/>
      <c r="T953" s="182"/>
      <c r="U953" s="238">
        <v>113.56</v>
      </c>
      <c r="V953" s="238">
        <v>26.837499999999999</v>
      </c>
      <c r="W953" s="238">
        <v>22.614999999999998</v>
      </c>
      <c r="X953" s="238">
        <v>25.055714285714298</v>
      </c>
      <c r="Y953" s="238">
        <v>23.833749999999998</v>
      </c>
      <c r="Z953" s="185"/>
      <c r="AA953" s="182"/>
      <c r="AB953" s="185" t="s">
        <v>297</v>
      </c>
      <c r="AC953" s="185"/>
      <c r="AD953" s="186" t="s">
        <v>298</v>
      </c>
      <c r="AE953" s="338">
        <v>19</v>
      </c>
      <c r="AF953" s="338">
        <v>13</v>
      </c>
      <c r="AG953" s="338">
        <v>8</v>
      </c>
      <c r="AH953" s="338">
        <v>4</v>
      </c>
      <c r="AI953" s="338">
        <v>1</v>
      </c>
      <c r="AJ953" s="187"/>
      <c r="AK953" s="182"/>
      <c r="AL953" s="182"/>
      <c r="AM953" s="282">
        <v>1560.41</v>
      </c>
      <c r="AN953" s="282">
        <v>909.2</v>
      </c>
      <c r="AO953" s="282">
        <v>909.14</v>
      </c>
      <c r="AP953" s="282">
        <v>188.6</v>
      </c>
      <c r="AQ953" s="282">
        <v>381.84</v>
      </c>
      <c r="AR953" s="275"/>
      <c r="AS953" s="273"/>
      <c r="AT953" s="273"/>
      <c r="AU953" s="275">
        <v>82.126842105263194</v>
      </c>
      <c r="AV953" s="275">
        <v>47.852631578947403</v>
      </c>
      <c r="AW953" s="275">
        <v>50.507777777777797</v>
      </c>
      <c r="AX953" s="275">
        <v>11.7875</v>
      </c>
      <c r="AY953" s="275">
        <v>20.0968421052632</v>
      </c>
      <c r="AZ953" s="187"/>
      <c r="BA953" s="182"/>
    </row>
    <row r="954" spans="1:53" s="188" customFormat="1" x14ac:dyDescent="0.2">
      <c r="A954" s="182"/>
      <c r="B954" s="185" t="s">
        <v>260</v>
      </c>
      <c r="C954" s="185"/>
      <c r="D954" s="186" t="s">
        <v>120</v>
      </c>
      <c r="E954" s="325">
        <v>28</v>
      </c>
      <c r="F954" s="325">
        <v>16</v>
      </c>
      <c r="G954" s="325">
        <v>11</v>
      </c>
      <c r="H954" s="325">
        <v>9</v>
      </c>
      <c r="I954" s="325">
        <v>11</v>
      </c>
      <c r="J954" s="185"/>
      <c r="K954" s="182"/>
      <c r="L954" s="182"/>
      <c r="M954" s="238">
        <v>2925.66</v>
      </c>
      <c r="N954" s="238">
        <v>1988.63</v>
      </c>
      <c r="O954" s="238">
        <v>2136.48</v>
      </c>
      <c r="P954" s="238">
        <v>1489.75</v>
      </c>
      <c r="Q954" s="238">
        <v>2611.61</v>
      </c>
      <c r="R954" s="185"/>
      <c r="S954" s="182"/>
      <c r="T954" s="182"/>
      <c r="U954" s="238">
        <v>83.590285714285699</v>
      </c>
      <c r="V954" s="238">
        <v>60.261515151515198</v>
      </c>
      <c r="W954" s="238">
        <v>68.9187096774194</v>
      </c>
      <c r="X954" s="238">
        <v>45.143939393939398</v>
      </c>
      <c r="Y954" s="238">
        <v>79.139696969696999</v>
      </c>
      <c r="Z954" s="185"/>
      <c r="AA954" s="182"/>
      <c r="AB954" s="185" t="s">
        <v>299</v>
      </c>
      <c r="AC954" s="185"/>
      <c r="AD954" s="186" t="s">
        <v>300</v>
      </c>
      <c r="AE954" s="338">
        <v>20</v>
      </c>
      <c r="AF954" s="338">
        <v>6</v>
      </c>
      <c r="AG954" s="338">
        <v>9</v>
      </c>
      <c r="AH954" s="338">
        <v>7</v>
      </c>
      <c r="AI954" s="338">
        <v>8</v>
      </c>
      <c r="AJ954" s="187"/>
      <c r="AK954" s="182"/>
      <c r="AL954" s="182"/>
      <c r="AM954" s="282">
        <v>1360.08</v>
      </c>
      <c r="AN954" s="282">
        <v>402.84</v>
      </c>
      <c r="AO954" s="282">
        <v>463.27</v>
      </c>
      <c r="AP954" s="282">
        <v>417.44</v>
      </c>
      <c r="AQ954" s="282">
        <v>1105.96</v>
      </c>
      <c r="AR954" s="275"/>
      <c r="AS954" s="273"/>
      <c r="AT954" s="273"/>
      <c r="AU954" s="275">
        <v>68.004000000000005</v>
      </c>
      <c r="AV954" s="275">
        <v>20.141999999999999</v>
      </c>
      <c r="AW954" s="275">
        <v>24.3826315789474</v>
      </c>
      <c r="AX954" s="275">
        <v>24.555294117647101</v>
      </c>
      <c r="AY954" s="275">
        <v>55.298000000000002</v>
      </c>
      <c r="AZ954" s="187"/>
      <c r="BA954" s="182"/>
    </row>
    <row r="955" spans="1:53" s="188" customFormat="1" x14ac:dyDescent="0.2">
      <c r="A955" s="182"/>
      <c r="B955" s="185" t="s">
        <v>261</v>
      </c>
      <c r="C955" s="185"/>
      <c r="D955" s="186" t="s">
        <v>73</v>
      </c>
      <c r="E955" s="325">
        <v>1120</v>
      </c>
      <c r="F955" s="325">
        <v>649</v>
      </c>
      <c r="G955" s="325">
        <v>502</v>
      </c>
      <c r="H955" s="325">
        <v>400</v>
      </c>
      <c r="I955" s="325">
        <v>704</v>
      </c>
      <c r="J955" s="185"/>
      <c r="K955" s="182"/>
      <c r="L955" s="182"/>
      <c r="M955" s="238">
        <v>161383.78</v>
      </c>
      <c r="N955" s="238">
        <v>80515.550000000105</v>
      </c>
      <c r="O955" s="238">
        <v>62225.95</v>
      </c>
      <c r="P955" s="238">
        <v>73086.210000000006</v>
      </c>
      <c r="Q955" s="238">
        <v>321573.48</v>
      </c>
      <c r="R955" s="185"/>
      <c r="S955" s="182"/>
      <c r="T955" s="182"/>
      <c r="U955" s="238">
        <v>129.313926282051</v>
      </c>
      <c r="V955" s="238">
        <v>55.604661602210001</v>
      </c>
      <c r="W955" s="238">
        <v>43.363031358885003</v>
      </c>
      <c r="X955" s="238">
        <v>51.797455705173697</v>
      </c>
      <c r="Y955" s="238">
        <v>185.02501726122</v>
      </c>
      <c r="Z955" s="185"/>
      <c r="AA955" s="182"/>
      <c r="AB955" s="185" t="s">
        <v>301</v>
      </c>
      <c r="AC955" s="185"/>
      <c r="AD955" s="186" t="s">
        <v>603</v>
      </c>
      <c r="AE955" s="338">
        <v>1</v>
      </c>
      <c r="AF955" s="338"/>
      <c r="AG955" s="338"/>
      <c r="AH955" s="338"/>
      <c r="AI955" s="338"/>
      <c r="AJ955" s="187"/>
      <c r="AK955" s="182"/>
      <c r="AL955" s="182"/>
      <c r="AM955" s="282">
        <v>92.82</v>
      </c>
      <c r="AN955" s="282">
        <v>0</v>
      </c>
      <c r="AO955" s="282">
        <v>0</v>
      </c>
      <c r="AP955" s="282"/>
      <c r="AQ955" s="282">
        <v>0</v>
      </c>
      <c r="AR955" s="275"/>
      <c r="AS955" s="273"/>
      <c r="AT955" s="273"/>
      <c r="AU955" s="275">
        <v>92.82</v>
      </c>
      <c r="AV955" s="275">
        <v>0</v>
      </c>
      <c r="AW955" s="275">
        <v>0</v>
      </c>
      <c r="AX955" s="275"/>
      <c r="AY955" s="275">
        <v>0</v>
      </c>
      <c r="AZ955" s="187"/>
      <c r="BA955" s="182"/>
    </row>
    <row r="956" spans="1:53" s="188" customFormat="1" x14ac:dyDescent="0.2">
      <c r="A956" s="182"/>
      <c r="B956" s="185" t="s">
        <v>264</v>
      </c>
      <c r="C956" s="185"/>
      <c r="D956" s="186" t="s">
        <v>64</v>
      </c>
      <c r="E956" s="325">
        <v>238</v>
      </c>
      <c r="F956" s="325">
        <v>101</v>
      </c>
      <c r="G956" s="325">
        <v>67</v>
      </c>
      <c r="H956" s="325">
        <v>53</v>
      </c>
      <c r="I956" s="325">
        <v>66</v>
      </c>
      <c r="J956" s="185"/>
      <c r="K956" s="182"/>
      <c r="L956" s="182"/>
      <c r="M956" s="238">
        <v>28493.75</v>
      </c>
      <c r="N956" s="238">
        <v>9361.24</v>
      </c>
      <c r="O956" s="238">
        <v>4558.34</v>
      </c>
      <c r="P956" s="238">
        <v>6231.24</v>
      </c>
      <c r="Q956" s="238">
        <v>19729.72</v>
      </c>
      <c r="R956" s="185"/>
      <c r="S956" s="182"/>
      <c r="T956" s="182"/>
      <c r="U956" s="238">
        <v>107.930871212121</v>
      </c>
      <c r="V956" s="238">
        <v>36.425058365758701</v>
      </c>
      <c r="W956" s="238">
        <v>18.233360000000001</v>
      </c>
      <c r="X956" s="238">
        <v>25.433632653061199</v>
      </c>
      <c r="Y956" s="238">
        <v>75.883538461538393</v>
      </c>
      <c r="Z956" s="185"/>
      <c r="AA956" s="182"/>
      <c r="AB956" s="185" t="s">
        <v>301</v>
      </c>
      <c r="AC956" s="185"/>
      <c r="AD956" s="186" t="s">
        <v>92</v>
      </c>
      <c r="AE956" s="338">
        <v>261</v>
      </c>
      <c r="AF956" s="338">
        <v>85</v>
      </c>
      <c r="AG956" s="338">
        <v>42</v>
      </c>
      <c r="AH956" s="338">
        <v>28</v>
      </c>
      <c r="AI956" s="338">
        <v>22</v>
      </c>
      <c r="AJ956" s="187"/>
      <c r="AK956" s="182"/>
      <c r="AL956" s="182"/>
      <c r="AM956" s="282">
        <v>166801.35</v>
      </c>
      <c r="AN956" s="282">
        <v>16955.97</v>
      </c>
      <c r="AO956" s="282">
        <v>13221.02</v>
      </c>
      <c r="AP956" s="282">
        <v>2200.17</v>
      </c>
      <c r="AQ956" s="282">
        <v>9305.11</v>
      </c>
      <c r="AR956" s="275"/>
      <c r="AS956" s="273"/>
      <c r="AT956" s="273"/>
      <c r="AU956" s="275">
        <v>631.82329545454502</v>
      </c>
      <c r="AV956" s="275">
        <v>64.965402298850606</v>
      </c>
      <c r="AW956" s="275">
        <v>51.847137254902002</v>
      </c>
      <c r="AX956" s="275">
        <v>8.5944140625000003</v>
      </c>
      <c r="AY956" s="275">
        <v>36.348085937500002</v>
      </c>
      <c r="AZ956" s="187"/>
      <c r="BA956" s="182"/>
    </row>
    <row r="957" spans="1:53" s="188" customFormat="1" x14ac:dyDescent="0.2">
      <c r="A957" s="182"/>
      <c r="B957" s="185" t="s">
        <v>266</v>
      </c>
      <c r="C957" s="185"/>
      <c r="D957" s="186" t="s">
        <v>267</v>
      </c>
      <c r="E957" s="325">
        <v>70</v>
      </c>
      <c r="F957" s="325">
        <v>48</v>
      </c>
      <c r="G957" s="325">
        <v>41</v>
      </c>
      <c r="H957" s="325">
        <v>36</v>
      </c>
      <c r="I957" s="325">
        <v>39</v>
      </c>
      <c r="J957" s="185"/>
      <c r="K957" s="182"/>
      <c r="L957" s="182"/>
      <c r="M957" s="238">
        <v>7939.35</v>
      </c>
      <c r="N957" s="238">
        <v>4313.92</v>
      </c>
      <c r="O957" s="238">
        <v>4737.05</v>
      </c>
      <c r="P957" s="238">
        <v>4671.1499999999996</v>
      </c>
      <c r="Q957" s="238">
        <v>16459.009999999998</v>
      </c>
      <c r="R957" s="185"/>
      <c r="S957" s="182"/>
      <c r="T957" s="182"/>
      <c r="U957" s="238">
        <v>98.016666666666694</v>
      </c>
      <c r="V957" s="238">
        <v>54.606582278481</v>
      </c>
      <c r="W957" s="238">
        <v>62.329605263157902</v>
      </c>
      <c r="X957" s="238">
        <v>63.123648648648597</v>
      </c>
      <c r="Y957" s="238">
        <v>205.73762500000001</v>
      </c>
      <c r="Z957" s="185"/>
      <c r="AA957" s="182"/>
      <c r="AB957" s="185" t="s">
        <v>303</v>
      </c>
      <c r="AC957" s="185"/>
      <c r="AD957" s="186" t="s">
        <v>97</v>
      </c>
      <c r="AE957" s="338">
        <v>1</v>
      </c>
      <c r="AF957" s="338">
        <v>1</v>
      </c>
      <c r="AG957" s="338">
        <v>1</v>
      </c>
      <c r="AH957" s="338">
        <v>1</v>
      </c>
      <c r="AI957" s="338">
        <v>1</v>
      </c>
      <c r="AJ957" s="187"/>
      <c r="AK957" s="182"/>
      <c r="AL957" s="182"/>
      <c r="AM957" s="282">
        <v>15.31</v>
      </c>
      <c r="AN957" s="282">
        <v>12.24</v>
      </c>
      <c r="AO957" s="282">
        <v>9.02</v>
      </c>
      <c r="AP957" s="282">
        <v>7.74</v>
      </c>
      <c r="AQ957" s="282">
        <v>141.68</v>
      </c>
      <c r="AR957" s="275"/>
      <c r="AS957" s="273"/>
      <c r="AT957" s="273"/>
      <c r="AU957" s="275">
        <v>15.31</v>
      </c>
      <c r="AV957" s="275">
        <v>12.24</v>
      </c>
      <c r="AW957" s="275">
        <v>9.02</v>
      </c>
      <c r="AX957" s="275">
        <v>7.74</v>
      </c>
      <c r="AY957" s="275">
        <v>141.68</v>
      </c>
      <c r="AZ957" s="187"/>
      <c r="BA957" s="182"/>
    </row>
    <row r="958" spans="1:53" s="188" customFormat="1" ht="13.5" thickBot="1" x14ac:dyDescent="0.25">
      <c r="A958" s="182"/>
      <c r="B958" s="189" t="s">
        <v>844</v>
      </c>
      <c r="C958" s="189"/>
      <c r="D958" s="190" t="s">
        <v>120</v>
      </c>
      <c r="E958" s="326">
        <v>1</v>
      </c>
      <c r="F958" s="326"/>
      <c r="G958" s="326"/>
      <c r="H958" s="326"/>
      <c r="I958" s="326"/>
      <c r="J958" s="189"/>
      <c r="K958" s="182"/>
      <c r="L958" s="182"/>
      <c r="M958" s="332">
        <v>15</v>
      </c>
      <c r="N958" s="238"/>
      <c r="O958" s="238"/>
      <c r="P958" s="238"/>
      <c r="Q958" s="238"/>
      <c r="R958" s="185"/>
      <c r="S958" s="182"/>
      <c r="T958" s="182"/>
      <c r="U958" s="266">
        <v>15</v>
      </c>
      <c r="V958" s="266"/>
      <c r="W958" s="266"/>
      <c r="X958" s="266"/>
      <c r="Y958" s="266"/>
      <c r="Z958" s="191"/>
      <c r="AA958" s="182"/>
      <c r="AB958" s="189" t="s">
        <v>303</v>
      </c>
      <c r="AC958" s="189"/>
      <c r="AD958" s="190" t="s">
        <v>304</v>
      </c>
      <c r="AE958" s="339">
        <v>5</v>
      </c>
      <c r="AF958" s="339">
        <v>3</v>
      </c>
      <c r="AG958" s="339">
        <v>3</v>
      </c>
      <c r="AH958" s="339">
        <v>1</v>
      </c>
      <c r="AI958" s="339">
        <v>1</v>
      </c>
      <c r="AJ958" s="192"/>
      <c r="AK958" s="182"/>
      <c r="AL958" s="182"/>
      <c r="AM958" s="283">
        <v>175.73</v>
      </c>
      <c r="AN958" s="284">
        <v>160.69</v>
      </c>
      <c r="AO958" s="284">
        <v>148.69999999999999</v>
      </c>
      <c r="AP958" s="284">
        <v>45.34</v>
      </c>
      <c r="AQ958" s="284">
        <v>2056.87</v>
      </c>
      <c r="AR958" s="277"/>
      <c r="AS958" s="273"/>
      <c r="AT958" s="273"/>
      <c r="AU958" s="276">
        <v>35.146000000000001</v>
      </c>
      <c r="AV958" s="277">
        <v>32.137999999999998</v>
      </c>
      <c r="AW958" s="277">
        <v>29.74</v>
      </c>
      <c r="AX958" s="277">
        <v>9.0679999999999996</v>
      </c>
      <c r="AY958" s="277">
        <v>411.37400000000002</v>
      </c>
      <c r="AZ958" s="192"/>
      <c r="BA958" s="182"/>
    </row>
    <row r="959" spans="1:53" s="188" customFormat="1" x14ac:dyDescent="0.2">
      <c r="A959" s="182"/>
      <c r="B959" s="185" t="s">
        <v>268</v>
      </c>
      <c r="C959" s="185"/>
      <c r="D959" s="186" t="s">
        <v>269</v>
      </c>
      <c r="E959" s="325">
        <v>28</v>
      </c>
      <c r="F959" s="325">
        <v>8</v>
      </c>
      <c r="G959" s="325">
        <v>7</v>
      </c>
      <c r="H959" s="325">
        <v>6</v>
      </c>
      <c r="I959" s="325">
        <v>4</v>
      </c>
      <c r="J959" s="185"/>
      <c r="K959" s="182"/>
      <c r="L959" s="182"/>
      <c r="M959" s="238">
        <v>3586.65</v>
      </c>
      <c r="N959" s="238">
        <v>481.93</v>
      </c>
      <c r="O959" s="238">
        <v>566.65</v>
      </c>
      <c r="P959" s="238">
        <v>560.42999999999995</v>
      </c>
      <c r="Q959" s="238">
        <v>664.61</v>
      </c>
      <c r="R959" s="185"/>
      <c r="S959" s="182"/>
      <c r="T959" s="182"/>
      <c r="U959" s="238">
        <v>123.677586206897</v>
      </c>
      <c r="V959" s="238">
        <v>17.2117857142857</v>
      </c>
      <c r="W959" s="238">
        <v>20.987037037036998</v>
      </c>
      <c r="X959" s="238">
        <v>20.7566666666667</v>
      </c>
      <c r="Y959" s="238">
        <v>23.7360714285714</v>
      </c>
      <c r="Z959" s="185"/>
      <c r="AA959" s="182"/>
      <c r="AB959" s="185" t="s">
        <v>306</v>
      </c>
      <c r="AC959" s="185"/>
      <c r="AD959" s="186" t="s">
        <v>167</v>
      </c>
      <c r="AE959" s="338">
        <v>1</v>
      </c>
      <c r="AF959" s="338"/>
      <c r="AG959" s="338">
        <v>1</v>
      </c>
      <c r="AH959" s="338">
        <v>1</v>
      </c>
      <c r="AI959" s="338"/>
      <c r="AJ959" s="187"/>
      <c r="AK959" s="182"/>
      <c r="AL959" s="182"/>
      <c r="AM959" s="282">
        <v>68.540000000000006</v>
      </c>
      <c r="AN959" s="282">
        <v>0</v>
      </c>
      <c r="AO959" s="282">
        <v>64.41</v>
      </c>
      <c r="AP959" s="282">
        <v>30.1</v>
      </c>
      <c r="AQ959" s="282">
        <v>0</v>
      </c>
      <c r="AR959" s="275"/>
      <c r="AS959" s="273"/>
      <c r="AT959" s="273"/>
      <c r="AU959" s="275">
        <v>68.540000000000006</v>
      </c>
      <c r="AV959" s="275">
        <v>0</v>
      </c>
      <c r="AW959" s="275">
        <v>64.41</v>
      </c>
      <c r="AX959" s="275">
        <v>30.1</v>
      </c>
      <c r="AY959" s="275">
        <v>0</v>
      </c>
      <c r="AZ959" s="187"/>
      <c r="BA959" s="182"/>
    </row>
    <row r="960" spans="1:53" s="188" customFormat="1" x14ac:dyDescent="0.2">
      <c r="A960" s="182"/>
      <c r="B960" s="185" t="s">
        <v>270</v>
      </c>
      <c r="C960" s="185"/>
      <c r="D960" s="186" t="s">
        <v>145</v>
      </c>
      <c r="E960" s="325">
        <v>17</v>
      </c>
      <c r="F960" s="325">
        <v>15</v>
      </c>
      <c r="G960" s="325">
        <v>11</v>
      </c>
      <c r="H960" s="325">
        <v>8</v>
      </c>
      <c r="I960" s="325">
        <v>9</v>
      </c>
      <c r="J960" s="185"/>
      <c r="K960" s="182"/>
      <c r="L960" s="182"/>
      <c r="M960" s="238">
        <v>2312.38</v>
      </c>
      <c r="N960" s="238">
        <v>1040.1600000000001</v>
      </c>
      <c r="O960" s="238">
        <v>716.32</v>
      </c>
      <c r="P960" s="238">
        <v>1676.35</v>
      </c>
      <c r="Q960" s="238">
        <v>2393.63</v>
      </c>
      <c r="R960" s="185"/>
      <c r="S960" s="182"/>
      <c r="T960" s="182"/>
      <c r="U960" s="238">
        <v>136.022352941176</v>
      </c>
      <c r="V960" s="238">
        <v>31.52</v>
      </c>
      <c r="W960" s="238">
        <v>23.107096774193501</v>
      </c>
      <c r="X960" s="238">
        <v>55.878333333333302</v>
      </c>
      <c r="Y960" s="238">
        <v>72.534242424242393</v>
      </c>
      <c r="Z960" s="185"/>
      <c r="AA960" s="182"/>
      <c r="AB960" s="185" t="s">
        <v>307</v>
      </c>
      <c r="AC960" s="185"/>
      <c r="AD960" s="186" t="s">
        <v>211</v>
      </c>
      <c r="AE960" s="338">
        <v>26</v>
      </c>
      <c r="AF960" s="338"/>
      <c r="AG960" s="338"/>
      <c r="AH960" s="338"/>
      <c r="AI960" s="338"/>
      <c r="AJ960" s="187"/>
      <c r="AK960" s="182"/>
      <c r="AL960" s="182"/>
      <c r="AM960" s="282">
        <v>3918.86</v>
      </c>
      <c r="AN960" s="282">
        <v>0</v>
      </c>
      <c r="AO960" s="282">
        <v>0</v>
      </c>
      <c r="AP960" s="282">
        <v>0</v>
      </c>
      <c r="AQ960" s="282">
        <v>0</v>
      </c>
      <c r="AR960" s="275"/>
      <c r="AS960" s="273"/>
      <c r="AT960" s="273"/>
      <c r="AU960" s="275">
        <v>150.725384615385</v>
      </c>
      <c r="AV960" s="275">
        <v>0</v>
      </c>
      <c r="AW960" s="275">
        <v>0</v>
      </c>
      <c r="AX960" s="275">
        <v>0</v>
      </c>
      <c r="AY960" s="275">
        <v>0</v>
      </c>
      <c r="AZ960" s="187"/>
      <c r="BA960" s="182"/>
    </row>
    <row r="961" spans="1:53" s="188" customFormat="1" x14ac:dyDescent="0.2">
      <c r="A961" s="182"/>
      <c r="B961" s="185" t="s">
        <v>270</v>
      </c>
      <c r="C961" s="185"/>
      <c r="D961" s="186" t="s">
        <v>272</v>
      </c>
      <c r="E961" s="325"/>
      <c r="F961" s="325">
        <v>1</v>
      </c>
      <c r="G961" s="325">
        <v>1</v>
      </c>
      <c r="H961" s="325">
        <v>1</v>
      </c>
      <c r="I961" s="325">
        <v>1</v>
      </c>
      <c r="J961" s="185"/>
      <c r="K961" s="182"/>
      <c r="L961" s="182"/>
      <c r="M961" s="238"/>
      <c r="N961" s="238">
        <v>227.98</v>
      </c>
      <c r="O961" s="238">
        <v>159.69</v>
      </c>
      <c r="P961" s="238">
        <v>280.56</v>
      </c>
      <c r="Q961" s="238">
        <v>317.26</v>
      </c>
      <c r="R961" s="185"/>
      <c r="S961" s="182"/>
      <c r="T961" s="182"/>
      <c r="U961" s="238"/>
      <c r="V961" s="238">
        <v>227.98</v>
      </c>
      <c r="W961" s="238">
        <v>159.69</v>
      </c>
      <c r="X961" s="238">
        <v>280.56</v>
      </c>
      <c r="Y961" s="238">
        <v>158.63</v>
      </c>
      <c r="Z961" s="185"/>
      <c r="AA961" s="182"/>
      <c r="AB961" s="185" t="s">
        <v>308</v>
      </c>
      <c r="AC961" s="185"/>
      <c r="AD961" s="186" t="s">
        <v>309</v>
      </c>
      <c r="AE961" s="338">
        <v>11</v>
      </c>
      <c r="AF961" s="338">
        <v>6</v>
      </c>
      <c r="AG961" s="338">
        <v>4</v>
      </c>
      <c r="AH961" s="338">
        <v>3</v>
      </c>
      <c r="AI961" s="338">
        <v>2</v>
      </c>
      <c r="AJ961" s="187"/>
      <c r="AK961" s="182"/>
      <c r="AL961" s="182"/>
      <c r="AM961" s="282">
        <v>782.71</v>
      </c>
      <c r="AN961" s="282">
        <v>168.37</v>
      </c>
      <c r="AO961" s="282">
        <v>105.87</v>
      </c>
      <c r="AP961" s="282">
        <v>88.33</v>
      </c>
      <c r="AQ961" s="282">
        <v>131.58000000000001</v>
      </c>
      <c r="AR961" s="275"/>
      <c r="AS961" s="273"/>
      <c r="AT961" s="273"/>
      <c r="AU961" s="275">
        <v>71.155454545454504</v>
      </c>
      <c r="AV961" s="275">
        <v>15.306363636363599</v>
      </c>
      <c r="AW961" s="275">
        <v>9.6245454545454603</v>
      </c>
      <c r="AX961" s="275">
        <v>8.8330000000000002</v>
      </c>
      <c r="AY961" s="275">
        <v>13.157999999999999</v>
      </c>
      <c r="AZ961" s="187"/>
      <c r="BA961" s="182"/>
    </row>
    <row r="962" spans="1:53" s="188" customFormat="1" x14ac:dyDescent="0.2">
      <c r="A962" s="182"/>
      <c r="B962" s="185" t="s">
        <v>273</v>
      </c>
      <c r="C962" s="185"/>
      <c r="D962" s="186" t="s">
        <v>272</v>
      </c>
      <c r="E962" s="325">
        <v>19</v>
      </c>
      <c r="F962" s="325">
        <v>46</v>
      </c>
      <c r="G962" s="325">
        <v>33</v>
      </c>
      <c r="H962" s="325">
        <v>24</v>
      </c>
      <c r="I962" s="325">
        <v>34</v>
      </c>
      <c r="J962" s="185"/>
      <c r="K962" s="182"/>
      <c r="L962" s="182"/>
      <c r="M962" s="238">
        <v>3212.44</v>
      </c>
      <c r="N962" s="238">
        <v>5269.34</v>
      </c>
      <c r="O962" s="238">
        <v>3407.2</v>
      </c>
      <c r="P962" s="238">
        <v>3232.49</v>
      </c>
      <c r="Q962" s="238">
        <v>12301.23</v>
      </c>
      <c r="R962" s="185"/>
      <c r="S962" s="182"/>
      <c r="T962" s="182"/>
      <c r="U962" s="238">
        <v>128.49760000000001</v>
      </c>
      <c r="V962" s="238">
        <v>82.333437500000002</v>
      </c>
      <c r="W962" s="238">
        <v>54.082539682539696</v>
      </c>
      <c r="X962" s="238">
        <v>51.309365079365101</v>
      </c>
      <c r="Y962" s="238">
        <v>178.27869565217401</v>
      </c>
      <c r="Z962" s="185"/>
      <c r="AA962" s="182"/>
      <c r="AB962" s="185" t="s">
        <v>311</v>
      </c>
      <c r="AC962" s="185"/>
      <c r="AD962" s="186" t="s">
        <v>312</v>
      </c>
      <c r="AE962" s="338">
        <v>13</v>
      </c>
      <c r="AF962" s="338">
        <v>5</v>
      </c>
      <c r="AG962" s="338">
        <v>5</v>
      </c>
      <c r="AH962" s="338">
        <v>1</v>
      </c>
      <c r="AI962" s="338">
        <v>1</v>
      </c>
      <c r="AJ962" s="187"/>
      <c r="AK962" s="182"/>
      <c r="AL962" s="182"/>
      <c r="AM962" s="282">
        <v>4079.37</v>
      </c>
      <c r="AN962" s="282">
        <v>641.41999999999996</v>
      </c>
      <c r="AO962" s="282">
        <v>476.59</v>
      </c>
      <c r="AP962" s="282">
        <v>14.52</v>
      </c>
      <c r="AQ962" s="282">
        <v>297.22000000000003</v>
      </c>
      <c r="AR962" s="275"/>
      <c r="AS962" s="273"/>
      <c r="AT962" s="273"/>
      <c r="AU962" s="275">
        <v>313.79769230769199</v>
      </c>
      <c r="AV962" s="275">
        <v>49.34</v>
      </c>
      <c r="AW962" s="275">
        <v>34.042142857142899</v>
      </c>
      <c r="AX962" s="275">
        <v>1.21</v>
      </c>
      <c r="AY962" s="275">
        <v>21.23</v>
      </c>
      <c r="AZ962" s="187"/>
      <c r="BA962" s="182"/>
    </row>
    <row r="963" spans="1:53" s="188" customFormat="1" x14ac:dyDescent="0.2">
      <c r="A963" s="182"/>
      <c r="B963" s="185" t="s">
        <v>275</v>
      </c>
      <c r="C963" s="185"/>
      <c r="D963" s="186" t="s">
        <v>100</v>
      </c>
      <c r="E963" s="325">
        <v>1</v>
      </c>
      <c r="F963" s="325">
        <v>1</v>
      </c>
      <c r="G963" s="325">
        <v>1</v>
      </c>
      <c r="H963" s="325">
        <v>2</v>
      </c>
      <c r="I963" s="325"/>
      <c r="J963" s="185"/>
      <c r="K963" s="182"/>
      <c r="L963" s="182"/>
      <c r="M963" s="238">
        <v>31.29</v>
      </c>
      <c r="N963" s="238">
        <v>32.08</v>
      </c>
      <c r="O963" s="238">
        <v>34.01</v>
      </c>
      <c r="P963" s="238">
        <v>58.18</v>
      </c>
      <c r="Q963" s="238"/>
      <c r="R963" s="185"/>
      <c r="S963" s="182"/>
      <c r="T963" s="182"/>
      <c r="U963" s="238">
        <v>31.29</v>
      </c>
      <c r="V963" s="238">
        <v>32.08</v>
      </c>
      <c r="W963" s="238">
        <v>34.01</v>
      </c>
      <c r="X963" s="238">
        <v>29.09</v>
      </c>
      <c r="Y963" s="238"/>
      <c r="Z963" s="185"/>
      <c r="AA963" s="182"/>
      <c r="AB963" s="185" t="s">
        <v>313</v>
      </c>
      <c r="AC963" s="185"/>
      <c r="AD963" s="186" t="s">
        <v>314</v>
      </c>
      <c r="AE963" s="338">
        <v>1</v>
      </c>
      <c r="AF963" s="338"/>
      <c r="AG963" s="338"/>
      <c r="AH963" s="338"/>
      <c r="AI963" s="338"/>
      <c r="AJ963" s="187"/>
      <c r="AK963" s="182"/>
      <c r="AL963" s="182"/>
      <c r="AM963" s="282">
        <v>10.48</v>
      </c>
      <c r="AN963" s="282">
        <v>0</v>
      </c>
      <c r="AO963" s="282">
        <v>0</v>
      </c>
      <c r="AP963" s="282">
        <v>0</v>
      </c>
      <c r="AQ963" s="282">
        <v>0</v>
      </c>
      <c r="AR963" s="275"/>
      <c r="AS963" s="273"/>
      <c r="AT963" s="273"/>
      <c r="AU963" s="275">
        <v>10.48</v>
      </c>
      <c r="AV963" s="275">
        <v>0</v>
      </c>
      <c r="AW963" s="275">
        <v>0</v>
      </c>
      <c r="AX963" s="275">
        <v>0</v>
      </c>
      <c r="AY963" s="275">
        <v>0</v>
      </c>
      <c r="AZ963" s="187"/>
      <c r="BA963" s="182"/>
    </row>
    <row r="964" spans="1:53" s="188" customFormat="1" x14ac:dyDescent="0.2">
      <c r="A964" s="182"/>
      <c r="B964" s="185" t="s">
        <v>278</v>
      </c>
      <c r="C964" s="185"/>
      <c r="D964" s="186" t="s">
        <v>277</v>
      </c>
      <c r="E964" s="325">
        <v>5</v>
      </c>
      <c r="F964" s="325">
        <v>3</v>
      </c>
      <c r="G964" s="325">
        <v>3</v>
      </c>
      <c r="H964" s="325">
        <v>3</v>
      </c>
      <c r="I964" s="325">
        <v>3</v>
      </c>
      <c r="J964" s="185"/>
      <c r="K964" s="182"/>
      <c r="L964" s="182"/>
      <c r="M964" s="238">
        <v>342.02</v>
      </c>
      <c r="N964" s="238">
        <v>236.26</v>
      </c>
      <c r="O964" s="238">
        <v>446.54</v>
      </c>
      <c r="P964" s="238">
        <v>821.6</v>
      </c>
      <c r="Q964" s="238">
        <v>529.95000000000005</v>
      </c>
      <c r="R964" s="185"/>
      <c r="S964" s="182"/>
      <c r="T964" s="182"/>
      <c r="U964" s="238">
        <v>68.403999999999996</v>
      </c>
      <c r="V964" s="238">
        <v>59.064999999999998</v>
      </c>
      <c r="W964" s="238">
        <v>111.63500000000001</v>
      </c>
      <c r="X964" s="238">
        <v>205.4</v>
      </c>
      <c r="Y964" s="238">
        <v>132.48750000000001</v>
      </c>
      <c r="Z964" s="185"/>
      <c r="AA964" s="182"/>
      <c r="AB964" s="185" t="s">
        <v>317</v>
      </c>
      <c r="AC964" s="185"/>
      <c r="AD964" s="186" t="s">
        <v>79</v>
      </c>
      <c r="AE964" s="338">
        <v>204</v>
      </c>
      <c r="AF964" s="338">
        <v>103</v>
      </c>
      <c r="AG964" s="338">
        <v>70</v>
      </c>
      <c r="AH964" s="338">
        <v>52</v>
      </c>
      <c r="AI964" s="338">
        <v>47</v>
      </c>
      <c r="AJ964" s="187"/>
      <c r="AK964" s="182"/>
      <c r="AL964" s="182"/>
      <c r="AM964" s="282">
        <v>55195.33</v>
      </c>
      <c r="AN964" s="282">
        <v>10851.86</v>
      </c>
      <c r="AO964" s="282">
        <v>6402.22</v>
      </c>
      <c r="AP964" s="282">
        <v>5586.55</v>
      </c>
      <c r="AQ964" s="282">
        <v>22801.24</v>
      </c>
      <c r="AR964" s="275"/>
      <c r="AS964" s="273"/>
      <c r="AT964" s="273"/>
      <c r="AU964" s="275">
        <v>265.36216346153901</v>
      </c>
      <c r="AV964" s="275">
        <v>53.195392156862702</v>
      </c>
      <c r="AW964" s="275">
        <v>32.664387755101998</v>
      </c>
      <c r="AX964" s="275">
        <v>27.932749999999999</v>
      </c>
      <c r="AY964" s="275">
        <v>113.43900497512401</v>
      </c>
      <c r="AZ964" s="187"/>
      <c r="BA964" s="182"/>
    </row>
    <row r="965" spans="1:53" s="188" customFormat="1" x14ac:dyDescent="0.2">
      <c r="A965" s="182"/>
      <c r="B965" s="185" t="s">
        <v>279</v>
      </c>
      <c r="C965" s="185"/>
      <c r="D965" s="186" t="s">
        <v>93</v>
      </c>
      <c r="E965" s="325">
        <v>17</v>
      </c>
      <c r="F965" s="325">
        <v>5</v>
      </c>
      <c r="G965" s="325">
        <v>7</v>
      </c>
      <c r="H965" s="325">
        <v>6</v>
      </c>
      <c r="I965" s="325">
        <v>6</v>
      </c>
      <c r="J965" s="185"/>
      <c r="K965" s="182"/>
      <c r="L965" s="182"/>
      <c r="M965" s="238">
        <v>1910.87</v>
      </c>
      <c r="N965" s="238">
        <v>514.35</v>
      </c>
      <c r="O965" s="238">
        <v>1457.43</v>
      </c>
      <c r="P965" s="238">
        <v>1864.9</v>
      </c>
      <c r="Q965" s="238">
        <v>14322.6</v>
      </c>
      <c r="R965" s="185"/>
      <c r="S965" s="182"/>
      <c r="T965" s="182"/>
      <c r="U965" s="238">
        <v>90.993809523809503</v>
      </c>
      <c r="V965" s="238">
        <v>24.492857142857101</v>
      </c>
      <c r="W965" s="238">
        <v>72.871499999999997</v>
      </c>
      <c r="X965" s="238">
        <v>93.245000000000005</v>
      </c>
      <c r="Y965" s="238">
        <v>682.02857142857101</v>
      </c>
      <c r="Z965" s="185"/>
      <c r="AA965" s="182"/>
      <c r="AB965" s="185" t="s">
        <v>318</v>
      </c>
      <c r="AC965" s="185"/>
      <c r="AD965" s="186" t="s">
        <v>319</v>
      </c>
      <c r="AE965" s="338">
        <v>17</v>
      </c>
      <c r="AF965" s="338">
        <v>2</v>
      </c>
      <c r="AG965" s="338">
        <v>2</v>
      </c>
      <c r="AH965" s="338">
        <v>1</v>
      </c>
      <c r="AI965" s="338">
        <v>1</v>
      </c>
      <c r="AJ965" s="187"/>
      <c r="AK965" s="182"/>
      <c r="AL965" s="182"/>
      <c r="AM965" s="282">
        <v>2838.97</v>
      </c>
      <c r="AN965" s="282">
        <v>85.2</v>
      </c>
      <c r="AO965" s="282">
        <v>122.08</v>
      </c>
      <c r="AP965" s="282">
        <v>43.37</v>
      </c>
      <c r="AQ965" s="282">
        <v>32.479999999999997</v>
      </c>
      <c r="AR965" s="275"/>
      <c r="AS965" s="273"/>
      <c r="AT965" s="273"/>
      <c r="AU965" s="275">
        <v>166.99823529411799</v>
      </c>
      <c r="AV965" s="275">
        <v>5.0117647058823502</v>
      </c>
      <c r="AW965" s="275">
        <v>7.1811764705882304</v>
      </c>
      <c r="AX965" s="275">
        <v>2.55117647058823</v>
      </c>
      <c r="AY965" s="275">
        <v>1.9105882352941199</v>
      </c>
      <c r="AZ965" s="187"/>
      <c r="BA965" s="182"/>
    </row>
    <row r="966" spans="1:53" s="188" customFormat="1" x14ac:dyDescent="0.2">
      <c r="A966" s="182"/>
      <c r="B966" s="185" t="s">
        <v>280</v>
      </c>
      <c r="C966" s="185"/>
      <c r="D966" s="186" t="s">
        <v>64</v>
      </c>
      <c r="E966" s="325">
        <v>87</v>
      </c>
      <c r="F966" s="325">
        <v>46</v>
      </c>
      <c r="G966" s="325">
        <v>35</v>
      </c>
      <c r="H966" s="325">
        <v>26</v>
      </c>
      <c r="I966" s="325">
        <v>20</v>
      </c>
      <c r="J966" s="185"/>
      <c r="K966" s="182"/>
      <c r="L966" s="182"/>
      <c r="M966" s="238">
        <v>13002.34</v>
      </c>
      <c r="N966" s="238">
        <v>6312.58</v>
      </c>
      <c r="O966" s="238">
        <v>5629.05</v>
      </c>
      <c r="P966" s="238">
        <v>5211.87</v>
      </c>
      <c r="Q966" s="238">
        <v>5231.4399999999996</v>
      </c>
      <c r="R966" s="185"/>
      <c r="S966" s="182"/>
      <c r="T966" s="182"/>
      <c r="U966" s="238">
        <v>128.73603960395999</v>
      </c>
      <c r="V966" s="238">
        <v>61.287184466019397</v>
      </c>
      <c r="W966" s="238">
        <v>56.290500000000002</v>
      </c>
      <c r="X966" s="238">
        <v>50.600679611650499</v>
      </c>
      <c r="Y966" s="238">
        <v>50.790679611650503</v>
      </c>
      <c r="Z966" s="185"/>
      <c r="AA966" s="182"/>
      <c r="AB966" s="185" t="s">
        <v>325</v>
      </c>
      <c r="AC966" s="185"/>
      <c r="AD966" s="186" t="s">
        <v>326</v>
      </c>
      <c r="AE966" s="338">
        <v>6</v>
      </c>
      <c r="AF966" s="338">
        <v>2</v>
      </c>
      <c r="AG966" s="338">
        <v>3</v>
      </c>
      <c r="AH966" s="338">
        <v>2</v>
      </c>
      <c r="AI966" s="338">
        <v>3</v>
      </c>
      <c r="AJ966" s="187"/>
      <c r="AK966" s="182"/>
      <c r="AL966" s="182"/>
      <c r="AM966" s="282">
        <v>189.87</v>
      </c>
      <c r="AN966" s="282">
        <v>22.92</v>
      </c>
      <c r="AO966" s="282">
        <v>17.23</v>
      </c>
      <c r="AP966" s="282">
        <v>12.02</v>
      </c>
      <c r="AQ966" s="282">
        <v>9192.0300000000007</v>
      </c>
      <c r="AR966" s="275"/>
      <c r="AS966" s="273"/>
      <c r="AT966" s="273"/>
      <c r="AU966" s="275">
        <v>31.645</v>
      </c>
      <c r="AV966" s="275">
        <v>4.5839999999999996</v>
      </c>
      <c r="AW966" s="275">
        <v>2.46142857142857</v>
      </c>
      <c r="AX966" s="275">
        <v>1.71714285714286</v>
      </c>
      <c r="AY966" s="275">
        <v>1149.0037500000001</v>
      </c>
      <c r="AZ966" s="187"/>
      <c r="BA966" s="182"/>
    </row>
    <row r="967" spans="1:53" s="188" customFormat="1" x14ac:dyDescent="0.2">
      <c r="A967" s="182"/>
      <c r="B967" s="185" t="s">
        <v>280</v>
      </c>
      <c r="C967" s="185"/>
      <c r="D967" s="186" t="s">
        <v>170</v>
      </c>
      <c r="E967" s="325">
        <v>3</v>
      </c>
      <c r="F967" s="325">
        <v>2</v>
      </c>
      <c r="G967" s="325">
        <v>1</v>
      </c>
      <c r="H967" s="325"/>
      <c r="I967" s="325"/>
      <c r="J967" s="185"/>
      <c r="K967" s="182"/>
      <c r="L967" s="182"/>
      <c r="M967" s="238">
        <v>254.92</v>
      </c>
      <c r="N967" s="238">
        <v>231.6</v>
      </c>
      <c r="O967" s="238">
        <v>24.51</v>
      </c>
      <c r="P967" s="238">
        <v>0</v>
      </c>
      <c r="Q967" s="238">
        <v>0</v>
      </c>
      <c r="R967" s="185"/>
      <c r="S967" s="182"/>
      <c r="T967" s="182"/>
      <c r="U967" s="238">
        <v>84.973333333333301</v>
      </c>
      <c r="V967" s="238">
        <v>77.2</v>
      </c>
      <c r="W967" s="238">
        <v>8.17</v>
      </c>
      <c r="X967" s="238">
        <v>0</v>
      </c>
      <c r="Y967" s="238">
        <v>0</v>
      </c>
      <c r="Z967" s="185"/>
      <c r="AA967" s="182"/>
      <c r="AB967" s="185" t="s">
        <v>327</v>
      </c>
      <c r="AC967" s="185"/>
      <c r="AD967" s="186" t="s">
        <v>104</v>
      </c>
      <c r="AE967" s="338">
        <v>4</v>
      </c>
      <c r="AF967" s="338">
        <v>2</v>
      </c>
      <c r="AG967" s="338">
        <v>1</v>
      </c>
      <c r="AH967" s="338">
        <v>1</v>
      </c>
      <c r="AI967" s="338">
        <v>1</v>
      </c>
      <c r="AJ967" s="187"/>
      <c r="AK967" s="182"/>
      <c r="AL967" s="182"/>
      <c r="AM967" s="282">
        <v>347.77</v>
      </c>
      <c r="AN967" s="282">
        <v>27.93</v>
      </c>
      <c r="AO967" s="282">
        <v>11.42</v>
      </c>
      <c r="AP967" s="282">
        <v>10.99</v>
      </c>
      <c r="AQ967" s="282">
        <v>13.85</v>
      </c>
      <c r="AR967" s="275"/>
      <c r="AS967" s="273"/>
      <c r="AT967" s="273"/>
      <c r="AU967" s="275">
        <v>86.942499999999995</v>
      </c>
      <c r="AV967" s="275">
        <v>6.9824999999999999</v>
      </c>
      <c r="AW967" s="275">
        <v>3.8066666666666702</v>
      </c>
      <c r="AX967" s="275">
        <v>3.66333333333333</v>
      </c>
      <c r="AY967" s="275">
        <v>4.6166666666666698</v>
      </c>
      <c r="AZ967" s="187"/>
      <c r="BA967" s="182"/>
    </row>
    <row r="968" spans="1:53" s="188" customFormat="1" ht="13.5" thickBot="1" x14ac:dyDescent="0.25">
      <c r="A968" s="182"/>
      <c r="B968" s="189" t="s">
        <v>281</v>
      </c>
      <c r="C968" s="189"/>
      <c r="D968" s="190" t="s">
        <v>68</v>
      </c>
      <c r="E968" s="326">
        <v>1</v>
      </c>
      <c r="F968" s="326">
        <v>1</v>
      </c>
      <c r="G968" s="326">
        <v>1</v>
      </c>
      <c r="H968" s="326">
        <v>1</v>
      </c>
      <c r="I968" s="326"/>
      <c r="J968" s="189"/>
      <c r="K968" s="182"/>
      <c r="L968" s="182"/>
      <c r="M968" s="332">
        <v>110.79</v>
      </c>
      <c r="N968" s="238">
        <v>109.37</v>
      </c>
      <c r="O968" s="238">
        <v>182.96</v>
      </c>
      <c r="P968" s="238">
        <v>178.46</v>
      </c>
      <c r="Q968" s="238">
        <v>0</v>
      </c>
      <c r="R968" s="185"/>
      <c r="S968" s="182"/>
      <c r="T968" s="182"/>
      <c r="U968" s="266">
        <v>110.79</v>
      </c>
      <c r="V968" s="266">
        <v>109.37</v>
      </c>
      <c r="W968" s="266">
        <v>182.96</v>
      </c>
      <c r="X968" s="266">
        <v>178.46</v>
      </c>
      <c r="Y968" s="266">
        <v>0</v>
      </c>
      <c r="Z968" s="191"/>
      <c r="AA968" s="182"/>
      <c r="AB968" s="189" t="s">
        <v>330</v>
      </c>
      <c r="AC968" s="189"/>
      <c r="AD968" s="190" t="s">
        <v>331</v>
      </c>
      <c r="AE968" s="339">
        <v>1</v>
      </c>
      <c r="AF968" s="339"/>
      <c r="AG968" s="339"/>
      <c r="AH968" s="339"/>
      <c r="AI968" s="339"/>
      <c r="AJ968" s="192"/>
      <c r="AK968" s="182"/>
      <c r="AL968" s="182"/>
      <c r="AM968" s="283">
        <v>11.9</v>
      </c>
      <c r="AN968" s="284">
        <v>0</v>
      </c>
      <c r="AO968" s="284">
        <v>0</v>
      </c>
      <c r="AP968" s="284">
        <v>0</v>
      </c>
      <c r="AQ968" s="284">
        <v>0</v>
      </c>
      <c r="AR968" s="277"/>
      <c r="AS968" s="273"/>
      <c r="AT968" s="273"/>
      <c r="AU968" s="276">
        <v>11.9</v>
      </c>
      <c r="AV968" s="277">
        <v>0</v>
      </c>
      <c r="AW968" s="277">
        <v>0</v>
      </c>
      <c r="AX968" s="277">
        <v>0</v>
      </c>
      <c r="AY968" s="277">
        <v>0</v>
      </c>
      <c r="AZ968" s="192"/>
      <c r="BA968" s="182"/>
    </row>
    <row r="969" spans="1:53" s="188" customFormat="1" x14ac:dyDescent="0.2">
      <c r="A969" s="182"/>
      <c r="B969" s="185" t="s">
        <v>282</v>
      </c>
      <c r="C969" s="185"/>
      <c r="D969" s="186" t="s">
        <v>79</v>
      </c>
      <c r="E969" s="325">
        <v>55</v>
      </c>
      <c r="F969" s="325">
        <v>26</v>
      </c>
      <c r="G969" s="325">
        <v>17</v>
      </c>
      <c r="H969" s="325">
        <v>14</v>
      </c>
      <c r="I969" s="325">
        <v>17</v>
      </c>
      <c r="J969" s="185"/>
      <c r="K969" s="182"/>
      <c r="L969" s="182"/>
      <c r="M969" s="238">
        <v>9556.2199999999993</v>
      </c>
      <c r="N969" s="238">
        <v>2817.35</v>
      </c>
      <c r="O969" s="238">
        <v>1891.76</v>
      </c>
      <c r="P969" s="238">
        <v>1604.11</v>
      </c>
      <c r="Q969" s="238">
        <v>14355.05</v>
      </c>
      <c r="R969" s="185"/>
      <c r="S969" s="182"/>
      <c r="T969" s="182"/>
      <c r="U969" s="238">
        <v>151.686031746032</v>
      </c>
      <c r="V969" s="238">
        <v>43.343846153846201</v>
      </c>
      <c r="W969" s="238">
        <v>30.027936507936499</v>
      </c>
      <c r="X969" s="238">
        <v>25.4620634920635</v>
      </c>
      <c r="Y969" s="238">
        <v>220.84692307692299</v>
      </c>
      <c r="Z969" s="185"/>
      <c r="AA969" s="182"/>
      <c r="AB969" s="185" t="s">
        <v>334</v>
      </c>
      <c r="AC969" s="185"/>
      <c r="AD969" s="186" t="s">
        <v>104</v>
      </c>
      <c r="AE969" s="338">
        <v>1</v>
      </c>
      <c r="AF969" s="338"/>
      <c r="AG969" s="338">
        <v>1</v>
      </c>
      <c r="AH969" s="338">
        <v>1</v>
      </c>
      <c r="AI969" s="338">
        <v>1</v>
      </c>
      <c r="AJ969" s="187"/>
      <c r="AK969" s="182"/>
      <c r="AL969" s="182"/>
      <c r="AM969" s="282">
        <v>13.92</v>
      </c>
      <c r="AN969" s="282">
        <v>0</v>
      </c>
      <c r="AO969" s="282">
        <v>13.68</v>
      </c>
      <c r="AP969" s="282">
        <v>23.83</v>
      </c>
      <c r="AQ969" s="282">
        <v>139.08000000000001</v>
      </c>
      <c r="AR969" s="275"/>
      <c r="AS969" s="273"/>
      <c r="AT969" s="273"/>
      <c r="AU969" s="275">
        <v>13.92</v>
      </c>
      <c r="AV969" s="275">
        <v>0</v>
      </c>
      <c r="AW969" s="275">
        <v>13.68</v>
      </c>
      <c r="AX969" s="275">
        <v>23.83</v>
      </c>
      <c r="AY969" s="275">
        <v>139.08000000000001</v>
      </c>
      <c r="AZ969" s="187"/>
      <c r="BA969" s="182"/>
    </row>
    <row r="970" spans="1:53" s="188" customFormat="1" x14ac:dyDescent="0.2">
      <c r="A970" s="182"/>
      <c r="B970" s="185" t="s">
        <v>284</v>
      </c>
      <c r="C970" s="185"/>
      <c r="D970" s="186" t="s">
        <v>285</v>
      </c>
      <c r="E970" s="325">
        <v>4</v>
      </c>
      <c r="F970" s="325">
        <v>29</v>
      </c>
      <c r="G970" s="325">
        <v>22</v>
      </c>
      <c r="H970" s="325">
        <v>18</v>
      </c>
      <c r="I970" s="325">
        <v>18</v>
      </c>
      <c r="J970" s="185"/>
      <c r="K970" s="182"/>
      <c r="L970" s="182"/>
      <c r="M970" s="238">
        <v>41.92</v>
      </c>
      <c r="N970" s="238">
        <v>1250.03</v>
      </c>
      <c r="O970" s="238">
        <v>1443.63</v>
      </c>
      <c r="P970" s="238">
        <v>1650.96</v>
      </c>
      <c r="Q970" s="238">
        <v>2913.94</v>
      </c>
      <c r="R970" s="185"/>
      <c r="S970" s="182"/>
      <c r="T970" s="182"/>
      <c r="U970" s="238">
        <v>10.48</v>
      </c>
      <c r="V970" s="238">
        <v>36.765588235294103</v>
      </c>
      <c r="W970" s="238">
        <v>48.121000000000002</v>
      </c>
      <c r="X970" s="238">
        <v>48.557647058823498</v>
      </c>
      <c r="Y970" s="238">
        <v>83.255428571428595</v>
      </c>
      <c r="Z970" s="185"/>
      <c r="AA970" s="182"/>
      <c r="AB970" s="185" t="s">
        <v>341</v>
      </c>
      <c r="AC970" s="185"/>
      <c r="AD970" s="186" t="s">
        <v>88</v>
      </c>
      <c r="AE970" s="338">
        <v>27</v>
      </c>
      <c r="AF970" s="338">
        <v>2</v>
      </c>
      <c r="AG970" s="338"/>
      <c r="AH970" s="338"/>
      <c r="AI970" s="338">
        <v>1</v>
      </c>
      <c r="AJ970" s="187"/>
      <c r="AK970" s="182"/>
      <c r="AL970" s="182"/>
      <c r="AM970" s="282">
        <v>1318</v>
      </c>
      <c r="AN970" s="282">
        <v>5.74</v>
      </c>
      <c r="AO970" s="282">
        <v>0</v>
      </c>
      <c r="AP970" s="282">
        <v>0</v>
      </c>
      <c r="AQ970" s="282">
        <v>97.57</v>
      </c>
      <c r="AR970" s="275"/>
      <c r="AS970" s="273"/>
      <c r="AT970" s="273"/>
      <c r="AU970" s="275">
        <v>47.071428571428598</v>
      </c>
      <c r="AV970" s="275">
        <v>0.220769230769231</v>
      </c>
      <c r="AW970" s="275">
        <v>0</v>
      </c>
      <c r="AX970" s="275">
        <v>0</v>
      </c>
      <c r="AY970" s="275">
        <v>3.4846428571428598</v>
      </c>
      <c r="AZ970" s="187"/>
      <c r="BA970" s="182"/>
    </row>
    <row r="971" spans="1:53" s="188" customFormat="1" x14ac:dyDescent="0.2">
      <c r="A971" s="182"/>
      <c r="B971" s="185" t="s">
        <v>286</v>
      </c>
      <c r="C971" s="185"/>
      <c r="D971" s="186" t="s">
        <v>287</v>
      </c>
      <c r="E971" s="325">
        <v>1</v>
      </c>
      <c r="F971" s="325">
        <v>1</v>
      </c>
      <c r="G971" s="325">
        <v>1</v>
      </c>
      <c r="H971" s="325"/>
      <c r="I971" s="325">
        <v>2</v>
      </c>
      <c r="J971" s="185"/>
      <c r="K971" s="182"/>
      <c r="L971" s="182"/>
      <c r="M971" s="238">
        <v>6.35</v>
      </c>
      <c r="N971" s="238">
        <v>5.77</v>
      </c>
      <c r="O971" s="238">
        <v>4.8</v>
      </c>
      <c r="P971" s="238">
        <v>0</v>
      </c>
      <c r="Q971" s="238">
        <v>428.14</v>
      </c>
      <c r="R971" s="185"/>
      <c r="S971" s="182"/>
      <c r="T971" s="182"/>
      <c r="U971" s="238">
        <v>3.1749999999999998</v>
      </c>
      <c r="V971" s="238">
        <v>2.8849999999999998</v>
      </c>
      <c r="W971" s="238">
        <v>2.4</v>
      </c>
      <c r="X971" s="238">
        <v>0</v>
      </c>
      <c r="Y971" s="238">
        <v>214.07</v>
      </c>
      <c r="Z971" s="185"/>
      <c r="AA971" s="182"/>
      <c r="AB971" s="185" t="s">
        <v>348</v>
      </c>
      <c r="AC971" s="185"/>
      <c r="AD971" s="186" t="s">
        <v>349</v>
      </c>
      <c r="AE971" s="338">
        <v>12</v>
      </c>
      <c r="AF971" s="338">
        <v>4</v>
      </c>
      <c r="AG971" s="338">
        <v>4</v>
      </c>
      <c r="AH971" s="338">
        <v>3</v>
      </c>
      <c r="AI971" s="338">
        <v>3</v>
      </c>
      <c r="AJ971" s="187"/>
      <c r="AK971" s="182"/>
      <c r="AL971" s="182"/>
      <c r="AM971" s="282">
        <v>24258.42</v>
      </c>
      <c r="AN971" s="282">
        <v>381.65</v>
      </c>
      <c r="AO971" s="282">
        <v>280.85000000000002</v>
      </c>
      <c r="AP971" s="282">
        <v>166.78</v>
      </c>
      <c r="AQ971" s="282">
        <v>9443.24</v>
      </c>
      <c r="AR971" s="275"/>
      <c r="AS971" s="273"/>
      <c r="AT971" s="273"/>
      <c r="AU971" s="275">
        <v>1732.7442857142901</v>
      </c>
      <c r="AV971" s="275">
        <v>31.804166666666699</v>
      </c>
      <c r="AW971" s="275">
        <v>23.404166666666701</v>
      </c>
      <c r="AX971" s="275">
        <v>13.8983333333333</v>
      </c>
      <c r="AY971" s="275">
        <v>786.93666666666695</v>
      </c>
      <c r="AZ971" s="187"/>
      <c r="BA971" s="182"/>
    </row>
    <row r="972" spans="1:53" s="188" customFormat="1" x14ac:dyDescent="0.2">
      <c r="A972" s="182"/>
      <c r="B972" s="185" t="s">
        <v>289</v>
      </c>
      <c r="C972" s="185"/>
      <c r="D972" s="186" t="s">
        <v>201</v>
      </c>
      <c r="E972" s="325">
        <v>666</v>
      </c>
      <c r="F972" s="325">
        <v>354</v>
      </c>
      <c r="G972" s="325">
        <v>243</v>
      </c>
      <c r="H972" s="325">
        <v>188</v>
      </c>
      <c r="I972" s="325">
        <v>241</v>
      </c>
      <c r="J972" s="185"/>
      <c r="K972" s="182"/>
      <c r="L972" s="182"/>
      <c r="M972" s="238">
        <v>94225.300000000105</v>
      </c>
      <c r="N972" s="238">
        <v>43199.86</v>
      </c>
      <c r="O972" s="238">
        <v>36205.040000000001</v>
      </c>
      <c r="P972" s="238">
        <v>32133.25</v>
      </c>
      <c r="Q972" s="238">
        <v>98820.07</v>
      </c>
      <c r="R972" s="185"/>
      <c r="S972" s="182"/>
      <c r="T972" s="182"/>
      <c r="U972" s="238">
        <v>122.84915254237301</v>
      </c>
      <c r="V972" s="238">
        <v>55.885976714100998</v>
      </c>
      <c r="W972" s="238">
        <v>48.145000000000003</v>
      </c>
      <c r="X972" s="238">
        <v>42.448150594451803</v>
      </c>
      <c r="Y972" s="238">
        <v>123.063599003736</v>
      </c>
      <c r="Z972" s="185"/>
      <c r="AA972" s="182"/>
      <c r="AB972" s="185" t="s">
        <v>350</v>
      </c>
      <c r="AC972" s="185"/>
      <c r="AD972" s="186" t="s">
        <v>187</v>
      </c>
      <c r="AE972" s="338">
        <v>21</v>
      </c>
      <c r="AF972" s="338">
        <v>5</v>
      </c>
      <c r="AG972" s="338">
        <v>4</v>
      </c>
      <c r="AH972" s="338">
        <v>3</v>
      </c>
      <c r="AI972" s="338">
        <v>2</v>
      </c>
      <c r="AJ972" s="187"/>
      <c r="AK972" s="182"/>
      <c r="AL972" s="182"/>
      <c r="AM972" s="282">
        <v>7784.8</v>
      </c>
      <c r="AN972" s="282">
        <v>4499.3100000000004</v>
      </c>
      <c r="AO972" s="282">
        <v>1016.51</v>
      </c>
      <c r="AP972" s="282">
        <v>444.51</v>
      </c>
      <c r="AQ972" s="282">
        <v>262.56</v>
      </c>
      <c r="AR972" s="275"/>
      <c r="AS972" s="273"/>
      <c r="AT972" s="273"/>
      <c r="AU972" s="275">
        <v>370.70476190476199</v>
      </c>
      <c r="AV972" s="275">
        <v>214.25285714285701</v>
      </c>
      <c r="AW972" s="275">
        <v>48.405238095238097</v>
      </c>
      <c r="AX972" s="275">
        <v>21.167142857142899</v>
      </c>
      <c r="AY972" s="275">
        <v>12.502857142857099</v>
      </c>
      <c r="AZ972" s="187"/>
      <c r="BA972" s="182"/>
    </row>
    <row r="973" spans="1:53" s="188" customFormat="1" x14ac:dyDescent="0.2">
      <c r="A973" s="182"/>
      <c r="B973" s="185" t="s">
        <v>289</v>
      </c>
      <c r="C973" s="185"/>
      <c r="D973" s="186" t="s">
        <v>287</v>
      </c>
      <c r="E973" s="325">
        <v>1</v>
      </c>
      <c r="F973" s="325"/>
      <c r="G973" s="325"/>
      <c r="H973" s="325"/>
      <c r="I973" s="325"/>
      <c r="J973" s="185"/>
      <c r="K973" s="182"/>
      <c r="L973" s="182"/>
      <c r="M973" s="238">
        <v>131.57</v>
      </c>
      <c r="N973" s="238">
        <v>0</v>
      </c>
      <c r="O973" s="238">
        <v>0</v>
      </c>
      <c r="P973" s="238">
        <v>0</v>
      </c>
      <c r="Q973" s="238">
        <v>0</v>
      </c>
      <c r="R973" s="185"/>
      <c r="S973" s="182"/>
      <c r="T973" s="182"/>
      <c r="U973" s="238">
        <v>131.57</v>
      </c>
      <c r="V973" s="238">
        <v>0</v>
      </c>
      <c r="W973" s="238">
        <v>0</v>
      </c>
      <c r="X973" s="238">
        <v>0</v>
      </c>
      <c r="Y973" s="238">
        <v>0</v>
      </c>
      <c r="Z973" s="185"/>
      <c r="AA973" s="182"/>
      <c r="AB973" s="185" t="s">
        <v>354</v>
      </c>
      <c r="AC973" s="185"/>
      <c r="AD973" s="186" t="s">
        <v>154</v>
      </c>
      <c r="AE973" s="338">
        <v>12</v>
      </c>
      <c r="AF973" s="338">
        <v>4</v>
      </c>
      <c r="AG973" s="338">
        <v>8</v>
      </c>
      <c r="AH973" s="338">
        <v>5</v>
      </c>
      <c r="AI973" s="338">
        <v>4</v>
      </c>
      <c r="AJ973" s="187"/>
      <c r="AK973" s="182"/>
      <c r="AL973" s="182"/>
      <c r="AM973" s="282">
        <v>6959.86</v>
      </c>
      <c r="AN973" s="282">
        <v>59.75</v>
      </c>
      <c r="AO973" s="282">
        <v>5916.75</v>
      </c>
      <c r="AP973" s="282">
        <v>12038.5</v>
      </c>
      <c r="AQ973" s="282">
        <v>4834.5200000000004</v>
      </c>
      <c r="AR973" s="275"/>
      <c r="AS973" s="273"/>
      <c r="AT973" s="273"/>
      <c r="AU973" s="275">
        <v>579.988333333333</v>
      </c>
      <c r="AV973" s="275">
        <v>4.5961538461538503</v>
      </c>
      <c r="AW973" s="275">
        <v>537.88636363636397</v>
      </c>
      <c r="AX973" s="275">
        <v>1003.20833333333</v>
      </c>
      <c r="AY973" s="275">
        <v>371.886153846154</v>
      </c>
      <c r="AZ973" s="187"/>
      <c r="BA973" s="182"/>
    </row>
    <row r="974" spans="1:53" s="188" customFormat="1" x14ac:dyDescent="0.2">
      <c r="A974" s="182"/>
      <c r="B974" s="185" t="s">
        <v>289</v>
      </c>
      <c r="C974" s="185"/>
      <c r="D974" s="186" t="s">
        <v>288</v>
      </c>
      <c r="E974" s="325">
        <v>1</v>
      </c>
      <c r="F974" s="325">
        <v>1</v>
      </c>
      <c r="G974" s="325"/>
      <c r="H974" s="325"/>
      <c r="I974" s="325"/>
      <c r="J974" s="185"/>
      <c r="K974" s="182"/>
      <c r="L974" s="182"/>
      <c r="M974" s="238">
        <v>206.23</v>
      </c>
      <c r="N974" s="238">
        <v>2.09</v>
      </c>
      <c r="O974" s="238">
        <v>0</v>
      </c>
      <c r="P974" s="238">
        <v>0</v>
      </c>
      <c r="Q974" s="238">
        <v>0</v>
      </c>
      <c r="R974" s="185"/>
      <c r="S974" s="182"/>
      <c r="T974" s="182"/>
      <c r="U974" s="238">
        <v>206.23</v>
      </c>
      <c r="V974" s="238">
        <v>2.09</v>
      </c>
      <c r="W974" s="238">
        <v>0</v>
      </c>
      <c r="X974" s="238">
        <v>0</v>
      </c>
      <c r="Y974" s="238">
        <v>0</v>
      </c>
      <c r="Z974" s="185"/>
      <c r="AA974" s="182"/>
      <c r="AB974" s="185" t="s">
        <v>355</v>
      </c>
      <c r="AC974" s="185"/>
      <c r="AD974" s="186" t="s">
        <v>175</v>
      </c>
      <c r="AE974" s="338">
        <v>6</v>
      </c>
      <c r="AF974" s="338">
        <v>2</v>
      </c>
      <c r="AG974" s="338">
        <v>4</v>
      </c>
      <c r="AH974" s="338">
        <v>3</v>
      </c>
      <c r="AI974" s="338">
        <v>3</v>
      </c>
      <c r="AJ974" s="187"/>
      <c r="AK974" s="182"/>
      <c r="AL974" s="182"/>
      <c r="AM974" s="282">
        <v>1354.36</v>
      </c>
      <c r="AN974" s="282">
        <v>38.97</v>
      </c>
      <c r="AO974" s="282">
        <v>1289.24</v>
      </c>
      <c r="AP974" s="282">
        <v>1271.32</v>
      </c>
      <c r="AQ974" s="282">
        <v>6755.26</v>
      </c>
      <c r="AR974" s="275"/>
      <c r="AS974" s="273"/>
      <c r="AT974" s="273"/>
      <c r="AU974" s="275">
        <v>225.726666666667</v>
      </c>
      <c r="AV974" s="275">
        <v>6.4950000000000001</v>
      </c>
      <c r="AW974" s="275">
        <v>214.87333333333299</v>
      </c>
      <c r="AX974" s="275">
        <v>211.886666666667</v>
      </c>
      <c r="AY974" s="275">
        <v>1125.87666666667</v>
      </c>
      <c r="AZ974" s="187"/>
      <c r="BA974" s="182"/>
    </row>
    <row r="975" spans="1:53" s="188" customFormat="1" x14ac:dyDescent="0.2">
      <c r="A975" s="182"/>
      <c r="B975" s="185" t="s">
        <v>291</v>
      </c>
      <c r="C975" s="185"/>
      <c r="D975" s="186" t="s">
        <v>65</v>
      </c>
      <c r="E975" s="325">
        <v>118</v>
      </c>
      <c r="F975" s="325">
        <v>75</v>
      </c>
      <c r="G975" s="325">
        <v>54</v>
      </c>
      <c r="H975" s="325">
        <v>40</v>
      </c>
      <c r="I975" s="325">
        <v>53</v>
      </c>
      <c r="J975" s="185"/>
      <c r="K975" s="182"/>
      <c r="L975" s="182"/>
      <c r="M975" s="238">
        <v>11927.86</v>
      </c>
      <c r="N975" s="238">
        <v>5007.07</v>
      </c>
      <c r="O975" s="238">
        <v>3812.16</v>
      </c>
      <c r="P975" s="238">
        <v>3448.99</v>
      </c>
      <c r="Q975" s="238">
        <v>14811.29</v>
      </c>
      <c r="R975" s="185"/>
      <c r="S975" s="182"/>
      <c r="T975" s="182"/>
      <c r="U975" s="238">
        <v>94.665555555555599</v>
      </c>
      <c r="V975" s="238">
        <v>39.425748031496099</v>
      </c>
      <c r="W975" s="238">
        <v>31.768000000000001</v>
      </c>
      <c r="X975" s="238">
        <v>28.983109243697498</v>
      </c>
      <c r="Y975" s="238">
        <v>113.93300000000001</v>
      </c>
      <c r="Z975" s="185"/>
      <c r="AA975" s="182"/>
      <c r="AB975" s="185" t="s">
        <v>356</v>
      </c>
      <c r="AC975" s="185"/>
      <c r="AD975" s="186" t="s">
        <v>203</v>
      </c>
      <c r="AE975" s="338">
        <v>13</v>
      </c>
      <c r="AF975" s="338">
        <v>8</v>
      </c>
      <c r="AG975" s="338">
        <v>8</v>
      </c>
      <c r="AH975" s="338">
        <v>6</v>
      </c>
      <c r="AI975" s="338">
        <v>6</v>
      </c>
      <c r="AJ975" s="187"/>
      <c r="AK975" s="182"/>
      <c r="AL975" s="182"/>
      <c r="AM975" s="282">
        <v>2892.38</v>
      </c>
      <c r="AN975" s="282">
        <v>1103.24</v>
      </c>
      <c r="AO975" s="282">
        <v>942.08</v>
      </c>
      <c r="AP975" s="282">
        <v>642.89</v>
      </c>
      <c r="AQ975" s="282">
        <v>1527.27</v>
      </c>
      <c r="AR975" s="275"/>
      <c r="AS975" s="273"/>
      <c r="AT975" s="273"/>
      <c r="AU975" s="275">
        <v>222.49076923076899</v>
      </c>
      <c r="AV975" s="275">
        <v>84.864615384615405</v>
      </c>
      <c r="AW975" s="275">
        <v>72.467692307692303</v>
      </c>
      <c r="AX975" s="275">
        <v>53.574166666666699</v>
      </c>
      <c r="AY975" s="275">
        <v>127.27249999999999</v>
      </c>
      <c r="AZ975" s="187"/>
      <c r="BA975" s="182"/>
    </row>
    <row r="976" spans="1:53" s="188" customFormat="1" x14ac:dyDescent="0.2">
      <c r="A976" s="182"/>
      <c r="B976" s="185" t="s">
        <v>294</v>
      </c>
      <c r="C976" s="185"/>
      <c r="D976" s="186" t="s">
        <v>295</v>
      </c>
      <c r="E976" s="325">
        <v>1</v>
      </c>
      <c r="F976" s="325">
        <v>10</v>
      </c>
      <c r="G976" s="325">
        <v>5</v>
      </c>
      <c r="H976" s="325">
        <v>2</v>
      </c>
      <c r="I976" s="325">
        <v>2</v>
      </c>
      <c r="J976" s="185"/>
      <c r="K976" s="182"/>
      <c r="L976" s="182"/>
      <c r="M976" s="238">
        <v>50.11</v>
      </c>
      <c r="N976" s="238">
        <v>334.82</v>
      </c>
      <c r="O976" s="238">
        <v>123.9</v>
      </c>
      <c r="P976" s="238">
        <v>17.739999999999998</v>
      </c>
      <c r="Q976" s="238">
        <v>81.72</v>
      </c>
      <c r="R976" s="185"/>
      <c r="S976" s="182"/>
      <c r="T976" s="182"/>
      <c r="U976" s="238">
        <v>50.11</v>
      </c>
      <c r="V976" s="238">
        <v>33.481999999999999</v>
      </c>
      <c r="W976" s="238">
        <v>15.487500000000001</v>
      </c>
      <c r="X976" s="238">
        <v>2.5342857142857098</v>
      </c>
      <c r="Y976" s="238">
        <v>10.215</v>
      </c>
      <c r="Z976" s="185"/>
      <c r="AA976" s="182"/>
      <c r="AB976" s="185" t="s">
        <v>358</v>
      </c>
      <c r="AC976" s="185"/>
      <c r="AD976" s="186" t="s">
        <v>63</v>
      </c>
      <c r="AE976" s="338">
        <v>1</v>
      </c>
      <c r="AF976" s="338">
        <v>1</v>
      </c>
      <c r="AG976" s="338"/>
      <c r="AH976" s="338"/>
      <c r="AI976" s="338"/>
      <c r="AJ976" s="187"/>
      <c r="AK976" s="182"/>
      <c r="AL976" s="182"/>
      <c r="AM976" s="282">
        <v>459.09</v>
      </c>
      <c r="AN976" s="282">
        <v>54.84</v>
      </c>
      <c r="AO976" s="282">
        <v>0</v>
      </c>
      <c r="AP976" s="282">
        <v>0</v>
      </c>
      <c r="AQ976" s="282">
        <v>0</v>
      </c>
      <c r="AR976" s="275"/>
      <c r="AS976" s="273"/>
      <c r="AT976" s="273"/>
      <c r="AU976" s="275">
        <v>459.09</v>
      </c>
      <c r="AV976" s="275">
        <v>54.84</v>
      </c>
      <c r="AW976" s="275">
        <v>0</v>
      </c>
      <c r="AX976" s="275">
        <v>0</v>
      </c>
      <c r="AY976" s="275">
        <v>0</v>
      </c>
      <c r="AZ976" s="187"/>
      <c r="BA976" s="182"/>
    </row>
    <row r="977" spans="1:53" s="188" customFormat="1" x14ac:dyDescent="0.2">
      <c r="A977" s="182"/>
      <c r="B977" s="185" t="s">
        <v>296</v>
      </c>
      <c r="C977" s="185"/>
      <c r="D977" s="186" t="s">
        <v>211</v>
      </c>
      <c r="E977" s="325">
        <v>101</v>
      </c>
      <c r="F977" s="325">
        <v>46</v>
      </c>
      <c r="G977" s="325">
        <v>36</v>
      </c>
      <c r="H977" s="325">
        <v>23</v>
      </c>
      <c r="I977" s="325">
        <v>24</v>
      </c>
      <c r="J977" s="185"/>
      <c r="K977" s="182"/>
      <c r="L977" s="182"/>
      <c r="M977" s="238">
        <v>18527.990000000002</v>
      </c>
      <c r="N977" s="238">
        <v>4982.8599999999997</v>
      </c>
      <c r="O977" s="238">
        <v>4320.97</v>
      </c>
      <c r="P977" s="238">
        <v>3753.83</v>
      </c>
      <c r="Q977" s="238">
        <v>12080.03</v>
      </c>
      <c r="R977" s="185"/>
      <c r="S977" s="182"/>
      <c r="T977" s="182"/>
      <c r="U977" s="238">
        <v>171.55546296296299</v>
      </c>
      <c r="V977" s="238">
        <v>46.137592592592597</v>
      </c>
      <c r="W977" s="238">
        <v>40.763867924528299</v>
      </c>
      <c r="X977" s="238">
        <v>36.094519230769201</v>
      </c>
      <c r="Y977" s="238">
        <v>111.85212962963</v>
      </c>
      <c r="Z977" s="185"/>
      <c r="AA977" s="182"/>
      <c r="AB977" s="185" t="s">
        <v>361</v>
      </c>
      <c r="AC977" s="185"/>
      <c r="AD977" s="186" t="s">
        <v>363</v>
      </c>
      <c r="AE977" s="338">
        <v>3</v>
      </c>
      <c r="AF977" s="338">
        <v>1</v>
      </c>
      <c r="AG977" s="338">
        <v>1</v>
      </c>
      <c r="AH977" s="338"/>
      <c r="AI977" s="338"/>
      <c r="AJ977" s="187"/>
      <c r="AK977" s="182"/>
      <c r="AL977" s="182"/>
      <c r="AM977" s="282">
        <v>3379.36</v>
      </c>
      <c r="AN977" s="282">
        <v>3139.03</v>
      </c>
      <c r="AO977" s="282">
        <v>1893.98</v>
      </c>
      <c r="AP977" s="282">
        <v>0</v>
      </c>
      <c r="AQ977" s="282">
        <v>0</v>
      </c>
      <c r="AR977" s="275"/>
      <c r="AS977" s="273"/>
      <c r="AT977" s="273"/>
      <c r="AU977" s="275">
        <v>1126.45333333333</v>
      </c>
      <c r="AV977" s="275">
        <v>1046.3433333333301</v>
      </c>
      <c r="AW977" s="275">
        <v>631.32666666666705</v>
      </c>
      <c r="AX977" s="275">
        <v>0</v>
      </c>
      <c r="AY977" s="275">
        <v>0</v>
      </c>
      <c r="AZ977" s="187"/>
      <c r="BA977" s="182"/>
    </row>
    <row r="978" spans="1:53" s="188" customFormat="1" ht="13.5" thickBot="1" x14ac:dyDescent="0.25">
      <c r="A978" s="182"/>
      <c r="B978" s="189" t="s">
        <v>297</v>
      </c>
      <c r="C978" s="189"/>
      <c r="D978" s="190" t="s">
        <v>298</v>
      </c>
      <c r="E978" s="326">
        <v>92</v>
      </c>
      <c r="F978" s="326">
        <v>52</v>
      </c>
      <c r="G978" s="326">
        <v>41</v>
      </c>
      <c r="H978" s="326">
        <v>27</v>
      </c>
      <c r="I978" s="326">
        <v>21</v>
      </c>
      <c r="J978" s="189"/>
      <c r="K978" s="182"/>
      <c r="L978" s="182"/>
      <c r="M978" s="332">
        <v>12932.32</v>
      </c>
      <c r="N978" s="238">
        <v>9401.85</v>
      </c>
      <c r="O978" s="238">
        <v>4873.8999999999996</v>
      </c>
      <c r="P978" s="238">
        <v>3273.01</v>
      </c>
      <c r="Q978" s="238">
        <v>6586.76</v>
      </c>
      <c r="R978" s="185"/>
      <c r="S978" s="182"/>
      <c r="T978" s="182"/>
      <c r="U978" s="266">
        <v>128.04277227722801</v>
      </c>
      <c r="V978" s="266">
        <v>94.018500000000003</v>
      </c>
      <c r="W978" s="266">
        <v>49.733673469387803</v>
      </c>
      <c r="X978" s="266">
        <v>32.7301</v>
      </c>
      <c r="Y978" s="266">
        <v>64.576078431372594</v>
      </c>
      <c r="Z978" s="191"/>
      <c r="AA978" s="182"/>
      <c r="AB978" s="189" t="s">
        <v>364</v>
      </c>
      <c r="AC978" s="189"/>
      <c r="AD978" s="190" t="s">
        <v>203</v>
      </c>
      <c r="AE978" s="339">
        <v>72</v>
      </c>
      <c r="AF978" s="339">
        <v>37</v>
      </c>
      <c r="AG978" s="339">
        <v>16</v>
      </c>
      <c r="AH978" s="339">
        <v>13</v>
      </c>
      <c r="AI978" s="339">
        <v>9</v>
      </c>
      <c r="AJ978" s="192"/>
      <c r="AK978" s="182"/>
      <c r="AL978" s="182"/>
      <c r="AM978" s="283">
        <v>36178.03</v>
      </c>
      <c r="AN978" s="284">
        <v>21096.81</v>
      </c>
      <c r="AO978" s="284">
        <v>12833.1</v>
      </c>
      <c r="AP978" s="284">
        <v>5285.65</v>
      </c>
      <c r="AQ978" s="284">
        <v>22406.22</v>
      </c>
      <c r="AR978" s="277"/>
      <c r="AS978" s="273"/>
      <c r="AT978" s="273"/>
      <c r="AU978" s="276">
        <v>488.89229729729698</v>
      </c>
      <c r="AV978" s="277">
        <v>301.38299999999998</v>
      </c>
      <c r="AW978" s="277">
        <v>188.72205882352901</v>
      </c>
      <c r="AX978" s="277">
        <v>76.603623188405805</v>
      </c>
      <c r="AY978" s="277">
        <v>329.50323529411799</v>
      </c>
      <c r="AZ978" s="192"/>
      <c r="BA978" s="182"/>
    </row>
    <row r="979" spans="1:53" s="188" customFormat="1" x14ac:dyDescent="0.2">
      <c r="A979" s="182"/>
      <c r="B979" s="185" t="s">
        <v>299</v>
      </c>
      <c r="C979" s="185"/>
      <c r="D979" s="186" t="s">
        <v>300</v>
      </c>
      <c r="E979" s="325">
        <v>230</v>
      </c>
      <c r="F979" s="325">
        <v>100</v>
      </c>
      <c r="G979" s="325">
        <v>107</v>
      </c>
      <c r="H979" s="325">
        <v>47</v>
      </c>
      <c r="I979" s="325">
        <v>109</v>
      </c>
      <c r="J979" s="185"/>
      <c r="K979" s="182"/>
      <c r="L979" s="182"/>
      <c r="M979" s="238">
        <v>25196.71</v>
      </c>
      <c r="N979" s="238">
        <v>8648.73</v>
      </c>
      <c r="O979" s="238">
        <v>14302.33</v>
      </c>
      <c r="P979" s="238">
        <v>6115.93</v>
      </c>
      <c r="Q979" s="238">
        <v>34956.089999999997</v>
      </c>
      <c r="R979" s="185"/>
      <c r="S979" s="182"/>
      <c r="T979" s="182"/>
      <c r="U979" s="238">
        <v>92.295641025641004</v>
      </c>
      <c r="V979" s="238">
        <v>32.271380597014897</v>
      </c>
      <c r="W979" s="238">
        <v>55.221351351351402</v>
      </c>
      <c r="X979" s="238">
        <v>33.977388888888903</v>
      </c>
      <c r="Y979" s="238">
        <v>126.195270758123</v>
      </c>
      <c r="Z979" s="185"/>
      <c r="AA979" s="182"/>
      <c r="AB979" s="185" t="s">
        <v>366</v>
      </c>
      <c r="AC979" s="185"/>
      <c r="AD979" s="186" t="s">
        <v>367</v>
      </c>
      <c r="AE979" s="338">
        <v>19</v>
      </c>
      <c r="AF979" s="338">
        <v>9</v>
      </c>
      <c r="AG979" s="338">
        <v>4</v>
      </c>
      <c r="AH979" s="338">
        <v>3</v>
      </c>
      <c r="AI979" s="338">
        <v>2</v>
      </c>
      <c r="AJ979" s="187"/>
      <c r="AK979" s="182"/>
      <c r="AL979" s="182"/>
      <c r="AM979" s="282">
        <v>2136.38</v>
      </c>
      <c r="AN979" s="282">
        <v>481.32</v>
      </c>
      <c r="AO979" s="282">
        <v>220.17</v>
      </c>
      <c r="AP979" s="282">
        <v>121.25</v>
      </c>
      <c r="AQ979" s="282">
        <v>113.39</v>
      </c>
      <c r="AR979" s="275"/>
      <c r="AS979" s="273"/>
      <c r="AT979" s="273"/>
      <c r="AU979" s="275">
        <v>112.441052631579</v>
      </c>
      <c r="AV979" s="275">
        <v>26.74</v>
      </c>
      <c r="AW979" s="275">
        <v>12.231666666666699</v>
      </c>
      <c r="AX979" s="275">
        <v>6.7361111111111098</v>
      </c>
      <c r="AY979" s="275">
        <v>6.67</v>
      </c>
      <c r="AZ979" s="187"/>
      <c r="BA979" s="182"/>
    </row>
    <row r="980" spans="1:53" s="188" customFormat="1" x14ac:dyDescent="0.2">
      <c r="A980" s="182"/>
      <c r="B980" s="185" t="s">
        <v>301</v>
      </c>
      <c r="C980" s="185"/>
      <c r="D980" s="186" t="s">
        <v>92</v>
      </c>
      <c r="E980" s="325">
        <v>1399</v>
      </c>
      <c r="F980" s="325">
        <v>779</v>
      </c>
      <c r="G980" s="325">
        <v>557</v>
      </c>
      <c r="H980" s="325">
        <v>442</v>
      </c>
      <c r="I980" s="325">
        <v>501</v>
      </c>
      <c r="J980" s="185"/>
      <c r="K980" s="182"/>
      <c r="L980" s="182"/>
      <c r="M980" s="238">
        <v>156696.04</v>
      </c>
      <c r="N980" s="238">
        <v>64611.91</v>
      </c>
      <c r="O980" s="238">
        <v>47656.74</v>
      </c>
      <c r="P980" s="238">
        <v>47225.34</v>
      </c>
      <c r="Q980" s="238">
        <v>141224.14000000001</v>
      </c>
      <c r="R980" s="185"/>
      <c r="S980" s="182"/>
      <c r="T980" s="182"/>
      <c r="U980" s="238">
        <v>103.225322793149</v>
      </c>
      <c r="V980" s="238">
        <v>44.559937931034497</v>
      </c>
      <c r="W980" s="238">
        <v>34.260776419841903</v>
      </c>
      <c r="X980" s="238">
        <v>34.3207412790698</v>
      </c>
      <c r="Y980" s="238">
        <v>94.527536813922296</v>
      </c>
      <c r="Z980" s="185"/>
      <c r="AA980" s="182"/>
      <c r="AB980" s="185" t="s">
        <v>372</v>
      </c>
      <c r="AC980" s="185"/>
      <c r="AD980" s="186" t="s">
        <v>104</v>
      </c>
      <c r="AE980" s="338">
        <v>8</v>
      </c>
      <c r="AF980" s="338">
        <v>5</v>
      </c>
      <c r="AG980" s="338">
        <v>4</v>
      </c>
      <c r="AH980" s="338">
        <v>4</v>
      </c>
      <c r="AI980" s="338">
        <v>2</v>
      </c>
      <c r="AJ980" s="187"/>
      <c r="AK980" s="182"/>
      <c r="AL980" s="182"/>
      <c r="AM980" s="282">
        <v>1850.86</v>
      </c>
      <c r="AN980" s="282">
        <v>555.33000000000004</v>
      </c>
      <c r="AO980" s="282">
        <v>485.94</v>
      </c>
      <c r="AP980" s="282">
        <v>573.04</v>
      </c>
      <c r="AQ980" s="282">
        <v>525.70000000000005</v>
      </c>
      <c r="AR980" s="275"/>
      <c r="AS980" s="273"/>
      <c r="AT980" s="273"/>
      <c r="AU980" s="275">
        <v>231.35749999999999</v>
      </c>
      <c r="AV980" s="275">
        <v>69.416250000000005</v>
      </c>
      <c r="AW980" s="275">
        <v>60.7425</v>
      </c>
      <c r="AX980" s="275">
        <v>81.862857142857195</v>
      </c>
      <c r="AY980" s="275">
        <v>75.099999999999994</v>
      </c>
      <c r="AZ980" s="187"/>
      <c r="BA980" s="182"/>
    </row>
    <row r="981" spans="1:53" s="188" customFormat="1" x14ac:dyDescent="0.2">
      <c r="A981" s="182"/>
      <c r="B981" s="185" t="s">
        <v>301</v>
      </c>
      <c r="C981" s="185"/>
      <c r="D981" s="186" t="s">
        <v>179</v>
      </c>
      <c r="E981" s="325">
        <v>1</v>
      </c>
      <c r="F981" s="325">
        <v>1</v>
      </c>
      <c r="G981" s="325">
        <v>1</v>
      </c>
      <c r="H981" s="325">
        <v>1</v>
      </c>
      <c r="I981" s="325">
        <v>1</v>
      </c>
      <c r="J981" s="185"/>
      <c r="K981" s="182"/>
      <c r="L981" s="182"/>
      <c r="M981" s="238">
        <v>7.41</v>
      </c>
      <c r="N981" s="238">
        <v>7.59</v>
      </c>
      <c r="O981" s="238">
        <v>7.77</v>
      </c>
      <c r="P981" s="238">
        <v>7.34</v>
      </c>
      <c r="Q981" s="238">
        <v>87.25</v>
      </c>
      <c r="R981" s="185"/>
      <c r="S981" s="182"/>
      <c r="T981" s="182"/>
      <c r="U981" s="238">
        <v>7.41</v>
      </c>
      <c r="V981" s="238">
        <v>7.59</v>
      </c>
      <c r="W981" s="238">
        <v>7.77</v>
      </c>
      <c r="X981" s="238">
        <v>7.34</v>
      </c>
      <c r="Y981" s="238">
        <v>87.25</v>
      </c>
      <c r="Z981" s="185"/>
      <c r="AA981" s="182"/>
      <c r="AB981" s="185" t="s">
        <v>373</v>
      </c>
      <c r="AC981" s="185"/>
      <c r="AD981" s="186" t="s">
        <v>374</v>
      </c>
      <c r="AE981" s="338">
        <v>11</v>
      </c>
      <c r="AF981" s="338">
        <v>5</v>
      </c>
      <c r="AG981" s="338">
        <v>2</v>
      </c>
      <c r="AH981" s="338"/>
      <c r="AI981" s="338">
        <v>1</v>
      </c>
      <c r="AJ981" s="187"/>
      <c r="AK981" s="182"/>
      <c r="AL981" s="182"/>
      <c r="AM981" s="282">
        <v>6598.59</v>
      </c>
      <c r="AN981" s="282">
        <v>1342.13</v>
      </c>
      <c r="AO981" s="282">
        <v>248.51</v>
      </c>
      <c r="AP981" s="282">
        <v>0</v>
      </c>
      <c r="AQ981" s="282">
        <v>1060.24</v>
      </c>
      <c r="AR981" s="275"/>
      <c r="AS981" s="273"/>
      <c r="AT981" s="273"/>
      <c r="AU981" s="275">
        <v>549.88250000000005</v>
      </c>
      <c r="AV981" s="275">
        <v>111.84416666666699</v>
      </c>
      <c r="AW981" s="275">
        <v>20.7091666666667</v>
      </c>
      <c r="AX981" s="275">
        <v>0</v>
      </c>
      <c r="AY981" s="275">
        <v>88.353333333333296</v>
      </c>
      <c r="AZ981" s="187"/>
      <c r="BA981" s="182"/>
    </row>
    <row r="982" spans="1:53" s="188" customFormat="1" x14ac:dyDescent="0.2">
      <c r="A982" s="182"/>
      <c r="B982" s="185" t="s">
        <v>301</v>
      </c>
      <c r="C982" s="185"/>
      <c r="D982" s="186" t="s">
        <v>93</v>
      </c>
      <c r="E982" s="325">
        <v>1</v>
      </c>
      <c r="F982" s="325">
        <v>1</v>
      </c>
      <c r="G982" s="325"/>
      <c r="H982" s="325"/>
      <c r="I982" s="325"/>
      <c r="J982" s="185"/>
      <c r="K982" s="182"/>
      <c r="L982" s="182"/>
      <c r="M982" s="238">
        <v>125.05</v>
      </c>
      <c r="N982" s="238">
        <v>74.86</v>
      </c>
      <c r="O982" s="238">
        <v>0</v>
      </c>
      <c r="P982" s="238">
        <v>0</v>
      </c>
      <c r="Q982" s="238">
        <v>0</v>
      </c>
      <c r="R982" s="185"/>
      <c r="S982" s="182"/>
      <c r="T982" s="182"/>
      <c r="U982" s="238">
        <v>125.05</v>
      </c>
      <c r="V982" s="238">
        <v>74.86</v>
      </c>
      <c r="W982" s="238">
        <v>0</v>
      </c>
      <c r="X982" s="238">
        <v>0</v>
      </c>
      <c r="Y982" s="238">
        <v>0</v>
      </c>
      <c r="Z982" s="185"/>
      <c r="AA982" s="182"/>
      <c r="AB982" s="185" t="s">
        <v>376</v>
      </c>
      <c r="AC982" s="185"/>
      <c r="AD982" s="186" t="s">
        <v>211</v>
      </c>
      <c r="AE982" s="338">
        <v>4</v>
      </c>
      <c r="AF982" s="338">
        <v>1</v>
      </c>
      <c r="AG982" s="338"/>
      <c r="AH982" s="338"/>
      <c r="AI982" s="338"/>
      <c r="AJ982" s="187"/>
      <c r="AK982" s="182"/>
      <c r="AL982" s="182"/>
      <c r="AM982" s="282">
        <v>2502.7800000000002</v>
      </c>
      <c r="AN982" s="282">
        <v>32.4</v>
      </c>
      <c r="AO982" s="282">
        <v>0</v>
      </c>
      <c r="AP982" s="282">
        <v>0</v>
      </c>
      <c r="AQ982" s="282">
        <v>0</v>
      </c>
      <c r="AR982" s="275"/>
      <c r="AS982" s="273"/>
      <c r="AT982" s="273"/>
      <c r="AU982" s="275">
        <v>625.69500000000005</v>
      </c>
      <c r="AV982" s="275">
        <v>8.1</v>
      </c>
      <c r="AW982" s="275">
        <v>0</v>
      </c>
      <c r="AX982" s="275">
        <v>0</v>
      </c>
      <c r="AY982" s="275">
        <v>0</v>
      </c>
      <c r="AZ982" s="187"/>
      <c r="BA982" s="182"/>
    </row>
    <row r="983" spans="1:53" s="188" customFormat="1" x14ac:dyDescent="0.2">
      <c r="A983" s="182"/>
      <c r="B983" s="185" t="s">
        <v>303</v>
      </c>
      <c r="C983" s="185"/>
      <c r="D983" s="186" t="s">
        <v>97</v>
      </c>
      <c r="E983" s="325">
        <v>1</v>
      </c>
      <c r="F983" s="325"/>
      <c r="G983" s="325"/>
      <c r="H983" s="325"/>
      <c r="I983" s="325"/>
      <c r="J983" s="185"/>
      <c r="K983" s="182"/>
      <c r="L983" s="182"/>
      <c r="M983" s="238">
        <v>91.02</v>
      </c>
      <c r="N983" s="238">
        <v>0</v>
      </c>
      <c r="O983" s="238">
        <v>0</v>
      </c>
      <c r="P983" s="238">
        <v>0</v>
      </c>
      <c r="Q983" s="238">
        <v>0</v>
      </c>
      <c r="R983" s="185"/>
      <c r="S983" s="182"/>
      <c r="T983" s="182"/>
      <c r="U983" s="238">
        <v>91.02</v>
      </c>
      <c r="V983" s="238">
        <v>0</v>
      </c>
      <c r="W983" s="238">
        <v>0</v>
      </c>
      <c r="X983" s="238">
        <v>0</v>
      </c>
      <c r="Y983" s="238">
        <v>0</v>
      </c>
      <c r="Z983" s="185"/>
      <c r="AA983" s="182"/>
      <c r="AB983" s="185" t="s">
        <v>377</v>
      </c>
      <c r="AC983" s="185"/>
      <c r="AD983" s="186" t="s">
        <v>92</v>
      </c>
      <c r="AE983" s="338">
        <v>1</v>
      </c>
      <c r="AF983" s="338"/>
      <c r="AG983" s="338"/>
      <c r="AH983" s="338"/>
      <c r="AI983" s="338"/>
      <c r="AJ983" s="187"/>
      <c r="AK983" s="182"/>
      <c r="AL983" s="182"/>
      <c r="AM983" s="282">
        <v>149.44</v>
      </c>
      <c r="AN983" s="282">
        <v>0</v>
      </c>
      <c r="AO983" s="282">
        <v>0</v>
      </c>
      <c r="AP983" s="282">
        <v>0</v>
      </c>
      <c r="AQ983" s="282">
        <v>0</v>
      </c>
      <c r="AR983" s="275"/>
      <c r="AS983" s="273"/>
      <c r="AT983" s="273"/>
      <c r="AU983" s="275">
        <v>149.44</v>
      </c>
      <c r="AV983" s="275">
        <v>0</v>
      </c>
      <c r="AW983" s="275">
        <v>0</v>
      </c>
      <c r="AX983" s="275">
        <v>0</v>
      </c>
      <c r="AY983" s="275">
        <v>0</v>
      </c>
      <c r="AZ983" s="187"/>
      <c r="BA983" s="182"/>
    </row>
    <row r="984" spans="1:53" s="188" customFormat="1" x14ac:dyDescent="0.2">
      <c r="A984" s="182"/>
      <c r="B984" s="185" t="s">
        <v>303</v>
      </c>
      <c r="C984" s="185"/>
      <c r="D984" s="186" t="s">
        <v>304</v>
      </c>
      <c r="E984" s="325">
        <v>38</v>
      </c>
      <c r="F984" s="325">
        <v>15</v>
      </c>
      <c r="G984" s="325">
        <v>13</v>
      </c>
      <c r="H984" s="325">
        <v>11</v>
      </c>
      <c r="I984" s="325">
        <v>14</v>
      </c>
      <c r="J984" s="185"/>
      <c r="K984" s="182"/>
      <c r="L984" s="182"/>
      <c r="M984" s="238">
        <v>5429.25</v>
      </c>
      <c r="N984" s="238">
        <v>1285.05</v>
      </c>
      <c r="O984" s="238">
        <v>1420.42</v>
      </c>
      <c r="P984" s="238">
        <v>2403.09</v>
      </c>
      <c r="Q984" s="238">
        <v>2824.44</v>
      </c>
      <c r="R984" s="185"/>
      <c r="S984" s="182"/>
      <c r="T984" s="182"/>
      <c r="U984" s="238">
        <v>120.65</v>
      </c>
      <c r="V984" s="238">
        <v>30.5964285714286</v>
      </c>
      <c r="W984" s="238">
        <v>35.5105</v>
      </c>
      <c r="X984" s="238">
        <v>64.948378378378393</v>
      </c>
      <c r="Y984" s="238">
        <v>65.684651162790701</v>
      </c>
      <c r="Z984" s="185"/>
      <c r="AA984" s="182"/>
      <c r="AB984" s="185" t="s">
        <v>377</v>
      </c>
      <c r="AC984" s="185"/>
      <c r="AD984" s="186" t="s">
        <v>302</v>
      </c>
      <c r="AE984" s="338">
        <v>22</v>
      </c>
      <c r="AF984" s="338">
        <v>13</v>
      </c>
      <c r="AG984" s="338">
        <v>11</v>
      </c>
      <c r="AH984" s="338">
        <v>10</v>
      </c>
      <c r="AI984" s="338">
        <v>7</v>
      </c>
      <c r="AJ984" s="187"/>
      <c r="AK984" s="182"/>
      <c r="AL984" s="182"/>
      <c r="AM984" s="282">
        <v>5215.0200000000004</v>
      </c>
      <c r="AN984" s="282">
        <v>2933.59</v>
      </c>
      <c r="AO984" s="282">
        <v>2282.5500000000002</v>
      </c>
      <c r="AP984" s="282">
        <v>1200.8499999999999</v>
      </c>
      <c r="AQ984" s="282">
        <v>1895.72</v>
      </c>
      <c r="AR984" s="275"/>
      <c r="AS984" s="273"/>
      <c r="AT984" s="273"/>
      <c r="AU984" s="275">
        <v>237.04636363636399</v>
      </c>
      <c r="AV984" s="275">
        <v>139.694761904762</v>
      </c>
      <c r="AW984" s="275">
        <v>108.69285714285699</v>
      </c>
      <c r="AX984" s="275">
        <v>54.584090909090897</v>
      </c>
      <c r="AY984" s="275">
        <v>86.169090909090897</v>
      </c>
      <c r="AZ984" s="187"/>
      <c r="BA984" s="182"/>
    </row>
    <row r="985" spans="1:53" s="188" customFormat="1" x14ac:dyDescent="0.2">
      <c r="A985" s="182"/>
      <c r="B985" s="185" t="s">
        <v>306</v>
      </c>
      <c r="C985" s="185"/>
      <c r="D985" s="186" t="s">
        <v>167</v>
      </c>
      <c r="E985" s="325">
        <v>4</v>
      </c>
      <c r="F985" s="325"/>
      <c r="G985" s="325">
        <v>4</v>
      </c>
      <c r="H985" s="325">
        <v>3</v>
      </c>
      <c r="I985" s="325">
        <v>4</v>
      </c>
      <c r="J985" s="185"/>
      <c r="K985" s="182"/>
      <c r="L985" s="182"/>
      <c r="M985" s="238">
        <v>137.22999999999999</v>
      </c>
      <c r="N985" s="238">
        <v>0</v>
      </c>
      <c r="O985" s="238">
        <v>119.19</v>
      </c>
      <c r="P985" s="238">
        <v>86.3</v>
      </c>
      <c r="Q985" s="238">
        <v>880.68</v>
      </c>
      <c r="R985" s="185"/>
      <c r="S985" s="182"/>
      <c r="T985" s="182"/>
      <c r="U985" s="238">
        <v>34.307499999999997</v>
      </c>
      <c r="V985" s="238">
        <v>0</v>
      </c>
      <c r="W985" s="238">
        <v>29.797499999999999</v>
      </c>
      <c r="X985" s="238">
        <v>21.574999999999999</v>
      </c>
      <c r="Y985" s="238">
        <v>176.136</v>
      </c>
      <c r="Z985" s="185"/>
      <c r="AA985" s="182"/>
      <c r="AB985" s="185" t="s">
        <v>378</v>
      </c>
      <c r="AC985" s="185"/>
      <c r="AD985" s="186" t="s">
        <v>102</v>
      </c>
      <c r="AE985" s="338">
        <v>1</v>
      </c>
      <c r="AF985" s="338"/>
      <c r="AG985" s="338"/>
      <c r="AH985" s="338"/>
      <c r="AI985" s="338"/>
      <c r="AJ985" s="187"/>
      <c r="AK985" s="182"/>
      <c r="AL985" s="182"/>
      <c r="AM985" s="282">
        <v>75.38</v>
      </c>
      <c r="AN985" s="282">
        <v>0</v>
      </c>
      <c r="AO985" s="282">
        <v>0</v>
      </c>
      <c r="AP985" s="282">
        <v>0</v>
      </c>
      <c r="AQ985" s="282">
        <v>0</v>
      </c>
      <c r="AR985" s="275"/>
      <c r="AS985" s="273"/>
      <c r="AT985" s="273"/>
      <c r="AU985" s="275">
        <v>75.38</v>
      </c>
      <c r="AV985" s="275">
        <v>0</v>
      </c>
      <c r="AW985" s="275">
        <v>0</v>
      </c>
      <c r="AX985" s="275">
        <v>0</v>
      </c>
      <c r="AY985" s="275">
        <v>0</v>
      </c>
      <c r="AZ985" s="187"/>
      <c r="BA985" s="182"/>
    </row>
    <row r="986" spans="1:53" s="188" customFormat="1" x14ac:dyDescent="0.2">
      <c r="A986" s="182"/>
      <c r="B986" s="185" t="s">
        <v>307</v>
      </c>
      <c r="C986" s="185"/>
      <c r="D986" s="186" t="s">
        <v>211</v>
      </c>
      <c r="E986" s="325">
        <v>65</v>
      </c>
      <c r="F986" s="325">
        <v>30</v>
      </c>
      <c r="G986" s="325">
        <v>21</v>
      </c>
      <c r="H986" s="325">
        <v>16</v>
      </c>
      <c r="I986" s="325">
        <v>12</v>
      </c>
      <c r="J986" s="185"/>
      <c r="K986" s="182"/>
      <c r="L986" s="182"/>
      <c r="M986" s="238">
        <v>4427.3599999999997</v>
      </c>
      <c r="N986" s="238">
        <v>1307.2</v>
      </c>
      <c r="O986" s="238">
        <v>758.02</v>
      </c>
      <c r="P986" s="238">
        <v>481.62</v>
      </c>
      <c r="Q986" s="238">
        <v>3714.8</v>
      </c>
      <c r="R986" s="185"/>
      <c r="S986" s="182"/>
      <c r="T986" s="182"/>
      <c r="U986" s="238">
        <v>67.081212121212104</v>
      </c>
      <c r="V986" s="238">
        <v>20.7492063492063</v>
      </c>
      <c r="W986" s="238">
        <v>12.6336666666667</v>
      </c>
      <c r="X986" s="238">
        <v>8.4494736842105294</v>
      </c>
      <c r="Y986" s="238">
        <v>61.913333333333298</v>
      </c>
      <c r="Z986" s="185"/>
      <c r="AA986" s="182"/>
      <c r="AB986" s="185" t="s">
        <v>378</v>
      </c>
      <c r="AC986" s="185"/>
      <c r="AD986" s="186" t="s">
        <v>105</v>
      </c>
      <c r="AE986" s="338">
        <v>120</v>
      </c>
      <c r="AF986" s="338">
        <v>44</v>
      </c>
      <c r="AG986" s="338">
        <v>20</v>
      </c>
      <c r="AH986" s="338">
        <v>17</v>
      </c>
      <c r="AI986" s="338">
        <v>14</v>
      </c>
      <c r="AJ986" s="187"/>
      <c r="AK986" s="182"/>
      <c r="AL986" s="182"/>
      <c r="AM986" s="282">
        <v>87793.09</v>
      </c>
      <c r="AN986" s="282">
        <v>4819.21</v>
      </c>
      <c r="AO986" s="282">
        <v>2856.23</v>
      </c>
      <c r="AP986" s="282">
        <v>1115.99</v>
      </c>
      <c r="AQ986" s="282">
        <v>4125.8900000000003</v>
      </c>
      <c r="AR986" s="275"/>
      <c r="AS986" s="273"/>
      <c r="AT986" s="273"/>
      <c r="AU986" s="275">
        <v>725.56272727272699</v>
      </c>
      <c r="AV986" s="275">
        <v>41.906173913043503</v>
      </c>
      <c r="AW986" s="275">
        <v>24.622672413793101</v>
      </c>
      <c r="AX986" s="275">
        <v>9.7042608695652195</v>
      </c>
      <c r="AY986" s="275">
        <v>35.877304347826097</v>
      </c>
      <c r="AZ986" s="187"/>
      <c r="BA986" s="182"/>
    </row>
    <row r="987" spans="1:53" s="188" customFormat="1" x14ac:dyDescent="0.2">
      <c r="A987" s="182"/>
      <c r="B987" s="185" t="s">
        <v>308</v>
      </c>
      <c r="C987" s="185"/>
      <c r="D987" s="186" t="s">
        <v>309</v>
      </c>
      <c r="E987" s="325">
        <v>102</v>
      </c>
      <c r="F987" s="325">
        <v>55</v>
      </c>
      <c r="G987" s="325">
        <v>37</v>
      </c>
      <c r="H987" s="325">
        <v>26</v>
      </c>
      <c r="I987" s="325">
        <v>36</v>
      </c>
      <c r="J987" s="185"/>
      <c r="K987" s="182"/>
      <c r="L987" s="182"/>
      <c r="M987" s="238">
        <v>12455.98</v>
      </c>
      <c r="N987" s="238">
        <v>4691.4399999999996</v>
      </c>
      <c r="O987" s="238">
        <v>4675.04</v>
      </c>
      <c r="P987" s="238">
        <v>2850.89</v>
      </c>
      <c r="Q987" s="238">
        <v>10816.89</v>
      </c>
      <c r="R987" s="185"/>
      <c r="S987" s="182"/>
      <c r="T987" s="182"/>
      <c r="U987" s="238">
        <v>104.672100840336</v>
      </c>
      <c r="V987" s="238">
        <v>40.0977777777778</v>
      </c>
      <c r="W987" s="238">
        <v>42.1174774774775</v>
      </c>
      <c r="X987" s="238">
        <v>26.3971296296296</v>
      </c>
      <c r="Y987" s="238">
        <v>94.059913043478304</v>
      </c>
      <c r="Z987" s="185"/>
      <c r="AA987" s="182"/>
      <c r="AB987" s="185" t="s">
        <v>380</v>
      </c>
      <c r="AC987" s="185"/>
      <c r="AD987" s="186" t="s">
        <v>164</v>
      </c>
      <c r="AE987" s="338">
        <v>25</v>
      </c>
      <c r="AF987" s="338">
        <v>14</v>
      </c>
      <c r="AG987" s="338">
        <v>10</v>
      </c>
      <c r="AH987" s="338">
        <v>8</v>
      </c>
      <c r="AI987" s="338">
        <v>7</v>
      </c>
      <c r="AJ987" s="187"/>
      <c r="AK987" s="182"/>
      <c r="AL987" s="182"/>
      <c r="AM987" s="282">
        <v>3332.85</v>
      </c>
      <c r="AN987" s="282">
        <v>1016.19</v>
      </c>
      <c r="AO987" s="282">
        <v>903.53</v>
      </c>
      <c r="AP987" s="282">
        <v>524.51</v>
      </c>
      <c r="AQ987" s="282">
        <v>1433.74</v>
      </c>
      <c r="AR987" s="275"/>
      <c r="AS987" s="273"/>
      <c r="AT987" s="273"/>
      <c r="AU987" s="275">
        <v>133.31399999999999</v>
      </c>
      <c r="AV987" s="275">
        <v>40.647599999999997</v>
      </c>
      <c r="AW987" s="275">
        <v>37.647083333333299</v>
      </c>
      <c r="AX987" s="275">
        <v>21.854583333333299</v>
      </c>
      <c r="AY987" s="275">
        <v>59.739166666666698</v>
      </c>
      <c r="AZ987" s="187"/>
      <c r="BA987" s="182"/>
    </row>
    <row r="988" spans="1:53" s="188" customFormat="1" ht="13.5" thickBot="1" x14ac:dyDescent="0.25">
      <c r="A988" s="182"/>
      <c r="B988" s="189" t="s">
        <v>311</v>
      </c>
      <c r="C988" s="189"/>
      <c r="D988" s="190" t="s">
        <v>312</v>
      </c>
      <c r="E988" s="326">
        <v>48</v>
      </c>
      <c r="F988" s="326">
        <v>27</v>
      </c>
      <c r="G988" s="326">
        <v>19</v>
      </c>
      <c r="H988" s="326">
        <v>14</v>
      </c>
      <c r="I988" s="326">
        <v>22</v>
      </c>
      <c r="J988" s="189"/>
      <c r="K988" s="182"/>
      <c r="L988" s="182"/>
      <c r="M988" s="332">
        <v>6583.69</v>
      </c>
      <c r="N988" s="238">
        <v>3116.97</v>
      </c>
      <c r="O988" s="238">
        <v>1819.33</v>
      </c>
      <c r="P988" s="238">
        <v>1945.74</v>
      </c>
      <c r="Q988" s="238">
        <v>10064.370000000001</v>
      </c>
      <c r="R988" s="185"/>
      <c r="S988" s="182"/>
      <c r="T988" s="182"/>
      <c r="U988" s="266">
        <v>121.92018518518501</v>
      </c>
      <c r="V988" s="266">
        <v>56.672181818181798</v>
      </c>
      <c r="W988" s="266">
        <v>33.078727272727299</v>
      </c>
      <c r="X988" s="266">
        <v>34.745357142857102</v>
      </c>
      <c r="Y988" s="266">
        <v>176.56789473684199</v>
      </c>
      <c r="Z988" s="191"/>
      <c r="AA988" s="182"/>
      <c r="AB988" s="189" t="s">
        <v>381</v>
      </c>
      <c r="AC988" s="189"/>
      <c r="AD988" s="190" t="s">
        <v>382</v>
      </c>
      <c r="AE988" s="339">
        <v>46</v>
      </c>
      <c r="AF988" s="339">
        <v>18</v>
      </c>
      <c r="AG988" s="339">
        <v>10</v>
      </c>
      <c r="AH988" s="339">
        <v>9</v>
      </c>
      <c r="AI988" s="339">
        <v>7</v>
      </c>
      <c r="AJ988" s="192"/>
      <c r="AK988" s="182"/>
      <c r="AL988" s="182"/>
      <c r="AM988" s="283">
        <v>8473.6200000000008</v>
      </c>
      <c r="AN988" s="284">
        <v>3888.5</v>
      </c>
      <c r="AO988" s="284">
        <v>261.02</v>
      </c>
      <c r="AP988" s="284">
        <v>268.67</v>
      </c>
      <c r="AQ988" s="284">
        <v>4051.49</v>
      </c>
      <c r="AR988" s="277"/>
      <c r="AS988" s="273"/>
      <c r="AT988" s="273"/>
      <c r="AU988" s="276">
        <v>184.20913043478299</v>
      </c>
      <c r="AV988" s="277">
        <v>84.5326086956522</v>
      </c>
      <c r="AW988" s="277">
        <v>5.8004444444444401</v>
      </c>
      <c r="AX988" s="277">
        <v>5.97044444444444</v>
      </c>
      <c r="AY988" s="277">
        <v>86.201914893617001</v>
      </c>
      <c r="AZ988" s="192"/>
      <c r="BA988" s="182"/>
    </row>
    <row r="989" spans="1:53" s="188" customFormat="1" x14ac:dyDescent="0.2">
      <c r="A989" s="182"/>
      <c r="B989" s="185" t="s">
        <v>313</v>
      </c>
      <c r="C989" s="185"/>
      <c r="D989" s="186" t="s">
        <v>314</v>
      </c>
      <c r="E989" s="325">
        <v>56</v>
      </c>
      <c r="F989" s="325">
        <v>29</v>
      </c>
      <c r="G989" s="325">
        <v>17</v>
      </c>
      <c r="H989" s="325">
        <v>11</v>
      </c>
      <c r="I989" s="325">
        <v>11</v>
      </c>
      <c r="J989" s="185"/>
      <c r="K989" s="182"/>
      <c r="L989" s="182"/>
      <c r="M989" s="238">
        <v>7752.43</v>
      </c>
      <c r="N989" s="238">
        <v>2438.17</v>
      </c>
      <c r="O989" s="238">
        <v>1219.28</v>
      </c>
      <c r="P989" s="238">
        <v>1256.07</v>
      </c>
      <c r="Q989" s="238">
        <v>6463.94</v>
      </c>
      <c r="R989" s="185"/>
      <c r="S989" s="182"/>
      <c r="T989" s="182"/>
      <c r="U989" s="238">
        <v>133.662586206897</v>
      </c>
      <c r="V989" s="238">
        <v>41.324915254237297</v>
      </c>
      <c r="W989" s="238">
        <v>21.0220689655172</v>
      </c>
      <c r="X989" s="238">
        <v>22.036315789473701</v>
      </c>
      <c r="Y989" s="238">
        <v>111.44724137931</v>
      </c>
      <c r="Z989" s="185"/>
      <c r="AA989" s="182"/>
      <c r="AB989" s="185" t="s">
        <v>381</v>
      </c>
      <c r="AC989" s="185"/>
      <c r="AD989" s="186" t="s">
        <v>383</v>
      </c>
      <c r="AE989" s="338">
        <v>4</v>
      </c>
      <c r="AF989" s="338">
        <v>2</v>
      </c>
      <c r="AG989" s="338">
        <v>1</v>
      </c>
      <c r="AH989" s="338">
        <v>1</v>
      </c>
      <c r="AI989" s="338">
        <v>1</v>
      </c>
      <c r="AJ989" s="187"/>
      <c r="AK989" s="182"/>
      <c r="AL989" s="182"/>
      <c r="AM989" s="282">
        <v>23.46</v>
      </c>
      <c r="AN989" s="282">
        <v>1.38</v>
      </c>
      <c r="AO989" s="282">
        <v>0.91</v>
      </c>
      <c r="AP989" s="282">
        <v>0.91</v>
      </c>
      <c r="AQ989" s="282">
        <v>91.91</v>
      </c>
      <c r="AR989" s="275"/>
      <c r="AS989" s="273"/>
      <c r="AT989" s="273"/>
      <c r="AU989" s="275">
        <v>5.8650000000000002</v>
      </c>
      <c r="AV989" s="275">
        <v>0.34499999999999997</v>
      </c>
      <c r="AW989" s="275">
        <v>0.22750000000000001</v>
      </c>
      <c r="AX989" s="275">
        <v>0.22750000000000001</v>
      </c>
      <c r="AY989" s="275">
        <v>22.977499999999999</v>
      </c>
      <c r="AZ989" s="187"/>
      <c r="BA989" s="182"/>
    </row>
    <row r="990" spans="1:53" s="188" customFormat="1" x14ac:dyDescent="0.2">
      <c r="A990" s="182"/>
      <c r="B990" s="185" t="s">
        <v>313</v>
      </c>
      <c r="C990" s="185"/>
      <c r="D990" s="186" t="s">
        <v>88</v>
      </c>
      <c r="E990" s="325">
        <v>9</v>
      </c>
      <c r="F990" s="325">
        <v>9</v>
      </c>
      <c r="G990" s="325">
        <v>4</v>
      </c>
      <c r="H990" s="325">
        <v>3</v>
      </c>
      <c r="I990" s="325">
        <v>3</v>
      </c>
      <c r="J990" s="185"/>
      <c r="K990" s="182"/>
      <c r="L990" s="182"/>
      <c r="M990" s="238">
        <v>1399.29</v>
      </c>
      <c r="N990" s="238">
        <v>2528.3200000000002</v>
      </c>
      <c r="O990" s="238">
        <v>292.83999999999997</v>
      </c>
      <c r="P990" s="238">
        <v>115.79</v>
      </c>
      <c r="Q990" s="238">
        <v>720.13</v>
      </c>
      <c r="R990" s="185"/>
      <c r="S990" s="182"/>
      <c r="T990" s="182"/>
      <c r="U990" s="238">
        <v>155.476666666667</v>
      </c>
      <c r="V990" s="238">
        <v>252.83199999999999</v>
      </c>
      <c r="W990" s="238">
        <v>41.834285714285699</v>
      </c>
      <c r="X990" s="238">
        <v>16.5414285714286</v>
      </c>
      <c r="Y990" s="238">
        <v>102.875714285714</v>
      </c>
      <c r="Z990" s="185"/>
      <c r="AA990" s="182"/>
      <c r="AB990" s="185" t="s">
        <v>384</v>
      </c>
      <c r="AC990" s="185"/>
      <c r="AD990" s="186" t="s">
        <v>84</v>
      </c>
      <c r="AE990" s="338">
        <v>38</v>
      </c>
      <c r="AF990" s="338">
        <v>19</v>
      </c>
      <c r="AG990" s="338">
        <v>12</v>
      </c>
      <c r="AH990" s="338">
        <v>8</v>
      </c>
      <c r="AI990" s="338">
        <v>7</v>
      </c>
      <c r="AJ990" s="187"/>
      <c r="AK990" s="182"/>
      <c r="AL990" s="182"/>
      <c r="AM990" s="282">
        <v>5599.7</v>
      </c>
      <c r="AN990" s="282">
        <v>1023.43</v>
      </c>
      <c r="AO990" s="282">
        <v>470.61</v>
      </c>
      <c r="AP990" s="282">
        <v>183.75</v>
      </c>
      <c r="AQ990" s="282">
        <v>2092.2399999999998</v>
      </c>
      <c r="AR990" s="275"/>
      <c r="AS990" s="273"/>
      <c r="AT990" s="273"/>
      <c r="AU990" s="275">
        <v>147.360526315789</v>
      </c>
      <c r="AV990" s="275">
        <v>26.932368421052601</v>
      </c>
      <c r="AW990" s="275">
        <v>12.3844736842105</v>
      </c>
      <c r="AX990" s="275">
        <v>4.9662162162162202</v>
      </c>
      <c r="AY990" s="275">
        <v>56.547027027026999</v>
      </c>
      <c r="AZ990" s="187"/>
      <c r="BA990" s="182"/>
    </row>
    <row r="991" spans="1:53" s="188" customFormat="1" x14ac:dyDescent="0.2">
      <c r="A991" s="182"/>
      <c r="B991" s="185" t="s">
        <v>315</v>
      </c>
      <c r="C991" s="185"/>
      <c r="D991" s="186" t="s">
        <v>134</v>
      </c>
      <c r="E991" s="325">
        <v>1</v>
      </c>
      <c r="F991" s="325"/>
      <c r="G991" s="325">
        <v>1</v>
      </c>
      <c r="H991" s="325"/>
      <c r="I991" s="325"/>
      <c r="J991" s="185"/>
      <c r="K991" s="182"/>
      <c r="L991" s="182"/>
      <c r="M991" s="238">
        <v>182.4</v>
      </c>
      <c r="N991" s="238">
        <v>0</v>
      </c>
      <c r="O991" s="238">
        <v>137.41</v>
      </c>
      <c r="P991" s="238">
        <v>0</v>
      </c>
      <c r="Q991" s="238">
        <v>0</v>
      </c>
      <c r="R991" s="185"/>
      <c r="S991" s="182"/>
      <c r="T991" s="182"/>
      <c r="U991" s="238">
        <v>182.4</v>
      </c>
      <c r="V991" s="238">
        <v>0</v>
      </c>
      <c r="W991" s="238">
        <v>137.41</v>
      </c>
      <c r="X991" s="238">
        <v>0</v>
      </c>
      <c r="Y991" s="238">
        <v>0</v>
      </c>
      <c r="Z991" s="185"/>
      <c r="AA991" s="182"/>
      <c r="AB991" s="185" t="s">
        <v>387</v>
      </c>
      <c r="AC991" s="185"/>
      <c r="AD991" s="186" t="s">
        <v>187</v>
      </c>
      <c r="AE991" s="338">
        <v>16</v>
      </c>
      <c r="AF991" s="338">
        <v>4</v>
      </c>
      <c r="AG991" s="338">
        <v>1</v>
      </c>
      <c r="AH991" s="338"/>
      <c r="AI991" s="338"/>
      <c r="AJ991" s="187"/>
      <c r="AK991" s="182"/>
      <c r="AL991" s="182"/>
      <c r="AM991" s="282">
        <v>987.23</v>
      </c>
      <c r="AN991" s="282">
        <v>271.89999999999998</v>
      </c>
      <c r="AO991" s="282">
        <v>139.77000000000001</v>
      </c>
      <c r="AP991" s="282">
        <v>0</v>
      </c>
      <c r="AQ991" s="282">
        <v>0</v>
      </c>
      <c r="AR991" s="275"/>
      <c r="AS991" s="273"/>
      <c r="AT991" s="273"/>
      <c r="AU991" s="275">
        <v>61.701875000000001</v>
      </c>
      <c r="AV991" s="275">
        <v>16.993749999999999</v>
      </c>
      <c r="AW991" s="275">
        <v>8.7356250000000006</v>
      </c>
      <c r="AX991" s="275">
        <v>0</v>
      </c>
      <c r="AY991" s="275">
        <v>0</v>
      </c>
      <c r="AZ991" s="187"/>
      <c r="BA991" s="182"/>
    </row>
    <row r="992" spans="1:53" s="188" customFormat="1" x14ac:dyDescent="0.2">
      <c r="A992" s="182"/>
      <c r="B992" s="185" t="s">
        <v>317</v>
      </c>
      <c r="C992" s="185"/>
      <c r="D992" s="186" t="s">
        <v>79</v>
      </c>
      <c r="E992" s="325">
        <v>994</v>
      </c>
      <c r="F992" s="325">
        <v>521</v>
      </c>
      <c r="G992" s="325">
        <v>341</v>
      </c>
      <c r="H992" s="325">
        <v>273</v>
      </c>
      <c r="I992" s="325">
        <v>311</v>
      </c>
      <c r="J992" s="185"/>
      <c r="K992" s="182"/>
      <c r="L992" s="182"/>
      <c r="M992" s="238">
        <v>132051.57</v>
      </c>
      <c r="N992" s="238">
        <v>45588.52</v>
      </c>
      <c r="O992" s="238">
        <v>37040.69</v>
      </c>
      <c r="P992" s="238">
        <v>32867.599999999999</v>
      </c>
      <c r="Q992" s="238">
        <v>78808.320000000007</v>
      </c>
      <c r="R992" s="185"/>
      <c r="S992" s="182"/>
      <c r="T992" s="182"/>
      <c r="U992" s="238">
        <v>118.96537837837801</v>
      </c>
      <c r="V992" s="238">
        <v>42.133567467652497</v>
      </c>
      <c r="W992" s="238">
        <v>35.276847619047601</v>
      </c>
      <c r="X992" s="238">
        <v>31.154123222748801</v>
      </c>
      <c r="Y992" s="238">
        <v>71.774426229508194</v>
      </c>
      <c r="Z992" s="185"/>
      <c r="AA992" s="182"/>
      <c r="AB992" s="185" t="s">
        <v>389</v>
      </c>
      <c r="AC992" s="185"/>
      <c r="AD992" s="186" t="s">
        <v>124</v>
      </c>
      <c r="AE992" s="338">
        <v>37</v>
      </c>
      <c r="AF992" s="338">
        <v>16</v>
      </c>
      <c r="AG992" s="338">
        <v>7</v>
      </c>
      <c r="AH992" s="338">
        <v>5</v>
      </c>
      <c r="AI992" s="338">
        <v>4</v>
      </c>
      <c r="AJ992" s="187"/>
      <c r="AK992" s="182"/>
      <c r="AL992" s="182"/>
      <c r="AM992" s="282">
        <v>7163.63</v>
      </c>
      <c r="AN992" s="282">
        <v>1992.07</v>
      </c>
      <c r="AO992" s="282">
        <v>405.55</v>
      </c>
      <c r="AP992" s="282">
        <v>403.62</v>
      </c>
      <c r="AQ992" s="282">
        <v>1973.48</v>
      </c>
      <c r="AR992" s="275"/>
      <c r="AS992" s="273"/>
      <c r="AT992" s="273"/>
      <c r="AU992" s="275">
        <v>193.61162162162199</v>
      </c>
      <c r="AV992" s="275">
        <v>53.839729729729697</v>
      </c>
      <c r="AW992" s="275">
        <v>10.9608108108108</v>
      </c>
      <c r="AX992" s="275">
        <v>11.532</v>
      </c>
      <c r="AY992" s="275">
        <v>53.337297297297297</v>
      </c>
      <c r="AZ992" s="187"/>
      <c r="BA992" s="182"/>
    </row>
    <row r="993" spans="1:53" s="188" customFormat="1" x14ac:dyDescent="0.2">
      <c r="A993" s="182"/>
      <c r="B993" s="185" t="s">
        <v>318</v>
      </c>
      <c r="C993" s="185"/>
      <c r="D993" s="186" t="s">
        <v>319</v>
      </c>
      <c r="E993" s="325">
        <v>27</v>
      </c>
      <c r="F993" s="325">
        <v>12</v>
      </c>
      <c r="G993" s="325">
        <v>10</v>
      </c>
      <c r="H993" s="325">
        <v>9</v>
      </c>
      <c r="I993" s="325">
        <v>11</v>
      </c>
      <c r="J993" s="185"/>
      <c r="K993" s="182"/>
      <c r="L993" s="182"/>
      <c r="M993" s="238">
        <v>4204.0600000000004</v>
      </c>
      <c r="N993" s="238">
        <v>1663.84</v>
      </c>
      <c r="O993" s="238">
        <v>3562.96</v>
      </c>
      <c r="P993" s="238">
        <v>1522.98</v>
      </c>
      <c r="Q993" s="238">
        <v>4854.9799999999996</v>
      </c>
      <c r="R993" s="185"/>
      <c r="S993" s="182"/>
      <c r="T993" s="182"/>
      <c r="U993" s="238">
        <v>135.614838709677</v>
      </c>
      <c r="V993" s="238">
        <v>53.6722580645161</v>
      </c>
      <c r="W993" s="238">
        <v>114.934193548387</v>
      </c>
      <c r="X993" s="238">
        <v>49.128387096774198</v>
      </c>
      <c r="Y993" s="238">
        <v>156.612258064516</v>
      </c>
      <c r="Z993" s="185"/>
      <c r="AA993" s="182"/>
      <c r="AB993" s="185" t="s">
        <v>394</v>
      </c>
      <c r="AC993" s="185"/>
      <c r="AD993" s="186" t="s">
        <v>395</v>
      </c>
      <c r="AE993" s="338">
        <v>6</v>
      </c>
      <c r="AF993" s="338">
        <v>1</v>
      </c>
      <c r="AG993" s="338">
        <v>3</v>
      </c>
      <c r="AH993" s="338">
        <v>3</v>
      </c>
      <c r="AI993" s="338">
        <v>3</v>
      </c>
      <c r="AJ993" s="187"/>
      <c r="AK993" s="182"/>
      <c r="AL993" s="182"/>
      <c r="AM993" s="282">
        <v>17075.580000000002</v>
      </c>
      <c r="AN993" s="282">
        <v>16509.73</v>
      </c>
      <c r="AO993" s="282">
        <v>83.14</v>
      </c>
      <c r="AP993" s="282">
        <v>80.650000000000006</v>
      </c>
      <c r="AQ993" s="282">
        <v>2150.5500000000002</v>
      </c>
      <c r="AR993" s="275"/>
      <c r="AS993" s="273"/>
      <c r="AT993" s="273"/>
      <c r="AU993" s="275">
        <v>2845.93</v>
      </c>
      <c r="AV993" s="275">
        <v>3301.9459999999999</v>
      </c>
      <c r="AW993" s="275">
        <v>16.628</v>
      </c>
      <c r="AX993" s="275">
        <v>16.13</v>
      </c>
      <c r="AY993" s="275">
        <v>430.11</v>
      </c>
      <c r="AZ993" s="187"/>
      <c r="BA993" s="182"/>
    </row>
    <row r="994" spans="1:53" s="188" customFormat="1" x14ac:dyDescent="0.2">
      <c r="A994" s="182"/>
      <c r="B994" s="185" t="s">
        <v>320</v>
      </c>
      <c r="C994" s="185"/>
      <c r="D994" s="186" t="s">
        <v>287</v>
      </c>
      <c r="E994" s="325">
        <v>4</v>
      </c>
      <c r="F994" s="325">
        <v>3</v>
      </c>
      <c r="G994" s="325"/>
      <c r="H994" s="325"/>
      <c r="I994" s="325">
        <v>2</v>
      </c>
      <c r="J994" s="185"/>
      <c r="K994" s="182"/>
      <c r="L994" s="182"/>
      <c r="M994" s="238">
        <v>202.44</v>
      </c>
      <c r="N994" s="238">
        <v>80.209999999999994</v>
      </c>
      <c r="O994" s="238">
        <v>0</v>
      </c>
      <c r="P994" s="238">
        <v>0</v>
      </c>
      <c r="Q994" s="238">
        <v>297.17</v>
      </c>
      <c r="R994" s="185"/>
      <c r="S994" s="182"/>
      <c r="T994" s="182"/>
      <c r="U994" s="238">
        <v>50.61</v>
      </c>
      <c r="V994" s="238">
        <v>16.042000000000002</v>
      </c>
      <c r="W994" s="238">
        <v>0</v>
      </c>
      <c r="X994" s="238">
        <v>0</v>
      </c>
      <c r="Y994" s="238">
        <v>49.5283333333333</v>
      </c>
      <c r="Z994" s="185"/>
      <c r="AA994" s="182"/>
      <c r="AB994" s="185" t="s">
        <v>396</v>
      </c>
      <c r="AC994" s="185"/>
      <c r="AD994" s="186" t="s">
        <v>86</v>
      </c>
      <c r="AE994" s="338">
        <v>9</v>
      </c>
      <c r="AF994" s="338">
        <v>2</v>
      </c>
      <c r="AG994" s="338">
        <v>1</v>
      </c>
      <c r="AH994" s="338">
        <v>1</v>
      </c>
      <c r="AI994" s="338">
        <v>1</v>
      </c>
      <c r="AJ994" s="187"/>
      <c r="AK994" s="182"/>
      <c r="AL994" s="182"/>
      <c r="AM994" s="282">
        <v>352.34</v>
      </c>
      <c r="AN994" s="282">
        <v>186.78</v>
      </c>
      <c r="AO994" s="282">
        <v>98.35</v>
      </c>
      <c r="AP994" s="282">
        <v>90.58</v>
      </c>
      <c r="AQ994" s="282">
        <v>253.86</v>
      </c>
      <c r="AR994" s="275"/>
      <c r="AS994" s="273"/>
      <c r="AT994" s="273"/>
      <c r="AU994" s="275">
        <v>39.148888888888898</v>
      </c>
      <c r="AV994" s="275">
        <v>62.26</v>
      </c>
      <c r="AW994" s="275">
        <v>32.783333333333303</v>
      </c>
      <c r="AX994" s="275">
        <v>30.1933333333333</v>
      </c>
      <c r="AY994" s="275">
        <v>84.62</v>
      </c>
      <c r="AZ994" s="187"/>
      <c r="BA994" s="182"/>
    </row>
    <row r="995" spans="1:53" s="188" customFormat="1" x14ac:dyDescent="0.2">
      <c r="A995" s="182"/>
      <c r="B995" s="185" t="s">
        <v>325</v>
      </c>
      <c r="C995" s="185"/>
      <c r="D995" s="186" t="s">
        <v>326</v>
      </c>
      <c r="E995" s="325">
        <v>28</v>
      </c>
      <c r="F995" s="325">
        <v>10</v>
      </c>
      <c r="G995" s="325">
        <v>7</v>
      </c>
      <c r="H995" s="325">
        <v>10</v>
      </c>
      <c r="I995" s="325">
        <v>7</v>
      </c>
      <c r="J995" s="185"/>
      <c r="K995" s="182"/>
      <c r="L995" s="182"/>
      <c r="M995" s="238">
        <v>4639.6000000000004</v>
      </c>
      <c r="N995" s="238">
        <v>1284.72</v>
      </c>
      <c r="O995" s="238">
        <v>1265.1600000000001</v>
      </c>
      <c r="P995" s="238">
        <v>1551.96</v>
      </c>
      <c r="Q995" s="238">
        <v>2611.9499999999998</v>
      </c>
      <c r="R995" s="185"/>
      <c r="S995" s="182"/>
      <c r="T995" s="182"/>
      <c r="U995" s="238">
        <v>136.458823529412</v>
      </c>
      <c r="V995" s="238">
        <v>40.147500000000001</v>
      </c>
      <c r="W995" s="238">
        <v>40.8116129032258</v>
      </c>
      <c r="X995" s="238">
        <v>48.498750000000001</v>
      </c>
      <c r="Y995" s="238">
        <v>76.822058823529403</v>
      </c>
      <c r="Z995" s="185"/>
      <c r="AA995" s="182"/>
      <c r="AB995" s="185" t="s">
        <v>397</v>
      </c>
      <c r="AC995" s="185"/>
      <c r="AD995" s="186" t="s">
        <v>120</v>
      </c>
      <c r="AE995" s="338">
        <v>96</v>
      </c>
      <c r="AF995" s="338">
        <v>34</v>
      </c>
      <c r="AG995" s="338">
        <v>26</v>
      </c>
      <c r="AH995" s="338">
        <v>20</v>
      </c>
      <c r="AI995" s="338">
        <v>18</v>
      </c>
      <c r="AJ995" s="187"/>
      <c r="AK995" s="182"/>
      <c r="AL995" s="182"/>
      <c r="AM995" s="282">
        <v>67289.36</v>
      </c>
      <c r="AN995" s="282">
        <v>39445.43</v>
      </c>
      <c r="AO995" s="282">
        <v>18702.349999999999</v>
      </c>
      <c r="AP995" s="282">
        <v>6469.07</v>
      </c>
      <c r="AQ995" s="282">
        <v>8077.03</v>
      </c>
      <c r="AR995" s="275"/>
      <c r="AS995" s="273"/>
      <c r="AT995" s="273"/>
      <c r="AU995" s="275">
        <v>693.70474226804095</v>
      </c>
      <c r="AV995" s="275">
        <v>415.215052631579</v>
      </c>
      <c r="AW995" s="275">
        <v>194.816145833333</v>
      </c>
      <c r="AX995" s="275">
        <v>68.095473684210504</v>
      </c>
      <c r="AY995" s="275">
        <v>85.0213684210526</v>
      </c>
      <c r="AZ995" s="187"/>
      <c r="BA995" s="182"/>
    </row>
    <row r="996" spans="1:53" s="188" customFormat="1" x14ac:dyDescent="0.2">
      <c r="A996" s="182"/>
      <c r="B996" s="185" t="s">
        <v>327</v>
      </c>
      <c r="C996" s="185"/>
      <c r="D996" s="186" t="s">
        <v>104</v>
      </c>
      <c r="E996" s="325">
        <v>29</v>
      </c>
      <c r="F996" s="325">
        <v>12</v>
      </c>
      <c r="G996" s="325">
        <v>7</v>
      </c>
      <c r="H996" s="325">
        <v>7</v>
      </c>
      <c r="I996" s="325">
        <v>4</v>
      </c>
      <c r="J996" s="185"/>
      <c r="K996" s="182"/>
      <c r="L996" s="182"/>
      <c r="M996" s="238">
        <v>2700.57</v>
      </c>
      <c r="N996" s="238">
        <v>1581.86</v>
      </c>
      <c r="O996" s="238">
        <v>408.61</v>
      </c>
      <c r="P996" s="238">
        <v>145.51</v>
      </c>
      <c r="Q996" s="238">
        <v>239.46</v>
      </c>
      <c r="R996" s="185"/>
      <c r="S996" s="182"/>
      <c r="T996" s="182"/>
      <c r="U996" s="238">
        <v>90.019000000000005</v>
      </c>
      <c r="V996" s="238">
        <v>56.494999999999997</v>
      </c>
      <c r="W996" s="238">
        <v>15.1337037037037</v>
      </c>
      <c r="X996" s="238">
        <v>5.1967857142857099</v>
      </c>
      <c r="Y996" s="238">
        <v>9.2100000000000009</v>
      </c>
      <c r="Z996" s="185"/>
      <c r="AA996" s="182"/>
      <c r="AB996" s="185" t="s">
        <v>398</v>
      </c>
      <c r="AC996" s="185"/>
      <c r="AD996" s="186" t="s">
        <v>97</v>
      </c>
      <c r="AE996" s="338">
        <v>6</v>
      </c>
      <c r="AF996" s="338">
        <v>3</v>
      </c>
      <c r="AG996" s="338">
        <v>2</v>
      </c>
      <c r="AH996" s="338"/>
      <c r="AI996" s="338"/>
      <c r="AJ996" s="187"/>
      <c r="AK996" s="182"/>
      <c r="AL996" s="182"/>
      <c r="AM996" s="282">
        <v>1262.6300000000001</v>
      </c>
      <c r="AN996" s="282">
        <v>320.35000000000002</v>
      </c>
      <c r="AO996" s="282">
        <v>164.75</v>
      </c>
      <c r="AP996" s="282">
        <v>0</v>
      </c>
      <c r="AQ996" s="282">
        <v>0</v>
      </c>
      <c r="AR996" s="275"/>
      <c r="AS996" s="273"/>
      <c r="AT996" s="273"/>
      <c r="AU996" s="275">
        <v>210.43833333333299</v>
      </c>
      <c r="AV996" s="275">
        <v>53.391666666666701</v>
      </c>
      <c r="AW996" s="275">
        <v>27.4583333333333</v>
      </c>
      <c r="AX996" s="275">
        <v>0</v>
      </c>
      <c r="AY996" s="275">
        <v>0</v>
      </c>
      <c r="AZ996" s="187"/>
      <c r="BA996" s="182"/>
    </row>
    <row r="997" spans="1:53" s="188" customFormat="1" x14ac:dyDescent="0.2">
      <c r="A997" s="182"/>
      <c r="B997" s="185" t="s">
        <v>330</v>
      </c>
      <c r="C997" s="185"/>
      <c r="D997" s="186" t="s">
        <v>331</v>
      </c>
      <c r="E997" s="325">
        <v>28</v>
      </c>
      <c r="F997" s="325">
        <v>19</v>
      </c>
      <c r="G997" s="325">
        <v>16</v>
      </c>
      <c r="H997" s="325">
        <v>9</v>
      </c>
      <c r="I997" s="325">
        <v>9</v>
      </c>
      <c r="J997" s="185"/>
      <c r="K997" s="182"/>
      <c r="L997" s="182"/>
      <c r="M997" s="238">
        <v>2687.68</v>
      </c>
      <c r="N997" s="238">
        <v>1640.44</v>
      </c>
      <c r="O997" s="238">
        <v>3532.46</v>
      </c>
      <c r="P997" s="238">
        <v>1037.08</v>
      </c>
      <c r="Q997" s="238">
        <v>984.69</v>
      </c>
      <c r="R997" s="185"/>
      <c r="S997" s="182"/>
      <c r="T997" s="182"/>
      <c r="U997" s="238">
        <v>79.049411764705894</v>
      </c>
      <c r="V997" s="238">
        <v>46.869714285714302</v>
      </c>
      <c r="W997" s="238">
        <v>100.927428571429</v>
      </c>
      <c r="X997" s="238">
        <v>32.408749999999998</v>
      </c>
      <c r="Y997" s="238">
        <v>29.839090909090899</v>
      </c>
      <c r="Z997" s="185"/>
      <c r="AA997" s="182"/>
      <c r="AB997" s="185" t="s">
        <v>399</v>
      </c>
      <c r="AC997" s="185"/>
      <c r="AD997" s="186" t="s">
        <v>77</v>
      </c>
      <c r="AE997" s="338">
        <v>17</v>
      </c>
      <c r="AF997" s="338">
        <v>6</v>
      </c>
      <c r="AG997" s="338">
        <v>5</v>
      </c>
      <c r="AH997" s="338">
        <v>2</v>
      </c>
      <c r="AI997" s="338">
        <v>3</v>
      </c>
      <c r="AJ997" s="187"/>
      <c r="AK997" s="182"/>
      <c r="AL997" s="182"/>
      <c r="AM997" s="282">
        <v>3087.63</v>
      </c>
      <c r="AN997" s="282">
        <v>1500.03</v>
      </c>
      <c r="AO997" s="282">
        <v>169.36</v>
      </c>
      <c r="AP997" s="282">
        <v>69.180000000000007</v>
      </c>
      <c r="AQ997" s="282">
        <v>448.99</v>
      </c>
      <c r="AR997" s="275"/>
      <c r="AS997" s="273"/>
      <c r="AT997" s="273"/>
      <c r="AU997" s="275">
        <v>171.535</v>
      </c>
      <c r="AV997" s="275">
        <v>83.334999999999994</v>
      </c>
      <c r="AW997" s="275">
        <v>9.4088888888888906</v>
      </c>
      <c r="AX997" s="275">
        <v>4.0694117647058796</v>
      </c>
      <c r="AY997" s="275">
        <v>23.6310526315789</v>
      </c>
      <c r="AZ997" s="187"/>
      <c r="BA997" s="182"/>
    </row>
    <row r="998" spans="1:53" s="188" customFormat="1" ht="13.5" thickBot="1" x14ac:dyDescent="0.25">
      <c r="A998" s="182"/>
      <c r="B998" s="189" t="s">
        <v>332</v>
      </c>
      <c r="C998" s="189"/>
      <c r="D998" s="190" t="s">
        <v>333</v>
      </c>
      <c r="E998" s="326">
        <v>49</v>
      </c>
      <c r="F998" s="326">
        <v>32</v>
      </c>
      <c r="G998" s="326">
        <v>24</v>
      </c>
      <c r="H998" s="326">
        <v>23</v>
      </c>
      <c r="I998" s="326">
        <v>24</v>
      </c>
      <c r="J998" s="189"/>
      <c r="K998" s="182"/>
      <c r="L998" s="182"/>
      <c r="M998" s="332">
        <v>3501.88</v>
      </c>
      <c r="N998" s="238">
        <v>1790.29</v>
      </c>
      <c r="O998" s="238">
        <v>992.23</v>
      </c>
      <c r="P998" s="238">
        <v>1499.26</v>
      </c>
      <c r="Q998" s="238">
        <v>4844.6000000000004</v>
      </c>
      <c r="R998" s="185"/>
      <c r="S998" s="182"/>
      <c r="T998" s="182"/>
      <c r="U998" s="266">
        <v>64.849629629629604</v>
      </c>
      <c r="V998" s="266">
        <v>34.4286538461538</v>
      </c>
      <c r="W998" s="266">
        <v>19.455490196078401</v>
      </c>
      <c r="X998" s="266">
        <v>29.3972549019608</v>
      </c>
      <c r="Y998" s="266">
        <v>88.083636363636401</v>
      </c>
      <c r="Z998" s="191"/>
      <c r="AA998" s="182"/>
      <c r="AB998" s="189" t="s">
        <v>400</v>
      </c>
      <c r="AC998" s="189"/>
      <c r="AD998" s="190" t="s">
        <v>388</v>
      </c>
      <c r="AE998" s="339">
        <v>8</v>
      </c>
      <c r="AF998" s="339">
        <v>2</v>
      </c>
      <c r="AG998" s="339">
        <v>3</v>
      </c>
      <c r="AH998" s="339">
        <v>2</v>
      </c>
      <c r="AI998" s="339">
        <v>2</v>
      </c>
      <c r="AJ998" s="192"/>
      <c r="AK998" s="182"/>
      <c r="AL998" s="182"/>
      <c r="AM998" s="283">
        <v>295.98</v>
      </c>
      <c r="AN998" s="284">
        <v>92.46</v>
      </c>
      <c r="AO998" s="284">
        <v>181.55</v>
      </c>
      <c r="AP998" s="284">
        <v>120.21</v>
      </c>
      <c r="AQ998" s="284">
        <v>3256.57</v>
      </c>
      <c r="AR998" s="277"/>
      <c r="AS998" s="273"/>
      <c r="AT998" s="273"/>
      <c r="AU998" s="276">
        <v>36.997500000000002</v>
      </c>
      <c r="AV998" s="277">
        <v>11.557499999999999</v>
      </c>
      <c r="AW998" s="277">
        <v>25.935714285714301</v>
      </c>
      <c r="AX998" s="277">
        <v>17.172857142857101</v>
      </c>
      <c r="AY998" s="277">
        <v>407.07125000000002</v>
      </c>
      <c r="AZ998" s="192"/>
      <c r="BA998" s="182"/>
    </row>
    <row r="999" spans="1:53" s="188" customFormat="1" x14ac:dyDescent="0.2">
      <c r="A999" s="182"/>
      <c r="B999" s="185" t="s">
        <v>334</v>
      </c>
      <c r="C999" s="185"/>
      <c r="D999" s="186" t="s">
        <v>104</v>
      </c>
      <c r="E999" s="325">
        <v>13</v>
      </c>
      <c r="F999" s="325"/>
      <c r="G999" s="325">
        <v>6</v>
      </c>
      <c r="H999" s="325">
        <v>5</v>
      </c>
      <c r="I999" s="325">
        <v>3</v>
      </c>
      <c r="J999" s="185"/>
      <c r="K999" s="182"/>
      <c r="L999" s="182"/>
      <c r="M999" s="238">
        <v>755.19</v>
      </c>
      <c r="N999" s="238">
        <v>0</v>
      </c>
      <c r="O999" s="238">
        <v>116.69</v>
      </c>
      <c r="P999" s="238">
        <v>365.95</v>
      </c>
      <c r="Q999" s="238">
        <v>180.16</v>
      </c>
      <c r="R999" s="185"/>
      <c r="S999" s="182"/>
      <c r="T999" s="182"/>
      <c r="U999" s="238">
        <v>58.091538461538498</v>
      </c>
      <c r="V999" s="238">
        <v>0</v>
      </c>
      <c r="W999" s="238">
        <v>9.7241666666666706</v>
      </c>
      <c r="X999" s="238">
        <v>30.495833333333302</v>
      </c>
      <c r="Y999" s="238">
        <v>13.8584615384615</v>
      </c>
      <c r="Z999" s="185"/>
      <c r="AA999" s="182"/>
      <c r="AB999" s="185" t="s">
        <v>402</v>
      </c>
      <c r="AC999" s="185"/>
      <c r="AD999" s="186" t="s">
        <v>383</v>
      </c>
      <c r="AE999" s="338">
        <v>26</v>
      </c>
      <c r="AF999" s="338">
        <v>10</v>
      </c>
      <c r="AG999" s="338">
        <v>6</v>
      </c>
      <c r="AH999" s="338">
        <v>6</v>
      </c>
      <c r="AI999" s="338">
        <v>6</v>
      </c>
      <c r="AJ999" s="187"/>
      <c r="AK999" s="182"/>
      <c r="AL999" s="182"/>
      <c r="AM999" s="282">
        <v>2218.14</v>
      </c>
      <c r="AN999" s="282">
        <v>794.67</v>
      </c>
      <c r="AO999" s="282">
        <v>619.91</v>
      </c>
      <c r="AP999" s="282">
        <v>559.52</v>
      </c>
      <c r="AQ999" s="282">
        <v>1944.58</v>
      </c>
      <c r="AR999" s="275"/>
      <c r="AS999" s="273"/>
      <c r="AT999" s="273"/>
      <c r="AU999" s="275">
        <v>85.313076923076906</v>
      </c>
      <c r="AV999" s="275">
        <v>31.786799999999999</v>
      </c>
      <c r="AW999" s="275">
        <v>23.8426923076923</v>
      </c>
      <c r="AX999" s="275">
        <v>20.722962962962999</v>
      </c>
      <c r="AY999" s="275">
        <v>69.449285714285693</v>
      </c>
      <c r="AZ999" s="187"/>
      <c r="BA999" s="182"/>
    </row>
    <row r="1000" spans="1:53" s="188" customFormat="1" x14ac:dyDescent="0.2">
      <c r="A1000" s="182"/>
      <c r="B1000" s="185" t="s">
        <v>845</v>
      </c>
      <c r="C1000" s="185"/>
      <c r="D1000" s="186" t="s">
        <v>107</v>
      </c>
      <c r="E1000" s="325">
        <v>4</v>
      </c>
      <c r="F1000" s="325">
        <v>3</v>
      </c>
      <c r="G1000" s="325">
        <v>3</v>
      </c>
      <c r="H1000" s="325">
        <v>3</v>
      </c>
      <c r="I1000" s="325">
        <v>4</v>
      </c>
      <c r="J1000" s="185"/>
      <c r="K1000" s="182"/>
      <c r="L1000" s="182"/>
      <c r="M1000" s="238">
        <v>427.71</v>
      </c>
      <c r="N1000" s="238">
        <v>84.72</v>
      </c>
      <c r="O1000" s="238">
        <v>150.13999999999999</v>
      </c>
      <c r="P1000" s="238">
        <v>133.16</v>
      </c>
      <c r="Q1000" s="238">
        <v>1190.95</v>
      </c>
      <c r="R1000" s="185"/>
      <c r="S1000" s="182"/>
      <c r="T1000" s="182"/>
      <c r="U1000" s="238">
        <v>106.92749999999999</v>
      </c>
      <c r="V1000" s="238">
        <v>21.18</v>
      </c>
      <c r="W1000" s="238">
        <v>37.534999999999997</v>
      </c>
      <c r="X1000" s="238">
        <v>33.29</v>
      </c>
      <c r="Y1000" s="238">
        <v>238.19</v>
      </c>
      <c r="Z1000" s="185"/>
      <c r="AA1000" s="182"/>
      <c r="AB1000" s="185" t="s">
        <v>403</v>
      </c>
      <c r="AC1000" s="185"/>
      <c r="AD1000" s="186" t="s">
        <v>175</v>
      </c>
      <c r="AE1000" s="338">
        <v>213</v>
      </c>
      <c r="AF1000" s="338">
        <v>104</v>
      </c>
      <c r="AG1000" s="338">
        <v>78</v>
      </c>
      <c r="AH1000" s="338">
        <v>59</v>
      </c>
      <c r="AI1000" s="338">
        <v>50</v>
      </c>
      <c r="AJ1000" s="187"/>
      <c r="AK1000" s="182"/>
      <c r="AL1000" s="182"/>
      <c r="AM1000" s="282">
        <v>134106.51999999999</v>
      </c>
      <c r="AN1000" s="282">
        <v>29123.3</v>
      </c>
      <c r="AO1000" s="282">
        <v>9872.9500000000007</v>
      </c>
      <c r="AP1000" s="282">
        <v>30558.6</v>
      </c>
      <c r="AQ1000" s="282">
        <v>16454.88</v>
      </c>
      <c r="AR1000" s="275"/>
      <c r="AS1000" s="273"/>
      <c r="AT1000" s="273"/>
      <c r="AU1000" s="275">
        <v>620.86351851851805</v>
      </c>
      <c r="AV1000" s="275">
        <v>138.025118483412</v>
      </c>
      <c r="AW1000" s="275">
        <v>47.926941747572798</v>
      </c>
      <c r="AX1000" s="275">
        <v>147.62608695652199</v>
      </c>
      <c r="AY1000" s="275">
        <v>78.731483253588493</v>
      </c>
      <c r="AZ1000" s="187"/>
      <c r="BA1000" s="182"/>
    </row>
    <row r="1001" spans="1:53" s="188" customFormat="1" x14ac:dyDescent="0.2">
      <c r="A1001" s="182"/>
      <c r="B1001" s="185" t="s">
        <v>341</v>
      </c>
      <c r="C1001" s="185"/>
      <c r="D1001" s="186" t="s">
        <v>88</v>
      </c>
      <c r="E1001" s="325">
        <v>147</v>
      </c>
      <c r="F1001" s="325">
        <v>62</v>
      </c>
      <c r="G1001" s="325">
        <v>45</v>
      </c>
      <c r="H1001" s="325">
        <v>42</v>
      </c>
      <c r="I1001" s="325">
        <v>54</v>
      </c>
      <c r="J1001" s="185"/>
      <c r="K1001" s="182"/>
      <c r="L1001" s="182"/>
      <c r="M1001" s="238">
        <v>22049.32</v>
      </c>
      <c r="N1001" s="238">
        <v>8009.48</v>
      </c>
      <c r="O1001" s="238">
        <v>6885.02</v>
      </c>
      <c r="P1001" s="238">
        <v>6838.01</v>
      </c>
      <c r="Q1001" s="238">
        <v>19947.18</v>
      </c>
      <c r="R1001" s="185"/>
      <c r="S1001" s="182"/>
      <c r="T1001" s="182"/>
      <c r="U1001" s="238">
        <v>125.280227272727</v>
      </c>
      <c r="V1001" s="238">
        <v>46.839064327485403</v>
      </c>
      <c r="W1001" s="238">
        <v>46.520405405405398</v>
      </c>
      <c r="X1001" s="238">
        <v>40.946167664670703</v>
      </c>
      <c r="Y1001" s="238">
        <v>112.69593220339</v>
      </c>
      <c r="Z1001" s="185"/>
      <c r="AA1001" s="182"/>
      <c r="AB1001" s="185" t="s">
        <v>405</v>
      </c>
      <c r="AC1001" s="185"/>
      <c r="AD1001" s="186" t="s">
        <v>393</v>
      </c>
      <c r="AE1001" s="338">
        <v>6</v>
      </c>
      <c r="AF1001" s="338">
        <v>2</v>
      </c>
      <c r="AG1001" s="338">
        <v>2</v>
      </c>
      <c r="AH1001" s="338">
        <v>1</v>
      </c>
      <c r="AI1001" s="338"/>
      <c r="AJ1001" s="187"/>
      <c r="AK1001" s="182"/>
      <c r="AL1001" s="182"/>
      <c r="AM1001" s="282">
        <v>999.94</v>
      </c>
      <c r="AN1001" s="282">
        <v>230.2</v>
      </c>
      <c r="AO1001" s="282">
        <v>57.46</v>
      </c>
      <c r="AP1001" s="282">
        <v>51.76</v>
      </c>
      <c r="AQ1001" s="282">
        <v>0</v>
      </c>
      <c r="AR1001" s="275"/>
      <c r="AS1001" s="273"/>
      <c r="AT1001" s="273"/>
      <c r="AU1001" s="275">
        <v>166.65666666666701</v>
      </c>
      <c r="AV1001" s="275">
        <v>38.366666666666703</v>
      </c>
      <c r="AW1001" s="275">
        <v>9.5766666666666698</v>
      </c>
      <c r="AX1001" s="275">
        <v>8.6266666666666705</v>
      </c>
      <c r="AY1001" s="275">
        <v>0</v>
      </c>
      <c r="AZ1001" s="187"/>
      <c r="BA1001" s="182"/>
    </row>
    <row r="1002" spans="1:53" s="188" customFormat="1" x14ac:dyDescent="0.2">
      <c r="A1002" s="182"/>
      <c r="B1002" s="185" t="s">
        <v>344</v>
      </c>
      <c r="C1002" s="185"/>
      <c r="D1002" s="186" t="s">
        <v>107</v>
      </c>
      <c r="E1002" s="325">
        <v>4</v>
      </c>
      <c r="F1002" s="325">
        <v>2</v>
      </c>
      <c r="G1002" s="325">
        <v>2</v>
      </c>
      <c r="H1002" s="325">
        <v>1</v>
      </c>
      <c r="I1002" s="325">
        <v>3</v>
      </c>
      <c r="J1002" s="185"/>
      <c r="K1002" s="182"/>
      <c r="L1002" s="182"/>
      <c r="M1002" s="238">
        <v>530.28</v>
      </c>
      <c r="N1002" s="238">
        <v>223.14</v>
      </c>
      <c r="O1002" s="238">
        <v>166.86</v>
      </c>
      <c r="P1002" s="238">
        <v>168.63</v>
      </c>
      <c r="Q1002" s="238">
        <v>917.06</v>
      </c>
      <c r="R1002" s="185"/>
      <c r="S1002" s="182"/>
      <c r="T1002" s="182"/>
      <c r="U1002" s="238">
        <v>132.57</v>
      </c>
      <c r="V1002" s="238">
        <v>55.784999999999997</v>
      </c>
      <c r="W1002" s="238">
        <v>41.715000000000003</v>
      </c>
      <c r="X1002" s="238">
        <v>42.157499999999999</v>
      </c>
      <c r="Y1002" s="238">
        <v>183.41200000000001</v>
      </c>
      <c r="Z1002" s="185"/>
      <c r="AA1002" s="182"/>
      <c r="AB1002" s="185" t="s">
        <v>407</v>
      </c>
      <c r="AC1002" s="185"/>
      <c r="AD1002" s="186" t="s">
        <v>155</v>
      </c>
      <c r="AE1002" s="338">
        <v>14</v>
      </c>
      <c r="AF1002" s="338">
        <v>9</v>
      </c>
      <c r="AG1002" s="338">
        <v>6</v>
      </c>
      <c r="AH1002" s="338">
        <v>4</v>
      </c>
      <c r="AI1002" s="338">
        <v>3</v>
      </c>
      <c r="AJ1002" s="187"/>
      <c r="AK1002" s="182"/>
      <c r="AL1002" s="182"/>
      <c r="AM1002" s="282">
        <v>11538.96</v>
      </c>
      <c r="AN1002" s="282">
        <v>9712.39</v>
      </c>
      <c r="AO1002" s="282">
        <v>546.87</v>
      </c>
      <c r="AP1002" s="282">
        <v>404.33</v>
      </c>
      <c r="AQ1002" s="282">
        <v>369.34</v>
      </c>
      <c r="AR1002" s="275"/>
      <c r="AS1002" s="273"/>
      <c r="AT1002" s="273"/>
      <c r="AU1002" s="275">
        <v>824.211428571429</v>
      </c>
      <c r="AV1002" s="275">
        <v>693.74214285714299</v>
      </c>
      <c r="AW1002" s="275">
        <v>39.062142857142902</v>
      </c>
      <c r="AX1002" s="275">
        <v>28.880714285714301</v>
      </c>
      <c r="AY1002" s="275">
        <v>24.622666666666699</v>
      </c>
      <c r="AZ1002" s="187"/>
      <c r="BA1002" s="182"/>
    </row>
    <row r="1003" spans="1:53" s="188" customFormat="1" x14ac:dyDescent="0.2">
      <c r="A1003" s="182"/>
      <c r="B1003" s="185" t="s">
        <v>346</v>
      </c>
      <c r="C1003" s="185"/>
      <c r="D1003" s="186" t="s">
        <v>107</v>
      </c>
      <c r="E1003" s="325">
        <v>2</v>
      </c>
      <c r="F1003" s="325">
        <v>2</v>
      </c>
      <c r="G1003" s="325">
        <v>2</v>
      </c>
      <c r="H1003" s="325">
        <v>1</v>
      </c>
      <c r="I1003" s="325">
        <v>2</v>
      </c>
      <c r="J1003" s="185"/>
      <c r="K1003" s="182"/>
      <c r="L1003" s="182"/>
      <c r="M1003" s="238">
        <v>254.75</v>
      </c>
      <c r="N1003" s="238">
        <v>185.77</v>
      </c>
      <c r="O1003" s="238">
        <v>1008.03</v>
      </c>
      <c r="P1003" s="238">
        <v>147.84</v>
      </c>
      <c r="Q1003" s="238">
        <v>464.72</v>
      </c>
      <c r="R1003" s="185"/>
      <c r="S1003" s="182"/>
      <c r="T1003" s="182"/>
      <c r="U1003" s="238">
        <v>127.375</v>
      </c>
      <c r="V1003" s="238">
        <v>92.885000000000005</v>
      </c>
      <c r="W1003" s="238">
        <v>504.01499999999999</v>
      </c>
      <c r="X1003" s="238">
        <v>73.92</v>
      </c>
      <c r="Y1003" s="238">
        <v>232.36</v>
      </c>
      <c r="Z1003" s="185"/>
      <c r="AA1003" s="182"/>
      <c r="AB1003" s="185" t="s">
        <v>408</v>
      </c>
      <c r="AC1003" s="185"/>
      <c r="AD1003" s="186" t="s">
        <v>120</v>
      </c>
      <c r="AE1003" s="338"/>
      <c r="AF1003" s="338">
        <v>1</v>
      </c>
      <c r="AG1003" s="338">
        <v>1</v>
      </c>
      <c r="AH1003" s="338">
        <v>1</v>
      </c>
      <c r="AI1003" s="338">
        <v>1</v>
      </c>
      <c r="AJ1003" s="187"/>
      <c r="AK1003" s="182"/>
      <c r="AL1003" s="182"/>
      <c r="AM1003" s="282">
        <v>0</v>
      </c>
      <c r="AN1003" s="282">
        <v>16.53</v>
      </c>
      <c r="AO1003" s="282">
        <v>12.91</v>
      </c>
      <c r="AP1003" s="282">
        <v>8.74</v>
      </c>
      <c r="AQ1003" s="282">
        <v>349.09</v>
      </c>
      <c r="AR1003" s="275"/>
      <c r="AS1003" s="273"/>
      <c r="AT1003" s="273"/>
      <c r="AU1003" s="275">
        <v>0</v>
      </c>
      <c r="AV1003" s="275">
        <v>16.53</v>
      </c>
      <c r="AW1003" s="275">
        <v>12.91</v>
      </c>
      <c r="AX1003" s="275">
        <v>8.74</v>
      </c>
      <c r="AY1003" s="275">
        <v>349.09</v>
      </c>
      <c r="AZ1003" s="187"/>
      <c r="BA1003" s="182"/>
    </row>
    <row r="1004" spans="1:53" s="188" customFormat="1" x14ac:dyDescent="0.2">
      <c r="A1004" s="182"/>
      <c r="B1004" s="185" t="s">
        <v>348</v>
      </c>
      <c r="C1004" s="185"/>
      <c r="D1004" s="186" t="s">
        <v>349</v>
      </c>
      <c r="E1004" s="325">
        <v>89</v>
      </c>
      <c r="F1004" s="325">
        <v>55</v>
      </c>
      <c r="G1004" s="325">
        <v>37</v>
      </c>
      <c r="H1004" s="325">
        <v>28</v>
      </c>
      <c r="I1004" s="325">
        <v>35</v>
      </c>
      <c r="J1004" s="185"/>
      <c r="K1004" s="182"/>
      <c r="L1004" s="182"/>
      <c r="M1004" s="238">
        <v>9319.7999999999993</v>
      </c>
      <c r="N1004" s="238">
        <v>4764.3100000000004</v>
      </c>
      <c r="O1004" s="238">
        <v>5099.26</v>
      </c>
      <c r="P1004" s="238">
        <v>4235.7700000000004</v>
      </c>
      <c r="Q1004" s="238">
        <v>11704.09</v>
      </c>
      <c r="R1004" s="185"/>
      <c r="S1004" s="182"/>
      <c r="T1004" s="182"/>
      <c r="U1004" s="238">
        <v>84.725454545454497</v>
      </c>
      <c r="V1004" s="238">
        <v>44.113981481481503</v>
      </c>
      <c r="W1004" s="238">
        <v>48.564380952381001</v>
      </c>
      <c r="X1004" s="238">
        <v>40.340666666666699</v>
      </c>
      <c r="Y1004" s="238">
        <v>111.467523809524</v>
      </c>
      <c r="Z1004" s="185"/>
      <c r="AA1004" s="182"/>
      <c r="AB1004" s="185" t="s">
        <v>408</v>
      </c>
      <c r="AC1004" s="185"/>
      <c r="AD1004" s="186" t="s">
        <v>409</v>
      </c>
      <c r="AE1004" s="338">
        <v>13</v>
      </c>
      <c r="AF1004" s="338">
        <v>5</v>
      </c>
      <c r="AG1004" s="338">
        <v>2</v>
      </c>
      <c r="AH1004" s="338">
        <v>1</v>
      </c>
      <c r="AI1004" s="338">
        <v>2</v>
      </c>
      <c r="AJ1004" s="187"/>
      <c r="AK1004" s="182"/>
      <c r="AL1004" s="182"/>
      <c r="AM1004" s="282">
        <v>1270.74</v>
      </c>
      <c r="AN1004" s="282">
        <v>877.38</v>
      </c>
      <c r="AO1004" s="282">
        <v>97.67</v>
      </c>
      <c r="AP1004" s="282">
        <v>60.36</v>
      </c>
      <c r="AQ1004" s="282">
        <v>126.79</v>
      </c>
      <c r="AR1004" s="275"/>
      <c r="AS1004" s="273"/>
      <c r="AT1004" s="273"/>
      <c r="AU1004" s="275">
        <v>90.7671428571429</v>
      </c>
      <c r="AV1004" s="275">
        <v>62.67</v>
      </c>
      <c r="AW1004" s="275">
        <v>8.1391666666666698</v>
      </c>
      <c r="AX1004" s="275">
        <v>5.03</v>
      </c>
      <c r="AY1004" s="275">
        <v>9.7530769230769199</v>
      </c>
      <c r="AZ1004" s="187"/>
      <c r="BA1004" s="182"/>
    </row>
    <row r="1005" spans="1:53" s="188" customFormat="1" x14ac:dyDescent="0.2">
      <c r="A1005" s="182"/>
      <c r="B1005" s="185" t="s">
        <v>350</v>
      </c>
      <c r="C1005" s="185"/>
      <c r="D1005" s="186" t="s">
        <v>349</v>
      </c>
      <c r="E1005" s="325">
        <v>1</v>
      </c>
      <c r="F1005" s="325"/>
      <c r="G1005" s="325"/>
      <c r="H1005" s="325"/>
      <c r="I1005" s="325"/>
      <c r="J1005" s="185"/>
      <c r="K1005" s="182"/>
      <c r="L1005" s="182"/>
      <c r="M1005" s="238">
        <v>266.93</v>
      </c>
      <c r="N1005" s="238">
        <v>0</v>
      </c>
      <c r="O1005" s="238">
        <v>0</v>
      </c>
      <c r="P1005" s="238">
        <v>0</v>
      </c>
      <c r="Q1005" s="238">
        <v>0</v>
      </c>
      <c r="R1005" s="185"/>
      <c r="S1005" s="182"/>
      <c r="T1005" s="182"/>
      <c r="U1005" s="238">
        <v>266.93</v>
      </c>
      <c r="V1005" s="238">
        <v>0</v>
      </c>
      <c r="W1005" s="238">
        <v>0</v>
      </c>
      <c r="X1005" s="238">
        <v>0</v>
      </c>
      <c r="Y1005" s="238">
        <v>0</v>
      </c>
      <c r="Z1005" s="185"/>
      <c r="AA1005" s="182"/>
      <c r="AB1005" s="185" t="s">
        <v>411</v>
      </c>
      <c r="AC1005" s="185"/>
      <c r="AD1005" s="186" t="s">
        <v>93</v>
      </c>
      <c r="AE1005" s="338">
        <v>21</v>
      </c>
      <c r="AF1005" s="338">
        <v>9</v>
      </c>
      <c r="AG1005" s="338">
        <v>7</v>
      </c>
      <c r="AH1005" s="338">
        <v>6</v>
      </c>
      <c r="AI1005" s="338">
        <v>6</v>
      </c>
      <c r="AJ1005" s="187"/>
      <c r="AK1005" s="182"/>
      <c r="AL1005" s="182"/>
      <c r="AM1005" s="282">
        <v>1056.6300000000001</v>
      </c>
      <c r="AN1005" s="282">
        <v>294.17</v>
      </c>
      <c r="AO1005" s="282">
        <v>227.53</v>
      </c>
      <c r="AP1005" s="282">
        <v>271.51</v>
      </c>
      <c r="AQ1005" s="282">
        <v>1807.54</v>
      </c>
      <c r="AR1005" s="275"/>
      <c r="AS1005" s="273"/>
      <c r="AT1005" s="273"/>
      <c r="AU1005" s="275">
        <v>48.028636363636402</v>
      </c>
      <c r="AV1005" s="275">
        <v>13.371363636363601</v>
      </c>
      <c r="AW1005" s="275">
        <v>10.3422727272727</v>
      </c>
      <c r="AX1005" s="275">
        <v>12.341363636363599</v>
      </c>
      <c r="AY1005" s="275">
        <v>86.073333333333295</v>
      </c>
      <c r="AZ1005" s="187"/>
      <c r="BA1005" s="182"/>
    </row>
    <row r="1006" spans="1:53" s="188" customFormat="1" x14ac:dyDescent="0.2">
      <c r="A1006" s="182"/>
      <c r="B1006" s="185" t="s">
        <v>350</v>
      </c>
      <c r="C1006" s="185"/>
      <c r="D1006" s="186" t="s">
        <v>187</v>
      </c>
      <c r="E1006" s="325">
        <v>82</v>
      </c>
      <c r="F1006" s="325">
        <v>33</v>
      </c>
      <c r="G1006" s="325">
        <v>17</v>
      </c>
      <c r="H1006" s="325">
        <v>12</v>
      </c>
      <c r="I1006" s="325">
        <v>18</v>
      </c>
      <c r="J1006" s="185"/>
      <c r="K1006" s="182"/>
      <c r="L1006" s="182"/>
      <c r="M1006" s="238">
        <v>15189.43</v>
      </c>
      <c r="N1006" s="238">
        <v>4710.34</v>
      </c>
      <c r="O1006" s="238">
        <v>2897.67</v>
      </c>
      <c r="P1006" s="238">
        <v>3605.36</v>
      </c>
      <c r="Q1006" s="238">
        <v>6752.22</v>
      </c>
      <c r="R1006" s="185"/>
      <c r="S1006" s="182"/>
      <c r="T1006" s="182"/>
      <c r="U1006" s="238">
        <v>165.10249999999999</v>
      </c>
      <c r="V1006" s="238">
        <v>51.199347826086999</v>
      </c>
      <c r="W1006" s="238">
        <v>32.928068181818198</v>
      </c>
      <c r="X1006" s="238">
        <v>40.97</v>
      </c>
      <c r="Y1006" s="238">
        <v>72.604516129032305</v>
      </c>
      <c r="Z1006" s="185"/>
      <c r="AA1006" s="182"/>
      <c r="AB1006" s="185" t="s">
        <v>413</v>
      </c>
      <c r="AC1006" s="185"/>
      <c r="AD1006" s="186" t="s">
        <v>414</v>
      </c>
      <c r="AE1006" s="338">
        <v>13</v>
      </c>
      <c r="AF1006" s="338">
        <v>5</v>
      </c>
      <c r="AG1006" s="338">
        <v>2</v>
      </c>
      <c r="AH1006" s="338">
        <v>2</v>
      </c>
      <c r="AI1006" s="338">
        <v>1</v>
      </c>
      <c r="AJ1006" s="187"/>
      <c r="AK1006" s="182"/>
      <c r="AL1006" s="182"/>
      <c r="AM1006" s="282">
        <v>816.9</v>
      </c>
      <c r="AN1006" s="282">
        <v>326.08999999999997</v>
      </c>
      <c r="AO1006" s="282">
        <v>82.59</v>
      </c>
      <c r="AP1006" s="282">
        <v>672.59</v>
      </c>
      <c r="AQ1006" s="282">
        <v>172.52</v>
      </c>
      <c r="AR1006" s="275"/>
      <c r="AS1006" s="273"/>
      <c r="AT1006" s="273"/>
      <c r="AU1006" s="275">
        <v>62.838461538461502</v>
      </c>
      <c r="AV1006" s="275">
        <v>27.1741666666667</v>
      </c>
      <c r="AW1006" s="275">
        <v>9.1766666666666694</v>
      </c>
      <c r="AX1006" s="275">
        <v>56.0491666666667</v>
      </c>
      <c r="AY1006" s="275">
        <v>14.376666666666701</v>
      </c>
      <c r="AZ1006" s="187"/>
      <c r="BA1006" s="182"/>
    </row>
    <row r="1007" spans="1:53" s="188" customFormat="1" x14ac:dyDescent="0.2">
      <c r="A1007" s="182"/>
      <c r="B1007" s="185" t="s">
        <v>354</v>
      </c>
      <c r="C1007" s="185"/>
      <c r="D1007" s="186" t="s">
        <v>154</v>
      </c>
      <c r="E1007" s="325">
        <v>126</v>
      </c>
      <c r="F1007" s="325">
        <v>15</v>
      </c>
      <c r="G1007" s="325">
        <v>63</v>
      </c>
      <c r="H1007" s="325">
        <v>51</v>
      </c>
      <c r="I1007" s="325">
        <v>54</v>
      </c>
      <c r="J1007" s="185"/>
      <c r="K1007" s="182"/>
      <c r="L1007" s="182"/>
      <c r="M1007" s="238">
        <v>14344.75</v>
      </c>
      <c r="N1007" s="238">
        <v>40710.639999999999</v>
      </c>
      <c r="O1007" s="238">
        <v>5119.82</v>
      </c>
      <c r="P1007" s="238">
        <v>6323.82</v>
      </c>
      <c r="Q1007" s="238">
        <v>20398.099999999999</v>
      </c>
      <c r="R1007" s="185"/>
      <c r="S1007" s="182"/>
      <c r="T1007" s="182"/>
      <c r="U1007" s="238">
        <v>101.73581560283699</v>
      </c>
      <c r="V1007" s="238">
        <v>301.56029629629597</v>
      </c>
      <c r="W1007" s="238">
        <v>40.958559999999999</v>
      </c>
      <c r="X1007" s="238">
        <v>48.644769230769199</v>
      </c>
      <c r="Y1007" s="238">
        <v>143.64859154929599</v>
      </c>
      <c r="Z1007" s="185"/>
      <c r="AA1007" s="182"/>
      <c r="AB1007" s="185" t="s">
        <v>415</v>
      </c>
      <c r="AC1007" s="185"/>
      <c r="AD1007" s="186" t="s">
        <v>324</v>
      </c>
      <c r="AE1007" s="338">
        <v>35</v>
      </c>
      <c r="AF1007" s="338">
        <v>17</v>
      </c>
      <c r="AG1007" s="338">
        <v>10</v>
      </c>
      <c r="AH1007" s="338">
        <v>9</v>
      </c>
      <c r="AI1007" s="338">
        <v>7</v>
      </c>
      <c r="AJ1007" s="187"/>
      <c r="AK1007" s="182"/>
      <c r="AL1007" s="182"/>
      <c r="AM1007" s="282">
        <v>6603.09</v>
      </c>
      <c r="AN1007" s="282">
        <v>974.52</v>
      </c>
      <c r="AO1007" s="282">
        <v>793.63</v>
      </c>
      <c r="AP1007" s="282">
        <v>208.71</v>
      </c>
      <c r="AQ1007" s="282">
        <v>9889.6299999999992</v>
      </c>
      <c r="AR1007" s="275"/>
      <c r="AS1007" s="273"/>
      <c r="AT1007" s="273"/>
      <c r="AU1007" s="275">
        <v>188.65971428571399</v>
      </c>
      <c r="AV1007" s="275">
        <v>28.662352941176501</v>
      </c>
      <c r="AW1007" s="275">
        <v>24.8009375</v>
      </c>
      <c r="AX1007" s="275">
        <v>7.4539285714285697</v>
      </c>
      <c r="AY1007" s="275">
        <v>329.654333333333</v>
      </c>
      <c r="AZ1007" s="187"/>
      <c r="BA1007" s="182"/>
    </row>
    <row r="1008" spans="1:53" s="188" customFormat="1" ht="13.5" thickBot="1" x14ac:dyDescent="0.25">
      <c r="A1008" s="182"/>
      <c r="B1008" s="189" t="s">
        <v>355</v>
      </c>
      <c r="C1008" s="189"/>
      <c r="D1008" s="190" t="s">
        <v>175</v>
      </c>
      <c r="E1008" s="326">
        <v>278</v>
      </c>
      <c r="F1008" s="326">
        <v>182</v>
      </c>
      <c r="G1008" s="326">
        <v>150</v>
      </c>
      <c r="H1008" s="326">
        <v>109</v>
      </c>
      <c r="I1008" s="326">
        <v>141</v>
      </c>
      <c r="J1008" s="189"/>
      <c r="K1008" s="182"/>
      <c r="L1008" s="182"/>
      <c r="M1008" s="332">
        <v>33957.300000000003</v>
      </c>
      <c r="N1008" s="238">
        <v>21204.92</v>
      </c>
      <c r="O1008" s="238">
        <v>21298.02</v>
      </c>
      <c r="P1008" s="238">
        <v>17391.93</v>
      </c>
      <c r="Q1008" s="238">
        <v>64659.21</v>
      </c>
      <c r="R1008" s="185"/>
      <c r="S1008" s="182"/>
      <c r="T1008" s="182"/>
      <c r="U1008" s="266">
        <v>103.21367781155</v>
      </c>
      <c r="V1008" s="266">
        <v>64.452644376899698</v>
      </c>
      <c r="W1008" s="266">
        <v>65.938142414860707</v>
      </c>
      <c r="X1008" s="266">
        <v>53.678796296296298</v>
      </c>
      <c r="Y1008" s="266">
        <v>176.66450819672099</v>
      </c>
      <c r="Z1008" s="191"/>
      <c r="AA1008" s="182"/>
      <c r="AB1008" s="189" t="s">
        <v>417</v>
      </c>
      <c r="AC1008" s="189"/>
      <c r="AD1008" s="190" t="s">
        <v>79</v>
      </c>
      <c r="AE1008" s="339">
        <v>4</v>
      </c>
      <c r="AF1008" s="339">
        <v>1</v>
      </c>
      <c r="AG1008" s="339">
        <v>1</v>
      </c>
      <c r="AH1008" s="339">
        <v>1</v>
      </c>
      <c r="AI1008" s="339">
        <v>1</v>
      </c>
      <c r="AJ1008" s="192"/>
      <c r="AK1008" s="182"/>
      <c r="AL1008" s="182"/>
      <c r="AM1008" s="283">
        <v>264.36</v>
      </c>
      <c r="AN1008" s="284">
        <v>13.79</v>
      </c>
      <c r="AO1008" s="284">
        <v>10.44</v>
      </c>
      <c r="AP1008" s="284">
        <v>10.17</v>
      </c>
      <c r="AQ1008" s="284">
        <v>385.08</v>
      </c>
      <c r="AR1008" s="277"/>
      <c r="AS1008" s="273"/>
      <c r="AT1008" s="273"/>
      <c r="AU1008" s="276">
        <v>66.09</v>
      </c>
      <c r="AV1008" s="277">
        <v>3.4474999999999998</v>
      </c>
      <c r="AW1008" s="277">
        <v>2.61</v>
      </c>
      <c r="AX1008" s="277">
        <v>2.5425</v>
      </c>
      <c r="AY1008" s="277">
        <v>96.27</v>
      </c>
      <c r="AZ1008" s="192"/>
      <c r="BA1008" s="182"/>
    </row>
    <row r="1009" spans="1:53" s="188" customFormat="1" x14ac:dyDescent="0.2">
      <c r="A1009" s="182"/>
      <c r="B1009" s="185" t="s">
        <v>356</v>
      </c>
      <c r="C1009" s="185"/>
      <c r="D1009" s="186" t="s">
        <v>203</v>
      </c>
      <c r="E1009" s="325">
        <v>171</v>
      </c>
      <c r="F1009" s="325">
        <v>90</v>
      </c>
      <c r="G1009" s="325">
        <v>70</v>
      </c>
      <c r="H1009" s="325">
        <v>46</v>
      </c>
      <c r="I1009" s="325">
        <v>75</v>
      </c>
      <c r="J1009" s="185"/>
      <c r="K1009" s="182"/>
      <c r="L1009" s="182"/>
      <c r="M1009" s="238">
        <v>19642.18</v>
      </c>
      <c r="N1009" s="238">
        <v>8434.6200000000008</v>
      </c>
      <c r="O1009" s="238">
        <v>6591.52</v>
      </c>
      <c r="P1009" s="238">
        <v>5926.01</v>
      </c>
      <c r="Q1009" s="238">
        <v>16756.41</v>
      </c>
      <c r="R1009" s="185"/>
      <c r="S1009" s="182"/>
      <c r="T1009" s="182"/>
      <c r="U1009" s="238">
        <v>99.202929292929298</v>
      </c>
      <c r="V1009" s="238">
        <v>43.477422680412403</v>
      </c>
      <c r="W1009" s="238">
        <v>34.510575916230401</v>
      </c>
      <c r="X1009" s="238">
        <v>31.354550264550301</v>
      </c>
      <c r="Y1009" s="238">
        <v>80.948840579710193</v>
      </c>
      <c r="Z1009" s="185"/>
      <c r="AA1009" s="182"/>
      <c r="AB1009" s="185" t="s">
        <v>419</v>
      </c>
      <c r="AC1009" s="185"/>
      <c r="AD1009" s="186" t="s">
        <v>110</v>
      </c>
      <c r="AE1009" s="338">
        <v>33</v>
      </c>
      <c r="AF1009" s="338">
        <v>12</v>
      </c>
      <c r="AG1009" s="338">
        <v>9</v>
      </c>
      <c r="AH1009" s="338">
        <v>7</v>
      </c>
      <c r="AI1009" s="338">
        <v>5</v>
      </c>
      <c r="AJ1009" s="187"/>
      <c r="AK1009" s="182"/>
      <c r="AL1009" s="182"/>
      <c r="AM1009" s="282">
        <v>4079.52</v>
      </c>
      <c r="AN1009" s="282">
        <v>455.21</v>
      </c>
      <c r="AO1009" s="282">
        <v>445.53</v>
      </c>
      <c r="AP1009" s="282">
        <v>403.99</v>
      </c>
      <c r="AQ1009" s="282">
        <v>3773.37</v>
      </c>
      <c r="AR1009" s="275"/>
      <c r="AS1009" s="273"/>
      <c r="AT1009" s="273"/>
      <c r="AU1009" s="275">
        <v>116.557714285714</v>
      </c>
      <c r="AV1009" s="275">
        <v>13.388529411764701</v>
      </c>
      <c r="AW1009" s="275">
        <v>13.500909090909101</v>
      </c>
      <c r="AX1009" s="275">
        <v>12.6246875</v>
      </c>
      <c r="AY1009" s="275">
        <v>117.9178125</v>
      </c>
      <c r="AZ1009" s="187"/>
      <c r="BA1009" s="182"/>
    </row>
    <row r="1010" spans="1:53" s="188" customFormat="1" x14ac:dyDescent="0.2">
      <c r="A1010" s="182"/>
      <c r="B1010" s="185" t="s">
        <v>357</v>
      </c>
      <c r="C1010" s="185"/>
      <c r="D1010" s="186" t="s">
        <v>120</v>
      </c>
      <c r="E1010" s="325">
        <v>3</v>
      </c>
      <c r="F1010" s="325"/>
      <c r="G1010" s="325">
        <v>1</v>
      </c>
      <c r="H1010" s="325">
        <v>1</v>
      </c>
      <c r="I1010" s="325"/>
      <c r="J1010" s="185"/>
      <c r="K1010" s="182"/>
      <c r="L1010" s="182"/>
      <c r="M1010" s="238">
        <v>113.38</v>
      </c>
      <c r="N1010" s="238">
        <v>0</v>
      </c>
      <c r="O1010" s="238">
        <v>47.54</v>
      </c>
      <c r="P1010" s="238">
        <v>56.54</v>
      </c>
      <c r="Q1010" s="238">
        <v>0</v>
      </c>
      <c r="R1010" s="185"/>
      <c r="S1010" s="182"/>
      <c r="T1010" s="182"/>
      <c r="U1010" s="238">
        <v>37.793333333333301</v>
      </c>
      <c r="V1010" s="238">
        <v>0</v>
      </c>
      <c r="W1010" s="238">
        <v>23.77</v>
      </c>
      <c r="X1010" s="238">
        <v>28.27</v>
      </c>
      <c r="Y1010" s="238">
        <v>0</v>
      </c>
      <c r="Z1010" s="185"/>
      <c r="AA1010" s="182"/>
      <c r="AB1010" s="185" t="s">
        <v>420</v>
      </c>
      <c r="AC1010" s="185"/>
      <c r="AD1010" s="186" t="s">
        <v>287</v>
      </c>
      <c r="AE1010" s="338">
        <v>44</v>
      </c>
      <c r="AF1010" s="338">
        <v>17</v>
      </c>
      <c r="AG1010" s="338">
        <v>16</v>
      </c>
      <c r="AH1010" s="338">
        <v>12</v>
      </c>
      <c r="AI1010" s="338">
        <v>11</v>
      </c>
      <c r="AJ1010" s="187"/>
      <c r="AK1010" s="182"/>
      <c r="AL1010" s="182"/>
      <c r="AM1010" s="282">
        <v>4126.78</v>
      </c>
      <c r="AN1010" s="282">
        <v>1209.92</v>
      </c>
      <c r="AO1010" s="282">
        <v>769.86</v>
      </c>
      <c r="AP1010" s="282">
        <v>418.8</v>
      </c>
      <c r="AQ1010" s="282">
        <v>2770.71</v>
      </c>
      <c r="AR1010" s="275"/>
      <c r="AS1010" s="273"/>
      <c r="AT1010" s="273"/>
      <c r="AU1010" s="275">
        <v>91.706222222222195</v>
      </c>
      <c r="AV1010" s="275">
        <v>27.498181818181799</v>
      </c>
      <c r="AW1010" s="275">
        <v>16.736086956521699</v>
      </c>
      <c r="AX1010" s="275">
        <v>9.3066666666666702</v>
      </c>
      <c r="AY1010" s="275">
        <v>67.578292682926801</v>
      </c>
      <c r="AZ1010" s="187"/>
      <c r="BA1010" s="182"/>
    </row>
    <row r="1011" spans="1:53" s="188" customFormat="1" x14ac:dyDescent="0.2">
      <c r="A1011" s="182"/>
      <c r="B1011" s="185" t="s">
        <v>358</v>
      </c>
      <c r="C1011" s="185"/>
      <c r="D1011" s="186" t="s">
        <v>359</v>
      </c>
      <c r="E1011" s="325">
        <v>25</v>
      </c>
      <c r="F1011" s="325">
        <v>21</v>
      </c>
      <c r="G1011" s="325">
        <v>9</v>
      </c>
      <c r="H1011" s="325">
        <v>5</v>
      </c>
      <c r="I1011" s="325">
        <v>4</v>
      </c>
      <c r="J1011" s="185"/>
      <c r="K1011" s="182"/>
      <c r="L1011" s="182"/>
      <c r="M1011" s="238">
        <v>4438.66</v>
      </c>
      <c r="N1011" s="238">
        <v>2111.15</v>
      </c>
      <c r="O1011" s="238">
        <v>1068.8900000000001</v>
      </c>
      <c r="P1011" s="238">
        <v>688.68</v>
      </c>
      <c r="Q1011" s="238">
        <v>991.83</v>
      </c>
      <c r="R1011" s="185"/>
      <c r="S1011" s="182"/>
      <c r="T1011" s="182"/>
      <c r="U1011" s="238">
        <v>164.39481481481499</v>
      </c>
      <c r="V1011" s="238">
        <v>58.643055555555598</v>
      </c>
      <c r="W1011" s="238">
        <v>31.437941176470598</v>
      </c>
      <c r="X1011" s="238">
        <v>20.8690909090909</v>
      </c>
      <c r="Y1011" s="238">
        <v>28.338000000000001</v>
      </c>
      <c r="Z1011" s="185"/>
      <c r="AA1011" s="182"/>
      <c r="AB1011" s="185" t="s">
        <v>421</v>
      </c>
      <c r="AC1011" s="185"/>
      <c r="AD1011" s="186" t="s">
        <v>295</v>
      </c>
      <c r="AE1011" s="338">
        <v>13</v>
      </c>
      <c r="AF1011" s="338">
        <v>9</v>
      </c>
      <c r="AG1011" s="338">
        <v>7</v>
      </c>
      <c r="AH1011" s="338">
        <v>4</v>
      </c>
      <c r="AI1011" s="338">
        <v>4</v>
      </c>
      <c r="AJ1011" s="187"/>
      <c r="AK1011" s="182"/>
      <c r="AL1011" s="182"/>
      <c r="AM1011" s="282">
        <v>1707.26</v>
      </c>
      <c r="AN1011" s="282">
        <v>1374.03</v>
      </c>
      <c r="AO1011" s="282">
        <v>806.8</v>
      </c>
      <c r="AP1011" s="282">
        <v>225.81</v>
      </c>
      <c r="AQ1011" s="282">
        <v>471.81</v>
      </c>
      <c r="AR1011" s="275"/>
      <c r="AS1011" s="273"/>
      <c r="AT1011" s="273"/>
      <c r="AU1011" s="275">
        <v>131.32769230769199</v>
      </c>
      <c r="AV1011" s="275">
        <v>85.876874999999998</v>
      </c>
      <c r="AW1011" s="275">
        <v>50.424999999999997</v>
      </c>
      <c r="AX1011" s="275">
        <v>14.113125</v>
      </c>
      <c r="AY1011" s="275">
        <v>29.488125</v>
      </c>
      <c r="AZ1011" s="187"/>
      <c r="BA1011" s="182"/>
    </row>
    <row r="1012" spans="1:53" s="188" customFormat="1" x14ac:dyDescent="0.2">
      <c r="A1012" s="182"/>
      <c r="B1012" s="185" t="s">
        <v>361</v>
      </c>
      <c r="C1012" s="185"/>
      <c r="D1012" s="186" t="s">
        <v>363</v>
      </c>
      <c r="E1012" s="325">
        <v>48</v>
      </c>
      <c r="F1012" s="325">
        <v>28</v>
      </c>
      <c r="G1012" s="325">
        <v>21</v>
      </c>
      <c r="H1012" s="325">
        <v>12</v>
      </c>
      <c r="I1012" s="325">
        <v>14</v>
      </c>
      <c r="J1012" s="185"/>
      <c r="K1012" s="182"/>
      <c r="L1012" s="182"/>
      <c r="M1012" s="238">
        <v>5028.13</v>
      </c>
      <c r="N1012" s="238">
        <v>3636.37</v>
      </c>
      <c r="O1012" s="238">
        <v>2801.85</v>
      </c>
      <c r="P1012" s="238">
        <v>1864.69</v>
      </c>
      <c r="Q1012" s="238">
        <v>2324.16</v>
      </c>
      <c r="R1012" s="185"/>
      <c r="S1012" s="182"/>
      <c r="T1012" s="182"/>
      <c r="U1012" s="238">
        <v>89.788035714285698</v>
      </c>
      <c r="V1012" s="238">
        <v>64.935178571428594</v>
      </c>
      <c r="W1012" s="238">
        <v>49.155263157894701</v>
      </c>
      <c r="X1012" s="238">
        <v>35.182830188679198</v>
      </c>
      <c r="Y1012" s="238">
        <v>42.2574545454545</v>
      </c>
      <c r="Z1012" s="185"/>
      <c r="AA1012" s="182"/>
      <c r="AB1012" s="185" t="s">
        <v>422</v>
      </c>
      <c r="AC1012" s="185"/>
      <c r="AD1012" s="186" t="s">
        <v>153</v>
      </c>
      <c r="AE1012" s="338">
        <v>1</v>
      </c>
      <c r="AF1012" s="338"/>
      <c r="AG1012" s="338"/>
      <c r="AH1012" s="338"/>
      <c r="AI1012" s="338"/>
      <c r="AJ1012" s="187"/>
      <c r="AK1012" s="182"/>
      <c r="AL1012" s="182"/>
      <c r="AM1012" s="282">
        <v>6.97</v>
      </c>
      <c r="AN1012" s="282">
        <v>0</v>
      </c>
      <c r="AO1012" s="282">
        <v>0</v>
      </c>
      <c r="AP1012" s="282">
        <v>0</v>
      </c>
      <c r="AQ1012" s="282">
        <v>0</v>
      </c>
      <c r="AR1012" s="275"/>
      <c r="AS1012" s="273"/>
      <c r="AT1012" s="273"/>
      <c r="AU1012" s="275">
        <v>6.97</v>
      </c>
      <c r="AV1012" s="275">
        <v>0</v>
      </c>
      <c r="AW1012" s="275">
        <v>0</v>
      </c>
      <c r="AX1012" s="275">
        <v>0</v>
      </c>
      <c r="AY1012" s="275">
        <v>0</v>
      </c>
      <c r="AZ1012" s="187"/>
      <c r="BA1012" s="182"/>
    </row>
    <row r="1013" spans="1:53" s="188" customFormat="1" x14ac:dyDescent="0.2">
      <c r="A1013" s="182"/>
      <c r="B1013" s="185" t="s">
        <v>364</v>
      </c>
      <c r="C1013" s="185"/>
      <c r="D1013" s="186" t="s">
        <v>203</v>
      </c>
      <c r="E1013" s="325">
        <v>2178</v>
      </c>
      <c r="F1013" s="325">
        <v>1381</v>
      </c>
      <c r="G1013" s="325">
        <v>1075</v>
      </c>
      <c r="H1013" s="325">
        <v>848</v>
      </c>
      <c r="I1013" s="325">
        <v>1026</v>
      </c>
      <c r="J1013" s="185"/>
      <c r="K1013" s="182"/>
      <c r="L1013" s="182"/>
      <c r="M1013" s="238">
        <v>194682.28</v>
      </c>
      <c r="N1013" s="238">
        <v>91225.4</v>
      </c>
      <c r="O1013" s="238">
        <v>86284.379999999903</v>
      </c>
      <c r="P1013" s="238">
        <v>70831.070000000094</v>
      </c>
      <c r="Q1013" s="238">
        <v>259204.18</v>
      </c>
      <c r="R1013" s="185"/>
      <c r="S1013" s="182"/>
      <c r="T1013" s="182"/>
      <c r="U1013" s="238">
        <v>79.951655030800694</v>
      </c>
      <c r="V1013" s="238">
        <v>38.058156028368799</v>
      </c>
      <c r="W1013" s="238">
        <v>36.968457583547497</v>
      </c>
      <c r="X1013" s="238">
        <v>30.998280087527402</v>
      </c>
      <c r="Y1013" s="238">
        <v>105.668234814513</v>
      </c>
      <c r="Z1013" s="185"/>
      <c r="AA1013" s="182"/>
      <c r="AB1013" s="185" t="s">
        <v>422</v>
      </c>
      <c r="AC1013" s="185"/>
      <c r="AD1013" s="186" t="s">
        <v>410</v>
      </c>
      <c r="AE1013" s="338">
        <v>17</v>
      </c>
      <c r="AF1013" s="338">
        <v>7</v>
      </c>
      <c r="AG1013" s="338">
        <v>7</v>
      </c>
      <c r="AH1013" s="338">
        <v>5</v>
      </c>
      <c r="AI1013" s="338">
        <v>4</v>
      </c>
      <c r="AJ1013" s="187"/>
      <c r="AK1013" s="182"/>
      <c r="AL1013" s="182"/>
      <c r="AM1013" s="282">
        <v>1697.91</v>
      </c>
      <c r="AN1013" s="282">
        <v>473.36</v>
      </c>
      <c r="AO1013" s="282">
        <v>526.91</v>
      </c>
      <c r="AP1013" s="282">
        <v>618.41</v>
      </c>
      <c r="AQ1013" s="282">
        <v>1076.01</v>
      </c>
      <c r="AR1013" s="275"/>
      <c r="AS1013" s="273"/>
      <c r="AT1013" s="273"/>
      <c r="AU1013" s="275">
        <v>99.877058823529396</v>
      </c>
      <c r="AV1013" s="275">
        <v>27.844705882352901</v>
      </c>
      <c r="AW1013" s="275">
        <v>30.9947058823529</v>
      </c>
      <c r="AX1013" s="275">
        <v>38.650624999999998</v>
      </c>
      <c r="AY1013" s="275">
        <v>59.7783333333333</v>
      </c>
      <c r="AZ1013" s="187"/>
      <c r="BA1013" s="182"/>
    </row>
    <row r="1014" spans="1:53" s="188" customFormat="1" x14ac:dyDescent="0.2">
      <c r="A1014" s="182"/>
      <c r="B1014" s="185" t="s">
        <v>366</v>
      </c>
      <c r="C1014" s="185"/>
      <c r="D1014" s="186" t="s">
        <v>367</v>
      </c>
      <c r="E1014" s="325">
        <v>181</v>
      </c>
      <c r="F1014" s="325">
        <v>94</v>
      </c>
      <c r="G1014" s="325">
        <v>71</v>
      </c>
      <c r="H1014" s="325">
        <v>54</v>
      </c>
      <c r="I1014" s="325">
        <v>55</v>
      </c>
      <c r="J1014" s="185"/>
      <c r="K1014" s="182"/>
      <c r="L1014" s="182"/>
      <c r="M1014" s="238">
        <v>19063.25</v>
      </c>
      <c r="N1014" s="238">
        <v>7727.02</v>
      </c>
      <c r="O1014" s="238">
        <v>10729.16</v>
      </c>
      <c r="P1014" s="238">
        <v>5537.13</v>
      </c>
      <c r="Q1014" s="238">
        <v>15008.24</v>
      </c>
      <c r="R1014" s="185"/>
      <c r="S1014" s="182"/>
      <c r="T1014" s="182"/>
      <c r="U1014" s="238">
        <v>91.211722488038205</v>
      </c>
      <c r="V1014" s="238">
        <v>37.692780487804903</v>
      </c>
      <c r="W1014" s="238">
        <v>53.1146534653465</v>
      </c>
      <c r="X1014" s="238">
        <v>27.411534653465399</v>
      </c>
      <c r="Y1014" s="238">
        <v>71.467809523809507</v>
      </c>
      <c r="Z1014" s="185"/>
      <c r="AA1014" s="182"/>
      <c r="AB1014" s="185" t="s">
        <v>424</v>
      </c>
      <c r="AC1014" s="185"/>
      <c r="AD1014" s="186" t="s">
        <v>425</v>
      </c>
      <c r="AE1014" s="338">
        <v>17</v>
      </c>
      <c r="AF1014" s="338">
        <v>13</v>
      </c>
      <c r="AG1014" s="338">
        <v>11</v>
      </c>
      <c r="AH1014" s="338">
        <v>7</v>
      </c>
      <c r="AI1014" s="338">
        <v>5</v>
      </c>
      <c r="AJ1014" s="187"/>
      <c r="AK1014" s="182"/>
      <c r="AL1014" s="182"/>
      <c r="AM1014" s="282">
        <v>2015.23</v>
      </c>
      <c r="AN1014" s="282">
        <v>1083.26</v>
      </c>
      <c r="AO1014" s="282">
        <v>841.74</v>
      </c>
      <c r="AP1014" s="282">
        <v>991.82</v>
      </c>
      <c r="AQ1014" s="282">
        <v>2426.86</v>
      </c>
      <c r="AR1014" s="275"/>
      <c r="AS1014" s="273"/>
      <c r="AT1014" s="273"/>
      <c r="AU1014" s="275">
        <v>118.542941176471</v>
      </c>
      <c r="AV1014" s="275">
        <v>63.721176470588198</v>
      </c>
      <c r="AW1014" s="275">
        <v>49.514117647058796</v>
      </c>
      <c r="AX1014" s="275">
        <v>61.988750000000003</v>
      </c>
      <c r="AY1014" s="275">
        <v>151.67875000000001</v>
      </c>
      <c r="AZ1014" s="187"/>
      <c r="BA1014" s="182"/>
    </row>
    <row r="1015" spans="1:53" s="188" customFormat="1" x14ac:dyDescent="0.2">
      <c r="A1015" s="182"/>
      <c r="B1015" s="185" t="s">
        <v>846</v>
      </c>
      <c r="C1015" s="185"/>
      <c r="D1015" s="186" t="s">
        <v>109</v>
      </c>
      <c r="E1015" s="325">
        <v>24</v>
      </c>
      <c r="F1015" s="325">
        <v>12</v>
      </c>
      <c r="G1015" s="325">
        <v>6</v>
      </c>
      <c r="H1015" s="325">
        <v>3</v>
      </c>
      <c r="I1015" s="325">
        <v>6</v>
      </c>
      <c r="J1015" s="185"/>
      <c r="K1015" s="182"/>
      <c r="L1015" s="182"/>
      <c r="M1015" s="238">
        <v>2434.2199999999998</v>
      </c>
      <c r="N1015" s="238">
        <v>1145.5999999999999</v>
      </c>
      <c r="O1015" s="238">
        <v>598.28</v>
      </c>
      <c r="P1015" s="238">
        <v>191.95</v>
      </c>
      <c r="Q1015" s="238">
        <v>2372.7800000000002</v>
      </c>
      <c r="R1015" s="185"/>
      <c r="S1015" s="182"/>
      <c r="T1015" s="182"/>
      <c r="U1015" s="238">
        <v>93.623846153846202</v>
      </c>
      <c r="V1015" s="238">
        <v>44.061538461538497</v>
      </c>
      <c r="W1015" s="238">
        <v>24.928333333333299</v>
      </c>
      <c r="X1015" s="238">
        <v>8.7249999999999996</v>
      </c>
      <c r="Y1015" s="238">
        <v>94.911199999999994</v>
      </c>
      <c r="Z1015" s="185"/>
      <c r="AA1015" s="182"/>
      <c r="AB1015" s="185" t="s">
        <v>432</v>
      </c>
      <c r="AC1015" s="185"/>
      <c r="AD1015" s="186" t="s">
        <v>368</v>
      </c>
      <c r="AE1015" s="338">
        <v>49</v>
      </c>
      <c r="AF1015" s="338">
        <v>25</v>
      </c>
      <c r="AG1015" s="338">
        <v>15</v>
      </c>
      <c r="AH1015" s="338">
        <v>12</v>
      </c>
      <c r="AI1015" s="338">
        <v>12</v>
      </c>
      <c r="AJ1015" s="187"/>
      <c r="AK1015" s="182"/>
      <c r="AL1015" s="182"/>
      <c r="AM1015" s="282">
        <v>11052.66</v>
      </c>
      <c r="AN1015" s="282">
        <v>4233.8100000000004</v>
      </c>
      <c r="AO1015" s="282">
        <v>1128.67</v>
      </c>
      <c r="AP1015" s="282">
        <v>875.49</v>
      </c>
      <c r="AQ1015" s="282">
        <v>5243.15</v>
      </c>
      <c r="AR1015" s="275"/>
      <c r="AS1015" s="273"/>
      <c r="AT1015" s="273"/>
      <c r="AU1015" s="275">
        <v>212.55115384615399</v>
      </c>
      <c r="AV1015" s="275">
        <v>90.081063829787198</v>
      </c>
      <c r="AW1015" s="275">
        <v>24.5363043478261</v>
      </c>
      <c r="AX1015" s="275">
        <v>18.627446808510602</v>
      </c>
      <c r="AY1015" s="275">
        <v>111.55638297872299</v>
      </c>
      <c r="AZ1015" s="187"/>
      <c r="BA1015" s="182"/>
    </row>
    <row r="1016" spans="1:53" s="188" customFormat="1" x14ac:dyDescent="0.2">
      <c r="A1016" s="182"/>
      <c r="B1016" s="185" t="s">
        <v>662</v>
      </c>
      <c r="C1016" s="185"/>
      <c r="D1016" s="186" t="s">
        <v>109</v>
      </c>
      <c r="E1016" s="325">
        <v>5</v>
      </c>
      <c r="F1016" s="325">
        <v>4</v>
      </c>
      <c r="G1016" s="325">
        <v>3</v>
      </c>
      <c r="H1016" s="325">
        <v>3</v>
      </c>
      <c r="I1016" s="325">
        <v>6</v>
      </c>
      <c r="J1016" s="185"/>
      <c r="K1016" s="182"/>
      <c r="L1016" s="182"/>
      <c r="M1016" s="238">
        <v>653.96</v>
      </c>
      <c r="N1016" s="238">
        <v>218.08</v>
      </c>
      <c r="O1016" s="238">
        <v>143.74</v>
      </c>
      <c r="P1016" s="238">
        <v>96.24</v>
      </c>
      <c r="Q1016" s="238">
        <v>1202.19</v>
      </c>
      <c r="R1016" s="185"/>
      <c r="S1016" s="182"/>
      <c r="T1016" s="182"/>
      <c r="U1016" s="238">
        <v>93.422857142857197</v>
      </c>
      <c r="V1016" s="238">
        <v>27.26</v>
      </c>
      <c r="W1016" s="238">
        <v>17.967500000000001</v>
      </c>
      <c r="X1016" s="238">
        <v>13.748571428571401</v>
      </c>
      <c r="Y1016" s="238">
        <v>133.57666666666699</v>
      </c>
      <c r="Z1016" s="185"/>
      <c r="AA1016" s="182"/>
      <c r="AB1016" s="185" t="s">
        <v>436</v>
      </c>
      <c r="AC1016" s="185"/>
      <c r="AD1016" s="186" t="s">
        <v>390</v>
      </c>
      <c r="AE1016" s="338">
        <v>154</v>
      </c>
      <c r="AF1016" s="338">
        <v>69</v>
      </c>
      <c r="AG1016" s="338">
        <v>46</v>
      </c>
      <c r="AH1016" s="338">
        <v>34</v>
      </c>
      <c r="AI1016" s="338">
        <v>31</v>
      </c>
      <c r="AJ1016" s="187"/>
      <c r="AK1016" s="182"/>
      <c r="AL1016" s="182"/>
      <c r="AM1016" s="282">
        <v>69598.02</v>
      </c>
      <c r="AN1016" s="282">
        <v>9537.73</v>
      </c>
      <c r="AO1016" s="282">
        <v>2585.7199999999998</v>
      </c>
      <c r="AP1016" s="282">
        <v>1685.3</v>
      </c>
      <c r="AQ1016" s="282">
        <v>7942.26</v>
      </c>
      <c r="AR1016" s="275"/>
      <c r="AS1016" s="273"/>
      <c r="AT1016" s="273"/>
      <c r="AU1016" s="275">
        <v>434.98762499999998</v>
      </c>
      <c r="AV1016" s="275">
        <v>58.874876543209901</v>
      </c>
      <c r="AW1016" s="275">
        <v>16.575128205128198</v>
      </c>
      <c r="AX1016" s="275">
        <v>11.3107382550336</v>
      </c>
      <c r="AY1016" s="275">
        <v>52.5977483443708</v>
      </c>
      <c r="AZ1016" s="187"/>
      <c r="BA1016" s="182"/>
    </row>
    <row r="1017" spans="1:53" s="188" customFormat="1" x14ac:dyDescent="0.2">
      <c r="A1017" s="182"/>
      <c r="B1017" s="185" t="s">
        <v>372</v>
      </c>
      <c r="C1017" s="185"/>
      <c r="D1017" s="186" t="s">
        <v>104</v>
      </c>
      <c r="E1017" s="325">
        <v>68</v>
      </c>
      <c r="F1017" s="325">
        <v>41</v>
      </c>
      <c r="G1017" s="325">
        <v>33</v>
      </c>
      <c r="H1017" s="325">
        <v>23</v>
      </c>
      <c r="I1017" s="325">
        <v>24</v>
      </c>
      <c r="J1017" s="185"/>
      <c r="K1017" s="182"/>
      <c r="L1017" s="182"/>
      <c r="M1017" s="238">
        <v>5112.8500000000004</v>
      </c>
      <c r="N1017" s="238">
        <v>2897.21</v>
      </c>
      <c r="O1017" s="238">
        <v>2495.08</v>
      </c>
      <c r="P1017" s="238">
        <v>1512.66</v>
      </c>
      <c r="Q1017" s="238">
        <v>4140.3100000000004</v>
      </c>
      <c r="R1017" s="185"/>
      <c r="S1017" s="182"/>
      <c r="T1017" s="182"/>
      <c r="U1017" s="238">
        <v>69.092567567567599</v>
      </c>
      <c r="V1017" s="238">
        <v>39.687808219178102</v>
      </c>
      <c r="W1017" s="238">
        <v>35.643999999999998</v>
      </c>
      <c r="X1017" s="238">
        <v>22.245000000000001</v>
      </c>
      <c r="Y1017" s="238">
        <v>60.8869117647059</v>
      </c>
      <c r="Z1017" s="185"/>
      <c r="AA1017" s="182"/>
      <c r="AB1017" s="185" t="s">
        <v>438</v>
      </c>
      <c r="AC1017" s="185"/>
      <c r="AD1017" s="186" t="s">
        <v>224</v>
      </c>
      <c r="AE1017" s="338">
        <v>45</v>
      </c>
      <c r="AF1017" s="338">
        <v>13</v>
      </c>
      <c r="AG1017" s="338">
        <v>7</v>
      </c>
      <c r="AH1017" s="338">
        <v>5</v>
      </c>
      <c r="AI1017" s="338">
        <v>7</v>
      </c>
      <c r="AJ1017" s="187"/>
      <c r="AK1017" s="182"/>
      <c r="AL1017" s="182"/>
      <c r="AM1017" s="282">
        <v>6817.52</v>
      </c>
      <c r="AN1017" s="282">
        <v>1137.24</v>
      </c>
      <c r="AO1017" s="282">
        <v>587.75</v>
      </c>
      <c r="AP1017" s="282">
        <v>579.66999999999996</v>
      </c>
      <c r="AQ1017" s="282">
        <v>4799.7</v>
      </c>
      <c r="AR1017" s="275"/>
      <c r="AS1017" s="273"/>
      <c r="AT1017" s="273"/>
      <c r="AU1017" s="275">
        <v>148.20695652173899</v>
      </c>
      <c r="AV1017" s="275">
        <v>29.16</v>
      </c>
      <c r="AW1017" s="275">
        <v>15.0705128205128</v>
      </c>
      <c r="AX1017" s="275">
        <v>14.8633333333333</v>
      </c>
      <c r="AY1017" s="275">
        <v>123.069230769231</v>
      </c>
      <c r="AZ1017" s="187"/>
      <c r="BA1017" s="182"/>
    </row>
    <row r="1018" spans="1:53" s="188" customFormat="1" ht="13.5" thickBot="1" x14ac:dyDescent="0.25">
      <c r="A1018" s="182"/>
      <c r="B1018" s="189" t="s">
        <v>373</v>
      </c>
      <c r="C1018" s="189"/>
      <c r="D1018" s="190" t="s">
        <v>374</v>
      </c>
      <c r="E1018" s="326">
        <v>60</v>
      </c>
      <c r="F1018" s="326">
        <v>33</v>
      </c>
      <c r="G1018" s="326">
        <v>21</v>
      </c>
      <c r="H1018" s="326">
        <v>21</v>
      </c>
      <c r="I1018" s="326">
        <v>13</v>
      </c>
      <c r="J1018" s="189"/>
      <c r="K1018" s="182"/>
      <c r="L1018" s="182"/>
      <c r="M1018" s="332">
        <v>5154.33</v>
      </c>
      <c r="N1018" s="238">
        <v>2008.34</v>
      </c>
      <c r="O1018" s="238">
        <v>1200.76</v>
      </c>
      <c r="P1018" s="238">
        <v>2145.36</v>
      </c>
      <c r="Q1018" s="238">
        <v>2858.28</v>
      </c>
      <c r="R1018" s="185"/>
      <c r="S1018" s="182"/>
      <c r="T1018" s="182"/>
      <c r="U1018" s="266">
        <v>83.134354838709598</v>
      </c>
      <c r="V1018" s="266">
        <v>32.923606557376999</v>
      </c>
      <c r="W1018" s="266">
        <v>20.7027586206897</v>
      </c>
      <c r="X1018" s="266">
        <v>35.169836065573797</v>
      </c>
      <c r="Y1018" s="266">
        <v>48.445423728813601</v>
      </c>
      <c r="Z1018" s="191"/>
      <c r="AA1018" s="182"/>
      <c r="AB1018" s="189" t="s">
        <v>440</v>
      </c>
      <c r="AC1018" s="189"/>
      <c r="AD1018" s="190" t="s">
        <v>292</v>
      </c>
      <c r="AE1018" s="339">
        <v>16</v>
      </c>
      <c r="AF1018" s="339">
        <v>6</v>
      </c>
      <c r="AG1018" s="339">
        <v>6</v>
      </c>
      <c r="AH1018" s="339">
        <v>5</v>
      </c>
      <c r="AI1018" s="339">
        <v>5</v>
      </c>
      <c r="AJ1018" s="192"/>
      <c r="AK1018" s="182"/>
      <c r="AL1018" s="182"/>
      <c r="AM1018" s="283">
        <v>6246.15</v>
      </c>
      <c r="AN1018" s="284">
        <v>281.54000000000002</v>
      </c>
      <c r="AO1018" s="284">
        <v>204.03</v>
      </c>
      <c r="AP1018" s="284">
        <v>164.5</v>
      </c>
      <c r="AQ1018" s="284">
        <v>964.57</v>
      </c>
      <c r="AR1018" s="277"/>
      <c r="AS1018" s="273"/>
      <c r="AT1018" s="273"/>
      <c r="AU1018" s="276">
        <v>390.38437499999998</v>
      </c>
      <c r="AV1018" s="277">
        <v>17.596250000000001</v>
      </c>
      <c r="AW1018" s="277">
        <v>12.751875</v>
      </c>
      <c r="AX1018" s="277">
        <v>9.6764705882352899</v>
      </c>
      <c r="AY1018" s="277">
        <v>53.587222222222202</v>
      </c>
      <c r="AZ1018" s="192"/>
      <c r="BA1018" s="182"/>
    </row>
    <row r="1019" spans="1:53" s="188" customFormat="1" x14ac:dyDescent="0.2">
      <c r="A1019" s="182"/>
      <c r="B1019" s="185" t="s">
        <v>375</v>
      </c>
      <c r="C1019" s="185"/>
      <c r="D1019" s="186" t="s">
        <v>104</v>
      </c>
      <c r="E1019" s="325">
        <v>14</v>
      </c>
      <c r="F1019" s="325">
        <v>6</v>
      </c>
      <c r="G1019" s="325">
        <v>3</v>
      </c>
      <c r="H1019" s="325">
        <v>4</v>
      </c>
      <c r="I1019" s="325">
        <v>5</v>
      </c>
      <c r="J1019" s="185"/>
      <c r="K1019" s="182"/>
      <c r="L1019" s="182"/>
      <c r="M1019" s="238">
        <v>1023.91</v>
      </c>
      <c r="N1019" s="238">
        <v>328.62</v>
      </c>
      <c r="O1019" s="238">
        <v>222.62</v>
      </c>
      <c r="P1019" s="238">
        <v>716.95</v>
      </c>
      <c r="Q1019" s="238">
        <v>4101.78</v>
      </c>
      <c r="R1019" s="185"/>
      <c r="S1019" s="182"/>
      <c r="T1019" s="182"/>
      <c r="U1019" s="238">
        <v>60.23</v>
      </c>
      <c r="V1019" s="238">
        <v>19.330588235294101</v>
      </c>
      <c r="W1019" s="238">
        <v>17.124615384615399</v>
      </c>
      <c r="X1019" s="238">
        <v>51.210714285714303</v>
      </c>
      <c r="Y1019" s="238">
        <v>292.98428571428599</v>
      </c>
      <c r="Z1019" s="185"/>
      <c r="AA1019" s="182"/>
      <c r="AB1019" s="185" t="s">
        <v>445</v>
      </c>
      <c r="AC1019" s="185"/>
      <c r="AD1019" s="186" t="s">
        <v>124</v>
      </c>
      <c r="AE1019" s="338">
        <v>5</v>
      </c>
      <c r="AF1019" s="338">
        <v>4</v>
      </c>
      <c r="AG1019" s="338">
        <v>5</v>
      </c>
      <c r="AH1019" s="338">
        <v>5</v>
      </c>
      <c r="AI1019" s="338">
        <v>4</v>
      </c>
      <c r="AJ1019" s="187"/>
      <c r="AK1019" s="182"/>
      <c r="AL1019" s="182"/>
      <c r="AM1019" s="282">
        <v>224.28</v>
      </c>
      <c r="AN1019" s="282">
        <v>114.05</v>
      </c>
      <c r="AO1019" s="282">
        <v>383.32</v>
      </c>
      <c r="AP1019" s="282">
        <v>121.39</v>
      </c>
      <c r="AQ1019" s="282">
        <v>3154.8</v>
      </c>
      <c r="AR1019" s="275"/>
      <c r="AS1019" s="273"/>
      <c r="AT1019" s="273"/>
      <c r="AU1019" s="275">
        <v>37.380000000000003</v>
      </c>
      <c r="AV1019" s="275">
        <v>19.008333333333301</v>
      </c>
      <c r="AW1019" s="275">
        <v>63.886666666666699</v>
      </c>
      <c r="AX1019" s="275">
        <v>20.231666666666701</v>
      </c>
      <c r="AY1019" s="275">
        <v>525.79999999999995</v>
      </c>
      <c r="AZ1019" s="187"/>
      <c r="BA1019" s="182"/>
    </row>
    <row r="1020" spans="1:53" s="188" customFormat="1" x14ac:dyDescent="0.2">
      <c r="A1020" s="182"/>
      <c r="B1020" s="185" t="s">
        <v>376</v>
      </c>
      <c r="C1020" s="185"/>
      <c r="D1020" s="186" t="s">
        <v>211</v>
      </c>
      <c r="E1020" s="325">
        <v>19</v>
      </c>
      <c r="F1020" s="325">
        <v>12</v>
      </c>
      <c r="G1020" s="325">
        <v>4</v>
      </c>
      <c r="H1020" s="325">
        <v>3</v>
      </c>
      <c r="I1020" s="325">
        <v>5</v>
      </c>
      <c r="J1020" s="185"/>
      <c r="K1020" s="182"/>
      <c r="L1020" s="182"/>
      <c r="M1020" s="238">
        <v>2476.52</v>
      </c>
      <c r="N1020" s="238">
        <v>882.83</v>
      </c>
      <c r="O1020" s="238">
        <v>795.9</v>
      </c>
      <c r="P1020" s="238">
        <v>448.86</v>
      </c>
      <c r="Q1020" s="238">
        <v>2278.25</v>
      </c>
      <c r="R1020" s="185"/>
      <c r="S1020" s="182"/>
      <c r="T1020" s="182"/>
      <c r="U1020" s="238">
        <v>107.67478260869601</v>
      </c>
      <c r="V1020" s="238">
        <v>38.383913043478302</v>
      </c>
      <c r="W1020" s="238">
        <v>36.177272727272701</v>
      </c>
      <c r="X1020" s="238">
        <v>20.402727272727301</v>
      </c>
      <c r="Y1020" s="238">
        <v>99.054347826086996</v>
      </c>
      <c r="Z1020" s="185"/>
      <c r="AA1020" s="182"/>
      <c r="AB1020" s="185" t="s">
        <v>446</v>
      </c>
      <c r="AC1020" s="185"/>
      <c r="AD1020" s="186" t="s">
        <v>109</v>
      </c>
      <c r="AE1020" s="338">
        <v>44</v>
      </c>
      <c r="AF1020" s="338">
        <v>21</v>
      </c>
      <c r="AG1020" s="338">
        <v>14</v>
      </c>
      <c r="AH1020" s="338">
        <v>12</v>
      </c>
      <c r="AI1020" s="338">
        <v>10</v>
      </c>
      <c r="AJ1020" s="187"/>
      <c r="AK1020" s="182"/>
      <c r="AL1020" s="182"/>
      <c r="AM1020" s="282">
        <v>19146.099999999999</v>
      </c>
      <c r="AN1020" s="282">
        <v>2040.71</v>
      </c>
      <c r="AO1020" s="282">
        <v>1253.8399999999999</v>
      </c>
      <c r="AP1020" s="282">
        <v>588.35</v>
      </c>
      <c r="AQ1020" s="282">
        <v>3010.19</v>
      </c>
      <c r="AR1020" s="275"/>
      <c r="AS1020" s="273"/>
      <c r="AT1020" s="273"/>
      <c r="AU1020" s="275">
        <v>425.46888888888901</v>
      </c>
      <c r="AV1020" s="275">
        <v>45.3491111111111</v>
      </c>
      <c r="AW1020" s="275">
        <v>28.496363636363601</v>
      </c>
      <c r="AX1020" s="275">
        <v>13.3715909090909</v>
      </c>
      <c r="AY1020" s="275">
        <v>65.438913043478294</v>
      </c>
      <c r="AZ1020" s="187"/>
      <c r="BA1020" s="182"/>
    </row>
    <row r="1021" spans="1:53" s="188" customFormat="1" x14ac:dyDescent="0.2">
      <c r="A1021" s="182"/>
      <c r="B1021" s="185" t="s">
        <v>377</v>
      </c>
      <c r="C1021" s="185"/>
      <c r="D1021" s="186" t="s">
        <v>302</v>
      </c>
      <c r="E1021" s="325">
        <v>138</v>
      </c>
      <c r="F1021" s="325">
        <v>85</v>
      </c>
      <c r="G1021" s="325">
        <v>56</v>
      </c>
      <c r="H1021" s="325">
        <v>42</v>
      </c>
      <c r="I1021" s="325">
        <v>56</v>
      </c>
      <c r="J1021" s="185"/>
      <c r="K1021" s="182"/>
      <c r="L1021" s="182"/>
      <c r="M1021" s="238">
        <v>17417.900000000001</v>
      </c>
      <c r="N1021" s="238">
        <v>7583.31</v>
      </c>
      <c r="O1021" s="238">
        <v>6651.01</v>
      </c>
      <c r="P1021" s="238">
        <v>5949.84</v>
      </c>
      <c r="Q1021" s="238">
        <v>36038.75</v>
      </c>
      <c r="R1021" s="185"/>
      <c r="S1021" s="182"/>
      <c r="T1021" s="182"/>
      <c r="U1021" s="238">
        <v>107.517901234568</v>
      </c>
      <c r="V1021" s="238">
        <v>47.995632911392399</v>
      </c>
      <c r="W1021" s="238">
        <v>43.4706535947712</v>
      </c>
      <c r="X1021" s="238">
        <v>38.635324675324703</v>
      </c>
      <c r="Y1021" s="238">
        <v>221.096625766871</v>
      </c>
      <c r="Z1021" s="185"/>
      <c r="AA1021" s="182"/>
      <c r="AB1021" s="185" t="s">
        <v>448</v>
      </c>
      <c r="AC1021" s="185"/>
      <c r="AD1021" s="186" t="s">
        <v>449</v>
      </c>
      <c r="AE1021" s="338">
        <v>40</v>
      </c>
      <c r="AF1021" s="338">
        <v>15</v>
      </c>
      <c r="AG1021" s="338">
        <v>19</v>
      </c>
      <c r="AH1021" s="338">
        <v>14</v>
      </c>
      <c r="AI1021" s="338">
        <v>14</v>
      </c>
      <c r="AJ1021" s="187"/>
      <c r="AK1021" s="182"/>
      <c r="AL1021" s="182"/>
      <c r="AM1021" s="282">
        <v>11118.4</v>
      </c>
      <c r="AN1021" s="282">
        <v>1293.33</v>
      </c>
      <c r="AO1021" s="282">
        <v>965.57</v>
      </c>
      <c r="AP1021" s="282">
        <v>1407.99</v>
      </c>
      <c r="AQ1021" s="282">
        <v>3783.91</v>
      </c>
      <c r="AR1021" s="275"/>
      <c r="AS1021" s="273"/>
      <c r="AT1021" s="273"/>
      <c r="AU1021" s="275">
        <v>264.723809523809</v>
      </c>
      <c r="AV1021" s="275">
        <v>32.33325</v>
      </c>
      <c r="AW1021" s="275">
        <v>26.821388888888901</v>
      </c>
      <c r="AX1021" s="275">
        <v>39.110833333333296</v>
      </c>
      <c r="AY1021" s="275">
        <v>90.093095238095202</v>
      </c>
      <c r="AZ1021" s="187"/>
      <c r="BA1021" s="182"/>
    </row>
    <row r="1022" spans="1:53" s="188" customFormat="1" x14ac:dyDescent="0.2">
      <c r="A1022" s="182"/>
      <c r="B1022" s="185" t="s">
        <v>377</v>
      </c>
      <c r="C1022" s="185"/>
      <c r="D1022" s="186" t="s">
        <v>287</v>
      </c>
      <c r="E1022" s="325">
        <v>1</v>
      </c>
      <c r="F1022" s="325">
        <v>1</v>
      </c>
      <c r="G1022" s="325"/>
      <c r="H1022" s="325"/>
      <c r="I1022" s="325"/>
      <c r="J1022" s="185"/>
      <c r="K1022" s="182"/>
      <c r="L1022" s="182"/>
      <c r="M1022" s="238">
        <v>34.94</v>
      </c>
      <c r="N1022" s="238">
        <v>0.53</v>
      </c>
      <c r="O1022" s="238"/>
      <c r="P1022" s="238"/>
      <c r="Q1022" s="238">
        <v>0</v>
      </c>
      <c r="R1022" s="185"/>
      <c r="S1022" s="182"/>
      <c r="T1022" s="182"/>
      <c r="U1022" s="238">
        <v>34.94</v>
      </c>
      <c r="V1022" s="238">
        <v>0.53</v>
      </c>
      <c r="W1022" s="238"/>
      <c r="X1022" s="238"/>
      <c r="Y1022" s="238">
        <v>0</v>
      </c>
      <c r="Z1022" s="185"/>
      <c r="AA1022" s="182"/>
      <c r="AB1022" s="185" t="s">
        <v>450</v>
      </c>
      <c r="AC1022" s="185"/>
      <c r="AD1022" s="186" t="s">
        <v>451</v>
      </c>
      <c r="AE1022" s="338">
        <v>21</v>
      </c>
      <c r="AF1022" s="338">
        <v>6</v>
      </c>
      <c r="AG1022" s="338">
        <v>3</v>
      </c>
      <c r="AH1022" s="338">
        <v>2</v>
      </c>
      <c r="AI1022" s="338">
        <v>2</v>
      </c>
      <c r="AJ1022" s="187"/>
      <c r="AK1022" s="182"/>
      <c r="AL1022" s="182"/>
      <c r="AM1022" s="282">
        <v>197148.25</v>
      </c>
      <c r="AN1022" s="282">
        <v>174.39</v>
      </c>
      <c r="AO1022" s="282">
        <v>43.43</v>
      </c>
      <c r="AP1022" s="282">
        <v>28.1</v>
      </c>
      <c r="AQ1022" s="282">
        <v>910.15</v>
      </c>
      <c r="AR1022" s="275"/>
      <c r="AS1022" s="273"/>
      <c r="AT1022" s="273"/>
      <c r="AU1022" s="275">
        <v>9388.01190476191</v>
      </c>
      <c r="AV1022" s="275">
        <v>8.7195</v>
      </c>
      <c r="AW1022" s="275">
        <v>2.1715</v>
      </c>
      <c r="AX1022" s="275">
        <v>1.405</v>
      </c>
      <c r="AY1022" s="275">
        <v>45.5075</v>
      </c>
      <c r="AZ1022" s="187"/>
      <c r="BA1022" s="182"/>
    </row>
    <row r="1023" spans="1:53" s="188" customFormat="1" x14ac:dyDescent="0.2">
      <c r="A1023" s="182"/>
      <c r="B1023" s="185" t="s">
        <v>378</v>
      </c>
      <c r="C1023" s="185"/>
      <c r="D1023" s="186" t="s">
        <v>277</v>
      </c>
      <c r="E1023" s="325"/>
      <c r="F1023" s="325"/>
      <c r="G1023" s="325">
        <v>1</v>
      </c>
      <c r="H1023" s="325"/>
      <c r="I1023" s="325"/>
      <c r="J1023" s="185"/>
      <c r="K1023" s="182"/>
      <c r="L1023" s="182"/>
      <c r="M1023" s="238">
        <v>0</v>
      </c>
      <c r="N1023" s="238">
        <v>0</v>
      </c>
      <c r="O1023" s="238">
        <v>248.47</v>
      </c>
      <c r="P1023" s="238">
        <v>0</v>
      </c>
      <c r="Q1023" s="238">
        <v>0</v>
      </c>
      <c r="R1023" s="185"/>
      <c r="S1023" s="182"/>
      <c r="T1023" s="182"/>
      <c r="U1023" s="238">
        <v>0</v>
      </c>
      <c r="V1023" s="238">
        <v>0</v>
      </c>
      <c r="W1023" s="238">
        <v>248.47</v>
      </c>
      <c r="X1023" s="238">
        <v>0</v>
      </c>
      <c r="Y1023" s="238">
        <v>0</v>
      </c>
      <c r="Z1023" s="185"/>
      <c r="AA1023" s="182"/>
      <c r="AB1023" s="185" t="s">
        <v>453</v>
      </c>
      <c r="AC1023" s="185"/>
      <c r="AD1023" s="186" t="s">
        <v>177</v>
      </c>
      <c r="AE1023" s="338">
        <v>66</v>
      </c>
      <c r="AF1023" s="338">
        <v>35</v>
      </c>
      <c r="AG1023" s="338">
        <v>20</v>
      </c>
      <c r="AH1023" s="338">
        <v>17</v>
      </c>
      <c r="AI1023" s="338">
        <v>12</v>
      </c>
      <c r="AJ1023" s="187"/>
      <c r="AK1023" s="182"/>
      <c r="AL1023" s="182"/>
      <c r="AM1023" s="282">
        <v>43386.87</v>
      </c>
      <c r="AN1023" s="282">
        <v>5977</v>
      </c>
      <c r="AO1023" s="282">
        <v>4330.16</v>
      </c>
      <c r="AP1023" s="282">
        <v>1154.83</v>
      </c>
      <c r="AQ1023" s="282">
        <v>5028.29</v>
      </c>
      <c r="AR1023" s="275"/>
      <c r="AS1023" s="273"/>
      <c r="AT1023" s="273"/>
      <c r="AU1023" s="275">
        <v>647.56522388059705</v>
      </c>
      <c r="AV1023" s="275">
        <v>90.560606060606105</v>
      </c>
      <c r="AW1023" s="275">
        <v>66.617846153846202</v>
      </c>
      <c r="AX1023" s="275">
        <v>17.766615384615399</v>
      </c>
      <c r="AY1023" s="275">
        <v>77.358307692307704</v>
      </c>
      <c r="AZ1023" s="187"/>
      <c r="BA1023" s="182"/>
    </row>
    <row r="1024" spans="1:53" s="188" customFormat="1" x14ac:dyDescent="0.2">
      <c r="A1024" s="182"/>
      <c r="B1024" s="185" t="s">
        <v>378</v>
      </c>
      <c r="C1024" s="185"/>
      <c r="D1024" s="186" t="s">
        <v>105</v>
      </c>
      <c r="E1024" s="325">
        <v>1128</v>
      </c>
      <c r="F1024" s="325">
        <v>510</v>
      </c>
      <c r="G1024" s="325">
        <v>366</v>
      </c>
      <c r="H1024" s="325">
        <v>276</v>
      </c>
      <c r="I1024" s="325">
        <v>328</v>
      </c>
      <c r="J1024" s="185"/>
      <c r="K1024" s="182"/>
      <c r="L1024" s="182"/>
      <c r="M1024" s="238">
        <v>150644.9</v>
      </c>
      <c r="N1024" s="238">
        <v>47939.43</v>
      </c>
      <c r="O1024" s="238">
        <v>41479.660000000003</v>
      </c>
      <c r="P1024" s="238">
        <v>34545.47</v>
      </c>
      <c r="Q1024" s="238">
        <v>101289.87</v>
      </c>
      <c r="R1024" s="185"/>
      <c r="S1024" s="182"/>
      <c r="T1024" s="182"/>
      <c r="U1024" s="238">
        <v>117.233385214008</v>
      </c>
      <c r="V1024" s="238">
        <v>37.688231132075501</v>
      </c>
      <c r="W1024" s="238">
        <v>33.5867692307692</v>
      </c>
      <c r="X1024" s="238">
        <v>28.017412814274099</v>
      </c>
      <c r="Y1024" s="238">
        <v>79.567847604084903</v>
      </c>
      <c r="Z1024" s="185"/>
      <c r="AA1024" s="182"/>
      <c r="AB1024" s="185" t="s">
        <v>454</v>
      </c>
      <c r="AC1024" s="185"/>
      <c r="AD1024" s="186" t="s">
        <v>455</v>
      </c>
      <c r="AE1024" s="338">
        <v>62</v>
      </c>
      <c r="AF1024" s="338">
        <v>26</v>
      </c>
      <c r="AG1024" s="338">
        <v>18</v>
      </c>
      <c r="AH1024" s="338">
        <v>12</v>
      </c>
      <c r="AI1024" s="338">
        <v>10</v>
      </c>
      <c r="AJ1024" s="187"/>
      <c r="AK1024" s="182"/>
      <c r="AL1024" s="182"/>
      <c r="AM1024" s="282">
        <v>12809.46</v>
      </c>
      <c r="AN1024" s="282">
        <v>1776.74</v>
      </c>
      <c r="AO1024" s="282">
        <v>827.29</v>
      </c>
      <c r="AP1024" s="282">
        <v>808.97</v>
      </c>
      <c r="AQ1024" s="282">
        <v>2443.4499999999998</v>
      </c>
      <c r="AR1024" s="275"/>
      <c r="AS1024" s="273"/>
      <c r="AT1024" s="273"/>
      <c r="AU1024" s="275">
        <v>197.06861538461499</v>
      </c>
      <c r="AV1024" s="275">
        <v>28.202222222222201</v>
      </c>
      <c r="AW1024" s="275">
        <v>13.131587301587301</v>
      </c>
      <c r="AX1024" s="275">
        <v>13.2618032786885</v>
      </c>
      <c r="AY1024" s="275">
        <v>40.056557377049202</v>
      </c>
      <c r="AZ1024" s="187"/>
      <c r="BA1024" s="182"/>
    </row>
    <row r="1025" spans="1:53" s="188" customFormat="1" x14ac:dyDescent="0.2">
      <c r="A1025" s="182"/>
      <c r="B1025" s="185" t="s">
        <v>380</v>
      </c>
      <c r="C1025" s="185"/>
      <c r="D1025" s="186" t="s">
        <v>164</v>
      </c>
      <c r="E1025" s="325">
        <v>44</v>
      </c>
      <c r="F1025" s="325">
        <v>24</v>
      </c>
      <c r="G1025" s="325">
        <v>13</v>
      </c>
      <c r="H1025" s="325">
        <v>7</v>
      </c>
      <c r="I1025" s="325">
        <v>10</v>
      </c>
      <c r="J1025" s="185"/>
      <c r="K1025" s="182"/>
      <c r="L1025" s="182"/>
      <c r="M1025" s="238">
        <v>6888.05</v>
      </c>
      <c r="N1025" s="238">
        <v>3620.93</v>
      </c>
      <c r="O1025" s="238">
        <v>2146.33</v>
      </c>
      <c r="P1025" s="238">
        <v>1047.75</v>
      </c>
      <c r="Q1025" s="238">
        <v>3914.27</v>
      </c>
      <c r="R1025" s="185"/>
      <c r="S1025" s="182"/>
      <c r="T1025" s="182"/>
      <c r="U1025" s="238">
        <v>129.96320754716999</v>
      </c>
      <c r="V1025" s="238">
        <v>69.633269230769201</v>
      </c>
      <c r="W1025" s="238">
        <v>41.275576923076898</v>
      </c>
      <c r="X1025" s="238">
        <v>19.768867924528301</v>
      </c>
      <c r="Y1025" s="238">
        <v>76.750392156862702</v>
      </c>
      <c r="Z1025" s="185"/>
      <c r="AA1025" s="182"/>
      <c r="AB1025" s="185" t="s">
        <v>457</v>
      </c>
      <c r="AC1025" s="185"/>
      <c r="AD1025" s="186" t="s">
        <v>127</v>
      </c>
      <c r="AE1025" s="338">
        <v>10</v>
      </c>
      <c r="AF1025" s="338">
        <v>5</v>
      </c>
      <c r="AG1025" s="338">
        <v>5</v>
      </c>
      <c r="AH1025" s="338">
        <v>4</v>
      </c>
      <c r="AI1025" s="338">
        <v>4</v>
      </c>
      <c r="AJ1025" s="187"/>
      <c r="AK1025" s="182"/>
      <c r="AL1025" s="182"/>
      <c r="AM1025" s="282">
        <v>2881.01</v>
      </c>
      <c r="AN1025" s="282">
        <v>89.65</v>
      </c>
      <c r="AO1025" s="282">
        <v>76.41</v>
      </c>
      <c r="AP1025" s="282">
        <v>77.77</v>
      </c>
      <c r="AQ1025" s="282">
        <v>1208.46</v>
      </c>
      <c r="AR1025" s="275"/>
      <c r="AS1025" s="273"/>
      <c r="AT1025" s="273"/>
      <c r="AU1025" s="275">
        <v>288.101</v>
      </c>
      <c r="AV1025" s="275">
        <v>8.9649999999999999</v>
      </c>
      <c r="AW1025" s="275">
        <v>7.641</v>
      </c>
      <c r="AX1025" s="275">
        <v>7.7770000000000001</v>
      </c>
      <c r="AY1025" s="275">
        <v>120.846</v>
      </c>
      <c r="AZ1025" s="187"/>
      <c r="BA1025" s="182"/>
    </row>
    <row r="1026" spans="1:53" s="188" customFormat="1" x14ac:dyDescent="0.2">
      <c r="A1026" s="182"/>
      <c r="B1026" s="185" t="s">
        <v>381</v>
      </c>
      <c r="C1026" s="185"/>
      <c r="D1026" s="186" t="s">
        <v>382</v>
      </c>
      <c r="E1026" s="325">
        <v>542</v>
      </c>
      <c r="F1026" s="325">
        <v>303</v>
      </c>
      <c r="G1026" s="325">
        <v>224</v>
      </c>
      <c r="H1026" s="325">
        <v>175</v>
      </c>
      <c r="I1026" s="325">
        <v>181</v>
      </c>
      <c r="J1026" s="185"/>
      <c r="K1026" s="182"/>
      <c r="L1026" s="182"/>
      <c r="M1026" s="238">
        <v>62631.07</v>
      </c>
      <c r="N1026" s="238">
        <v>22926.71</v>
      </c>
      <c r="O1026" s="238">
        <v>19663.810000000001</v>
      </c>
      <c r="P1026" s="238">
        <v>18360.189999999999</v>
      </c>
      <c r="Q1026" s="238">
        <v>55533.66</v>
      </c>
      <c r="R1026" s="185"/>
      <c r="S1026" s="182"/>
      <c r="T1026" s="182"/>
      <c r="U1026" s="238">
        <v>103.351600660066</v>
      </c>
      <c r="V1026" s="238">
        <v>38.084235880398701</v>
      </c>
      <c r="W1026" s="238">
        <v>33.903120689655204</v>
      </c>
      <c r="X1026" s="238">
        <v>32.098234265734199</v>
      </c>
      <c r="Y1026" s="238">
        <v>91.488731466227406</v>
      </c>
      <c r="Z1026" s="185"/>
      <c r="AA1026" s="182"/>
      <c r="AB1026" s="185" t="s">
        <v>459</v>
      </c>
      <c r="AC1026" s="185"/>
      <c r="AD1026" s="186" t="s">
        <v>460</v>
      </c>
      <c r="AE1026" s="338">
        <v>11</v>
      </c>
      <c r="AF1026" s="338">
        <v>6</v>
      </c>
      <c r="AG1026" s="338">
        <v>3</v>
      </c>
      <c r="AH1026" s="338">
        <v>2</v>
      </c>
      <c r="AI1026" s="338">
        <v>2</v>
      </c>
      <c r="AJ1026" s="187"/>
      <c r="AK1026" s="182"/>
      <c r="AL1026" s="182"/>
      <c r="AM1026" s="282">
        <v>325.01</v>
      </c>
      <c r="AN1026" s="282">
        <v>155.69</v>
      </c>
      <c r="AO1026" s="282">
        <v>94.78</v>
      </c>
      <c r="AP1026" s="282">
        <v>25.06</v>
      </c>
      <c r="AQ1026" s="282">
        <v>233.69</v>
      </c>
      <c r="AR1026" s="275"/>
      <c r="AS1026" s="273"/>
      <c r="AT1026" s="273"/>
      <c r="AU1026" s="275">
        <v>29.546363636363601</v>
      </c>
      <c r="AV1026" s="275">
        <v>12.974166666666701</v>
      </c>
      <c r="AW1026" s="275">
        <v>8.6163636363636407</v>
      </c>
      <c r="AX1026" s="275">
        <v>2.2781818181818201</v>
      </c>
      <c r="AY1026" s="275">
        <v>21.244545454545499</v>
      </c>
      <c r="AZ1026" s="187"/>
      <c r="BA1026" s="182"/>
    </row>
    <row r="1027" spans="1:53" s="188" customFormat="1" x14ac:dyDescent="0.2">
      <c r="A1027" s="182"/>
      <c r="B1027" s="185" t="s">
        <v>381</v>
      </c>
      <c r="C1027" s="185"/>
      <c r="D1027" s="186" t="s">
        <v>383</v>
      </c>
      <c r="E1027" s="325">
        <v>4</v>
      </c>
      <c r="F1027" s="325">
        <v>4</v>
      </c>
      <c r="G1027" s="325">
        <v>4</v>
      </c>
      <c r="H1027" s="325">
        <v>4</v>
      </c>
      <c r="I1027" s="325">
        <v>5</v>
      </c>
      <c r="J1027" s="185"/>
      <c r="K1027" s="182"/>
      <c r="L1027" s="182"/>
      <c r="M1027" s="238">
        <v>452.91</v>
      </c>
      <c r="N1027" s="238">
        <v>365.88</v>
      </c>
      <c r="O1027" s="238">
        <v>304.27</v>
      </c>
      <c r="P1027" s="238">
        <v>263.27</v>
      </c>
      <c r="Q1027" s="238">
        <v>1285.33</v>
      </c>
      <c r="R1027" s="185"/>
      <c r="S1027" s="182"/>
      <c r="T1027" s="182"/>
      <c r="U1027" s="238">
        <v>90.581999999999994</v>
      </c>
      <c r="V1027" s="238">
        <v>73.176000000000002</v>
      </c>
      <c r="W1027" s="238">
        <v>60.853999999999999</v>
      </c>
      <c r="X1027" s="238">
        <v>52.654000000000003</v>
      </c>
      <c r="Y1027" s="238">
        <v>257.06599999999997</v>
      </c>
      <c r="Z1027" s="185"/>
      <c r="AA1027" s="182"/>
      <c r="AB1027" s="185" t="s">
        <v>461</v>
      </c>
      <c r="AC1027" s="185"/>
      <c r="AD1027" s="186" t="s">
        <v>203</v>
      </c>
      <c r="AE1027" s="338">
        <v>38</v>
      </c>
      <c r="AF1027" s="338">
        <v>5</v>
      </c>
      <c r="AG1027" s="338">
        <v>7</v>
      </c>
      <c r="AH1027" s="338">
        <v>3</v>
      </c>
      <c r="AI1027" s="338">
        <v>2</v>
      </c>
      <c r="AJ1027" s="187"/>
      <c r="AK1027" s="182"/>
      <c r="AL1027" s="182"/>
      <c r="AM1027" s="282">
        <v>4760.95</v>
      </c>
      <c r="AN1027" s="282">
        <v>242.9</v>
      </c>
      <c r="AO1027" s="282">
        <v>219</v>
      </c>
      <c r="AP1027" s="282">
        <v>114.17</v>
      </c>
      <c r="AQ1027" s="282">
        <v>491.52</v>
      </c>
      <c r="AR1027" s="275"/>
      <c r="AS1027" s="273"/>
      <c r="AT1027" s="273"/>
      <c r="AU1027" s="275">
        <v>125.288157894737</v>
      </c>
      <c r="AV1027" s="275">
        <v>6.5648648648648598</v>
      </c>
      <c r="AW1027" s="275">
        <v>7.8214285714285703</v>
      </c>
      <c r="AX1027" s="275">
        <v>3.262</v>
      </c>
      <c r="AY1027" s="275">
        <v>13.6533333333333</v>
      </c>
      <c r="AZ1027" s="187"/>
      <c r="BA1027" s="182"/>
    </row>
    <row r="1028" spans="1:53" s="188" customFormat="1" ht="13.5" thickBot="1" x14ac:dyDescent="0.25">
      <c r="A1028" s="182"/>
      <c r="B1028" s="189" t="s">
        <v>384</v>
      </c>
      <c r="C1028" s="189"/>
      <c r="D1028" s="190" t="s">
        <v>84</v>
      </c>
      <c r="E1028" s="326">
        <v>309</v>
      </c>
      <c r="F1028" s="326">
        <v>144</v>
      </c>
      <c r="G1028" s="326">
        <v>103</v>
      </c>
      <c r="H1028" s="326">
        <v>77</v>
      </c>
      <c r="I1028" s="326">
        <v>75</v>
      </c>
      <c r="J1028" s="189"/>
      <c r="K1028" s="182"/>
      <c r="L1028" s="182"/>
      <c r="M1028" s="332">
        <v>23568.3</v>
      </c>
      <c r="N1028" s="238">
        <v>8297.73</v>
      </c>
      <c r="O1028" s="238">
        <v>6006.82</v>
      </c>
      <c r="P1028" s="238">
        <v>5782.46</v>
      </c>
      <c r="Q1028" s="238">
        <v>11714.19</v>
      </c>
      <c r="R1028" s="185"/>
      <c r="S1028" s="182"/>
      <c r="T1028" s="182"/>
      <c r="U1028" s="266">
        <v>71.636170212766004</v>
      </c>
      <c r="V1028" s="266">
        <v>26.1758044164038</v>
      </c>
      <c r="W1028" s="266">
        <v>19.314533762057899</v>
      </c>
      <c r="X1028" s="266">
        <v>19.7353583617748</v>
      </c>
      <c r="Y1028" s="266">
        <v>37.545480769230799</v>
      </c>
      <c r="Z1028" s="191"/>
      <c r="AA1028" s="182"/>
      <c r="AB1028" s="189" t="s">
        <v>464</v>
      </c>
      <c r="AC1028" s="189"/>
      <c r="AD1028" s="190" t="s">
        <v>63</v>
      </c>
      <c r="AE1028" s="339">
        <v>2</v>
      </c>
      <c r="AF1028" s="339">
        <v>1</v>
      </c>
      <c r="AG1028" s="339">
        <v>1</v>
      </c>
      <c r="AH1028" s="339">
        <v>1</v>
      </c>
      <c r="AI1028" s="339">
        <v>2</v>
      </c>
      <c r="AJ1028" s="192"/>
      <c r="AK1028" s="182"/>
      <c r="AL1028" s="182"/>
      <c r="AM1028" s="283">
        <v>898.78</v>
      </c>
      <c r="AN1028" s="284">
        <v>19.88</v>
      </c>
      <c r="AO1028" s="284">
        <v>27.11</v>
      </c>
      <c r="AP1028" s="284">
        <v>15</v>
      </c>
      <c r="AQ1028" s="284">
        <v>723.77</v>
      </c>
      <c r="AR1028" s="277"/>
      <c r="AS1028" s="273"/>
      <c r="AT1028" s="273"/>
      <c r="AU1028" s="276">
        <v>449.39</v>
      </c>
      <c r="AV1028" s="277">
        <v>9.94</v>
      </c>
      <c r="AW1028" s="277">
        <v>27.11</v>
      </c>
      <c r="AX1028" s="277">
        <v>7.5</v>
      </c>
      <c r="AY1028" s="277">
        <v>241.256666666667</v>
      </c>
      <c r="AZ1028" s="192"/>
      <c r="BA1028" s="182"/>
    </row>
    <row r="1029" spans="1:53" s="188" customFormat="1" x14ac:dyDescent="0.2">
      <c r="A1029" s="182"/>
      <c r="B1029" s="185" t="s">
        <v>386</v>
      </c>
      <c r="C1029" s="185"/>
      <c r="D1029" s="186" t="s">
        <v>145</v>
      </c>
      <c r="E1029" s="325">
        <v>1</v>
      </c>
      <c r="F1029" s="325"/>
      <c r="G1029" s="325"/>
      <c r="H1029" s="325"/>
      <c r="I1029" s="325"/>
      <c r="J1029" s="185"/>
      <c r="K1029" s="182"/>
      <c r="L1029" s="182"/>
      <c r="M1029" s="238">
        <v>115.24</v>
      </c>
      <c r="N1029" s="238">
        <v>0</v>
      </c>
      <c r="O1029" s="238">
        <v>0</v>
      </c>
      <c r="P1029" s="238">
        <v>0</v>
      </c>
      <c r="Q1029" s="238">
        <v>0</v>
      </c>
      <c r="R1029" s="185"/>
      <c r="S1029" s="182"/>
      <c r="T1029" s="182"/>
      <c r="U1029" s="238">
        <v>115.24</v>
      </c>
      <c r="V1029" s="238">
        <v>0</v>
      </c>
      <c r="W1029" s="238">
        <v>0</v>
      </c>
      <c r="X1029" s="238">
        <v>0</v>
      </c>
      <c r="Y1029" s="238">
        <v>0</v>
      </c>
      <c r="Z1029" s="185"/>
      <c r="AA1029" s="182"/>
      <c r="AB1029" s="185" t="s">
        <v>466</v>
      </c>
      <c r="AC1029" s="185"/>
      <c r="AD1029" s="186" t="s">
        <v>467</v>
      </c>
      <c r="AE1029" s="338">
        <v>64</v>
      </c>
      <c r="AF1029" s="338">
        <v>28</v>
      </c>
      <c r="AG1029" s="338">
        <v>20</v>
      </c>
      <c r="AH1029" s="338">
        <v>13</v>
      </c>
      <c r="AI1029" s="338">
        <v>14</v>
      </c>
      <c r="AJ1029" s="187"/>
      <c r="AK1029" s="182"/>
      <c r="AL1029" s="182"/>
      <c r="AM1029" s="282">
        <v>17184.66</v>
      </c>
      <c r="AN1029" s="282">
        <v>2715.06</v>
      </c>
      <c r="AO1029" s="282">
        <v>984.49</v>
      </c>
      <c r="AP1029" s="282">
        <v>831.33</v>
      </c>
      <c r="AQ1029" s="282">
        <v>5012.3900000000003</v>
      </c>
      <c r="AR1029" s="275"/>
      <c r="AS1029" s="273"/>
      <c r="AT1029" s="273"/>
      <c r="AU1029" s="275">
        <v>260.37363636363602</v>
      </c>
      <c r="AV1029" s="275">
        <v>41.770153846153796</v>
      </c>
      <c r="AW1029" s="275">
        <v>15.38265625</v>
      </c>
      <c r="AX1029" s="275">
        <v>13.855499999999999</v>
      </c>
      <c r="AY1029" s="275">
        <v>82.170327868852496</v>
      </c>
      <c r="AZ1029" s="187"/>
      <c r="BA1029" s="182"/>
    </row>
    <row r="1030" spans="1:53" s="188" customFormat="1" x14ac:dyDescent="0.2">
      <c r="A1030" s="182"/>
      <c r="B1030" s="185" t="s">
        <v>387</v>
      </c>
      <c r="C1030" s="185"/>
      <c r="D1030" s="186" t="s">
        <v>187</v>
      </c>
      <c r="E1030" s="325">
        <v>284</v>
      </c>
      <c r="F1030" s="325">
        <v>93</v>
      </c>
      <c r="G1030" s="325">
        <v>122</v>
      </c>
      <c r="H1030" s="325">
        <v>97</v>
      </c>
      <c r="I1030" s="325">
        <v>100</v>
      </c>
      <c r="J1030" s="185"/>
      <c r="K1030" s="182"/>
      <c r="L1030" s="182"/>
      <c r="M1030" s="238">
        <v>39156.68</v>
      </c>
      <c r="N1030" s="238">
        <v>11914.71</v>
      </c>
      <c r="O1030" s="238">
        <v>15457.82</v>
      </c>
      <c r="P1030" s="238">
        <v>16066.74</v>
      </c>
      <c r="Q1030" s="238">
        <v>38110.97</v>
      </c>
      <c r="R1030" s="185"/>
      <c r="S1030" s="182"/>
      <c r="T1030" s="182"/>
      <c r="U1030" s="238">
        <v>118.298126888217</v>
      </c>
      <c r="V1030" s="238">
        <v>36.887647058823497</v>
      </c>
      <c r="W1030" s="238">
        <v>59.682702702702699</v>
      </c>
      <c r="X1030" s="238">
        <v>56.974255319148902</v>
      </c>
      <c r="Y1030" s="238">
        <v>117.99061919504599</v>
      </c>
      <c r="Z1030" s="185"/>
      <c r="AA1030" s="182"/>
      <c r="AB1030" s="185" t="s">
        <v>470</v>
      </c>
      <c r="AC1030" s="185"/>
      <c r="AD1030" s="186" t="s">
        <v>100</v>
      </c>
      <c r="AE1030" s="338">
        <v>341</v>
      </c>
      <c r="AF1030" s="338">
        <v>179</v>
      </c>
      <c r="AG1030" s="338">
        <v>125</v>
      </c>
      <c r="AH1030" s="338">
        <v>100</v>
      </c>
      <c r="AI1030" s="338">
        <v>90</v>
      </c>
      <c r="AJ1030" s="187"/>
      <c r="AK1030" s="182"/>
      <c r="AL1030" s="182"/>
      <c r="AM1030" s="282">
        <v>119408.48</v>
      </c>
      <c r="AN1030" s="282">
        <v>24256.32</v>
      </c>
      <c r="AO1030" s="282">
        <v>16844.189999999999</v>
      </c>
      <c r="AP1030" s="282">
        <v>11062.89</v>
      </c>
      <c r="AQ1030" s="282">
        <v>42778.16</v>
      </c>
      <c r="AR1030" s="275"/>
      <c r="AS1030" s="273"/>
      <c r="AT1030" s="273"/>
      <c r="AU1030" s="275">
        <v>341.16708571428597</v>
      </c>
      <c r="AV1030" s="275">
        <v>69.902939481268007</v>
      </c>
      <c r="AW1030" s="275">
        <v>49.252017543859701</v>
      </c>
      <c r="AX1030" s="275">
        <v>32.827566765578602</v>
      </c>
      <c r="AY1030" s="275">
        <v>123.28</v>
      </c>
      <c r="AZ1030" s="187"/>
      <c r="BA1030" s="182"/>
    </row>
    <row r="1031" spans="1:53" s="188" customFormat="1" x14ac:dyDescent="0.2">
      <c r="A1031" s="182"/>
      <c r="B1031" s="185" t="s">
        <v>389</v>
      </c>
      <c r="C1031" s="185"/>
      <c r="D1031" s="186" t="s">
        <v>124</v>
      </c>
      <c r="E1031" s="325">
        <v>186</v>
      </c>
      <c r="F1031" s="325">
        <v>89</v>
      </c>
      <c r="G1031" s="325">
        <v>61</v>
      </c>
      <c r="H1031" s="325">
        <v>47</v>
      </c>
      <c r="I1031" s="325">
        <v>53</v>
      </c>
      <c r="J1031" s="185"/>
      <c r="K1031" s="182"/>
      <c r="L1031" s="182"/>
      <c r="M1031" s="238">
        <v>19841.73</v>
      </c>
      <c r="N1031" s="238">
        <v>5205.01</v>
      </c>
      <c r="O1031" s="238">
        <v>6251.53</v>
      </c>
      <c r="P1031" s="238">
        <v>3355.59</v>
      </c>
      <c r="Q1031" s="238">
        <v>11338.28</v>
      </c>
      <c r="R1031" s="185"/>
      <c r="S1031" s="182"/>
      <c r="T1031" s="182"/>
      <c r="U1031" s="238">
        <v>94.936507177033505</v>
      </c>
      <c r="V1031" s="238">
        <v>25.7673762376238</v>
      </c>
      <c r="W1031" s="238">
        <v>31.733654822335001</v>
      </c>
      <c r="X1031" s="238">
        <v>16.862261306532702</v>
      </c>
      <c r="Y1031" s="238">
        <v>55.308682926829299</v>
      </c>
      <c r="Z1031" s="185"/>
      <c r="AA1031" s="182"/>
      <c r="AB1031" s="185" t="s">
        <v>472</v>
      </c>
      <c r="AC1031" s="185"/>
      <c r="AD1031" s="186" t="s">
        <v>293</v>
      </c>
      <c r="AE1031" s="338">
        <v>16</v>
      </c>
      <c r="AF1031" s="338">
        <v>8</v>
      </c>
      <c r="AG1031" s="338">
        <v>4</v>
      </c>
      <c r="AH1031" s="338">
        <v>5</v>
      </c>
      <c r="AI1031" s="338">
        <v>4</v>
      </c>
      <c r="AJ1031" s="187"/>
      <c r="AK1031" s="182"/>
      <c r="AL1031" s="182"/>
      <c r="AM1031" s="282">
        <v>17229.02</v>
      </c>
      <c r="AN1031" s="282">
        <v>4745.25</v>
      </c>
      <c r="AO1031" s="282">
        <v>1082.08</v>
      </c>
      <c r="AP1031" s="282">
        <v>1434.08</v>
      </c>
      <c r="AQ1031" s="282">
        <v>1511.82</v>
      </c>
      <c r="AR1031" s="275"/>
      <c r="AS1031" s="273"/>
      <c r="AT1031" s="273"/>
      <c r="AU1031" s="275">
        <v>957.16777777777804</v>
      </c>
      <c r="AV1031" s="275">
        <v>296.578125</v>
      </c>
      <c r="AW1031" s="275">
        <v>63.6517647058823</v>
      </c>
      <c r="AX1031" s="275">
        <v>79.671111111111102</v>
      </c>
      <c r="AY1031" s="275">
        <v>83.99</v>
      </c>
      <c r="AZ1031" s="187"/>
      <c r="BA1031" s="182"/>
    </row>
    <row r="1032" spans="1:53" s="188" customFormat="1" x14ac:dyDescent="0.2">
      <c r="A1032" s="182"/>
      <c r="B1032" s="185" t="s">
        <v>394</v>
      </c>
      <c r="C1032" s="185"/>
      <c r="D1032" s="186" t="s">
        <v>395</v>
      </c>
      <c r="E1032" s="325">
        <v>12</v>
      </c>
      <c r="F1032" s="325">
        <v>2</v>
      </c>
      <c r="G1032" s="325">
        <v>6</v>
      </c>
      <c r="H1032" s="325">
        <v>6</v>
      </c>
      <c r="I1032" s="325">
        <v>4</v>
      </c>
      <c r="J1032" s="185"/>
      <c r="K1032" s="182"/>
      <c r="L1032" s="182"/>
      <c r="M1032" s="238">
        <v>1061.9100000000001</v>
      </c>
      <c r="N1032" s="238">
        <v>64</v>
      </c>
      <c r="O1032" s="238">
        <v>479.99</v>
      </c>
      <c r="P1032" s="238">
        <v>662.3</v>
      </c>
      <c r="Q1032" s="238">
        <v>1368.34</v>
      </c>
      <c r="R1032" s="185"/>
      <c r="S1032" s="182"/>
      <c r="T1032" s="182"/>
      <c r="U1032" s="238">
        <v>81.685384615384606</v>
      </c>
      <c r="V1032" s="238">
        <v>4.9230769230769198</v>
      </c>
      <c r="W1032" s="238">
        <v>36.922307692307697</v>
      </c>
      <c r="X1032" s="238">
        <v>50.946153846153798</v>
      </c>
      <c r="Y1032" s="238">
        <v>97.738571428571404</v>
      </c>
      <c r="Z1032" s="185"/>
      <c r="AA1032" s="182"/>
      <c r="AB1032" s="185" t="s">
        <v>476</v>
      </c>
      <c r="AC1032" s="185"/>
      <c r="AD1032" s="186" t="s">
        <v>134</v>
      </c>
      <c r="AE1032" s="338">
        <v>9</v>
      </c>
      <c r="AF1032" s="338">
        <v>2</v>
      </c>
      <c r="AG1032" s="338">
        <v>3</v>
      </c>
      <c r="AH1032" s="338">
        <v>3</v>
      </c>
      <c r="AI1032" s="338">
        <v>3</v>
      </c>
      <c r="AJ1032" s="187"/>
      <c r="AK1032" s="182"/>
      <c r="AL1032" s="182"/>
      <c r="AM1032" s="282">
        <v>429.35</v>
      </c>
      <c r="AN1032" s="282">
        <v>2.5299999999999998</v>
      </c>
      <c r="AO1032" s="282">
        <v>75.81</v>
      </c>
      <c r="AP1032" s="282">
        <v>58.31</v>
      </c>
      <c r="AQ1032" s="282">
        <v>506.03</v>
      </c>
      <c r="AR1032" s="275"/>
      <c r="AS1032" s="273"/>
      <c r="AT1032" s="273"/>
      <c r="AU1032" s="275">
        <v>47.705555555555598</v>
      </c>
      <c r="AV1032" s="275">
        <v>0.28111111111111098</v>
      </c>
      <c r="AW1032" s="275">
        <v>10.83</v>
      </c>
      <c r="AX1032" s="275">
        <v>8.33</v>
      </c>
      <c r="AY1032" s="275">
        <v>56.225555555555601</v>
      </c>
      <c r="AZ1032" s="187"/>
      <c r="BA1032" s="182"/>
    </row>
    <row r="1033" spans="1:53" s="188" customFormat="1" x14ac:dyDescent="0.2">
      <c r="A1033" s="182"/>
      <c r="B1033" s="185" t="s">
        <v>396</v>
      </c>
      <c r="C1033" s="185"/>
      <c r="D1033" s="186" t="s">
        <v>86</v>
      </c>
      <c r="E1033" s="325">
        <v>28</v>
      </c>
      <c r="F1033" s="325">
        <v>16</v>
      </c>
      <c r="G1033" s="325">
        <v>9</v>
      </c>
      <c r="H1033" s="325">
        <v>8</v>
      </c>
      <c r="I1033" s="325">
        <v>7</v>
      </c>
      <c r="J1033" s="185"/>
      <c r="K1033" s="182"/>
      <c r="L1033" s="182"/>
      <c r="M1033" s="238">
        <v>4125.37</v>
      </c>
      <c r="N1033" s="238">
        <v>2004.28</v>
      </c>
      <c r="O1033" s="238">
        <v>1034.9100000000001</v>
      </c>
      <c r="P1033" s="238">
        <v>1641.78</v>
      </c>
      <c r="Q1033" s="238">
        <v>2280.64</v>
      </c>
      <c r="R1033" s="185"/>
      <c r="S1033" s="182"/>
      <c r="T1033" s="182"/>
      <c r="U1033" s="238">
        <v>125.011212121212</v>
      </c>
      <c r="V1033" s="238">
        <v>58.9494117647059</v>
      </c>
      <c r="W1033" s="238">
        <v>31.3609090909091</v>
      </c>
      <c r="X1033" s="238">
        <v>48.287647058823502</v>
      </c>
      <c r="Y1033" s="238">
        <v>67.077647058823501</v>
      </c>
      <c r="Z1033" s="185"/>
      <c r="AA1033" s="182"/>
      <c r="AB1033" s="185" t="s">
        <v>477</v>
      </c>
      <c r="AC1033" s="185"/>
      <c r="AD1033" s="186" t="s">
        <v>196</v>
      </c>
      <c r="AE1033" s="338">
        <v>17</v>
      </c>
      <c r="AF1033" s="338">
        <v>12</v>
      </c>
      <c r="AG1033" s="338">
        <v>4</v>
      </c>
      <c r="AH1033" s="338">
        <v>4</v>
      </c>
      <c r="AI1033" s="338">
        <v>2</v>
      </c>
      <c r="AJ1033" s="187"/>
      <c r="AK1033" s="182"/>
      <c r="AL1033" s="182"/>
      <c r="AM1033" s="282">
        <v>5361.9</v>
      </c>
      <c r="AN1033" s="282">
        <v>2081.66</v>
      </c>
      <c r="AO1033" s="282">
        <v>284.49</v>
      </c>
      <c r="AP1033" s="282">
        <v>185.97</v>
      </c>
      <c r="AQ1033" s="282">
        <v>98.74</v>
      </c>
      <c r="AR1033" s="275"/>
      <c r="AS1033" s="273"/>
      <c r="AT1033" s="273"/>
      <c r="AU1033" s="275">
        <v>315.40588235294098</v>
      </c>
      <c r="AV1033" s="275">
        <v>80.0638461538461</v>
      </c>
      <c r="AW1033" s="275">
        <v>11.3796</v>
      </c>
      <c r="AX1033" s="275">
        <v>10.9394117647059</v>
      </c>
      <c r="AY1033" s="275">
        <v>3.9496000000000002</v>
      </c>
      <c r="AZ1033" s="187"/>
      <c r="BA1033" s="182"/>
    </row>
    <row r="1034" spans="1:53" s="188" customFormat="1" x14ac:dyDescent="0.2">
      <c r="A1034" s="182"/>
      <c r="B1034" s="185" t="s">
        <v>397</v>
      </c>
      <c r="C1034" s="185"/>
      <c r="D1034" s="186" t="s">
        <v>120</v>
      </c>
      <c r="E1034" s="325">
        <v>1632</v>
      </c>
      <c r="F1034" s="325">
        <v>1019</v>
      </c>
      <c r="G1034" s="325">
        <v>793</v>
      </c>
      <c r="H1034" s="325">
        <v>582</v>
      </c>
      <c r="I1034" s="325">
        <v>737</v>
      </c>
      <c r="J1034" s="185"/>
      <c r="K1034" s="182"/>
      <c r="L1034" s="182"/>
      <c r="M1034" s="238">
        <v>209332.13</v>
      </c>
      <c r="N1034" s="238">
        <v>101015.22</v>
      </c>
      <c r="O1034" s="238">
        <v>110139.11</v>
      </c>
      <c r="P1034" s="238">
        <v>86793.84</v>
      </c>
      <c r="Q1034" s="238">
        <v>282431.21999999997</v>
      </c>
      <c r="R1034" s="185"/>
      <c r="S1034" s="182"/>
      <c r="T1034" s="182"/>
      <c r="U1034" s="238">
        <v>109.42610036591699</v>
      </c>
      <c r="V1034" s="238">
        <v>53.674399574920301</v>
      </c>
      <c r="W1034" s="238">
        <v>60.086803055101001</v>
      </c>
      <c r="X1034" s="238">
        <v>48.005442477876102</v>
      </c>
      <c r="Y1034" s="238">
        <v>144.83652307692299</v>
      </c>
      <c r="Z1034" s="185"/>
      <c r="AA1034" s="182"/>
      <c r="AB1034" s="185" t="s">
        <v>478</v>
      </c>
      <c r="AC1034" s="185"/>
      <c r="AD1034" s="186" t="s">
        <v>479</v>
      </c>
      <c r="AE1034" s="338">
        <v>1</v>
      </c>
      <c r="AF1034" s="338">
        <v>1</v>
      </c>
      <c r="AG1034" s="338"/>
      <c r="AH1034" s="338"/>
      <c r="AI1034" s="338"/>
      <c r="AJ1034" s="187"/>
      <c r="AK1034" s="182"/>
      <c r="AL1034" s="182"/>
      <c r="AM1034" s="282">
        <v>10.63</v>
      </c>
      <c r="AN1034" s="282">
        <v>6.06</v>
      </c>
      <c r="AO1034" s="282">
        <v>0</v>
      </c>
      <c r="AP1034" s="282">
        <v>0</v>
      </c>
      <c r="AQ1034" s="282">
        <v>0</v>
      </c>
      <c r="AR1034" s="275"/>
      <c r="AS1034" s="273"/>
      <c r="AT1034" s="273"/>
      <c r="AU1034" s="275">
        <v>10.63</v>
      </c>
      <c r="AV1034" s="275">
        <v>6.06</v>
      </c>
      <c r="AW1034" s="275">
        <v>0</v>
      </c>
      <c r="AX1034" s="275">
        <v>0</v>
      </c>
      <c r="AY1034" s="275">
        <v>0</v>
      </c>
      <c r="AZ1034" s="187"/>
      <c r="BA1034" s="182"/>
    </row>
    <row r="1035" spans="1:53" s="188" customFormat="1" x14ac:dyDescent="0.2">
      <c r="A1035" s="182"/>
      <c r="B1035" s="185" t="s">
        <v>398</v>
      </c>
      <c r="C1035" s="185"/>
      <c r="D1035" s="186" t="s">
        <v>97</v>
      </c>
      <c r="E1035" s="325">
        <v>100</v>
      </c>
      <c r="F1035" s="325">
        <v>54</v>
      </c>
      <c r="G1035" s="325">
        <v>36</v>
      </c>
      <c r="H1035" s="325">
        <v>26</v>
      </c>
      <c r="I1035" s="325">
        <v>47</v>
      </c>
      <c r="J1035" s="185"/>
      <c r="K1035" s="182"/>
      <c r="L1035" s="182"/>
      <c r="M1035" s="238">
        <v>8969.49</v>
      </c>
      <c r="N1035" s="238">
        <v>3384.37</v>
      </c>
      <c r="O1035" s="238">
        <v>2352.0500000000002</v>
      </c>
      <c r="P1035" s="238">
        <v>1796.92</v>
      </c>
      <c r="Q1035" s="238">
        <v>9482</v>
      </c>
      <c r="R1035" s="185"/>
      <c r="S1035" s="182"/>
      <c r="T1035" s="182"/>
      <c r="U1035" s="238">
        <v>80.8062162162162</v>
      </c>
      <c r="V1035" s="238">
        <v>30.766999999999999</v>
      </c>
      <c r="W1035" s="238">
        <v>22.1891509433962</v>
      </c>
      <c r="X1035" s="238">
        <v>17.278076923076899</v>
      </c>
      <c r="Y1035" s="238">
        <v>79.016666666666694</v>
      </c>
      <c r="Z1035" s="185"/>
      <c r="AA1035" s="182"/>
      <c r="AB1035" s="185" t="s">
        <v>717</v>
      </c>
      <c r="AC1035" s="185"/>
      <c r="AD1035" s="186" t="s">
        <v>479</v>
      </c>
      <c r="AE1035" s="338">
        <v>17</v>
      </c>
      <c r="AF1035" s="338">
        <v>10</v>
      </c>
      <c r="AG1035" s="338">
        <v>5</v>
      </c>
      <c r="AH1035" s="338">
        <v>6</v>
      </c>
      <c r="AI1035" s="338">
        <v>7</v>
      </c>
      <c r="AJ1035" s="187"/>
      <c r="AK1035" s="182"/>
      <c r="AL1035" s="182"/>
      <c r="AM1035" s="282">
        <v>4131.3</v>
      </c>
      <c r="AN1035" s="282">
        <v>2719.69</v>
      </c>
      <c r="AO1035" s="282">
        <v>1022.22</v>
      </c>
      <c r="AP1035" s="282">
        <v>2280.23</v>
      </c>
      <c r="AQ1035" s="282">
        <v>6753.03</v>
      </c>
      <c r="AR1035" s="275"/>
      <c r="AS1035" s="273"/>
      <c r="AT1035" s="273"/>
      <c r="AU1035" s="275">
        <v>206.565</v>
      </c>
      <c r="AV1035" s="275">
        <v>129.509047619048</v>
      </c>
      <c r="AW1035" s="275">
        <v>51.110999999999997</v>
      </c>
      <c r="AX1035" s="275">
        <v>114.0115</v>
      </c>
      <c r="AY1035" s="275">
        <v>321.572857142857</v>
      </c>
      <c r="AZ1035" s="187"/>
      <c r="BA1035" s="182"/>
    </row>
    <row r="1036" spans="1:53" s="188" customFormat="1" x14ac:dyDescent="0.2">
      <c r="A1036" s="182"/>
      <c r="B1036" s="185" t="s">
        <v>669</v>
      </c>
      <c r="C1036" s="185"/>
      <c r="D1036" s="186" t="s">
        <v>77</v>
      </c>
      <c r="E1036" s="325">
        <v>1</v>
      </c>
      <c r="F1036" s="325">
        <v>1</v>
      </c>
      <c r="G1036" s="325">
        <v>1</v>
      </c>
      <c r="H1036" s="325">
        <v>1</v>
      </c>
      <c r="I1036" s="325">
        <v>1</v>
      </c>
      <c r="J1036" s="185"/>
      <c r="K1036" s="182"/>
      <c r="L1036" s="182"/>
      <c r="M1036" s="238">
        <v>97.5</v>
      </c>
      <c r="N1036" s="238">
        <v>72.63</v>
      </c>
      <c r="O1036" s="238">
        <v>67.84</v>
      </c>
      <c r="P1036" s="238">
        <v>71.94</v>
      </c>
      <c r="Q1036" s="238">
        <v>146.79</v>
      </c>
      <c r="R1036" s="185"/>
      <c r="S1036" s="182"/>
      <c r="T1036" s="182"/>
      <c r="U1036" s="238">
        <v>97.5</v>
      </c>
      <c r="V1036" s="238">
        <v>72.63</v>
      </c>
      <c r="W1036" s="238">
        <v>67.84</v>
      </c>
      <c r="X1036" s="238">
        <v>71.94</v>
      </c>
      <c r="Y1036" s="238">
        <v>146.79</v>
      </c>
      <c r="Z1036" s="185"/>
      <c r="AA1036" s="182"/>
      <c r="AB1036" s="185" t="s">
        <v>483</v>
      </c>
      <c r="AC1036" s="185"/>
      <c r="AD1036" s="186" t="s">
        <v>156</v>
      </c>
      <c r="AE1036" s="338">
        <v>31</v>
      </c>
      <c r="AF1036" s="338">
        <v>7</v>
      </c>
      <c r="AG1036" s="338">
        <v>2</v>
      </c>
      <c r="AH1036" s="338">
        <v>3</v>
      </c>
      <c r="AI1036" s="338">
        <v>3</v>
      </c>
      <c r="AJ1036" s="187"/>
      <c r="AK1036" s="182"/>
      <c r="AL1036" s="182"/>
      <c r="AM1036" s="282">
        <v>3297.08</v>
      </c>
      <c r="AN1036" s="282">
        <v>2289.42</v>
      </c>
      <c r="AO1036" s="282">
        <v>182.6</v>
      </c>
      <c r="AP1036" s="282">
        <v>197.56</v>
      </c>
      <c r="AQ1036" s="282">
        <v>1031.02</v>
      </c>
      <c r="AR1036" s="275"/>
      <c r="AS1036" s="273"/>
      <c r="AT1036" s="273"/>
      <c r="AU1036" s="275">
        <v>106.357419354839</v>
      </c>
      <c r="AV1036" s="275">
        <v>76.313999999999993</v>
      </c>
      <c r="AW1036" s="275">
        <v>5.8903225806451598</v>
      </c>
      <c r="AX1036" s="275">
        <v>6.37290322580645</v>
      </c>
      <c r="AY1036" s="275">
        <v>33.258709677419397</v>
      </c>
      <c r="AZ1036" s="187"/>
      <c r="BA1036" s="182"/>
    </row>
    <row r="1037" spans="1:53" s="188" customFormat="1" x14ac:dyDescent="0.2">
      <c r="A1037" s="182"/>
      <c r="B1037" s="185" t="s">
        <v>399</v>
      </c>
      <c r="C1037" s="185"/>
      <c r="D1037" s="186" t="s">
        <v>100</v>
      </c>
      <c r="E1037" s="325">
        <v>5</v>
      </c>
      <c r="F1037" s="325">
        <v>1</v>
      </c>
      <c r="G1037" s="325">
        <v>2</v>
      </c>
      <c r="H1037" s="325">
        <v>2</v>
      </c>
      <c r="I1037" s="325">
        <v>2</v>
      </c>
      <c r="J1037" s="185"/>
      <c r="K1037" s="182"/>
      <c r="L1037" s="182"/>
      <c r="M1037" s="238">
        <v>333.05</v>
      </c>
      <c r="N1037" s="238">
        <v>111.23</v>
      </c>
      <c r="O1037" s="238">
        <v>325.32</v>
      </c>
      <c r="P1037" s="238">
        <v>112.64</v>
      </c>
      <c r="Q1037" s="238">
        <v>228.33</v>
      </c>
      <c r="R1037" s="185"/>
      <c r="S1037" s="182"/>
      <c r="T1037" s="182"/>
      <c r="U1037" s="238">
        <v>66.61</v>
      </c>
      <c r="V1037" s="238">
        <v>27.807500000000001</v>
      </c>
      <c r="W1037" s="238">
        <v>81.33</v>
      </c>
      <c r="X1037" s="238">
        <v>28.16</v>
      </c>
      <c r="Y1037" s="238">
        <v>57.082500000000003</v>
      </c>
      <c r="Z1037" s="185"/>
      <c r="AA1037" s="182"/>
      <c r="AB1037" s="185" t="s">
        <v>484</v>
      </c>
      <c r="AC1037" s="185"/>
      <c r="AD1037" s="186" t="s">
        <v>485</v>
      </c>
      <c r="AE1037" s="338">
        <v>6</v>
      </c>
      <c r="AF1037" s="338">
        <v>5</v>
      </c>
      <c r="AG1037" s="338">
        <v>4</v>
      </c>
      <c r="AH1037" s="338">
        <v>6</v>
      </c>
      <c r="AI1037" s="338">
        <v>3</v>
      </c>
      <c r="AJ1037" s="187"/>
      <c r="AK1037" s="182"/>
      <c r="AL1037" s="182"/>
      <c r="AM1037" s="282">
        <v>412.91</v>
      </c>
      <c r="AN1037" s="282">
        <v>227.93</v>
      </c>
      <c r="AO1037" s="282">
        <v>228.28</v>
      </c>
      <c r="AP1037" s="282">
        <v>220.67</v>
      </c>
      <c r="AQ1037" s="282">
        <v>356.96</v>
      </c>
      <c r="AR1037" s="275"/>
      <c r="AS1037" s="273"/>
      <c r="AT1037" s="273"/>
      <c r="AU1037" s="275">
        <v>68.8183333333333</v>
      </c>
      <c r="AV1037" s="275">
        <v>37.988333333333301</v>
      </c>
      <c r="AW1037" s="275">
        <v>38.046666666666702</v>
      </c>
      <c r="AX1037" s="275">
        <v>24.518888888888899</v>
      </c>
      <c r="AY1037" s="275">
        <v>39.662222222222198</v>
      </c>
      <c r="AZ1037" s="187"/>
      <c r="BA1037" s="182"/>
    </row>
    <row r="1038" spans="1:53" s="188" customFormat="1" x14ac:dyDescent="0.2">
      <c r="A1038" s="182"/>
      <c r="B1038" s="185" t="s">
        <v>399</v>
      </c>
      <c r="C1038" s="185"/>
      <c r="D1038" s="186" t="s">
        <v>77</v>
      </c>
      <c r="E1038" s="325">
        <v>630</v>
      </c>
      <c r="F1038" s="325">
        <v>355</v>
      </c>
      <c r="G1038" s="325">
        <v>239</v>
      </c>
      <c r="H1038" s="325">
        <v>192</v>
      </c>
      <c r="I1038" s="325">
        <v>253</v>
      </c>
      <c r="J1038" s="185"/>
      <c r="K1038" s="182"/>
      <c r="L1038" s="182"/>
      <c r="M1038" s="238">
        <v>80726.679999999993</v>
      </c>
      <c r="N1038" s="238">
        <v>29127.71</v>
      </c>
      <c r="O1038" s="238">
        <v>26116.22</v>
      </c>
      <c r="P1038" s="238">
        <v>24735.35</v>
      </c>
      <c r="Q1038" s="238">
        <v>74565.570000000007</v>
      </c>
      <c r="R1038" s="185"/>
      <c r="S1038" s="182"/>
      <c r="T1038" s="182"/>
      <c r="U1038" s="238">
        <v>112.589511854951</v>
      </c>
      <c r="V1038" s="238">
        <v>40.909705056179803</v>
      </c>
      <c r="W1038" s="238">
        <v>37.685743145743103</v>
      </c>
      <c r="X1038" s="238">
        <v>35.900362844702499</v>
      </c>
      <c r="Y1038" s="238">
        <v>101.31191576086999</v>
      </c>
      <c r="Z1038" s="185"/>
      <c r="AA1038" s="182"/>
      <c r="AB1038" s="185" t="s">
        <v>486</v>
      </c>
      <c r="AC1038" s="185"/>
      <c r="AD1038" s="186" t="s">
        <v>246</v>
      </c>
      <c r="AE1038" s="338">
        <v>67</v>
      </c>
      <c r="AF1038" s="338">
        <v>23</v>
      </c>
      <c r="AG1038" s="338">
        <v>11</v>
      </c>
      <c r="AH1038" s="338">
        <v>9</v>
      </c>
      <c r="AI1038" s="338">
        <v>7</v>
      </c>
      <c r="AJ1038" s="187"/>
      <c r="AK1038" s="182"/>
      <c r="AL1038" s="182"/>
      <c r="AM1038" s="282">
        <v>37021.800000000003</v>
      </c>
      <c r="AN1038" s="282">
        <v>6431.64</v>
      </c>
      <c r="AO1038" s="282">
        <v>2263.4899999999998</v>
      </c>
      <c r="AP1038" s="282">
        <v>2081.0700000000002</v>
      </c>
      <c r="AQ1038" s="282">
        <v>13711.06</v>
      </c>
      <c r="AR1038" s="275"/>
      <c r="AS1038" s="273"/>
      <c r="AT1038" s="273"/>
      <c r="AU1038" s="275">
        <v>552.56417910447794</v>
      </c>
      <c r="AV1038" s="275">
        <v>94.582941176470598</v>
      </c>
      <c r="AW1038" s="275">
        <v>34.822923076923097</v>
      </c>
      <c r="AX1038" s="275">
        <v>33.565645161290298</v>
      </c>
      <c r="AY1038" s="275">
        <v>214.23531249999999</v>
      </c>
      <c r="AZ1038" s="187"/>
      <c r="BA1038" s="182"/>
    </row>
    <row r="1039" spans="1:53" s="188" customFormat="1" x14ac:dyDescent="0.2">
      <c r="A1039" s="182"/>
      <c r="B1039" s="185" t="s">
        <v>400</v>
      </c>
      <c r="C1039" s="185"/>
      <c r="D1039" s="186" t="s">
        <v>388</v>
      </c>
      <c r="E1039" s="325">
        <v>145</v>
      </c>
      <c r="F1039" s="325">
        <v>40</v>
      </c>
      <c r="G1039" s="325">
        <v>42</v>
      </c>
      <c r="H1039" s="325">
        <v>15</v>
      </c>
      <c r="I1039" s="325">
        <v>27</v>
      </c>
      <c r="J1039" s="185"/>
      <c r="K1039" s="182"/>
      <c r="L1039" s="182"/>
      <c r="M1039" s="238">
        <v>28310.23</v>
      </c>
      <c r="N1039" s="238">
        <v>5160.93</v>
      </c>
      <c r="O1039" s="238">
        <v>5988.78</v>
      </c>
      <c r="P1039" s="238">
        <v>2469.33</v>
      </c>
      <c r="Q1039" s="238">
        <v>5687.5</v>
      </c>
      <c r="R1039" s="185"/>
      <c r="S1039" s="182"/>
      <c r="T1039" s="182"/>
      <c r="U1039" s="238">
        <v>176.93893750000001</v>
      </c>
      <c r="V1039" s="238">
        <v>32.458679245283001</v>
      </c>
      <c r="W1039" s="238">
        <v>37.903670886076</v>
      </c>
      <c r="X1039" s="238">
        <v>17.512978723404299</v>
      </c>
      <c r="Y1039" s="238">
        <v>35.108024691357997</v>
      </c>
      <c r="Z1039" s="185"/>
      <c r="AA1039" s="182"/>
      <c r="AB1039" s="185" t="s">
        <v>489</v>
      </c>
      <c r="AC1039" s="185"/>
      <c r="AD1039" s="186" t="s">
        <v>79</v>
      </c>
      <c r="AE1039" s="338">
        <v>3</v>
      </c>
      <c r="AF1039" s="338">
        <v>1</v>
      </c>
      <c r="AG1039" s="338"/>
      <c r="AH1039" s="338"/>
      <c r="AI1039" s="338"/>
      <c r="AJ1039" s="187"/>
      <c r="AK1039" s="182"/>
      <c r="AL1039" s="182"/>
      <c r="AM1039" s="282">
        <v>526.86</v>
      </c>
      <c r="AN1039" s="282">
        <v>463.45</v>
      </c>
      <c r="AO1039" s="282">
        <v>0</v>
      </c>
      <c r="AP1039" s="282">
        <v>0</v>
      </c>
      <c r="AQ1039" s="282">
        <v>0</v>
      </c>
      <c r="AR1039" s="275"/>
      <c r="AS1039" s="273"/>
      <c r="AT1039" s="273"/>
      <c r="AU1039" s="275">
        <v>175.62</v>
      </c>
      <c r="AV1039" s="275">
        <v>154.48333333333301</v>
      </c>
      <c r="AW1039" s="275">
        <v>0</v>
      </c>
      <c r="AX1039" s="275">
        <v>0</v>
      </c>
      <c r="AY1039" s="275">
        <v>0</v>
      </c>
      <c r="AZ1039" s="187"/>
      <c r="BA1039" s="182"/>
    </row>
    <row r="1040" spans="1:53" s="188" customFormat="1" x14ac:dyDescent="0.2">
      <c r="A1040" s="182"/>
      <c r="B1040" s="185" t="s">
        <v>402</v>
      </c>
      <c r="C1040" s="185"/>
      <c r="D1040" s="186" t="s">
        <v>383</v>
      </c>
      <c r="E1040" s="325">
        <v>88</v>
      </c>
      <c r="F1040" s="325">
        <v>39</v>
      </c>
      <c r="G1040" s="325">
        <v>21</v>
      </c>
      <c r="H1040" s="325">
        <v>17</v>
      </c>
      <c r="I1040" s="325">
        <v>25</v>
      </c>
      <c r="J1040" s="185"/>
      <c r="K1040" s="182"/>
      <c r="L1040" s="182"/>
      <c r="M1040" s="238">
        <v>13666.43</v>
      </c>
      <c r="N1040" s="238">
        <v>6245.93</v>
      </c>
      <c r="O1040" s="238">
        <v>2338.08</v>
      </c>
      <c r="P1040" s="238">
        <v>2112.5100000000002</v>
      </c>
      <c r="Q1040" s="238">
        <v>11314.92</v>
      </c>
      <c r="R1040" s="185"/>
      <c r="S1040" s="182"/>
      <c r="T1040" s="182"/>
      <c r="U1040" s="238">
        <v>136.6643</v>
      </c>
      <c r="V1040" s="238">
        <v>64.391030927835004</v>
      </c>
      <c r="W1040" s="238">
        <v>25.413913043478299</v>
      </c>
      <c r="X1040" s="238">
        <v>22.962065217391299</v>
      </c>
      <c r="Y1040" s="238">
        <v>113.14919999999999</v>
      </c>
      <c r="Z1040" s="185"/>
      <c r="AA1040" s="182"/>
      <c r="AB1040" s="185" t="s">
        <v>490</v>
      </c>
      <c r="AC1040" s="185"/>
      <c r="AD1040" s="186" t="s">
        <v>219</v>
      </c>
      <c r="AE1040" s="338">
        <v>37</v>
      </c>
      <c r="AF1040" s="338">
        <v>20</v>
      </c>
      <c r="AG1040" s="338">
        <v>14</v>
      </c>
      <c r="AH1040" s="338">
        <v>6</v>
      </c>
      <c r="AI1040" s="338">
        <v>7</v>
      </c>
      <c r="AJ1040" s="187"/>
      <c r="AK1040" s="182"/>
      <c r="AL1040" s="182"/>
      <c r="AM1040" s="282">
        <v>4273.78</v>
      </c>
      <c r="AN1040" s="282">
        <v>2625.86</v>
      </c>
      <c r="AO1040" s="282">
        <v>808.54</v>
      </c>
      <c r="AP1040" s="282">
        <v>488.78</v>
      </c>
      <c r="AQ1040" s="282">
        <v>2995.61</v>
      </c>
      <c r="AR1040" s="275"/>
      <c r="AS1040" s="273"/>
      <c r="AT1040" s="273"/>
      <c r="AU1040" s="275">
        <v>112.467894736842</v>
      </c>
      <c r="AV1040" s="275">
        <v>70.969189189189194</v>
      </c>
      <c r="AW1040" s="275">
        <v>21.852432432432401</v>
      </c>
      <c r="AX1040" s="275">
        <v>13.577222222222201</v>
      </c>
      <c r="AY1040" s="275">
        <v>80.962432432432394</v>
      </c>
      <c r="AZ1040" s="187"/>
      <c r="BA1040" s="182"/>
    </row>
    <row r="1041" spans="1:53" s="188" customFormat="1" x14ac:dyDescent="0.2">
      <c r="A1041" s="182"/>
      <c r="B1041" s="185" t="s">
        <v>403</v>
      </c>
      <c r="C1041" s="185"/>
      <c r="D1041" s="186" t="s">
        <v>175</v>
      </c>
      <c r="E1041" s="325">
        <v>2496</v>
      </c>
      <c r="F1041" s="325">
        <v>1405</v>
      </c>
      <c r="G1041" s="325">
        <v>1086</v>
      </c>
      <c r="H1041" s="325">
        <v>834</v>
      </c>
      <c r="I1041" s="325">
        <v>1084</v>
      </c>
      <c r="J1041" s="185"/>
      <c r="K1041" s="182"/>
      <c r="L1041" s="182"/>
      <c r="M1041" s="238">
        <v>317262.11</v>
      </c>
      <c r="N1041" s="238">
        <v>137645.1</v>
      </c>
      <c r="O1041" s="238">
        <v>117118.49</v>
      </c>
      <c r="P1041" s="238">
        <v>106800.38</v>
      </c>
      <c r="Q1041" s="238">
        <v>371339.66</v>
      </c>
      <c r="R1041" s="185"/>
      <c r="S1041" s="182"/>
      <c r="T1041" s="182"/>
      <c r="U1041" s="238">
        <v>111.437341060766</v>
      </c>
      <c r="V1041" s="238">
        <v>49.0713368983957</v>
      </c>
      <c r="W1041" s="238">
        <v>43.313051035503001</v>
      </c>
      <c r="X1041" s="238">
        <v>40.271636500754198</v>
      </c>
      <c r="Y1041" s="238">
        <v>130.753401408451</v>
      </c>
      <c r="Z1041" s="185"/>
      <c r="AA1041" s="182"/>
      <c r="AB1041" s="185" t="s">
        <v>491</v>
      </c>
      <c r="AC1041" s="185"/>
      <c r="AD1041" s="186" t="s">
        <v>164</v>
      </c>
      <c r="AE1041" s="338">
        <v>160</v>
      </c>
      <c r="AF1041" s="338">
        <v>79</v>
      </c>
      <c r="AG1041" s="338">
        <v>59</v>
      </c>
      <c r="AH1041" s="338">
        <v>29</v>
      </c>
      <c r="AI1041" s="338">
        <v>33</v>
      </c>
      <c r="AJ1041" s="187"/>
      <c r="AK1041" s="182"/>
      <c r="AL1041" s="182"/>
      <c r="AM1041" s="282">
        <v>39883.97</v>
      </c>
      <c r="AN1041" s="282">
        <v>15877.45</v>
      </c>
      <c r="AO1041" s="282">
        <v>5720.98</v>
      </c>
      <c r="AP1041" s="282">
        <v>2116.96</v>
      </c>
      <c r="AQ1041" s="282">
        <v>12173.07</v>
      </c>
      <c r="AR1041" s="275"/>
      <c r="AS1041" s="273"/>
      <c r="AT1041" s="273"/>
      <c r="AU1041" s="275">
        <v>247.72652173912999</v>
      </c>
      <c r="AV1041" s="275">
        <v>98.008950617283901</v>
      </c>
      <c r="AW1041" s="275">
        <v>35.098036809816001</v>
      </c>
      <c r="AX1041" s="275">
        <v>13.314213836478</v>
      </c>
      <c r="AY1041" s="275">
        <v>73.776181818181797</v>
      </c>
      <c r="AZ1041" s="187"/>
      <c r="BA1041" s="182"/>
    </row>
    <row r="1042" spans="1:53" s="188" customFormat="1" x14ac:dyDescent="0.2">
      <c r="A1042" s="182"/>
      <c r="B1042" s="185" t="s">
        <v>405</v>
      </c>
      <c r="C1042" s="185"/>
      <c r="D1042" s="186" t="s">
        <v>393</v>
      </c>
      <c r="E1042" s="325">
        <v>35</v>
      </c>
      <c r="F1042" s="325">
        <v>18</v>
      </c>
      <c r="G1042" s="325">
        <v>16</v>
      </c>
      <c r="H1042" s="325">
        <v>10</v>
      </c>
      <c r="I1042" s="325">
        <v>14</v>
      </c>
      <c r="J1042" s="185"/>
      <c r="K1042" s="182"/>
      <c r="L1042" s="182"/>
      <c r="M1042" s="238">
        <v>4263.43</v>
      </c>
      <c r="N1042" s="238">
        <v>2207.11</v>
      </c>
      <c r="O1042" s="238">
        <v>2039.21</v>
      </c>
      <c r="P1042" s="238">
        <v>2215.85</v>
      </c>
      <c r="Q1042" s="238">
        <v>13780.72</v>
      </c>
      <c r="R1042" s="185"/>
      <c r="S1042" s="182"/>
      <c r="T1042" s="182"/>
      <c r="U1042" s="238">
        <v>103.98609756097601</v>
      </c>
      <c r="V1042" s="238">
        <v>53.831951219512199</v>
      </c>
      <c r="W1042" s="238">
        <v>50.980249999999998</v>
      </c>
      <c r="X1042" s="238">
        <v>56.816666666666698</v>
      </c>
      <c r="Y1042" s="238">
        <v>306.23822222222202</v>
      </c>
      <c r="Z1042" s="185"/>
      <c r="AA1042" s="182"/>
      <c r="AB1042" s="185" t="s">
        <v>493</v>
      </c>
      <c r="AC1042" s="185"/>
      <c r="AD1042" s="186" t="s">
        <v>120</v>
      </c>
      <c r="AE1042" s="338">
        <v>1</v>
      </c>
      <c r="AF1042" s="338">
        <v>1</v>
      </c>
      <c r="AG1042" s="338"/>
      <c r="AH1042" s="338"/>
      <c r="AI1042" s="338"/>
      <c r="AJ1042" s="187"/>
      <c r="AK1042" s="182"/>
      <c r="AL1042" s="182"/>
      <c r="AM1042" s="282">
        <v>79.41</v>
      </c>
      <c r="AN1042" s="282">
        <v>54.98</v>
      </c>
      <c r="AO1042" s="282">
        <v>0</v>
      </c>
      <c r="AP1042" s="282">
        <v>0</v>
      </c>
      <c r="AQ1042" s="282">
        <v>0</v>
      </c>
      <c r="AR1042" s="275"/>
      <c r="AS1042" s="273"/>
      <c r="AT1042" s="273"/>
      <c r="AU1042" s="275">
        <v>79.41</v>
      </c>
      <c r="AV1042" s="275">
        <v>54.98</v>
      </c>
      <c r="AW1042" s="275">
        <v>0</v>
      </c>
      <c r="AX1042" s="275">
        <v>0</v>
      </c>
      <c r="AY1042" s="275">
        <v>0</v>
      </c>
      <c r="AZ1042" s="187"/>
      <c r="BA1042" s="182"/>
    </row>
    <row r="1043" spans="1:53" s="188" customFormat="1" x14ac:dyDescent="0.2">
      <c r="A1043" s="182"/>
      <c r="B1043" s="185" t="s">
        <v>405</v>
      </c>
      <c r="C1043" s="185"/>
      <c r="D1043" s="186" t="s">
        <v>155</v>
      </c>
      <c r="E1043" s="325">
        <v>1</v>
      </c>
      <c r="F1043" s="325"/>
      <c r="G1043" s="325"/>
      <c r="H1043" s="325"/>
      <c r="I1043" s="325"/>
      <c r="J1043" s="185"/>
      <c r="K1043" s="182"/>
      <c r="L1043" s="182"/>
      <c r="M1043" s="238">
        <v>82.54</v>
      </c>
      <c r="N1043" s="238">
        <v>0</v>
      </c>
      <c r="O1043" s="238">
        <v>0</v>
      </c>
      <c r="P1043" s="238">
        <v>0</v>
      </c>
      <c r="Q1043" s="238">
        <v>0</v>
      </c>
      <c r="R1043" s="185"/>
      <c r="S1043" s="182"/>
      <c r="T1043" s="182"/>
      <c r="U1043" s="238">
        <v>82.54</v>
      </c>
      <c r="V1043" s="238">
        <v>0</v>
      </c>
      <c r="W1043" s="238">
        <v>0</v>
      </c>
      <c r="X1043" s="238">
        <v>0</v>
      </c>
      <c r="Y1043" s="238">
        <v>0</v>
      </c>
      <c r="Z1043" s="185"/>
      <c r="AA1043" s="182"/>
      <c r="AB1043" s="185" t="s">
        <v>496</v>
      </c>
      <c r="AC1043" s="185"/>
      <c r="AD1043" s="186" t="s">
        <v>148</v>
      </c>
      <c r="AE1043" s="338">
        <v>1</v>
      </c>
      <c r="AF1043" s="338"/>
      <c r="AG1043" s="338"/>
      <c r="AH1043" s="338"/>
      <c r="AI1043" s="338"/>
      <c r="AJ1043" s="187"/>
      <c r="AK1043" s="182"/>
      <c r="AL1043" s="182"/>
      <c r="AM1043" s="282">
        <v>212.94</v>
      </c>
      <c r="AN1043" s="282">
        <v>0</v>
      </c>
      <c r="AO1043" s="282">
        <v>0</v>
      </c>
      <c r="AP1043" s="282">
        <v>0</v>
      </c>
      <c r="AQ1043" s="282">
        <v>0</v>
      </c>
      <c r="AR1043" s="275"/>
      <c r="AS1043" s="273"/>
      <c r="AT1043" s="273"/>
      <c r="AU1043" s="275">
        <v>212.94</v>
      </c>
      <c r="AV1043" s="275">
        <v>0</v>
      </c>
      <c r="AW1043" s="275">
        <v>0</v>
      </c>
      <c r="AX1043" s="275">
        <v>0</v>
      </c>
      <c r="AY1043" s="275">
        <v>0</v>
      </c>
      <c r="AZ1043" s="187"/>
      <c r="BA1043" s="182"/>
    </row>
    <row r="1044" spans="1:53" s="188" customFormat="1" x14ac:dyDescent="0.2">
      <c r="A1044" s="182"/>
      <c r="B1044" s="185" t="s">
        <v>406</v>
      </c>
      <c r="C1044" s="185"/>
      <c r="D1044" s="186" t="s">
        <v>187</v>
      </c>
      <c r="E1044" s="325">
        <v>1</v>
      </c>
      <c r="F1044" s="325"/>
      <c r="G1044" s="325"/>
      <c r="H1044" s="325"/>
      <c r="I1044" s="325">
        <v>1</v>
      </c>
      <c r="J1044" s="185"/>
      <c r="K1044" s="182"/>
      <c r="L1044" s="182"/>
      <c r="M1044" s="238">
        <v>349.73</v>
      </c>
      <c r="N1044" s="238">
        <v>0</v>
      </c>
      <c r="O1044" s="238">
        <v>0</v>
      </c>
      <c r="P1044" s="238">
        <v>0</v>
      </c>
      <c r="Q1044" s="238">
        <v>692.43</v>
      </c>
      <c r="R1044" s="185"/>
      <c r="S1044" s="182"/>
      <c r="T1044" s="182"/>
      <c r="U1044" s="238">
        <v>349.73</v>
      </c>
      <c r="V1044" s="238">
        <v>0</v>
      </c>
      <c r="W1044" s="238">
        <v>0</v>
      </c>
      <c r="X1044" s="238">
        <v>0</v>
      </c>
      <c r="Y1044" s="238">
        <v>692.43</v>
      </c>
      <c r="Z1044" s="185"/>
      <c r="AA1044" s="182"/>
      <c r="AB1044" s="185" t="s">
        <v>496</v>
      </c>
      <c r="AC1044" s="185"/>
      <c r="AD1044" s="186" t="s">
        <v>439</v>
      </c>
      <c r="AE1044" s="338">
        <v>23</v>
      </c>
      <c r="AF1044" s="338">
        <v>10</v>
      </c>
      <c r="AG1044" s="338">
        <v>5</v>
      </c>
      <c r="AH1044" s="338">
        <v>4</v>
      </c>
      <c r="AI1044" s="338">
        <v>5</v>
      </c>
      <c r="AJ1044" s="187"/>
      <c r="AK1044" s="182"/>
      <c r="AL1044" s="182"/>
      <c r="AM1044" s="282">
        <v>5312.23</v>
      </c>
      <c r="AN1044" s="282">
        <v>2161.87</v>
      </c>
      <c r="AO1044" s="282">
        <v>72.849999999999994</v>
      </c>
      <c r="AP1044" s="282">
        <v>54.9</v>
      </c>
      <c r="AQ1044" s="282">
        <v>1094.47</v>
      </c>
      <c r="AR1044" s="275"/>
      <c r="AS1044" s="273"/>
      <c r="AT1044" s="273"/>
      <c r="AU1044" s="275">
        <v>212.48920000000001</v>
      </c>
      <c r="AV1044" s="275">
        <v>86.474800000000002</v>
      </c>
      <c r="AW1044" s="275">
        <v>3.03541666666667</v>
      </c>
      <c r="AX1044" s="275">
        <v>2.1960000000000002</v>
      </c>
      <c r="AY1044" s="275">
        <v>43.778799999999997</v>
      </c>
      <c r="AZ1044" s="187"/>
      <c r="BA1044" s="182"/>
    </row>
    <row r="1045" spans="1:53" s="188" customFormat="1" x14ac:dyDescent="0.2">
      <c r="A1045" s="182"/>
      <c r="B1045" s="185" t="s">
        <v>407</v>
      </c>
      <c r="C1045" s="185"/>
      <c r="D1045" s="186" t="s">
        <v>155</v>
      </c>
      <c r="E1045" s="325">
        <v>177</v>
      </c>
      <c r="F1045" s="325">
        <v>110</v>
      </c>
      <c r="G1045" s="325">
        <v>82</v>
      </c>
      <c r="H1045" s="325">
        <v>62</v>
      </c>
      <c r="I1045" s="325">
        <v>71</v>
      </c>
      <c r="J1045" s="185"/>
      <c r="K1045" s="182"/>
      <c r="L1045" s="182"/>
      <c r="M1045" s="238">
        <v>20847.14</v>
      </c>
      <c r="N1045" s="238">
        <v>10077.469999999999</v>
      </c>
      <c r="O1045" s="238">
        <v>8772.9599999999991</v>
      </c>
      <c r="P1045" s="238">
        <v>7840.93</v>
      </c>
      <c r="Q1045" s="238">
        <v>18846.63</v>
      </c>
      <c r="R1045" s="185"/>
      <c r="S1045" s="182"/>
      <c r="T1045" s="182"/>
      <c r="U1045" s="238">
        <v>107.459484536082</v>
      </c>
      <c r="V1045" s="238">
        <v>48.449375000000003</v>
      </c>
      <c r="W1045" s="238">
        <v>42.587184466019401</v>
      </c>
      <c r="X1045" s="238">
        <v>37.696778846153798</v>
      </c>
      <c r="Y1045" s="238">
        <v>87.252916666666593</v>
      </c>
      <c r="Z1045" s="185"/>
      <c r="AA1045" s="182"/>
      <c r="AB1045" s="185" t="s">
        <v>497</v>
      </c>
      <c r="AC1045" s="185"/>
      <c r="AD1045" s="186" t="s">
        <v>145</v>
      </c>
      <c r="AE1045" s="338">
        <v>6</v>
      </c>
      <c r="AF1045" s="338">
        <v>2</v>
      </c>
      <c r="AG1045" s="338">
        <v>3</v>
      </c>
      <c r="AH1045" s="338">
        <v>2</v>
      </c>
      <c r="AI1045" s="338">
        <v>2</v>
      </c>
      <c r="AJ1045" s="187"/>
      <c r="AK1045" s="182"/>
      <c r="AL1045" s="182"/>
      <c r="AM1045" s="282">
        <v>648.63</v>
      </c>
      <c r="AN1045" s="282">
        <v>76.61</v>
      </c>
      <c r="AO1045" s="282">
        <v>242.53</v>
      </c>
      <c r="AP1045" s="282">
        <v>72.22</v>
      </c>
      <c r="AQ1045" s="282">
        <v>440.35</v>
      </c>
      <c r="AR1045" s="275"/>
      <c r="AS1045" s="273"/>
      <c r="AT1045" s="273"/>
      <c r="AU1045" s="275">
        <v>108.105</v>
      </c>
      <c r="AV1045" s="275">
        <v>12.768333333333301</v>
      </c>
      <c r="AW1045" s="275">
        <v>40.421666666666702</v>
      </c>
      <c r="AX1045" s="275">
        <v>12.036666666666701</v>
      </c>
      <c r="AY1045" s="275">
        <v>73.391666666666694</v>
      </c>
      <c r="AZ1045" s="187"/>
      <c r="BA1045" s="182"/>
    </row>
    <row r="1046" spans="1:53" s="188" customFormat="1" x14ac:dyDescent="0.2">
      <c r="A1046" s="182"/>
      <c r="B1046" s="185" t="s">
        <v>408</v>
      </c>
      <c r="C1046" s="185"/>
      <c r="D1046" s="186" t="s">
        <v>409</v>
      </c>
      <c r="E1046" s="325">
        <v>125</v>
      </c>
      <c r="F1046" s="325">
        <v>79</v>
      </c>
      <c r="G1046" s="325">
        <v>49</v>
      </c>
      <c r="H1046" s="325">
        <v>35</v>
      </c>
      <c r="I1046" s="325">
        <v>51</v>
      </c>
      <c r="J1046" s="185"/>
      <c r="K1046" s="182"/>
      <c r="L1046" s="182"/>
      <c r="M1046" s="238">
        <v>16946.91</v>
      </c>
      <c r="N1046" s="238">
        <v>9680.5499999999993</v>
      </c>
      <c r="O1046" s="238">
        <v>5969.34</v>
      </c>
      <c r="P1046" s="238">
        <v>5527.59</v>
      </c>
      <c r="Q1046" s="238">
        <v>21187.74</v>
      </c>
      <c r="R1046" s="185"/>
      <c r="S1046" s="182"/>
      <c r="T1046" s="182"/>
      <c r="U1046" s="238">
        <v>116.87524137931</v>
      </c>
      <c r="V1046" s="238">
        <v>66.762413793103505</v>
      </c>
      <c r="W1046" s="238">
        <v>43.571824817518298</v>
      </c>
      <c r="X1046" s="238">
        <v>39.766834532374098</v>
      </c>
      <c r="Y1046" s="238">
        <v>148.16601398601401</v>
      </c>
      <c r="Z1046" s="185"/>
      <c r="AA1046" s="182"/>
      <c r="AB1046" s="185" t="s">
        <v>499</v>
      </c>
      <c r="AC1046" s="185"/>
      <c r="AD1046" s="186" t="s">
        <v>224</v>
      </c>
      <c r="AE1046" s="338">
        <v>11</v>
      </c>
      <c r="AF1046" s="338">
        <v>6</v>
      </c>
      <c r="AG1046" s="338">
        <v>4</v>
      </c>
      <c r="AH1046" s="338">
        <v>3</v>
      </c>
      <c r="AI1046" s="338">
        <v>2</v>
      </c>
      <c r="AJ1046" s="187"/>
      <c r="AK1046" s="182"/>
      <c r="AL1046" s="182"/>
      <c r="AM1046" s="282">
        <v>1197.82</v>
      </c>
      <c r="AN1046" s="282">
        <v>151.62</v>
      </c>
      <c r="AO1046" s="282">
        <v>136.35</v>
      </c>
      <c r="AP1046" s="282">
        <v>54.83</v>
      </c>
      <c r="AQ1046" s="282">
        <v>280.42</v>
      </c>
      <c r="AR1046" s="275"/>
      <c r="AS1046" s="273"/>
      <c r="AT1046" s="273"/>
      <c r="AU1046" s="275">
        <v>108.892727272727</v>
      </c>
      <c r="AV1046" s="275">
        <v>13.783636363636401</v>
      </c>
      <c r="AW1046" s="275">
        <v>12.3954545454545</v>
      </c>
      <c r="AX1046" s="275">
        <v>5.4829999999999997</v>
      </c>
      <c r="AY1046" s="275">
        <v>28.042000000000002</v>
      </c>
      <c r="AZ1046" s="187"/>
      <c r="BA1046" s="182"/>
    </row>
    <row r="1047" spans="1:53" s="188" customFormat="1" x14ac:dyDescent="0.2">
      <c r="A1047" s="182"/>
      <c r="B1047" s="185" t="s">
        <v>411</v>
      </c>
      <c r="C1047" s="185"/>
      <c r="D1047" s="186" t="s">
        <v>93</v>
      </c>
      <c r="E1047" s="325">
        <v>192</v>
      </c>
      <c r="F1047" s="325">
        <v>102</v>
      </c>
      <c r="G1047" s="325">
        <v>69</v>
      </c>
      <c r="H1047" s="325">
        <v>49</v>
      </c>
      <c r="I1047" s="325">
        <v>51</v>
      </c>
      <c r="J1047" s="185"/>
      <c r="K1047" s="182"/>
      <c r="L1047" s="182"/>
      <c r="M1047" s="238">
        <v>28618.99</v>
      </c>
      <c r="N1047" s="238">
        <v>10334.06</v>
      </c>
      <c r="O1047" s="238">
        <v>8025.49</v>
      </c>
      <c r="P1047" s="238">
        <v>7018.86</v>
      </c>
      <c r="Q1047" s="238">
        <v>21151.98</v>
      </c>
      <c r="R1047" s="185"/>
      <c r="S1047" s="182"/>
      <c r="T1047" s="182"/>
      <c r="U1047" s="238">
        <v>132.49532407407401</v>
      </c>
      <c r="V1047" s="238">
        <v>48.29</v>
      </c>
      <c r="W1047" s="238">
        <v>38.399473684210498</v>
      </c>
      <c r="X1047" s="238">
        <v>34.238341463414599</v>
      </c>
      <c r="Y1047" s="238">
        <v>98.841028037383097</v>
      </c>
      <c r="Z1047" s="185"/>
      <c r="AA1047" s="182"/>
      <c r="AB1047" s="185" t="s">
        <v>499</v>
      </c>
      <c r="AC1047" s="185"/>
      <c r="AD1047" s="186" t="s">
        <v>225</v>
      </c>
      <c r="AE1047" s="338">
        <v>1</v>
      </c>
      <c r="AF1047" s="338"/>
      <c r="AG1047" s="338"/>
      <c r="AH1047" s="338"/>
      <c r="AI1047" s="338"/>
      <c r="AJ1047" s="187"/>
      <c r="AK1047" s="182"/>
      <c r="AL1047" s="182"/>
      <c r="AM1047" s="282">
        <v>172.05</v>
      </c>
      <c r="AN1047" s="282">
        <v>0</v>
      </c>
      <c r="AO1047" s="282">
        <v>0</v>
      </c>
      <c r="AP1047" s="282">
        <v>0</v>
      </c>
      <c r="AQ1047" s="282">
        <v>0</v>
      </c>
      <c r="AR1047" s="275"/>
      <c r="AS1047" s="273"/>
      <c r="AT1047" s="273"/>
      <c r="AU1047" s="275">
        <v>172.05</v>
      </c>
      <c r="AV1047" s="275">
        <v>0</v>
      </c>
      <c r="AW1047" s="275">
        <v>0</v>
      </c>
      <c r="AX1047" s="275">
        <v>0</v>
      </c>
      <c r="AY1047" s="275">
        <v>0</v>
      </c>
      <c r="AZ1047" s="187"/>
      <c r="BA1047" s="182"/>
    </row>
    <row r="1048" spans="1:53" s="188" customFormat="1" x14ac:dyDescent="0.2">
      <c r="A1048" s="182"/>
      <c r="B1048" s="185" t="s">
        <v>412</v>
      </c>
      <c r="C1048" s="185"/>
      <c r="D1048" s="186" t="s">
        <v>63</v>
      </c>
      <c r="E1048" s="325">
        <v>1</v>
      </c>
      <c r="F1048" s="325">
        <v>3</v>
      </c>
      <c r="G1048" s="325">
        <v>1</v>
      </c>
      <c r="H1048" s="325">
        <v>1</v>
      </c>
      <c r="I1048" s="325"/>
      <c r="J1048" s="185"/>
      <c r="K1048" s="182"/>
      <c r="L1048" s="182"/>
      <c r="M1048" s="238">
        <v>34.47</v>
      </c>
      <c r="N1048" s="238">
        <v>504.46</v>
      </c>
      <c r="O1048" s="238">
        <v>157.19999999999999</v>
      </c>
      <c r="P1048" s="238">
        <v>198.52</v>
      </c>
      <c r="Q1048" s="238">
        <v>0</v>
      </c>
      <c r="R1048" s="185"/>
      <c r="S1048" s="182"/>
      <c r="T1048" s="182"/>
      <c r="U1048" s="238">
        <v>34.47</v>
      </c>
      <c r="V1048" s="238">
        <v>168.15333333333299</v>
      </c>
      <c r="W1048" s="238">
        <v>157.19999999999999</v>
      </c>
      <c r="X1048" s="238">
        <v>99.26</v>
      </c>
      <c r="Y1048" s="238">
        <v>0</v>
      </c>
      <c r="Z1048" s="185"/>
      <c r="AA1048" s="182"/>
      <c r="AB1048" s="185" t="s">
        <v>500</v>
      </c>
      <c r="AC1048" s="185"/>
      <c r="AD1048" s="186" t="s">
        <v>107</v>
      </c>
      <c r="AE1048" s="338">
        <v>136</v>
      </c>
      <c r="AF1048" s="338">
        <v>36</v>
      </c>
      <c r="AG1048" s="338">
        <v>20</v>
      </c>
      <c r="AH1048" s="338">
        <v>15</v>
      </c>
      <c r="AI1048" s="338">
        <v>16</v>
      </c>
      <c r="AJ1048" s="187"/>
      <c r="AK1048" s="182"/>
      <c r="AL1048" s="182"/>
      <c r="AM1048" s="282">
        <v>54362.73</v>
      </c>
      <c r="AN1048" s="282">
        <v>12347.02</v>
      </c>
      <c r="AO1048" s="282">
        <v>1786.61</v>
      </c>
      <c r="AP1048" s="282">
        <v>-162.91999999999999</v>
      </c>
      <c r="AQ1048" s="282">
        <v>21781.56</v>
      </c>
      <c r="AR1048" s="275"/>
      <c r="AS1048" s="273"/>
      <c r="AT1048" s="273"/>
      <c r="AU1048" s="275">
        <v>393.93282608695699</v>
      </c>
      <c r="AV1048" s="275">
        <v>86.950845070422503</v>
      </c>
      <c r="AW1048" s="275">
        <v>13.234148148148099</v>
      </c>
      <c r="AX1048" s="275">
        <v>-1.1554609929077999</v>
      </c>
      <c r="AY1048" s="275">
        <v>154.47914893616999</v>
      </c>
      <c r="AZ1048" s="187"/>
      <c r="BA1048" s="182"/>
    </row>
    <row r="1049" spans="1:53" s="188" customFormat="1" x14ac:dyDescent="0.2">
      <c r="A1049" s="182"/>
      <c r="B1049" s="185" t="s">
        <v>413</v>
      </c>
      <c r="C1049" s="185"/>
      <c r="D1049" s="186" t="s">
        <v>414</v>
      </c>
      <c r="E1049" s="325">
        <v>133</v>
      </c>
      <c r="F1049" s="325">
        <v>70</v>
      </c>
      <c r="G1049" s="325">
        <v>16</v>
      </c>
      <c r="H1049" s="325">
        <v>42</v>
      </c>
      <c r="I1049" s="325">
        <v>50</v>
      </c>
      <c r="J1049" s="185"/>
      <c r="K1049" s="182"/>
      <c r="L1049" s="182"/>
      <c r="M1049" s="238">
        <v>18211.580000000002</v>
      </c>
      <c r="N1049" s="238">
        <v>7275.18</v>
      </c>
      <c r="O1049" s="238">
        <v>4469.08</v>
      </c>
      <c r="P1049" s="238">
        <v>3784.27</v>
      </c>
      <c r="Q1049" s="238">
        <v>13794.17</v>
      </c>
      <c r="R1049" s="185"/>
      <c r="S1049" s="182"/>
      <c r="T1049" s="182"/>
      <c r="U1049" s="238">
        <v>116.740897435897</v>
      </c>
      <c r="V1049" s="238">
        <v>48.826711409395998</v>
      </c>
      <c r="W1049" s="238">
        <v>63.844000000000001</v>
      </c>
      <c r="X1049" s="238">
        <v>27.224964028776999</v>
      </c>
      <c r="Y1049" s="238">
        <v>90.157973856209097</v>
      </c>
      <c r="Z1049" s="185"/>
      <c r="AA1049" s="182"/>
      <c r="AB1049" s="185" t="s">
        <v>503</v>
      </c>
      <c r="AC1049" s="185"/>
      <c r="AD1049" s="186" t="s">
        <v>460</v>
      </c>
      <c r="AE1049" s="338">
        <v>7</v>
      </c>
      <c r="AF1049" s="338">
        <v>2</v>
      </c>
      <c r="AG1049" s="338">
        <v>1</v>
      </c>
      <c r="AH1049" s="338">
        <v>1</v>
      </c>
      <c r="AI1049" s="338">
        <v>1</v>
      </c>
      <c r="AJ1049" s="187"/>
      <c r="AK1049" s="182"/>
      <c r="AL1049" s="182"/>
      <c r="AM1049" s="282">
        <v>208.49</v>
      </c>
      <c r="AN1049" s="282">
        <v>189.53</v>
      </c>
      <c r="AO1049" s="282">
        <v>189.24</v>
      </c>
      <c r="AP1049" s="282">
        <v>191.55</v>
      </c>
      <c r="AQ1049" s="282">
        <v>265.72000000000003</v>
      </c>
      <c r="AR1049" s="275"/>
      <c r="AS1049" s="273"/>
      <c r="AT1049" s="273"/>
      <c r="AU1049" s="275">
        <v>29.784285714285701</v>
      </c>
      <c r="AV1049" s="275">
        <v>23.69125</v>
      </c>
      <c r="AW1049" s="275">
        <v>23.655000000000001</v>
      </c>
      <c r="AX1049" s="275">
        <v>23.943750000000001</v>
      </c>
      <c r="AY1049" s="275">
        <v>33.215000000000003</v>
      </c>
      <c r="AZ1049" s="187"/>
      <c r="BA1049" s="182"/>
    </row>
    <row r="1050" spans="1:53" s="188" customFormat="1" x14ac:dyDescent="0.2">
      <c r="A1050" s="182"/>
      <c r="B1050" s="185" t="s">
        <v>413</v>
      </c>
      <c r="C1050" s="185"/>
      <c r="D1050" s="186" t="s">
        <v>324</v>
      </c>
      <c r="E1050" s="325">
        <v>1</v>
      </c>
      <c r="F1050" s="325">
        <v>1</v>
      </c>
      <c r="G1050" s="325">
        <v>2</v>
      </c>
      <c r="H1050" s="325"/>
      <c r="I1050" s="325"/>
      <c r="J1050" s="185"/>
      <c r="K1050" s="182"/>
      <c r="L1050" s="182"/>
      <c r="M1050" s="238">
        <v>152.79</v>
      </c>
      <c r="N1050" s="238">
        <v>119.38</v>
      </c>
      <c r="O1050" s="238">
        <v>853.66</v>
      </c>
      <c r="P1050" s="238"/>
      <c r="Q1050" s="238"/>
      <c r="R1050" s="185"/>
      <c r="S1050" s="182"/>
      <c r="T1050" s="182"/>
      <c r="U1050" s="238">
        <v>152.79</v>
      </c>
      <c r="V1050" s="238">
        <v>119.38</v>
      </c>
      <c r="W1050" s="238">
        <v>426.83</v>
      </c>
      <c r="X1050" s="238"/>
      <c r="Y1050" s="238"/>
      <c r="Z1050" s="185"/>
      <c r="AA1050" s="182"/>
      <c r="AB1050" s="185" t="s">
        <v>505</v>
      </c>
      <c r="AC1050" s="185"/>
      <c r="AD1050" s="186" t="s">
        <v>506</v>
      </c>
      <c r="AE1050" s="338">
        <v>4</v>
      </c>
      <c r="AF1050" s="338">
        <v>9</v>
      </c>
      <c r="AG1050" s="338">
        <v>3</v>
      </c>
      <c r="AH1050" s="338">
        <v>1</v>
      </c>
      <c r="AI1050" s="338">
        <v>2</v>
      </c>
      <c r="AJ1050" s="187"/>
      <c r="AK1050" s="182"/>
      <c r="AL1050" s="182"/>
      <c r="AM1050" s="282">
        <v>115.65</v>
      </c>
      <c r="AN1050" s="282">
        <v>1198.26</v>
      </c>
      <c r="AO1050" s="282">
        <v>71.209999999999994</v>
      </c>
      <c r="AP1050" s="282">
        <v>13.61</v>
      </c>
      <c r="AQ1050" s="282">
        <v>236.47</v>
      </c>
      <c r="AR1050" s="275"/>
      <c r="AS1050" s="273"/>
      <c r="AT1050" s="273"/>
      <c r="AU1050" s="275">
        <v>28.912500000000001</v>
      </c>
      <c r="AV1050" s="275">
        <v>133.13999999999999</v>
      </c>
      <c r="AW1050" s="275">
        <v>7.91222222222222</v>
      </c>
      <c r="AX1050" s="275">
        <v>1.94428571428571</v>
      </c>
      <c r="AY1050" s="275">
        <v>26.274444444444399</v>
      </c>
      <c r="AZ1050" s="187"/>
      <c r="BA1050" s="182"/>
    </row>
    <row r="1051" spans="1:53" s="188" customFormat="1" x14ac:dyDescent="0.2">
      <c r="A1051" s="182"/>
      <c r="B1051" s="185" t="s">
        <v>415</v>
      </c>
      <c r="C1051" s="185"/>
      <c r="D1051" s="186" t="s">
        <v>324</v>
      </c>
      <c r="E1051" s="325">
        <v>424</v>
      </c>
      <c r="F1051" s="325">
        <v>201</v>
      </c>
      <c r="G1051" s="325">
        <v>136</v>
      </c>
      <c r="H1051" s="325">
        <v>102</v>
      </c>
      <c r="I1051" s="325">
        <v>135</v>
      </c>
      <c r="J1051" s="185"/>
      <c r="K1051" s="182"/>
      <c r="L1051" s="182"/>
      <c r="M1051" s="238">
        <v>61615.71</v>
      </c>
      <c r="N1051" s="238">
        <v>17931.53</v>
      </c>
      <c r="O1051" s="238">
        <v>16861.419999999998</v>
      </c>
      <c r="P1051" s="238">
        <v>11360.77</v>
      </c>
      <c r="Q1051" s="238">
        <v>42914.14</v>
      </c>
      <c r="R1051" s="185"/>
      <c r="S1051" s="182"/>
      <c r="T1051" s="182"/>
      <c r="U1051" s="238">
        <v>129.17339622641501</v>
      </c>
      <c r="V1051" s="238">
        <v>38.897028199566201</v>
      </c>
      <c r="W1051" s="238">
        <v>37.304026548672603</v>
      </c>
      <c r="X1051" s="238">
        <v>25.358861607142799</v>
      </c>
      <c r="Y1051" s="238">
        <v>89.033485477178402</v>
      </c>
      <c r="Z1051" s="185"/>
      <c r="AA1051" s="182"/>
      <c r="AB1051" s="185" t="s">
        <v>507</v>
      </c>
      <c r="AC1051" s="185"/>
      <c r="AD1051" s="186" t="s">
        <v>104</v>
      </c>
      <c r="AE1051" s="338">
        <v>17</v>
      </c>
      <c r="AF1051" s="338">
        <v>8</v>
      </c>
      <c r="AG1051" s="338">
        <v>5</v>
      </c>
      <c r="AH1051" s="338">
        <v>3</v>
      </c>
      <c r="AI1051" s="338">
        <v>2</v>
      </c>
      <c r="AJ1051" s="187"/>
      <c r="AK1051" s="182"/>
      <c r="AL1051" s="182"/>
      <c r="AM1051" s="282">
        <v>4653.6000000000004</v>
      </c>
      <c r="AN1051" s="282">
        <v>539.05999999999995</v>
      </c>
      <c r="AO1051" s="282">
        <v>582.80999999999995</v>
      </c>
      <c r="AP1051" s="282">
        <v>217.42</v>
      </c>
      <c r="AQ1051" s="282">
        <v>493.66</v>
      </c>
      <c r="AR1051" s="275"/>
      <c r="AS1051" s="273"/>
      <c r="AT1051" s="273"/>
      <c r="AU1051" s="275">
        <v>273.74117647058802</v>
      </c>
      <c r="AV1051" s="275">
        <v>33.691249999999997</v>
      </c>
      <c r="AW1051" s="275">
        <v>36.425624999999997</v>
      </c>
      <c r="AX1051" s="275">
        <v>13.588749999999999</v>
      </c>
      <c r="AY1051" s="275">
        <v>30.853750000000002</v>
      </c>
      <c r="AZ1051" s="187"/>
      <c r="BA1051" s="182"/>
    </row>
    <row r="1052" spans="1:53" s="188" customFormat="1" ht="13.5" thickBot="1" x14ac:dyDescent="0.25">
      <c r="A1052" s="182"/>
      <c r="B1052" s="189" t="s">
        <v>416</v>
      </c>
      <c r="C1052" s="189"/>
      <c r="D1052" s="190" t="s">
        <v>109</v>
      </c>
      <c r="E1052" s="326">
        <v>103</v>
      </c>
      <c r="F1052" s="326">
        <v>49</v>
      </c>
      <c r="G1052" s="326">
        <v>36</v>
      </c>
      <c r="H1052" s="326">
        <v>27</v>
      </c>
      <c r="I1052" s="326">
        <v>29</v>
      </c>
      <c r="J1052" s="189"/>
      <c r="K1052" s="182"/>
      <c r="L1052" s="182"/>
      <c r="M1052" s="332">
        <v>7521.5</v>
      </c>
      <c r="N1052" s="238">
        <v>2852.11</v>
      </c>
      <c r="O1052" s="238">
        <v>2134.87</v>
      </c>
      <c r="P1052" s="238">
        <v>1551.49</v>
      </c>
      <c r="Q1052" s="238">
        <v>4599.55</v>
      </c>
      <c r="R1052" s="185"/>
      <c r="S1052" s="182"/>
      <c r="T1052" s="182"/>
      <c r="U1052" s="266">
        <v>69.643518518518505</v>
      </c>
      <c r="V1052" s="266">
        <v>27.961862745097999</v>
      </c>
      <c r="W1052" s="266">
        <v>22.238229166666699</v>
      </c>
      <c r="X1052" s="266">
        <v>16.331473684210501</v>
      </c>
      <c r="Y1052" s="266">
        <v>44.226442307692302</v>
      </c>
      <c r="Z1052" s="191"/>
      <c r="AA1052" s="182"/>
      <c r="AB1052" s="189" t="s">
        <v>509</v>
      </c>
      <c r="AC1052" s="189"/>
      <c r="AD1052" s="190" t="s">
        <v>73</v>
      </c>
      <c r="AE1052" s="339">
        <v>135</v>
      </c>
      <c r="AF1052" s="339">
        <v>44</v>
      </c>
      <c r="AG1052" s="339">
        <v>29</v>
      </c>
      <c r="AH1052" s="339">
        <v>24</v>
      </c>
      <c r="AI1052" s="339">
        <v>18</v>
      </c>
      <c r="AJ1052" s="192"/>
      <c r="AK1052" s="182"/>
      <c r="AL1052" s="182"/>
      <c r="AM1052" s="283">
        <v>50637.07</v>
      </c>
      <c r="AN1052" s="284">
        <v>13256.54</v>
      </c>
      <c r="AO1052" s="284">
        <v>2544.04</v>
      </c>
      <c r="AP1052" s="284">
        <v>2140.48</v>
      </c>
      <c r="AQ1052" s="284">
        <v>7327.49</v>
      </c>
      <c r="AR1052" s="277"/>
      <c r="AS1052" s="273"/>
      <c r="AT1052" s="273"/>
      <c r="AU1052" s="276">
        <v>366.93528985507299</v>
      </c>
      <c r="AV1052" s="277">
        <v>98.196592592592594</v>
      </c>
      <c r="AW1052" s="277">
        <v>18.985373134328398</v>
      </c>
      <c r="AX1052" s="277">
        <v>16.2157575757576</v>
      </c>
      <c r="AY1052" s="277">
        <v>55.093909774436099</v>
      </c>
      <c r="AZ1052" s="192"/>
      <c r="BA1052" s="182"/>
    </row>
    <row r="1053" spans="1:53" s="188" customFormat="1" x14ac:dyDescent="0.2">
      <c r="A1053" s="182"/>
      <c r="B1053" s="185" t="s">
        <v>671</v>
      </c>
      <c r="C1053" s="185"/>
      <c r="D1053" s="186" t="s">
        <v>109</v>
      </c>
      <c r="E1053" s="325">
        <v>12</v>
      </c>
      <c r="F1053" s="325">
        <v>12</v>
      </c>
      <c r="G1053" s="325">
        <v>11</v>
      </c>
      <c r="H1053" s="325">
        <v>11</v>
      </c>
      <c r="I1053" s="325">
        <v>12</v>
      </c>
      <c r="J1053" s="185"/>
      <c r="K1053" s="182"/>
      <c r="L1053" s="182"/>
      <c r="M1053" s="238">
        <v>799.32</v>
      </c>
      <c r="N1053" s="238">
        <v>560.82000000000005</v>
      </c>
      <c r="O1053" s="238">
        <v>1239.5</v>
      </c>
      <c r="P1053" s="238">
        <v>3590.2</v>
      </c>
      <c r="Q1053" s="238">
        <v>4404.75</v>
      </c>
      <c r="R1053" s="185"/>
      <c r="S1053" s="182"/>
      <c r="T1053" s="182"/>
      <c r="U1053" s="238">
        <v>57.094285714285697</v>
      </c>
      <c r="V1053" s="238">
        <v>35.051250000000003</v>
      </c>
      <c r="W1053" s="238">
        <v>77.46875</v>
      </c>
      <c r="X1053" s="238">
        <v>211.18823529411799</v>
      </c>
      <c r="Y1053" s="238">
        <v>220.23750000000001</v>
      </c>
      <c r="Z1053" s="185"/>
      <c r="AA1053" s="182"/>
      <c r="AB1053" s="185" t="s">
        <v>511</v>
      </c>
      <c r="AC1053" s="185"/>
      <c r="AD1053" s="186" t="s">
        <v>63</v>
      </c>
      <c r="AE1053" s="338">
        <v>5</v>
      </c>
      <c r="AF1053" s="338">
        <v>2</v>
      </c>
      <c r="AG1053" s="338">
        <v>3</v>
      </c>
      <c r="AH1053" s="338">
        <v>1</v>
      </c>
      <c r="AI1053" s="338"/>
      <c r="AJ1053" s="187"/>
      <c r="AK1053" s="182"/>
      <c r="AL1053" s="182"/>
      <c r="AM1053" s="282">
        <v>2157.9699999999998</v>
      </c>
      <c r="AN1053" s="282">
        <v>428.61</v>
      </c>
      <c r="AO1053" s="282">
        <v>616.15</v>
      </c>
      <c r="AP1053" s="282">
        <v>169.25</v>
      </c>
      <c r="AQ1053" s="282">
        <v>0</v>
      </c>
      <c r="AR1053" s="275"/>
      <c r="AS1053" s="273"/>
      <c r="AT1053" s="273"/>
      <c r="AU1053" s="275">
        <v>431.59399999999999</v>
      </c>
      <c r="AV1053" s="275">
        <v>85.721999999999994</v>
      </c>
      <c r="AW1053" s="275">
        <v>123.23</v>
      </c>
      <c r="AX1053" s="275">
        <v>33.85</v>
      </c>
      <c r="AY1053" s="275">
        <v>0</v>
      </c>
      <c r="AZ1053" s="187"/>
      <c r="BA1053" s="182"/>
    </row>
    <row r="1054" spans="1:53" s="188" customFormat="1" x14ac:dyDescent="0.2">
      <c r="A1054" s="182"/>
      <c r="B1054" s="185" t="s">
        <v>417</v>
      </c>
      <c r="C1054" s="185"/>
      <c r="D1054" s="186" t="s">
        <v>79</v>
      </c>
      <c r="E1054" s="325">
        <v>34</v>
      </c>
      <c r="F1054" s="325">
        <v>22</v>
      </c>
      <c r="G1054" s="325">
        <v>12</v>
      </c>
      <c r="H1054" s="325">
        <v>8</v>
      </c>
      <c r="I1054" s="325">
        <v>6</v>
      </c>
      <c r="J1054" s="185"/>
      <c r="K1054" s="182"/>
      <c r="L1054" s="182"/>
      <c r="M1054" s="238">
        <v>4523.88</v>
      </c>
      <c r="N1054" s="238">
        <v>16918.150000000001</v>
      </c>
      <c r="O1054" s="238">
        <v>1601.71</v>
      </c>
      <c r="P1054" s="238">
        <v>760.01</v>
      </c>
      <c r="Q1054" s="238">
        <v>2128.25</v>
      </c>
      <c r="R1054" s="185"/>
      <c r="S1054" s="182"/>
      <c r="T1054" s="182"/>
      <c r="U1054" s="238">
        <v>107.711428571429</v>
      </c>
      <c r="V1054" s="238">
        <v>375.95888888888902</v>
      </c>
      <c r="W1054" s="238">
        <v>36.402500000000003</v>
      </c>
      <c r="X1054" s="238">
        <v>18.536829268292699</v>
      </c>
      <c r="Y1054" s="238">
        <v>48.369318181818201</v>
      </c>
      <c r="Z1054" s="185"/>
      <c r="AA1054" s="182"/>
      <c r="AB1054" s="185" t="s">
        <v>511</v>
      </c>
      <c r="AC1054" s="185"/>
      <c r="AD1054" s="186" t="s">
        <v>65</v>
      </c>
      <c r="AE1054" s="338">
        <v>27</v>
      </c>
      <c r="AF1054" s="338">
        <v>11</v>
      </c>
      <c r="AG1054" s="338">
        <v>8</v>
      </c>
      <c r="AH1054" s="338">
        <v>5</v>
      </c>
      <c r="AI1054" s="338">
        <v>4</v>
      </c>
      <c r="AJ1054" s="187"/>
      <c r="AK1054" s="182"/>
      <c r="AL1054" s="182"/>
      <c r="AM1054" s="282">
        <v>9119.82</v>
      </c>
      <c r="AN1054" s="282">
        <v>1951.7</v>
      </c>
      <c r="AO1054" s="282">
        <v>1197.6600000000001</v>
      </c>
      <c r="AP1054" s="282">
        <v>839.07</v>
      </c>
      <c r="AQ1054" s="282">
        <v>2076.16</v>
      </c>
      <c r="AR1054" s="275"/>
      <c r="AS1054" s="273"/>
      <c r="AT1054" s="273"/>
      <c r="AU1054" s="275">
        <v>337.771111111111</v>
      </c>
      <c r="AV1054" s="275">
        <v>75.065384615384602</v>
      </c>
      <c r="AW1054" s="275">
        <v>44.357777777777798</v>
      </c>
      <c r="AX1054" s="275">
        <v>32.271923076923102</v>
      </c>
      <c r="AY1054" s="275">
        <v>76.894814814814794</v>
      </c>
      <c r="AZ1054" s="187"/>
      <c r="BA1054" s="182"/>
    </row>
    <row r="1055" spans="1:53" s="188" customFormat="1" x14ac:dyDescent="0.2">
      <c r="A1055" s="182"/>
      <c r="B1055" s="185" t="s">
        <v>419</v>
      </c>
      <c r="C1055" s="185"/>
      <c r="D1055" s="186" t="s">
        <v>86</v>
      </c>
      <c r="E1055" s="325">
        <v>1</v>
      </c>
      <c r="F1055" s="325"/>
      <c r="G1055" s="325"/>
      <c r="H1055" s="325"/>
      <c r="I1055" s="325"/>
      <c r="J1055" s="185"/>
      <c r="K1055" s="182"/>
      <c r="L1055" s="182"/>
      <c r="M1055" s="238">
        <v>105.09</v>
      </c>
      <c r="N1055" s="238">
        <v>0</v>
      </c>
      <c r="O1055" s="238">
        <v>0</v>
      </c>
      <c r="P1055" s="238">
        <v>0</v>
      </c>
      <c r="Q1055" s="238">
        <v>0</v>
      </c>
      <c r="R1055" s="185"/>
      <c r="S1055" s="182"/>
      <c r="T1055" s="182"/>
      <c r="U1055" s="238">
        <v>105.09</v>
      </c>
      <c r="V1055" s="238">
        <v>0</v>
      </c>
      <c r="W1055" s="238">
        <v>0</v>
      </c>
      <c r="X1055" s="238">
        <v>0</v>
      </c>
      <c r="Y1055" s="238">
        <v>0</v>
      </c>
      <c r="Z1055" s="185"/>
      <c r="AA1055" s="182"/>
      <c r="AB1055" s="185" t="s">
        <v>512</v>
      </c>
      <c r="AC1055" s="185"/>
      <c r="AD1055" s="186" t="s">
        <v>333</v>
      </c>
      <c r="AE1055" s="338">
        <v>9</v>
      </c>
      <c r="AF1055" s="338">
        <v>6</v>
      </c>
      <c r="AG1055" s="338">
        <v>5</v>
      </c>
      <c r="AH1055" s="338">
        <v>3</v>
      </c>
      <c r="AI1055" s="338">
        <v>1</v>
      </c>
      <c r="AJ1055" s="187"/>
      <c r="AK1055" s="182"/>
      <c r="AL1055" s="182"/>
      <c r="AM1055" s="282">
        <v>777.23</v>
      </c>
      <c r="AN1055" s="282">
        <v>361.85</v>
      </c>
      <c r="AO1055" s="282">
        <v>216.59</v>
      </c>
      <c r="AP1055" s="282">
        <v>253.87</v>
      </c>
      <c r="AQ1055" s="282">
        <v>162.05000000000001</v>
      </c>
      <c r="AR1055" s="275"/>
      <c r="AS1055" s="273"/>
      <c r="AT1055" s="273"/>
      <c r="AU1055" s="275">
        <v>86.358888888888899</v>
      </c>
      <c r="AV1055" s="275">
        <v>40.205555555555598</v>
      </c>
      <c r="AW1055" s="275">
        <v>27.07375</v>
      </c>
      <c r="AX1055" s="275">
        <v>36.2671428571429</v>
      </c>
      <c r="AY1055" s="275">
        <v>23.15</v>
      </c>
      <c r="AZ1055" s="187"/>
      <c r="BA1055" s="182"/>
    </row>
    <row r="1056" spans="1:53" s="188" customFormat="1" x14ac:dyDescent="0.2">
      <c r="A1056" s="182"/>
      <c r="B1056" s="185" t="s">
        <v>419</v>
      </c>
      <c r="C1056" s="185"/>
      <c r="D1056" s="186" t="s">
        <v>110</v>
      </c>
      <c r="E1056" s="325">
        <v>155</v>
      </c>
      <c r="F1056" s="325">
        <v>73</v>
      </c>
      <c r="G1056" s="325">
        <v>48</v>
      </c>
      <c r="H1056" s="325">
        <v>32</v>
      </c>
      <c r="I1056" s="325">
        <v>34</v>
      </c>
      <c r="J1056" s="185"/>
      <c r="K1056" s="182"/>
      <c r="L1056" s="182"/>
      <c r="M1056" s="238">
        <v>17962.27</v>
      </c>
      <c r="N1056" s="238">
        <v>7236.57</v>
      </c>
      <c r="O1056" s="238">
        <v>4385.09</v>
      </c>
      <c r="P1056" s="238">
        <v>2797.19</v>
      </c>
      <c r="Q1056" s="238">
        <v>9740.73</v>
      </c>
      <c r="R1056" s="185"/>
      <c r="S1056" s="182"/>
      <c r="T1056" s="182"/>
      <c r="U1056" s="238">
        <v>107.558502994012</v>
      </c>
      <c r="V1056" s="238">
        <v>43.5937951807229</v>
      </c>
      <c r="W1056" s="238">
        <v>26.7383536585366</v>
      </c>
      <c r="X1056" s="238">
        <v>17.160674846625799</v>
      </c>
      <c r="Y1056" s="238">
        <v>59.034727272727302</v>
      </c>
      <c r="Z1056" s="185"/>
      <c r="AA1056" s="182"/>
      <c r="AB1056" s="185" t="s">
        <v>513</v>
      </c>
      <c r="AC1056" s="185"/>
      <c r="AD1056" s="186" t="s">
        <v>369</v>
      </c>
      <c r="AE1056" s="338">
        <v>49</v>
      </c>
      <c r="AF1056" s="338">
        <v>10</v>
      </c>
      <c r="AG1056" s="338">
        <v>13</v>
      </c>
      <c r="AH1056" s="338">
        <v>10</v>
      </c>
      <c r="AI1056" s="338">
        <v>9</v>
      </c>
      <c r="AJ1056" s="187"/>
      <c r="AK1056" s="182"/>
      <c r="AL1056" s="182"/>
      <c r="AM1056" s="282">
        <v>17055.16</v>
      </c>
      <c r="AN1056" s="282">
        <v>1205.48</v>
      </c>
      <c r="AO1056" s="282">
        <v>748.71</v>
      </c>
      <c r="AP1056" s="282">
        <v>755.98</v>
      </c>
      <c r="AQ1056" s="282">
        <v>2715.58</v>
      </c>
      <c r="AR1056" s="275"/>
      <c r="AS1056" s="273"/>
      <c r="AT1056" s="273"/>
      <c r="AU1056" s="275">
        <v>348.06448979591801</v>
      </c>
      <c r="AV1056" s="275">
        <v>26.788444444444401</v>
      </c>
      <c r="AW1056" s="275">
        <v>16.638000000000002</v>
      </c>
      <c r="AX1056" s="275">
        <v>16.7995555555556</v>
      </c>
      <c r="AY1056" s="275">
        <v>60.346222222222202</v>
      </c>
      <c r="AZ1056" s="187"/>
      <c r="BA1056" s="182"/>
    </row>
    <row r="1057" spans="1:53" s="188" customFormat="1" x14ac:dyDescent="0.2">
      <c r="A1057" s="182"/>
      <c r="B1057" s="185" t="s">
        <v>419</v>
      </c>
      <c r="C1057" s="185"/>
      <c r="D1057" s="186" t="s">
        <v>369</v>
      </c>
      <c r="E1057" s="325">
        <v>1</v>
      </c>
      <c r="F1057" s="325">
        <v>1</v>
      </c>
      <c r="G1057" s="325">
        <v>1</v>
      </c>
      <c r="H1057" s="325">
        <v>1</v>
      </c>
      <c r="I1057" s="325"/>
      <c r="J1057" s="185"/>
      <c r="K1057" s="182"/>
      <c r="L1057" s="182"/>
      <c r="M1057" s="238">
        <v>233.04</v>
      </c>
      <c r="N1057" s="238">
        <v>233.38</v>
      </c>
      <c r="O1057" s="238">
        <v>257</v>
      </c>
      <c r="P1057" s="238">
        <v>187.18</v>
      </c>
      <c r="Q1057" s="238">
        <v>0</v>
      </c>
      <c r="R1057" s="185"/>
      <c r="S1057" s="182"/>
      <c r="T1057" s="182"/>
      <c r="U1057" s="238">
        <v>233.04</v>
      </c>
      <c r="V1057" s="238">
        <v>233.38</v>
      </c>
      <c r="W1057" s="238">
        <v>257</v>
      </c>
      <c r="X1057" s="238">
        <v>187.18</v>
      </c>
      <c r="Y1057" s="238">
        <v>0</v>
      </c>
      <c r="Z1057" s="185"/>
      <c r="AA1057" s="182"/>
      <c r="AB1057" s="185" t="s">
        <v>515</v>
      </c>
      <c r="AC1057" s="185"/>
      <c r="AD1057" s="186" t="s">
        <v>516</v>
      </c>
      <c r="AE1057" s="338">
        <v>5</v>
      </c>
      <c r="AF1057" s="338">
        <v>4</v>
      </c>
      <c r="AG1057" s="338">
        <v>4</v>
      </c>
      <c r="AH1057" s="338">
        <v>3</v>
      </c>
      <c r="AI1057" s="338">
        <v>3</v>
      </c>
      <c r="AJ1057" s="187"/>
      <c r="AK1057" s="182"/>
      <c r="AL1057" s="182"/>
      <c r="AM1057" s="282">
        <v>124.61</v>
      </c>
      <c r="AN1057" s="282">
        <v>62.63</v>
      </c>
      <c r="AO1057" s="282">
        <v>70.39</v>
      </c>
      <c r="AP1057" s="282">
        <v>70.400000000000006</v>
      </c>
      <c r="AQ1057" s="282">
        <v>82.64</v>
      </c>
      <c r="AR1057" s="275"/>
      <c r="AS1057" s="273"/>
      <c r="AT1057" s="273"/>
      <c r="AU1057" s="275">
        <v>24.922000000000001</v>
      </c>
      <c r="AV1057" s="275">
        <v>12.526</v>
      </c>
      <c r="AW1057" s="275">
        <v>17.5975</v>
      </c>
      <c r="AX1057" s="275">
        <v>14.08</v>
      </c>
      <c r="AY1057" s="275">
        <v>16.527999999999999</v>
      </c>
      <c r="AZ1057" s="187"/>
      <c r="BA1057" s="182"/>
    </row>
    <row r="1058" spans="1:53" s="188" customFormat="1" x14ac:dyDescent="0.2">
      <c r="A1058" s="182"/>
      <c r="B1058" s="185" t="s">
        <v>420</v>
      </c>
      <c r="C1058" s="185"/>
      <c r="D1058" s="186" t="s">
        <v>287</v>
      </c>
      <c r="E1058" s="325">
        <v>333</v>
      </c>
      <c r="F1058" s="325">
        <v>180</v>
      </c>
      <c r="G1058" s="325">
        <v>120</v>
      </c>
      <c r="H1058" s="325">
        <v>98</v>
      </c>
      <c r="I1058" s="325">
        <v>133</v>
      </c>
      <c r="J1058" s="185"/>
      <c r="K1058" s="182"/>
      <c r="L1058" s="182"/>
      <c r="M1058" s="238">
        <v>45761.65</v>
      </c>
      <c r="N1058" s="238">
        <v>22924.35</v>
      </c>
      <c r="O1058" s="238">
        <v>14533.43</v>
      </c>
      <c r="P1058" s="238">
        <v>14775.87</v>
      </c>
      <c r="Q1058" s="238">
        <v>39060.379999999997</v>
      </c>
      <c r="R1058" s="185"/>
      <c r="S1058" s="182"/>
      <c r="T1058" s="182"/>
      <c r="U1058" s="238">
        <v>118.553497409326</v>
      </c>
      <c r="V1058" s="238">
        <v>58.036329113923998</v>
      </c>
      <c r="W1058" s="238">
        <v>38.550212201591499</v>
      </c>
      <c r="X1058" s="238">
        <v>38.781811023621998</v>
      </c>
      <c r="Y1058" s="238">
        <v>97.407431421446503</v>
      </c>
      <c r="Z1058" s="185"/>
      <c r="AA1058" s="182"/>
      <c r="AB1058" s="185" t="s">
        <v>520</v>
      </c>
      <c r="AC1058" s="185"/>
      <c r="AD1058" s="186" t="s">
        <v>225</v>
      </c>
      <c r="AE1058" s="338">
        <v>5</v>
      </c>
      <c r="AF1058" s="338">
        <v>1</v>
      </c>
      <c r="AG1058" s="338">
        <v>1</v>
      </c>
      <c r="AH1058" s="338">
        <v>1</v>
      </c>
      <c r="AI1058" s="338">
        <v>1</v>
      </c>
      <c r="AJ1058" s="187"/>
      <c r="AK1058" s="182"/>
      <c r="AL1058" s="182"/>
      <c r="AM1058" s="282">
        <v>212.19</v>
      </c>
      <c r="AN1058" s="282">
        <v>21.63</v>
      </c>
      <c r="AO1058" s="282">
        <v>19.37</v>
      </c>
      <c r="AP1058" s="282">
        <v>16.28</v>
      </c>
      <c r="AQ1058" s="282">
        <v>281.74</v>
      </c>
      <c r="AR1058" s="275"/>
      <c r="AS1058" s="273"/>
      <c r="AT1058" s="273"/>
      <c r="AU1058" s="275">
        <v>42.438000000000002</v>
      </c>
      <c r="AV1058" s="275">
        <v>5.4074999999999998</v>
      </c>
      <c r="AW1058" s="275">
        <v>4.8425000000000002</v>
      </c>
      <c r="AX1058" s="275">
        <v>4.07</v>
      </c>
      <c r="AY1058" s="275">
        <v>70.435000000000002</v>
      </c>
      <c r="AZ1058" s="187"/>
      <c r="BA1058" s="182"/>
    </row>
    <row r="1059" spans="1:53" s="188" customFormat="1" x14ac:dyDescent="0.2">
      <c r="A1059" s="182"/>
      <c r="B1059" s="185" t="s">
        <v>421</v>
      </c>
      <c r="C1059" s="185"/>
      <c r="D1059" s="186" t="s">
        <v>295</v>
      </c>
      <c r="E1059" s="325">
        <v>37</v>
      </c>
      <c r="F1059" s="325">
        <v>38</v>
      </c>
      <c r="G1059" s="325">
        <v>26</v>
      </c>
      <c r="H1059" s="325">
        <v>29</v>
      </c>
      <c r="I1059" s="325">
        <v>31</v>
      </c>
      <c r="J1059" s="185"/>
      <c r="K1059" s="182"/>
      <c r="L1059" s="182"/>
      <c r="M1059" s="238">
        <v>5916.25</v>
      </c>
      <c r="N1059" s="238">
        <v>5371.17</v>
      </c>
      <c r="O1059" s="238">
        <v>2644.92</v>
      </c>
      <c r="P1059" s="238">
        <v>4991.37</v>
      </c>
      <c r="Q1059" s="238">
        <v>15409.74</v>
      </c>
      <c r="R1059" s="185"/>
      <c r="S1059" s="182"/>
      <c r="T1059" s="182"/>
      <c r="U1059" s="238">
        <v>128.61413043478299</v>
      </c>
      <c r="V1059" s="238">
        <v>72.583378378378399</v>
      </c>
      <c r="W1059" s="238">
        <v>37.784571428571397</v>
      </c>
      <c r="X1059" s="238">
        <v>72.338695652173897</v>
      </c>
      <c r="Y1059" s="238">
        <v>205.4632</v>
      </c>
      <c r="Z1059" s="185"/>
      <c r="AA1059" s="182"/>
      <c r="AB1059" s="185" t="s">
        <v>680</v>
      </c>
      <c r="AC1059" s="185"/>
      <c r="AD1059" s="186" t="s">
        <v>88</v>
      </c>
      <c r="AE1059" s="338">
        <v>2</v>
      </c>
      <c r="AF1059" s="338"/>
      <c r="AG1059" s="338"/>
      <c r="AH1059" s="338"/>
      <c r="AI1059" s="338"/>
      <c r="AJ1059" s="187"/>
      <c r="AK1059" s="182"/>
      <c r="AL1059" s="182"/>
      <c r="AM1059" s="282">
        <v>299.52999999999997</v>
      </c>
      <c r="AN1059" s="282">
        <v>0</v>
      </c>
      <c r="AO1059" s="282">
        <v>0</v>
      </c>
      <c r="AP1059" s="282">
        <v>0</v>
      </c>
      <c r="AQ1059" s="282">
        <v>0</v>
      </c>
      <c r="AR1059" s="275"/>
      <c r="AS1059" s="273"/>
      <c r="AT1059" s="273"/>
      <c r="AU1059" s="275">
        <v>149.76499999999999</v>
      </c>
      <c r="AV1059" s="275">
        <v>0</v>
      </c>
      <c r="AW1059" s="275">
        <v>0</v>
      </c>
      <c r="AX1059" s="275">
        <v>0</v>
      </c>
      <c r="AY1059" s="275">
        <v>0</v>
      </c>
      <c r="AZ1059" s="187"/>
      <c r="BA1059" s="182"/>
    </row>
    <row r="1060" spans="1:53" s="188" customFormat="1" x14ac:dyDescent="0.2">
      <c r="A1060" s="182"/>
      <c r="B1060" s="185" t="s">
        <v>422</v>
      </c>
      <c r="C1060" s="185"/>
      <c r="D1060" s="186" t="s">
        <v>410</v>
      </c>
      <c r="E1060" s="325">
        <v>151</v>
      </c>
      <c r="F1060" s="325">
        <v>88</v>
      </c>
      <c r="G1060" s="325">
        <v>58</v>
      </c>
      <c r="H1060" s="325">
        <v>50</v>
      </c>
      <c r="I1060" s="325">
        <v>49</v>
      </c>
      <c r="J1060" s="185"/>
      <c r="K1060" s="182"/>
      <c r="L1060" s="182"/>
      <c r="M1060" s="238">
        <v>19983.259999999998</v>
      </c>
      <c r="N1060" s="238">
        <v>8255.1299999999992</v>
      </c>
      <c r="O1060" s="238">
        <v>5657.3</v>
      </c>
      <c r="P1060" s="238">
        <v>7145.99</v>
      </c>
      <c r="Q1060" s="238">
        <v>18986.7</v>
      </c>
      <c r="R1060" s="185"/>
      <c r="S1060" s="182"/>
      <c r="T1060" s="182"/>
      <c r="U1060" s="238">
        <v>116.861169590643</v>
      </c>
      <c r="V1060" s="238">
        <v>48.5595882352941</v>
      </c>
      <c r="W1060" s="238">
        <v>33.876047904191601</v>
      </c>
      <c r="X1060" s="238">
        <v>44.111049382715997</v>
      </c>
      <c r="Y1060" s="238">
        <v>111.033333333333</v>
      </c>
      <c r="Z1060" s="185"/>
      <c r="AA1060" s="182"/>
      <c r="AB1060" s="185" t="s">
        <v>523</v>
      </c>
      <c r="AC1060" s="185"/>
      <c r="AD1060" s="186" t="s">
        <v>86</v>
      </c>
      <c r="AE1060" s="338">
        <v>4</v>
      </c>
      <c r="AF1060" s="338">
        <v>2</v>
      </c>
      <c r="AG1060" s="338"/>
      <c r="AH1060" s="338"/>
      <c r="AI1060" s="338">
        <v>1</v>
      </c>
      <c r="AJ1060" s="187"/>
      <c r="AK1060" s="182"/>
      <c r="AL1060" s="182"/>
      <c r="AM1060" s="282">
        <v>2781.89</v>
      </c>
      <c r="AN1060" s="282">
        <v>238.88</v>
      </c>
      <c r="AO1060" s="282">
        <v>0</v>
      </c>
      <c r="AP1060" s="282">
        <v>0</v>
      </c>
      <c r="AQ1060" s="282">
        <v>1067.93</v>
      </c>
      <c r="AR1060" s="275"/>
      <c r="AS1060" s="273"/>
      <c r="AT1060" s="273"/>
      <c r="AU1060" s="275">
        <v>695.47249999999997</v>
      </c>
      <c r="AV1060" s="275">
        <v>59.72</v>
      </c>
      <c r="AW1060" s="275">
        <v>0</v>
      </c>
      <c r="AX1060" s="275">
        <v>0</v>
      </c>
      <c r="AY1060" s="275">
        <v>213.58600000000001</v>
      </c>
      <c r="AZ1060" s="187"/>
      <c r="BA1060" s="182"/>
    </row>
    <row r="1061" spans="1:53" s="188" customFormat="1" x14ac:dyDescent="0.2">
      <c r="A1061" s="182"/>
      <c r="B1061" s="185" t="s">
        <v>424</v>
      </c>
      <c r="C1061" s="185"/>
      <c r="D1061" s="186" t="s">
        <v>425</v>
      </c>
      <c r="E1061" s="325">
        <v>64</v>
      </c>
      <c r="F1061" s="325">
        <v>37</v>
      </c>
      <c r="G1061" s="325">
        <v>25</v>
      </c>
      <c r="H1061" s="325">
        <v>19</v>
      </c>
      <c r="I1061" s="325">
        <v>21</v>
      </c>
      <c r="J1061" s="185"/>
      <c r="K1061" s="182"/>
      <c r="L1061" s="182"/>
      <c r="M1061" s="238">
        <v>8855.7199999999993</v>
      </c>
      <c r="N1061" s="238">
        <v>4662.3</v>
      </c>
      <c r="O1061" s="238">
        <v>2838.25</v>
      </c>
      <c r="P1061" s="238">
        <v>2423.5700000000002</v>
      </c>
      <c r="Q1061" s="238">
        <v>8340.0300000000007</v>
      </c>
      <c r="R1061" s="185"/>
      <c r="S1061" s="182"/>
      <c r="T1061" s="182"/>
      <c r="U1061" s="238">
        <v>126.510285714286</v>
      </c>
      <c r="V1061" s="238">
        <v>63.004054054054102</v>
      </c>
      <c r="W1061" s="238">
        <v>39.975352112675999</v>
      </c>
      <c r="X1061" s="238">
        <v>33.199589041095898</v>
      </c>
      <c r="Y1061" s="238">
        <v>108.312077922078</v>
      </c>
      <c r="Z1061" s="185"/>
      <c r="AA1061" s="182"/>
      <c r="AB1061" s="185" t="s">
        <v>524</v>
      </c>
      <c r="AC1061" s="185"/>
      <c r="AD1061" s="186" t="s">
        <v>127</v>
      </c>
      <c r="AE1061" s="338">
        <v>1</v>
      </c>
      <c r="AF1061" s="338">
        <v>1</v>
      </c>
      <c r="AG1061" s="338">
        <v>1</v>
      </c>
      <c r="AH1061" s="338">
        <v>1</v>
      </c>
      <c r="AI1061" s="338"/>
      <c r="AJ1061" s="187"/>
      <c r="AK1061" s="182"/>
      <c r="AL1061" s="182"/>
      <c r="AM1061" s="282">
        <v>10.29</v>
      </c>
      <c r="AN1061" s="282">
        <v>10.62</v>
      </c>
      <c r="AO1061" s="282">
        <v>9.23</v>
      </c>
      <c r="AP1061" s="282">
        <v>198.69</v>
      </c>
      <c r="AQ1061" s="282">
        <v>0</v>
      </c>
      <c r="AR1061" s="275"/>
      <c r="AS1061" s="273"/>
      <c r="AT1061" s="273"/>
      <c r="AU1061" s="275">
        <v>10.29</v>
      </c>
      <c r="AV1061" s="275">
        <v>10.62</v>
      </c>
      <c r="AW1061" s="275">
        <v>9.23</v>
      </c>
      <c r="AX1061" s="275">
        <v>198.69</v>
      </c>
      <c r="AY1061" s="275">
        <v>0</v>
      </c>
      <c r="AZ1061" s="187"/>
      <c r="BA1061" s="182"/>
    </row>
    <row r="1062" spans="1:53" s="188" customFormat="1" ht="13.5" thickBot="1" x14ac:dyDescent="0.25">
      <c r="A1062" s="182"/>
      <c r="B1062" s="189" t="s">
        <v>426</v>
      </c>
      <c r="C1062" s="189"/>
      <c r="D1062" s="190" t="s">
        <v>104</v>
      </c>
      <c r="E1062" s="326">
        <v>5</v>
      </c>
      <c r="F1062" s="326">
        <v>2</v>
      </c>
      <c r="G1062" s="326">
        <v>2</v>
      </c>
      <c r="H1062" s="326">
        <v>1</v>
      </c>
      <c r="I1062" s="326">
        <v>1</v>
      </c>
      <c r="J1062" s="189"/>
      <c r="K1062" s="182"/>
      <c r="L1062" s="182"/>
      <c r="M1062" s="332">
        <v>146.62</v>
      </c>
      <c r="N1062" s="238">
        <v>89.41</v>
      </c>
      <c r="O1062" s="238">
        <v>48.71</v>
      </c>
      <c r="P1062" s="238">
        <v>4.6399999999999997</v>
      </c>
      <c r="Q1062" s="238">
        <v>4.63</v>
      </c>
      <c r="R1062" s="185"/>
      <c r="S1062" s="182"/>
      <c r="T1062" s="182"/>
      <c r="U1062" s="266">
        <v>29.324000000000002</v>
      </c>
      <c r="V1062" s="266">
        <v>22.352499999999999</v>
      </c>
      <c r="W1062" s="266">
        <v>12.1775</v>
      </c>
      <c r="X1062" s="266">
        <v>1.1599999999999999</v>
      </c>
      <c r="Y1062" s="266">
        <v>1.1575</v>
      </c>
      <c r="Z1062" s="191"/>
      <c r="AA1062" s="182"/>
      <c r="AB1062" s="189" t="s">
        <v>525</v>
      </c>
      <c r="AC1062" s="189"/>
      <c r="AD1062" s="190" t="s">
        <v>77</v>
      </c>
      <c r="AE1062" s="339">
        <v>3</v>
      </c>
      <c r="AF1062" s="339">
        <v>3</v>
      </c>
      <c r="AG1062" s="339">
        <v>3</v>
      </c>
      <c r="AH1062" s="339">
        <v>1</v>
      </c>
      <c r="AI1062" s="339"/>
      <c r="AJ1062" s="192"/>
      <c r="AK1062" s="182"/>
      <c r="AL1062" s="182"/>
      <c r="AM1062" s="283">
        <v>213.6</v>
      </c>
      <c r="AN1062" s="284">
        <v>188.09</v>
      </c>
      <c r="AO1062" s="284">
        <v>89.38</v>
      </c>
      <c r="AP1062" s="284">
        <v>11.01</v>
      </c>
      <c r="AQ1062" s="284">
        <v>0</v>
      </c>
      <c r="AR1062" s="277"/>
      <c r="AS1062" s="273"/>
      <c r="AT1062" s="273"/>
      <c r="AU1062" s="276">
        <v>71.2</v>
      </c>
      <c r="AV1062" s="277">
        <v>62.696666666666701</v>
      </c>
      <c r="AW1062" s="277">
        <v>29.793333333333301</v>
      </c>
      <c r="AX1062" s="277">
        <v>3.67</v>
      </c>
      <c r="AY1062" s="277">
        <v>0</v>
      </c>
      <c r="AZ1062" s="192"/>
      <c r="BA1062" s="182"/>
    </row>
    <row r="1063" spans="1:53" s="188" customFormat="1" x14ac:dyDescent="0.2">
      <c r="A1063" s="182"/>
      <c r="B1063" s="185" t="s">
        <v>428</v>
      </c>
      <c r="C1063" s="185"/>
      <c r="D1063" s="186" t="s">
        <v>64</v>
      </c>
      <c r="E1063" s="325">
        <v>10</v>
      </c>
      <c r="F1063" s="325">
        <v>7</v>
      </c>
      <c r="G1063" s="325">
        <v>5</v>
      </c>
      <c r="H1063" s="325">
        <v>2</v>
      </c>
      <c r="I1063" s="325">
        <v>1</v>
      </c>
      <c r="J1063" s="185"/>
      <c r="K1063" s="182"/>
      <c r="L1063" s="182"/>
      <c r="M1063" s="238">
        <v>958.91</v>
      </c>
      <c r="N1063" s="238">
        <v>501.14</v>
      </c>
      <c r="O1063" s="238">
        <v>474.11</v>
      </c>
      <c r="P1063" s="238">
        <v>267.06</v>
      </c>
      <c r="Q1063" s="238">
        <v>123.64</v>
      </c>
      <c r="R1063" s="185"/>
      <c r="S1063" s="182"/>
      <c r="T1063" s="182"/>
      <c r="U1063" s="238">
        <v>87.173636363636405</v>
      </c>
      <c r="V1063" s="238">
        <v>45.558181818181801</v>
      </c>
      <c r="W1063" s="238">
        <v>43.100909090909099</v>
      </c>
      <c r="X1063" s="238">
        <v>24.2781818181818</v>
      </c>
      <c r="Y1063" s="238">
        <v>11.24</v>
      </c>
      <c r="Z1063" s="185"/>
      <c r="AA1063" s="182"/>
      <c r="AB1063" s="185" t="s">
        <v>526</v>
      </c>
      <c r="AC1063" s="185"/>
      <c r="AD1063" s="186" t="s">
        <v>527</v>
      </c>
      <c r="AE1063" s="338">
        <v>25</v>
      </c>
      <c r="AF1063" s="338">
        <v>11</v>
      </c>
      <c r="AG1063" s="338">
        <v>15</v>
      </c>
      <c r="AH1063" s="338">
        <v>13</v>
      </c>
      <c r="AI1063" s="338">
        <v>12</v>
      </c>
      <c r="AJ1063" s="187"/>
      <c r="AK1063" s="182"/>
      <c r="AL1063" s="182"/>
      <c r="AM1063" s="282">
        <v>4063.64</v>
      </c>
      <c r="AN1063" s="282">
        <v>839.46</v>
      </c>
      <c r="AO1063" s="282">
        <v>1612.68</v>
      </c>
      <c r="AP1063" s="282">
        <v>1305.8</v>
      </c>
      <c r="AQ1063" s="282">
        <v>5868.01</v>
      </c>
      <c r="AR1063" s="275"/>
      <c r="AS1063" s="273"/>
      <c r="AT1063" s="273"/>
      <c r="AU1063" s="275">
        <v>162.54560000000001</v>
      </c>
      <c r="AV1063" s="275">
        <v>33.578400000000002</v>
      </c>
      <c r="AW1063" s="275">
        <v>62.026153846153797</v>
      </c>
      <c r="AX1063" s="275">
        <v>52.231999999999999</v>
      </c>
      <c r="AY1063" s="275">
        <v>225.692692307692</v>
      </c>
      <c r="AZ1063" s="187"/>
      <c r="BA1063" s="182"/>
    </row>
    <row r="1064" spans="1:53" s="188" customFormat="1" x14ac:dyDescent="0.2">
      <c r="A1064" s="182"/>
      <c r="B1064" s="185" t="s">
        <v>430</v>
      </c>
      <c r="C1064" s="185"/>
      <c r="D1064" s="186" t="s">
        <v>167</v>
      </c>
      <c r="E1064" s="325">
        <v>36</v>
      </c>
      <c r="F1064" s="325">
        <v>14</v>
      </c>
      <c r="G1064" s="325">
        <v>22</v>
      </c>
      <c r="H1064" s="325">
        <v>18</v>
      </c>
      <c r="I1064" s="325">
        <v>16</v>
      </c>
      <c r="J1064" s="185"/>
      <c r="K1064" s="182"/>
      <c r="L1064" s="182"/>
      <c r="M1064" s="238">
        <v>1585.49</v>
      </c>
      <c r="N1064" s="238">
        <v>384.99</v>
      </c>
      <c r="O1064" s="238">
        <v>885.98</v>
      </c>
      <c r="P1064" s="238">
        <v>1470.7</v>
      </c>
      <c r="Q1064" s="238">
        <v>2853</v>
      </c>
      <c r="R1064" s="185"/>
      <c r="S1064" s="182"/>
      <c r="T1064" s="182"/>
      <c r="U1064" s="238">
        <v>42.851081081081098</v>
      </c>
      <c r="V1064" s="238">
        <v>10.1313157894737</v>
      </c>
      <c r="W1064" s="238">
        <v>25.313714285714301</v>
      </c>
      <c r="X1064" s="238">
        <v>43.2558823529412</v>
      </c>
      <c r="Y1064" s="238">
        <v>71.325000000000003</v>
      </c>
      <c r="Z1064" s="185"/>
      <c r="AA1064" s="182"/>
      <c r="AB1064" s="185" t="s">
        <v>529</v>
      </c>
      <c r="AC1064" s="185"/>
      <c r="AD1064" s="186" t="s">
        <v>501</v>
      </c>
      <c r="AE1064" s="338">
        <v>33</v>
      </c>
      <c r="AF1064" s="338">
        <v>26</v>
      </c>
      <c r="AG1064" s="338">
        <v>10</v>
      </c>
      <c r="AH1064" s="338">
        <v>7</v>
      </c>
      <c r="AI1064" s="338">
        <v>5</v>
      </c>
      <c r="AJ1064" s="187"/>
      <c r="AK1064" s="182"/>
      <c r="AL1064" s="182"/>
      <c r="AM1064" s="282">
        <v>14026.63</v>
      </c>
      <c r="AN1064" s="282">
        <v>10049.99</v>
      </c>
      <c r="AO1064" s="282">
        <v>2093.37</v>
      </c>
      <c r="AP1064" s="282">
        <v>550.41999999999996</v>
      </c>
      <c r="AQ1064" s="282">
        <v>1334.83</v>
      </c>
      <c r="AR1064" s="275"/>
      <c r="AS1064" s="273"/>
      <c r="AT1064" s="273"/>
      <c r="AU1064" s="275">
        <v>412.547941176471</v>
      </c>
      <c r="AV1064" s="275">
        <v>295.58794117647102</v>
      </c>
      <c r="AW1064" s="275">
        <v>63.435454545454498</v>
      </c>
      <c r="AX1064" s="275">
        <v>16.679393939393901</v>
      </c>
      <c r="AY1064" s="275">
        <v>40.4493939393939</v>
      </c>
      <c r="AZ1064" s="187"/>
      <c r="BA1064" s="182"/>
    </row>
    <row r="1065" spans="1:53" s="188" customFormat="1" x14ac:dyDescent="0.2">
      <c r="A1065" s="182"/>
      <c r="B1065" s="185" t="s">
        <v>432</v>
      </c>
      <c r="C1065" s="185"/>
      <c r="D1065" s="186" t="s">
        <v>368</v>
      </c>
      <c r="E1065" s="325">
        <v>317</v>
      </c>
      <c r="F1065" s="325">
        <v>188</v>
      </c>
      <c r="G1065" s="325">
        <v>137</v>
      </c>
      <c r="H1065" s="325">
        <v>92</v>
      </c>
      <c r="I1065" s="325">
        <v>101</v>
      </c>
      <c r="J1065" s="185"/>
      <c r="K1065" s="182"/>
      <c r="L1065" s="182"/>
      <c r="M1065" s="238">
        <v>33465.85</v>
      </c>
      <c r="N1065" s="238">
        <v>16614.89</v>
      </c>
      <c r="O1065" s="238">
        <v>17748.86</v>
      </c>
      <c r="P1065" s="238">
        <v>10436.540000000001</v>
      </c>
      <c r="Q1065" s="238">
        <v>30008.35</v>
      </c>
      <c r="R1065" s="185"/>
      <c r="S1065" s="182"/>
      <c r="T1065" s="182"/>
      <c r="U1065" s="238">
        <v>93.7418767507003</v>
      </c>
      <c r="V1065" s="238">
        <v>48.581549707602299</v>
      </c>
      <c r="W1065" s="238">
        <v>53.460421686746997</v>
      </c>
      <c r="X1065" s="238">
        <v>31.530332326284</v>
      </c>
      <c r="Y1065" s="238">
        <v>86.479394812680098</v>
      </c>
      <c r="Z1065" s="185"/>
      <c r="AA1065" s="182"/>
      <c r="AB1065" s="185" t="s">
        <v>530</v>
      </c>
      <c r="AC1065" s="185"/>
      <c r="AD1065" s="186" t="s">
        <v>531</v>
      </c>
      <c r="AE1065" s="338">
        <v>1</v>
      </c>
      <c r="AF1065" s="338"/>
      <c r="AG1065" s="338"/>
      <c r="AH1065" s="338"/>
      <c r="AI1065" s="338"/>
      <c r="AJ1065" s="187"/>
      <c r="AK1065" s="182"/>
      <c r="AL1065" s="182"/>
      <c r="AM1065" s="282">
        <v>1249.33</v>
      </c>
      <c r="AN1065" s="282">
        <v>0</v>
      </c>
      <c r="AO1065" s="282">
        <v>0</v>
      </c>
      <c r="AP1065" s="282">
        <v>0</v>
      </c>
      <c r="AQ1065" s="282">
        <v>0</v>
      </c>
      <c r="AR1065" s="275"/>
      <c r="AS1065" s="273"/>
      <c r="AT1065" s="273"/>
      <c r="AU1065" s="275">
        <v>1249.33</v>
      </c>
      <c r="AV1065" s="275">
        <v>0</v>
      </c>
      <c r="AW1065" s="275">
        <v>0</v>
      </c>
      <c r="AX1065" s="275">
        <v>0</v>
      </c>
      <c r="AY1065" s="275">
        <v>0</v>
      </c>
      <c r="AZ1065" s="187"/>
      <c r="BA1065" s="182"/>
    </row>
    <row r="1066" spans="1:53" s="188" customFormat="1" x14ac:dyDescent="0.2">
      <c r="A1066" s="182"/>
      <c r="B1066" s="185" t="s">
        <v>436</v>
      </c>
      <c r="C1066" s="185"/>
      <c r="D1066" s="186" t="s">
        <v>390</v>
      </c>
      <c r="E1066" s="325">
        <v>1274</v>
      </c>
      <c r="F1066" s="325">
        <v>519</v>
      </c>
      <c r="G1066" s="325">
        <v>341</v>
      </c>
      <c r="H1066" s="325">
        <v>234</v>
      </c>
      <c r="I1066" s="325">
        <v>229</v>
      </c>
      <c r="J1066" s="185"/>
      <c r="K1066" s="182"/>
      <c r="L1066" s="182"/>
      <c r="M1066" s="238">
        <v>101045.41</v>
      </c>
      <c r="N1066" s="238">
        <v>26861.599999999999</v>
      </c>
      <c r="O1066" s="238">
        <v>21938.94</v>
      </c>
      <c r="P1066" s="238">
        <v>18211.330000000002</v>
      </c>
      <c r="Q1066" s="238">
        <v>48473.91</v>
      </c>
      <c r="R1066" s="185"/>
      <c r="S1066" s="182"/>
      <c r="T1066" s="182"/>
      <c r="U1066" s="238">
        <v>76.203174962292707</v>
      </c>
      <c r="V1066" s="238">
        <v>21.134225019669501</v>
      </c>
      <c r="W1066" s="238">
        <v>17.749951456310701</v>
      </c>
      <c r="X1066" s="238">
        <v>15.0506859504132</v>
      </c>
      <c r="Y1066" s="238">
        <v>39.028913043478298</v>
      </c>
      <c r="Z1066" s="185"/>
      <c r="AA1066" s="182"/>
      <c r="AB1066" s="185" t="s">
        <v>532</v>
      </c>
      <c r="AC1066" s="185"/>
      <c r="AD1066" s="186" t="s">
        <v>104</v>
      </c>
      <c r="AE1066" s="338">
        <v>10</v>
      </c>
      <c r="AF1066" s="338">
        <v>3</v>
      </c>
      <c r="AG1066" s="338">
        <v>3</v>
      </c>
      <c r="AH1066" s="338">
        <v>2</v>
      </c>
      <c r="AI1066" s="338">
        <v>1</v>
      </c>
      <c r="AJ1066" s="187"/>
      <c r="AK1066" s="182"/>
      <c r="AL1066" s="182"/>
      <c r="AM1066" s="282">
        <v>2672.24</v>
      </c>
      <c r="AN1066" s="282">
        <v>559.19000000000005</v>
      </c>
      <c r="AO1066" s="282">
        <v>520.72</v>
      </c>
      <c r="AP1066" s="282">
        <v>503.44</v>
      </c>
      <c r="AQ1066" s="282">
        <v>6514.26</v>
      </c>
      <c r="AR1066" s="275"/>
      <c r="AS1066" s="273"/>
      <c r="AT1066" s="273"/>
      <c r="AU1066" s="275">
        <v>267.22399999999999</v>
      </c>
      <c r="AV1066" s="275">
        <v>62.132222222222197</v>
      </c>
      <c r="AW1066" s="275">
        <v>57.857777777777798</v>
      </c>
      <c r="AX1066" s="275">
        <v>62.93</v>
      </c>
      <c r="AY1066" s="275">
        <v>814.28250000000003</v>
      </c>
      <c r="AZ1066" s="187"/>
      <c r="BA1066" s="182"/>
    </row>
    <row r="1067" spans="1:53" s="188" customFormat="1" x14ac:dyDescent="0.2">
      <c r="A1067" s="182"/>
      <c r="B1067" s="185" t="s">
        <v>438</v>
      </c>
      <c r="C1067" s="185"/>
      <c r="D1067" s="186" t="s">
        <v>224</v>
      </c>
      <c r="E1067" s="325">
        <v>109</v>
      </c>
      <c r="F1067" s="325">
        <v>50</v>
      </c>
      <c r="G1067" s="325">
        <v>35</v>
      </c>
      <c r="H1067" s="325">
        <v>26</v>
      </c>
      <c r="I1067" s="325">
        <v>40</v>
      </c>
      <c r="J1067" s="185"/>
      <c r="K1067" s="182"/>
      <c r="L1067" s="182"/>
      <c r="M1067" s="238">
        <v>12098.87</v>
      </c>
      <c r="N1067" s="238">
        <v>3812.48</v>
      </c>
      <c r="O1067" s="238">
        <v>3096.71</v>
      </c>
      <c r="P1067" s="238">
        <v>2628.58</v>
      </c>
      <c r="Q1067" s="238">
        <v>7189.66</v>
      </c>
      <c r="R1067" s="185"/>
      <c r="S1067" s="182"/>
      <c r="T1067" s="182"/>
      <c r="U1067" s="238">
        <v>97.571532258064494</v>
      </c>
      <c r="V1067" s="238">
        <v>30.7458064516129</v>
      </c>
      <c r="W1067" s="238">
        <v>25.382868852459001</v>
      </c>
      <c r="X1067" s="238">
        <v>21.545737704918</v>
      </c>
      <c r="Y1067" s="238">
        <v>57.060793650793698</v>
      </c>
      <c r="Z1067" s="185"/>
      <c r="AA1067" s="182"/>
      <c r="AB1067" s="185" t="s">
        <v>533</v>
      </c>
      <c r="AC1067" s="185"/>
      <c r="AD1067" s="186" t="s">
        <v>97</v>
      </c>
      <c r="AE1067" s="338">
        <v>16</v>
      </c>
      <c r="AF1067" s="338">
        <v>8</v>
      </c>
      <c r="AG1067" s="338">
        <v>8</v>
      </c>
      <c r="AH1067" s="338">
        <v>4</v>
      </c>
      <c r="AI1067" s="338">
        <v>5</v>
      </c>
      <c r="AJ1067" s="187"/>
      <c r="AK1067" s="182"/>
      <c r="AL1067" s="182"/>
      <c r="AM1067" s="282">
        <v>7014.06</v>
      </c>
      <c r="AN1067" s="282">
        <v>4505.4399999999996</v>
      </c>
      <c r="AO1067" s="282">
        <v>93.76</v>
      </c>
      <c r="AP1067" s="282">
        <v>47.77</v>
      </c>
      <c r="AQ1067" s="282">
        <v>5056.2299999999996</v>
      </c>
      <c r="AR1067" s="275"/>
      <c r="AS1067" s="273"/>
      <c r="AT1067" s="273"/>
      <c r="AU1067" s="275">
        <v>438.37875000000003</v>
      </c>
      <c r="AV1067" s="275">
        <v>300.362666666667</v>
      </c>
      <c r="AW1067" s="275">
        <v>5.86</v>
      </c>
      <c r="AX1067" s="275">
        <v>3.41214285714286</v>
      </c>
      <c r="AY1067" s="275">
        <v>316.01437499999997</v>
      </c>
      <c r="AZ1067" s="187"/>
      <c r="BA1067" s="182"/>
    </row>
    <row r="1068" spans="1:53" s="188" customFormat="1" x14ac:dyDescent="0.2">
      <c r="A1068" s="182"/>
      <c r="B1068" s="185" t="s">
        <v>440</v>
      </c>
      <c r="C1068" s="185"/>
      <c r="D1068" s="186" t="s">
        <v>292</v>
      </c>
      <c r="E1068" s="325">
        <v>62</v>
      </c>
      <c r="F1068" s="325">
        <v>30</v>
      </c>
      <c r="G1068" s="325">
        <v>26</v>
      </c>
      <c r="H1068" s="325">
        <v>20</v>
      </c>
      <c r="I1068" s="325">
        <v>21</v>
      </c>
      <c r="J1068" s="185"/>
      <c r="K1068" s="182"/>
      <c r="L1068" s="182"/>
      <c r="M1068" s="238">
        <v>10695.5</v>
      </c>
      <c r="N1068" s="238">
        <v>3463.41</v>
      </c>
      <c r="O1068" s="238">
        <v>2415.63</v>
      </c>
      <c r="P1068" s="238">
        <v>2977.97</v>
      </c>
      <c r="Q1068" s="238">
        <v>5158.2</v>
      </c>
      <c r="R1068" s="185"/>
      <c r="S1068" s="182"/>
      <c r="T1068" s="182"/>
      <c r="U1068" s="238">
        <v>155.00724637681199</v>
      </c>
      <c r="V1068" s="238">
        <v>45.571184210526297</v>
      </c>
      <c r="W1068" s="238">
        <v>33.550416666666699</v>
      </c>
      <c r="X1068" s="238">
        <v>42.542428571428601</v>
      </c>
      <c r="Y1068" s="238">
        <v>67.871052631578905</v>
      </c>
      <c r="Z1068" s="185"/>
      <c r="AA1068" s="182"/>
      <c r="AB1068" s="185" t="s">
        <v>534</v>
      </c>
      <c r="AC1068" s="185"/>
      <c r="AD1068" s="186" t="s">
        <v>90</v>
      </c>
      <c r="AE1068" s="338">
        <v>94</v>
      </c>
      <c r="AF1068" s="338">
        <v>41</v>
      </c>
      <c r="AG1068" s="338">
        <v>24</v>
      </c>
      <c r="AH1068" s="338">
        <v>14</v>
      </c>
      <c r="AI1068" s="338">
        <v>21</v>
      </c>
      <c r="AJ1068" s="187"/>
      <c r="AK1068" s="182"/>
      <c r="AL1068" s="182"/>
      <c r="AM1068" s="282">
        <v>74311.17</v>
      </c>
      <c r="AN1068" s="282">
        <v>16142.38</v>
      </c>
      <c r="AO1068" s="282">
        <v>783.55</v>
      </c>
      <c r="AP1068" s="282">
        <v>438.86</v>
      </c>
      <c r="AQ1068" s="282">
        <v>4037.8</v>
      </c>
      <c r="AR1068" s="275"/>
      <c r="AS1068" s="273"/>
      <c r="AT1068" s="273"/>
      <c r="AU1068" s="275">
        <v>758.27724489795901</v>
      </c>
      <c r="AV1068" s="275">
        <v>159.82554455445501</v>
      </c>
      <c r="AW1068" s="275">
        <v>7.91464646464647</v>
      </c>
      <c r="AX1068" s="275">
        <v>4.7189247311828</v>
      </c>
      <c r="AY1068" s="275">
        <v>40.378</v>
      </c>
      <c r="AZ1068" s="187"/>
      <c r="BA1068" s="182"/>
    </row>
    <row r="1069" spans="1:53" s="188" customFormat="1" x14ac:dyDescent="0.2">
      <c r="A1069" s="182"/>
      <c r="B1069" s="185" t="s">
        <v>445</v>
      </c>
      <c r="C1069" s="185"/>
      <c r="D1069" s="186" t="s">
        <v>124</v>
      </c>
      <c r="E1069" s="325">
        <v>91</v>
      </c>
      <c r="F1069" s="325">
        <v>41</v>
      </c>
      <c r="G1069" s="325">
        <v>32</v>
      </c>
      <c r="H1069" s="325">
        <v>23</v>
      </c>
      <c r="I1069" s="325">
        <v>26</v>
      </c>
      <c r="J1069" s="185"/>
      <c r="K1069" s="182"/>
      <c r="L1069" s="182"/>
      <c r="M1069" s="238">
        <v>14207.62</v>
      </c>
      <c r="N1069" s="238">
        <v>3515.83</v>
      </c>
      <c r="O1069" s="238">
        <v>2795.63</v>
      </c>
      <c r="P1069" s="238">
        <v>3428.62</v>
      </c>
      <c r="Q1069" s="238">
        <v>10857.75</v>
      </c>
      <c r="R1069" s="185"/>
      <c r="S1069" s="182"/>
      <c r="T1069" s="182"/>
      <c r="U1069" s="238">
        <v>131.552037037037</v>
      </c>
      <c r="V1069" s="238">
        <v>32.255321100917399</v>
      </c>
      <c r="W1069" s="238">
        <v>26.373867924528302</v>
      </c>
      <c r="X1069" s="238">
        <v>31.455229357798199</v>
      </c>
      <c r="Y1069" s="238">
        <v>101.47429906542099</v>
      </c>
      <c r="Z1069" s="185"/>
      <c r="AA1069" s="182"/>
      <c r="AB1069" s="185" t="s">
        <v>535</v>
      </c>
      <c r="AC1069" s="185"/>
      <c r="AD1069" s="186" t="s">
        <v>79</v>
      </c>
      <c r="AE1069" s="338">
        <v>2</v>
      </c>
      <c r="AF1069" s="338">
        <v>2</v>
      </c>
      <c r="AG1069" s="338">
        <v>2</v>
      </c>
      <c r="AH1069" s="338">
        <v>2</v>
      </c>
      <c r="AI1069" s="338">
        <v>2</v>
      </c>
      <c r="AJ1069" s="187"/>
      <c r="AK1069" s="182"/>
      <c r="AL1069" s="182"/>
      <c r="AM1069" s="282">
        <v>135.27000000000001</v>
      </c>
      <c r="AN1069" s="282">
        <v>141.94</v>
      </c>
      <c r="AO1069" s="282">
        <v>77.819999999999993</v>
      </c>
      <c r="AP1069" s="282">
        <v>113.48</v>
      </c>
      <c r="AQ1069" s="282">
        <v>547.03</v>
      </c>
      <c r="AR1069" s="275"/>
      <c r="AS1069" s="273"/>
      <c r="AT1069" s="273"/>
      <c r="AU1069" s="275">
        <v>67.635000000000005</v>
      </c>
      <c r="AV1069" s="275">
        <v>70.97</v>
      </c>
      <c r="AW1069" s="275">
        <v>38.909999999999997</v>
      </c>
      <c r="AX1069" s="275">
        <v>56.74</v>
      </c>
      <c r="AY1069" s="275">
        <v>273.51499999999999</v>
      </c>
      <c r="AZ1069" s="187"/>
      <c r="BA1069" s="182"/>
    </row>
    <row r="1070" spans="1:53" s="188" customFormat="1" x14ac:dyDescent="0.2">
      <c r="A1070" s="182"/>
      <c r="B1070" s="185" t="s">
        <v>446</v>
      </c>
      <c r="C1070" s="185"/>
      <c r="D1070" s="186" t="s">
        <v>104</v>
      </c>
      <c r="E1070" s="325">
        <v>1</v>
      </c>
      <c r="F1070" s="325"/>
      <c r="G1070" s="325"/>
      <c r="H1070" s="325"/>
      <c r="I1070" s="325"/>
      <c r="J1070" s="185"/>
      <c r="K1070" s="182"/>
      <c r="L1070" s="182"/>
      <c r="M1070" s="238">
        <v>56.09</v>
      </c>
      <c r="N1070" s="238">
        <v>0</v>
      </c>
      <c r="O1070" s="238">
        <v>0</v>
      </c>
      <c r="P1070" s="238">
        <v>0</v>
      </c>
      <c r="Q1070" s="238">
        <v>0</v>
      </c>
      <c r="R1070" s="185"/>
      <c r="S1070" s="182"/>
      <c r="T1070" s="182"/>
      <c r="U1070" s="238">
        <v>56.09</v>
      </c>
      <c r="V1070" s="238">
        <v>0</v>
      </c>
      <c r="W1070" s="238">
        <v>0</v>
      </c>
      <c r="X1070" s="238">
        <v>0</v>
      </c>
      <c r="Y1070" s="238">
        <v>0</v>
      </c>
      <c r="Z1070" s="185"/>
      <c r="AA1070" s="182"/>
      <c r="AB1070" s="185" t="s">
        <v>537</v>
      </c>
      <c r="AC1070" s="185"/>
      <c r="AD1070" s="186" t="s">
        <v>68</v>
      </c>
      <c r="AE1070" s="338">
        <v>23</v>
      </c>
      <c r="AF1070" s="338">
        <v>7</v>
      </c>
      <c r="AG1070" s="338">
        <v>5</v>
      </c>
      <c r="AH1070" s="338">
        <v>3</v>
      </c>
      <c r="AI1070" s="338">
        <v>4</v>
      </c>
      <c r="AJ1070" s="187"/>
      <c r="AK1070" s="182"/>
      <c r="AL1070" s="182"/>
      <c r="AM1070" s="282">
        <v>8050.45</v>
      </c>
      <c r="AN1070" s="282">
        <v>805.31</v>
      </c>
      <c r="AO1070" s="282">
        <v>733.27</v>
      </c>
      <c r="AP1070" s="282">
        <v>456.34</v>
      </c>
      <c r="AQ1070" s="282">
        <v>10644.62</v>
      </c>
      <c r="AR1070" s="275"/>
      <c r="AS1070" s="273"/>
      <c r="AT1070" s="273"/>
      <c r="AU1070" s="275">
        <v>335.43541666666698</v>
      </c>
      <c r="AV1070" s="275">
        <v>33.554583333333298</v>
      </c>
      <c r="AW1070" s="275">
        <v>30.5529166666667</v>
      </c>
      <c r="AX1070" s="275">
        <v>19.0141666666667</v>
      </c>
      <c r="AY1070" s="275">
        <v>443.52583333333303</v>
      </c>
      <c r="AZ1070" s="187"/>
      <c r="BA1070" s="182"/>
    </row>
    <row r="1071" spans="1:53" s="188" customFormat="1" x14ac:dyDescent="0.2">
      <c r="A1071" s="182"/>
      <c r="B1071" s="185" t="s">
        <v>446</v>
      </c>
      <c r="C1071" s="185"/>
      <c r="D1071" s="186" t="s">
        <v>109</v>
      </c>
      <c r="E1071" s="325">
        <v>170</v>
      </c>
      <c r="F1071" s="325">
        <v>94</v>
      </c>
      <c r="G1071" s="325">
        <v>65</v>
      </c>
      <c r="H1071" s="325">
        <v>38</v>
      </c>
      <c r="I1071" s="325">
        <v>52</v>
      </c>
      <c r="J1071" s="185"/>
      <c r="K1071" s="182"/>
      <c r="L1071" s="182"/>
      <c r="M1071" s="238">
        <v>18149.96</v>
      </c>
      <c r="N1071" s="238">
        <v>8437.9699999999993</v>
      </c>
      <c r="O1071" s="238">
        <v>7239.31</v>
      </c>
      <c r="P1071" s="238">
        <v>4208.6099999999997</v>
      </c>
      <c r="Q1071" s="238">
        <v>20801.259999999998</v>
      </c>
      <c r="R1071" s="185"/>
      <c r="S1071" s="182"/>
      <c r="T1071" s="182"/>
      <c r="U1071" s="238">
        <v>97.058609625668396</v>
      </c>
      <c r="V1071" s="238">
        <v>46.1091256830601</v>
      </c>
      <c r="W1071" s="238">
        <v>40.670280898876399</v>
      </c>
      <c r="X1071" s="238">
        <v>23.777457627118601</v>
      </c>
      <c r="Y1071" s="238">
        <v>114.292637362637</v>
      </c>
      <c r="Z1071" s="185"/>
      <c r="AA1071" s="182"/>
      <c r="AB1071" s="185" t="s">
        <v>541</v>
      </c>
      <c r="AC1071" s="185"/>
      <c r="AD1071" s="186" t="s">
        <v>542</v>
      </c>
      <c r="AE1071" s="338">
        <v>2</v>
      </c>
      <c r="AF1071" s="338">
        <v>3</v>
      </c>
      <c r="AG1071" s="338">
        <v>2</v>
      </c>
      <c r="AH1071" s="338">
        <v>1</v>
      </c>
      <c r="AI1071" s="338">
        <v>1</v>
      </c>
      <c r="AJ1071" s="187"/>
      <c r="AK1071" s="182"/>
      <c r="AL1071" s="182"/>
      <c r="AM1071" s="282">
        <v>26.13</v>
      </c>
      <c r="AN1071" s="282">
        <v>38.020000000000003</v>
      </c>
      <c r="AO1071" s="282">
        <v>21.91</v>
      </c>
      <c r="AP1071" s="282">
        <v>10.26</v>
      </c>
      <c r="AQ1071" s="282">
        <v>390.22</v>
      </c>
      <c r="AR1071" s="275"/>
      <c r="AS1071" s="273"/>
      <c r="AT1071" s="273"/>
      <c r="AU1071" s="275">
        <v>13.065</v>
      </c>
      <c r="AV1071" s="275">
        <v>12.6733333333333</v>
      </c>
      <c r="AW1071" s="275">
        <v>10.955</v>
      </c>
      <c r="AX1071" s="275">
        <v>5.13</v>
      </c>
      <c r="AY1071" s="275">
        <v>195.11</v>
      </c>
      <c r="AZ1071" s="187"/>
      <c r="BA1071" s="182"/>
    </row>
    <row r="1072" spans="1:53" s="188" customFormat="1" ht="13.5" thickBot="1" x14ac:dyDescent="0.25">
      <c r="A1072" s="182"/>
      <c r="B1072" s="189" t="s">
        <v>448</v>
      </c>
      <c r="C1072" s="189"/>
      <c r="D1072" s="190" t="s">
        <v>449</v>
      </c>
      <c r="E1072" s="326">
        <v>561</v>
      </c>
      <c r="F1072" s="326">
        <v>217</v>
      </c>
      <c r="G1072" s="326">
        <v>337</v>
      </c>
      <c r="H1072" s="326">
        <v>277</v>
      </c>
      <c r="I1072" s="326">
        <v>400</v>
      </c>
      <c r="J1072" s="189"/>
      <c r="K1072" s="182"/>
      <c r="L1072" s="182"/>
      <c r="M1072" s="332">
        <v>57586.66</v>
      </c>
      <c r="N1072" s="238">
        <v>21491.15</v>
      </c>
      <c r="O1072" s="238">
        <v>47390.18</v>
      </c>
      <c r="P1072" s="238">
        <v>40357.300000000003</v>
      </c>
      <c r="Q1072" s="238">
        <v>186709.63</v>
      </c>
      <c r="R1072" s="185"/>
      <c r="S1072" s="182"/>
      <c r="T1072" s="182"/>
      <c r="U1072" s="266">
        <v>84.191023391812905</v>
      </c>
      <c r="V1072" s="266">
        <v>31.3282069970846</v>
      </c>
      <c r="W1072" s="266">
        <v>75.824287999999996</v>
      </c>
      <c r="X1072" s="266">
        <v>68.751788756388393</v>
      </c>
      <c r="Y1072" s="266">
        <v>246.64416116248299</v>
      </c>
      <c r="Z1072" s="191"/>
      <c r="AA1072" s="182"/>
      <c r="AB1072" s="189" t="s">
        <v>541</v>
      </c>
      <c r="AC1072" s="189"/>
      <c r="AD1072" s="190" t="s">
        <v>127</v>
      </c>
      <c r="AE1072" s="339">
        <v>1</v>
      </c>
      <c r="AF1072" s="339">
        <v>1</v>
      </c>
      <c r="AG1072" s="339">
        <v>1</v>
      </c>
      <c r="AH1072" s="339"/>
      <c r="AI1072" s="339"/>
      <c r="AJ1072" s="192"/>
      <c r="AK1072" s="182"/>
      <c r="AL1072" s="182"/>
      <c r="AM1072" s="283">
        <v>11.97</v>
      </c>
      <c r="AN1072" s="284">
        <v>11.12</v>
      </c>
      <c r="AO1072" s="284">
        <v>7.98</v>
      </c>
      <c r="AP1072" s="284">
        <v>0</v>
      </c>
      <c r="AQ1072" s="284">
        <v>0</v>
      </c>
      <c r="AR1072" s="277"/>
      <c r="AS1072" s="273"/>
      <c r="AT1072" s="273"/>
      <c r="AU1072" s="276">
        <v>11.97</v>
      </c>
      <c r="AV1072" s="277">
        <v>11.12</v>
      </c>
      <c r="AW1072" s="277">
        <v>7.98</v>
      </c>
      <c r="AX1072" s="277">
        <v>0</v>
      </c>
      <c r="AY1072" s="277">
        <v>0</v>
      </c>
      <c r="AZ1072" s="192"/>
      <c r="BA1072" s="182"/>
    </row>
    <row r="1073" spans="1:53" s="188" customFormat="1" x14ac:dyDescent="0.2">
      <c r="A1073" s="182"/>
      <c r="B1073" s="185" t="s">
        <v>450</v>
      </c>
      <c r="C1073" s="185"/>
      <c r="D1073" s="186" t="s">
        <v>451</v>
      </c>
      <c r="E1073" s="325">
        <v>92</v>
      </c>
      <c r="F1073" s="325">
        <v>50</v>
      </c>
      <c r="G1073" s="325">
        <v>38</v>
      </c>
      <c r="H1073" s="325">
        <v>40</v>
      </c>
      <c r="I1073" s="325">
        <v>44</v>
      </c>
      <c r="J1073" s="185"/>
      <c r="K1073" s="182"/>
      <c r="L1073" s="182"/>
      <c r="M1073" s="238">
        <v>10445.57</v>
      </c>
      <c r="N1073" s="238">
        <v>3771.11</v>
      </c>
      <c r="O1073" s="238">
        <v>2817.41</v>
      </c>
      <c r="P1073" s="238">
        <v>4022.98</v>
      </c>
      <c r="Q1073" s="238">
        <v>12082.01</v>
      </c>
      <c r="R1073" s="185"/>
      <c r="S1073" s="182"/>
      <c r="T1073" s="182"/>
      <c r="U1073" s="238">
        <v>97.622149532710296</v>
      </c>
      <c r="V1073" s="238">
        <v>35.5765094339623</v>
      </c>
      <c r="W1073" s="238">
        <v>27.090480769230801</v>
      </c>
      <c r="X1073" s="238">
        <v>38.314095238095199</v>
      </c>
      <c r="Y1073" s="238">
        <v>106.92044247787599</v>
      </c>
      <c r="Z1073" s="185"/>
      <c r="AA1073" s="182"/>
      <c r="AB1073" s="185" t="s">
        <v>543</v>
      </c>
      <c r="AC1073" s="185"/>
      <c r="AD1073" s="186" t="s">
        <v>109</v>
      </c>
      <c r="AE1073" s="338">
        <v>156</v>
      </c>
      <c r="AF1073" s="338">
        <v>64</v>
      </c>
      <c r="AG1073" s="338">
        <v>31</v>
      </c>
      <c r="AH1073" s="338">
        <v>22</v>
      </c>
      <c r="AI1073" s="338">
        <v>21</v>
      </c>
      <c r="AJ1073" s="187"/>
      <c r="AK1073" s="182"/>
      <c r="AL1073" s="182"/>
      <c r="AM1073" s="282">
        <v>80246.69</v>
      </c>
      <c r="AN1073" s="282">
        <v>34876.769999999997</v>
      </c>
      <c r="AO1073" s="282">
        <v>2132.65</v>
      </c>
      <c r="AP1073" s="282">
        <v>1402.43</v>
      </c>
      <c r="AQ1073" s="282">
        <v>16424.939999999999</v>
      </c>
      <c r="AR1073" s="275"/>
      <c r="AS1073" s="273"/>
      <c r="AT1073" s="273"/>
      <c r="AU1073" s="275">
        <v>514.40185897435902</v>
      </c>
      <c r="AV1073" s="275">
        <v>230.97198675496699</v>
      </c>
      <c r="AW1073" s="275">
        <v>14.2176666666667</v>
      </c>
      <c r="AX1073" s="275">
        <v>9.2265131578947397</v>
      </c>
      <c r="AY1073" s="275">
        <v>104.617452229299</v>
      </c>
      <c r="AZ1073" s="187"/>
      <c r="BA1073" s="182"/>
    </row>
    <row r="1074" spans="1:53" s="188" customFormat="1" x14ac:dyDescent="0.2">
      <c r="A1074" s="182"/>
      <c r="B1074" s="185" t="s">
        <v>453</v>
      </c>
      <c r="C1074" s="185"/>
      <c r="D1074" s="186" t="s">
        <v>177</v>
      </c>
      <c r="E1074" s="325">
        <v>634</v>
      </c>
      <c r="F1074" s="325">
        <v>417</v>
      </c>
      <c r="G1074" s="325">
        <v>350</v>
      </c>
      <c r="H1074" s="325">
        <v>262</v>
      </c>
      <c r="I1074" s="325">
        <v>327</v>
      </c>
      <c r="J1074" s="185"/>
      <c r="K1074" s="182"/>
      <c r="L1074" s="182"/>
      <c r="M1074" s="238">
        <v>72534.66</v>
      </c>
      <c r="N1074" s="238">
        <v>41668.53</v>
      </c>
      <c r="O1074" s="238">
        <v>52858.93</v>
      </c>
      <c r="P1074" s="238">
        <v>37854.14</v>
      </c>
      <c r="Q1074" s="238">
        <v>119692.47</v>
      </c>
      <c r="R1074" s="185"/>
      <c r="S1074" s="182"/>
      <c r="T1074" s="182"/>
      <c r="U1074" s="238">
        <v>101.87452247191</v>
      </c>
      <c r="V1074" s="238">
        <v>58.196270949720699</v>
      </c>
      <c r="W1074" s="238">
        <v>75.512757142857097</v>
      </c>
      <c r="X1074" s="238">
        <v>55.180962099125402</v>
      </c>
      <c r="Y1074" s="238">
        <v>154.44189677419399</v>
      </c>
      <c r="Z1074" s="185"/>
      <c r="AA1074" s="182"/>
      <c r="AB1074" s="185" t="s">
        <v>544</v>
      </c>
      <c r="AC1074" s="185"/>
      <c r="AD1074" s="186" t="s">
        <v>131</v>
      </c>
      <c r="AE1074" s="338">
        <v>245</v>
      </c>
      <c r="AF1074" s="338">
        <v>93</v>
      </c>
      <c r="AG1074" s="338">
        <v>51</v>
      </c>
      <c r="AH1074" s="338">
        <v>48</v>
      </c>
      <c r="AI1074" s="338">
        <v>46</v>
      </c>
      <c r="AJ1074" s="187"/>
      <c r="AK1074" s="182"/>
      <c r="AL1074" s="182"/>
      <c r="AM1074" s="282">
        <v>212524.38</v>
      </c>
      <c r="AN1074" s="282">
        <v>37951.39</v>
      </c>
      <c r="AO1074" s="282">
        <v>13918.49</v>
      </c>
      <c r="AP1074" s="282">
        <v>14832.73</v>
      </c>
      <c r="AQ1074" s="282">
        <v>30509.75</v>
      </c>
      <c r="AR1074" s="275"/>
      <c r="AS1074" s="273"/>
      <c r="AT1074" s="273"/>
      <c r="AU1074" s="275">
        <v>843.35071428571405</v>
      </c>
      <c r="AV1074" s="275">
        <v>139.52716911764699</v>
      </c>
      <c r="AW1074" s="275">
        <v>53.124007633587802</v>
      </c>
      <c r="AX1074" s="275">
        <v>53.937199999999997</v>
      </c>
      <c r="AY1074" s="275">
        <v>107.808303886926</v>
      </c>
      <c r="AZ1074" s="187"/>
      <c r="BA1074" s="182"/>
    </row>
    <row r="1075" spans="1:53" s="188" customFormat="1" x14ac:dyDescent="0.2">
      <c r="A1075" s="182"/>
      <c r="B1075" s="185" t="s">
        <v>454</v>
      </c>
      <c r="C1075" s="185"/>
      <c r="D1075" s="186" t="s">
        <v>455</v>
      </c>
      <c r="E1075" s="325">
        <v>785</v>
      </c>
      <c r="F1075" s="325">
        <v>413</v>
      </c>
      <c r="G1075" s="325">
        <v>300</v>
      </c>
      <c r="H1075" s="325">
        <v>240</v>
      </c>
      <c r="I1075" s="325">
        <v>279</v>
      </c>
      <c r="J1075" s="185"/>
      <c r="K1075" s="182"/>
      <c r="L1075" s="182"/>
      <c r="M1075" s="238">
        <v>101441.46</v>
      </c>
      <c r="N1075" s="238">
        <v>42492.03</v>
      </c>
      <c r="O1075" s="238">
        <v>34072.49</v>
      </c>
      <c r="P1075" s="238">
        <v>30812.52</v>
      </c>
      <c r="Q1075" s="238">
        <v>81979.149999999994</v>
      </c>
      <c r="R1075" s="185"/>
      <c r="S1075" s="182"/>
      <c r="T1075" s="182"/>
      <c r="U1075" s="238">
        <v>112.587635960044</v>
      </c>
      <c r="V1075" s="238">
        <v>48.396389521640103</v>
      </c>
      <c r="W1075" s="238">
        <v>39.897529274004697</v>
      </c>
      <c r="X1075" s="238">
        <v>36.080234192037501</v>
      </c>
      <c r="Y1075" s="238">
        <v>91.596815642458097</v>
      </c>
      <c r="Z1075" s="185"/>
      <c r="AA1075" s="182"/>
      <c r="AB1075" s="185" t="s">
        <v>548</v>
      </c>
      <c r="AC1075" s="185"/>
      <c r="AD1075" s="186" t="s">
        <v>385</v>
      </c>
      <c r="AE1075" s="338">
        <v>46</v>
      </c>
      <c r="AF1075" s="338">
        <v>20</v>
      </c>
      <c r="AG1075" s="338">
        <v>16</v>
      </c>
      <c r="AH1075" s="338">
        <v>12</v>
      </c>
      <c r="AI1075" s="338">
        <v>12</v>
      </c>
      <c r="AJ1075" s="187"/>
      <c r="AK1075" s="182"/>
      <c r="AL1075" s="182"/>
      <c r="AM1075" s="282">
        <v>30479.26</v>
      </c>
      <c r="AN1075" s="282">
        <v>1463.49</v>
      </c>
      <c r="AO1075" s="282">
        <v>8151.29</v>
      </c>
      <c r="AP1075" s="282">
        <v>952.52</v>
      </c>
      <c r="AQ1075" s="282">
        <v>30543.57</v>
      </c>
      <c r="AR1075" s="275"/>
      <c r="AS1075" s="273"/>
      <c r="AT1075" s="273"/>
      <c r="AU1075" s="275">
        <v>648.49489361702194</v>
      </c>
      <c r="AV1075" s="275">
        <v>31.815000000000001</v>
      </c>
      <c r="AW1075" s="275">
        <v>177.20195652173899</v>
      </c>
      <c r="AX1075" s="275">
        <v>21.167111111111101</v>
      </c>
      <c r="AY1075" s="275">
        <v>649.86319148936195</v>
      </c>
      <c r="AZ1075" s="187"/>
      <c r="BA1075" s="182"/>
    </row>
    <row r="1076" spans="1:53" s="188" customFormat="1" x14ac:dyDescent="0.2">
      <c r="A1076" s="182"/>
      <c r="B1076" s="185" t="s">
        <v>457</v>
      </c>
      <c r="C1076" s="185"/>
      <c r="D1076" s="186" t="s">
        <v>127</v>
      </c>
      <c r="E1076" s="325">
        <v>95</v>
      </c>
      <c r="F1076" s="325">
        <v>47</v>
      </c>
      <c r="G1076" s="325">
        <v>34</v>
      </c>
      <c r="H1076" s="325">
        <v>19</v>
      </c>
      <c r="I1076" s="325">
        <v>31</v>
      </c>
      <c r="J1076" s="185"/>
      <c r="K1076" s="182"/>
      <c r="L1076" s="182"/>
      <c r="M1076" s="238">
        <v>16500.39</v>
      </c>
      <c r="N1076" s="238">
        <v>5753.15</v>
      </c>
      <c r="O1076" s="238">
        <v>3121.59</v>
      </c>
      <c r="P1076" s="238">
        <v>2160.1999999999998</v>
      </c>
      <c r="Q1076" s="238">
        <v>10339.219999999999</v>
      </c>
      <c r="R1076" s="185"/>
      <c r="S1076" s="182"/>
      <c r="T1076" s="182"/>
      <c r="U1076" s="238">
        <v>146.02115044247799</v>
      </c>
      <c r="V1076" s="238">
        <v>50.466228070175397</v>
      </c>
      <c r="W1076" s="238">
        <v>27.624690265486699</v>
      </c>
      <c r="X1076" s="238">
        <v>19.638181818181799</v>
      </c>
      <c r="Y1076" s="238">
        <v>89.131206896551703</v>
      </c>
      <c r="Z1076" s="185"/>
      <c r="AA1076" s="182"/>
      <c r="AB1076" s="185" t="s">
        <v>549</v>
      </c>
      <c r="AC1076" s="185"/>
      <c r="AD1076" s="186" t="s">
        <v>170</v>
      </c>
      <c r="AE1076" s="338">
        <v>22</v>
      </c>
      <c r="AF1076" s="338">
        <v>9</v>
      </c>
      <c r="AG1076" s="338">
        <v>5</v>
      </c>
      <c r="AH1076" s="338">
        <v>4</v>
      </c>
      <c r="AI1076" s="338">
        <v>4</v>
      </c>
      <c r="AJ1076" s="187"/>
      <c r="AK1076" s="182"/>
      <c r="AL1076" s="182"/>
      <c r="AM1076" s="282">
        <v>4151.1000000000004</v>
      </c>
      <c r="AN1076" s="282">
        <v>659.45</v>
      </c>
      <c r="AO1076" s="282">
        <v>865.62</v>
      </c>
      <c r="AP1076" s="282">
        <v>771.92</v>
      </c>
      <c r="AQ1076" s="282">
        <v>3523.79</v>
      </c>
      <c r="AR1076" s="275"/>
      <c r="AS1076" s="273"/>
      <c r="AT1076" s="273"/>
      <c r="AU1076" s="275">
        <v>172.96250000000001</v>
      </c>
      <c r="AV1076" s="275">
        <v>29.975000000000001</v>
      </c>
      <c r="AW1076" s="275">
        <v>41.22</v>
      </c>
      <c r="AX1076" s="275">
        <v>35.087272727272698</v>
      </c>
      <c r="AY1076" s="275">
        <v>167.799523809524</v>
      </c>
      <c r="AZ1076" s="187"/>
      <c r="BA1076" s="182"/>
    </row>
    <row r="1077" spans="1:53" s="188" customFormat="1" x14ac:dyDescent="0.2">
      <c r="A1077" s="182"/>
      <c r="B1077" s="185" t="s">
        <v>459</v>
      </c>
      <c r="C1077" s="185"/>
      <c r="D1077" s="186" t="s">
        <v>460</v>
      </c>
      <c r="E1077" s="325">
        <v>30</v>
      </c>
      <c r="F1077" s="325">
        <v>15</v>
      </c>
      <c r="G1077" s="325">
        <v>14</v>
      </c>
      <c r="H1077" s="325">
        <v>11</v>
      </c>
      <c r="I1077" s="325">
        <v>13</v>
      </c>
      <c r="J1077" s="185"/>
      <c r="K1077" s="182"/>
      <c r="L1077" s="182"/>
      <c r="M1077" s="238">
        <v>3570.89</v>
      </c>
      <c r="N1077" s="238">
        <v>952.69</v>
      </c>
      <c r="O1077" s="238">
        <v>1533.84</v>
      </c>
      <c r="P1077" s="238">
        <v>807.11</v>
      </c>
      <c r="Q1077" s="238">
        <v>4625.51</v>
      </c>
      <c r="R1077" s="185"/>
      <c r="S1077" s="182"/>
      <c r="T1077" s="182"/>
      <c r="U1077" s="238">
        <v>111.5903125</v>
      </c>
      <c r="V1077" s="238">
        <v>28.869393939393898</v>
      </c>
      <c r="W1077" s="238">
        <v>46.48</v>
      </c>
      <c r="X1077" s="238">
        <v>25.2221875</v>
      </c>
      <c r="Y1077" s="238">
        <v>136.04441176470601</v>
      </c>
      <c r="Z1077" s="185"/>
      <c r="AA1077" s="182"/>
      <c r="AB1077" s="185" t="s">
        <v>550</v>
      </c>
      <c r="AC1077" s="185"/>
      <c r="AD1077" s="186" t="s">
        <v>88</v>
      </c>
      <c r="AE1077" s="338">
        <v>37</v>
      </c>
      <c r="AF1077" s="338">
        <v>13</v>
      </c>
      <c r="AG1077" s="338">
        <v>8</v>
      </c>
      <c r="AH1077" s="338">
        <v>5</v>
      </c>
      <c r="AI1077" s="338">
        <v>6</v>
      </c>
      <c r="AJ1077" s="187"/>
      <c r="AK1077" s="182"/>
      <c r="AL1077" s="182"/>
      <c r="AM1077" s="282">
        <v>5432.33</v>
      </c>
      <c r="AN1077" s="282">
        <v>2230.34</v>
      </c>
      <c r="AO1077" s="282">
        <v>418.14</v>
      </c>
      <c r="AP1077" s="282">
        <v>88.76</v>
      </c>
      <c r="AQ1077" s="282">
        <v>783.14</v>
      </c>
      <c r="AR1077" s="275"/>
      <c r="AS1077" s="273"/>
      <c r="AT1077" s="273"/>
      <c r="AU1077" s="275">
        <v>135.80824999999999</v>
      </c>
      <c r="AV1077" s="275">
        <v>58.693157894736899</v>
      </c>
      <c r="AW1077" s="275">
        <v>11.0036842105263</v>
      </c>
      <c r="AX1077" s="275">
        <v>2.27589743589744</v>
      </c>
      <c r="AY1077" s="275">
        <v>20.608947368421099</v>
      </c>
      <c r="AZ1077" s="187"/>
      <c r="BA1077" s="182"/>
    </row>
    <row r="1078" spans="1:53" s="188" customFormat="1" x14ac:dyDescent="0.2">
      <c r="A1078" s="182"/>
      <c r="B1078" s="185" t="s">
        <v>461</v>
      </c>
      <c r="C1078" s="185"/>
      <c r="D1078" s="186" t="s">
        <v>203</v>
      </c>
      <c r="E1078" s="325">
        <v>921</v>
      </c>
      <c r="F1078" s="325">
        <v>387</v>
      </c>
      <c r="G1078" s="325">
        <v>499</v>
      </c>
      <c r="H1078" s="325">
        <v>390</v>
      </c>
      <c r="I1078" s="325">
        <v>525</v>
      </c>
      <c r="J1078" s="185"/>
      <c r="K1078" s="182"/>
      <c r="L1078" s="182"/>
      <c r="M1078" s="238">
        <v>90269.97</v>
      </c>
      <c r="N1078" s="238">
        <v>34003.69</v>
      </c>
      <c r="O1078" s="238">
        <v>44202.879999999997</v>
      </c>
      <c r="P1078" s="238">
        <v>36826.559999999998</v>
      </c>
      <c r="Q1078" s="238">
        <v>136326.99</v>
      </c>
      <c r="R1078" s="185"/>
      <c r="S1078" s="182"/>
      <c r="T1078" s="182"/>
      <c r="U1078" s="238">
        <v>86.465488505747203</v>
      </c>
      <c r="V1078" s="238">
        <v>29.985617283950599</v>
      </c>
      <c r="W1078" s="238">
        <v>42.708096618357501</v>
      </c>
      <c r="X1078" s="238">
        <v>36.425875370919897</v>
      </c>
      <c r="Y1078" s="238">
        <v>112.94696768848399</v>
      </c>
      <c r="Z1078" s="185"/>
      <c r="AA1078" s="182"/>
      <c r="AB1078" s="185" t="s">
        <v>551</v>
      </c>
      <c r="AC1078" s="185"/>
      <c r="AD1078" s="186" t="s">
        <v>157</v>
      </c>
      <c r="AE1078" s="338">
        <v>6</v>
      </c>
      <c r="AF1078" s="338">
        <v>4</v>
      </c>
      <c r="AG1078" s="338">
        <v>3</v>
      </c>
      <c r="AH1078" s="338">
        <v>2</v>
      </c>
      <c r="AI1078" s="338">
        <v>1</v>
      </c>
      <c r="AJ1078" s="187"/>
      <c r="AK1078" s="182"/>
      <c r="AL1078" s="182"/>
      <c r="AM1078" s="282">
        <v>571.22</v>
      </c>
      <c r="AN1078" s="282">
        <v>109.89</v>
      </c>
      <c r="AO1078" s="282">
        <v>66.44</v>
      </c>
      <c r="AP1078" s="282">
        <v>60.07</v>
      </c>
      <c r="AQ1078" s="282">
        <v>124.22</v>
      </c>
      <c r="AR1078" s="275"/>
      <c r="AS1078" s="273"/>
      <c r="AT1078" s="273"/>
      <c r="AU1078" s="275">
        <v>95.203333333333305</v>
      </c>
      <c r="AV1078" s="275">
        <v>15.6985714285714</v>
      </c>
      <c r="AW1078" s="275">
        <v>9.4914285714285693</v>
      </c>
      <c r="AX1078" s="275">
        <v>8.5814285714285692</v>
      </c>
      <c r="AY1078" s="275">
        <v>17.7457142857143</v>
      </c>
      <c r="AZ1078" s="187"/>
      <c r="BA1078" s="182"/>
    </row>
    <row r="1079" spans="1:53" s="188" customFormat="1" x14ac:dyDescent="0.2">
      <c r="A1079" s="182"/>
      <c r="B1079" s="185" t="s">
        <v>464</v>
      </c>
      <c r="C1079" s="185"/>
      <c r="D1079" s="186" t="s">
        <v>63</v>
      </c>
      <c r="E1079" s="325">
        <v>86</v>
      </c>
      <c r="F1079" s="325">
        <v>42</v>
      </c>
      <c r="G1079" s="325">
        <v>27</v>
      </c>
      <c r="H1079" s="325">
        <v>21</v>
      </c>
      <c r="I1079" s="325">
        <v>35</v>
      </c>
      <c r="J1079" s="185"/>
      <c r="K1079" s="182"/>
      <c r="L1079" s="182"/>
      <c r="M1079" s="238">
        <v>11196.62</v>
      </c>
      <c r="N1079" s="238">
        <v>3379.44</v>
      </c>
      <c r="O1079" s="238">
        <v>4771.6899999999996</v>
      </c>
      <c r="P1079" s="238">
        <v>2617.59</v>
      </c>
      <c r="Q1079" s="238">
        <v>21562.32</v>
      </c>
      <c r="R1079" s="185"/>
      <c r="S1079" s="182"/>
      <c r="T1079" s="182"/>
      <c r="U1079" s="238">
        <v>116.631458333333</v>
      </c>
      <c r="V1079" s="238">
        <v>35.573052631578904</v>
      </c>
      <c r="W1079" s="238">
        <v>51.8661956521739</v>
      </c>
      <c r="X1079" s="238">
        <v>28.146129032258099</v>
      </c>
      <c r="Y1079" s="238">
        <v>209.34291262135901</v>
      </c>
      <c r="Z1079" s="185"/>
      <c r="AA1079" s="182"/>
      <c r="AB1079" s="185" t="s">
        <v>552</v>
      </c>
      <c r="AC1079" s="185"/>
      <c r="AD1079" s="186" t="s">
        <v>349</v>
      </c>
      <c r="AE1079" s="338">
        <v>26</v>
      </c>
      <c r="AF1079" s="338">
        <v>12</v>
      </c>
      <c r="AG1079" s="338">
        <v>8</v>
      </c>
      <c r="AH1079" s="338">
        <v>3</v>
      </c>
      <c r="AI1079" s="338">
        <v>3</v>
      </c>
      <c r="AJ1079" s="187"/>
      <c r="AK1079" s="182"/>
      <c r="AL1079" s="182"/>
      <c r="AM1079" s="282">
        <v>30650.71</v>
      </c>
      <c r="AN1079" s="282">
        <v>2014.94</v>
      </c>
      <c r="AO1079" s="282">
        <v>1106.02</v>
      </c>
      <c r="AP1079" s="282">
        <v>692.68</v>
      </c>
      <c r="AQ1079" s="282">
        <v>1517.01</v>
      </c>
      <c r="AR1079" s="275"/>
      <c r="AS1079" s="273"/>
      <c r="AT1079" s="273"/>
      <c r="AU1079" s="275">
        <v>1135.21148148148</v>
      </c>
      <c r="AV1079" s="275">
        <v>74.627407407407404</v>
      </c>
      <c r="AW1079" s="275">
        <v>40.9637037037037</v>
      </c>
      <c r="AX1079" s="275">
        <v>26.641538461538499</v>
      </c>
      <c r="AY1079" s="275">
        <v>58.346538461538501</v>
      </c>
      <c r="AZ1079" s="187"/>
      <c r="BA1079" s="182"/>
    </row>
    <row r="1080" spans="1:53" s="188" customFormat="1" x14ac:dyDescent="0.2">
      <c r="A1080" s="182"/>
      <c r="B1080" s="185" t="s">
        <v>466</v>
      </c>
      <c r="C1080" s="185"/>
      <c r="D1080" s="186" t="s">
        <v>467</v>
      </c>
      <c r="E1080" s="325">
        <v>618</v>
      </c>
      <c r="F1080" s="325">
        <v>313</v>
      </c>
      <c r="G1080" s="325">
        <v>211</v>
      </c>
      <c r="H1080" s="325">
        <v>151</v>
      </c>
      <c r="I1080" s="325">
        <v>161</v>
      </c>
      <c r="J1080" s="185"/>
      <c r="K1080" s="182"/>
      <c r="L1080" s="182"/>
      <c r="M1080" s="238">
        <v>79878.2</v>
      </c>
      <c r="N1080" s="238">
        <v>24086.59</v>
      </c>
      <c r="O1080" s="238">
        <v>19455.97</v>
      </c>
      <c r="P1080" s="238">
        <v>17435.349999999999</v>
      </c>
      <c r="Q1080" s="238">
        <v>38441.74</v>
      </c>
      <c r="R1080" s="185"/>
      <c r="S1080" s="182"/>
      <c r="T1080" s="182"/>
      <c r="U1080" s="238">
        <v>117.467941176471</v>
      </c>
      <c r="V1080" s="238">
        <v>36.166051051051099</v>
      </c>
      <c r="W1080" s="238">
        <v>30.117600619195098</v>
      </c>
      <c r="X1080" s="238">
        <v>27.2002340093604</v>
      </c>
      <c r="Y1080" s="238">
        <v>57.461494768310899</v>
      </c>
      <c r="Z1080" s="185"/>
      <c r="AA1080" s="182"/>
      <c r="AB1080" s="185" t="s">
        <v>556</v>
      </c>
      <c r="AC1080" s="185"/>
      <c r="AD1080" s="186" t="s">
        <v>102</v>
      </c>
      <c r="AE1080" s="338">
        <v>9</v>
      </c>
      <c r="AF1080" s="338">
        <v>2</v>
      </c>
      <c r="AG1080" s="338">
        <v>1</v>
      </c>
      <c r="AH1080" s="338">
        <v>1</v>
      </c>
      <c r="AI1080" s="338">
        <v>1</v>
      </c>
      <c r="AJ1080" s="187"/>
      <c r="AK1080" s="182"/>
      <c r="AL1080" s="182"/>
      <c r="AM1080" s="282">
        <v>762.4</v>
      </c>
      <c r="AN1080" s="282">
        <v>53.42</v>
      </c>
      <c r="AO1080" s="282">
        <v>10.130000000000001</v>
      </c>
      <c r="AP1080" s="282">
        <v>8.01</v>
      </c>
      <c r="AQ1080" s="282">
        <v>4.08</v>
      </c>
      <c r="AR1080" s="275"/>
      <c r="AS1080" s="273"/>
      <c r="AT1080" s="273"/>
      <c r="AU1080" s="275">
        <v>84.711111111111094</v>
      </c>
      <c r="AV1080" s="275">
        <v>6.6775000000000002</v>
      </c>
      <c r="AW1080" s="275">
        <v>1.2662500000000001</v>
      </c>
      <c r="AX1080" s="275">
        <v>1.00125</v>
      </c>
      <c r="AY1080" s="275">
        <v>0.51</v>
      </c>
      <c r="AZ1080" s="187"/>
      <c r="BA1080" s="182"/>
    </row>
    <row r="1081" spans="1:53" s="188" customFormat="1" x14ac:dyDescent="0.2">
      <c r="A1081" s="182"/>
      <c r="B1081" s="185" t="s">
        <v>468</v>
      </c>
      <c r="C1081" s="185"/>
      <c r="D1081" s="186" t="s">
        <v>70</v>
      </c>
      <c r="E1081" s="325">
        <v>3</v>
      </c>
      <c r="F1081" s="325">
        <v>2</v>
      </c>
      <c r="G1081" s="325"/>
      <c r="H1081" s="325"/>
      <c r="I1081" s="325">
        <v>2</v>
      </c>
      <c r="J1081" s="185"/>
      <c r="K1081" s="182"/>
      <c r="L1081" s="182"/>
      <c r="M1081" s="238">
        <v>382.41</v>
      </c>
      <c r="N1081" s="238">
        <v>194.52</v>
      </c>
      <c r="O1081" s="238">
        <v>0</v>
      </c>
      <c r="P1081" s="238">
        <v>0</v>
      </c>
      <c r="Q1081" s="238">
        <v>164.89</v>
      </c>
      <c r="R1081" s="185"/>
      <c r="S1081" s="182"/>
      <c r="T1081" s="182"/>
      <c r="U1081" s="238">
        <v>127.47</v>
      </c>
      <c r="V1081" s="238">
        <v>64.84</v>
      </c>
      <c r="W1081" s="238">
        <v>0</v>
      </c>
      <c r="X1081" s="238">
        <v>0</v>
      </c>
      <c r="Y1081" s="238">
        <v>54.963333333333303</v>
      </c>
      <c r="Z1081" s="185"/>
      <c r="AA1081" s="182"/>
      <c r="AB1081" s="185" t="s">
        <v>558</v>
      </c>
      <c r="AC1081" s="185"/>
      <c r="AD1081" s="186" t="s">
        <v>194</v>
      </c>
      <c r="AE1081" s="338">
        <v>33</v>
      </c>
      <c r="AF1081" s="338">
        <v>12</v>
      </c>
      <c r="AG1081" s="338">
        <v>9</v>
      </c>
      <c r="AH1081" s="338">
        <v>7</v>
      </c>
      <c r="AI1081" s="338">
        <v>6</v>
      </c>
      <c r="AJ1081" s="187"/>
      <c r="AK1081" s="182"/>
      <c r="AL1081" s="182"/>
      <c r="AM1081" s="282">
        <v>2929.64</v>
      </c>
      <c r="AN1081" s="282">
        <v>937.41</v>
      </c>
      <c r="AO1081" s="282">
        <v>393.65</v>
      </c>
      <c r="AP1081" s="282">
        <v>293.88</v>
      </c>
      <c r="AQ1081" s="282">
        <v>1056.26</v>
      </c>
      <c r="AR1081" s="275"/>
      <c r="AS1081" s="273"/>
      <c r="AT1081" s="273"/>
      <c r="AU1081" s="275">
        <v>86.165882352941196</v>
      </c>
      <c r="AV1081" s="275">
        <v>28.406363636363601</v>
      </c>
      <c r="AW1081" s="275">
        <v>12.301562499999999</v>
      </c>
      <c r="AX1081" s="275">
        <v>9.1837499999999999</v>
      </c>
      <c r="AY1081" s="275">
        <v>31.066470588235301</v>
      </c>
      <c r="AZ1081" s="187"/>
      <c r="BA1081" s="182"/>
    </row>
    <row r="1082" spans="1:53" s="188" customFormat="1" ht="13.5" thickBot="1" x14ac:dyDescent="0.25">
      <c r="A1082" s="182"/>
      <c r="B1082" s="189" t="s">
        <v>469</v>
      </c>
      <c r="C1082" s="189"/>
      <c r="D1082" s="190" t="s">
        <v>201</v>
      </c>
      <c r="E1082" s="326">
        <v>2</v>
      </c>
      <c r="F1082" s="326"/>
      <c r="G1082" s="326"/>
      <c r="H1082" s="326">
        <v>1</v>
      </c>
      <c r="I1082" s="326">
        <v>1</v>
      </c>
      <c r="J1082" s="189"/>
      <c r="K1082" s="182"/>
      <c r="L1082" s="182"/>
      <c r="M1082" s="332">
        <v>371.59</v>
      </c>
      <c r="N1082" s="238">
        <v>0</v>
      </c>
      <c r="O1082" s="238">
        <v>0</v>
      </c>
      <c r="P1082" s="238">
        <v>199.84</v>
      </c>
      <c r="Q1082" s="238">
        <v>82.73</v>
      </c>
      <c r="R1082" s="185"/>
      <c r="S1082" s="182"/>
      <c r="T1082" s="182"/>
      <c r="U1082" s="266">
        <v>185.79499999999999</v>
      </c>
      <c r="V1082" s="266">
        <v>0</v>
      </c>
      <c r="W1082" s="266">
        <v>0</v>
      </c>
      <c r="X1082" s="266">
        <v>99.92</v>
      </c>
      <c r="Y1082" s="266">
        <v>27.5766666666667</v>
      </c>
      <c r="Z1082" s="191"/>
      <c r="AA1082" s="182"/>
      <c r="AB1082" s="189" t="s">
        <v>560</v>
      </c>
      <c r="AC1082" s="189"/>
      <c r="AD1082" s="190" t="s">
        <v>79</v>
      </c>
      <c r="AE1082" s="339">
        <v>1</v>
      </c>
      <c r="AF1082" s="339">
        <v>1</v>
      </c>
      <c r="AG1082" s="339"/>
      <c r="AH1082" s="339"/>
      <c r="AI1082" s="339"/>
      <c r="AJ1082" s="192"/>
      <c r="AK1082" s="182"/>
      <c r="AL1082" s="182"/>
      <c r="AM1082" s="283">
        <v>690.5</v>
      </c>
      <c r="AN1082" s="284">
        <v>510.52</v>
      </c>
      <c r="AO1082" s="284">
        <v>0</v>
      </c>
      <c r="AP1082" s="284">
        <v>0</v>
      </c>
      <c r="AQ1082" s="284">
        <v>0</v>
      </c>
      <c r="AR1082" s="277"/>
      <c r="AS1082" s="273"/>
      <c r="AT1082" s="273"/>
      <c r="AU1082" s="276">
        <v>690.5</v>
      </c>
      <c r="AV1082" s="277">
        <v>510.52</v>
      </c>
      <c r="AW1082" s="277">
        <v>0</v>
      </c>
      <c r="AX1082" s="277">
        <v>0</v>
      </c>
      <c r="AY1082" s="277">
        <v>0</v>
      </c>
      <c r="AZ1082" s="192"/>
      <c r="BA1082" s="182"/>
    </row>
    <row r="1083" spans="1:53" s="188" customFormat="1" x14ac:dyDescent="0.2">
      <c r="A1083" s="182"/>
      <c r="B1083" s="185" t="s">
        <v>470</v>
      </c>
      <c r="C1083" s="185"/>
      <c r="D1083" s="186" t="s">
        <v>100</v>
      </c>
      <c r="E1083" s="325">
        <v>2202</v>
      </c>
      <c r="F1083" s="325">
        <v>1393</v>
      </c>
      <c r="G1083" s="325">
        <v>1060</v>
      </c>
      <c r="H1083" s="325">
        <v>871</v>
      </c>
      <c r="I1083" s="325">
        <v>979</v>
      </c>
      <c r="J1083" s="185"/>
      <c r="K1083" s="182"/>
      <c r="L1083" s="182"/>
      <c r="M1083" s="238">
        <v>191808.65</v>
      </c>
      <c r="N1083" s="238">
        <v>105392.74</v>
      </c>
      <c r="O1083" s="238">
        <v>91949.4</v>
      </c>
      <c r="P1083" s="238">
        <v>94524.98</v>
      </c>
      <c r="Q1083" s="238">
        <v>284684.34000000003</v>
      </c>
      <c r="R1083" s="185"/>
      <c r="S1083" s="182"/>
      <c r="T1083" s="182"/>
      <c r="U1083" s="238">
        <v>78.513569381907502</v>
      </c>
      <c r="V1083" s="238">
        <v>43.767749169435199</v>
      </c>
      <c r="W1083" s="238">
        <v>39.277829987185001</v>
      </c>
      <c r="X1083" s="238">
        <v>41.440149057430901</v>
      </c>
      <c r="Y1083" s="238">
        <v>113.69182907348301</v>
      </c>
      <c r="Z1083" s="185"/>
      <c r="AA1083" s="182"/>
      <c r="AB1083" s="185" t="s">
        <v>561</v>
      </c>
      <c r="AC1083" s="185"/>
      <c r="AD1083" s="186" t="s">
        <v>227</v>
      </c>
      <c r="AE1083" s="338">
        <v>5</v>
      </c>
      <c r="AF1083" s="338">
        <v>3</v>
      </c>
      <c r="AG1083" s="338"/>
      <c r="AH1083" s="338"/>
      <c r="AI1083" s="338"/>
      <c r="AJ1083" s="187"/>
      <c r="AK1083" s="182"/>
      <c r="AL1083" s="182"/>
      <c r="AM1083" s="282">
        <v>395.49</v>
      </c>
      <c r="AN1083" s="282">
        <v>253.46</v>
      </c>
      <c r="AO1083" s="282">
        <v>0</v>
      </c>
      <c r="AP1083" s="282">
        <v>0</v>
      </c>
      <c r="AQ1083" s="282">
        <v>0</v>
      </c>
      <c r="AR1083" s="275"/>
      <c r="AS1083" s="273"/>
      <c r="AT1083" s="273"/>
      <c r="AU1083" s="275">
        <v>79.097999999999999</v>
      </c>
      <c r="AV1083" s="275">
        <v>50.692</v>
      </c>
      <c r="AW1083" s="275">
        <v>0</v>
      </c>
      <c r="AX1083" s="275">
        <v>0</v>
      </c>
      <c r="AY1083" s="275">
        <v>0</v>
      </c>
      <c r="AZ1083" s="187"/>
      <c r="BA1083" s="182"/>
    </row>
    <row r="1084" spans="1:53" s="188" customFormat="1" x14ac:dyDescent="0.2">
      <c r="A1084" s="182"/>
      <c r="B1084" s="185" t="s">
        <v>471</v>
      </c>
      <c r="C1084" s="185"/>
      <c r="D1084" s="186" t="s">
        <v>70</v>
      </c>
      <c r="E1084" s="325">
        <v>1</v>
      </c>
      <c r="F1084" s="325"/>
      <c r="G1084" s="325"/>
      <c r="H1084" s="325"/>
      <c r="I1084" s="325"/>
      <c r="J1084" s="185"/>
      <c r="K1084" s="182"/>
      <c r="L1084" s="182"/>
      <c r="M1084" s="238">
        <v>75.989999999999995</v>
      </c>
      <c r="N1084" s="238">
        <v>0</v>
      </c>
      <c r="O1084" s="238">
        <v>0</v>
      </c>
      <c r="P1084" s="238">
        <v>0</v>
      </c>
      <c r="Q1084" s="238">
        <v>0</v>
      </c>
      <c r="R1084" s="185"/>
      <c r="S1084" s="182"/>
      <c r="T1084" s="182"/>
      <c r="U1084" s="238">
        <v>75.989999999999995</v>
      </c>
      <c r="V1084" s="238">
        <v>0</v>
      </c>
      <c r="W1084" s="238">
        <v>0</v>
      </c>
      <c r="X1084" s="238">
        <v>0</v>
      </c>
      <c r="Y1084" s="238">
        <v>0</v>
      </c>
      <c r="Z1084" s="185"/>
      <c r="AA1084" s="182"/>
      <c r="AB1084" s="185" t="s">
        <v>564</v>
      </c>
      <c r="AC1084" s="185"/>
      <c r="AD1084" s="186" t="s">
        <v>68</v>
      </c>
      <c r="AE1084" s="338"/>
      <c r="AF1084" s="338"/>
      <c r="AG1084" s="338"/>
      <c r="AH1084" s="338"/>
      <c r="AI1084" s="338">
        <v>1</v>
      </c>
      <c r="AJ1084" s="187"/>
      <c r="AK1084" s="182"/>
      <c r="AL1084" s="182"/>
      <c r="AM1084" s="282"/>
      <c r="AN1084" s="282"/>
      <c r="AO1084" s="282"/>
      <c r="AP1084" s="282"/>
      <c r="AQ1084" s="282">
        <v>59.79</v>
      </c>
      <c r="AR1084" s="275"/>
      <c r="AS1084" s="273"/>
      <c r="AT1084" s="273"/>
      <c r="AU1084" s="275"/>
      <c r="AV1084" s="275"/>
      <c r="AW1084" s="275"/>
      <c r="AX1084" s="275"/>
      <c r="AY1084" s="275">
        <v>59.79</v>
      </c>
      <c r="AZ1084" s="187"/>
      <c r="BA1084" s="182"/>
    </row>
    <row r="1085" spans="1:53" s="188" customFormat="1" x14ac:dyDescent="0.2">
      <c r="A1085" s="182"/>
      <c r="B1085" s="185" t="s">
        <v>472</v>
      </c>
      <c r="C1085" s="185"/>
      <c r="D1085" s="186" t="s">
        <v>65</v>
      </c>
      <c r="E1085" s="325">
        <v>1</v>
      </c>
      <c r="F1085" s="325">
        <v>1</v>
      </c>
      <c r="G1085" s="325">
        <v>1</v>
      </c>
      <c r="H1085" s="325"/>
      <c r="I1085" s="325"/>
      <c r="J1085" s="185"/>
      <c r="K1085" s="182"/>
      <c r="L1085" s="182"/>
      <c r="M1085" s="238">
        <v>6.15</v>
      </c>
      <c r="N1085" s="238">
        <v>6.15</v>
      </c>
      <c r="O1085" s="238">
        <v>4.83</v>
      </c>
      <c r="P1085" s="238">
        <v>0</v>
      </c>
      <c r="Q1085" s="238">
        <v>0</v>
      </c>
      <c r="R1085" s="185"/>
      <c r="S1085" s="182"/>
      <c r="T1085" s="182"/>
      <c r="U1085" s="238">
        <v>6.15</v>
      </c>
      <c r="V1085" s="238">
        <v>6.15</v>
      </c>
      <c r="W1085" s="238">
        <v>4.83</v>
      </c>
      <c r="X1085" s="238">
        <v>0</v>
      </c>
      <c r="Y1085" s="238">
        <v>0</v>
      </c>
      <c r="Z1085" s="185"/>
      <c r="AA1085" s="182"/>
      <c r="AB1085" s="185" t="s">
        <v>564</v>
      </c>
      <c r="AC1085" s="185"/>
      <c r="AD1085" s="186" t="s">
        <v>75</v>
      </c>
      <c r="AE1085" s="338">
        <v>64</v>
      </c>
      <c r="AF1085" s="338">
        <v>31</v>
      </c>
      <c r="AG1085" s="338">
        <v>21</v>
      </c>
      <c r="AH1085" s="338">
        <v>16</v>
      </c>
      <c r="AI1085" s="338">
        <v>13</v>
      </c>
      <c r="AJ1085" s="187"/>
      <c r="AK1085" s="182"/>
      <c r="AL1085" s="182"/>
      <c r="AM1085" s="282">
        <v>25631.23</v>
      </c>
      <c r="AN1085" s="282">
        <v>20339.080000000002</v>
      </c>
      <c r="AO1085" s="282">
        <v>4732.41</v>
      </c>
      <c r="AP1085" s="282">
        <v>3481.94</v>
      </c>
      <c r="AQ1085" s="282">
        <v>7003.6</v>
      </c>
      <c r="AR1085" s="275"/>
      <c r="AS1085" s="273"/>
      <c r="AT1085" s="273"/>
      <c r="AU1085" s="275">
        <v>400.48796874999999</v>
      </c>
      <c r="AV1085" s="275">
        <v>363.197857142857</v>
      </c>
      <c r="AW1085" s="275">
        <v>86.043818181818196</v>
      </c>
      <c r="AX1085" s="275">
        <v>68.273333333333298</v>
      </c>
      <c r="AY1085" s="275">
        <v>137.32549019607799</v>
      </c>
      <c r="AZ1085" s="187"/>
      <c r="BA1085" s="182"/>
    </row>
    <row r="1086" spans="1:53" s="188" customFormat="1" x14ac:dyDescent="0.2">
      <c r="A1086" s="182"/>
      <c r="B1086" s="185" t="s">
        <v>472</v>
      </c>
      <c r="C1086" s="185"/>
      <c r="D1086" s="186" t="s">
        <v>293</v>
      </c>
      <c r="E1086" s="325">
        <v>194</v>
      </c>
      <c r="F1086" s="325">
        <v>95</v>
      </c>
      <c r="G1086" s="325">
        <v>72</v>
      </c>
      <c r="H1086" s="325">
        <v>64</v>
      </c>
      <c r="I1086" s="325">
        <v>60</v>
      </c>
      <c r="J1086" s="185"/>
      <c r="K1086" s="182"/>
      <c r="L1086" s="182"/>
      <c r="M1086" s="238">
        <v>25963.26</v>
      </c>
      <c r="N1086" s="238">
        <v>11523.81</v>
      </c>
      <c r="O1086" s="238">
        <v>7496.47</v>
      </c>
      <c r="P1086" s="238">
        <v>7921.2</v>
      </c>
      <c r="Q1086" s="238">
        <v>20267.259999999998</v>
      </c>
      <c r="R1086" s="185"/>
      <c r="S1086" s="182"/>
      <c r="T1086" s="182"/>
      <c r="U1086" s="238">
        <v>113.873947368421</v>
      </c>
      <c r="V1086" s="238">
        <v>52.143936651583701</v>
      </c>
      <c r="W1086" s="238">
        <v>34.867302325581399</v>
      </c>
      <c r="X1086" s="238">
        <v>37.014953271027998</v>
      </c>
      <c r="Y1086" s="238">
        <v>92.544566210045701</v>
      </c>
      <c r="Z1086" s="185"/>
      <c r="AA1086" s="182"/>
      <c r="AB1086" s="185" t="s">
        <v>566</v>
      </c>
      <c r="AC1086" s="185"/>
      <c r="AD1086" s="186" t="s">
        <v>86</v>
      </c>
      <c r="AE1086" s="338">
        <v>37</v>
      </c>
      <c r="AF1086" s="338">
        <v>21</v>
      </c>
      <c r="AG1086" s="338">
        <v>16</v>
      </c>
      <c r="AH1086" s="338">
        <v>12</v>
      </c>
      <c r="AI1086" s="338">
        <v>9</v>
      </c>
      <c r="AJ1086" s="187"/>
      <c r="AK1086" s="182"/>
      <c r="AL1086" s="182"/>
      <c r="AM1086" s="282">
        <v>4956.7299999999996</v>
      </c>
      <c r="AN1086" s="282">
        <v>1809.31</v>
      </c>
      <c r="AO1086" s="282">
        <v>1899.29</v>
      </c>
      <c r="AP1086" s="282">
        <v>1988.66</v>
      </c>
      <c r="AQ1086" s="282">
        <v>7042.7</v>
      </c>
      <c r="AR1086" s="275"/>
      <c r="AS1086" s="273"/>
      <c r="AT1086" s="273"/>
      <c r="AU1086" s="275">
        <v>130.440263157895</v>
      </c>
      <c r="AV1086" s="275">
        <v>47.613421052631601</v>
      </c>
      <c r="AW1086" s="275">
        <v>49.981315789473697</v>
      </c>
      <c r="AX1086" s="275">
        <v>53.7475675675676</v>
      </c>
      <c r="AY1086" s="275">
        <v>180.582051282051</v>
      </c>
      <c r="AZ1086" s="187"/>
      <c r="BA1086" s="182"/>
    </row>
    <row r="1087" spans="1:53" s="188" customFormat="1" x14ac:dyDescent="0.2">
      <c r="A1087" s="182"/>
      <c r="B1087" s="185" t="s">
        <v>472</v>
      </c>
      <c r="C1087" s="185"/>
      <c r="D1087" s="186" t="s">
        <v>196</v>
      </c>
      <c r="E1087" s="325">
        <v>1</v>
      </c>
      <c r="F1087" s="325">
        <v>2</v>
      </c>
      <c r="G1087" s="325"/>
      <c r="H1087" s="325"/>
      <c r="I1087" s="325"/>
      <c r="J1087" s="185"/>
      <c r="K1087" s="182"/>
      <c r="L1087" s="182"/>
      <c r="M1087" s="238">
        <v>6.06</v>
      </c>
      <c r="N1087" s="238">
        <v>85.05</v>
      </c>
      <c r="O1087" s="238">
        <v>0</v>
      </c>
      <c r="P1087" s="238">
        <v>0</v>
      </c>
      <c r="Q1087" s="238">
        <v>0</v>
      </c>
      <c r="R1087" s="185"/>
      <c r="S1087" s="182"/>
      <c r="T1087" s="182"/>
      <c r="U1087" s="238">
        <v>6.06</v>
      </c>
      <c r="V1087" s="238">
        <v>42.524999999999999</v>
      </c>
      <c r="W1087" s="238">
        <v>0</v>
      </c>
      <c r="X1087" s="238">
        <v>0</v>
      </c>
      <c r="Y1087" s="238">
        <v>0</v>
      </c>
      <c r="Z1087" s="185"/>
      <c r="AA1087" s="182"/>
      <c r="AB1087" s="185" t="s">
        <v>570</v>
      </c>
      <c r="AC1087" s="185"/>
      <c r="AD1087" s="186" t="s">
        <v>120</v>
      </c>
      <c r="AE1087" s="338">
        <v>7</v>
      </c>
      <c r="AF1087" s="338">
        <v>8</v>
      </c>
      <c r="AG1087" s="338">
        <v>5</v>
      </c>
      <c r="AH1087" s="338">
        <v>3</v>
      </c>
      <c r="AI1087" s="338">
        <v>3</v>
      </c>
      <c r="AJ1087" s="187"/>
      <c r="AK1087" s="182"/>
      <c r="AL1087" s="182"/>
      <c r="AM1087" s="282">
        <v>942.41</v>
      </c>
      <c r="AN1087" s="282">
        <v>1780.77</v>
      </c>
      <c r="AO1087" s="282">
        <v>464.73</v>
      </c>
      <c r="AP1087" s="282">
        <v>42.38</v>
      </c>
      <c r="AQ1087" s="282">
        <v>416.43</v>
      </c>
      <c r="AR1087" s="275"/>
      <c r="AS1087" s="273"/>
      <c r="AT1087" s="273"/>
      <c r="AU1087" s="275">
        <v>104.712222222222</v>
      </c>
      <c r="AV1087" s="275">
        <v>197.863333333333</v>
      </c>
      <c r="AW1087" s="275">
        <v>51.636666666666699</v>
      </c>
      <c r="AX1087" s="275">
        <v>4.7088888888888896</v>
      </c>
      <c r="AY1087" s="275">
        <v>46.27</v>
      </c>
      <c r="AZ1087" s="187"/>
      <c r="BA1087" s="182"/>
    </row>
    <row r="1088" spans="1:53" s="188" customFormat="1" x14ac:dyDescent="0.2">
      <c r="A1088" s="182"/>
      <c r="B1088" s="185" t="s">
        <v>473</v>
      </c>
      <c r="C1088" s="185"/>
      <c r="D1088" s="186" t="s">
        <v>287</v>
      </c>
      <c r="E1088" s="325"/>
      <c r="F1088" s="325"/>
      <c r="G1088" s="325"/>
      <c r="H1088" s="325"/>
      <c r="I1088" s="325">
        <v>1</v>
      </c>
      <c r="J1088" s="185"/>
      <c r="K1088" s="182"/>
      <c r="L1088" s="182"/>
      <c r="M1088" s="238"/>
      <c r="N1088" s="238"/>
      <c r="O1088" s="238"/>
      <c r="P1088" s="238"/>
      <c r="Q1088" s="238">
        <v>82.04</v>
      </c>
      <c r="R1088" s="185"/>
      <c r="S1088" s="182"/>
      <c r="T1088" s="182"/>
      <c r="U1088" s="238"/>
      <c r="V1088" s="238"/>
      <c r="W1088" s="238"/>
      <c r="X1088" s="238"/>
      <c r="Y1088" s="238">
        <v>82.04</v>
      </c>
      <c r="Z1088" s="185"/>
      <c r="AA1088" s="182"/>
      <c r="AB1088" s="185" t="s">
        <v>571</v>
      </c>
      <c r="AC1088" s="185"/>
      <c r="AD1088" s="186" t="s">
        <v>572</v>
      </c>
      <c r="AE1088" s="338">
        <v>5</v>
      </c>
      <c r="AF1088" s="338">
        <v>2</v>
      </c>
      <c r="AG1088" s="338"/>
      <c r="AH1088" s="338"/>
      <c r="AI1088" s="338"/>
      <c r="AJ1088" s="187"/>
      <c r="AK1088" s="182"/>
      <c r="AL1088" s="182"/>
      <c r="AM1088" s="282">
        <v>1730.83</v>
      </c>
      <c r="AN1088" s="282">
        <v>38.549999999999997</v>
      </c>
      <c r="AO1088" s="282">
        <v>0</v>
      </c>
      <c r="AP1088" s="282">
        <v>0</v>
      </c>
      <c r="AQ1088" s="282">
        <v>0</v>
      </c>
      <c r="AR1088" s="275"/>
      <c r="AS1088" s="273"/>
      <c r="AT1088" s="273"/>
      <c r="AU1088" s="275">
        <v>346.166</v>
      </c>
      <c r="AV1088" s="275">
        <v>7.71</v>
      </c>
      <c r="AW1088" s="275">
        <v>0</v>
      </c>
      <c r="AX1088" s="275">
        <v>0</v>
      </c>
      <c r="AY1088" s="275">
        <v>0</v>
      </c>
      <c r="AZ1088" s="187"/>
      <c r="BA1088" s="182"/>
    </row>
    <row r="1089" spans="1:53" s="188" customFormat="1" x14ac:dyDescent="0.2">
      <c r="A1089" s="182"/>
      <c r="B1089" s="185" t="s">
        <v>474</v>
      </c>
      <c r="C1089" s="185"/>
      <c r="D1089" s="186" t="s">
        <v>475</v>
      </c>
      <c r="E1089" s="325">
        <v>31</v>
      </c>
      <c r="F1089" s="325">
        <v>7</v>
      </c>
      <c r="G1089" s="325">
        <v>17</v>
      </c>
      <c r="H1089" s="325">
        <v>16</v>
      </c>
      <c r="I1089" s="325">
        <v>20</v>
      </c>
      <c r="J1089" s="185"/>
      <c r="K1089" s="182"/>
      <c r="L1089" s="182"/>
      <c r="M1089" s="238">
        <v>4528.78</v>
      </c>
      <c r="N1089" s="238">
        <v>414.28</v>
      </c>
      <c r="O1089" s="238">
        <v>2846.58</v>
      </c>
      <c r="P1089" s="238">
        <v>2837.22</v>
      </c>
      <c r="Q1089" s="238">
        <v>9946</v>
      </c>
      <c r="R1089" s="185"/>
      <c r="S1089" s="182"/>
      <c r="T1089" s="182"/>
      <c r="U1089" s="238">
        <v>137.23575757575799</v>
      </c>
      <c r="V1089" s="238">
        <v>12.946249999999999</v>
      </c>
      <c r="W1089" s="238">
        <v>94.885999999999996</v>
      </c>
      <c r="X1089" s="238">
        <v>101.329285714286</v>
      </c>
      <c r="Y1089" s="238">
        <v>310.8125</v>
      </c>
      <c r="Z1089" s="185"/>
      <c r="AA1089" s="182"/>
      <c r="AB1089" s="185" t="s">
        <v>573</v>
      </c>
      <c r="AC1089" s="185"/>
      <c r="AD1089" s="186" t="s">
        <v>167</v>
      </c>
      <c r="AE1089" s="338">
        <v>225</v>
      </c>
      <c r="AF1089" s="338">
        <v>121</v>
      </c>
      <c r="AG1089" s="338">
        <v>82</v>
      </c>
      <c r="AH1089" s="338">
        <v>52</v>
      </c>
      <c r="AI1089" s="338">
        <v>46</v>
      </c>
      <c r="AJ1089" s="187"/>
      <c r="AK1089" s="182"/>
      <c r="AL1089" s="182"/>
      <c r="AM1089" s="282">
        <v>38761.58</v>
      </c>
      <c r="AN1089" s="282">
        <v>10376.81</v>
      </c>
      <c r="AO1089" s="282">
        <v>7287.4</v>
      </c>
      <c r="AP1089" s="282">
        <v>5308.17</v>
      </c>
      <c r="AQ1089" s="282">
        <v>34793.449999999997</v>
      </c>
      <c r="AR1089" s="275"/>
      <c r="AS1089" s="273"/>
      <c r="AT1089" s="273"/>
      <c r="AU1089" s="275">
        <v>167.799047619048</v>
      </c>
      <c r="AV1089" s="275">
        <v>46.5327802690583</v>
      </c>
      <c r="AW1089" s="275">
        <v>33.5824884792627</v>
      </c>
      <c r="AX1089" s="275">
        <v>25.767815533980599</v>
      </c>
      <c r="AY1089" s="275">
        <v>159.60298165137601</v>
      </c>
      <c r="AZ1089" s="187"/>
      <c r="BA1089" s="182"/>
    </row>
    <row r="1090" spans="1:53" s="188" customFormat="1" x14ac:dyDescent="0.2">
      <c r="A1090" s="182"/>
      <c r="B1090" s="185" t="s">
        <v>476</v>
      </c>
      <c r="C1090" s="185"/>
      <c r="D1090" s="186" t="s">
        <v>134</v>
      </c>
      <c r="E1090" s="325">
        <v>119</v>
      </c>
      <c r="F1090" s="325">
        <v>13</v>
      </c>
      <c r="G1090" s="325">
        <v>88</v>
      </c>
      <c r="H1090" s="325">
        <v>64</v>
      </c>
      <c r="I1090" s="325">
        <v>75</v>
      </c>
      <c r="J1090" s="185"/>
      <c r="K1090" s="182"/>
      <c r="L1090" s="182"/>
      <c r="M1090" s="238">
        <v>11820.79</v>
      </c>
      <c r="N1090" s="238">
        <v>720.86</v>
      </c>
      <c r="O1090" s="238">
        <v>9652.3000000000102</v>
      </c>
      <c r="P1090" s="238">
        <v>7616.79</v>
      </c>
      <c r="Q1090" s="238">
        <v>32143.82</v>
      </c>
      <c r="R1090" s="185"/>
      <c r="S1090" s="182"/>
      <c r="T1090" s="182"/>
      <c r="U1090" s="238">
        <v>79.870202702702699</v>
      </c>
      <c r="V1090" s="238">
        <v>4.9038095238095201</v>
      </c>
      <c r="W1090" s="238">
        <v>64.348666666666702</v>
      </c>
      <c r="X1090" s="238">
        <v>54.405642857142801</v>
      </c>
      <c r="Y1090" s="238">
        <v>206.050128205128</v>
      </c>
      <c r="Z1090" s="185"/>
      <c r="AA1090" s="182"/>
      <c r="AB1090" s="185" t="s">
        <v>574</v>
      </c>
      <c r="AC1090" s="185"/>
      <c r="AD1090" s="186" t="s">
        <v>167</v>
      </c>
      <c r="AE1090" s="338">
        <v>20</v>
      </c>
      <c r="AF1090" s="338">
        <v>9</v>
      </c>
      <c r="AG1090" s="338">
        <v>6</v>
      </c>
      <c r="AH1090" s="338">
        <v>5</v>
      </c>
      <c r="AI1090" s="338">
        <v>3</v>
      </c>
      <c r="AJ1090" s="187"/>
      <c r="AK1090" s="182"/>
      <c r="AL1090" s="182"/>
      <c r="AM1090" s="282">
        <v>6178.02</v>
      </c>
      <c r="AN1090" s="282">
        <v>9597.59</v>
      </c>
      <c r="AO1090" s="282">
        <v>1467.85</v>
      </c>
      <c r="AP1090" s="282">
        <v>166.61</v>
      </c>
      <c r="AQ1090" s="282">
        <v>470.04</v>
      </c>
      <c r="AR1090" s="275"/>
      <c r="AS1090" s="273"/>
      <c r="AT1090" s="273"/>
      <c r="AU1090" s="275">
        <v>280.81909090909102</v>
      </c>
      <c r="AV1090" s="275">
        <v>436.25409090909102</v>
      </c>
      <c r="AW1090" s="275">
        <v>69.897619047619003</v>
      </c>
      <c r="AX1090" s="275">
        <v>8.3305000000000007</v>
      </c>
      <c r="AY1090" s="275">
        <v>23.501999999999999</v>
      </c>
      <c r="AZ1090" s="187"/>
      <c r="BA1090" s="182"/>
    </row>
    <row r="1091" spans="1:53" s="188" customFormat="1" x14ac:dyDescent="0.2">
      <c r="A1091" s="182"/>
      <c r="B1091" s="185" t="s">
        <v>477</v>
      </c>
      <c r="C1091" s="185"/>
      <c r="D1091" s="186" t="s">
        <v>196</v>
      </c>
      <c r="E1091" s="325">
        <v>96</v>
      </c>
      <c r="F1091" s="325">
        <v>34</v>
      </c>
      <c r="G1091" s="325">
        <v>23</v>
      </c>
      <c r="H1091" s="325">
        <v>18</v>
      </c>
      <c r="I1091" s="325">
        <v>19</v>
      </c>
      <c r="J1091" s="185"/>
      <c r="K1091" s="182"/>
      <c r="L1091" s="182"/>
      <c r="M1091" s="238">
        <v>15221.42</v>
      </c>
      <c r="N1091" s="238">
        <v>3933.06</v>
      </c>
      <c r="O1091" s="238">
        <v>2486.5100000000002</v>
      </c>
      <c r="P1091" s="238">
        <v>3148.32</v>
      </c>
      <c r="Q1091" s="238">
        <v>14797.68</v>
      </c>
      <c r="R1091" s="185"/>
      <c r="S1091" s="182"/>
      <c r="T1091" s="182"/>
      <c r="U1091" s="238">
        <v>150.707128712871</v>
      </c>
      <c r="V1091" s="238">
        <v>39.330599999999997</v>
      </c>
      <c r="W1091" s="238">
        <v>24.865100000000002</v>
      </c>
      <c r="X1091" s="238">
        <v>31.4832</v>
      </c>
      <c r="Y1091" s="238">
        <v>146.51168316831701</v>
      </c>
      <c r="Z1091" s="185"/>
      <c r="AA1091" s="182"/>
      <c r="AB1091" s="185" t="s">
        <v>575</v>
      </c>
      <c r="AC1091" s="185"/>
      <c r="AD1091" s="186" t="s">
        <v>179</v>
      </c>
      <c r="AE1091" s="338">
        <v>181</v>
      </c>
      <c r="AF1091" s="338">
        <v>96</v>
      </c>
      <c r="AG1091" s="338">
        <v>61</v>
      </c>
      <c r="AH1091" s="338">
        <v>54</v>
      </c>
      <c r="AI1091" s="338">
        <v>42</v>
      </c>
      <c r="AJ1091" s="187"/>
      <c r="AK1091" s="182"/>
      <c r="AL1091" s="182"/>
      <c r="AM1091" s="282">
        <v>39477.379999999997</v>
      </c>
      <c r="AN1091" s="282">
        <v>10770.87</v>
      </c>
      <c r="AO1091" s="282">
        <v>4240.6499999999996</v>
      </c>
      <c r="AP1091" s="282">
        <v>3358.81</v>
      </c>
      <c r="AQ1091" s="282">
        <v>13446.92</v>
      </c>
      <c r="AR1091" s="275"/>
      <c r="AS1091" s="273"/>
      <c r="AT1091" s="273"/>
      <c r="AU1091" s="275">
        <v>212.243978494624</v>
      </c>
      <c r="AV1091" s="275">
        <v>59.838166666666602</v>
      </c>
      <c r="AW1091" s="275">
        <v>23.690782122904999</v>
      </c>
      <c r="AX1091" s="275">
        <v>18.8697191011236</v>
      </c>
      <c r="AY1091" s="275">
        <v>75.9712994350283</v>
      </c>
      <c r="AZ1091" s="187"/>
      <c r="BA1091" s="182"/>
    </row>
    <row r="1092" spans="1:53" s="188" customFormat="1" ht="13.5" thickBot="1" x14ac:dyDescent="0.25">
      <c r="A1092" s="182"/>
      <c r="B1092" s="189" t="s">
        <v>478</v>
      </c>
      <c r="C1092" s="189"/>
      <c r="D1092" s="190" t="s">
        <v>479</v>
      </c>
      <c r="E1092" s="326">
        <v>12</v>
      </c>
      <c r="F1092" s="326">
        <v>12</v>
      </c>
      <c r="G1092" s="326">
        <v>8</v>
      </c>
      <c r="H1092" s="326">
        <v>6</v>
      </c>
      <c r="I1092" s="326">
        <v>5</v>
      </c>
      <c r="J1092" s="189"/>
      <c r="K1092" s="182"/>
      <c r="L1092" s="182"/>
      <c r="M1092" s="332">
        <v>988.4</v>
      </c>
      <c r="N1092" s="238">
        <v>907.43</v>
      </c>
      <c r="O1092" s="238">
        <v>1232.0999999999999</v>
      </c>
      <c r="P1092" s="238">
        <v>1985.76</v>
      </c>
      <c r="Q1092" s="238">
        <v>3895.37</v>
      </c>
      <c r="R1092" s="185"/>
      <c r="S1092" s="182"/>
      <c r="T1092" s="182"/>
      <c r="U1092" s="266">
        <v>82.366666666666703</v>
      </c>
      <c r="V1092" s="266">
        <v>75.6191666666667</v>
      </c>
      <c r="W1092" s="266">
        <v>123.21</v>
      </c>
      <c r="X1092" s="266">
        <v>220.64</v>
      </c>
      <c r="Y1092" s="266">
        <v>354.124545454545</v>
      </c>
      <c r="Z1092" s="191"/>
      <c r="AA1092" s="182"/>
      <c r="AB1092" s="189" t="s">
        <v>576</v>
      </c>
      <c r="AC1092" s="189"/>
      <c r="AD1092" s="190" t="s">
        <v>287</v>
      </c>
      <c r="AE1092" s="339">
        <v>10</v>
      </c>
      <c r="AF1092" s="339">
        <v>3</v>
      </c>
      <c r="AG1092" s="339">
        <v>4</v>
      </c>
      <c r="AH1092" s="339">
        <v>4</v>
      </c>
      <c r="AI1092" s="339">
        <v>2</v>
      </c>
      <c r="AJ1092" s="192"/>
      <c r="AK1092" s="182"/>
      <c r="AL1092" s="182"/>
      <c r="AM1092" s="283">
        <v>466.33</v>
      </c>
      <c r="AN1092" s="284">
        <v>89.46</v>
      </c>
      <c r="AO1092" s="284">
        <v>140.5</v>
      </c>
      <c r="AP1092" s="284">
        <v>79.63</v>
      </c>
      <c r="AQ1092" s="284">
        <v>472.17</v>
      </c>
      <c r="AR1092" s="277"/>
      <c r="AS1092" s="273"/>
      <c r="AT1092" s="273"/>
      <c r="AU1092" s="276">
        <v>46.633000000000003</v>
      </c>
      <c r="AV1092" s="277">
        <v>8.9459999999999997</v>
      </c>
      <c r="AW1092" s="277">
        <v>14.05</v>
      </c>
      <c r="AX1092" s="277">
        <v>7.9630000000000001</v>
      </c>
      <c r="AY1092" s="277">
        <v>47.216999999999999</v>
      </c>
      <c r="AZ1092" s="192"/>
      <c r="BA1092" s="182"/>
    </row>
    <row r="1093" spans="1:53" s="188" customFormat="1" x14ac:dyDescent="0.2">
      <c r="A1093" s="182"/>
      <c r="B1093" s="185" t="s">
        <v>717</v>
      </c>
      <c r="C1093" s="185"/>
      <c r="D1093" s="186" t="s">
        <v>479</v>
      </c>
      <c r="E1093" s="325">
        <v>136</v>
      </c>
      <c r="F1093" s="325">
        <v>68</v>
      </c>
      <c r="G1093" s="325">
        <v>48</v>
      </c>
      <c r="H1093" s="325">
        <v>33</v>
      </c>
      <c r="I1093" s="325">
        <v>43</v>
      </c>
      <c r="J1093" s="185"/>
      <c r="K1093" s="182"/>
      <c r="L1093" s="182"/>
      <c r="M1093" s="238">
        <v>19940.12</v>
      </c>
      <c r="N1093" s="238">
        <v>8836.5600000000104</v>
      </c>
      <c r="O1093" s="238">
        <v>6657.97</v>
      </c>
      <c r="P1093" s="238">
        <v>4193.96</v>
      </c>
      <c r="Q1093" s="238">
        <v>15052.73</v>
      </c>
      <c r="R1093" s="185"/>
      <c r="S1093" s="182"/>
      <c r="T1093" s="182"/>
      <c r="U1093" s="238">
        <v>128.645935483871</v>
      </c>
      <c r="V1093" s="238">
        <v>57.380259740259802</v>
      </c>
      <c r="W1093" s="238">
        <v>44.0925165562914</v>
      </c>
      <c r="X1093" s="238">
        <v>27.057806451612901</v>
      </c>
      <c r="Y1093" s="238">
        <v>95.877261146496807</v>
      </c>
      <c r="Z1093" s="185"/>
      <c r="AA1093" s="182"/>
      <c r="AB1093" s="185" t="s">
        <v>687</v>
      </c>
      <c r="AC1093" s="185"/>
      <c r="AD1093" s="186" t="s">
        <v>578</v>
      </c>
      <c r="AE1093" s="338">
        <v>27</v>
      </c>
      <c r="AF1093" s="338">
        <v>14</v>
      </c>
      <c r="AG1093" s="338">
        <v>16</v>
      </c>
      <c r="AH1093" s="338">
        <v>9</v>
      </c>
      <c r="AI1093" s="338">
        <v>16</v>
      </c>
      <c r="AJ1093" s="187"/>
      <c r="AK1093" s="182"/>
      <c r="AL1093" s="182"/>
      <c r="AM1093" s="282">
        <v>4592.2</v>
      </c>
      <c r="AN1093" s="282">
        <v>1420.17</v>
      </c>
      <c r="AO1093" s="282">
        <v>1923.95</v>
      </c>
      <c r="AP1093" s="282">
        <v>357.67</v>
      </c>
      <c r="AQ1093" s="282">
        <v>15963.09</v>
      </c>
      <c r="AR1093" s="275"/>
      <c r="AS1093" s="273"/>
      <c r="AT1093" s="273"/>
      <c r="AU1093" s="275">
        <v>164.00714285714301</v>
      </c>
      <c r="AV1093" s="275">
        <v>43.035454545454499</v>
      </c>
      <c r="AW1093" s="275">
        <v>62.062903225806501</v>
      </c>
      <c r="AX1093" s="275">
        <v>12.7739285714286</v>
      </c>
      <c r="AY1093" s="275">
        <v>469.50264705882398</v>
      </c>
      <c r="AZ1093" s="187"/>
      <c r="BA1093" s="182"/>
    </row>
    <row r="1094" spans="1:53" s="188" customFormat="1" x14ac:dyDescent="0.2">
      <c r="A1094" s="182"/>
      <c r="B1094" s="185" t="s">
        <v>847</v>
      </c>
      <c r="C1094" s="185"/>
      <c r="D1094" s="186" t="s">
        <v>479</v>
      </c>
      <c r="E1094" s="325">
        <v>1</v>
      </c>
      <c r="F1094" s="325"/>
      <c r="G1094" s="325"/>
      <c r="H1094" s="325"/>
      <c r="I1094" s="325"/>
      <c r="J1094" s="185"/>
      <c r="K1094" s="182"/>
      <c r="L1094" s="182"/>
      <c r="M1094" s="238">
        <v>60.16</v>
      </c>
      <c r="N1094" s="238">
        <v>0</v>
      </c>
      <c r="O1094" s="238">
        <v>0</v>
      </c>
      <c r="P1094" s="238">
        <v>0</v>
      </c>
      <c r="Q1094" s="238">
        <v>0</v>
      </c>
      <c r="R1094" s="185"/>
      <c r="S1094" s="182"/>
      <c r="T1094" s="182"/>
      <c r="U1094" s="238">
        <v>60.16</v>
      </c>
      <c r="V1094" s="238">
        <v>0</v>
      </c>
      <c r="W1094" s="238">
        <v>0</v>
      </c>
      <c r="X1094" s="238">
        <v>0</v>
      </c>
      <c r="Y1094" s="238">
        <v>0</v>
      </c>
      <c r="Z1094" s="185"/>
      <c r="AA1094" s="182"/>
      <c r="AB1094" s="185" t="s">
        <v>579</v>
      </c>
      <c r="AC1094" s="185"/>
      <c r="AD1094" s="186" t="s">
        <v>127</v>
      </c>
      <c r="AE1094" s="338">
        <v>44</v>
      </c>
      <c r="AF1094" s="338">
        <v>20</v>
      </c>
      <c r="AG1094" s="338">
        <v>12</v>
      </c>
      <c r="AH1094" s="338">
        <v>10</v>
      </c>
      <c r="AI1094" s="338">
        <v>9</v>
      </c>
      <c r="AJ1094" s="187"/>
      <c r="AK1094" s="182"/>
      <c r="AL1094" s="182"/>
      <c r="AM1094" s="282">
        <v>8978.0400000000009</v>
      </c>
      <c r="AN1094" s="282">
        <v>1151.8399999999999</v>
      </c>
      <c r="AO1094" s="282">
        <v>341.37</v>
      </c>
      <c r="AP1094" s="282">
        <v>359.81</v>
      </c>
      <c r="AQ1094" s="282">
        <v>1517.5</v>
      </c>
      <c r="AR1094" s="275"/>
      <c r="AS1094" s="273"/>
      <c r="AT1094" s="273"/>
      <c r="AU1094" s="275">
        <v>199.512</v>
      </c>
      <c r="AV1094" s="275">
        <v>25.596444444444401</v>
      </c>
      <c r="AW1094" s="275">
        <v>8.5342500000000001</v>
      </c>
      <c r="AX1094" s="275">
        <v>8.1775000000000002</v>
      </c>
      <c r="AY1094" s="275">
        <v>33.7222222222222</v>
      </c>
      <c r="AZ1094" s="187"/>
      <c r="BA1094" s="182"/>
    </row>
    <row r="1095" spans="1:53" s="188" customFormat="1" x14ac:dyDescent="0.2">
      <c r="A1095" s="182"/>
      <c r="B1095" s="185" t="s">
        <v>482</v>
      </c>
      <c r="C1095" s="185"/>
      <c r="D1095" s="186" t="s">
        <v>449</v>
      </c>
      <c r="E1095" s="325">
        <v>2</v>
      </c>
      <c r="F1095" s="325"/>
      <c r="G1095" s="325">
        <v>2</v>
      </c>
      <c r="H1095" s="325">
        <v>2</v>
      </c>
      <c r="I1095" s="325">
        <v>1</v>
      </c>
      <c r="J1095" s="185"/>
      <c r="K1095" s="182"/>
      <c r="L1095" s="182"/>
      <c r="M1095" s="238">
        <v>198.77</v>
      </c>
      <c r="N1095" s="238">
        <v>0</v>
      </c>
      <c r="O1095" s="238">
        <v>229.64</v>
      </c>
      <c r="P1095" s="238">
        <v>143.52000000000001</v>
      </c>
      <c r="Q1095" s="238">
        <v>231.2</v>
      </c>
      <c r="R1095" s="185"/>
      <c r="S1095" s="182"/>
      <c r="T1095" s="182"/>
      <c r="U1095" s="238">
        <v>99.385000000000005</v>
      </c>
      <c r="V1095" s="238">
        <v>0</v>
      </c>
      <c r="W1095" s="238">
        <v>114.82</v>
      </c>
      <c r="X1095" s="238">
        <v>71.760000000000005</v>
      </c>
      <c r="Y1095" s="238">
        <v>115.6</v>
      </c>
      <c r="Z1095" s="185"/>
      <c r="AA1095" s="182"/>
      <c r="AB1095" s="185" t="s">
        <v>583</v>
      </c>
      <c r="AC1095" s="185"/>
      <c r="AD1095" s="186" t="s">
        <v>460</v>
      </c>
      <c r="AE1095" s="338">
        <v>62</v>
      </c>
      <c r="AF1095" s="338">
        <v>23</v>
      </c>
      <c r="AG1095" s="338">
        <v>29</v>
      </c>
      <c r="AH1095" s="338">
        <v>19</v>
      </c>
      <c r="AI1095" s="338">
        <v>25</v>
      </c>
      <c r="AJ1095" s="187"/>
      <c r="AK1095" s="182"/>
      <c r="AL1095" s="182"/>
      <c r="AM1095" s="282">
        <v>37594.93</v>
      </c>
      <c r="AN1095" s="282">
        <v>1967.14</v>
      </c>
      <c r="AO1095" s="282">
        <v>1570.49</v>
      </c>
      <c r="AP1095" s="282">
        <v>719.2</v>
      </c>
      <c r="AQ1095" s="282">
        <v>7167.36</v>
      </c>
      <c r="AR1095" s="275"/>
      <c r="AS1095" s="273"/>
      <c r="AT1095" s="273"/>
      <c r="AU1095" s="275">
        <v>606.36983870967697</v>
      </c>
      <c r="AV1095" s="275">
        <v>28.102</v>
      </c>
      <c r="AW1095" s="275">
        <v>22.119577464788701</v>
      </c>
      <c r="AX1095" s="275">
        <v>11.415873015873</v>
      </c>
      <c r="AY1095" s="275">
        <v>100.948732394366</v>
      </c>
      <c r="AZ1095" s="187"/>
      <c r="BA1095" s="182"/>
    </row>
    <row r="1096" spans="1:53" s="188" customFormat="1" x14ac:dyDescent="0.2">
      <c r="A1096" s="182"/>
      <c r="B1096" s="185" t="s">
        <v>483</v>
      </c>
      <c r="C1096" s="185"/>
      <c r="D1096" s="186" t="s">
        <v>68</v>
      </c>
      <c r="E1096" s="325">
        <v>7</v>
      </c>
      <c r="F1096" s="325">
        <v>3</v>
      </c>
      <c r="G1096" s="325"/>
      <c r="H1096" s="325">
        <v>1</v>
      </c>
      <c r="I1096" s="325"/>
      <c r="J1096" s="185"/>
      <c r="K1096" s="182"/>
      <c r="L1096" s="182"/>
      <c r="M1096" s="238">
        <v>597.52</v>
      </c>
      <c r="N1096" s="238">
        <v>154.9</v>
      </c>
      <c r="O1096" s="238">
        <v>0</v>
      </c>
      <c r="P1096" s="238">
        <v>31.07</v>
      </c>
      <c r="Q1096" s="238">
        <v>0</v>
      </c>
      <c r="R1096" s="185"/>
      <c r="S1096" s="182"/>
      <c r="T1096" s="182"/>
      <c r="U1096" s="238">
        <v>74.69</v>
      </c>
      <c r="V1096" s="238">
        <v>22.128571428571401</v>
      </c>
      <c r="W1096" s="238">
        <v>0</v>
      </c>
      <c r="X1096" s="238">
        <v>5.1783333333333301</v>
      </c>
      <c r="Y1096" s="238">
        <v>0</v>
      </c>
      <c r="Z1096" s="185"/>
      <c r="AA1096" s="182"/>
      <c r="AB1096" s="185"/>
      <c r="AC1096" s="185"/>
      <c r="AD1096" s="186"/>
      <c r="AE1096" s="338"/>
      <c r="AF1096" s="338"/>
      <c r="AG1096" s="338"/>
      <c r="AH1096" s="338"/>
      <c r="AI1096" s="338"/>
      <c r="AJ1096" s="187"/>
      <c r="AK1096" s="182"/>
      <c r="AL1096" s="182"/>
      <c r="AM1096" s="282"/>
      <c r="AN1096" s="282"/>
      <c r="AO1096" s="282"/>
      <c r="AP1096" s="282"/>
      <c r="AQ1096" s="282"/>
      <c r="AR1096" s="275"/>
      <c r="AS1096" s="273"/>
      <c r="AT1096" s="273"/>
      <c r="AU1096" s="275"/>
      <c r="AV1096" s="275"/>
      <c r="AW1096" s="275"/>
      <c r="AX1096" s="275"/>
      <c r="AY1096" s="275"/>
      <c r="AZ1096" s="187"/>
      <c r="BA1096" s="182"/>
    </row>
    <row r="1097" spans="1:53" s="188" customFormat="1" x14ac:dyDescent="0.2">
      <c r="A1097" s="182"/>
      <c r="B1097" s="185" t="s">
        <v>483</v>
      </c>
      <c r="C1097" s="185"/>
      <c r="D1097" s="186" t="s">
        <v>156</v>
      </c>
      <c r="E1097" s="325">
        <v>95</v>
      </c>
      <c r="F1097" s="325">
        <v>44</v>
      </c>
      <c r="G1097" s="325">
        <v>24</v>
      </c>
      <c r="H1097" s="325">
        <v>14</v>
      </c>
      <c r="I1097" s="325">
        <v>22</v>
      </c>
      <c r="J1097" s="185"/>
      <c r="K1097" s="182"/>
      <c r="L1097" s="182"/>
      <c r="M1097" s="238">
        <v>14333.7</v>
      </c>
      <c r="N1097" s="238">
        <v>5321.93</v>
      </c>
      <c r="O1097" s="238">
        <v>2207.69</v>
      </c>
      <c r="P1097" s="238">
        <v>1392.2</v>
      </c>
      <c r="Q1097" s="238">
        <v>11095.12</v>
      </c>
      <c r="R1097" s="185"/>
      <c r="S1097" s="182"/>
      <c r="T1097" s="182"/>
      <c r="U1097" s="238">
        <v>140.52647058823499</v>
      </c>
      <c r="V1097" s="238">
        <v>52.692376237623797</v>
      </c>
      <c r="W1097" s="238">
        <v>22.996770833333301</v>
      </c>
      <c r="X1097" s="238">
        <v>14.206122448979601</v>
      </c>
      <c r="Y1097" s="238">
        <v>110.9512</v>
      </c>
      <c r="Z1097" s="185"/>
      <c r="AA1097" s="182"/>
      <c r="AB1097" s="185"/>
      <c r="AC1097" s="185"/>
      <c r="AD1097" s="186"/>
      <c r="AE1097" s="338"/>
      <c r="AF1097" s="338"/>
      <c r="AG1097" s="338"/>
      <c r="AH1097" s="338"/>
      <c r="AI1097" s="338"/>
      <c r="AJ1097" s="187"/>
      <c r="AK1097" s="182"/>
      <c r="AL1097" s="182"/>
      <c r="AM1097" s="282"/>
      <c r="AN1097" s="282"/>
      <c r="AO1097" s="282"/>
      <c r="AP1097" s="282"/>
      <c r="AQ1097" s="282"/>
      <c r="AR1097" s="275"/>
      <c r="AS1097" s="273"/>
      <c r="AT1097" s="273"/>
      <c r="AU1097" s="275"/>
      <c r="AV1097" s="275"/>
      <c r="AW1097" s="275"/>
      <c r="AX1097" s="275"/>
      <c r="AY1097" s="275"/>
      <c r="AZ1097" s="187"/>
      <c r="BA1097" s="182"/>
    </row>
    <row r="1098" spans="1:53" s="188" customFormat="1" x14ac:dyDescent="0.2">
      <c r="A1098" s="182"/>
      <c r="B1098" s="185" t="s">
        <v>484</v>
      </c>
      <c r="C1098" s="185"/>
      <c r="D1098" s="186" t="s">
        <v>485</v>
      </c>
      <c r="E1098" s="325">
        <v>24</v>
      </c>
      <c r="F1098" s="325">
        <v>20</v>
      </c>
      <c r="G1098" s="325">
        <v>13</v>
      </c>
      <c r="H1098" s="325">
        <v>9</v>
      </c>
      <c r="I1098" s="325">
        <v>10</v>
      </c>
      <c r="J1098" s="185"/>
      <c r="K1098" s="182"/>
      <c r="L1098" s="182"/>
      <c r="M1098" s="238">
        <v>4011.57</v>
      </c>
      <c r="N1098" s="238">
        <v>1644.51</v>
      </c>
      <c r="O1098" s="238">
        <v>1761.37</v>
      </c>
      <c r="P1098" s="238">
        <v>1736.67</v>
      </c>
      <c r="Q1098" s="238">
        <v>2586.9499999999998</v>
      </c>
      <c r="R1098" s="185"/>
      <c r="S1098" s="182"/>
      <c r="T1098" s="182"/>
      <c r="U1098" s="238">
        <v>133.71899999999999</v>
      </c>
      <c r="V1098" s="238">
        <v>54.817</v>
      </c>
      <c r="W1098" s="238">
        <v>58.712333333333298</v>
      </c>
      <c r="X1098" s="238">
        <v>59.8851724137931</v>
      </c>
      <c r="Y1098" s="238">
        <v>89.205172413793093</v>
      </c>
      <c r="Z1098" s="185"/>
      <c r="AA1098" s="182"/>
      <c r="AB1098" s="185"/>
      <c r="AC1098" s="185"/>
      <c r="AD1098" s="186"/>
      <c r="AE1098" s="338"/>
      <c r="AF1098" s="338"/>
      <c r="AG1098" s="338"/>
      <c r="AH1098" s="338"/>
      <c r="AI1098" s="338"/>
      <c r="AJ1098" s="187"/>
      <c r="AK1098" s="182"/>
      <c r="AL1098" s="182"/>
      <c r="AM1098" s="282"/>
      <c r="AN1098" s="282"/>
      <c r="AO1098" s="282"/>
      <c r="AP1098" s="282"/>
      <c r="AQ1098" s="282"/>
      <c r="AR1098" s="275"/>
      <c r="AS1098" s="273"/>
      <c r="AT1098" s="273"/>
      <c r="AU1098" s="275"/>
      <c r="AV1098" s="275"/>
      <c r="AW1098" s="275"/>
      <c r="AX1098" s="275"/>
      <c r="AY1098" s="275"/>
      <c r="AZ1098" s="187"/>
      <c r="BA1098" s="182"/>
    </row>
    <row r="1099" spans="1:53" s="188" customFormat="1" x14ac:dyDescent="0.2">
      <c r="A1099" s="182"/>
      <c r="B1099" s="185" t="s">
        <v>486</v>
      </c>
      <c r="C1099" s="185"/>
      <c r="D1099" s="186" t="s">
        <v>246</v>
      </c>
      <c r="E1099" s="325">
        <v>308</v>
      </c>
      <c r="F1099" s="325">
        <v>165</v>
      </c>
      <c r="G1099" s="325">
        <v>122</v>
      </c>
      <c r="H1099" s="325">
        <v>101</v>
      </c>
      <c r="I1099" s="325">
        <v>134</v>
      </c>
      <c r="J1099" s="185"/>
      <c r="K1099" s="182"/>
      <c r="L1099" s="182"/>
      <c r="M1099" s="238">
        <v>34665.660000000003</v>
      </c>
      <c r="N1099" s="238">
        <v>12921.44</v>
      </c>
      <c r="O1099" s="238">
        <v>11401.39</v>
      </c>
      <c r="P1099" s="238">
        <v>12924.78</v>
      </c>
      <c r="Q1099" s="238">
        <v>36559.57</v>
      </c>
      <c r="R1099" s="185"/>
      <c r="S1099" s="182"/>
      <c r="T1099" s="182"/>
      <c r="U1099" s="238">
        <v>100.189768786127</v>
      </c>
      <c r="V1099" s="238">
        <v>37.781988304093602</v>
      </c>
      <c r="W1099" s="238">
        <v>34.654680851063802</v>
      </c>
      <c r="X1099" s="238">
        <v>40.014798761609903</v>
      </c>
      <c r="Y1099" s="238">
        <v>100.715068870523</v>
      </c>
      <c r="Z1099" s="185"/>
      <c r="AA1099" s="182"/>
      <c r="AB1099" s="185"/>
      <c r="AC1099" s="185"/>
      <c r="AD1099" s="186"/>
      <c r="AE1099" s="338"/>
      <c r="AF1099" s="338"/>
      <c r="AG1099" s="338"/>
      <c r="AH1099" s="338"/>
      <c r="AI1099" s="338"/>
      <c r="AJ1099" s="187"/>
      <c r="AK1099" s="182"/>
      <c r="AL1099" s="182"/>
      <c r="AM1099" s="282"/>
      <c r="AN1099" s="282"/>
      <c r="AO1099" s="282"/>
      <c r="AP1099" s="282"/>
      <c r="AQ1099" s="282"/>
      <c r="AR1099" s="275"/>
      <c r="AS1099" s="273"/>
      <c r="AT1099" s="273"/>
      <c r="AU1099" s="275"/>
      <c r="AV1099" s="275"/>
      <c r="AW1099" s="275"/>
      <c r="AX1099" s="275"/>
      <c r="AY1099" s="275"/>
      <c r="AZ1099" s="187"/>
      <c r="BA1099" s="182"/>
    </row>
    <row r="1100" spans="1:53" s="188" customFormat="1" x14ac:dyDescent="0.2">
      <c r="A1100" s="182"/>
      <c r="B1100" s="185" t="s">
        <v>489</v>
      </c>
      <c r="C1100" s="185"/>
      <c r="D1100" s="186" t="s">
        <v>79</v>
      </c>
      <c r="E1100" s="325">
        <v>20</v>
      </c>
      <c r="F1100" s="325">
        <v>13</v>
      </c>
      <c r="G1100" s="325">
        <v>9</v>
      </c>
      <c r="H1100" s="325">
        <v>6</v>
      </c>
      <c r="I1100" s="325">
        <v>9</v>
      </c>
      <c r="J1100" s="185"/>
      <c r="K1100" s="182"/>
      <c r="L1100" s="182"/>
      <c r="M1100" s="238">
        <v>3778.67</v>
      </c>
      <c r="N1100" s="238">
        <v>1987.28</v>
      </c>
      <c r="O1100" s="238">
        <v>999.06</v>
      </c>
      <c r="P1100" s="238">
        <v>829.85</v>
      </c>
      <c r="Q1100" s="238">
        <v>3533.11</v>
      </c>
      <c r="R1100" s="185"/>
      <c r="S1100" s="182"/>
      <c r="T1100" s="182"/>
      <c r="U1100" s="238">
        <v>157.44458333333299</v>
      </c>
      <c r="V1100" s="238">
        <v>79.491200000000006</v>
      </c>
      <c r="W1100" s="238">
        <v>39.962400000000002</v>
      </c>
      <c r="X1100" s="238">
        <v>34.577083333333299</v>
      </c>
      <c r="Y1100" s="238">
        <v>135.888846153846</v>
      </c>
      <c r="Z1100" s="185"/>
      <c r="AA1100" s="182"/>
      <c r="AB1100" s="185"/>
      <c r="AC1100" s="185"/>
      <c r="AD1100" s="186"/>
      <c r="AE1100" s="338"/>
      <c r="AF1100" s="338"/>
      <c r="AG1100" s="338"/>
      <c r="AH1100" s="338"/>
      <c r="AI1100" s="338"/>
      <c r="AJ1100" s="187"/>
      <c r="AK1100" s="182"/>
      <c r="AL1100" s="182"/>
      <c r="AM1100" s="282"/>
      <c r="AN1100" s="282"/>
      <c r="AO1100" s="282"/>
      <c r="AP1100" s="282"/>
      <c r="AQ1100" s="282"/>
      <c r="AR1100" s="275"/>
      <c r="AS1100" s="273"/>
      <c r="AT1100" s="273"/>
      <c r="AU1100" s="275"/>
      <c r="AV1100" s="275"/>
      <c r="AW1100" s="275"/>
      <c r="AX1100" s="275"/>
      <c r="AY1100" s="275"/>
      <c r="AZ1100" s="187"/>
      <c r="BA1100" s="182"/>
    </row>
    <row r="1101" spans="1:53" s="188" customFormat="1" x14ac:dyDescent="0.2">
      <c r="A1101" s="182"/>
      <c r="B1101" s="185" t="s">
        <v>490</v>
      </c>
      <c r="C1101" s="185"/>
      <c r="D1101" s="186" t="s">
        <v>219</v>
      </c>
      <c r="E1101" s="325">
        <v>137</v>
      </c>
      <c r="F1101" s="325">
        <v>67</v>
      </c>
      <c r="G1101" s="325">
        <v>46</v>
      </c>
      <c r="H1101" s="325">
        <v>30</v>
      </c>
      <c r="I1101" s="325">
        <v>40</v>
      </c>
      <c r="J1101" s="185"/>
      <c r="K1101" s="182"/>
      <c r="L1101" s="182"/>
      <c r="M1101" s="238">
        <v>22381.83</v>
      </c>
      <c r="N1101" s="238">
        <v>7628.03</v>
      </c>
      <c r="O1101" s="238">
        <v>5958.82</v>
      </c>
      <c r="P1101" s="238">
        <v>5090.17</v>
      </c>
      <c r="Q1101" s="238">
        <v>14986.91</v>
      </c>
      <c r="R1101" s="185"/>
      <c r="S1101" s="182"/>
      <c r="T1101" s="182"/>
      <c r="U1101" s="238">
        <v>147.24888157894699</v>
      </c>
      <c r="V1101" s="238">
        <v>51.1948322147651</v>
      </c>
      <c r="W1101" s="238">
        <v>41.095310344827602</v>
      </c>
      <c r="X1101" s="238">
        <v>35.3484027777778</v>
      </c>
      <c r="Y1101" s="238">
        <v>99.912733333333307</v>
      </c>
      <c r="Z1101" s="185"/>
      <c r="AA1101" s="182"/>
      <c r="AB1101" s="185"/>
      <c r="AC1101" s="185"/>
      <c r="AD1101" s="186"/>
      <c r="AE1101" s="338"/>
      <c r="AF1101" s="338"/>
      <c r="AG1101" s="338"/>
      <c r="AH1101" s="338"/>
      <c r="AI1101" s="338"/>
      <c r="AJ1101" s="187"/>
      <c r="AK1101" s="182"/>
      <c r="AL1101" s="182"/>
      <c r="AM1101" s="282"/>
      <c r="AN1101" s="282"/>
      <c r="AO1101" s="282"/>
      <c r="AP1101" s="282"/>
      <c r="AQ1101" s="282"/>
      <c r="AR1101" s="275"/>
      <c r="AS1101" s="273"/>
      <c r="AT1101" s="273"/>
      <c r="AU1101" s="275"/>
      <c r="AV1101" s="275"/>
      <c r="AW1101" s="275"/>
      <c r="AX1101" s="275"/>
      <c r="AY1101" s="275"/>
      <c r="AZ1101" s="187"/>
      <c r="BA1101" s="182"/>
    </row>
    <row r="1102" spans="1:53" s="188" customFormat="1" ht="13.5" thickBot="1" x14ac:dyDescent="0.25">
      <c r="A1102" s="182"/>
      <c r="B1102" s="189" t="s">
        <v>491</v>
      </c>
      <c r="C1102" s="189"/>
      <c r="D1102" s="190" t="s">
        <v>164</v>
      </c>
      <c r="E1102" s="326">
        <v>962</v>
      </c>
      <c r="F1102" s="326">
        <v>636</v>
      </c>
      <c r="G1102" s="326">
        <v>488</v>
      </c>
      <c r="H1102" s="326">
        <v>403</v>
      </c>
      <c r="I1102" s="326">
        <v>470</v>
      </c>
      <c r="J1102" s="189"/>
      <c r="K1102" s="182"/>
      <c r="L1102" s="182"/>
      <c r="M1102" s="332">
        <v>118177.44</v>
      </c>
      <c r="N1102" s="238">
        <v>59770.62</v>
      </c>
      <c r="O1102" s="238">
        <v>61230.02</v>
      </c>
      <c r="P1102" s="238">
        <v>55029.37</v>
      </c>
      <c r="Q1102" s="238">
        <v>165000.32000000001</v>
      </c>
      <c r="R1102" s="185"/>
      <c r="S1102" s="182"/>
      <c r="T1102" s="182"/>
      <c r="U1102" s="266">
        <v>107.044782608696</v>
      </c>
      <c r="V1102" s="266">
        <v>54.684922232387898</v>
      </c>
      <c r="W1102" s="266">
        <v>58.037933649289101</v>
      </c>
      <c r="X1102" s="266">
        <v>52.259610636277301</v>
      </c>
      <c r="Y1102" s="266">
        <v>143.478539130435</v>
      </c>
      <c r="Z1102" s="191"/>
      <c r="AA1102" s="182"/>
      <c r="AB1102" s="189"/>
      <c r="AC1102" s="189"/>
      <c r="AD1102" s="190"/>
      <c r="AE1102" s="339"/>
      <c r="AF1102" s="339"/>
      <c r="AG1102" s="339"/>
      <c r="AH1102" s="339"/>
      <c r="AI1102" s="339"/>
      <c r="AJ1102" s="192"/>
      <c r="AK1102" s="182"/>
      <c r="AL1102" s="182"/>
      <c r="AM1102" s="283"/>
      <c r="AN1102" s="284"/>
      <c r="AO1102" s="284"/>
      <c r="AP1102" s="284"/>
      <c r="AQ1102" s="284"/>
      <c r="AR1102" s="277"/>
      <c r="AS1102" s="273"/>
      <c r="AT1102" s="273"/>
      <c r="AU1102" s="276"/>
      <c r="AV1102" s="277"/>
      <c r="AW1102" s="277"/>
      <c r="AX1102" s="277"/>
      <c r="AY1102" s="277"/>
      <c r="AZ1102" s="192"/>
      <c r="BA1102" s="182"/>
    </row>
    <row r="1103" spans="1:53" s="188" customFormat="1" x14ac:dyDescent="0.2">
      <c r="A1103" s="182"/>
      <c r="B1103" s="185" t="s">
        <v>493</v>
      </c>
      <c r="C1103" s="185"/>
      <c r="D1103" s="186" t="s">
        <v>77</v>
      </c>
      <c r="E1103" s="325">
        <v>6</v>
      </c>
      <c r="F1103" s="325">
        <v>5</v>
      </c>
      <c r="G1103" s="325">
        <v>3</v>
      </c>
      <c r="H1103" s="325">
        <v>2</v>
      </c>
      <c r="I1103" s="325">
        <v>3</v>
      </c>
      <c r="J1103" s="185"/>
      <c r="K1103" s="182"/>
      <c r="L1103" s="182"/>
      <c r="M1103" s="238">
        <v>861.82</v>
      </c>
      <c r="N1103" s="238">
        <v>607.92999999999995</v>
      </c>
      <c r="O1103" s="238">
        <v>851.09</v>
      </c>
      <c r="P1103" s="238">
        <v>69.59</v>
      </c>
      <c r="Q1103" s="238">
        <v>1030.9100000000001</v>
      </c>
      <c r="R1103" s="185"/>
      <c r="S1103" s="182"/>
      <c r="T1103" s="182"/>
      <c r="U1103" s="238">
        <v>107.72750000000001</v>
      </c>
      <c r="V1103" s="238">
        <v>75.991249999999994</v>
      </c>
      <c r="W1103" s="238">
        <v>106.38625</v>
      </c>
      <c r="X1103" s="238">
        <v>9.9414285714285704</v>
      </c>
      <c r="Y1103" s="238">
        <v>128.86375000000001</v>
      </c>
      <c r="Z1103" s="185"/>
      <c r="AA1103" s="182"/>
      <c r="AB1103" s="185"/>
      <c r="AC1103" s="185"/>
      <c r="AD1103" s="186"/>
      <c r="AE1103" s="338"/>
      <c r="AF1103" s="338"/>
      <c r="AG1103" s="338"/>
      <c r="AH1103" s="338"/>
      <c r="AI1103" s="338"/>
      <c r="AJ1103" s="187"/>
      <c r="AK1103" s="182"/>
      <c r="AL1103" s="182"/>
      <c r="AM1103" s="282"/>
      <c r="AN1103" s="282"/>
      <c r="AO1103" s="282"/>
      <c r="AP1103" s="282"/>
      <c r="AQ1103" s="282"/>
      <c r="AR1103" s="275"/>
      <c r="AS1103" s="273"/>
      <c r="AT1103" s="273"/>
      <c r="AU1103" s="275"/>
      <c r="AV1103" s="275"/>
      <c r="AW1103" s="275"/>
      <c r="AX1103" s="275"/>
      <c r="AY1103" s="275"/>
      <c r="AZ1103" s="187"/>
      <c r="BA1103" s="182"/>
    </row>
    <row r="1104" spans="1:53" s="188" customFormat="1" x14ac:dyDescent="0.2">
      <c r="A1104" s="182"/>
      <c r="B1104" s="185" t="s">
        <v>493</v>
      </c>
      <c r="C1104" s="185"/>
      <c r="D1104" s="186" t="s">
        <v>494</v>
      </c>
      <c r="E1104" s="325">
        <v>14</v>
      </c>
      <c r="F1104" s="325">
        <v>7</v>
      </c>
      <c r="G1104" s="325">
        <v>5</v>
      </c>
      <c r="H1104" s="325">
        <v>4</v>
      </c>
      <c r="I1104" s="325">
        <v>6</v>
      </c>
      <c r="J1104" s="185"/>
      <c r="K1104" s="182"/>
      <c r="L1104" s="182"/>
      <c r="M1104" s="238">
        <v>1253.8</v>
      </c>
      <c r="N1104" s="238">
        <v>651.39</v>
      </c>
      <c r="O1104" s="238">
        <v>579</v>
      </c>
      <c r="P1104" s="238">
        <v>487.24</v>
      </c>
      <c r="Q1104" s="238">
        <v>1144.8</v>
      </c>
      <c r="R1104" s="185"/>
      <c r="S1104" s="182"/>
      <c r="T1104" s="182"/>
      <c r="U1104" s="238">
        <v>73.7529411764706</v>
      </c>
      <c r="V1104" s="238">
        <v>40.711874999999999</v>
      </c>
      <c r="W1104" s="238">
        <v>36.1875</v>
      </c>
      <c r="X1104" s="238">
        <v>30.452500000000001</v>
      </c>
      <c r="Y1104" s="238">
        <v>71.55</v>
      </c>
      <c r="Z1104" s="185"/>
      <c r="AA1104" s="182"/>
      <c r="AB1104" s="185"/>
      <c r="AC1104" s="185"/>
      <c r="AD1104" s="186"/>
      <c r="AE1104" s="338"/>
      <c r="AF1104" s="338"/>
      <c r="AG1104" s="338"/>
      <c r="AH1104" s="338"/>
      <c r="AI1104" s="338"/>
      <c r="AJ1104" s="187"/>
      <c r="AK1104" s="182"/>
      <c r="AL1104" s="182"/>
      <c r="AM1104" s="282"/>
      <c r="AN1104" s="282"/>
      <c r="AO1104" s="282"/>
      <c r="AP1104" s="282"/>
      <c r="AQ1104" s="282"/>
      <c r="AR1104" s="275"/>
      <c r="AS1104" s="273"/>
      <c r="AT1104" s="273"/>
      <c r="AU1104" s="275"/>
      <c r="AV1104" s="275"/>
      <c r="AW1104" s="275"/>
      <c r="AX1104" s="275"/>
      <c r="AY1104" s="275"/>
      <c r="AZ1104" s="187"/>
      <c r="BA1104" s="182"/>
    </row>
    <row r="1105" spans="1:53" s="188" customFormat="1" x14ac:dyDescent="0.2">
      <c r="A1105" s="182"/>
      <c r="B1105" s="185" t="s">
        <v>493</v>
      </c>
      <c r="C1105" s="185"/>
      <c r="D1105" s="186" t="s">
        <v>120</v>
      </c>
      <c r="E1105" s="325">
        <v>12</v>
      </c>
      <c r="F1105" s="325">
        <v>13</v>
      </c>
      <c r="G1105" s="325">
        <v>10</v>
      </c>
      <c r="H1105" s="325">
        <v>5</v>
      </c>
      <c r="I1105" s="325">
        <v>9</v>
      </c>
      <c r="J1105" s="185"/>
      <c r="K1105" s="182"/>
      <c r="L1105" s="182"/>
      <c r="M1105" s="238">
        <v>1059.74</v>
      </c>
      <c r="N1105" s="238">
        <v>859.1</v>
      </c>
      <c r="O1105" s="238">
        <v>682.68</v>
      </c>
      <c r="P1105" s="238">
        <v>473.22</v>
      </c>
      <c r="Q1105" s="238">
        <v>1534.77</v>
      </c>
      <c r="R1105" s="185"/>
      <c r="S1105" s="182"/>
      <c r="T1105" s="182"/>
      <c r="U1105" s="238">
        <v>58.8744444444444</v>
      </c>
      <c r="V1105" s="238">
        <v>47.727777777777803</v>
      </c>
      <c r="W1105" s="238">
        <v>37.926666666666698</v>
      </c>
      <c r="X1105" s="238">
        <v>27.836470588235301</v>
      </c>
      <c r="Y1105" s="238">
        <v>80.7773684210526</v>
      </c>
      <c r="Z1105" s="185"/>
      <c r="AA1105" s="182"/>
      <c r="AB1105" s="185"/>
      <c r="AC1105" s="185"/>
      <c r="AD1105" s="186"/>
      <c r="AE1105" s="338"/>
      <c r="AF1105" s="338"/>
      <c r="AG1105" s="338"/>
      <c r="AH1105" s="338"/>
      <c r="AI1105" s="338"/>
      <c r="AJ1105" s="187"/>
      <c r="AK1105" s="182"/>
      <c r="AL1105" s="182"/>
      <c r="AM1105" s="282"/>
      <c r="AN1105" s="282"/>
      <c r="AO1105" s="282"/>
      <c r="AP1105" s="282"/>
      <c r="AQ1105" s="282"/>
      <c r="AR1105" s="275"/>
      <c r="AS1105" s="273"/>
      <c r="AT1105" s="273"/>
      <c r="AU1105" s="275"/>
      <c r="AV1105" s="275"/>
      <c r="AW1105" s="275"/>
      <c r="AX1105" s="275"/>
      <c r="AY1105" s="275"/>
      <c r="AZ1105" s="187"/>
      <c r="BA1105" s="182"/>
    </row>
    <row r="1106" spans="1:53" s="188" customFormat="1" x14ac:dyDescent="0.2">
      <c r="A1106" s="182"/>
      <c r="B1106" s="185" t="s">
        <v>496</v>
      </c>
      <c r="C1106" s="185"/>
      <c r="D1106" s="186" t="s">
        <v>439</v>
      </c>
      <c r="E1106" s="325">
        <v>187</v>
      </c>
      <c r="F1106" s="325">
        <v>90</v>
      </c>
      <c r="G1106" s="325">
        <v>52</v>
      </c>
      <c r="H1106" s="325">
        <v>29</v>
      </c>
      <c r="I1106" s="325">
        <v>34</v>
      </c>
      <c r="J1106" s="185"/>
      <c r="K1106" s="182"/>
      <c r="L1106" s="182"/>
      <c r="M1106" s="238">
        <v>13070</v>
      </c>
      <c r="N1106" s="238">
        <v>4328.63</v>
      </c>
      <c r="O1106" s="238">
        <v>3062.35</v>
      </c>
      <c r="P1106" s="238">
        <v>1854.61</v>
      </c>
      <c r="Q1106" s="238">
        <v>6980.8</v>
      </c>
      <c r="R1106" s="185"/>
      <c r="S1106" s="182"/>
      <c r="T1106" s="182"/>
      <c r="U1106" s="238">
        <v>65.024875621890502</v>
      </c>
      <c r="V1106" s="238">
        <v>22.7822631578947</v>
      </c>
      <c r="W1106" s="238">
        <v>17.013055555555599</v>
      </c>
      <c r="X1106" s="238">
        <v>10.3033888888889</v>
      </c>
      <c r="Y1106" s="238">
        <v>37.131914893617001</v>
      </c>
      <c r="Z1106" s="185"/>
      <c r="AA1106" s="182"/>
      <c r="AB1106" s="185"/>
      <c r="AC1106" s="185"/>
      <c r="AD1106" s="186"/>
      <c r="AE1106" s="338"/>
      <c r="AF1106" s="338"/>
      <c r="AG1106" s="338"/>
      <c r="AH1106" s="338"/>
      <c r="AI1106" s="338"/>
      <c r="AJ1106" s="187"/>
      <c r="AK1106" s="182"/>
      <c r="AL1106" s="182"/>
      <c r="AM1106" s="282"/>
      <c r="AN1106" s="282"/>
      <c r="AO1106" s="282"/>
      <c r="AP1106" s="282"/>
      <c r="AQ1106" s="282"/>
      <c r="AR1106" s="275"/>
      <c r="AS1106" s="273"/>
      <c r="AT1106" s="273"/>
      <c r="AU1106" s="275"/>
      <c r="AV1106" s="275"/>
      <c r="AW1106" s="275"/>
      <c r="AX1106" s="275"/>
      <c r="AY1106" s="275"/>
      <c r="AZ1106" s="187"/>
      <c r="BA1106" s="182"/>
    </row>
    <row r="1107" spans="1:53" s="188" customFormat="1" x14ac:dyDescent="0.2">
      <c r="A1107" s="182"/>
      <c r="B1107" s="185" t="s">
        <v>497</v>
      </c>
      <c r="C1107" s="185"/>
      <c r="D1107" s="186" t="s">
        <v>145</v>
      </c>
      <c r="E1107" s="325">
        <v>1</v>
      </c>
      <c r="F1107" s="325"/>
      <c r="G1107" s="325">
        <v>1</v>
      </c>
      <c r="H1107" s="325">
        <v>1</v>
      </c>
      <c r="I1107" s="325">
        <v>3</v>
      </c>
      <c r="J1107" s="185"/>
      <c r="K1107" s="182"/>
      <c r="L1107" s="182"/>
      <c r="M1107" s="238">
        <v>55.29</v>
      </c>
      <c r="N1107" s="238">
        <v>0</v>
      </c>
      <c r="O1107" s="238">
        <v>120.83</v>
      </c>
      <c r="P1107" s="238">
        <v>158.84</v>
      </c>
      <c r="Q1107" s="238">
        <v>328.56</v>
      </c>
      <c r="R1107" s="185"/>
      <c r="S1107" s="182"/>
      <c r="T1107" s="182"/>
      <c r="U1107" s="238">
        <v>27.645</v>
      </c>
      <c r="V1107" s="238">
        <v>0</v>
      </c>
      <c r="W1107" s="238">
        <v>60.414999999999999</v>
      </c>
      <c r="X1107" s="238">
        <v>79.42</v>
      </c>
      <c r="Y1107" s="238">
        <v>82.14</v>
      </c>
      <c r="Z1107" s="185"/>
      <c r="AA1107" s="182"/>
      <c r="AB1107" s="185"/>
      <c r="AC1107" s="185"/>
      <c r="AD1107" s="186"/>
      <c r="AE1107" s="338"/>
      <c r="AF1107" s="338"/>
      <c r="AG1107" s="338"/>
      <c r="AH1107" s="338"/>
      <c r="AI1107" s="338"/>
      <c r="AJ1107" s="187"/>
      <c r="AK1107" s="182"/>
      <c r="AL1107" s="182"/>
      <c r="AM1107" s="282"/>
      <c r="AN1107" s="282"/>
      <c r="AO1107" s="282"/>
      <c r="AP1107" s="282"/>
      <c r="AQ1107" s="282"/>
      <c r="AR1107" s="275"/>
      <c r="AS1107" s="273"/>
      <c r="AT1107" s="273"/>
      <c r="AU1107" s="275"/>
      <c r="AV1107" s="275"/>
      <c r="AW1107" s="275"/>
      <c r="AX1107" s="275"/>
      <c r="AY1107" s="275"/>
      <c r="AZ1107" s="187"/>
      <c r="BA1107" s="182"/>
    </row>
    <row r="1108" spans="1:53" s="188" customFormat="1" x14ac:dyDescent="0.2">
      <c r="A1108" s="182"/>
      <c r="B1108" s="185" t="s">
        <v>498</v>
      </c>
      <c r="C1108" s="185"/>
      <c r="D1108" s="186" t="s">
        <v>63</v>
      </c>
      <c r="E1108" s="325">
        <v>4</v>
      </c>
      <c r="F1108" s="325">
        <v>2</v>
      </c>
      <c r="G1108" s="325">
        <v>2</v>
      </c>
      <c r="H1108" s="325">
        <v>2</v>
      </c>
      <c r="I1108" s="325">
        <v>1</v>
      </c>
      <c r="J1108" s="185"/>
      <c r="K1108" s="182"/>
      <c r="L1108" s="182"/>
      <c r="M1108" s="238">
        <v>341.93</v>
      </c>
      <c r="N1108" s="238">
        <v>105.42</v>
      </c>
      <c r="O1108" s="238">
        <v>99.74</v>
      </c>
      <c r="P1108" s="238">
        <v>68.099999999999994</v>
      </c>
      <c r="Q1108" s="238">
        <v>24.74</v>
      </c>
      <c r="R1108" s="185"/>
      <c r="S1108" s="182"/>
      <c r="T1108" s="182"/>
      <c r="U1108" s="238">
        <v>85.482500000000002</v>
      </c>
      <c r="V1108" s="238">
        <v>26.355</v>
      </c>
      <c r="W1108" s="238">
        <v>24.934999999999999</v>
      </c>
      <c r="X1108" s="238">
        <v>17.024999999999999</v>
      </c>
      <c r="Y1108" s="238">
        <v>8.2466666666666697</v>
      </c>
      <c r="Z1108" s="185"/>
      <c r="AA1108" s="182"/>
      <c r="AB1108" s="185"/>
      <c r="AC1108" s="185"/>
      <c r="AD1108" s="186"/>
      <c r="AE1108" s="338"/>
      <c r="AF1108" s="338"/>
      <c r="AG1108" s="338"/>
      <c r="AH1108" s="338"/>
      <c r="AI1108" s="338"/>
      <c r="AJ1108" s="187"/>
      <c r="AK1108" s="182"/>
      <c r="AL1108" s="182"/>
      <c r="AM1108" s="282"/>
      <c r="AN1108" s="282"/>
      <c r="AO1108" s="282"/>
      <c r="AP1108" s="282"/>
      <c r="AQ1108" s="282"/>
      <c r="AR1108" s="275"/>
      <c r="AS1108" s="273"/>
      <c r="AT1108" s="273"/>
      <c r="AU1108" s="275"/>
      <c r="AV1108" s="275"/>
      <c r="AW1108" s="275"/>
      <c r="AX1108" s="275"/>
      <c r="AY1108" s="275"/>
      <c r="AZ1108" s="187"/>
      <c r="BA1108" s="182"/>
    </row>
    <row r="1109" spans="1:53" s="188" customFormat="1" x14ac:dyDescent="0.2">
      <c r="A1109" s="182"/>
      <c r="B1109" s="185" t="s">
        <v>677</v>
      </c>
      <c r="C1109" s="185"/>
      <c r="D1109" s="186" t="s">
        <v>63</v>
      </c>
      <c r="E1109" s="325">
        <v>1</v>
      </c>
      <c r="F1109" s="325"/>
      <c r="G1109" s="325"/>
      <c r="H1109" s="325"/>
      <c r="I1109" s="325"/>
      <c r="J1109" s="185"/>
      <c r="K1109" s="182"/>
      <c r="L1109" s="182"/>
      <c r="M1109" s="238">
        <v>62.63</v>
      </c>
      <c r="N1109" s="238">
        <v>0</v>
      </c>
      <c r="O1109" s="238">
        <v>0</v>
      </c>
      <c r="P1109" s="238">
        <v>0</v>
      </c>
      <c r="Q1109" s="238">
        <v>0</v>
      </c>
      <c r="R1109" s="185"/>
      <c r="S1109" s="182"/>
      <c r="T1109" s="182"/>
      <c r="U1109" s="238">
        <v>62.63</v>
      </c>
      <c r="V1109" s="238">
        <v>0</v>
      </c>
      <c r="W1109" s="238">
        <v>0</v>
      </c>
      <c r="X1109" s="238">
        <v>0</v>
      </c>
      <c r="Y1109" s="238">
        <v>0</v>
      </c>
      <c r="Z1109" s="185"/>
      <c r="AA1109" s="182"/>
      <c r="AB1109" s="185"/>
      <c r="AC1109" s="185"/>
      <c r="AD1109" s="186"/>
      <c r="AE1109" s="338"/>
      <c r="AF1109" s="338"/>
      <c r="AG1109" s="338"/>
      <c r="AH1109" s="338"/>
      <c r="AI1109" s="338"/>
      <c r="AJ1109" s="187"/>
      <c r="AK1109" s="182"/>
      <c r="AL1109" s="182"/>
      <c r="AM1109" s="282"/>
      <c r="AN1109" s="282"/>
      <c r="AO1109" s="282"/>
      <c r="AP1109" s="282"/>
      <c r="AQ1109" s="282"/>
      <c r="AR1109" s="275"/>
      <c r="AS1109" s="273"/>
      <c r="AT1109" s="273"/>
      <c r="AU1109" s="275"/>
      <c r="AV1109" s="275"/>
      <c r="AW1109" s="275"/>
      <c r="AX1109" s="275"/>
      <c r="AY1109" s="275"/>
      <c r="AZ1109" s="187"/>
      <c r="BA1109" s="182"/>
    </row>
    <row r="1110" spans="1:53" s="188" customFormat="1" x14ac:dyDescent="0.2">
      <c r="A1110" s="182"/>
      <c r="B1110" s="185" t="s">
        <v>499</v>
      </c>
      <c r="C1110" s="185"/>
      <c r="D1110" s="186" t="s">
        <v>224</v>
      </c>
      <c r="E1110" s="325">
        <v>126</v>
      </c>
      <c r="F1110" s="325">
        <v>59</v>
      </c>
      <c r="G1110" s="325">
        <v>36</v>
      </c>
      <c r="H1110" s="325">
        <v>32</v>
      </c>
      <c r="I1110" s="325">
        <v>39</v>
      </c>
      <c r="J1110" s="185"/>
      <c r="K1110" s="182"/>
      <c r="L1110" s="182"/>
      <c r="M1110" s="238">
        <v>18483.259999999998</v>
      </c>
      <c r="N1110" s="238">
        <v>6218.47</v>
      </c>
      <c r="O1110" s="238">
        <v>4032.9</v>
      </c>
      <c r="P1110" s="238">
        <v>4582.6899999999996</v>
      </c>
      <c r="Q1110" s="238">
        <v>9934.8799999999992</v>
      </c>
      <c r="R1110" s="185"/>
      <c r="S1110" s="182"/>
      <c r="T1110" s="182"/>
      <c r="U1110" s="238">
        <v>126.597671232877</v>
      </c>
      <c r="V1110" s="238">
        <v>42.886000000000003</v>
      </c>
      <c r="W1110" s="238">
        <v>29.0136690647482</v>
      </c>
      <c r="X1110" s="238">
        <v>33.2078985507246</v>
      </c>
      <c r="Y1110" s="238">
        <v>69.963943661971797</v>
      </c>
      <c r="Z1110" s="185"/>
      <c r="AA1110" s="182"/>
      <c r="AB1110" s="185"/>
      <c r="AC1110" s="185"/>
      <c r="AD1110" s="186"/>
      <c r="AE1110" s="338"/>
      <c r="AF1110" s="338"/>
      <c r="AG1110" s="338"/>
      <c r="AH1110" s="338"/>
      <c r="AI1110" s="338"/>
      <c r="AJ1110" s="187"/>
      <c r="AK1110" s="182"/>
      <c r="AL1110" s="182"/>
      <c r="AM1110" s="282"/>
      <c r="AN1110" s="282"/>
      <c r="AO1110" s="282"/>
      <c r="AP1110" s="282"/>
      <c r="AQ1110" s="282"/>
      <c r="AR1110" s="275"/>
      <c r="AS1110" s="273"/>
      <c r="AT1110" s="273"/>
      <c r="AU1110" s="275"/>
      <c r="AV1110" s="275"/>
      <c r="AW1110" s="275"/>
      <c r="AX1110" s="275"/>
      <c r="AY1110" s="275"/>
      <c r="AZ1110" s="187"/>
      <c r="BA1110" s="182"/>
    </row>
    <row r="1111" spans="1:53" s="188" customFormat="1" x14ac:dyDescent="0.2">
      <c r="A1111" s="182"/>
      <c r="B1111" s="185" t="s">
        <v>500</v>
      </c>
      <c r="C1111" s="185"/>
      <c r="D1111" s="186" t="s">
        <v>107</v>
      </c>
      <c r="E1111" s="325">
        <v>955</v>
      </c>
      <c r="F1111" s="325">
        <v>618</v>
      </c>
      <c r="G1111" s="325">
        <v>409</v>
      </c>
      <c r="H1111" s="325">
        <v>283</v>
      </c>
      <c r="I1111" s="325">
        <v>339</v>
      </c>
      <c r="J1111" s="185"/>
      <c r="K1111" s="182"/>
      <c r="L1111" s="182"/>
      <c r="M1111" s="238">
        <v>137069.93</v>
      </c>
      <c r="N1111" s="238">
        <v>62412.23</v>
      </c>
      <c r="O1111" s="238">
        <v>37833.449999999997</v>
      </c>
      <c r="P1111" s="238">
        <v>31170.78</v>
      </c>
      <c r="Q1111" s="238">
        <v>84764.36</v>
      </c>
      <c r="R1111" s="185"/>
      <c r="S1111" s="182"/>
      <c r="T1111" s="182"/>
      <c r="U1111" s="238">
        <v>130.54279047619099</v>
      </c>
      <c r="V1111" s="238">
        <v>50.413756058158299</v>
      </c>
      <c r="W1111" s="238">
        <v>31.164291598023102</v>
      </c>
      <c r="X1111" s="238">
        <v>25.7184653465346</v>
      </c>
      <c r="Y1111" s="238">
        <v>67.865780624499607</v>
      </c>
      <c r="Z1111" s="185"/>
      <c r="AA1111" s="182"/>
      <c r="AB1111" s="185"/>
      <c r="AC1111" s="185"/>
      <c r="AD1111" s="186"/>
      <c r="AE1111" s="338"/>
      <c r="AF1111" s="338"/>
      <c r="AG1111" s="338"/>
      <c r="AH1111" s="338"/>
      <c r="AI1111" s="338"/>
      <c r="AJ1111" s="187"/>
      <c r="AK1111" s="182"/>
      <c r="AL1111" s="182"/>
      <c r="AM1111" s="282"/>
      <c r="AN1111" s="282"/>
      <c r="AO1111" s="282"/>
      <c r="AP1111" s="282"/>
      <c r="AQ1111" s="282"/>
      <c r="AR1111" s="275"/>
      <c r="AS1111" s="273"/>
      <c r="AT1111" s="273"/>
      <c r="AU1111" s="275"/>
      <c r="AV1111" s="275"/>
      <c r="AW1111" s="275"/>
      <c r="AX1111" s="275"/>
      <c r="AY1111" s="275"/>
      <c r="AZ1111" s="187"/>
      <c r="BA1111" s="182"/>
    </row>
    <row r="1112" spans="1:53" s="188" customFormat="1" ht="13.5" thickBot="1" x14ac:dyDescent="0.25">
      <c r="A1112" s="182"/>
      <c r="B1112" s="189" t="s">
        <v>503</v>
      </c>
      <c r="C1112" s="189"/>
      <c r="D1112" s="190" t="s">
        <v>460</v>
      </c>
      <c r="E1112" s="326">
        <v>25</v>
      </c>
      <c r="F1112" s="326">
        <v>13</v>
      </c>
      <c r="G1112" s="326">
        <v>8</v>
      </c>
      <c r="H1112" s="326">
        <v>7</v>
      </c>
      <c r="I1112" s="326">
        <v>9</v>
      </c>
      <c r="J1112" s="189"/>
      <c r="K1112" s="182"/>
      <c r="L1112" s="182"/>
      <c r="M1112" s="332">
        <v>2921.62</v>
      </c>
      <c r="N1112" s="238">
        <v>553.08000000000004</v>
      </c>
      <c r="O1112" s="238">
        <v>691.51</v>
      </c>
      <c r="P1112" s="238">
        <v>572.04</v>
      </c>
      <c r="Q1112" s="238">
        <v>1617.1</v>
      </c>
      <c r="R1112" s="185"/>
      <c r="S1112" s="182"/>
      <c r="T1112" s="182"/>
      <c r="U1112" s="266">
        <v>108.208148148148</v>
      </c>
      <c r="V1112" s="266">
        <v>21.272307692307699</v>
      </c>
      <c r="W1112" s="266">
        <v>26.596538461538501</v>
      </c>
      <c r="X1112" s="266">
        <v>23.835000000000001</v>
      </c>
      <c r="Y1112" s="266">
        <v>64.683999999999997</v>
      </c>
      <c r="Z1112" s="191"/>
      <c r="AA1112" s="182"/>
      <c r="AB1112" s="189"/>
      <c r="AC1112" s="189"/>
      <c r="AD1112" s="190"/>
      <c r="AE1112" s="339"/>
      <c r="AF1112" s="339"/>
      <c r="AG1112" s="339"/>
      <c r="AH1112" s="339"/>
      <c r="AI1112" s="339"/>
      <c r="AJ1112" s="192"/>
      <c r="AK1112" s="182"/>
      <c r="AL1112" s="182"/>
      <c r="AM1112" s="283"/>
      <c r="AN1112" s="284"/>
      <c r="AO1112" s="284"/>
      <c r="AP1112" s="284"/>
      <c r="AQ1112" s="284"/>
      <c r="AR1112" s="277"/>
      <c r="AS1112" s="273"/>
      <c r="AT1112" s="273"/>
      <c r="AU1112" s="276"/>
      <c r="AV1112" s="277"/>
      <c r="AW1112" s="277"/>
      <c r="AX1112" s="277"/>
      <c r="AY1112" s="277"/>
      <c r="AZ1112" s="192"/>
      <c r="BA1112" s="182"/>
    </row>
    <row r="1113" spans="1:53" s="188" customFormat="1" x14ac:dyDescent="0.2">
      <c r="A1113" s="182"/>
      <c r="B1113" s="185" t="s">
        <v>505</v>
      </c>
      <c r="C1113" s="185"/>
      <c r="D1113" s="186" t="s">
        <v>506</v>
      </c>
      <c r="E1113" s="325">
        <v>1</v>
      </c>
      <c r="F1113" s="325">
        <v>23</v>
      </c>
      <c r="G1113" s="325">
        <v>17</v>
      </c>
      <c r="H1113" s="325">
        <v>8</v>
      </c>
      <c r="I1113" s="325">
        <v>8</v>
      </c>
      <c r="J1113" s="185"/>
      <c r="K1113" s="182"/>
      <c r="L1113" s="182"/>
      <c r="M1113" s="238">
        <v>340.74</v>
      </c>
      <c r="N1113" s="238">
        <v>2675.24</v>
      </c>
      <c r="O1113" s="238">
        <v>1691.13</v>
      </c>
      <c r="P1113" s="238">
        <v>878.8</v>
      </c>
      <c r="Q1113" s="238">
        <v>3739.24</v>
      </c>
      <c r="R1113" s="185"/>
      <c r="S1113" s="182"/>
      <c r="T1113" s="182"/>
      <c r="U1113" s="238">
        <v>340.74</v>
      </c>
      <c r="V1113" s="238">
        <v>95.544285714285706</v>
      </c>
      <c r="W1113" s="238">
        <v>62.634444444444398</v>
      </c>
      <c r="X1113" s="238">
        <v>33.799999999999997</v>
      </c>
      <c r="Y1113" s="238">
        <v>124.64133333333299</v>
      </c>
      <c r="Z1113" s="185"/>
      <c r="AA1113" s="182"/>
      <c r="AB1113" s="185"/>
      <c r="AC1113" s="185"/>
      <c r="AD1113" s="186"/>
      <c r="AE1113" s="338"/>
      <c r="AF1113" s="338"/>
      <c r="AG1113" s="338"/>
      <c r="AH1113" s="338"/>
      <c r="AI1113" s="338"/>
      <c r="AJ1113" s="187"/>
      <c r="AK1113" s="182"/>
      <c r="AL1113" s="182"/>
      <c r="AM1113" s="282"/>
      <c r="AN1113" s="282"/>
      <c r="AO1113" s="282"/>
      <c r="AP1113" s="282"/>
      <c r="AQ1113" s="282"/>
      <c r="AR1113" s="275"/>
      <c r="AS1113" s="273"/>
      <c r="AT1113" s="273"/>
      <c r="AU1113" s="275"/>
      <c r="AV1113" s="275"/>
      <c r="AW1113" s="275"/>
      <c r="AX1113" s="275"/>
      <c r="AY1113" s="275"/>
      <c r="AZ1113" s="187"/>
      <c r="BA1113" s="182"/>
    </row>
    <row r="1114" spans="1:53" s="188" customFormat="1" x14ac:dyDescent="0.2">
      <c r="A1114" s="182"/>
      <c r="B1114" s="185" t="s">
        <v>507</v>
      </c>
      <c r="C1114" s="185"/>
      <c r="D1114" s="186" t="s">
        <v>104</v>
      </c>
      <c r="E1114" s="325">
        <v>104</v>
      </c>
      <c r="F1114" s="325">
        <v>59</v>
      </c>
      <c r="G1114" s="325">
        <v>51</v>
      </c>
      <c r="H1114" s="325">
        <v>37</v>
      </c>
      <c r="I1114" s="325">
        <v>19</v>
      </c>
      <c r="J1114" s="185"/>
      <c r="K1114" s="182"/>
      <c r="L1114" s="182"/>
      <c r="M1114" s="238">
        <v>7385.3600000000097</v>
      </c>
      <c r="N1114" s="238">
        <v>3732.51</v>
      </c>
      <c r="O1114" s="238">
        <v>3741.64</v>
      </c>
      <c r="P1114" s="238">
        <v>3774.76</v>
      </c>
      <c r="Q1114" s="238">
        <v>7608.83</v>
      </c>
      <c r="R1114" s="185"/>
      <c r="S1114" s="182"/>
      <c r="T1114" s="182"/>
      <c r="U1114" s="238">
        <v>66.534774774774803</v>
      </c>
      <c r="V1114" s="238">
        <v>34.883271028037399</v>
      </c>
      <c r="W1114" s="238">
        <v>37.045940594059402</v>
      </c>
      <c r="X1114" s="238">
        <v>37.747599999999998</v>
      </c>
      <c r="Y1114" s="238">
        <v>74.596372549019605</v>
      </c>
      <c r="Z1114" s="185"/>
      <c r="AA1114" s="182"/>
      <c r="AB1114" s="185"/>
      <c r="AC1114" s="185"/>
      <c r="AD1114" s="186"/>
      <c r="AE1114" s="338"/>
      <c r="AF1114" s="338"/>
      <c r="AG1114" s="338"/>
      <c r="AH1114" s="338"/>
      <c r="AI1114" s="338"/>
      <c r="AJ1114" s="187"/>
      <c r="AK1114" s="182"/>
      <c r="AL1114" s="182"/>
      <c r="AM1114" s="282"/>
      <c r="AN1114" s="282"/>
      <c r="AO1114" s="282"/>
      <c r="AP1114" s="282"/>
      <c r="AQ1114" s="282"/>
      <c r="AR1114" s="275"/>
      <c r="AS1114" s="273"/>
      <c r="AT1114" s="273"/>
      <c r="AU1114" s="275"/>
      <c r="AV1114" s="275"/>
      <c r="AW1114" s="275"/>
      <c r="AX1114" s="275"/>
      <c r="AY1114" s="275"/>
      <c r="AZ1114" s="187"/>
      <c r="BA1114" s="182"/>
    </row>
    <row r="1115" spans="1:53" s="188" customFormat="1" x14ac:dyDescent="0.2">
      <c r="A1115" s="182"/>
      <c r="B1115" s="185" t="s">
        <v>509</v>
      </c>
      <c r="C1115" s="185"/>
      <c r="D1115" s="186" t="s">
        <v>73</v>
      </c>
      <c r="E1115" s="325">
        <v>3148</v>
      </c>
      <c r="F1115" s="325">
        <v>1792</v>
      </c>
      <c r="G1115" s="325">
        <v>1295</v>
      </c>
      <c r="H1115" s="325">
        <v>962</v>
      </c>
      <c r="I1115" s="325">
        <v>1471</v>
      </c>
      <c r="J1115" s="185"/>
      <c r="K1115" s="182"/>
      <c r="L1115" s="182"/>
      <c r="M1115" s="238">
        <v>428996.49</v>
      </c>
      <c r="N1115" s="238">
        <v>181570.82</v>
      </c>
      <c r="O1115" s="238">
        <v>142595.54</v>
      </c>
      <c r="P1115" s="238">
        <v>119205.66</v>
      </c>
      <c r="Q1115" s="238">
        <v>555555.75</v>
      </c>
      <c r="R1115" s="185"/>
      <c r="S1115" s="182"/>
      <c r="T1115" s="182"/>
      <c r="U1115" s="238">
        <v>122.25605300655501</v>
      </c>
      <c r="V1115" s="238">
        <v>51.729578347578197</v>
      </c>
      <c r="W1115" s="238">
        <v>41.3800174114916</v>
      </c>
      <c r="X1115" s="238">
        <v>35.372599406528202</v>
      </c>
      <c r="Y1115" s="238">
        <v>140.86099137931001</v>
      </c>
      <c r="Z1115" s="185"/>
      <c r="AA1115" s="182"/>
      <c r="AB1115" s="185"/>
      <c r="AC1115" s="185"/>
      <c r="AD1115" s="186"/>
      <c r="AE1115" s="338"/>
      <c r="AF1115" s="338"/>
      <c r="AG1115" s="338"/>
      <c r="AH1115" s="338"/>
      <c r="AI1115" s="338"/>
      <c r="AJ1115" s="187"/>
      <c r="AK1115" s="182"/>
      <c r="AL1115" s="182"/>
      <c r="AM1115" s="282"/>
      <c r="AN1115" s="282"/>
      <c r="AO1115" s="282"/>
      <c r="AP1115" s="282"/>
      <c r="AQ1115" s="282"/>
      <c r="AR1115" s="275"/>
      <c r="AS1115" s="273"/>
      <c r="AT1115" s="273"/>
      <c r="AU1115" s="275"/>
      <c r="AV1115" s="275"/>
      <c r="AW1115" s="275"/>
      <c r="AX1115" s="275"/>
      <c r="AY1115" s="275"/>
      <c r="AZ1115" s="187"/>
      <c r="BA1115" s="182"/>
    </row>
    <row r="1116" spans="1:53" s="188" customFormat="1" x14ac:dyDescent="0.2">
      <c r="A1116" s="182"/>
      <c r="B1116" s="185" t="s">
        <v>509</v>
      </c>
      <c r="C1116" s="185"/>
      <c r="D1116" s="186" t="s">
        <v>263</v>
      </c>
      <c r="E1116" s="325">
        <v>1</v>
      </c>
      <c r="F1116" s="325">
        <v>1</v>
      </c>
      <c r="G1116" s="325">
        <v>1</v>
      </c>
      <c r="H1116" s="325">
        <v>1</v>
      </c>
      <c r="I1116" s="325"/>
      <c r="J1116" s="185"/>
      <c r="K1116" s="182"/>
      <c r="L1116" s="182"/>
      <c r="M1116" s="238">
        <v>136.82</v>
      </c>
      <c r="N1116" s="238">
        <v>126.19</v>
      </c>
      <c r="O1116" s="238">
        <v>98.46</v>
      </c>
      <c r="P1116" s="238">
        <v>665.23</v>
      </c>
      <c r="Q1116" s="238">
        <v>0</v>
      </c>
      <c r="R1116" s="185"/>
      <c r="S1116" s="182"/>
      <c r="T1116" s="182"/>
      <c r="U1116" s="238">
        <v>136.82</v>
      </c>
      <c r="V1116" s="238">
        <v>126.19</v>
      </c>
      <c r="W1116" s="238">
        <v>98.46</v>
      </c>
      <c r="X1116" s="238">
        <v>665.23</v>
      </c>
      <c r="Y1116" s="238">
        <v>0</v>
      </c>
      <c r="Z1116" s="185"/>
      <c r="AA1116" s="182"/>
      <c r="AB1116" s="185"/>
      <c r="AC1116" s="185"/>
      <c r="AD1116" s="186"/>
      <c r="AE1116" s="338"/>
      <c r="AF1116" s="338"/>
      <c r="AG1116" s="338"/>
      <c r="AH1116" s="338"/>
      <c r="AI1116" s="338"/>
      <c r="AJ1116" s="187"/>
      <c r="AK1116" s="182"/>
      <c r="AL1116" s="182"/>
      <c r="AM1116" s="282"/>
      <c r="AN1116" s="282"/>
      <c r="AO1116" s="282"/>
      <c r="AP1116" s="282"/>
      <c r="AQ1116" s="282"/>
      <c r="AR1116" s="275"/>
      <c r="AS1116" s="273"/>
      <c r="AT1116" s="273"/>
      <c r="AU1116" s="275"/>
      <c r="AV1116" s="275"/>
      <c r="AW1116" s="275"/>
      <c r="AX1116" s="275"/>
      <c r="AY1116" s="275"/>
      <c r="AZ1116" s="187"/>
      <c r="BA1116" s="182"/>
    </row>
    <row r="1117" spans="1:53" s="188" customFormat="1" x14ac:dyDescent="0.2">
      <c r="A1117" s="182"/>
      <c r="B1117" s="185" t="s">
        <v>511</v>
      </c>
      <c r="C1117" s="185"/>
      <c r="D1117" s="186" t="s">
        <v>63</v>
      </c>
      <c r="E1117" s="325">
        <v>1</v>
      </c>
      <c r="F1117" s="325">
        <v>1</v>
      </c>
      <c r="G1117" s="325"/>
      <c r="H1117" s="325"/>
      <c r="I1117" s="325"/>
      <c r="J1117" s="185"/>
      <c r="K1117" s="182"/>
      <c r="L1117" s="182"/>
      <c r="M1117" s="238">
        <v>284.55</v>
      </c>
      <c r="N1117" s="238">
        <v>170.18</v>
      </c>
      <c r="O1117" s="238">
        <v>0</v>
      </c>
      <c r="P1117" s="238">
        <v>0</v>
      </c>
      <c r="Q1117" s="238">
        <v>0</v>
      </c>
      <c r="R1117" s="185"/>
      <c r="S1117" s="182"/>
      <c r="T1117" s="182"/>
      <c r="U1117" s="238">
        <v>284.55</v>
      </c>
      <c r="V1117" s="238">
        <v>170.18</v>
      </c>
      <c r="W1117" s="238">
        <v>0</v>
      </c>
      <c r="X1117" s="238">
        <v>0</v>
      </c>
      <c r="Y1117" s="238">
        <v>0</v>
      </c>
      <c r="Z1117" s="185"/>
      <c r="AA1117" s="182"/>
      <c r="AB1117" s="185"/>
      <c r="AC1117" s="185"/>
      <c r="AD1117" s="186"/>
      <c r="AE1117" s="338"/>
      <c r="AF1117" s="338"/>
      <c r="AG1117" s="338"/>
      <c r="AH1117" s="338"/>
      <c r="AI1117" s="338"/>
      <c r="AJ1117" s="187"/>
      <c r="AK1117" s="182"/>
      <c r="AL1117" s="182"/>
      <c r="AM1117" s="282"/>
      <c r="AN1117" s="282"/>
      <c r="AO1117" s="282"/>
      <c r="AP1117" s="282"/>
      <c r="AQ1117" s="282"/>
      <c r="AR1117" s="275"/>
      <c r="AS1117" s="273"/>
      <c r="AT1117" s="273"/>
      <c r="AU1117" s="275"/>
      <c r="AV1117" s="275"/>
      <c r="AW1117" s="275"/>
      <c r="AX1117" s="275"/>
      <c r="AY1117" s="275"/>
      <c r="AZ1117" s="187"/>
      <c r="BA1117" s="182"/>
    </row>
    <row r="1118" spans="1:53" s="188" customFormat="1" x14ac:dyDescent="0.2">
      <c r="A1118" s="182"/>
      <c r="B1118" s="185" t="s">
        <v>511</v>
      </c>
      <c r="C1118" s="185"/>
      <c r="D1118" s="186" t="s">
        <v>65</v>
      </c>
      <c r="E1118" s="325">
        <v>363</v>
      </c>
      <c r="F1118" s="325">
        <v>159</v>
      </c>
      <c r="G1118" s="325">
        <v>105</v>
      </c>
      <c r="H1118" s="325">
        <v>76</v>
      </c>
      <c r="I1118" s="325">
        <v>87</v>
      </c>
      <c r="J1118" s="185"/>
      <c r="K1118" s="182"/>
      <c r="L1118" s="182"/>
      <c r="M1118" s="238">
        <v>40844.089999999997</v>
      </c>
      <c r="N1118" s="238">
        <v>13513.19</v>
      </c>
      <c r="O1118" s="238">
        <v>9082.34</v>
      </c>
      <c r="P1118" s="238">
        <v>7008.19</v>
      </c>
      <c r="Q1118" s="238">
        <v>31206.19</v>
      </c>
      <c r="R1118" s="185"/>
      <c r="S1118" s="182"/>
      <c r="T1118" s="182"/>
      <c r="U1118" s="238">
        <v>103.14164141414101</v>
      </c>
      <c r="V1118" s="238">
        <v>34.472423469387799</v>
      </c>
      <c r="W1118" s="238">
        <v>23.963957783641199</v>
      </c>
      <c r="X1118" s="238">
        <v>19.200520547945199</v>
      </c>
      <c r="Y1118" s="238">
        <v>81.055038961039003</v>
      </c>
      <c r="Z1118" s="185"/>
      <c r="AA1118" s="182"/>
      <c r="AB1118" s="185"/>
      <c r="AC1118" s="185"/>
      <c r="AD1118" s="186"/>
      <c r="AE1118" s="338"/>
      <c r="AF1118" s="338"/>
      <c r="AG1118" s="338"/>
      <c r="AH1118" s="338"/>
      <c r="AI1118" s="338"/>
      <c r="AJ1118" s="187"/>
      <c r="AK1118" s="182"/>
      <c r="AL1118" s="182"/>
      <c r="AM1118" s="282"/>
      <c r="AN1118" s="282"/>
      <c r="AO1118" s="282"/>
      <c r="AP1118" s="282"/>
      <c r="AQ1118" s="282"/>
      <c r="AR1118" s="275"/>
      <c r="AS1118" s="273"/>
      <c r="AT1118" s="273"/>
      <c r="AU1118" s="275"/>
      <c r="AV1118" s="275"/>
      <c r="AW1118" s="275"/>
      <c r="AX1118" s="275"/>
      <c r="AY1118" s="275"/>
      <c r="AZ1118" s="187"/>
      <c r="BA1118" s="182"/>
    </row>
    <row r="1119" spans="1:53" s="188" customFormat="1" x14ac:dyDescent="0.2">
      <c r="A1119" s="182"/>
      <c r="B1119" s="185" t="s">
        <v>511</v>
      </c>
      <c r="C1119" s="185"/>
      <c r="D1119" s="186" t="s">
        <v>211</v>
      </c>
      <c r="E1119" s="325"/>
      <c r="F1119" s="325"/>
      <c r="G1119" s="325"/>
      <c r="H1119" s="325"/>
      <c r="I1119" s="325">
        <v>2</v>
      </c>
      <c r="J1119" s="185"/>
      <c r="K1119" s="182"/>
      <c r="L1119" s="182"/>
      <c r="M1119" s="238"/>
      <c r="N1119" s="238"/>
      <c r="O1119" s="238"/>
      <c r="P1119" s="238"/>
      <c r="Q1119" s="238">
        <v>795.19</v>
      </c>
      <c r="R1119" s="185"/>
      <c r="S1119" s="182"/>
      <c r="T1119" s="182"/>
      <c r="U1119" s="238"/>
      <c r="V1119" s="238"/>
      <c r="W1119" s="238"/>
      <c r="X1119" s="238"/>
      <c r="Y1119" s="238">
        <v>397.59500000000003</v>
      </c>
      <c r="Z1119" s="185"/>
      <c r="AA1119" s="182"/>
      <c r="AB1119" s="185"/>
      <c r="AC1119" s="185"/>
      <c r="AD1119" s="186"/>
      <c r="AE1119" s="338"/>
      <c r="AF1119" s="338"/>
      <c r="AG1119" s="338"/>
      <c r="AH1119" s="338"/>
      <c r="AI1119" s="338"/>
      <c r="AJ1119" s="187"/>
      <c r="AK1119" s="182"/>
      <c r="AL1119" s="182"/>
      <c r="AM1119" s="282"/>
      <c r="AN1119" s="282"/>
      <c r="AO1119" s="282"/>
      <c r="AP1119" s="282"/>
      <c r="AQ1119" s="282"/>
      <c r="AR1119" s="275"/>
      <c r="AS1119" s="273"/>
      <c r="AT1119" s="273"/>
      <c r="AU1119" s="275"/>
      <c r="AV1119" s="275"/>
      <c r="AW1119" s="275"/>
      <c r="AX1119" s="275"/>
      <c r="AY1119" s="275"/>
      <c r="AZ1119" s="187"/>
      <c r="BA1119" s="182"/>
    </row>
    <row r="1120" spans="1:53" s="188" customFormat="1" x14ac:dyDescent="0.2">
      <c r="A1120" s="182"/>
      <c r="B1120" s="185" t="s">
        <v>512</v>
      </c>
      <c r="C1120" s="185"/>
      <c r="D1120" s="186" t="s">
        <v>333</v>
      </c>
      <c r="E1120" s="325">
        <v>44</v>
      </c>
      <c r="F1120" s="325">
        <v>20</v>
      </c>
      <c r="G1120" s="325">
        <v>16</v>
      </c>
      <c r="H1120" s="325">
        <v>7</v>
      </c>
      <c r="I1120" s="325">
        <v>19</v>
      </c>
      <c r="J1120" s="185"/>
      <c r="K1120" s="182"/>
      <c r="L1120" s="182"/>
      <c r="M1120" s="238">
        <v>4757.4399999999996</v>
      </c>
      <c r="N1120" s="238">
        <v>1689.46</v>
      </c>
      <c r="O1120" s="238">
        <v>1886.97</v>
      </c>
      <c r="P1120" s="238">
        <v>1308.74</v>
      </c>
      <c r="Q1120" s="238">
        <v>4168.84</v>
      </c>
      <c r="R1120" s="185"/>
      <c r="S1120" s="182"/>
      <c r="T1120" s="182"/>
      <c r="U1120" s="238">
        <v>101.222127659574</v>
      </c>
      <c r="V1120" s="238">
        <v>36.727391304347798</v>
      </c>
      <c r="W1120" s="238">
        <v>42.885681818181801</v>
      </c>
      <c r="X1120" s="238">
        <v>30.435813953488399</v>
      </c>
      <c r="Y1120" s="238">
        <v>75.797090909090898</v>
      </c>
      <c r="Z1120" s="185"/>
      <c r="AA1120" s="182"/>
      <c r="AB1120" s="185"/>
      <c r="AC1120" s="185"/>
      <c r="AD1120" s="186"/>
      <c r="AE1120" s="338"/>
      <c r="AF1120" s="338"/>
      <c r="AG1120" s="338"/>
      <c r="AH1120" s="338"/>
      <c r="AI1120" s="338"/>
      <c r="AJ1120" s="187"/>
      <c r="AK1120" s="182"/>
      <c r="AL1120" s="182"/>
      <c r="AM1120" s="282"/>
      <c r="AN1120" s="282"/>
      <c r="AO1120" s="282"/>
      <c r="AP1120" s="282"/>
      <c r="AQ1120" s="282"/>
      <c r="AR1120" s="275"/>
      <c r="AS1120" s="273"/>
      <c r="AT1120" s="273"/>
      <c r="AU1120" s="275"/>
      <c r="AV1120" s="275"/>
      <c r="AW1120" s="275"/>
      <c r="AX1120" s="275"/>
      <c r="AY1120" s="275"/>
      <c r="AZ1120" s="187"/>
      <c r="BA1120" s="182"/>
    </row>
    <row r="1121" spans="1:53" s="188" customFormat="1" x14ac:dyDescent="0.2">
      <c r="A1121" s="182"/>
      <c r="B1121" s="185" t="s">
        <v>513</v>
      </c>
      <c r="C1121" s="185"/>
      <c r="D1121" s="186" t="s">
        <v>369</v>
      </c>
      <c r="E1121" s="325">
        <v>539</v>
      </c>
      <c r="F1121" s="325">
        <v>199</v>
      </c>
      <c r="G1121" s="325">
        <v>289</v>
      </c>
      <c r="H1121" s="325">
        <v>216</v>
      </c>
      <c r="I1121" s="325">
        <v>278</v>
      </c>
      <c r="J1121" s="185"/>
      <c r="K1121" s="182"/>
      <c r="L1121" s="182"/>
      <c r="M1121" s="238">
        <v>40256.120000000003</v>
      </c>
      <c r="N1121" s="238">
        <v>11263.81</v>
      </c>
      <c r="O1121" s="238">
        <v>21311.25</v>
      </c>
      <c r="P1121" s="238">
        <v>18324.41</v>
      </c>
      <c r="Q1121" s="238">
        <v>66041.56</v>
      </c>
      <c r="R1121" s="185"/>
      <c r="S1121" s="182"/>
      <c r="T1121" s="182"/>
      <c r="U1121" s="238">
        <v>64.204338118022307</v>
      </c>
      <c r="V1121" s="238">
        <v>18.226229773462801</v>
      </c>
      <c r="W1121" s="238">
        <v>36.2436224489796</v>
      </c>
      <c r="X1121" s="238">
        <v>31.0583220338983</v>
      </c>
      <c r="Y1121" s="238">
        <v>101.446328725038</v>
      </c>
      <c r="Z1121" s="185"/>
      <c r="AA1121" s="182"/>
      <c r="AB1121" s="185"/>
      <c r="AC1121" s="185"/>
      <c r="AD1121" s="186"/>
      <c r="AE1121" s="338"/>
      <c r="AF1121" s="338"/>
      <c r="AG1121" s="338"/>
      <c r="AH1121" s="338"/>
      <c r="AI1121" s="338"/>
      <c r="AJ1121" s="187"/>
      <c r="AK1121" s="182"/>
      <c r="AL1121" s="182"/>
      <c r="AM1121" s="282"/>
      <c r="AN1121" s="282"/>
      <c r="AO1121" s="282"/>
      <c r="AP1121" s="282"/>
      <c r="AQ1121" s="282"/>
      <c r="AR1121" s="275"/>
      <c r="AS1121" s="273"/>
      <c r="AT1121" s="273"/>
      <c r="AU1121" s="275"/>
      <c r="AV1121" s="275"/>
      <c r="AW1121" s="275"/>
      <c r="AX1121" s="275"/>
      <c r="AY1121" s="275"/>
      <c r="AZ1121" s="187"/>
      <c r="BA1121" s="182"/>
    </row>
    <row r="1122" spans="1:53" s="188" customFormat="1" ht="13.5" thickBot="1" x14ac:dyDescent="0.25">
      <c r="A1122" s="182"/>
      <c r="B1122" s="189" t="s">
        <v>515</v>
      </c>
      <c r="C1122" s="189"/>
      <c r="D1122" s="190" t="s">
        <v>516</v>
      </c>
      <c r="E1122" s="326">
        <v>65</v>
      </c>
      <c r="F1122" s="326">
        <v>18</v>
      </c>
      <c r="G1122" s="326">
        <v>21</v>
      </c>
      <c r="H1122" s="326">
        <v>17</v>
      </c>
      <c r="I1122" s="326">
        <v>31</v>
      </c>
      <c r="J1122" s="189"/>
      <c r="K1122" s="182"/>
      <c r="L1122" s="182"/>
      <c r="M1122" s="332">
        <v>11227.67</v>
      </c>
      <c r="N1122" s="238">
        <v>2582.71</v>
      </c>
      <c r="O1122" s="238">
        <v>6092.45</v>
      </c>
      <c r="P1122" s="238">
        <v>3899.46</v>
      </c>
      <c r="Q1122" s="238">
        <v>9777.0400000000009</v>
      </c>
      <c r="R1122" s="185"/>
      <c r="S1122" s="182"/>
      <c r="T1122" s="182"/>
      <c r="U1122" s="266">
        <v>135.27313253011999</v>
      </c>
      <c r="V1122" s="266">
        <v>32.283875000000002</v>
      </c>
      <c r="W1122" s="266">
        <v>92.309848484848501</v>
      </c>
      <c r="X1122" s="266">
        <v>51.992800000000003</v>
      </c>
      <c r="Y1122" s="266">
        <v>119.23219512195099</v>
      </c>
      <c r="Z1122" s="191"/>
      <c r="AA1122" s="182"/>
      <c r="AB1122" s="189"/>
      <c r="AC1122" s="189"/>
      <c r="AD1122" s="190"/>
      <c r="AE1122" s="339"/>
      <c r="AF1122" s="339"/>
      <c r="AG1122" s="339"/>
      <c r="AH1122" s="339"/>
      <c r="AI1122" s="339"/>
      <c r="AJ1122" s="192"/>
      <c r="AK1122" s="182"/>
      <c r="AL1122" s="182"/>
      <c r="AM1122" s="283"/>
      <c r="AN1122" s="284"/>
      <c r="AO1122" s="284"/>
      <c r="AP1122" s="284"/>
      <c r="AQ1122" s="284"/>
      <c r="AR1122" s="277"/>
      <c r="AS1122" s="273"/>
      <c r="AT1122" s="273"/>
      <c r="AU1122" s="276"/>
      <c r="AV1122" s="277"/>
      <c r="AW1122" s="277"/>
      <c r="AX1122" s="277"/>
      <c r="AY1122" s="277"/>
      <c r="AZ1122" s="192"/>
      <c r="BA1122" s="182"/>
    </row>
    <row r="1123" spans="1:53" s="188" customFormat="1" x14ac:dyDescent="0.2">
      <c r="A1123" s="182"/>
      <c r="B1123" s="185" t="s">
        <v>517</v>
      </c>
      <c r="C1123" s="185"/>
      <c r="D1123" s="186" t="s">
        <v>211</v>
      </c>
      <c r="E1123" s="325">
        <v>2</v>
      </c>
      <c r="F1123" s="325">
        <v>1</v>
      </c>
      <c r="G1123" s="325"/>
      <c r="H1123" s="325"/>
      <c r="I1123" s="325"/>
      <c r="J1123" s="185"/>
      <c r="K1123" s="182"/>
      <c r="L1123" s="182"/>
      <c r="M1123" s="238">
        <v>50.09</v>
      </c>
      <c r="N1123" s="238">
        <v>15</v>
      </c>
      <c r="O1123" s="238"/>
      <c r="P1123" s="238"/>
      <c r="Q1123" s="238"/>
      <c r="R1123" s="185"/>
      <c r="S1123" s="182"/>
      <c r="T1123" s="182"/>
      <c r="U1123" s="238">
        <v>25.045000000000002</v>
      </c>
      <c r="V1123" s="238">
        <v>15</v>
      </c>
      <c r="W1123" s="238"/>
      <c r="X1123" s="238"/>
      <c r="Y1123" s="238"/>
      <c r="Z1123" s="185"/>
      <c r="AA1123" s="182"/>
      <c r="AB1123" s="185"/>
      <c r="AC1123" s="185"/>
      <c r="AD1123" s="186"/>
      <c r="AE1123" s="338"/>
      <c r="AF1123" s="338"/>
      <c r="AG1123" s="338"/>
      <c r="AH1123" s="338"/>
      <c r="AI1123" s="338"/>
      <c r="AJ1123" s="187"/>
      <c r="AK1123" s="182"/>
      <c r="AL1123" s="182"/>
      <c r="AM1123" s="282"/>
      <c r="AN1123" s="282"/>
      <c r="AO1123" s="282"/>
      <c r="AP1123" s="282"/>
      <c r="AQ1123" s="282"/>
      <c r="AR1123" s="275"/>
      <c r="AS1123" s="273"/>
      <c r="AT1123" s="273"/>
      <c r="AU1123" s="275"/>
      <c r="AV1123" s="275"/>
      <c r="AW1123" s="275"/>
      <c r="AX1123" s="275"/>
      <c r="AY1123" s="275"/>
      <c r="AZ1123" s="187"/>
      <c r="BA1123" s="182"/>
    </row>
    <row r="1124" spans="1:53" s="188" customFormat="1" x14ac:dyDescent="0.2">
      <c r="A1124" s="182"/>
      <c r="B1124" s="185" t="s">
        <v>518</v>
      </c>
      <c r="C1124" s="185"/>
      <c r="D1124" s="186" t="s">
        <v>324</v>
      </c>
      <c r="E1124" s="325">
        <v>1</v>
      </c>
      <c r="F1124" s="325"/>
      <c r="G1124" s="325"/>
      <c r="H1124" s="325"/>
      <c r="I1124" s="325"/>
      <c r="J1124" s="185"/>
      <c r="K1124" s="182"/>
      <c r="L1124" s="182"/>
      <c r="M1124" s="238">
        <v>1.44</v>
      </c>
      <c r="N1124" s="238">
        <v>0</v>
      </c>
      <c r="O1124" s="238">
        <v>0</v>
      </c>
      <c r="P1124" s="238">
        <v>0</v>
      </c>
      <c r="Q1124" s="238">
        <v>0</v>
      </c>
      <c r="R1124" s="185"/>
      <c r="S1124" s="182"/>
      <c r="T1124" s="182"/>
      <c r="U1124" s="238">
        <v>1.44</v>
      </c>
      <c r="V1124" s="238">
        <v>0</v>
      </c>
      <c r="W1124" s="238">
        <v>0</v>
      </c>
      <c r="X1124" s="238">
        <v>0</v>
      </c>
      <c r="Y1124" s="238">
        <v>0</v>
      </c>
      <c r="Z1124" s="185"/>
      <c r="AA1124" s="182"/>
      <c r="AB1124" s="185"/>
      <c r="AC1124" s="185"/>
      <c r="AD1124" s="186"/>
      <c r="AE1124" s="338"/>
      <c r="AF1124" s="338"/>
      <c r="AG1124" s="338"/>
      <c r="AH1124" s="338"/>
      <c r="AI1124" s="338"/>
      <c r="AJ1124" s="187"/>
      <c r="AK1124" s="182"/>
      <c r="AL1124" s="182"/>
      <c r="AM1124" s="282"/>
      <c r="AN1124" s="282"/>
      <c r="AO1124" s="282"/>
      <c r="AP1124" s="282"/>
      <c r="AQ1124" s="282"/>
      <c r="AR1124" s="275"/>
      <c r="AS1124" s="273"/>
      <c r="AT1124" s="273"/>
      <c r="AU1124" s="275"/>
      <c r="AV1124" s="275"/>
      <c r="AW1124" s="275"/>
      <c r="AX1124" s="275"/>
      <c r="AY1124" s="275"/>
      <c r="AZ1124" s="187"/>
      <c r="BA1124" s="182"/>
    </row>
    <row r="1125" spans="1:53" s="188" customFormat="1" x14ac:dyDescent="0.2">
      <c r="A1125" s="182"/>
      <c r="B1125" s="185" t="s">
        <v>518</v>
      </c>
      <c r="C1125" s="185"/>
      <c r="D1125" s="186" t="s">
        <v>90</v>
      </c>
      <c r="E1125" s="325">
        <v>1</v>
      </c>
      <c r="F1125" s="325"/>
      <c r="G1125" s="325"/>
      <c r="H1125" s="325"/>
      <c r="I1125" s="325"/>
      <c r="J1125" s="185"/>
      <c r="K1125" s="182"/>
      <c r="L1125" s="182"/>
      <c r="M1125" s="238">
        <v>15</v>
      </c>
      <c r="N1125" s="238"/>
      <c r="O1125" s="238"/>
      <c r="P1125" s="238"/>
      <c r="Q1125" s="238"/>
      <c r="R1125" s="185"/>
      <c r="S1125" s="182"/>
      <c r="T1125" s="182"/>
      <c r="U1125" s="238">
        <v>15</v>
      </c>
      <c r="V1125" s="238"/>
      <c r="W1125" s="238"/>
      <c r="X1125" s="238"/>
      <c r="Y1125" s="238"/>
      <c r="Z1125" s="185"/>
      <c r="AA1125" s="182"/>
      <c r="AB1125" s="185"/>
      <c r="AC1125" s="185"/>
      <c r="AD1125" s="186"/>
      <c r="AE1125" s="338"/>
      <c r="AF1125" s="338"/>
      <c r="AG1125" s="338"/>
      <c r="AH1125" s="338"/>
      <c r="AI1125" s="338"/>
      <c r="AJ1125" s="187"/>
      <c r="AK1125" s="182"/>
      <c r="AL1125" s="182"/>
      <c r="AM1125" s="282"/>
      <c r="AN1125" s="282"/>
      <c r="AO1125" s="282"/>
      <c r="AP1125" s="282"/>
      <c r="AQ1125" s="282"/>
      <c r="AR1125" s="275"/>
      <c r="AS1125" s="273"/>
      <c r="AT1125" s="273"/>
      <c r="AU1125" s="275"/>
      <c r="AV1125" s="275"/>
      <c r="AW1125" s="275"/>
      <c r="AX1125" s="275"/>
      <c r="AY1125" s="275"/>
      <c r="AZ1125" s="187"/>
      <c r="BA1125" s="182"/>
    </row>
    <row r="1126" spans="1:53" s="188" customFormat="1" x14ac:dyDescent="0.2">
      <c r="A1126" s="182"/>
      <c r="B1126" s="185" t="s">
        <v>520</v>
      </c>
      <c r="C1126" s="185"/>
      <c r="D1126" s="186" t="s">
        <v>225</v>
      </c>
      <c r="E1126" s="325">
        <v>42</v>
      </c>
      <c r="F1126" s="325">
        <v>16</v>
      </c>
      <c r="G1126" s="325">
        <v>17</v>
      </c>
      <c r="H1126" s="325">
        <v>16</v>
      </c>
      <c r="I1126" s="325">
        <v>22</v>
      </c>
      <c r="J1126" s="185"/>
      <c r="K1126" s="182"/>
      <c r="L1126" s="182"/>
      <c r="M1126" s="238">
        <v>5420.26</v>
      </c>
      <c r="N1126" s="238">
        <v>1953.26</v>
      </c>
      <c r="O1126" s="238">
        <v>3652.77</v>
      </c>
      <c r="P1126" s="238">
        <v>3527.44</v>
      </c>
      <c r="Q1126" s="238">
        <v>21877.66</v>
      </c>
      <c r="R1126" s="185"/>
      <c r="S1126" s="182"/>
      <c r="T1126" s="182"/>
      <c r="U1126" s="238">
        <v>106.279607843137</v>
      </c>
      <c r="V1126" s="238">
        <v>37.562692307692302</v>
      </c>
      <c r="W1126" s="238">
        <v>76.099374999999995</v>
      </c>
      <c r="X1126" s="238">
        <v>71.988571428571404</v>
      </c>
      <c r="Y1126" s="238">
        <v>397.77563636363601</v>
      </c>
      <c r="Z1126" s="185"/>
      <c r="AA1126" s="182"/>
      <c r="AB1126" s="185"/>
      <c r="AC1126" s="185"/>
      <c r="AD1126" s="186"/>
      <c r="AE1126" s="338"/>
      <c r="AF1126" s="338"/>
      <c r="AG1126" s="338"/>
      <c r="AH1126" s="338"/>
      <c r="AI1126" s="338"/>
      <c r="AJ1126" s="187"/>
      <c r="AK1126" s="182"/>
      <c r="AL1126" s="182"/>
      <c r="AM1126" s="282"/>
      <c r="AN1126" s="282"/>
      <c r="AO1126" s="282"/>
      <c r="AP1126" s="282"/>
      <c r="AQ1126" s="282"/>
      <c r="AR1126" s="275"/>
      <c r="AS1126" s="273"/>
      <c r="AT1126" s="273"/>
      <c r="AU1126" s="275"/>
      <c r="AV1126" s="275"/>
      <c r="AW1126" s="275"/>
      <c r="AX1126" s="275"/>
      <c r="AY1126" s="275"/>
      <c r="AZ1126" s="187"/>
      <c r="BA1126" s="182"/>
    </row>
    <row r="1127" spans="1:53" s="188" customFormat="1" x14ac:dyDescent="0.2">
      <c r="A1127" s="182"/>
      <c r="B1127" s="185" t="s">
        <v>680</v>
      </c>
      <c r="C1127" s="185"/>
      <c r="D1127" s="186" t="s">
        <v>88</v>
      </c>
      <c r="E1127" s="325">
        <v>17</v>
      </c>
      <c r="F1127" s="325">
        <v>8</v>
      </c>
      <c r="G1127" s="325">
        <v>4</v>
      </c>
      <c r="H1127" s="325">
        <v>1</v>
      </c>
      <c r="I1127" s="325">
        <v>9</v>
      </c>
      <c r="J1127" s="185"/>
      <c r="K1127" s="182"/>
      <c r="L1127" s="182"/>
      <c r="M1127" s="238">
        <v>3095.63</v>
      </c>
      <c r="N1127" s="238">
        <v>1241.6099999999999</v>
      </c>
      <c r="O1127" s="238">
        <v>625.39</v>
      </c>
      <c r="P1127" s="238">
        <v>181.39</v>
      </c>
      <c r="Q1127" s="238">
        <v>4050.37</v>
      </c>
      <c r="R1127" s="185"/>
      <c r="S1127" s="182"/>
      <c r="T1127" s="182"/>
      <c r="U1127" s="238">
        <v>154.78149999999999</v>
      </c>
      <c r="V1127" s="238">
        <v>73.035882352941201</v>
      </c>
      <c r="W1127" s="238">
        <v>34.743888888888897</v>
      </c>
      <c r="X1127" s="238">
        <v>10.67</v>
      </c>
      <c r="Y1127" s="238">
        <v>162.01480000000001</v>
      </c>
      <c r="Z1127" s="185"/>
      <c r="AA1127" s="182"/>
      <c r="AB1127" s="185"/>
      <c r="AC1127" s="185"/>
      <c r="AD1127" s="186"/>
      <c r="AE1127" s="338"/>
      <c r="AF1127" s="338"/>
      <c r="AG1127" s="338"/>
      <c r="AH1127" s="338"/>
      <c r="AI1127" s="338"/>
      <c r="AJ1127" s="187"/>
      <c r="AK1127" s="182"/>
      <c r="AL1127" s="182"/>
      <c r="AM1127" s="282"/>
      <c r="AN1127" s="282"/>
      <c r="AO1127" s="282"/>
      <c r="AP1127" s="282"/>
      <c r="AQ1127" s="282"/>
      <c r="AR1127" s="275"/>
      <c r="AS1127" s="273"/>
      <c r="AT1127" s="273"/>
      <c r="AU1127" s="275"/>
      <c r="AV1127" s="275"/>
      <c r="AW1127" s="275"/>
      <c r="AX1127" s="275"/>
      <c r="AY1127" s="275"/>
      <c r="AZ1127" s="187"/>
      <c r="BA1127" s="182"/>
    </row>
    <row r="1128" spans="1:53" s="188" customFormat="1" x14ac:dyDescent="0.2">
      <c r="A1128" s="182"/>
      <c r="B1128" s="185" t="s">
        <v>523</v>
      </c>
      <c r="C1128" s="185"/>
      <c r="D1128" s="186" t="s">
        <v>86</v>
      </c>
      <c r="E1128" s="325">
        <v>12</v>
      </c>
      <c r="F1128" s="325">
        <v>4</v>
      </c>
      <c r="G1128" s="325">
        <v>4</v>
      </c>
      <c r="H1128" s="325">
        <v>3</v>
      </c>
      <c r="I1128" s="325">
        <v>2</v>
      </c>
      <c r="J1128" s="185"/>
      <c r="K1128" s="182"/>
      <c r="L1128" s="182"/>
      <c r="M1128" s="238">
        <v>893.91</v>
      </c>
      <c r="N1128" s="238">
        <v>261.47000000000003</v>
      </c>
      <c r="O1128" s="238">
        <v>205.11</v>
      </c>
      <c r="P1128" s="238">
        <v>190.16</v>
      </c>
      <c r="Q1128" s="238">
        <v>416.67</v>
      </c>
      <c r="R1128" s="185"/>
      <c r="S1128" s="182"/>
      <c r="T1128" s="182"/>
      <c r="U1128" s="238">
        <v>74.492500000000007</v>
      </c>
      <c r="V1128" s="238">
        <v>20.1130769230769</v>
      </c>
      <c r="W1128" s="238">
        <v>17.092500000000001</v>
      </c>
      <c r="X1128" s="238">
        <v>15.8466666666667</v>
      </c>
      <c r="Y1128" s="238">
        <v>34.722499999999997</v>
      </c>
      <c r="Z1128" s="185"/>
      <c r="AA1128" s="182"/>
      <c r="AB1128" s="185"/>
      <c r="AC1128" s="185"/>
      <c r="AD1128" s="186"/>
      <c r="AE1128" s="338"/>
      <c r="AF1128" s="338"/>
      <c r="AG1128" s="338"/>
      <c r="AH1128" s="338"/>
      <c r="AI1128" s="338"/>
      <c r="AJ1128" s="187"/>
      <c r="AK1128" s="182"/>
      <c r="AL1128" s="182"/>
      <c r="AM1128" s="282"/>
      <c r="AN1128" s="282"/>
      <c r="AO1128" s="282"/>
      <c r="AP1128" s="282"/>
      <c r="AQ1128" s="282"/>
      <c r="AR1128" s="275"/>
      <c r="AS1128" s="273"/>
      <c r="AT1128" s="273"/>
      <c r="AU1128" s="275"/>
      <c r="AV1128" s="275"/>
      <c r="AW1128" s="275"/>
      <c r="AX1128" s="275"/>
      <c r="AY1128" s="275"/>
      <c r="AZ1128" s="187"/>
      <c r="BA1128" s="182"/>
    </row>
    <row r="1129" spans="1:53" s="188" customFormat="1" x14ac:dyDescent="0.2">
      <c r="A1129" s="182"/>
      <c r="B1129" s="185" t="s">
        <v>524</v>
      </c>
      <c r="C1129" s="185"/>
      <c r="D1129" s="186" t="s">
        <v>127</v>
      </c>
      <c r="E1129" s="325">
        <v>10</v>
      </c>
      <c r="F1129" s="325">
        <v>3</v>
      </c>
      <c r="G1129" s="325">
        <v>1</v>
      </c>
      <c r="H1129" s="325">
        <v>1</v>
      </c>
      <c r="I1129" s="325">
        <v>1</v>
      </c>
      <c r="J1129" s="185"/>
      <c r="K1129" s="182"/>
      <c r="L1129" s="182"/>
      <c r="M1129" s="238">
        <v>1543.63</v>
      </c>
      <c r="N1129" s="238">
        <v>340.84</v>
      </c>
      <c r="O1129" s="238">
        <v>355.31</v>
      </c>
      <c r="P1129" s="238">
        <v>673.98</v>
      </c>
      <c r="Q1129" s="238">
        <v>533.36</v>
      </c>
      <c r="R1129" s="185"/>
      <c r="S1129" s="182"/>
      <c r="T1129" s="182"/>
      <c r="U1129" s="238">
        <v>154.363</v>
      </c>
      <c r="V1129" s="238">
        <v>34.084000000000003</v>
      </c>
      <c r="W1129" s="238">
        <v>35.530999999999999</v>
      </c>
      <c r="X1129" s="238">
        <v>67.397999999999996</v>
      </c>
      <c r="Y1129" s="238">
        <v>53.335999999999999</v>
      </c>
      <c r="Z1129" s="185"/>
      <c r="AA1129" s="182"/>
      <c r="AB1129" s="185"/>
      <c r="AC1129" s="185"/>
      <c r="AD1129" s="186"/>
      <c r="AE1129" s="338"/>
      <c r="AF1129" s="338"/>
      <c r="AG1129" s="338"/>
      <c r="AH1129" s="338"/>
      <c r="AI1129" s="338"/>
      <c r="AJ1129" s="187"/>
      <c r="AK1129" s="182"/>
      <c r="AL1129" s="182"/>
      <c r="AM1129" s="282"/>
      <c r="AN1129" s="282"/>
      <c r="AO1129" s="282"/>
      <c r="AP1129" s="282"/>
      <c r="AQ1129" s="282"/>
      <c r="AR1129" s="275"/>
      <c r="AS1129" s="273"/>
      <c r="AT1129" s="273"/>
      <c r="AU1129" s="275"/>
      <c r="AV1129" s="275"/>
      <c r="AW1129" s="275"/>
      <c r="AX1129" s="275"/>
      <c r="AY1129" s="275"/>
      <c r="AZ1129" s="187"/>
      <c r="BA1129" s="182"/>
    </row>
    <row r="1130" spans="1:53" s="188" customFormat="1" x14ac:dyDescent="0.2">
      <c r="A1130" s="182"/>
      <c r="B1130" s="185" t="s">
        <v>525</v>
      </c>
      <c r="C1130" s="185"/>
      <c r="D1130" s="186" t="s">
        <v>77</v>
      </c>
      <c r="E1130" s="325">
        <v>60</v>
      </c>
      <c r="F1130" s="325">
        <v>35</v>
      </c>
      <c r="G1130" s="325">
        <v>26</v>
      </c>
      <c r="H1130" s="325">
        <v>13</v>
      </c>
      <c r="I1130" s="325">
        <v>15</v>
      </c>
      <c r="J1130" s="185"/>
      <c r="K1130" s="182"/>
      <c r="L1130" s="182"/>
      <c r="M1130" s="238">
        <v>6798.02</v>
      </c>
      <c r="N1130" s="238">
        <v>3243.08</v>
      </c>
      <c r="O1130" s="238">
        <v>2377.29</v>
      </c>
      <c r="P1130" s="238">
        <v>1598.7</v>
      </c>
      <c r="Q1130" s="238">
        <v>4355.08</v>
      </c>
      <c r="R1130" s="185"/>
      <c r="S1130" s="182"/>
      <c r="T1130" s="182"/>
      <c r="U1130" s="238">
        <v>98.522028985507305</v>
      </c>
      <c r="V1130" s="238">
        <v>47.692352941176502</v>
      </c>
      <c r="W1130" s="238">
        <v>34.453478260869602</v>
      </c>
      <c r="X1130" s="238">
        <v>23.510294117647099</v>
      </c>
      <c r="Y1130" s="238">
        <v>60.487222222222201</v>
      </c>
      <c r="Z1130" s="185"/>
      <c r="AA1130" s="182"/>
      <c r="AB1130" s="185"/>
      <c r="AC1130" s="185"/>
      <c r="AD1130" s="186"/>
      <c r="AE1130" s="338"/>
      <c r="AF1130" s="338"/>
      <c r="AG1130" s="338"/>
      <c r="AH1130" s="338"/>
      <c r="AI1130" s="338"/>
      <c r="AJ1130" s="187"/>
      <c r="AK1130" s="182"/>
      <c r="AL1130" s="182"/>
      <c r="AM1130" s="282"/>
      <c r="AN1130" s="282"/>
      <c r="AO1130" s="282"/>
      <c r="AP1130" s="282"/>
      <c r="AQ1130" s="282"/>
      <c r="AR1130" s="275"/>
      <c r="AS1130" s="273"/>
      <c r="AT1130" s="273"/>
      <c r="AU1130" s="275"/>
      <c r="AV1130" s="275"/>
      <c r="AW1130" s="275"/>
      <c r="AX1130" s="275"/>
      <c r="AY1130" s="275"/>
      <c r="AZ1130" s="187"/>
      <c r="BA1130" s="182"/>
    </row>
    <row r="1131" spans="1:53" s="188" customFormat="1" x14ac:dyDescent="0.2">
      <c r="A1131" s="182"/>
      <c r="B1131" s="185" t="s">
        <v>526</v>
      </c>
      <c r="C1131" s="185"/>
      <c r="D1131" s="186" t="s">
        <v>527</v>
      </c>
      <c r="E1131" s="325">
        <v>57</v>
      </c>
      <c r="F1131" s="325">
        <v>13</v>
      </c>
      <c r="G1131" s="325">
        <v>23</v>
      </c>
      <c r="H1131" s="325">
        <v>11</v>
      </c>
      <c r="I1131" s="325">
        <v>12</v>
      </c>
      <c r="J1131" s="185"/>
      <c r="K1131" s="182"/>
      <c r="L1131" s="182"/>
      <c r="M1131" s="238">
        <v>3871.42</v>
      </c>
      <c r="N1131" s="238">
        <v>550.41</v>
      </c>
      <c r="O1131" s="238">
        <v>1182.02</v>
      </c>
      <c r="P1131" s="238">
        <v>570.03</v>
      </c>
      <c r="Q1131" s="238">
        <v>3454.63</v>
      </c>
      <c r="R1131" s="185"/>
      <c r="S1131" s="182"/>
      <c r="T1131" s="182"/>
      <c r="U1131" s="238">
        <v>65.617288135593199</v>
      </c>
      <c r="V1131" s="238">
        <v>9.8287499999999994</v>
      </c>
      <c r="W1131" s="238">
        <v>24.1228571428571</v>
      </c>
      <c r="X1131" s="238">
        <v>12.128297872340401</v>
      </c>
      <c r="Y1131" s="238">
        <v>65.181698113207503</v>
      </c>
      <c r="Z1131" s="185"/>
      <c r="AA1131" s="182"/>
      <c r="AB1131" s="185"/>
      <c r="AC1131" s="185"/>
      <c r="AD1131" s="186"/>
      <c r="AE1131" s="338"/>
      <c r="AF1131" s="338"/>
      <c r="AG1131" s="338"/>
      <c r="AH1131" s="338"/>
      <c r="AI1131" s="338"/>
      <c r="AJ1131" s="187"/>
      <c r="AK1131" s="182"/>
      <c r="AL1131" s="182"/>
      <c r="AM1131" s="282"/>
      <c r="AN1131" s="282"/>
      <c r="AO1131" s="282"/>
      <c r="AP1131" s="282"/>
      <c r="AQ1131" s="282"/>
      <c r="AR1131" s="275"/>
      <c r="AS1131" s="273"/>
      <c r="AT1131" s="273"/>
      <c r="AU1131" s="275"/>
      <c r="AV1131" s="275"/>
      <c r="AW1131" s="275"/>
      <c r="AX1131" s="275"/>
      <c r="AY1131" s="275"/>
      <c r="AZ1131" s="187"/>
      <c r="BA1131" s="182"/>
    </row>
    <row r="1132" spans="1:53" s="188" customFormat="1" ht="13.5" thickBot="1" x14ac:dyDescent="0.25">
      <c r="A1132" s="182"/>
      <c r="B1132" s="189" t="s">
        <v>528</v>
      </c>
      <c r="C1132" s="189"/>
      <c r="D1132" s="190" t="s">
        <v>145</v>
      </c>
      <c r="E1132" s="326">
        <v>1</v>
      </c>
      <c r="F1132" s="326">
        <v>3</v>
      </c>
      <c r="G1132" s="326">
        <v>1</v>
      </c>
      <c r="H1132" s="326">
        <v>1</v>
      </c>
      <c r="I1132" s="326">
        <v>1</v>
      </c>
      <c r="J1132" s="189"/>
      <c r="K1132" s="182"/>
      <c r="L1132" s="182"/>
      <c r="M1132" s="332">
        <v>239.07</v>
      </c>
      <c r="N1132" s="238">
        <v>227.18</v>
      </c>
      <c r="O1132" s="238">
        <v>102.95</v>
      </c>
      <c r="P1132" s="238">
        <v>113.67</v>
      </c>
      <c r="Q1132" s="238">
        <v>620.51</v>
      </c>
      <c r="R1132" s="185"/>
      <c r="S1132" s="182"/>
      <c r="T1132" s="182"/>
      <c r="U1132" s="266">
        <v>59.767499999999998</v>
      </c>
      <c r="V1132" s="266">
        <v>56.795000000000002</v>
      </c>
      <c r="W1132" s="266">
        <v>25.737500000000001</v>
      </c>
      <c r="X1132" s="266">
        <v>28.4175</v>
      </c>
      <c r="Y1132" s="266">
        <v>155.1275</v>
      </c>
      <c r="Z1132" s="191"/>
      <c r="AA1132" s="182"/>
      <c r="AB1132" s="189"/>
      <c r="AC1132" s="189"/>
      <c r="AD1132" s="190"/>
      <c r="AE1132" s="339"/>
      <c r="AF1132" s="339"/>
      <c r="AG1132" s="339"/>
      <c r="AH1132" s="339"/>
      <c r="AI1132" s="339"/>
      <c r="AJ1132" s="192"/>
      <c r="AK1132" s="182"/>
      <c r="AL1132" s="182"/>
      <c r="AM1132" s="283"/>
      <c r="AN1132" s="284"/>
      <c r="AO1132" s="284"/>
      <c r="AP1132" s="284"/>
      <c r="AQ1132" s="284"/>
      <c r="AR1132" s="277"/>
      <c r="AS1132" s="273"/>
      <c r="AT1132" s="273"/>
      <c r="AU1132" s="276"/>
      <c r="AV1132" s="277"/>
      <c r="AW1132" s="277"/>
      <c r="AX1132" s="277"/>
      <c r="AY1132" s="277"/>
      <c r="AZ1132" s="192"/>
      <c r="BA1132" s="182"/>
    </row>
    <row r="1133" spans="1:53" s="188" customFormat="1" x14ac:dyDescent="0.2">
      <c r="A1133" s="182"/>
      <c r="B1133" s="185" t="s">
        <v>529</v>
      </c>
      <c r="C1133" s="185"/>
      <c r="D1133" s="186" t="s">
        <v>501</v>
      </c>
      <c r="E1133" s="325">
        <v>370</v>
      </c>
      <c r="F1133" s="325">
        <v>211</v>
      </c>
      <c r="G1133" s="325">
        <v>156</v>
      </c>
      <c r="H1133" s="325">
        <v>108</v>
      </c>
      <c r="I1133" s="325">
        <v>132</v>
      </c>
      <c r="J1133" s="185"/>
      <c r="K1133" s="182"/>
      <c r="L1133" s="182"/>
      <c r="M1133" s="238">
        <v>38111.79</v>
      </c>
      <c r="N1133" s="238">
        <v>15966.75</v>
      </c>
      <c r="O1133" s="238">
        <v>11428.91</v>
      </c>
      <c r="P1133" s="238">
        <v>9682.01</v>
      </c>
      <c r="Q1133" s="238">
        <v>33344.589999999997</v>
      </c>
      <c r="R1133" s="185"/>
      <c r="S1133" s="182"/>
      <c r="T1133" s="182"/>
      <c r="U1133" s="238">
        <v>90.742357142857102</v>
      </c>
      <c r="V1133" s="238">
        <v>38.381610576923102</v>
      </c>
      <c r="W1133" s="238">
        <v>28.080859950859999</v>
      </c>
      <c r="X1133" s="238">
        <v>24.326658291457299</v>
      </c>
      <c r="Y1133" s="238">
        <v>78.273685446009395</v>
      </c>
      <c r="Z1133" s="185"/>
      <c r="AA1133" s="182"/>
      <c r="AB1133" s="185"/>
      <c r="AC1133" s="185"/>
      <c r="AD1133" s="186"/>
      <c r="AE1133" s="338"/>
      <c r="AF1133" s="338"/>
      <c r="AG1133" s="338"/>
      <c r="AH1133" s="338"/>
      <c r="AI1133" s="338"/>
      <c r="AJ1133" s="187"/>
      <c r="AK1133" s="182"/>
      <c r="AL1133" s="182"/>
      <c r="AM1133" s="282"/>
      <c r="AN1133" s="282"/>
      <c r="AO1133" s="282"/>
      <c r="AP1133" s="282"/>
      <c r="AQ1133" s="282"/>
      <c r="AR1133" s="275"/>
      <c r="AS1133" s="273"/>
      <c r="AT1133" s="273"/>
      <c r="AU1133" s="275"/>
      <c r="AV1133" s="275"/>
      <c r="AW1133" s="275"/>
      <c r="AX1133" s="275"/>
      <c r="AY1133" s="275"/>
      <c r="AZ1133" s="187"/>
      <c r="BA1133" s="182"/>
    </row>
    <row r="1134" spans="1:53" s="188" customFormat="1" x14ac:dyDescent="0.2">
      <c r="A1134" s="182"/>
      <c r="B1134" s="185" t="s">
        <v>530</v>
      </c>
      <c r="C1134" s="185"/>
      <c r="D1134" s="186" t="s">
        <v>531</v>
      </c>
      <c r="E1134" s="325">
        <v>22</v>
      </c>
      <c r="F1134" s="325">
        <v>9</v>
      </c>
      <c r="G1134" s="325">
        <v>9</v>
      </c>
      <c r="H1134" s="325">
        <v>7</v>
      </c>
      <c r="I1134" s="325">
        <v>7</v>
      </c>
      <c r="J1134" s="185"/>
      <c r="K1134" s="182"/>
      <c r="L1134" s="182"/>
      <c r="M1134" s="238">
        <v>1183.6600000000001</v>
      </c>
      <c r="N1134" s="238">
        <v>395.01</v>
      </c>
      <c r="O1134" s="238">
        <v>401.13</v>
      </c>
      <c r="P1134" s="238">
        <v>202.51</v>
      </c>
      <c r="Q1134" s="238">
        <v>1678.51</v>
      </c>
      <c r="R1134" s="185"/>
      <c r="S1134" s="182"/>
      <c r="T1134" s="182"/>
      <c r="U1134" s="238">
        <v>53.802727272727303</v>
      </c>
      <c r="V1134" s="238">
        <v>17.954999999999998</v>
      </c>
      <c r="W1134" s="238">
        <v>19.101428571428599</v>
      </c>
      <c r="X1134" s="238">
        <v>10.125500000000001</v>
      </c>
      <c r="Y1134" s="238">
        <v>79.929047619047594</v>
      </c>
      <c r="Z1134" s="185"/>
      <c r="AA1134" s="182"/>
      <c r="AB1134" s="185"/>
      <c r="AC1134" s="185"/>
      <c r="AD1134" s="186"/>
      <c r="AE1134" s="338"/>
      <c r="AF1134" s="338"/>
      <c r="AG1134" s="338"/>
      <c r="AH1134" s="338"/>
      <c r="AI1134" s="338"/>
      <c r="AJ1134" s="187"/>
      <c r="AK1134" s="182"/>
      <c r="AL1134" s="182"/>
      <c r="AM1134" s="282"/>
      <c r="AN1134" s="282"/>
      <c r="AO1134" s="282"/>
      <c r="AP1134" s="282"/>
      <c r="AQ1134" s="282"/>
      <c r="AR1134" s="275"/>
      <c r="AS1134" s="273"/>
      <c r="AT1134" s="273"/>
      <c r="AU1134" s="275"/>
      <c r="AV1134" s="275"/>
      <c r="AW1134" s="275"/>
      <c r="AX1134" s="275"/>
      <c r="AY1134" s="275"/>
      <c r="AZ1134" s="187"/>
      <c r="BA1134" s="182"/>
    </row>
    <row r="1135" spans="1:53" s="188" customFormat="1" x14ac:dyDescent="0.2">
      <c r="A1135" s="182"/>
      <c r="B1135" s="185" t="s">
        <v>532</v>
      </c>
      <c r="C1135" s="185"/>
      <c r="D1135" s="186" t="s">
        <v>104</v>
      </c>
      <c r="E1135" s="325">
        <v>74</v>
      </c>
      <c r="F1135" s="325">
        <v>35</v>
      </c>
      <c r="G1135" s="325">
        <v>21</v>
      </c>
      <c r="H1135" s="325">
        <v>15</v>
      </c>
      <c r="I1135" s="325">
        <v>14</v>
      </c>
      <c r="J1135" s="185"/>
      <c r="K1135" s="182"/>
      <c r="L1135" s="182"/>
      <c r="M1135" s="238">
        <v>4679.8999999999996</v>
      </c>
      <c r="N1135" s="238">
        <v>1558</v>
      </c>
      <c r="O1135" s="238">
        <v>1049.8900000000001</v>
      </c>
      <c r="P1135" s="238">
        <v>1378.68</v>
      </c>
      <c r="Q1135" s="238">
        <v>1824.74</v>
      </c>
      <c r="R1135" s="185"/>
      <c r="S1135" s="182"/>
      <c r="T1135" s="182"/>
      <c r="U1135" s="238">
        <v>59.998717948718003</v>
      </c>
      <c r="V1135" s="238">
        <v>20.773333333333301</v>
      </c>
      <c r="W1135" s="238">
        <v>14.7871830985916</v>
      </c>
      <c r="X1135" s="238">
        <v>19.9808695652174</v>
      </c>
      <c r="Y1135" s="238">
        <v>25.343611111111102</v>
      </c>
      <c r="Z1135" s="185"/>
      <c r="AA1135" s="182"/>
      <c r="AB1135" s="185"/>
      <c r="AC1135" s="185"/>
      <c r="AD1135" s="186"/>
      <c r="AE1135" s="338"/>
      <c r="AF1135" s="338"/>
      <c r="AG1135" s="338"/>
      <c r="AH1135" s="338"/>
      <c r="AI1135" s="338"/>
      <c r="AJ1135" s="187"/>
      <c r="AK1135" s="182"/>
      <c r="AL1135" s="182"/>
      <c r="AM1135" s="282"/>
      <c r="AN1135" s="282"/>
      <c r="AO1135" s="282"/>
      <c r="AP1135" s="282"/>
      <c r="AQ1135" s="282"/>
      <c r="AR1135" s="275"/>
      <c r="AS1135" s="273"/>
      <c r="AT1135" s="273"/>
      <c r="AU1135" s="275"/>
      <c r="AV1135" s="275"/>
      <c r="AW1135" s="275"/>
      <c r="AX1135" s="275"/>
      <c r="AY1135" s="275"/>
      <c r="AZ1135" s="187"/>
      <c r="BA1135" s="182"/>
    </row>
    <row r="1136" spans="1:53" s="188" customFormat="1" x14ac:dyDescent="0.2">
      <c r="A1136" s="182"/>
      <c r="B1136" s="185" t="s">
        <v>533</v>
      </c>
      <c r="C1136" s="185"/>
      <c r="D1136" s="186" t="s">
        <v>97</v>
      </c>
      <c r="E1136" s="325">
        <v>68</v>
      </c>
      <c r="F1136" s="325">
        <v>20</v>
      </c>
      <c r="G1136" s="325">
        <v>17</v>
      </c>
      <c r="H1136" s="325">
        <v>9</v>
      </c>
      <c r="I1136" s="325">
        <v>13</v>
      </c>
      <c r="J1136" s="185"/>
      <c r="K1136" s="182"/>
      <c r="L1136" s="182"/>
      <c r="M1136" s="238">
        <v>9359.74</v>
      </c>
      <c r="N1136" s="238">
        <v>2424.1799999999998</v>
      </c>
      <c r="O1136" s="238">
        <v>2747.56</v>
      </c>
      <c r="P1136" s="238">
        <v>1935.04</v>
      </c>
      <c r="Q1136" s="238">
        <v>4858.1499999999996</v>
      </c>
      <c r="R1136" s="185"/>
      <c r="S1136" s="182"/>
      <c r="T1136" s="182"/>
      <c r="U1136" s="238">
        <v>128.21561643835599</v>
      </c>
      <c r="V1136" s="238">
        <v>32.7591891891892</v>
      </c>
      <c r="W1136" s="238">
        <v>39.819710144927498</v>
      </c>
      <c r="X1136" s="238">
        <v>26.507397260274001</v>
      </c>
      <c r="Y1136" s="238">
        <v>64.775333333333293</v>
      </c>
      <c r="Z1136" s="185"/>
      <c r="AA1136" s="182"/>
      <c r="AB1136" s="185"/>
      <c r="AC1136" s="185"/>
      <c r="AD1136" s="186"/>
      <c r="AE1136" s="338"/>
      <c r="AF1136" s="338"/>
      <c r="AG1136" s="338"/>
      <c r="AH1136" s="338"/>
      <c r="AI1136" s="338"/>
      <c r="AJ1136" s="187"/>
      <c r="AK1136" s="182"/>
      <c r="AL1136" s="182"/>
      <c r="AM1136" s="282"/>
      <c r="AN1136" s="282"/>
      <c r="AO1136" s="282"/>
      <c r="AP1136" s="282"/>
      <c r="AQ1136" s="282"/>
      <c r="AR1136" s="275"/>
      <c r="AS1136" s="273"/>
      <c r="AT1136" s="273"/>
      <c r="AU1136" s="275"/>
      <c r="AV1136" s="275"/>
      <c r="AW1136" s="275"/>
      <c r="AX1136" s="275"/>
      <c r="AY1136" s="275"/>
      <c r="AZ1136" s="187"/>
      <c r="BA1136" s="182"/>
    </row>
    <row r="1137" spans="1:53" s="188" customFormat="1" x14ac:dyDescent="0.2">
      <c r="A1137" s="182"/>
      <c r="B1137" s="185" t="s">
        <v>534</v>
      </c>
      <c r="C1137" s="185"/>
      <c r="D1137" s="186" t="s">
        <v>90</v>
      </c>
      <c r="E1137" s="325">
        <v>731</v>
      </c>
      <c r="F1137" s="325">
        <v>379</v>
      </c>
      <c r="G1137" s="325">
        <v>279</v>
      </c>
      <c r="H1137" s="325">
        <v>203</v>
      </c>
      <c r="I1137" s="325">
        <v>266</v>
      </c>
      <c r="J1137" s="185"/>
      <c r="K1137" s="182"/>
      <c r="L1137" s="182"/>
      <c r="M1137" s="238">
        <v>86730.739999999903</v>
      </c>
      <c r="N1137" s="238">
        <v>38924.54</v>
      </c>
      <c r="O1137" s="238">
        <v>29359.15</v>
      </c>
      <c r="P1137" s="238">
        <v>23502.639999999999</v>
      </c>
      <c r="Q1137" s="238">
        <v>77623.759999999995</v>
      </c>
      <c r="R1137" s="185"/>
      <c r="S1137" s="182"/>
      <c r="T1137" s="182"/>
      <c r="U1137" s="238">
        <v>100.73256678281101</v>
      </c>
      <c r="V1137" s="238">
        <v>46.064544378698201</v>
      </c>
      <c r="W1137" s="238">
        <v>35.3724698795181</v>
      </c>
      <c r="X1137" s="238">
        <v>29.0874257425743</v>
      </c>
      <c r="Y1137" s="238">
        <v>91.645525383707195</v>
      </c>
      <c r="Z1137" s="185"/>
      <c r="AA1137" s="182"/>
      <c r="AB1137" s="185"/>
      <c r="AC1137" s="185"/>
      <c r="AD1137" s="186"/>
      <c r="AE1137" s="338"/>
      <c r="AF1137" s="338"/>
      <c r="AG1137" s="338"/>
      <c r="AH1137" s="338"/>
      <c r="AI1137" s="338"/>
      <c r="AJ1137" s="187"/>
      <c r="AK1137" s="182"/>
      <c r="AL1137" s="182"/>
      <c r="AM1137" s="282"/>
      <c r="AN1137" s="282"/>
      <c r="AO1137" s="282"/>
      <c r="AP1137" s="282"/>
      <c r="AQ1137" s="282"/>
      <c r="AR1137" s="275"/>
      <c r="AS1137" s="273"/>
      <c r="AT1137" s="273"/>
      <c r="AU1137" s="275"/>
      <c r="AV1137" s="275"/>
      <c r="AW1137" s="275"/>
      <c r="AX1137" s="275"/>
      <c r="AY1137" s="275"/>
      <c r="AZ1137" s="187"/>
      <c r="BA1137" s="182"/>
    </row>
    <row r="1138" spans="1:53" s="188" customFormat="1" x14ac:dyDescent="0.2">
      <c r="A1138" s="182"/>
      <c r="B1138" s="185" t="s">
        <v>535</v>
      </c>
      <c r="C1138" s="185"/>
      <c r="D1138" s="186" t="s">
        <v>79</v>
      </c>
      <c r="E1138" s="325">
        <v>58</v>
      </c>
      <c r="F1138" s="325">
        <v>35</v>
      </c>
      <c r="G1138" s="325">
        <v>25</v>
      </c>
      <c r="H1138" s="325">
        <v>17</v>
      </c>
      <c r="I1138" s="325">
        <v>17</v>
      </c>
      <c r="J1138" s="185"/>
      <c r="K1138" s="182"/>
      <c r="L1138" s="182"/>
      <c r="M1138" s="238">
        <v>6748.64</v>
      </c>
      <c r="N1138" s="238">
        <v>3487.54</v>
      </c>
      <c r="O1138" s="238">
        <v>5401.56</v>
      </c>
      <c r="P1138" s="238">
        <v>2224.36</v>
      </c>
      <c r="Q1138" s="238">
        <v>13154.09</v>
      </c>
      <c r="R1138" s="185"/>
      <c r="S1138" s="182"/>
      <c r="T1138" s="182"/>
      <c r="U1138" s="238">
        <v>100.725970149254</v>
      </c>
      <c r="V1138" s="238">
        <v>53.654461538461497</v>
      </c>
      <c r="W1138" s="238">
        <v>84.399375000000006</v>
      </c>
      <c r="X1138" s="238">
        <v>34.755625000000002</v>
      </c>
      <c r="Y1138" s="238">
        <v>202.37061538461501</v>
      </c>
      <c r="Z1138" s="185"/>
      <c r="AA1138" s="182"/>
      <c r="AB1138" s="185"/>
      <c r="AC1138" s="185"/>
      <c r="AD1138" s="186"/>
      <c r="AE1138" s="338"/>
      <c r="AF1138" s="338"/>
      <c r="AG1138" s="338"/>
      <c r="AH1138" s="338"/>
      <c r="AI1138" s="338"/>
      <c r="AJ1138" s="187"/>
      <c r="AK1138" s="182"/>
      <c r="AL1138" s="182"/>
      <c r="AM1138" s="282"/>
      <c r="AN1138" s="282"/>
      <c r="AO1138" s="282"/>
      <c r="AP1138" s="282"/>
      <c r="AQ1138" s="282"/>
      <c r="AR1138" s="275"/>
      <c r="AS1138" s="273"/>
      <c r="AT1138" s="273"/>
      <c r="AU1138" s="275"/>
      <c r="AV1138" s="275"/>
      <c r="AW1138" s="275"/>
      <c r="AX1138" s="275"/>
      <c r="AY1138" s="275"/>
      <c r="AZ1138" s="187"/>
      <c r="BA1138" s="182"/>
    </row>
    <row r="1139" spans="1:53" s="188" customFormat="1" x14ac:dyDescent="0.2">
      <c r="A1139" s="182"/>
      <c r="B1139" s="185" t="s">
        <v>536</v>
      </c>
      <c r="C1139" s="185"/>
      <c r="D1139" s="186" t="s">
        <v>88</v>
      </c>
      <c r="E1139" s="325">
        <v>2</v>
      </c>
      <c r="F1139" s="325">
        <v>1</v>
      </c>
      <c r="G1139" s="325"/>
      <c r="H1139" s="325"/>
      <c r="I1139" s="325"/>
      <c r="J1139" s="185"/>
      <c r="K1139" s="182"/>
      <c r="L1139" s="182"/>
      <c r="M1139" s="238">
        <v>181.64</v>
      </c>
      <c r="N1139" s="238">
        <v>64.27</v>
      </c>
      <c r="O1139" s="238">
        <v>0</v>
      </c>
      <c r="P1139" s="238">
        <v>0</v>
      </c>
      <c r="Q1139" s="238">
        <v>0</v>
      </c>
      <c r="R1139" s="185"/>
      <c r="S1139" s="182"/>
      <c r="T1139" s="182"/>
      <c r="U1139" s="238">
        <v>90.82</v>
      </c>
      <c r="V1139" s="238">
        <v>32.134999999999998</v>
      </c>
      <c r="W1139" s="238">
        <v>0</v>
      </c>
      <c r="X1139" s="238">
        <v>0</v>
      </c>
      <c r="Y1139" s="238">
        <v>0</v>
      </c>
      <c r="Z1139" s="185"/>
      <c r="AA1139" s="182"/>
      <c r="AB1139" s="185"/>
      <c r="AC1139" s="185"/>
      <c r="AD1139" s="186"/>
      <c r="AE1139" s="338"/>
      <c r="AF1139" s="338"/>
      <c r="AG1139" s="338"/>
      <c r="AH1139" s="338"/>
      <c r="AI1139" s="338"/>
      <c r="AJ1139" s="187"/>
      <c r="AK1139" s="182"/>
      <c r="AL1139" s="182"/>
      <c r="AM1139" s="282"/>
      <c r="AN1139" s="282"/>
      <c r="AO1139" s="282"/>
      <c r="AP1139" s="282"/>
      <c r="AQ1139" s="282"/>
      <c r="AR1139" s="275"/>
      <c r="AS1139" s="273"/>
      <c r="AT1139" s="273"/>
      <c r="AU1139" s="275"/>
      <c r="AV1139" s="275"/>
      <c r="AW1139" s="275"/>
      <c r="AX1139" s="275"/>
      <c r="AY1139" s="275"/>
      <c r="AZ1139" s="187"/>
      <c r="BA1139" s="182"/>
    </row>
    <row r="1140" spans="1:53" s="188" customFormat="1" x14ac:dyDescent="0.2">
      <c r="A1140" s="182"/>
      <c r="B1140" s="185" t="s">
        <v>537</v>
      </c>
      <c r="C1140" s="185"/>
      <c r="D1140" s="186" t="s">
        <v>81</v>
      </c>
      <c r="E1140" s="325">
        <v>1</v>
      </c>
      <c r="F1140" s="325">
        <v>1</v>
      </c>
      <c r="G1140" s="325">
        <v>1</v>
      </c>
      <c r="H1140" s="325">
        <v>1</v>
      </c>
      <c r="I1140" s="325"/>
      <c r="J1140" s="185"/>
      <c r="K1140" s="182"/>
      <c r="L1140" s="182"/>
      <c r="M1140" s="238">
        <v>59.87</v>
      </c>
      <c r="N1140" s="238">
        <v>44.62</v>
      </c>
      <c r="O1140" s="238">
        <v>41.98</v>
      </c>
      <c r="P1140" s="238">
        <v>38.03</v>
      </c>
      <c r="Q1140" s="238">
        <v>0</v>
      </c>
      <c r="R1140" s="185"/>
      <c r="S1140" s="182"/>
      <c r="T1140" s="182"/>
      <c r="U1140" s="238">
        <v>59.87</v>
      </c>
      <c r="V1140" s="238">
        <v>44.62</v>
      </c>
      <c r="W1140" s="238">
        <v>41.98</v>
      </c>
      <c r="X1140" s="238">
        <v>38.03</v>
      </c>
      <c r="Y1140" s="238">
        <v>0</v>
      </c>
      <c r="Z1140" s="185"/>
      <c r="AA1140" s="182"/>
      <c r="AB1140" s="185"/>
      <c r="AC1140" s="185"/>
      <c r="AD1140" s="186"/>
      <c r="AE1140" s="338"/>
      <c r="AF1140" s="338"/>
      <c r="AG1140" s="338"/>
      <c r="AH1140" s="338"/>
      <c r="AI1140" s="338"/>
      <c r="AJ1140" s="187"/>
      <c r="AK1140" s="182"/>
      <c r="AL1140" s="182"/>
      <c r="AM1140" s="282"/>
      <c r="AN1140" s="282"/>
      <c r="AO1140" s="282"/>
      <c r="AP1140" s="282"/>
      <c r="AQ1140" s="282"/>
      <c r="AR1140" s="275"/>
      <c r="AS1140" s="273"/>
      <c r="AT1140" s="273"/>
      <c r="AU1140" s="275"/>
      <c r="AV1140" s="275"/>
      <c r="AW1140" s="275"/>
      <c r="AX1140" s="275"/>
      <c r="AY1140" s="275"/>
      <c r="AZ1140" s="187"/>
      <c r="BA1140" s="182"/>
    </row>
    <row r="1141" spans="1:53" s="188" customFormat="1" x14ac:dyDescent="0.2">
      <c r="A1141" s="182"/>
      <c r="B1141" s="185" t="s">
        <v>537</v>
      </c>
      <c r="C1141" s="185"/>
      <c r="D1141" s="186" t="s">
        <v>68</v>
      </c>
      <c r="E1141" s="325">
        <v>157</v>
      </c>
      <c r="F1141" s="325">
        <v>81</v>
      </c>
      <c r="G1141" s="325">
        <v>57</v>
      </c>
      <c r="H1141" s="325">
        <v>40</v>
      </c>
      <c r="I1141" s="325">
        <v>43</v>
      </c>
      <c r="J1141" s="185"/>
      <c r="K1141" s="182"/>
      <c r="L1141" s="182"/>
      <c r="M1141" s="238">
        <v>17088.73</v>
      </c>
      <c r="N1141" s="238">
        <v>7141.83</v>
      </c>
      <c r="O1141" s="238">
        <v>4828.37</v>
      </c>
      <c r="P1141" s="238">
        <v>2977.99</v>
      </c>
      <c r="Q1141" s="238">
        <v>13722.47</v>
      </c>
      <c r="R1141" s="185"/>
      <c r="S1141" s="182"/>
      <c r="T1141" s="182"/>
      <c r="U1141" s="238">
        <v>103.568060606061</v>
      </c>
      <c r="V1141" s="238">
        <v>45.489363057324802</v>
      </c>
      <c r="W1141" s="238">
        <v>31.353051948051899</v>
      </c>
      <c r="X1141" s="238">
        <v>19.592039473684199</v>
      </c>
      <c r="Y1141" s="238">
        <v>81.6813690476191</v>
      </c>
      <c r="Z1141" s="185"/>
      <c r="AA1141" s="182"/>
      <c r="AB1141" s="185"/>
      <c r="AC1141" s="185"/>
      <c r="AD1141" s="186"/>
      <c r="AE1141" s="338"/>
      <c r="AF1141" s="338"/>
      <c r="AG1141" s="338"/>
      <c r="AH1141" s="338"/>
      <c r="AI1141" s="338"/>
      <c r="AJ1141" s="187"/>
      <c r="AK1141" s="182"/>
      <c r="AL1141" s="182"/>
      <c r="AM1141" s="282"/>
      <c r="AN1141" s="282"/>
      <c r="AO1141" s="282"/>
      <c r="AP1141" s="282"/>
      <c r="AQ1141" s="282"/>
      <c r="AR1141" s="275"/>
      <c r="AS1141" s="273"/>
      <c r="AT1141" s="273"/>
      <c r="AU1141" s="275"/>
      <c r="AV1141" s="275"/>
      <c r="AW1141" s="275"/>
      <c r="AX1141" s="275"/>
      <c r="AY1141" s="275"/>
      <c r="AZ1141" s="187"/>
      <c r="BA1141" s="182"/>
    </row>
    <row r="1142" spans="1:53" s="188" customFormat="1" ht="13.5" thickBot="1" x14ac:dyDescent="0.25">
      <c r="A1142" s="182"/>
      <c r="B1142" s="189" t="s">
        <v>539</v>
      </c>
      <c r="C1142" s="189"/>
      <c r="D1142" s="190" t="s">
        <v>64</v>
      </c>
      <c r="E1142" s="326">
        <v>16</v>
      </c>
      <c r="F1142" s="326">
        <v>6</v>
      </c>
      <c r="G1142" s="326">
        <v>4</v>
      </c>
      <c r="H1142" s="326">
        <v>4</v>
      </c>
      <c r="I1142" s="326">
        <v>5</v>
      </c>
      <c r="J1142" s="189"/>
      <c r="K1142" s="182"/>
      <c r="L1142" s="182"/>
      <c r="M1142" s="332">
        <v>1311.33</v>
      </c>
      <c r="N1142" s="238">
        <v>341.15</v>
      </c>
      <c r="O1142" s="238">
        <v>218.61</v>
      </c>
      <c r="P1142" s="238">
        <v>315.68</v>
      </c>
      <c r="Q1142" s="238">
        <v>803.77</v>
      </c>
      <c r="R1142" s="185"/>
      <c r="S1142" s="182"/>
      <c r="T1142" s="182"/>
      <c r="U1142" s="266">
        <v>81.958124999999995</v>
      </c>
      <c r="V1142" s="266">
        <v>22.7433333333333</v>
      </c>
      <c r="W1142" s="266">
        <v>15.615</v>
      </c>
      <c r="X1142" s="266">
        <v>22.5485714285714</v>
      </c>
      <c r="Y1142" s="266">
        <v>53.584666666666699</v>
      </c>
      <c r="Z1142" s="191"/>
      <c r="AA1142" s="182"/>
      <c r="AB1142" s="189"/>
      <c r="AC1142" s="189"/>
      <c r="AD1142" s="190"/>
      <c r="AE1142" s="339"/>
      <c r="AF1142" s="339"/>
      <c r="AG1142" s="339"/>
      <c r="AH1142" s="339"/>
      <c r="AI1142" s="339"/>
      <c r="AJ1142" s="192"/>
      <c r="AK1142" s="182"/>
      <c r="AL1142" s="182"/>
      <c r="AM1142" s="283"/>
      <c r="AN1142" s="284"/>
      <c r="AO1142" s="284"/>
      <c r="AP1142" s="284"/>
      <c r="AQ1142" s="284"/>
      <c r="AR1142" s="277"/>
      <c r="AS1142" s="273"/>
      <c r="AT1142" s="273"/>
      <c r="AU1142" s="276"/>
      <c r="AV1142" s="277"/>
      <c r="AW1142" s="277"/>
      <c r="AX1142" s="277"/>
      <c r="AY1142" s="277"/>
      <c r="AZ1142" s="192"/>
      <c r="BA1142" s="182"/>
    </row>
    <row r="1143" spans="1:53" s="188" customFormat="1" x14ac:dyDescent="0.2">
      <c r="A1143" s="182"/>
      <c r="B1143" s="185" t="s">
        <v>807</v>
      </c>
      <c r="C1143" s="185"/>
      <c r="D1143" s="186" t="s">
        <v>64</v>
      </c>
      <c r="E1143" s="325"/>
      <c r="F1143" s="325"/>
      <c r="G1143" s="325"/>
      <c r="H1143" s="325"/>
      <c r="I1143" s="325">
        <v>1</v>
      </c>
      <c r="J1143" s="185"/>
      <c r="K1143" s="182"/>
      <c r="L1143" s="182"/>
      <c r="M1143" s="238">
        <v>0</v>
      </c>
      <c r="N1143" s="238">
        <v>0</v>
      </c>
      <c r="O1143" s="238">
        <v>0</v>
      </c>
      <c r="P1143" s="238">
        <v>0</v>
      </c>
      <c r="Q1143" s="238">
        <v>26.96</v>
      </c>
      <c r="R1143" s="185"/>
      <c r="S1143" s="182"/>
      <c r="T1143" s="182"/>
      <c r="U1143" s="238">
        <v>0</v>
      </c>
      <c r="V1143" s="238">
        <v>0</v>
      </c>
      <c r="W1143" s="238">
        <v>0</v>
      </c>
      <c r="X1143" s="238">
        <v>0</v>
      </c>
      <c r="Y1143" s="238">
        <v>26.96</v>
      </c>
      <c r="Z1143" s="185"/>
      <c r="AA1143" s="182"/>
      <c r="AB1143" s="185"/>
      <c r="AC1143" s="185"/>
      <c r="AD1143" s="186"/>
      <c r="AE1143" s="338"/>
      <c r="AF1143" s="338"/>
      <c r="AG1143" s="338"/>
      <c r="AH1143" s="338"/>
      <c r="AI1143" s="338"/>
      <c r="AJ1143" s="187"/>
      <c r="AK1143" s="182"/>
      <c r="AL1143" s="182"/>
      <c r="AM1143" s="282"/>
      <c r="AN1143" s="282"/>
      <c r="AO1143" s="282"/>
      <c r="AP1143" s="282"/>
      <c r="AQ1143" s="282"/>
      <c r="AR1143" s="275"/>
      <c r="AS1143" s="273"/>
      <c r="AT1143" s="273"/>
      <c r="AU1143" s="275"/>
      <c r="AV1143" s="275"/>
      <c r="AW1143" s="275"/>
      <c r="AX1143" s="275"/>
      <c r="AY1143" s="275"/>
      <c r="AZ1143" s="187"/>
      <c r="BA1143" s="182"/>
    </row>
    <row r="1144" spans="1:53" s="188" customFormat="1" x14ac:dyDescent="0.2">
      <c r="A1144" s="182"/>
      <c r="B1144" s="185" t="s">
        <v>541</v>
      </c>
      <c r="C1144" s="185"/>
      <c r="D1144" s="186" t="s">
        <v>542</v>
      </c>
      <c r="E1144" s="325">
        <v>42</v>
      </c>
      <c r="F1144" s="325">
        <v>22</v>
      </c>
      <c r="G1144" s="325">
        <v>18</v>
      </c>
      <c r="H1144" s="325">
        <v>8</v>
      </c>
      <c r="I1144" s="325">
        <v>8</v>
      </c>
      <c r="J1144" s="185"/>
      <c r="K1144" s="182"/>
      <c r="L1144" s="182"/>
      <c r="M1144" s="238">
        <v>5913.66</v>
      </c>
      <c r="N1144" s="238">
        <v>2631.73</v>
      </c>
      <c r="O1144" s="238">
        <v>2900.89</v>
      </c>
      <c r="P1144" s="238">
        <v>1679.66</v>
      </c>
      <c r="Q1144" s="238">
        <v>2926.09</v>
      </c>
      <c r="R1144" s="185"/>
      <c r="S1144" s="182"/>
      <c r="T1144" s="182"/>
      <c r="U1144" s="238">
        <v>125.82255319148901</v>
      </c>
      <c r="V1144" s="238">
        <v>55.994255319148898</v>
      </c>
      <c r="W1144" s="238">
        <v>61.721063829787198</v>
      </c>
      <c r="X1144" s="238">
        <v>37.325777777777802</v>
      </c>
      <c r="Y1144" s="238">
        <v>65.024222222222207</v>
      </c>
      <c r="Z1144" s="185"/>
      <c r="AA1144" s="182"/>
      <c r="AB1144" s="185"/>
      <c r="AC1144" s="185"/>
      <c r="AD1144" s="186"/>
      <c r="AE1144" s="338"/>
      <c r="AF1144" s="338"/>
      <c r="AG1144" s="338"/>
      <c r="AH1144" s="338"/>
      <c r="AI1144" s="338"/>
      <c r="AJ1144" s="187"/>
      <c r="AK1144" s="182"/>
      <c r="AL1144" s="182"/>
      <c r="AM1144" s="282"/>
      <c r="AN1144" s="282"/>
      <c r="AO1144" s="282"/>
      <c r="AP1144" s="282"/>
      <c r="AQ1144" s="282"/>
      <c r="AR1144" s="275"/>
      <c r="AS1144" s="273"/>
      <c r="AT1144" s="273"/>
      <c r="AU1144" s="275"/>
      <c r="AV1144" s="275"/>
      <c r="AW1144" s="275"/>
      <c r="AX1144" s="275"/>
      <c r="AY1144" s="275"/>
      <c r="AZ1144" s="187"/>
      <c r="BA1144" s="182"/>
    </row>
    <row r="1145" spans="1:53" s="188" customFormat="1" x14ac:dyDescent="0.2">
      <c r="A1145" s="182"/>
      <c r="B1145" s="185" t="s">
        <v>541</v>
      </c>
      <c r="C1145" s="185"/>
      <c r="D1145" s="186" t="s">
        <v>127</v>
      </c>
      <c r="E1145" s="325">
        <v>1</v>
      </c>
      <c r="F1145" s="325">
        <v>1</v>
      </c>
      <c r="G1145" s="325">
        <v>1</v>
      </c>
      <c r="H1145" s="325">
        <v>1</v>
      </c>
      <c r="I1145" s="325">
        <v>1</v>
      </c>
      <c r="J1145" s="185"/>
      <c r="K1145" s="182"/>
      <c r="L1145" s="182"/>
      <c r="M1145" s="238">
        <v>46.43</v>
      </c>
      <c r="N1145" s="238">
        <v>77.72</v>
      </c>
      <c r="O1145" s="238">
        <v>164.58</v>
      </c>
      <c r="P1145" s="238">
        <v>188.04</v>
      </c>
      <c r="Q1145" s="238">
        <v>381.77</v>
      </c>
      <c r="R1145" s="185"/>
      <c r="S1145" s="182"/>
      <c r="T1145" s="182"/>
      <c r="U1145" s="238">
        <v>46.43</v>
      </c>
      <c r="V1145" s="238">
        <v>77.72</v>
      </c>
      <c r="W1145" s="238">
        <v>164.58</v>
      </c>
      <c r="X1145" s="238">
        <v>188.04</v>
      </c>
      <c r="Y1145" s="238">
        <v>381.77</v>
      </c>
      <c r="Z1145" s="185"/>
      <c r="AA1145" s="182"/>
      <c r="AB1145" s="185"/>
      <c r="AC1145" s="185"/>
      <c r="AD1145" s="186"/>
      <c r="AE1145" s="338"/>
      <c r="AF1145" s="338"/>
      <c r="AG1145" s="338"/>
      <c r="AH1145" s="338"/>
      <c r="AI1145" s="338"/>
      <c r="AJ1145" s="187"/>
      <c r="AK1145" s="182"/>
      <c r="AL1145" s="182"/>
      <c r="AM1145" s="282"/>
      <c r="AN1145" s="282"/>
      <c r="AO1145" s="282"/>
      <c r="AP1145" s="282"/>
      <c r="AQ1145" s="282"/>
      <c r="AR1145" s="275"/>
      <c r="AS1145" s="273"/>
      <c r="AT1145" s="273"/>
      <c r="AU1145" s="275"/>
      <c r="AV1145" s="275"/>
      <c r="AW1145" s="275"/>
      <c r="AX1145" s="275"/>
      <c r="AY1145" s="275"/>
      <c r="AZ1145" s="187"/>
      <c r="BA1145" s="182"/>
    </row>
    <row r="1146" spans="1:53" s="188" customFormat="1" x14ac:dyDescent="0.2">
      <c r="A1146" s="182"/>
      <c r="B1146" s="185" t="s">
        <v>543</v>
      </c>
      <c r="C1146" s="185"/>
      <c r="D1146" s="186" t="s">
        <v>109</v>
      </c>
      <c r="E1146" s="325">
        <v>2106</v>
      </c>
      <c r="F1146" s="325">
        <v>1054</v>
      </c>
      <c r="G1146" s="325">
        <v>747</v>
      </c>
      <c r="H1146" s="325">
        <v>543</v>
      </c>
      <c r="I1146" s="325">
        <v>630</v>
      </c>
      <c r="J1146" s="185"/>
      <c r="K1146" s="182"/>
      <c r="L1146" s="182"/>
      <c r="M1146" s="238">
        <v>208487.74</v>
      </c>
      <c r="N1146" s="238">
        <v>88248.550000000105</v>
      </c>
      <c r="O1146" s="238">
        <v>55915.17</v>
      </c>
      <c r="P1146" s="238">
        <v>54949.52</v>
      </c>
      <c r="Q1146" s="238">
        <v>153367.01999999999</v>
      </c>
      <c r="R1146" s="185"/>
      <c r="S1146" s="182"/>
      <c r="T1146" s="182"/>
      <c r="U1146" s="238">
        <v>90.765232912494696</v>
      </c>
      <c r="V1146" s="238">
        <v>38.722487933304102</v>
      </c>
      <c r="W1146" s="238">
        <v>25.164342934293401</v>
      </c>
      <c r="X1146" s="238">
        <v>24.807909706546301</v>
      </c>
      <c r="Y1146" s="238">
        <v>64.986025423728904</v>
      </c>
      <c r="Z1146" s="185"/>
      <c r="AA1146" s="182"/>
      <c r="AB1146" s="185"/>
      <c r="AC1146" s="185"/>
      <c r="AD1146" s="186"/>
      <c r="AE1146" s="338"/>
      <c r="AF1146" s="338"/>
      <c r="AG1146" s="338"/>
      <c r="AH1146" s="338"/>
      <c r="AI1146" s="338"/>
      <c r="AJ1146" s="187"/>
      <c r="AK1146" s="182"/>
      <c r="AL1146" s="182"/>
      <c r="AM1146" s="282"/>
      <c r="AN1146" s="282"/>
      <c r="AO1146" s="282"/>
      <c r="AP1146" s="282"/>
      <c r="AQ1146" s="282"/>
      <c r="AR1146" s="275"/>
      <c r="AS1146" s="273"/>
      <c r="AT1146" s="273"/>
      <c r="AU1146" s="275"/>
      <c r="AV1146" s="275"/>
      <c r="AW1146" s="275"/>
      <c r="AX1146" s="275"/>
      <c r="AY1146" s="275"/>
      <c r="AZ1146" s="187"/>
      <c r="BA1146" s="182"/>
    </row>
    <row r="1147" spans="1:53" s="188" customFormat="1" x14ac:dyDescent="0.2">
      <c r="A1147" s="182"/>
      <c r="B1147" s="185" t="s">
        <v>544</v>
      </c>
      <c r="C1147" s="185"/>
      <c r="D1147" s="186" t="s">
        <v>131</v>
      </c>
      <c r="E1147" s="325">
        <v>809</v>
      </c>
      <c r="F1147" s="325">
        <v>569</v>
      </c>
      <c r="G1147" s="325">
        <v>434</v>
      </c>
      <c r="H1147" s="325">
        <v>323</v>
      </c>
      <c r="I1147" s="325">
        <v>395</v>
      </c>
      <c r="J1147" s="185"/>
      <c r="K1147" s="182"/>
      <c r="L1147" s="182"/>
      <c r="M1147" s="238">
        <v>125686.11</v>
      </c>
      <c r="N1147" s="238">
        <v>62884.36</v>
      </c>
      <c r="O1147" s="238">
        <v>46517.33</v>
      </c>
      <c r="P1147" s="238">
        <v>37183.21</v>
      </c>
      <c r="Q1147" s="238">
        <v>116646.9</v>
      </c>
      <c r="R1147" s="185"/>
      <c r="S1147" s="182"/>
      <c r="T1147" s="182"/>
      <c r="U1147" s="238">
        <v>140.903710762332</v>
      </c>
      <c r="V1147" s="238">
        <v>51.502342342342402</v>
      </c>
      <c r="W1147" s="238">
        <v>40.485056570931199</v>
      </c>
      <c r="X1147" s="238">
        <v>32.026881998277297</v>
      </c>
      <c r="Y1147" s="238">
        <v>93.467067307692304</v>
      </c>
      <c r="Z1147" s="185"/>
      <c r="AA1147" s="182"/>
      <c r="AB1147" s="185"/>
      <c r="AC1147" s="185"/>
      <c r="AD1147" s="186"/>
      <c r="AE1147" s="338"/>
      <c r="AF1147" s="338"/>
      <c r="AG1147" s="338"/>
      <c r="AH1147" s="338"/>
      <c r="AI1147" s="338"/>
      <c r="AJ1147" s="187"/>
      <c r="AK1147" s="182"/>
      <c r="AL1147" s="182"/>
      <c r="AM1147" s="282"/>
      <c r="AN1147" s="282"/>
      <c r="AO1147" s="282"/>
      <c r="AP1147" s="282"/>
      <c r="AQ1147" s="282"/>
      <c r="AR1147" s="275"/>
      <c r="AS1147" s="273"/>
      <c r="AT1147" s="273"/>
      <c r="AU1147" s="275"/>
      <c r="AV1147" s="275"/>
      <c r="AW1147" s="275"/>
      <c r="AX1147" s="275"/>
      <c r="AY1147" s="275"/>
      <c r="AZ1147" s="187"/>
      <c r="BA1147" s="182"/>
    </row>
    <row r="1148" spans="1:53" s="188" customFormat="1" x14ac:dyDescent="0.2">
      <c r="A1148" s="182"/>
      <c r="B1148" s="185" t="s">
        <v>544</v>
      </c>
      <c r="C1148" s="185"/>
      <c r="D1148" s="186" t="s">
        <v>107</v>
      </c>
      <c r="E1148" s="325">
        <v>1</v>
      </c>
      <c r="F1148" s="325"/>
      <c r="G1148" s="325"/>
      <c r="H1148" s="325"/>
      <c r="I1148" s="325"/>
      <c r="J1148" s="185"/>
      <c r="K1148" s="182"/>
      <c r="L1148" s="182"/>
      <c r="M1148" s="238">
        <v>60</v>
      </c>
      <c r="N1148" s="238">
        <v>0</v>
      </c>
      <c r="O1148" s="238">
        <v>0</v>
      </c>
      <c r="P1148" s="238">
        <v>0</v>
      </c>
      <c r="Q1148" s="238">
        <v>0</v>
      </c>
      <c r="R1148" s="185"/>
      <c r="S1148" s="182"/>
      <c r="T1148" s="182"/>
      <c r="U1148" s="238">
        <v>60</v>
      </c>
      <c r="V1148" s="238">
        <v>0</v>
      </c>
      <c r="W1148" s="238">
        <v>0</v>
      </c>
      <c r="X1148" s="238">
        <v>0</v>
      </c>
      <c r="Y1148" s="238">
        <v>0</v>
      </c>
      <c r="Z1148" s="185"/>
      <c r="AA1148" s="182"/>
      <c r="AB1148" s="185"/>
      <c r="AC1148" s="185"/>
      <c r="AD1148" s="186"/>
      <c r="AE1148" s="338"/>
      <c r="AF1148" s="338"/>
      <c r="AG1148" s="338"/>
      <c r="AH1148" s="338"/>
      <c r="AI1148" s="338"/>
      <c r="AJ1148" s="187"/>
      <c r="AK1148" s="182"/>
      <c r="AL1148" s="182"/>
      <c r="AM1148" s="282"/>
      <c r="AN1148" s="282"/>
      <c r="AO1148" s="282"/>
      <c r="AP1148" s="282"/>
      <c r="AQ1148" s="282"/>
      <c r="AR1148" s="275"/>
      <c r="AS1148" s="273"/>
      <c r="AT1148" s="273"/>
      <c r="AU1148" s="275"/>
      <c r="AV1148" s="275"/>
      <c r="AW1148" s="275"/>
      <c r="AX1148" s="275"/>
      <c r="AY1148" s="275"/>
      <c r="AZ1148" s="187"/>
      <c r="BA1148" s="182"/>
    </row>
    <row r="1149" spans="1:53" s="188" customFormat="1" x14ac:dyDescent="0.2">
      <c r="A1149" s="182"/>
      <c r="B1149" s="185" t="s">
        <v>848</v>
      </c>
      <c r="C1149" s="185"/>
      <c r="D1149" s="186" t="s">
        <v>234</v>
      </c>
      <c r="E1149" s="325"/>
      <c r="F1149" s="325"/>
      <c r="G1149" s="325"/>
      <c r="H1149" s="325"/>
      <c r="I1149" s="325">
        <v>1</v>
      </c>
      <c r="J1149" s="185"/>
      <c r="K1149" s="182"/>
      <c r="L1149" s="182"/>
      <c r="M1149" s="238"/>
      <c r="N1149" s="238">
        <v>-5.0999999999999996</v>
      </c>
      <c r="O1149" s="238"/>
      <c r="P1149" s="238"/>
      <c r="Q1149" s="238">
        <v>974.01</v>
      </c>
      <c r="R1149" s="185"/>
      <c r="S1149" s="182"/>
      <c r="T1149" s="182"/>
      <c r="U1149" s="238"/>
      <c r="V1149" s="238">
        <v>-5.0999999999999996</v>
      </c>
      <c r="W1149" s="238"/>
      <c r="X1149" s="238"/>
      <c r="Y1149" s="238">
        <v>974.01</v>
      </c>
      <c r="Z1149" s="185"/>
      <c r="AA1149" s="182"/>
      <c r="AB1149" s="185"/>
      <c r="AC1149" s="185"/>
      <c r="AD1149" s="186"/>
      <c r="AE1149" s="338"/>
      <c r="AF1149" s="338"/>
      <c r="AG1149" s="338"/>
      <c r="AH1149" s="338"/>
      <c r="AI1149" s="338"/>
      <c r="AJ1149" s="187"/>
      <c r="AK1149" s="182"/>
      <c r="AL1149" s="182"/>
      <c r="AM1149" s="282"/>
      <c r="AN1149" s="282"/>
      <c r="AO1149" s="282"/>
      <c r="AP1149" s="282"/>
      <c r="AQ1149" s="282"/>
      <c r="AR1149" s="275"/>
      <c r="AS1149" s="273"/>
      <c r="AT1149" s="273"/>
      <c r="AU1149" s="275"/>
      <c r="AV1149" s="275"/>
      <c r="AW1149" s="275"/>
      <c r="AX1149" s="275"/>
      <c r="AY1149" s="275"/>
      <c r="AZ1149" s="187"/>
      <c r="BA1149" s="182"/>
    </row>
    <row r="1150" spans="1:53" s="188" customFormat="1" x14ac:dyDescent="0.2">
      <c r="A1150" s="182"/>
      <c r="B1150" s="185" t="s">
        <v>682</v>
      </c>
      <c r="C1150" s="185"/>
      <c r="D1150" s="186" t="s">
        <v>145</v>
      </c>
      <c r="E1150" s="325">
        <v>6</v>
      </c>
      <c r="F1150" s="325">
        <v>2</v>
      </c>
      <c r="G1150" s="325">
        <v>1</v>
      </c>
      <c r="H1150" s="325">
        <v>1</v>
      </c>
      <c r="I1150" s="325">
        <v>1</v>
      </c>
      <c r="J1150" s="185"/>
      <c r="K1150" s="182"/>
      <c r="L1150" s="182"/>
      <c r="M1150" s="238">
        <v>859.49</v>
      </c>
      <c r="N1150" s="238">
        <v>368.27</v>
      </c>
      <c r="O1150" s="238">
        <v>199.34</v>
      </c>
      <c r="P1150" s="238">
        <v>211.91</v>
      </c>
      <c r="Q1150" s="238">
        <v>672.67</v>
      </c>
      <c r="R1150" s="185"/>
      <c r="S1150" s="182"/>
      <c r="T1150" s="182"/>
      <c r="U1150" s="238">
        <v>122.784285714286</v>
      </c>
      <c r="V1150" s="238">
        <v>52.61</v>
      </c>
      <c r="W1150" s="238">
        <v>28.477142857142901</v>
      </c>
      <c r="X1150" s="238">
        <v>30.272857142857099</v>
      </c>
      <c r="Y1150" s="238">
        <v>96.095714285714294</v>
      </c>
      <c r="Z1150" s="185"/>
      <c r="AA1150" s="182"/>
      <c r="AB1150" s="185"/>
      <c r="AC1150" s="185"/>
      <c r="AD1150" s="186"/>
      <c r="AE1150" s="338"/>
      <c r="AF1150" s="338"/>
      <c r="AG1150" s="338"/>
      <c r="AH1150" s="338"/>
      <c r="AI1150" s="338"/>
      <c r="AJ1150" s="187"/>
      <c r="AK1150" s="182"/>
      <c r="AL1150" s="182"/>
      <c r="AM1150" s="282"/>
      <c r="AN1150" s="282"/>
      <c r="AO1150" s="282"/>
      <c r="AP1150" s="282"/>
      <c r="AQ1150" s="282"/>
      <c r="AR1150" s="275"/>
      <c r="AS1150" s="273"/>
      <c r="AT1150" s="273"/>
      <c r="AU1150" s="275"/>
      <c r="AV1150" s="275"/>
      <c r="AW1150" s="275"/>
      <c r="AX1150" s="275"/>
      <c r="AY1150" s="275"/>
      <c r="AZ1150" s="187"/>
      <c r="BA1150" s="182"/>
    </row>
    <row r="1151" spans="1:53" s="188" customFormat="1" x14ac:dyDescent="0.2">
      <c r="A1151" s="182"/>
      <c r="B1151" s="185" t="s">
        <v>684</v>
      </c>
      <c r="C1151" s="185"/>
      <c r="D1151" s="186" t="s">
        <v>385</v>
      </c>
      <c r="E1151" s="325">
        <v>1</v>
      </c>
      <c r="F1151" s="325">
        <v>1</v>
      </c>
      <c r="G1151" s="325"/>
      <c r="H1151" s="325"/>
      <c r="I1151" s="325"/>
      <c r="J1151" s="185"/>
      <c r="K1151" s="182"/>
      <c r="L1151" s="182"/>
      <c r="M1151" s="238">
        <v>60.66</v>
      </c>
      <c r="N1151" s="238">
        <v>9.2100000000000009</v>
      </c>
      <c r="O1151" s="238">
        <v>0</v>
      </c>
      <c r="P1151" s="238">
        <v>0</v>
      </c>
      <c r="Q1151" s="238">
        <v>0</v>
      </c>
      <c r="R1151" s="185"/>
      <c r="S1151" s="182"/>
      <c r="T1151" s="182"/>
      <c r="U1151" s="238">
        <v>60.66</v>
      </c>
      <c r="V1151" s="238">
        <v>9.2100000000000009</v>
      </c>
      <c r="W1151" s="238">
        <v>0</v>
      </c>
      <c r="X1151" s="238">
        <v>0</v>
      </c>
      <c r="Y1151" s="238">
        <v>0</v>
      </c>
      <c r="Z1151" s="185"/>
      <c r="AA1151" s="182"/>
      <c r="AB1151" s="185"/>
      <c r="AC1151" s="185"/>
      <c r="AD1151" s="186"/>
      <c r="AE1151" s="338"/>
      <c r="AF1151" s="338"/>
      <c r="AG1151" s="338"/>
      <c r="AH1151" s="338"/>
      <c r="AI1151" s="338"/>
      <c r="AJ1151" s="187"/>
      <c r="AK1151" s="182"/>
      <c r="AL1151" s="182"/>
      <c r="AM1151" s="282"/>
      <c r="AN1151" s="282"/>
      <c r="AO1151" s="282"/>
      <c r="AP1151" s="282"/>
      <c r="AQ1151" s="282"/>
      <c r="AR1151" s="275"/>
      <c r="AS1151" s="273"/>
      <c r="AT1151" s="273"/>
      <c r="AU1151" s="275"/>
      <c r="AV1151" s="275"/>
      <c r="AW1151" s="275"/>
      <c r="AX1151" s="275"/>
      <c r="AY1151" s="275"/>
      <c r="AZ1151" s="187"/>
      <c r="BA1151" s="182"/>
    </row>
    <row r="1152" spans="1:53" s="188" customFormat="1" ht="13.5" thickBot="1" x14ac:dyDescent="0.25">
      <c r="A1152" s="182"/>
      <c r="B1152" s="189" t="s">
        <v>548</v>
      </c>
      <c r="C1152" s="189"/>
      <c r="D1152" s="190" t="s">
        <v>385</v>
      </c>
      <c r="E1152" s="326">
        <v>616</v>
      </c>
      <c r="F1152" s="326">
        <v>416</v>
      </c>
      <c r="G1152" s="326">
        <v>313</v>
      </c>
      <c r="H1152" s="326">
        <v>233</v>
      </c>
      <c r="I1152" s="326">
        <v>238</v>
      </c>
      <c r="J1152" s="189"/>
      <c r="K1152" s="182"/>
      <c r="L1152" s="182"/>
      <c r="M1152" s="332">
        <v>40517.01</v>
      </c>
      <c r="N1152" s="238">
        <v>24503.21</v>
      </c>
      <c r="O1152" s="238">
        <v>24182.39</v>
      </c>
      <c r="P1152" s="238">
        <v>17299.7</v>
      </c>
      <c r="Q1152" s="238">
        <v>56693.919999999998</v>
      </c>
      <c r="R1152" s="185"/>
      <c r="S1152" s="182"/>
      <c r="T1152" s="182"/>
      <c r="U1152" s="266">
        <v>59.148919708029197</v>
      </c>
      <c r="V1152" s="266">
        <v>36.408930163447302</v>
      </c>
      <c r="W1152" s="266">
        <v>37.608693623639198</v>
      </c>
      <c r="X1152" s="266">
        <v>27.459841269841299</v>
      </c>
      <c r="Y1152" s="266">
        <v>87.761486068111395</v>
      </c>
      <c r="Z1152" s="191"/>
      <c r="AA1152" s="182"/>
      <c r="AB1152" s="189"/>
      <c r="AC1152" s="189"/>
      <c r="AD1152" s="190"/>
      <c r="AE1152" s="339"/>
      <c r="AF1152" s="339"/>
      <c r="AG1152" s="339"/>
      <c r="AH1152" s="339"/>
      <c r="AI1152" s="339"/>
      <c r="AJ1152" s="192"/>
      <c r="AK1152" s="182"/>
      <c r="AL1152" s="182"/>
      <c r="AM1152" s="283"/>
      <c r="AN1152" s="284"/>
      <c r="AO1152" s="284"/>
      <c r="AP1152" s="284"/>
      <c r="AQ1152" s="284"/>
      <c r="AR1152" s="277"/>
      <c r="AS1152" s="273"/>
      <c r="AT1152" s="273"/>
      <c r="AU1152" s="276"/>
      <c r="AV1152" s="277"/>
      <c r="AW1152" s="277"/>
      <c r="AX1152" s="277"/>
      <c r="AY1152" s="277"/>
      <c r="AZ1152" s="192"/>
      <c r="BA1152" s="182"/>
    </row>
    <row r="1153" spans="1:53" s="188" customFormat="1" x14ac:dyDescent="0.2">
      <c r="A1153" s="182"/>
      <c r="B1153" s="185" t="s">
        <v>549</v>
      </c>
      <c r="C1153" s="185"/>
      <c r="D1153" s="186" t="s">
        <v>170</v>
      </c>
      <c r="E1153" s="325">
        <v>720</v>
      </c>
      <c r="F1153" s="325">
        <v>399</v>
      </c>
      <c r="G1153" s="325">
        <v>307</v>
      </c>
      <c r="H1153" s="325">
        <v>253</v>
      </c>
      <c r="I1153" s="325">
        <v>262</v>
      </c>
      <c r="J1153" s="185"/>
      <c r="K1153" s="182"/>
      <c r="L1153" s="182"/>
      <c r="M1153" s="238">
        <v>85783.659999999902</v>
      </c>
      <c r="N1153" s="238">
        <v>36126.74</v>
      </c>
      <c r="O1153" s="238">
        <v>38639.519999999997</v>
      </c>
      <c r="P1153" s="238">
        <v>42019.6</v>
      </c>
      <c r="Q1153" s="238">
        <v>98115.74</v>
      </c>
      <c r="R1153" s="185"/>
      <c r="S1153" s="182"/>
      <c r="T1153" s="182"/>
      <c r="U1153" s="238">
        <v>101.88083135391901</v>
      </c>
      <c r="V1153" s="238">
        <v>43.4215625</v>
      </c>
      <c r="W1153" s="238">
        <v>47.880446096654303</v>
      </c>
      <c r="X1153" s="238">
        <v>52.263184079601999</v>
      </c>
      <c r="Y1153" s="238">
        <v>115.43028235294101</v>
      </c>
      <c r="Z1153" s="185"/>
      <c r="AA1153" s="182"/>
      <c r="AB1153" s="185"/>
      <c r="AC1153" s="185"/>
      <c r="AD1153" s="186"/>
      <c r="AE1153" s="338"/>
      <c r="AF1153" s="338"/>
      <c r="AG1153" s="338"/>
      <c r="AH1153" s="338"/>
      <c r="AI1153" s="338"/>
      <c r="AJ1153" s="187"/>
      <c r="AK1153" s="182"/>
      <c r="AL1153" s="182"/>
      <c r="AM1153" s="282"/>
      <c r="AN1153" s="282"/>
      <c r="AO1153" s="282"/>
      <c r="AP1153" s="282"/>
      <c r="AQ1153" s="282"/>
      <c r="AR1153" s="275"/>
      <c r="AS1153" s="273"/>
      <c r="AT1153" s="273"/>
      <c r="AU1153" s="275"/>
      <c r="AV1153" s="275"/>
      <c r="AW1153" s="275"/>
      <c r="AX1153" s="275"/>
      <c r="AY1153" s="275"/>
      <c r="AZ1153" s="187"/>
      <c r="BA1153" s="182"/>
    </row>
    <row r="1154" spans="1:53" s="188" customFormat="1" x14ac:dyDescent="0.2">
      <c r="A1154" s="182"/>
      <c r="B1154" s="185" t="s">
        <v>550</v>
      </c>
      <c r="C1154" s="185"/>
      <c r="D1154" s="186" t="s">
        <v>88</v>
      </c>
      <c r="E1154" s="325">
        <v>214</v>
      </c>
      <c r="F1154" s="325">
        <v>99</v>
      </c>
      <c r="G1154" s="325">
        <v>82</v>
      </c>
      <c r="H1154" s="325">
        <v>57</v>
      </c>
      <c r="I1154" s="325">
        <v>59</v>
      </c>
      <c r="J1154" s="185"/>
      <c r="K1154" s="182"/>
      <c r="L1154" s="182"/>
      <c r="M1154" s="238">
        <v>32187.25</v>
      </c>
      <c r="N1154" s="238">
        <v>13924.96</v>
      </c>
      <c r="O1154" s="238">
        <v>13204.15</v>
      </c>
      <c r="P1154" s="238">
        <v>8031.59</v>
      </c>
      <c r="Q1154" s="238">
        <v>44573.32</v>
      </c>
      <c r="R1154" s="185"/>
      <c r="S1154" s="182"/>
      <c r="T1154" s="182"/>
      <c r="U1154" s="238">
        <v>128.23605577689199</v>
      </c>
      <c r="V1154" s="238">
        <v>55.923534136546202</v>
      </c>
      <c r="W1154" s="238">
        <v>53.675406504065002</v>
      </c>
      <c r="X1154" s="238">
        <v>32.781999999999996</v>
      </c>
      <c r="Y1154" s="238">
        <v>177.582948207171</v>
      </c>
      <c r="Z1154" s="185"/>
      <c r="AA1154" s="182"/>
      <c r="AB1154" s="185"/>
      <c r="AC1154" s="185"/>
      <c r="AD1154" s="186"/>
      <c r="AE1154" s="338"/>
      <c r="AF1154" s="338"/>
      <c r="AG1154" s="338"/>
      <c r="AH1154" s="338"/>
      <c r="AI1154" s="338"/>
      <c r="AJ1154" s="187"/>
      <c r="AK1154" s="182"/>
      <c r="AL1154" s="182"/>
      <c r="AM1154" s="282"/>
      <c r="AN1154" s="282"/>
      <c r="AO1154" s="282"/>
      <c r="AP1154" s="282"/>
      <c r="AQ1154" s="282"/>
      <c r="AR1154" s="275"/>
      <c r="AS1154" s="273"/>
      <c r="AT1154" s="273"/>
      <c r="AU1154" s="275"/>
      <c r="AV1154" s="275"/>
      <c r="AW1154" s="275"/>
      <c r="AX1154" s="275"/>
      <c r="AY1154" s="275"/>
      <c r="AZ1154" s="187"/>
      <c r="BA1154" s="182"/>
    </row>
    <row r="1155" spans="1:53" s="188" customFormat="1" x14ac:dyDescent="0.2">
      <c r="A1155" s="182"/>
      <c r="B1155" s="185" t="s">
        <v>551</v>
      </c>
      <c r="C1155" s="185"/>
      <c r="D1155" s="186" t="s">
        <v>157</v>
      </c>
      <c r="E1155" s="325">
        <v>70</v>
      </c>
      <c r="F1155" s="325">
        <v>55</v>
      </c>
      <c r="G1155" s="325">
        <v>36</v>
      </c>
      <c r="H1155" s="325">
        <v>27</v>
      </c>
      <c r="I1155" s="325">
        <v>36</v>
      </c>
      <c r="J1155" s="185"/>
      <c r="K1155" s="182"/>
      <c r="L1155" s="182"/>
      <c r="M1155" s="238">
        <v>9968.58</v>
      </c>
      <c r="N1155" s="238">
        <v>8657.34</v>
      </c>
      <c r="O1155" s="238">
        <v>5938.83</v>
      </c>
      <c r="P1155" s="238">
        <v>4088.26</v>
      </c>
      <c r="Q1155" s="238">
        <v>14230.11</v>
      </c>
      <c r="R1155" s="185"/>
      <c r="S1155" s="182"/>
      <c r="T1155" s="182"/>
      <c r="U1155" s="238">
        <v>126.184556962025</v>
      </c>
      <c r="V1155" s="238">
        <v>88.340204081632606</v>
      </c>
      <c r="W1155" s="238">
        <v>61.862812499999997</v>
      </c>
      <c r="X1155" s="238">
        <v>43.034315789473702</v>
      </c>
      <c r="Y1155" s="238">
        <v>140.89217821782199</v>
      </c>
      <c r="Z1155" s="185"/>
      <c r="AA1155" s="182"/>
      <c r="AB1155" s="185"/>
      <c r="AC1155" s="185"/>
      <c r="AD1155" s="186"/>
      <c r="AE1155" s="338"/>
      <c r="AF1155" s="338"/>
      <c r="AG1155" s="338"/>
      <c r="AH1155" s="338"/>
      <c r="AI1155" s="338"/>
      <c r="AJ1155" s="187"/>
      <c r="AK1155" s="182"/>
      <c r="AL1155" s="182"/>
      <c r="AM1155" s="282"/>
      <c r="AN1155" s="282"/>
      <c r="AO1155" s="282"/>
      <c r="AP1155" s="282"/>
      <c r="AQ1155" s="282"/>
      <c r="AR1155" s="275"/>
      <c r="AS1155" s="273"/>
      <c r="AT1155" s="273"/>
      <c r="AU1155" s="275"/>
      <c r="AV1155" s="275"/>
      <c r="AW1155" s="275"/>
      <c r="AX1155" s="275"/>
      <c r="AY1155" s="275"/>
      <c r="AZ1155" s="187"/>
      <c r="BA1155" s="182"/>
    </row>
    <row r="1156" spans="1:53" s="188" customFormat="1" x14ac:dyDescent="0.2">
      <c r="A1156" s="182"/>
      <c r="B1156" s="185" t="s">
        <v>551</v>
      </c>
      <c r="C1156" s="185"/>
      <c r="D1156" s="186" t="s">
        <v>98</v>
      </c>
      <c r="E1156" s="325">
        <v>1</v>
      </c>
      <c r="F1156" s="325"/>
      <c r="G1156" s="325"/>
      <c r="H1156" s="325"/>
      <c r="I1156" s="325"/>
      <c r="J1156" s="185"/>
      <c r="K1156" s="182"/>
      <c r="L1156" s="182"/>
      <c r="M1156" s="238">
        <v>108.81</v>
      </c>
      <c r="N1156" s="238">
        <v>0</v>
      </c>
      <c r="O1156" s="238">
        <v>0</v>
      </c>
      <c r="P1156" s="238">
        <v>0</v>
      </c>
      <c r="Q1156" s="238">
        <v>0</v>
      </c>
      <c r="R1156" s="185"/>
      <c r="S1156" s="182"/>
      <c r="T1156" s="182"/>
      <c r="U1156" s="238">
        <v>108.81</v>
      </c>
      <c r="V1156" s="238">
        <v>0</v>
      </c>
      <c r="W1156" s="238">
        <v>0</v>
      </c>
      <c r="X1156" s="238">
        <v>0</v>
      </c>
      <c r="Y1156" s="238">
        <v>0</v>
      </c>
      <c r="Z1156" s="185"/>
      <c r="AA1156" s="182"/>
      <c r="AB1156" s="185"/>
      <c r="AC1156" s="185"/>
      <c r="AD1156" s="186"/>
      <c r="AE1156" s="338"/>
      <c r="AF1156" s="338"/>
      <c r="AG1156" s="338"/>
      <c r="AH1156" s="338"/>
      <c r="AI1156" s="338"/>
      <c r="AJ1156" s="187"/>
      <c r="AK1156" s="182"/>
      <c r="AL1156" s="182"/>
      <c r="AM1156" s="282"/>
      <c r="AN1156" s="282"/>
      <c r="AO1156" s="282"/>
      <c r="AP1156" s="282"/>
      <c r="AQ1156" s="282"/>
      <c r="AR1156" s="275"/>
      <c r="AS1156" s="273"/>
      <c r="AT1156" s="273"/>
      <c r="AU1156" s="275"/>
      <c r="AV1156" s="275"/>
      <c r="AW1156" s="275"/>
      <c r="AX1156" s="275"/>
      <c r="AY1156" s="275"/>
      <c r="AZ1156" s="187"/>
      <c r="BA1156" s="182"/>
    </row>
    <row r="1157" spans="1:53" s="188" customFormat="1" x14ac:dyDescent="0.2">
      <c r="A1157" s="182"/>
      <c r="B1157" s="185" t="s">
        <v>685</v>
      </c>
      <c r="C1157" s="185"/>
      <c r="D1157" s="186" t="s">
        <v>349</v>
      </c>
      <c r="E1157" s="325">
        <v>5</v>
      </c>
      <c r="F1157" s="325">
        <v>4</v>
      </c>
      <c r="G1157" s="325">
        <v>2</v>
      </c>
      <c r="H1157" s="325"/>
      <c r="I1157" s="325"/>
      <c r="J1157" s="185"/>
      <c r="K1157" s="182"/>
      <c r="L1157" s="182"/>
      <c r="M1157" s="238">
        <v>412.77</v>
      </c>
      <c r="N1157" s="238">
        <v>249.64</v>
      </c>
      <c r="O1157" s="238">
        <v>72.62</v>
      </c>
      <c r="P1157" s="238">
        <v>0</v>
      </c>
      <c r="Q1157" s="238">
        <v>0</v>
      </c>
      <c r="R1157" s="185"/>
      <c r="S1157" s="182"/>
      <c r="T1157" s="182"/>
      <c r="U1157" s="238">
        <v>82.554000000000002</v>
      </c>
      <c r="V1157" s="238">
        <v>49.927999999999997</v>
      </c>
      <c r="W1157" s="238">
        <v>18.155000000000001</v>
      </c>
      <c r="X1157" s="238">
        <v>0</v>
      </c>
      <c r="Y1157" s="238">
        <v>0</v>
      </c>
      <c r="Z1157" s="185"/>
      <c r="AA1157" s="182"/>
      <c r="AB1157" s="185"/>
      <c r="AC1157" s="185"/>
      <c r="AD1157" s="186"/>
      <c r="AE1157" s="338"/>
      <c r="AF1157" s="338"/>
      <c r="AG1157" s="338"/>
      <c r="AH1157" s="338"/>
      <c r="AI1157" s="338"/>
      <c r="AJ1157" s="187"/>
      <c r="AK1157" s="182"/>
      <c r="AL1157" s="182"/>
      <c r="AM1157" s="282"/>
      <c r="AN1157" s="282"/>
      <c r="AO1157" s="282"/>
      <c r="AP1157" s="282"/>
      <c r="AQ1157" s="282"/>
      <c r="AR1157" s="275"/>
      <c r="AS1157" s="273"/>
      <c r="AT1157" s="273"/>
      <c r="AU1157" s="275"/>
      <c r="AV1157" s="275"/>
      <c r="AW1157" s="275"/>
      <c r="AX1157" s="275"/>
      <c r="AY1157" s="275"/>
      <c r="AZ1157" s="187"/>
      <c r="BA1157" s="182"/>
    </row>
    <row r="1158" spans="1:53" s="188" customFormat="1" x14ac:dyDescent="0.2">
      <c r="A1158" s="182"/>
      <c r="B1158" s="185" t="s">
        <v>552</v>
      </c>
      <c r="C1158" s="185"/>
      <c r="D1158" s="186" t="s">
        <v>349</v>
      </c>
      <c r="E1158" s="325">
        <v>61</v>
      </c>
      <c r="F1158" s="325">
        <v>25</v>
      </c>
      <c r="G1158" s="325">
        <v>13</v>
      </c>
      <c r="H1158" s="325">
        <v>10</v>
      </c>
      <c r="I1158" s="325">
        <v>14</v>
      </c>
      <c r="J1158" s="185"/>
      <c r="K1158" s="182"/>
      <c r="L1158" s="182"/>
      <c r="M1158" s="238">
        <v>7875.08</v>
      </c>
      <c r="N1158" s="238">
        <v>2317.58</v>
      </c>
      <c r="O1158" s="238">
        <v>1802.55</v>
      </c>
      <c r="P1158" s="238">
        <v>1227.46</v>
      </c>
      <c r="Q1158" s="238">
        <v>4071.94</v>
      </c>
      <c r="R1158" s="185"/>
      <c r="S1158" s="182"/>
      <c r="T1158" s="182"/>
      <c r="U1158" s="238">
        <v>114.131594202899</v>
      </c>
      <c r="V1158" s="238">
        <v>36.212187499999999</v>
      </c>
      <c r="W1158" s="238">
        <v>29.55</v>
      </c>
      <c r="X1158" s="238">
        <v>20.122295081967199</v>
      </c>
      <c r="Y1158" s="238">
        <v>66.753114754098306</v>
      </c>
      <c r="Z1158" s="185"/>
      <c r="AA1158" s="182"/>
      <c r="AB1158" s="185"/>
      <c r="AC1158" s="185"/>
      <c r="AD1158" s="186"/>
      <c r="AE1158" s="338"/>
      <c r="AF1158" s="338"/>
      <c r="AG1158" s="338"/>
      <c r="AH1158" s="338"/>
      <c r="AI1158" s="338"/>
      <c r="AJ1158" s="187"/>
      <c r="AK1158" s="182"/>
      <c r="AL1158" s="182"/>
      <c r="AM1158" s="282"/>
      <c r="AN1158" s="282"/>
      <c r="AO1158" s="282"/>
      <c r="AP1158" s="282"/>
      <c r="AQ1158" s="282"/>
      <c r="AR1158" s="275"/>
      <c r="AS1158" s="273"/>
      <c r="AT1158" s="273"/>
      <c r="AU1158" s="275"/>
      <c r="AV1158" s="275"/>
      <c r="AW1158" s="275"/>
      <c r="AX1158" s="275"/>
      <c r="AY1158" s="275"/>
      <c r="AZ1158" s="187"/>
      <c r="BA1158" s="182"/>
    </row>
    <row r="1159" spans="1:53" s="188" customFormat="1" x14ac:dyDescent="0.2">
      <c r="A1159" s="182"/>
      <c r="B1159" s="185" t="s">
        <v>555</v>
      </c>
      <c r="C1159" s="185"/>
      <c r="D1159" s="186" t="s">
        <v>211</v>
      </c>
      <c r="E1159" s="325">
        <v>1</v>
      </c>
      <c r="F1159" s="325"/>
      <c r="G1159" s="325"/>
      <c r="H1159" s="325"/>
      <c r="I1159" s="325"/>
      <c r="J1159" s="185"/>
      <c r="K1159" s="182"/>
      <c r="L1159" s="182"/>
      <c r="M1159" s="238">
        <v>11.43</v>
      </c>
      <c r="N1159" s="238">
        <v>0</v>
      </c>
      <c r="O1159" s="238">
        <v>0</v>
      </c>
      <c r="P1159" s="238"/>
      <c r="Q1159" s="238">
        <v>0</v>
      </c>
      <c r="R1159" s="185"/>
      <c r="S1159" s="182"/>
      <c r="T1159" s="182"/>
      <c r="U1159" s="238">
        <v>11.43</v>
      </c>
      <c r="V1159" s="238">
        <v>0</v>
      </c>
      <c r="W1159" s="238">
        <v>0</v>
      </c>
      <c r="X1159" s="238"/>
      <c r="Y1159" s="238">
        <v>0</v>
      </c>
      <c r="Z1159" s="185"/>
      <c r="AA1159" s="182"/>
      <c r="AB1159" s="185"/>
      <c r="AC1159" s="185"/>
      <c r="AD1159" s="186"/>
      <c r="AE1159" s="338"/>
      <c r="AF1159" s="338"/>
      <c r="AG1159" s="338"/>
      <c r="AH1159" s="338"/>
      <c r="AI1159" s="338"/>
      <c r="AJ1159" s="187"/>
      <c r="AK1159" s="182"/>
      <c r="AL1159" s="182"/>
      <c r="AM1159" s="282"/>
      <c r="AN1159" s="282"/>
      <c r="AO1159" s="282"/>
      <c r="AP1159" s="282"/>
      <c r="AQ1159" s="282"/>
      <c r="AR1159" s="275"/>
      <c r="AS1159" s="273"/>
      <c r="AT1159" s="273"/>
      <c r="AU1159" s="275"/>
      <c r="AV1159" s="275"/>
      <c r="AW1159" s="275"/>
      <c r="AX1159" s="275"/>
      <c r="AY1159" s="275"/>
      <c r="AZ1159" s="187"/>
      <c r="BA1159" s="182"/>
    </row>
    <row r="1160" spans="1:53" s="188" customFormat="1" x14ac:dyDescent="0.2">
      <c r="A1160" s="182"/>
      <c r="B1160" s="185" t="s">
        <v>556</v>
      </c>
      <c r="C1160" s="185"/>
      <c r="D1160" s="186" t="s">
        <v>102</v>
      </c>
      <c r="E1160" s="325">
        <v>14</v>
      </c>
      <c r="F1160" s="325">
        <v>6</v>
      </c>
      <c r="G1160" s="325">
        <v>3</v>
      </c>
      <c r="H1160" s="325">
        <v>3</v>
      </c>
      <c r="I1160" s="325">
        <v>4</v>
      </c>
      <c r="J1160" s="185"/>
      <c r="K1160" s="182"/>
      <c r="L1160" s="182"/>
      <c r="M1160" s="238">
        <v>2470.27</v>
      </c>
      <c r="N1160" s="238">
        <v>885.01</v>
      </c>
      <c r="O1160" s="238">
        <v>622.21</v>
      </c>
      <c r="P1160" s="238">
        <v>331.68</v>
      </c>
      <c r="Q1160" s="238">
        <v>1680.94</v>
      </c>
      <c r="R1160" s="185"/>
      <c r="S1160" s="182"/>
      <c r="T1160" s="182"/>
      <c r="U1160" s="238">
        <v>137.23722222222199</v>
      </c>
      <c r="V1160" s="238">
        <v>49.1672222222222</v>
      </c>
      <c r="W1160" s="238">
        <v>36.600588235294097</v>
      </c>
      <c r="X1160" s="238">
        <v>20.73</v>
      </c>
      <c r="Y1160" s="238">
        <v>98.878823529411804</v>
      </c>
      <c r="Z1160" s="185"/>
      <c r="AA1160" s="182"/>
      <c r="AB1160" s="185"/>
      <c r="AC1160" s="185"/>
      <c r="AD1160" s="186"/>
      <c r="AE1160" s="338"/>
      <c r="AF1160" s="338"/>
      <c r="AG1160" s="338"/>
      <c r="AH1160" s="338"/>
      <c r="AI1160" s="338"/>
      <c r="AJ1160" s="187"/>
      <c r="AK1160" s="182"/>
      <c r="AL1160" s="182"/>
      <c r="AM1160" s="282"/>
      <c r="AN1160" s="282"/>
      <c r="AO1160" s="282"/>
      <c r="AP1160" s="282"/>
      <c r="AQ1160" s="282"/>
      <c r="AR1160" s="275"/>
      <c r="AS1160" s="273"/>
      <c r="AT1160" s="273"/>
      <c r="AU1160" s="275"/>
      <c r="AV1160" s="275"/>
      <c r="AW1160" s="275"/>
      <c r="AX1160" s="275"/>
      <c r="AY1160" s="275"/>
      <c r="AZ1160" s="187"/>
      <c r="BA1160" s="182"/>
    </row>
    <row r="1161" spans="1:53" s="188" customFormat="1" x14ac:dyDescent="0.2">
      <c r="A1161" s="182"/>
      <c r="B1161" s="185" t="s">
        <v>558</v>
      </c>
      <c r="C1161" s="185"/>
      <c r="D1161" s="186" t="s">
        <v>194</v>
      </c>
      <c r="E1161" s="325">
        <v>199</v>
      </c>
      <c r="F1161" s="325">
        <v>85</v>
      </c>
      <c r="G1161" s="325">
        <v>61</v>
      </c>
      <c r="H1161" s="325">
        <v>42</v>
      </c>
      <c r="I1161" s="325">
        <v>76</v>
      </c>
      <c r="J1161" s="185"/>
      <c r="K1161" s="182"/>
      <c r="L1161" s="182"/>
      <c r="M1161" s="238">
        <v>32767.59</v>
      </c>
      <c r="N1161" s="238">
        <v>15007.33</v>
      </c>
      <c r="O1161" s="238">
        <v>6874.72</v>
      </c>
      <c r="P1161" s="238">
        <v>5587.14</v>
      </c>
      <c r="Q1161" s="238">
        <v>33054.36</v>
      </c>
      <c r="R1161" s="185"/>
      <c r="S1161" s="182"/>
      <c r="T1161" s="182"/>
      <c r="U1161" s="238">
        <v>146.939865470852</v>
      </c>
      <c r="V1161" s="238">
        <v>67.906470588235294</v>
      </c>
      <c r="W1161" s="238">
        <v>31.1073303167421</v>
      </c>
      <c r="X1161" s="238">
        <v>25.396090909090901</v>
      </c>
      <c r="Y1161" s="238">
        <v>140.06084745762701</v>
      </c>
      <c r="Z1161" s="185"/>
      <c r="AA1161" s="182"/>
      <c r="AB1161" s="185"/>
      <c r="AC1161" s="185"/>
      <c r="AD1161" s="186"/>
      <c r="AE1161" s="338"/>
      <c r="AF1161" s="338"/>
      <c r="AG1161" s="338"/>
      <c r="AH1161" s="338"/>
      <c r="AI1161" s="338"/>
      <c r="AJ1161" s="187"/>
      <c r="AK1161" s="182"/>
      <c r="AL1161" s="182"/>
      <c r="AM1161" s="282"/>
      <c r="AN1161" s="282"/>
      <c r="AO1161" s="282"/>
      <c r="AP1161" s="282"/>
      <c r="AQ1161" s="282"/>
      <c r="AR1161" s="275"/>
      <c r="AS1161" s="273"/>
      <c r="AT1161" s="273"/>
      <c r="AU1161" s="275"/>
      <c r="AV1161" s="275"/>
      <c r="AW1161" s="275"/>
      <c r="AX1161" s="275"/>
      <c r="AY1161" s="275"/>
      <c r="AZ1161" s="187"/>
      <c r="BA1161" s="182"/>
    </row>
    <row r="1162" spans="1:53" s="188" customFormat="1" x14ac:dyDescent="0.2">
      <c r="A1162" s="182"/>
      <c r="B1162" s="185" t="s">
        <v>830</v>
      </c>
      <c r="C1162" s="185"/>
      <c r="D1162" s="186" t="s">
        <v>194</v>
      </c>
      <c r="E1162" s="325"/>
      <c r="F1162" s="325"/>
      <c r="G1162" s="325">
        <v>1</v>
      </c>
      <c r="H1162" s="325">
        <v>1</v>
      </c>
      <c r="I1162" s="325"/>
      <c r="J1162" s="185"/>
      <c r="K1162" s="182"/>
      <c r="L1162" s="182"/>
      <c r="M1162" s="238">
        <v>0</v>
      </c>
      <c r="N1162" s="238">
        <v>0</v>
      </c>
      <c r="O1162" s="238">
        <v>236</v>
      </c>
      <c r="P1162" s="238">
        <v>118.47</v>
      </c>
      <c r="Q1162" s="238">
        <v>0</v>
      </c>
      <c r="R1162" s="185"/>
      <c r="S1162" s="182"/>
      <c r="T1162" s="182"/>
      <c r="U1162" s="238">
        <v>0</v>
      </c>
      <c r="V1162" s="238">
        <v>0</v>
      </c>
      <c r="W1162" s="238">
        <v>236</v>
      </c>
      <c r="X1162" s="238">
        <v>118.47</v>
      </c>
      <c r="Y1162" s="238">
        <v>0</v>
      </c>
      <c r="Z1162" s="185"/>
      <c r="AA1162" s="182"/>
      <c r="AB1162" s="185"/>
      <c r="AC1162" s="185"/>
      <c r="AD1162" s="186"/>
      <c r="AE1162" s="338"/>
      <c r="AF1162" s="338"/>
      <c r="AG1162" s="338"/>
      <c r="AH1162" s="338"/>
      <c r="AI1162" s="338"/>
      <c r="AJ1162" s="187"/>
      <c r="AK1162" s="182"/>
      <c r="AL1162" s="182"/>
      <c r="AM1162" s="282"/>
      <c r="AN1162" s="282"/>
      <c r="AO1162" s="282"/>
      <c r="AP1162" s="282"/>
      <c r="AQ1162" s="282"/>
      <c r="AR1162" s="275"/>
      <c r="AS1162" s="273"/>
      <c r="AT1162" s="273"/>
      <c r="AU1162" s="275"/>
      <c r="AV1162" s="275"/>
      <c r="AW1162" s="275"/>
      <c r="AX1162" s="275"/>
      <c r="AY1162" s="275"/>
      <c r="AZ1162" s="187"/>
      <c r="BA1162" s="182"/>
    </row>
    <row r="1163" spans="1:53" s="188" customFormat="1" x14ac:dyDescent="0.2">
      <c r="A1163" s="182"/>
      <c r="B1163" s="185" t="s">
        <v>560</v>
      </c>
      <c r="C1163" s="185"/>
      <c r="D1163" s="186" t="s">
        <v>211</v>
      </c>
      <c r="E1163" s="325">
        <v>9</v>
      </c>
      <c r="F1163" s="325">
        <v>4</v>
      </c>
      <c r="G1163" s="325">
        <v>5</v>
      </c>
      <c r="H1163" s="325">
        <v>3</v>
      </c>
      <c r="I1163" s="325">
        <v>2</v>
      </c>
      <c r="J1163" s="185"/>
      <c r="K1163" s="182"/>
      <c r="L1163" s="182"/>
      <c r="M1163" s="238">
        <v>1251.55</v>
      </c>
      <c r="N1163" s="238">
        <v>480.47</v>
      </c>
      <c r="O1163" s="238">
        <v>936.15</v>
      </c>
      <c r="P1163" s="238">
        <v>515.04999999999995</v>
      </c>
      <c r="Q1163" s="238">
        <v>742.6</v>
      </c>
      <c r="R1163" s="185"/>
      <c r="S1163" s="182"/>
      <c r="T1163" s="182"/>
      <c r="U1163" s="238">
        <v>113.777272727273</v>
      </c>
      <c r="V1163" s="238">
        <v>43.679090909090903</v>
      </c>
      <c r="W1163" s="238">
        <v>85.104545454545502</v>
      </c>
      <c r="X1163" s="238">
        <v>46.822727272727299</v>
      </c>
      <c r="Y1163" s="238">
        <v>67.509090909090901</v>
      </c>
      <c r="Z1163" s="185"/>
      <c r="AA1163" s="182"/>
      <c r="AB1163" s="185"/>
      <c r="AC1163" s="185"/>
      <c r="AD1163" s="186"/>
      <c r="AE1163" s="338"/>
      <c r="AF1163" s="338"/>
      <c r="AG1163" s="338"/>
      <c r="AH1163" s="338"/>
      <c r="AI1163" s="338"/>
      <c r="AJ1163" s="187"/>
      <c r="AK1163" s="182"/>
      <c r="AL1163" s="182"/>
      <c r="AM1163" s="282"/>
      <c r="AN1163" s="282"/>
      <c r="AO1163" s="282"/>
      <c r="AP1163" s="282"/>
      <c r="AQ1163" s="282"/>
      <c r="AR1163" s="275"/>
      <c r="AS1163" s="273"/>
      <c r="AT1163" s="273"/>
      <c r="AU1163" s="275"/>
      <c r="AV1163" s="275"/>
      <c r="AW1163" s="275"/>
      <c r="AX1163" s="275"/>
      <c r="AY1163" s="275"/>
      <c r="AZ1163" s="187"/>
      <c r="BA1163" s="182"/>
    </row>
    <row r="1164" spans="1:53" x14ac:dyDescent="0.2">
      <c r="B1164" s="185" t="s">
        <v>561</v>
      </c>
      <c r="C1164" s="185"/>
      <c r="D1164" s="186" t="s">
        <v>227</v>
      </c>
      <c r="E1164" s="325">
        <v>327</v>
      </c>
      <c r="F1164" s="325">
        <v>172</v>
      </c>
      <c r="G1164" s="325">
        <v>127</v>
      </c>
      <c r="H1164" s="325">
        <v>87</v>
      </c>
      <c r="I1164" s="325">
        <v>103</v>
      </c>
      <c r="J1164" s="185"/>
      <c r="K1164" s="182"/>
      <c r="L1164" s="182"/>
      <c r="M1164" s="238">
        <v>43241.25</v>
      </c>
      <c r="N1164" s="238">
        <v>15291.53</v>
      </c>
      <c r="O1164" s="238">
        <v>11426.59</v>
      </c>
      <c r="P1164" s="238">
        <v>16909.97</v>
      </c>
      <c r="Q1164" s="238">
        <v>32757.53</v>
      </c>
      <c r="R1164" s="185"/>
      <c r="S1164" s="182"/>
      <c r="T1164" s="182"/>
      <c r="U1164" s="238">
        <v>118.145491803279</v>
      </c>
      <c r="V1164" s="238">
        <v>42.594791086351002</v>
      </c>
      <c r="W1164" s="238">
        <v>32.187577464788703</v>
      </c>
      <c r="X1164" s="238">
        <v>48.591867816091899</v>
      </c>
      <c r="Y1164" s="238">
        <v>90.490414364640898</v>
      </c>
      <c r="Z1164" s="185"/>
      <c r="AA1164" s="182"/>
      <c r="AB1164" s="185"/>
      <c r="AC1164" s="185"/>
      <c r="AD1164" s="186"/>
      <c r="AE1164" s="338"/>
      <c r="AF1164" s="338"/>
      <c r="AG1164" s="338"/>
      <c r="AH1164" s="338"/>
      <c r="AI1164" s="338"/>
      <c r="AJ1164" s="187"/>
      <c r="AK1164" s="182"/>
      <c r="AL1164" s="182"/>
      <c r="AM1164" s="282"/>
      <c r="AN1164" s="282"/>
      <c r="AO1164" s="282"/>
      <c r="AP1164" s="282"/>
      <c r="AQ1164" s="282"/>
      <c r="AR1164" s="275"/>
      <c r="AS1164" s="273"/>
      <c r="AT1164" s="273"/>
      <c r="AU1164" s="275"/>
      <c r="AV1164" s="275"/>
      <c r="AW1164" s="275"/>
      <c r="AX1164" s="275"/>
      <c r="AY1164" s="275"/>
      <c r="AZ1164" s="187"/>
      <c r="BA1164" s="3"/>
    </row>
    <row r="1165" spans="1:53" x14ac:dyDescent="0.2">
      <c r="B1165" s="185" t="s">
        <v>562</v>
      </c>
      <c r="C1165" s="185"/>
      <c r="D1165" s="186" t="s">
        <v>81</v>
      </c>
      <c r="E1165" s="325">
        <v>1</v>
      </c>
      <c r="F1165" s="325">
        <v>1</v>
      </c>
      <c r="G1165" s="325"/>
      <c r="H1165" s="325">
        <v>1</v>
      </c>
      <c r="I1165" s="325"/>
      <c r="J1165" s="185"/>
      <c r="K1165" s="182"/>
      <c r="L1165" s="182"/>
      <c r="M1165" s="238">
        <v>235.08</v>
      </c>
      <c r="N1165" s="238">
        <v>9.6199999999999992</v>
      </c>
      <c r="O1165" s="238">
        <v>0</v>
      </c>
      <c r="P1165" s="238">
        <v>15</v>
      </c>
      <c r="Q1165" s="238">
        <v>0</v>
      </c>
      <c r="R1165" s="185"/>
      <c r="S1165" s="182"/>
      <c r="T1165" s="182"/>
      <c r="U1165" s="238">
        <v>117.54</v>
      </c>
      <c r="V1165" s="238">
        <v>4.8099999999999996</v>
      </c>
      <c r="W1165" s="238">
        <v>0</v>
      </c>
      <c r="X1165" s="238">
        <v>7.5</v>
      </c>
      <c r="Y1165" s="238">
        <v>0</v>
      </c>
      <c r="Z1165" s="185"/>
      <c r="AA1165" s="182"/>
      <c r="AB1165" s="185"/>
      <c r="AC1165" s="185"/>
      <c r="AD1165" s="186"/>
      <c r="AE1165" s="338"/>
      <c r="AF1165" s="338"/>
      <c r="AG1165" s="338"/>
      <c r="AH1165" s="338"/>
      <c r="AI1165" s="338"/>
      <c r="AJ1165" s="187"/>
      <c r="AK1165" s="182"/>
      <c r="AL1165" s="182"/>
      <c r="AM1165" s="282"/>
      <c r="AN1165" s="282"/>
      <c r="AO1165" s="282"/>
      <c r="AP1165" s="282"/>
      <c r="AQ1165" s="282"/>
      <c r="AR1165" s="275"/>
      <c r="AS1165" s="273"/>
      <c r="AT1165" s="273"/>
      <c r="AU1165" s="275"/>
      <c r="AV1165" s="275"/>
      <c r="AW1165" s="275"/>
      <c r="AX1165" s="275"/>
      <c r="AY1165" s="275"/>
      <c r="AZ1165" s="187"/>
      <c r="BA1165" s="3"/>
    </row>
    <row r="1166" spans="1:53" x14ac:dyDescent="0.2">
      <c r="B1166" s="185" t="s">
        <v>563</v>
      </c>
      <c r="C1166" s="185"/>
      <c r="D1166" s="186" t="s">
        <v>100</v>
      </c>
      <c r="E1166" s="325">
        <v>3</v>
      </c>
      <c r="F1166" s="325">
        <v>1</v>
      </c>
      <c r="G1166" s="325">
        <v>1</v>
      </c>
      <c r="H1166" s="325"/>
      <c r="I1166" s="325">
        <v>1</v>
      </c>
      <c r="J1166" s="185"/>
      <c r="K1166" s="182"/>
      <c r="L1166" s="182"/>
      <c r="M1166" s="238">
        <v>269.64999999999998</v>
      </c>
      <c r="N1166" s="238">
        <v>26.25</v>
      </c>
      <c r="O1166" s="238">
        <v>2084.4499999999998</v>
      </c>
      <c r="P1166" s="238">
        <v>0</v>
      </c>
      <c r="Q1166" s="238">
        <v>57.4</v>
      </c>
      <c r="R1166" s="185"/>
      <c r="S1166" s="182"/>
      <c r="T1166" s="182"/>
      <c r="U1166" s="238">
        <v>89.883333333333297</v>
      </c>
      <c r="V1166" s="238">
        <v>8.75</v>
      </c>
      <c r="W1166" s="238">
        <v>694.81666666666695</v>
      </c>
      <c r="X1166" s="238">
        <v>0</v>
      </c>
      <c r="Y1166" s="238">
        <v>14.35</v>
      </c>
      <c r="Z1166" s="185"/>
      <c r="AA1166" s="182"/>
      <c r="AB1166" s="185"/>
      <c r="AC1166" s="185"/>
      <c r="AD1166" s="186"/>
      <c r="AE1166" s="338"/>
      <c r="AF1166" s="338"/>
      <c r="AG1166" s="338"/>
      <c r="AH1166" s="338"/>
      <c r="AI1166" s="338"/>
      <c r="AJ1166" s="187"/>
      <c r="AK1166" s="182"/>
      <c r="AL1166" s="182"/>
      <c r="AM1166" s="282"/>
      <c r="AN1166" s="282"/>
      <c r="AO1166" s="282"/>
      <c r="AP1166" s="282"/>
      <c r="AQ1166" s="282"/>
      <c r="AR1166" s="275"/>
      <c r="AS1166" s="273"/>
      <c r="AT1166" s="273"/>
      <c r="AU1166" s="275"/>
      <c r="AV1166" s="275"/>
      <c r="AW1166" s="275"/>
      <c r="AX1166" s="275"/>
      <c r="AY1166" s="275"/>
      <c r="AZ1166" s="187"/>
      <c r="BA1166" s="3"/>
    </row>
    <row r="1167" spans="1:53" x14ac:dyDescent="0.2">
      <c r="B1167" s="10" t="s">
        <v>564</v>
      </c>
      <c r="C1167" s="10"/>
      <c r="D1167" s="69" t="s">
        <v>75</v>
      </c>
      <c r="E1167" s="325">
        <v>322</v>
      </c>
      <c r="F1167" s="325">
        <v>187</v>
      </c>
      <c r="G1167" s="325">
        <v>130</v>
      </c>
      <c r="H1167" s="325">
        <v>98</v>
      </c>
      <c r="I1167" s="325">
        <v>119</v>
      </c>
      <c r="J1167" s="10"/>
      <c r="M1167" s="238">
        <v>39411.870000000003</v>
      </c>
      <c r="N1167" s="238">
        <v>20963.919999999998</v>
      </c>
      <c r="O1167" s="238">
        <v>12674.73</v>
      </c>
      <c r="P1167" s="238">
        <v>12405.3</v>
      </c>
      <c r="Q1167" s="238">
        <v>42889.87</v>
      </c>
      <c r="R1167" s="10"/>
      <c r="S1167" s="3"/>
      <c r="T1167" s="3"/>
      <c r="U1167" s="238">
        <v>105.37933155080199</v>
      </c>
      <c r="V1167" s="238">
        <v>57.278469945355198</v>
      </c>
      <c r="W1167" s="238">
        <v>35.6031741573034</v>
      </c>
      <c r="X1167" s="238">
        <v>34.748739495798297</v>
      </c>
      <c r="Y1167" s="238">
        <v>114.068803191489</v>
      </c>
      <c r="Z1167" s="10"/>
      <c r="AA1167" s="3"/>
      <c r="AB1167" s="10"/>
      <c r="AC1167" s="10"/>
      <c r="AD1167" s="69"/>
      <c r="AE1167" s="340"/>
      <c r="AF1167" s="340"/>
      <c r="AG1167" s="340"/>
      <c r="AH1167" s="340"/>
      <c r="AI1167" s="340"/>
      <c r="AJ1167" s="23"/>
      <c r="AK1167" s="3"/>
      <c r="AL1167" s="3"/>
      <c r="AM1167" s="282"/>
      <c r="AN1167" s="282"/>
      <c r="AO1167" s="282"/>
      <c r="AP1167" s="282"/>
      <c r="AQ1167" s="282"/>
      <c r="AR1167" s="347"/>
      <c r="AS1167" s="342"/>
      <c r="AT1167" s="342"/>
      <c r="AU1167" s="275"/>
      <c r="AV1167" s="275"/>
      <c r="AW1167" s="275"/>
      <c r="AX1167" s="275"/>
      <c r="AY1167" s="275"/>
      <c r="AZ1167" s="23"/>
      <c r="BA1167" s="3"/>
    </row>
    <row r="1168" spans="1:53" x14ac:dyDescent="0.2">
      <c r="B1168" s="10" t="s">
        <v>565</v>
      </c>
      <c r="C1168" s="10"/>
      <c r="D1168" s="69" t="s">
        <v>64</v>
      </c>
      <c r="E1168" s="325">
        <v>5</v>
      </c>
      <c r="F1168" s="325">
        <v>4</v>
      </c>
      <c r="G1168" s="325">
        <v>3</v>
      </c>
      <c r="H1168" s="325">
        <v>1</v>
      </c>
      <c r="I1168" s="325"/>
      <c r="J1168" s="10"/>
      <c r="M1168" s="238">
        <v>441.49</v>
      </c>
      <c r="N1168" s="238">
        <v>344.44</v>
      </c>
      <c r="O1168" s="238">
        <v>137.97999999999999</v>
      </c>
      <c r="P1168" s="238">
        <v>7.14</v>
      </c>
      <c r="Q1168" s="238">
        <v>0</v>
      </c>
      <c r="R1168" s="10"/>
      <c r="S1168" s="3"/>
      <c r="T1168" s="3"/>
      <c r="U1168" s="238">
        <v>88.298000000000002</v>
      </c>
      <c r="V1168" s="238">
        <v>68.888000000000005</v>
      </c>
      <c r="W1168" s="238">
        <v>27.596</v>
      </c>
      <c r="X1168" s="238">
        <v>1.4279999999999999</v>
      </c>
      <c r="Y1168" s="238">
        <v>0</v>
      </c>
      <c r="Z1168" s="10"/>
      <c r="AA1168" s="3"/>
      <c r="AB1168" s="10"/>
      <c r="AC1168" s="10"/>
      <c r="AD1168" s="69"/>
      <c r="AE1168" s="340"/>
      <c r="AF1168" s="340"/>
      <c r="AG1168" s="340"/>
      <c r="AH1168" s="340"/>
      <c r="AI1168" s="340"/>
      <c r="AJ1168" s="23"/>
      <c r="AK1168" s="3"/>
      <c r="AL1168" s="3"/>
      <c r="AM1168" s="282"/>
      <c r="AN1168" s="282"/>
      <c r="AO1168" s="282"/>
      <c r="AP1168" s="282"/>
      <c r="AQ1168" s="282"/>
      <c r="AR1168" s="347"/>
      <c r="AS1168" s="342"/>
      <c r="AT1168" s="342"/>
      <c r="AU1168" s="275"/>
      <c r="AV1168" s="275"/>
      <c r="AW1168" s="275"/>
      <c r="AX1168" s="275"/>
      <c r="AY1168" s="275"/>
      <c r="AZ1168" s="23"/>
      <c r="BA1168" s="3"/>
    </row>
    <row r="1169" spans="2:53" x14ac:dyDescent="0.2">
      <c r="B1169" s="10" t="s">
        <v>566</v>
      </c>
      <c r="C1169" s="10"/>
      <c r="D1169" s="69" t="s">
        <v>86</v>
      </c>
      <c r="E1169" s="325">
        <v>155</v>
      </c>
      <c r="F1169" s="325">
        <v>88</v>
      </c>
      <c r="G1169" s="325">
        <v>67</v>
      </c>
      <c r="H1169" s="325">
        <v>47</v>
      </c>
      <c r="I1169" s="325">
        <v>56</v>
      </c>
      <c r="J1169" s="10"/>
      <c r="M1169" s="238">
        <v>15791.86</v>
      </c>
      <c r="N1169" s="238">
        <v>6253.37</v>
      </c>
      <c r="O1169" s="238">
        <v>5687.13</v>
      </c>
      <c r="P1169" s="238">
        <v>5324.02</v>
      </c>
      <c r="Q1169" s="238">
        <v>23915.06</v>
      </c>
      <c r="R1169" s="10"/>
      <c r="S1169" s="3"/>
      <c r="T1169" s="3"/>
      <c r="U1169" s="238">
        <v>92.893294117647102</v>
      </c>
      <c r="V1169" s="238">
        <v>37.222440476190499</v>
      </c>
      <c r="W1169" s="238">
        <v>34.259819277108399</v>
      </c>
      <c r="X1169" s="238">
        <v>32.463536585365901</v>
      </c>
      <c r="Y1169" s="238">
        <v>133.603687150838</v>
      </c>
      <c r="Z1169" s="10"/>
      <c r="AA1169" s="3"/>
      <c r="AB1169" s="10"/>
      <c r="AC1169" s="10"/>
      <c r="AD1169" s="69"/>
      <c r="AE1169" s="340"/>
      <c r="AF1169" s="340"/>
      <c r="AG1169" s="340"/>
      <c r="AH1169" s="340"/>
      <c r="AI1169" s="340"/>
      <c r="AJ1169" s="23"/>
      <c r="AK1169" s="3"/>
      <c r="AL1169" s="3"/>
      <c r="AM1169" s="282"/>
      <c r="AN1169" s="282"/>
      <c r="AO1169" s="282"/>
      <c r="AP1169" s="282"/>
      <c r="AQ1169" s="282"/>
      <c r="AR1169" s="347"/>
      <c r="AS1169" s="342"/>
      <c r="AT1169" s="342"/>
      <c r="AU1169" s="275"/>
      <c r="AV1169" s="275"/>
      <c r="AW1169" s="275"/>
      <c r="AX1169" s="275"/>
      <c r="AY1169" s="275"/>
      <c r="AZ1169" s="23"/>
      <c r="BA1169" s="3"/>
    </row>
    <row r="1170" spans="2:53" x14ac:dyDescent="0.2">
      <c r="B1170" s="10" t="s">
        <v>568</v>
      </c>
      <c r="C1170" s="10"/>
      <c r="D1170" s="69" t="s">
        <v>109</v>
      </c>
      <c r="E1170" s="325">
        <v>12</v>
      </c>
      <c r="F1170" s="325">
        <v>5</v>
      </c>
      <c r="G1170" s="325">
        <v>4</v>
      </c>
      <c r="H1170" s="325">
        <v>3</v>
      </c>
      <c r="I1170" s="325">
        <v>4</v>
      </c>
      <c r="J1170" s="10"/>
      <c r="M1170" s="238">
        <v>1106.67</v>
      </c>
      <c r="N1170" s="238">
        <v>530.97</v>
      </c>
      <c r="O1170" s="238">
        <v>455.39</v>
      </c>
      <c r="P1170" s="238">
        <v>387.18</v>
      </c>
      <c r="Q1170" s="238">
        <v>2196.7199999999998</v>
      </c>
      <c r="R1170" s="10"/>
      <c r="S1170" s="3"/>
      <c r="T1170" s="3"/>
      <c r="U1170" s="238">
        <v>73.778000000000006</v>
      </c>
      <c r="V1170" s="238">
        <v>35.398000000000003</v>
      </c>
      <c r="W1170" s="238">
        <v>32.527857142857101</v>
      </c>
      <c r="X1170" s="238">
        <v>25.812000000000001</v>
      </c>
      <c r="Y1170" s="238">
        <v>156.90857142857101</v>
      </c>
      <c r="Z1170" s="10"/>
      <c r="AA1170" s="3"/>
      <c r="AB1170" s="10"/>
      <c r="AC1170" s="10"/>
      <c r="AD1170" s="69"/>
      <c r="AE1170" s="340"/>
      <c r="AF1170" s="340"/>
      <c r="AG1170" s="340"/>
      <c r="AH1170" s="340"/>
      <c r="AI1170" s="340"/>
      <c r="AJ1170" s="23"/>
      <c r="AK1170" s="3"/>
      <c r="AL1170" s="3"/>
      <c r="AM1170" s="282"/>
      <c r="AN1170" s="282"/>
      <c r="AO1170" s="282"/>
      <c r="AP1170" s="282"/>
      <c r="AQ1170" s="282"/>
      <c r="AR1170" s="347"/>
      <c r="AS1170" s="342"/>
      <c r="AT1170" s="342"/>
      <c r="AU1170" s="275"/>
      <c r="AV1170" s="275"/>
      <c r="AW1170" s="275"/>
      <c r="AX1170" s="275"/>
      <c r="AY1170" s="275"/>
      <c r="AZ1170" s="23"/>
      <c r="BA1170" s="3"/>
    </row>
    <row r="1171" spans="2:53" x14ac:dyDescent="0.2">
      <c r="B1171" s="10" t="s">
        <v>569</v>
      </c>
      <c r="C1171" s="10"/>
      <c r="D1171" s="69" t="s">
        <v>167</v>
      </c>
      <c r="E1171" s="325">
        <v>5</v>
      </c>
      <c r="F1171" s="325">
        <v>5</v>
      </c>
      <c r="G1171" s="325">
        <v>3</v>
      </c>
      <c r="H1171" s="325">
        <v>2</v>
      </c>
      <c r="I1171" s="325">
        <v>3</v>
      </c>
      <c r="J1171" s="10"/>
      <c r="M1171" s="238">
        <v>213.25</v>
      </c>
      <c r="N1171" s="238">
        <v>122.75</v>
      </c>
      <c r="O1171" s="238">
        <v>98.07</v>
      </c>
      <c r="P1171" s="238">
        <v>85.77</v>
      </c>
      <c r="Q1171" s="238">
        <v>299.16000000000003</v>
      </c>
      <c r="R1171" s="10"/>
      <c r="S1171" s="3"/>
      <c r="T1171" s="3"/>
      <c r="U1171" s="238">
        <v>42.65</v>
      </c>
      <c r="V1171" s="238">
        <v>24.55</v>
      </c>
      <c r="W1171" s="238">
        <v>19.614000000000001</v>
      </c>
      <c r="X1171" s="238">
        <v>21.442499999999999</v>
      </c>
      <c r="Y1171" s="238">
        <v>42.7371428571428</v>
      </c>
      <c r="Z1171" s="10"/>
      <c r="AA1171" s="3"/>
      <c r="AB1171" s="10"/>
      <c r="AC1171" s="10"/>
      <c r="AD1171" s="69"/>
      <c r="AE1171" s="340"/>
      <c r="AF1171" s="340"/>
      <c r="AG1171" s="340"/>
      <c r="AH1171" s="340"/>
      <c r="AI1171" s="340"/>
      <c r="AJ1171" s="23"/>
      <c r="AK1171" s="3"/>
      <c r="AL1171" s="3"/>
      <c r="AM1171" s="282"/>
      <c r="AN1171" s="282"/>
      <c r="AO1171" s="282"/>
      <c r="AP1171" s="282"/>
      <c r="AQ1171" s="282"/>
      <c r="AR1171" s="347"/>
      <c r="AS1171" s="342"/>
      <c r="AT1171" s="342"/>
      <c r="AU1171" s="275"/>
      <c r="AV1171" s="275"/>
      <c r="AW1171" s="275"/>
      <c r="AX1171" s="275"/>
      <c r="AY1171" s="275"/>
      <c r="AZ1171" s="23"/>
      <c r="BA1171" s="3"/>
    </row>
    <row r="1172" spans="2:53" ht="13.5" thickBot="1" x14ac:dyDescent="0.25">
      <c r="B1172" s="92" t="s">
        <v>570</v>
      </c>
      <c r="C1172" s="92"/>
      <c r="D1172" s="84" t="s">
        <v>120</v>
      </c>
      <c r="E1172" s="326">
        <v>117</v>
      </c>
      <c r="F1172" s="326">
        <v>64</v>
      </c>
      <c r="G1172" s="326">
        <v>50</v>
      </c>
      <c r="H1172" s="326">
        <v>34</v>
      </c>
      <c r="I1172" s="326">
        <v>40</v>
      </c>
      <c r="J1172" s="92"/>
      <c r="M1172" s="332">
        <v>13601.55</v>
      </c>
      <c r="N1172" s="238">
        <v>7231.06</v>
      </c>
      <c r="O1172" s="238">
        <v>7818.85</v>
      </c>
      <c r="P1172" s="238">
        <v>4107.29</v>
      </c>
      <c r="Q1172" s="238">
        <v>16152.76</v>
      </c>
      <c r="R1172" s="10"/>
      <c r="S1172" s="3"/>
      <c r="T1172" s="3"/>
      <c r="U1172" s="266">
        <v>97.852877697841805</v>
      </c>
      <c r="V1172" s="266">
        <v>52.022014388489197</v>
      </c>
      <c r="W1172" s="266">
        <v>56.250719424460399</v>
      </c>
      <c r="X1172" s="266">
        <v>29.980218978102201</v>
      </c>
      <c r="Y1172" s="266">
        <v>112.17194444444399</v>
      </c>
      <c r="Z1172" s="153"/>
      <c r="AA1172" s="3"/>
      <c r="AB1172" s="92"/>
      <c r="AC1172" s="92"/>
      <c r="AD1172" s="84"/>
      <c r="AE1172" s="341"/>
      <c r="AF1172" s="341"/>
      <c r="AG1172" s="341"/>
      <c r="AH1172" s="341"/>
      <c r="AI1172" s="341"/>
      <c r="AJ1172" s="103"/>
      <c r="AK1172" s="3"/>
      <c r="AL1172" s="3"/>
      <c r="AM1172" s="283"/>
      <c r="AN1172" s="284"/>
      <c r="AO1172" s="284"/>
      <c r="AP1172" s="284"/>
      <c r="AQ1172" s="284"/>
      <c r="AR1172" s="348"/>
      <c r="AS1172" s="342"/>
      <c r="AT1172" s="342"/>
      <c r="AU1172" s="276"/>
      <c r="AV1172" s="277"/>
      <c r="AW1172" s="277"/>
      <c r="AX1172" s="277"/>
      <c r="AY1172" s="277"/>
      <c r="AZ1172" s="103"/>
      <c r="BA1172" s="3"/>
    </row>
    <row r="1173" spans="2:53" x14ac:dyDescent="0.2">
      <c r="B1173" s="10" t="s">
        <v>571</v>
      </c>
      <c r="C1173" s="10"/>
      <c r="D1173" s="69" t="s">
        <v>97</v>
      </c>
      <c r="E1173" s="325">
        <v>2</v>
      </c>
      <c r="F1173" s="325">
        <v>1</v>
      </c>
      <c r="G1173" s="325"/>
      <c r="H1173" s="325"/>
      <c r="I1173" s="325"/>
      <c r="J1173" s="10"/>
      <c r="M1173" s="238">
        <v>212.29</v>
      </c>
      <c r="N1173" s="238">
        <v>50.68</v>
      </c>
      <c r="O1173" s="238">
        <v>0</v>
      </c>
      <c r="P1173" s="238">
        <v>0</v>
      </c>
      <c r="Q1173" s="238">
        <v>0</v>
      </c>
      <c r="R1173" s="10"/>
      <c r="S1173" s="3"/>
      <c r="T1173" s="3"/>
      <c r="U1173" s="238">
        <v>106.145</v>
      </c>
      <c r="V1173" s="238">
        <v>25.34</v>
      </c>
      <c r="W1173" s="238">
        <v>0</v>
      </c>
      <c r="X1173" s="238">
        <v>0</v>
      </c>
      <c r="Y1173" s="238">
        <v>0</v>
      </c>
      <c r="Z1173" s="10"/>
      <c r="AA1173" s="3"/>
      <c r="AB1173" s="10"/>
      <c r="AC1173" s="10"/>
      <c r="AD1173" s="69"/>
      <c r="AE1173" s="340"/>
      <c r="AF1173" s="340"/>
      <c r="AG1173" s="340"/>
      <c r="AH1173" s="340"/>
      <c r="AI1173" s="340"/>
      <c r="AJ1173" s="23"/>
      <c r="AK1173" s="3"/>
      <c r="AL1173" s="3"/>
      <c r="AM1173" s="282"/>
      <c r="AN1173" s="282"/>
      <c r="AO1173" s="282"/>
      <c r="AP1173" s="282"/>
      <c r="AQ1173" s="282"/>
      <c r="AR1173" s="347"/>
      <c r="AS1173" s="342"/>
      <c r="AT1173" s="342"/>
      <c r="AU1173" s="275"/>
      <c r="AV1173" s="275"/>
      <c r="AW1173" s="275"/>
      <c r="AX1173" s="275"/>
      <c r="AY1173" s="275"/>
      <c r="AZ1173" s="23"/>
      <c r="BA1173" s="3"/>
    </row>
    <row r="1174" spans="2:53" x14ac:dyDescent="0.2">
      <c r="B1174" s="10" t="s">
        <v>571</v>
      </c>
      <c r="C1174" s="10"/>
      <c r="D1174" s="69" t="s">
        <v>572</v>
      </c>
      <c r="E1174" s="325">
        <v>118</v>
      </c>
      <c r="F1174" s="325">
        <v>81</v>
      </c>
      <c r="G1174" s="325">
        <v>61</v>
      </c>
      <c r="H1174" s="325">
        <v>50</v>
      </c>
      <c r="I1174" s="325">
        <v>70</v>
      </c>
      <c r="J1174" s="10"/>
      <c r="M1174" s="238">
        <v>12594.01</v>
      </c>
      <c r="N1174" s="238">
        <v>8218.4300000000094</v>
      </c>
      <c r="O1174" s="238">
        <v>11748.83</v>
      </c>
      <c r="P1174" s="238">
        <v>9776.2999999999993</v>
      </c>
      <c r="Q1174" s="238">
        <v>23948.33</v>
      </c>
      <c r="R1174" s="10"/>
      <c r="S1174" s="3"/>
      <c r="T1174" s="3"/>
      <c r="U1174" s="238">
        <v>88.690211267605605</v>
      </c>
      <c r="V1174" s="238">
        <v>54.068618421052697</v>
      </c>
      <c r="W1174" s="238">
        <v>81.026413793103401</v>
      </c>
      <c r="X1174" s="238">
        <v>66.056081081081103</v>
      </c>
      <c r="Y1174" s="238">
        <v>152.53713375796201</v>
      </c>
      <c r="Z1174" s="10"/>
      <c r="AA1174" s="3"/>
      <c r="AB1174" s="10"/>
      <c r="AC1174" s="10"/>
      <c r="AD1174" s="69"/>
      <c r="AE1174" s="340"/>
      <c r="AF1174" s="340"/>
      <c r="AG1174" s="340"/>
      <c r="AH1174" s="340"/>
      <c r="AI1174" s="340"/>
      <c r="AJ1174" s="23"/>
      <c r="AK1174" s="3"/>
      <c r="AL1174" s="3"/>
      <c r="AM1174" s="282"/>
      <c r="AN1174" s="282"/>
      <c r="AO1174" s="282"/>
      <c r="AP1174" s="282"/>
      <c r="AQ1174" s="282"/>
      <c r="AR1174" s="347"/>
      <c r="AS1174" s="342"/>
      <c r="AT1174" s="342"/>
      <c r="AU1174" s="275"/>
      <c r="AV1174" s="275"/>
      <c r="AW1174" s="275"/>
      <c r="AX1174" s="275"/>
      <c r="AY1174" s="275"/>
      <c r="AZ1174" s="23"/>
      <c r="BA1174" s="3"/>
    </row>
    <row r="1175" spans="2:53" x14ac:dyDescent="0.2">
      <c r="B1175" s="10" t="s">
        <v>573</v>
      </c>
      <c r="C1175" s="10"/>
      <c r="D1175" s="69" t="s">
        <v>167</v>
      </c>
      <c r="E1175" s="325">
        <v>976</v>
      </c>
      <c r="F1175" s="325">
        <v>517</v>
      </c>
      <c r="G1175" s="325">
        <v>418</v>
      </c>
      <c r="H1175" s="325">
        <v>317</v>
      </c>
      <c r="I1175" s="325">
        <v>317</v>
      </c>
      <c r="J1175" s="10"/>
      <c r="M1175" s="238">
        <v>58815.139999999898</v>
      </c>
      <c r="N1175" s="238">
        <v>28104.39</v>
      </c>
      <c r="O1175" s="238">
        <v>27742.78</v>
      </c>
      <c r="P1175" s="238">
        <v>22010.91</v>
      </c>
      <c r="Q1175" s="238">
        <v>76270.06</v>
      </c>
      <c r="R1175" s="10"/>
      <c r="S1175" s="3"/>
      <c r="T1175" s="3"/>
      <c r="U1175" s="238">
        <v>54.967420560747598</v>
      </c>
      <c r="V1175" s="238">
        <v>26.894153110047899</v>
      </c>
      <c r="W1175" s="238">
        <v>27.826258776328999</v>
      </c>
      <c r="X1175" s="238">
        <v>22.738543388429701</v>
      </c>
      <c r="Y1175" s="238">
        <v>74.628238747553794</v>
      </c>
      <c r="Z1175" s="10"/>
      <c r="AA1175" s="3"/>
      <c r="AB1175" s="10"/>
      <c r="AC1175" s="10"/>
      <c r="AD1175" s="69"/>
      <c r="AE1175" s="340"/>
      <c r="AF1175" s="340"/>
      <c r="AG1175" s="340"/>
      <c r="AH1175" s="340"/>
      <c r="AI1175" s="340"/>
      <c r="AJ1175" s="23"/>
      <c r="AK1175" s="3"/>
      <c r="AL1175" s="3"/>
      <c r="AM1175" s="282"/>
      <c r="AN1175" s="282"/>
      <c r="AO1175" s="282"/>
      <c r="AP1175" s="282"/>
      <c r="AQ1175" s="282"/>
      <c r="AR1175" s="347"/>
      <c r="AS1175" s="342"/>
      <c r="AT1175" s="342"/>
      <c r="AU1175" s="275"/>
      <c r="AV1175" s="275"/>
      <c r="AW1175" s="275"/>
      <c r="AX1175" s="275"/>
      <c r="AY1175" s="275"/>
      <c r="AZ1175" s="23"/>
      <c r="BA1175" s="3"/>
    </row>
    <row r="1176" spans="2:53" x14ac:dyDescent="0.2">
      <c r="B1176" s="10" t="s">
        <v>574</v>
      </c>
      <c r="C1176" s="10"/>
      <c r="D1176" s="69" t="s">
        <v>167</v>
      </c>
      <c r="E1176" s="325">
        <v>288</v>
      </c>
      <c r="F1176" s="325">
        <v>148</v>
      </c>
      <c r="G1176" s="325">
        <v>100</v>
      </c>
      <c r="H1176" s="325">
        <v>75</v>
      </c>
      <c r="I1176" s="325">
        <v>88</v>
      </c>
      <c r="J1176" s="10"/>
      <c r="M1176" s="238">
        <v>19185.43</v>
      </c>
      <c r="N1176" s="238">
        <v>7754.73</v>
      </c>
      <c r="O1176" s="238">
        <v>4419.4799999999996</v>
      </c>
      <c r="P1176" s="238">
        <v>5602.57</v>
      </c>
      <c r="Q1176" s="238">
        <v>16108.47</v>
      </c>
      <c r="R1176" s="10"/>
      <c r="S1176" s="3"/>
      <c r="T1176" s="3"/>
      <c r="U1176" s="238">
        <v>63.951433333333398</v>
      </c>
      <c r="V1176" s="238">
        <v>26.926145833333301</v>
      </c>
      <c r="W1176" s="238">
        <v>15.7838571428571</v>
      </c>
      <c r="X1176" s="238">
        <v>20.6736900369004</v>
      </c>
      <c r="Y1176" s="238">
        <v>54.977713310580199</v>
      </c>
      <c r="Z1176" s="10"/>
      <c r="AA1176" s="3"/>
      <c r="AB1176" s="10"/>
      <c r="AC1176" s="10"/>
      <c r="AD1176" s="69"/>
      <c r="AE1176" s="340"/>
      <c r="AF1176" s="340"/>
      <c r="AG1176" s="340"/>
      <c r="AH1176" s="340"/>
      <c r="AI1176" s="340"/>
      <c r="AJ1176" s="23"/>
      <c r="AK1176" s="3"/>
      <c r="AL1176" s="3"/>
      <c r="AM1176" s="282"/>
      <c r="AN1176" s="282"/>
      <c r="AO1176" s="282"/>
      <c r="AP1176" s="282"/>
      <c r="AQ1176" s="282"/>
      <c r="AR1176" s="347"/>
      <c r="AS1176" s="342"/>
      <c r="AT1176" s="342"/>
      <c r="AU1176" s="275"/>
      <c r="AV1176" s="275"/>
      <c r="AW1176" s="275"/>
      <c r="AX1176" s="275"/>
      <c r="AY1176" s="275"/>
      <c r="AZ1176" s="23"/>
      <c r="BA1176" s="3"/>
    </row>
    <row r="1177" spans="2:53" x14ac:dyDescent="0.2">
      <c r="B1177" s="10" t="s">
        <v>575</v>
      </c>
      <c r="C1177" s="10"/>
      <c r="D1177" s="69" t="s">
        <v>179</v>
      </c>
      <c r="E1177" s="325">
        <v>2466</v>
      </c>
      <c r="F1177" s="325">
        <v>1407</v>
      </c>
      <c r="G1177" s="325">
        <v>977</v>
      </c>
      <c r="H1177" s="325">
        <v>766</v>
      </c>
      <c r="I1177" s="325">
        <v>895</v>
      </c>
      <c r="J1177" s="10"/>
      <c r="M1177" s="238">
        <v>335486.68000000098</v>
      </c>
      <c r="N1177" s="238">
        <v>142397.63</v>
      </c>
      <c r="O1177" s="238">
        <v>99280.6</v>
      </c>
      <c r="P1177" s="238">
        <v>92378.309999999896</v>
      </c>
      <c r="Q1177" s="238">
        <v>315213.96000000002</v>
      </c>
      <c r="R1177" s="10"/>
      <c r="S1177" s="3"/>
      <c r="T1177" s="3"/>
      <c r="U1177" s="238">
        <v>122.619400584796</v>
      </c>
      <c r="V1177" s="238">
        <v>50.388404104741802</v>
      </c>
      <c r="W1177" s="238">
        <v>36.513644722324401</v>
      </c>
      <c r="X1177" s="238">
        <v>33.950132304299899</v>
      </c>
      <c r="Y1177" s="238">
        <v>109.75416434540401</v>
      </c>
      <c r="Z1177" s="10"/>
      <c r="AA1177" s="3"/>
      <c r="AB1177" s="10"/>
      <c r="AC1177" s="10"/>
      <c r="AD1177" s="69"/>
      <c r="AE1177" s="340"/>
      <c r="AF1177" s="340"/>
      <c r="AG1177" s="340"/>
      <c r="AH1177" s="340"/>
      <c r="AI1177" s="340"/>
      <c r="AJ1177" s="23"/>
      <c r="AK1177" s="3"/>
      <c r="AL1177" s="3"/>
      <c r="AM1177" s="282"/>
      <c r="AN1177" s="282"/>
      <c r="AO1177" s="282"/>
      <c r="AP1177" s="282"/>
      <c r="AQ1177" s="282"/>
      <c r="AR1177" s="347"/>
      <c r="AS1177" s="342"/>
      <c r="AT1177" s="342"/>
      <c r="AU1177" s="275"/>
      <c r="AV1177" s="275"/>
      <c r="AW1177" s="275"/>
      <c r="AX1177" s="275"/>
      <c r="AY1177" s="275"/>
      <c r="AZ1177" s="23"/>
      <c r="BA1177" s="3"/>
    </row>
    <row r="1178" spans="2:53" x14ac:dyDescent="0.2">
      <c r="B1178" s="10" t="s">
        <v>576</v>
      </c>
      <c r="C1178" s="10"/>
      <c r="D1178" s="69" t="s">
        <v>70</v>
      </c>
      <c r="E1178" s="325">
        <v>1</v>
      </c>
      <c r="F1178" s="325"/>
      <c r="G1178" s="325"/>
      <c r="H1178" s="325"/>
      <c r="I1178" s="325"/>
      <c r="J1178" s="10"/>
      <c r="M1178" s="238">
        <v>6.35</v>
      </c>
      <c r="N1178" s="238">
        <v>0</v>
      </c>
      <c r="O1178" s="238">
        <v>0</v>
      </c>
      <c r="P1178" s="238">
        <v>0</v>
      </c>
      <c r="Q1178" s="238">
        <v>0</v>
      </c>
      <c r="R1178" s="10"/>
      <c r="S1178" s="3"/>
      <c r="T1178" s="3"/>
      <c r="U1178" s="238">
        <v>6.35</v>
      </c>
      <c r="V1178" s="238">
        <v>0</v>
      </c>
      <c r="W1178" s="238">
        <v>0</v>
      </c>
      <c r="X1178" s="238">
        <v>0</v>
      </c>
      <c r="Y1178" s="238">
        <v>0</v>
      </c>
      <c r="Z1178" s="10"/>
      <c r="AA1178" s="3"/>
      <c r="AB1178" s="10"/>
      <c r="AC1178" s="10"/>
      <c r="AD1178" s="69"/>
      <c r="AE1178" s="340"/>
      <c r="AF1178" s="340"/>
      <c r="AG1178" s="340"/>
      <c r="AH1178" s="340"/>
      <c r="AI1178" s="340"/>
      <c r="AJ1178" s="23"/>
      <c r="AK1178" s="3"/>
      <c r="AL1178" s="3"/>
      <c r="AM1178" s="282"/>
      <c r="AN1178" s="282"/>
      <c r="AO1178" s="282"/>
      <c r="AP1178" s="282"/>
      <c r="AQ1178" s="282"/>
      <c r="AR1178" s="347"/>
      <c r="AS1178" s="342"/>
      <c r="AT1178" s="342"/>
      <c r="AU1178" s="275"/>
      <c r="AV1178" s="275"/>
      <c r="AW1178" s="275"/>
      <c r="AX1178" s="275"/>
      <c r="AY1178" s="275"/>
      <c r="AZ1178" s="23"/>
      <c r="BA1178" s="3"/>
    </row>
    <row r="1179" spans="2:53" x14ac:dyDescent="0.2">
      <c r="B1179" s="10" t="s">
        <v>576</v>
      </c>
      <c r="C1179" s="10"/>
      <c r="D1179" s="69" t="s">
        <v>287</v>
      </c>
      <c r="E1179" s="325">
        <v>56</v>
      </c>
      <c r="F1179" s="325">
        <v>22</v>
      </c>
      <c r="G1179" s="325">
        <v>18</v>
      </c>
      <c r="H1179" s="325">
        <v>11</v>
      </c>
      <c r="I1179" s="325">
        <v>14</v>
      </c>
      <c r="J1179" s="10"/>
      <c r="M1179" s="238">
        <v>7891.98</v>
      </c>
      <c r="N1179" s="238">
        <v>2102.9499999999998</v>
      </c>
      <c r="O1179" s="238">
        <v>1575.73</v>
      </c>
      <c r="P1179" s="238">
        <v>2376.3200000000002</v>
      </c>
      <c r="Q1179" s="238">
        <v>5044.59</v>
      </c>
      <c r="R1179" s="10"/>
      <c r="S1179" s="3"/>
      <c r="T1179" s="3"/>
      <c r="U1179" s="238">
        <v>127.29</v>
      </c>
      <c r="V1179" s="238">
        <v>35.0491666666667</v>
      </c>
      <c r="W1179" s="238">
        <v>25.8316393442623</v>
      </c>
      <c r="X1179" s="238">
        <v>38.956065573770502</v>
      </c>
      <c r="Y1179" s="238">
        <v>78.821718750000002</v>
      </c>
      <c r="Z1179" s="10"/>
      <c r="AA1179" s="3"/>
      <c r="AB1179" s="10"/>
      <c r="AC1179" s="10"/>
      <c r="AD1179" s="69"/>
      <c r="AE1179" s="340"/>
      <c r="AF1179" s="340"/>
      <c r="AG1179" s="340"/>
      <c r="AH1179" s="340"/>
      <c r="AI1179" s="340"/>
      <c r="AJ1179" s="23"/>
      <c r="AK1179" s="3"/>
      <c r="AL1179" s="3"/>
      <c r="AM1179" s="282"/>
      <c r="AN1179" s="282"/>
      <c r="AO1179" s="282"/>
      <c r="AP1179" s="282"/>
      <c r="AQ1179" s="282"/>
      <c r="AR1179" s="347"/>
      <c r="AS1179" s="342"/>
      <c r="AT1179" s="342"/>
      <c r="AU1179" s="275"/>
      <c r="AV1179" s="275"/>
      <c r="AW1179" s="275"/>
      <c r="AX1179" s="275"/>
      <c r="AY1179" s="275"/>
      <c r="AZ1179" s="23"/>
      <c r="BA1179" s="3"/>
    </row>
    <row r="1180" spans="2:53" x14ac:dyDescent="0.2">
      <c r="B1180" s="10" t="s">
        <v>687</v>
      </c>
      <c r="C1180" s="10"/>
      <c r="D1180" s="69" t="s">
        <v>578</v>
      </c>
      <c r="E1180" s="325">
        <v>61</v>
      </c>
      <c r="F1180" s="325">
        <v>34</v>
      </c>
      <c r="G1180" s="325">
        <v>16</v>
      </c>
      <c r="H1180" s="325">
        <v>8</v>
      </c>
      <c r="I1180" s="325">
        <v>16</v>
      </c>
      <c r="J1180" s="10"/>
      <c r="M1180" s="238">
        <v>8152.18</v>
      </c>
      <c r="N1180" s="238">
        <v>3906.8</v>
      </c>
      <c r="O1180" s="238">
        <v>1455.24</v>
      </c>
      <c r="P1180" s="238">
        <v>2647.53</v>
      </c>
      <c r="Q1180" s="238">
        <v>4302.93</v>
      </c>
      <c r="R1180" s="10"/>
      <c r="S1180" s="3"/>
      <c r="T1180" s="3"/>
      <c r="U1180" s="238">
        <v>121.674328358209</v>
      </c>
      <c r="V1180" s="238">
        <v>59.193939393939402</v>
      </c>
      <c r="W1180" s="238">
        <v>22.738125</v>
      </c>
      <c r="X1180" s="238">
        <v>43.402131147540999</v>
      </c>
      <c r="Y1180" s="238">
        <v>63.2783823529412</v>
      </c>
      <c r="Z1180" s="10"/>
      <c r="AA1180" s="3"/>
      <c r="AB1180" s="10"/>
      <c r="AC1180" s="10"/>
      <c r="AD1180" s="69"/>
      <c r="AE1180" s="340"/>
      <c r="AF1180" s="340"/>
      <c r="AG1180" s="340"/>
      <c r="AH1180" s="340"/>
      <c r="AI1180" s="340"/>
      <c r="AJ1180" s="23"/>
      <c r="AK1180" s="3"/>
      <c r="AL1180" s="3"/>
      <c r="AM1180" s="282"/>
      <c r="AN1180" s="282"/>
      <c r="AO1180" s="282"/>
      <c r="AP1180" s="282"/>
      <c r="AQ1180" s="282"/>
      <c r="AR1180" s="347"/>
      <c r="AS1180" s="342"/>
      <c r="AT1180" s="342"/>
      <c r="AU1180" s="275"/>
      <c r="AV1180" s="275"/>
      <c r="AW1180" s="275"/>
      <c r="AX1180" s="275"/>
      <c r="AY1180" s="275"/>
      <c r="AZ1180" s="23"/>
      <c r="BA1180" s="3"/>
    </row>
    <row r="1181" spans="2:53" x14ac:dyDescent="0.2">
      <c r="B1181" s="10" t="s">
        <v>579</v>
      </c>
      <c r="C1181" s="10"/>
      <c r="D1181" s="69" t="s">
        <v>127</v>
      </c>
      <c r="E1181" s="325">
        <v>284</v>
      </c>
      <c r="F1181" s="325">
        <v>186</v>
      </c>
      <c r="G1181" s="325">
        <v>135</v>
      </c>
      <c r="H1181" s="325">
        <v>108</v>
      </c>
      <c r="I1181" s="325">
        <v>133</v>
      </c>
      <c r="J1181" s="10"/>
      <c r="M1181" s="238">
        <v>23218.99</v>
      </c>
      <c r="N1181" s="238">
        <v>13144.32</v>
      </c>
      <c r="O1181" s="238">
        <v>12471</v>
      </c>
      <c r="P1181" s="238">
        <v>10328.76</v>
      </c>
      <c r="Q1181" s="238">
        <v>69043.7</v>
      </c>
      <c r="R1181" s="10"/>
      <c r="S1181" s="3"/>
      <c r="T1181" s="3"/>
      <c r="U1181" s="238">
        <v>71.885417956656397</v>
      </c>
      <c r="V1181" s="238">
        <v>40.948037383177599</v>
      </c>
      <c r="W1181" s="238">
        <v>39.7165605095541</v>
      </c>
      <c r="X1181" s="238">
        <v>33.211446945337599</v>
      </c>
      <c r="Y1181" s="238">
        <v>206.100597014925</v>
      </c>
      <c r="Z1181" s="10"/>
      <c r="AA1181" s="3"/>
      <c r="AB1181" s="10"/>
      <c r="AC1181" s="10"/>
      <c r="AD1181" s="69"/>
      <c r="AE1181" s="340"/>
      <c r="AF1181" s="340"/>
      <c r="AG1181" s="340"/>
      <c r="AH1181" s="340"/>
      <c r="AI1181" s="340"/>
      <c r="AJ1181" s="23"/>
      <c r="AK1181" s="3"/>
      <c r="AL1181" s="3"/>
      <c r="AM1181" s="282"/>
      <c r="AN1181" s="282"/>
      <c r="AO1181" s="282"/>
      <c r="AP1181" s="282"/>
      <c r="AQ1181" s="282"/>
      <c r="AR1181" s="347"/>
      <c r="AS1181" s="342"/>
      <c r="AT1181" s="342"/>
      <c r="AU1181" s="275"/>
      <c r="AV1181" s="275"/>
      <c r="AW1181" s="275"/>
      <c r="AX1181" s="275"/>
      <c r="AY1181" s="275"/>
      <c r="AZ1181" s="23"/>
      <c r="BA1181" s="3"/>
    </row>
    <row r="1182" spans="2:53" ht="13.5" thickBot="1" x14ac:dyDescent="0.25">
      <c r="B1182" s="92" t="s">
        <v>580</v>
      </c>
      <c r="C1182" s="92"/>
      <c r="D1182" s="84" t="s">
        <v>581</v>
      </c>
      <c r="E1182" s="326">
        <v>1</v>
      </c>
      <c r="F1182" s="326">
        <v>1</v>
      </c>
      <c r="G1182" s="326">
        <v>1</v>
      </c>
      <c r="H1182" s="326">
        <v>1</v>
      </c>
      <c r="I1182" s="326"/>
      <c r="J1182" s="92"/>
      <c r="M1182" s="332">
        <v>72.53</v>
      </c>
      <c r="N1182" s="238">
        <v>57.64</v>
      </c>
      <c r="O1182" s="238">
        <v>75.97</v>
      </c>
      <c r="P1182" s="238">
        <v>46.81</v>
      </c>
      <c r="Q1182" s="238">
        <v>0</v>
      </c>
      <c r="R1182" s="10"/>
      <c r="S1182" s="3"/>
      <c r="T1182" s="3"/>
      <c r="U1182" s="266">
        <v>72.53</v>
      </c>
      <c r="V1182" s="266">
        <v>57.64</v>
      </c>
      <c r="W1182" s="266">
        <v>75.97</v>
      </c>
      <c r="X1182" s="266">
        <v>46.81</v>
      </c>
      <c r="Y1182" s="266">
        <v>0</v>
      </c>
      <c r="Z1182" s="153"/>
      <c r="AA1182" s="3"/>
      <c r="AB1182" s="92"/>
      <c r="AC1182" s="92"/>
      <c r="AD1182" s="84"/>
      <c r="AE1182" s="341"/>
      <c r="AF1182" s="341"/>
      <c r="AG1182" s="341"/>
      <c r="AH1182" s="341"/>
      <c r="AI1182" s="341"/>
      <c r="AJ1182" s="103"/>
      <c r="AK1182" s="3"/>
      <c r="AL1182" s="3"/>
      <c r="AM1182" s="283"/>
      <c r="AN1182" s="284"/>
      <c r="AO1182" s="284"/>
      <c r="AP1182" s="284"/>
      <c r="AQ1182" s="284"/>
      <c r="AR1182" s="348"/>
      <c r="AS1182" s="342"/>
      <c r="AT1182" s="342"/>
      <c r="AU1182" s="276"/>
      <c r="AV1182" s="277"/>
      <c r="AW1182" s="277"/>
      <c r="AX1182" s="277"/>
      <c r="AY1182" s="277"/>
      <c r="AZ1182" s="103"/>
      <c r="BA1182" s="3"/>
    </row>
    <row r="1183" spans="2:53" x14ac:dyDescent="0.2">
      <c r="B1183" s="10" t="s">
        <v>583</v>
      </c>
      <c r="C1183" s="10"/>
      <c r="D1183" s="69" t="s">
        <v>460</v>
      </c>
      <c r="E1183" s="325">
        <v>455</v>
      </c>
      <c r="F1183" s="325">
        <v>245</v>
      </c>
      <c r="G1183" s="325">
        <v>174</v>
      </c>
      <c r="H1183" s="325">
        <v>122</v>
      </c>
      <c r="I1183" s="325">
        <v>133</v>
      </c>
      <c r="J1183" s="10"/>
      <c r="M1183" s="238">
        <v>61930.12</v>
      </c>
      <c r="N1183" s="238">
        <v>23306.38</v>
      </c>
      <c r="O1183" s="238">
        <v>21547.94</v>
      </c>
      <c r="P1183" s="238">
        <v>14452.69</v>
      </c>
      <c r="Q1183" s="238">
        <v>51693.2</v>
      </c>
      <c r="R1183" s="10"/>
      <c r="S1183" s="3"/>
      <c r="T1183" s="3"/>
      <c r="U1183" s="238">
        <v>121.19397260274</v>
      </c>
      <c r="V1183" s="238">
        <v>46.0600395256917</v>
      </c>
      <c r="W1183" s="238">
        <v>43.268955823293197</v>
      </c>
      <c r="X1183" s="238">
        <v>29.375386178861799</v>
      </c>
      <c r="Y1183" s="238">
        <v>102.565873015873</v>
      </c>
      <c r="Z1183" s="10"/>
      <c r="AA1183" s="3"/>
      <c r="AB1183" s="10"/>
      <c r="AC1183" s="10"/>
      <c r="AD1183" s="69"/>
      <c r="AE1183" s="340"/>
      <c r="AF1183" s="340"/>
      <c r="AG1183" s="340"/>
      <c r="AH1183" s="340"/>
      <c r="AI1183" s="340"/>
      <c r="AJ1183" s="23"/>
      <c r="AK1183" s="3"/>
      <c r="AL1183" s="3"/>
      <c r="AM1183" s="282"/>
      <c r="AN1183" s="282"/>
      <c r="AO1183" s="282"/>
      <c r="AP1183" s="282"/>
      <c r="AQ1183" s="282"/>
      <c r="AR1183" s="347"/>
      <c r="AS1183" s="342"/>
      <c r="AT1183" s="342"/>
      <c r="AU1183" s="275"/>
      <c r="AV1183" s="275"/>
      <c r="AW1183" s="275"/>
      <c r="AX1183" s="275"/>
      <c r="AY1183" s="275"/>
      <c r="AZ1183" s="23"/>
      <c r="BA1183" s="3"/>
    </row>
    <row r="1184" spans="2:53" ht="13.5" thickBot="1" x14ac:dyDescent="0.25">
      <c r="B1184" s="10" t="s">
        <v>585</v>
      </c>
      <c r="C1184" s="10"/>
      <c r="D1184" s="69" t="s">
        <v>460</v>
      </c>
      <c r="E1184" s="325">
        <v>4</v>
      </c>
      <c r="F1184" s="325">
        <v>3</v>
      </c>
      <c r="G1184" s="325">
        <v>3</v>
      </c>
      <c r="H1184" s="325">
        <v>3</v>
      </c>
      <c r="I1184" s="325">
        <v>3</v>
      </c>
      <c r="J1184" s="10"/>
      <c r="M1184" s="238">
        <v>140.38999999999999</v>
      </c>
      <c r="N1184" s="238">
        <v>32.15</v>
      </c>
      <c r="O1184" s="238">
        <v>26.2</v>
      </c>
      <c r="P1184" s="238">
        <v>20.86</v>
      </c>
      <c r="Q1184" s="238">
        <v>621.42999999999995</v>
      </c>
      <c r="R1184" s="10"/>
      <c r="S1184" s="3"/>
      <c r="T1184" s="3"/>
      <c r="U1184" s="238">
        <v>35.097499999999997</v>
      </c>
      <c r="V1184" s="238">
        <v>8.0374999999999996</v>
      </c>
      <c r="W1184" s="238">
        <v>6.55</v>
      </c>
      <c r="X1184" s="238">
        <v>5.2149999999999999</v>
      </c>
      <c r="Y1184" s="238">
        <v>155.35749999999999</v>
      </c>
      <c r="Z1184" s="10"/>
      <c r="AA1184" s="3"/>
      <c r="AB1184" s="10"/>
      <c r="AC1184" s="10"/>
      <c r="AD1184" s="69"/>
      <c r="AE1184" s="340"/>
      <c r="AF1184" s="340"/>
      <c r="AG1184" s="340"/>
      <c r="AH1184" s="340"/>
      <c r="AI1184" s="340"/>
      <c r="AJ1184" s="23"/>
      <c r="AK1184" s="3"/>
      <c r="AL1184" s="3"/>
      <c r="AM1184" s="282"/>
      <c r="AN1184" s="282"/>
      <c r="AO1184" s="282"/>
      <c r="AP1184" s="282"/>
      <c r="AQ1184" s="282"/>
      <c r="AR1184" s="347"/>
      <c r="AS1184" s="342"/>
      <c r="AT1184" s="342"/>
      <c r="AU1184" s="275"/>
      <c r="AV1184" s="275"/>
      <c r="AW1184" s="275"/>
      <c r="AX1184" s="275"/>
      <c r="AY1184" s="275"/>
      <c r="AZ1184" s="23"/>
      <c r="BA1184" s="3"/>
    </row>
    <row r="1185" spans="2:61" ht="15.75" thickBot="1" x14ac:dyDescent="0.3">
      <c r="B1185" s="93" t="s">
        <v>834</v>
      </c>
      <c r="C1185" s="100"/>
      <c r="D1185" s="106"/>
      <c r="E1185" s="327">
        <f>SUM(E857:E1184)</f>
        <v>70583</v>
      </c>
      <c r="F1185" s="327">
        <f>SUM(F857:F1184)</f>
        <v>39423</v>
      </c>
      <c r="G1185" s="327">
        <f>SUM(G857:G1184)</f>
        <v>29890</v>
      </c>
      <c r="H1185" s="327">
        <f>SUM(H857:H1184)</f>
        <v>22879</v>
      </c>
      <c r="I1185" s="327">
        <f>SUM(I857:I1184)</f>
        <v>27927</v>
      </c>
      <c r="J1185" s="96"/>
      <c r="L1185" s="147" t="s">
        <v>835</v>
      </c>
      <c r="M1185" s="272">
        <f>SUM(M857:M1184)</f>
        <v>8144637.7500000019</v>
      </c>
      <c r="N1185" s="272">
        <f>SUM(N857:N1184)</f>
        <v>3573400.43</v>
      </c>
      <c r="O1185" s="272">
        <f>SUM(O857:O1184)</f>
        <v>3019487.2300000018</v>
      </c>
      <c r="P1185" s="272">
        <f>SUM(P857:P1184)</f>
        <v>2708844.990000003</v>
      </c>
      <c r="Q1185" s="272">
        <f>SUM(Q857:Q1184)</f>
        <v>8947817.8300000019</v>
      </c>
      <c r="R1185" s="96"/>
      <c r="S1185" s="3"/>
      <c r="T1185" s="147" t="s">
        <v>836</v>
      </c>
      <c r="U1185" s="335">
        <f>AVERAGE(U857:U1184)</f>
        <v>101.7436694004514</v>
      </c>
      <c r="V1185" s="335">
        <f>AVERAGE(V857:V1184)</f>
        <v>45.740994350395937</v>
      </c>
      <c r="W1185" s="335">
        <f>AVERAGE(W857:W1184)</f>
        <v>47.256364731769509</v>
      </c>
      <c r="X1185" s="335">
        <f>AVERAGE(X857:X1184)</f>
        <v>39.347052627069736</v>
      </c>
      <c r="Y1185" s="335">
        <f>AVERAGE(Y857:Y1184)</f>
        <v>105.627286797994</v>
      </c>
      <c r="Z1185" s="96"/>
      <c r="AA1185" s="3"/>
      <c r="AB1185" s="93" t="s">
        <v>834</v>
      </c>
      <c r="AC1185" s="100"/>
      <c r="AD1185" s="106"/>
      <c r="AE1185" s="225">
        <f>SUM(AE857:AE1184)</f>
        <v>7934</v>
      </c>
      <c r="AF1185" s="225">
        <f>SUM(AF857:AF1184)</f>
        <v>3535</v>
      </c>
      <c r="AG1185" s="225">
        <f>SUM(AG857:AG1184)</f>
        <v>2415</v>
      </c>
      <c r="AH1185" s="225">
        <f>SUM(AH857:AH1184)</f>
        <v>1772</v>
      </c>
      <c r="AI1185" s="225">
        <f>SUM(AI857:AI1184)</f>
        <v>1564</v>
      </c>
      <c r="AJ1185" s="105"/>
      <c r="AK1185" s="3"/>
      <c r="AL1185" s="147" t="s">
        <v>835</v>
      </c>
      <c r="AM1185" s="286">
        <f>SUM(AM857:AM1184)</f>
        <v>3445650.5399999996</v>
      </c>
      <c r="AN1185" s="286">
        <f>SUM(AN857:AN1184)</f>
        <v>760810.77000000014</v>
      </c>
      <c r="AO1185" s="286">
        <f>SUM(AO857:AO1184)</f>
        <v>357857.06999999983</v>
      </c>
      <c r="AP1185" s="286">
        <f>SUM(AP857:AP1184)</f>
        <v>274416.21999999991</v>
      </c>
      <c r="AQ1185" s="286">
        <f>SUM(AQ857:AQ1184)</f>
        <v>950253.16999999981</v>
      </c>
      <c r="AR1185" s="346"/>
      <c r="AS1185" s="342"/>
      <c r="AT1185" s="345" t="s">
        <v>836</v>
      </c>
      <c r="AU1185" s="278">
        <f>AVERAGE(AU857:AU1184)</f>
        <v>332.25749639562036</v>
      </c>
      <c r="AV1185" s="278">
        <f>AVERAGE(AV857:AV1184)</f>
        <v>93.01123426932628</v>
      </c>
      <c r="AW1185" s="278">
        <f>AVERAGE(AW857:AW1184)</f>
        <v>35.180905798143669</v>
      </c>
      <c r="AX1185" s="278">
        <f>AVERAGE(AX857:AX1184)</f>
        <v>26.146565005136647</v>
      </c>
      <c r="AY1185" s="278">
        <f>AVERAGE(AY857:AY1184)</f>
        <v>114.06972945602224</v>
      </c>
      <c r="AZ1185" s="105"/>
      <c r="BA1185" s="3"/>
    </row>
    <row r="1186" spans="2:61" s="3" customFormat="1" x14ac:dyDescent="0.2">
      <c r="E1186" s="317"/>
      <c r="F1186" s="317"/>
      <c r="G1186" s="317"/>
      <c r="H1186" s="317"/>
      <c r="I1186" s="317"/>
      <c r="M1186" s="328"/>
      <c r="N1186" s="328"/>
      <c r="O1186" s="328"/>
      <c r="P1186" s="328"/>
      <c r="Q1186" s="328"/>
      <c r="U1186" s="328"/>
      <c r="V1186" s="328"/>
      <c r="W1186" s="328"/>
      <c r="X1186" s="328"/>
      <c r="Y1186" s="328"/>
      <c r="AE1186" s="180"/>
      <c r="AF1186" s="180"/>
      <c r="AG1186" s="180"/>
      <c r="AH1186" s="180"/>
      <c r="AI1186" s="180"/>
      <c r="AM1186" s="280"/>
      <c r="AN1186" s="280"/>
      <c r="AO1186" s="280"/>
      <c r="AP1186" s="280"/>
      <c r="AQ1186" s="280"/>
      <c r="AR1186" s="342"/>
      <c r="AS1186" s="342"/>
      <c r="AT1186" s="342"/>
      <c r="AU1186" s="273"/>
      <c r="AV1186" s="273"/>
      <c r="AW1186" s="273"/>
      <c r="AX1186" s="273"/>
      <c r="AY1186" s="273"/>
    </row>
    <row r="1187" spans="2:61" hidden="1" x14ac:dyDescent="0.2">
      <c r="AZ1187" s="3"/>
      <c r="BA1187" s="3"/>
      <c r="BI1187" s="3"/>
    </row>
    <row r="1188" spans="2:61" x14ac:dyDescent="0.2"/>
    <row r="1189" spans="2:61" x14ac:dyDescent="0.2"/>
    <row r="1190" spans="2:61" x14ac:dyDescent="0.2"/>
    <row r="1191" spans="2:61" x14ac:dyDescent="0.2"/>
    <row r="1192" spans="2:61" x14ac:dyDescent="0.2"/>
    <row r="1193" spans="2:61" x14ac:dyDescent="0.2"/>
    <row r="1194" spans="2:61" x14ac:dyDescent="0.2"/>
    <row r="1195" spans="2:61" x14ac:dyDescent="0.2"/>
    <row r="1196" spans="2:61" x14ac:dyDescent="0.2"/>
    <row r="1197" spans="2:61" x14ac:dyDescent="0.2"/>
    <row r="1198" spans="2:61" x14ac:dyDescent="0.2"/>
    <row r="1199" spans="2:61" x14ac:dyDescent="0.2"/>
    <row r="1200" spans="2:61"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sheetData>
  <mergeCells count="20">
    <mergeCell ref="U17:Z17"/>
    <mergeCell ref="A2:E3"/>
    <mergeCell ref="E17:J17"/>
    <mergeCell ref="H2:O3"/>
    <mergeCell ref="E501:J501"/>
    <mergeCell ref="M17:R17"/>
    <mergeCell ref="E855:J855"/>
    <mergeCell ref="AE501:AJ501"/>
    <mergeCell ref="AE855:AJ855"/>
    <mergeCell ref="M501:R501"/>
    <mergeCell ref="M855:R855"/>
    <mergeCell ref="U501:Z501"/>
    <mergeCell ref="U855:Z855"/>
    <mergeCell ref="AE17:AJ17"/>
    <mergeCell ref="AM17:AR17"/>
    <mergeCell ref="AM501:AR501"/>
    <mergeCell ref="AM855:AR855"/>
    <mergeCell ref="AU17:AZ17"/>
    <mergeCell ref="AU501:AZ501"/>
    <mergeCell ref="AU855:AZ855"/>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360"/>
  <sheetViews>
    <sheetView zoomScale="85" zoomScaleNormal="85" zoomScaleSheetLayoutView="40" zoomScalePageLayoutView="55" workbookViewId="0">
      <selection activeCell="J1051" sqref="J1051:J1139"/>
    </sheetView>
  </sheetViews>
  <sheetFormatPr defaultColWidth="0" defaultRowHeight="15" zeroHeight="1" x14ac:dyDescent="0.25"/>
  <cols>
    <col min="1" max="1" width="23.7109375" style="3" customWidth="1"/>
    <col min="2" max="5" width="18.7109375" style="4" customWidth="1"/>
    <col min="6" max="6" width="20.7109375" style="227" customWidth="1"/>
    <col min="7" max="10" width="20.7109375" style="279" customWidth="1"/>
    <col min="11" max="11" width="2.5703125" style="3" customWidth="1"/>
    <col min="12" max="12" width="20.7109375" style="218" customWidth="1"/>
    <col min="13" max="14" width="20.7109375" style="279" customWidth="1"/>
    <col min="15" max="15" width="20.7109375" style="296" customWidth="1"/>
    <col min="16" max="17" width="20.7109375" style="279" customWidth="1"/>
    <col min="18" max="18" width="20.7109375" style="227" customWidth="1"/>
    <col min="19" max="20" width="20.7109375" style="279" customWidth="1"/>
    <col min="21" max="21" width="2.5703125" style="3" customWidth="1"/>
    <col min="22" max="22" width="20.7109375" style="58" customWidth="1"/>
    <col min="23" max="30" width="20.7109375" style="4" customWidth="1"/>
    <col min="31" max="31" width="8.7109375" style="3" customWidth="1"/>
    <col min="34" max="36" width="0" style="4" hidden="1" customWidth="1"/>
    <col min="37" max="16382" width="8.7109375" style="4" hidden="1"/>
    <col min="16383" max="16384" width="8.7109375" hidden="1"/>
  </cols>
  <sheetData>
    <row r="1" spans="1:30" ht="15.75" thickBot="1" x14ac:dyDescent="0.3">
      <c r="A1" s="60" t="s">
        <v>849</v>
      </c>
      <c r="B1" s="3"/>
      <c r="C1" s="3"/>
      <c r="D1" s="3"/>
      <c r="E1" s="3"/>
      <c r="F1" s="180"/>
      <c r="G1" s="309"/>
      <c r="H1" s="273"/>
      <c r="I1" s="273"/>
      <c r="J1" s="273"/>
      <c r="L1" s="215" t="s">
        <v>850</v>
      </c>
      <c r="M1" s="309"/>
      <c r="N1" s="309"/>
      <c r="O1" s="271"/>
      <c r="P1" s="273"/>
      <c r="Q1" s="273"/>
      <c r="R1" s="180"/>
      <c r="S1" s="273"/>
      <c r="T1" s="273"/>
      <c r="V1" s="60" t="s">
        <v>851</v>
      </c>
      <c r="W1" s="3"/>
      <c r="X1" s="3"/>
      <c r="Y1" s="3"/>
      <c r="Z1" s="3"/>
      <c r="AA1" s="3"/>
      <c r="AB1" s="3"/>
      <c r="AC1" s="3"/>
      <c r="AD1" s="3"/>
    </row>
    <row r="2" spans="1:30" ht="78" customHeight="1" thickBot="1" x14ac:dyDescent="0.3">
      <c r="A2" s="506" t="s">
        <v>852</v>
      </c>
      <c r="B2" s="507"/>
      <c r="C2" s="507"/>
      <c r="D2" s="508"/>
      <c r="E2" s="107"/>
      <c r="F2" s="223"/>
      <c r="G2" s="312"/>
      <c r="H2" s="312"/>
      <c r="I2" s="273"/>
      <c r="J2" s="273"/>
      <c r="L2" s="509" t="s">
        <v>853</v>
      </c>
      <c r="M2" s="510"/>
      <c r="N2" s="511"/>
      <c r="O2" s="291"/>
      <c r="P2" s="305"/>
      <c r="Q2" s="305"/>
      <c r="R2" s="180"/>
      <c r="S2" s="273"/>
      <c r="T2" s="273"/>
      <c r="V2" s="509" t="s">
        <v>854</v>
      </c>
      <c r="W2" s="510"/>
      <c r="X2" s="510"/>
      <c r="Y2" s="511"/>
      <c r="Z2" s="18"/>
      <c r="AA2" s="18"/>
      <c r="AB2" s="18"/>
      <c r="AC2" s="3"/>
      <c r="AD2" s="3"/>
    </row>
    <row r="3" spans="1:30" x14ac:dyDescent="0.25">
      <c r="A3" s="155"/>
      <c r="B3" s="155"/>
      <c r="C3" s="155"/>
      <c r="D3" s="155"/>
      <c r="E3" s="107"/>
      <c r="F3" s="223"/>
      <c r="G3" s="312"/>
      <c r="H3" s="312"/>
      <c r="I3" s="273"/>
      <c r="J3" s="273"/>
      <c r="L3" s="216"/>
      <c r="M3" s="310"/>
      <c r="N3" s="310"/>
      <c r="O3" s="291"/>
      <c r="P3" s="305"/>
      <c r="Q3" s="305"/>
      <c r="R3" s="180"/>
      <c r="S3" s="273"/>
      <c r="T3" s="273"/>
      <c r="V3" s="156"/>
      <c r="W3" s="64"/>
      <c r="X3" s="64"/>
      <c r="Y3" s="64"/>
      <c r="Z3" s="18"/>
      <c r="AA3" s="18"/>
      <c r="AB3" s="18"/>
      <c r="AC3" s="3"/>
      <c r="AD3" s="3"/>
    </row>
    <row r="4" spans="1:30" x14ac:dyDescent="0.25">
      <c r="A4" s="5" t="s">
        <v>15</v>
      </c>
      <c r="B4" s="62"/>
      <c r="C4" s="62"/>
      <c r="D4" s="62"/>
      <c r="E4" s="62"/>
      <c r="F4" s="224"/>
      <c r="G4" s="313"/>
      <c r="H4" s="313"/>
      <c r="I4" s="273"/>
      <c r="J4" s="273"/>
      <c r="L4" s="217" t="s">
        <v>633</v>
      </c>
      <c r="M4" s="273"/>
      <c r="N4" s="273"/>
      <c r="O4" s="271"/>
      <c r="P4" s="273"/>
      <c r="Q4" s="273"/>
      <c r="R4" s="180"/>
      <c r="S4" s="273"/>
      <c r="T4" s="273"/>
      <c r="V4" s="50" t="s">
        <v>633</v>
      </c>
      <c r="W4" s="3"/>
      <c r="X4" s="3"/>
      <c r="Y4" s="3"/>
      <c r="Z4" s="3"/>
      <c r="AA4" s="3"/>
      <c r="AB4" s="3"/>
      <c r="AC4" s="3"/>
      <c r="AD4" s="3"/>
    </row>
    <row r="5" spans="1:30" x14ac:dyDescent="0.25">
      <c r="B5" s="3"/>
      <c r="C5" s="3"/>
      <c r="D5" s="3"/>
      <c r="E5" s="3"/>
      <c r="F5" s="180"/>
      <c r="G5" s="273"/>
      <c r="H5" s="273"/>
      <c r="I5" s="273"/>
      <c r="J5" s="273"/>
      <c r="L5" s="217"/>
      <c r="M5" s="273"/>
      <c r="N5" s="273"/>
      <c r="O5" s="271"/>
      <c r="P5" s="273"/>
      <c r="Q5" s="273"/>
      <c r="R5" s="180"/>
      <c r="S5" s="273"/>
      <c r="T5" s="273"/>
      <c r="V5" s="50"/>
      <c r="W5" s="3"/>
      <c r="X5" s="3"/>
      <c r="Y5" s="3"/>
      <c r="Z5" s="3"/>
      <c r="AA5" s="3"/>
      <c r="AB5" s="3"/>
      <c r="AC5" s="3"/>
      <c r="AD5" s="3"/>
    </row>
    <row r="6" spans="1:30" x14ac:dyDescent="0.25">
      <c r="A6" s="21" t="s">
        <v>855</v>
      </c>
      <c r="B6" s="3"/>
      <c r="C6" s="3"/>
      <c r="D6" s="3"/>
      <c r="E6" s="3"/>
      <c r="F6" s="180"/>
      <c r="G6" s="273"/>
      <c r="H6" s="273"/>
      <c r="I6" s="273"/>
      <c r="J6" s="273"/>
      <c r="L6" s="217"/>
      <c r="M6" s="273"/>
      <c r="N6" s="273"/>
      <c r="O6" s="271"/>
      <c r="P6" s="273"/>
      <c r="Q6" s="273"/>
      <c r="R6" s="180"/>
      <c r="S6" s="273"/>
      <c r="T6" s="273"/>
      <c r="V6" s="89" t="s">
        <v>28</v>
      </c>
      <c r="W6" s="3" t="s">
        <v>856</v>
      </c>
      <c r="X6" s="3"/>
      <c r="Y6" s="3"/>
      <c r="Z6" s="3"/>
      <c r="AA6" s="3"/>
      <c r="AB6" s="3"/>
      <c r="AC6" s="3"/>
      <c r="AD6" s="3"/>
    </row>
    <row r="7" spans="1:30" x14ac:dyDescent="0.25">
      <c r="A7" s="3" t="s">
        <v>857</v>
      </c>
      <c r="B7" s="3"/>
      <c r="C7" s="3"/>
      <c r="D7" s="3"/>
      <c r="E7" s="3"/>
      <c r="F7" s="180"/>
      <c r="G7" s="273"/>
      <c r="H7" s="273"/>
      <c r="I7" s="273"/>
      <c r="J7" s="273"/>
      <c r="M7" s="273"/>
      <c r="N7" s="273"/>
      <c r="O7" s="271"/>
      <c r="P7" s="273"/>
      <c r="Q7" s="273"/>
      <c r="R7" s="180"/>
      <c r="S7" s="273"/>
      <c r="T7" s="273"/>
      <c r="V7" s="50"/>
      <c r="W7" s="3" t="s">
        <v>858</v>
      </c>
      <c r="X7" s="3"/>
      <c r="Y7" s="3"/>
      <c r="Z7" s="3"/>
      <c r="AA7" s="3"/>
      <c r="AB7" s="3"/>
      <c r="AC7" s="3"/>
      <c r="AD7" s="3"/>
    </row>
    <row r="8" spans="1:30" x14ac:dyDescent="0.25">
      <c r="A8" s="21" t="s">
        <v>859</v>
      </c>
      <c r="B8" s="3"/>
      <c r="C8" s="3"/>
      <c r="D8" s="3"/>
      <c r="E8" s="3"/>
      <c r="F8" s="180"/>
      <c r="G8" s="273"/>
      <c r="H8" s="273"/>
      <c r="I8" s="273"/>
      <c r="J8" s="273"/>
      <c r="L8" s="217"/>
      <c r="M8" s="273"/>
      <c r="N8" s="273"/>
      <c r="O8" s="271"/>
      <c r="P8" s="273"/>
      <c r="Q8" s="273"/>
      <c r="R8" s="180"/>
      <c r="S8" s="273"/>
      <c r="T8" s="273"/>
      <c r="V8" s="50"/>
      <c r="W8" s="3" t="s">
        <v>860</v>
      </c>
      <c r="X8" s="3"/>
      <c r="Y8" s="3"/>
      <c r="Z8" s="3"/>
      <c r="AA8" s="3"/>
      <c r="AB8" s="3"/>
      <c r="AC8" s="3"/>
      <c r="AD8" s="3"/>
    </row>
    <row r="9" spans="1:30" x14ac:dyDescent="0.25">
      <c r="A9" s="21" t="s">
        <v>861</v>
      </c>
      <c r="B9" s="3"/>
      <c r="C9" s="3"/>
      <c r="D9" s="3"/>
      <c r="E9" s="3"/>
      <c r="F9" s="180"/>
      <c r="G9" s="273"/>
      <c r="H9" s="273"/>
      <c r="I9" s="273"/>
      <c r="J9" s="297" t="s">
        <v>38</v>
      </c>
      <c r="L9" s="217"/>
      <c r="M9" s="273"/>
      <c r="N9" s="273"/>
      <c r="O9" s="271"/>
      <c r="P9" s="273"/>
      <c r="Q9" s="273"/>
      <c r="R9" s="180"/>
      <c r="S9" s="273"/>
      <c r="T9" s="297" t="s">
        <v>38</v>
      </c>
      <c r="V9" s="50"/>
      <c r="W9" s="3"/>
      <c r="X9" s="3"/>
      <c r="Y9" s="3"/>
      <c r="Z9" s="3"/>
      <c r="AA9" s="3"/>
      <c r="AB9" s="3"/>
      <c r="AC9" s="3"/>
      <c r="AD9" s="3"/>
    </row>
    <row r="10" spans="1:30" x14ac:dyDescent="0.25">
      <c r="A10" s="142" t="str">
        <f>Arrearages!A17</f>
        <v>Atlantic City Electric</v>
      </c>
      <c r="B10" s="3"/>
      <c r="C10" s="3"/>
      <c r="D10" s="3"/>
      <c r="E10" s="3"/>
      <c r="F10" s="180"/>
      <c r="H10" s="273"/>
      <c r="I10" s="273"/>
      <c r="L10" s="217"/>
      <c r="M10" s="273"/>
      <c r="N10" s="273"/>
      <c r="O10" s="271"/>
      <c r="V10" s="50"/>
      <c r="W10" s="3"/>
      <c r="AB10" s="3"/>
      <c r="AC10" s="3"/>
      <c r="AD10" s="3"/>
    </row>
    <row r="11" spans="1:30" ht="76.5" x14ac:dyDescent="0.25">
      <c r="A11" s="55" t="s">
        <v>634</v>
      </c>
      <c r="B11" s="67" t="s">
        <v>862</v>
      </c>
      <c r="C11" s="67" t="s">
        <v>44</v>
      </c>
      <c r="D11" s="67" t="s">
        <v>45</v>
      </c>
      <c r="E11" s="67" t="s">
        <v>46</v>
      </c>
      <c r="F11" s="219" t="s">
        <v>863</v>
      </c>
      <c r="G11" s="298" t="s">
        <v>864</v>
      </c>
      <c r="H11" s="298" t="s">
        <v>865</v>
      </c>
      <c r="I11" s="298" t="s">
        <v>866</v>
      </c>
      <c r="J11" s="298" t="s">
        <v>867</v>
      </c>
      <c r="K11" s="70"/>
      <c r="L11" s="219" t="s">
        <v>868</v>
      </c>
      <c r="M11" s="298" t="s">
        <v>869</v>
      </c>
      <c r="N11" s="298" t="s">
        <v>870</v>
      </c>
      <c r="O11" s="292" t="s">
        <v>871</v>
      </c>
      <c r="P11" s="298" t="s">
        <v>872</v>
      </c>
      <c r="Q11" s="298" t="s">
        <v>873</v>
      </c>
      <c r="R11" s="219" t="s">
        <v>874</v>
      </c>
      <c r="S11" s="298" t="s">
        <v>875</v>
      </c>
      <c r="T11" s="298" t="s">
        <v>876</v>
      </c>
      <c r="U11" s="70"/>
      <c r="V11" s="68" t="s">
        <v>877</v>
      </c>
      <c r="W11" s="68" t="s">
        <v>878</v>
      </c>
      <c r="X11" s="68" t="s">
        <v>879</v>
      </c>
      <c r="Y11" s="68" t="s">
        <v>880</v>
      </c>
      <c r="Z11" s="68" t="s">
        <v>881</v>
      </c>
      <c r="AA11" s="68" t="s">
        <v>882</v>
      </c>
      <c r="AB11" s="68" t="s">
        <v>883</v>
      </c>
      <c r="AC11" s="68" t="s">
        <v>884</v>
      </c>
      <c r="AD11" s="68" t="s">
        <v>885</v>
      </c>
    </row>
    <row r="12" spans="1:30" x14ac:dyDescent="0.25">
      <c r="A12" s="55"/>
      <c r="B12" s="10"/>
      <c r="C12" s="10" t="s">
        <v>62</v>
      </c>
      <c r="D12" s="10"/>
      <c r="E12" s="10" t="s">
        <v>63</v>
      </c>
      <c r="F12" s="179">
        <v>150</v>
      </c>
      <c r="G12" s="299">
        <v>993.85906666666597</v>
      </c>
      <c r="H12" s="299">
        <v>149078.85999999999</v>
      </c>
      <c r="I12" s="299">
        <v>993.85906666666597</v>
      </c>
      <c r="J12" s="421">
        <v>11</v>
      </c>
      <c r="K12" s="178"/>
      <c r="L12" s="179">
        <v>53</v>
      </c>
      <c r="M12" s="299">
        <v>46719.1</v>
      </c>
      <c r="N12" s="299">
        <v>881.49245283018899</v>
      </c>
      <c r="O12" s="213">
        <v>3</v>
      </c>
      <c r="P12" s="299">
        <v>2157.0300000000002</v>
      </c>
      <c r="Q12" s="299">
        <v>719.01</v>
      </c>
      <c r="R12" s="179">
        <v>147</v>
      </c>
      <c r="S12" s="299">
        <v>146921.82999999999</v>
      </c>
      <c r="T12" s="299">
        <v>999.46823129251698</v>
      </c>
      <c r="V12" s="10"/>
      <c r="W12" s="10"/>
      <c r="X12" s="10"/>
      <c r="Y12" s="10"/>
      <c r="Z12" s="10"/>
      <c r="AA12" s="10"/>
      <c r="AB12" s="10"/>
      <c r="AC12" s="10"/>
      <c r="AD12" s="10"/>
    </row>
    <row r="13" spans="1:30" x14ac:dyDescent="0.25">
      <c r="A13" s="55"/>
      <c r="B13" s="10"/>
      <c r="C13" s="288" t="s">
        <v>62</v>
      </c>
      <c r="D13" s="289"/>
      <c r="E13" s="289" t="s">
        <v>65</v>
      </c>
      <c r="F13" s="290">
        <v>9</v>
      </c>
      <c r="G13" s="306">
        <v>606.75777777777796</v>
      </c>
      <c r="H13" s="306">
        <v>5460.82</v>
      </c>
      <c r="I13" s="306">
        <v>606.75777777777796</v>
      </c>
      <c r="J13" s="422">
        <v>10.1111111111111</v>
      </c>
      <c r="K13" s="289"/>
      <c r="L13" s="290">
        <v>3</v>
      </c>
      <c r="M13" s="306">
        <v>1933.97</v>
      </c>
      <c r="N13" s="306">
        <v>644.65666666666698</v>
      </c>
      <c r="O13" s="293"/>
      <c r="P13" s="306"/>
      <c r="Q13" s="306"/>
      <c r="R13" s="290">
        <v>9</v>
      </c>
      <c r="S13" s="306">
        <v>5460.82</v>
      </c>
      <c r="T13" s="300">
        <v>606.75777777777796</v>
      </c>
      <c r="V13" s="10"/>
      <c r="W13" s="10"/>
      <c r="X13" s="10"/>
      <c r="Y13" s="10"/>
      <c r="Z13" s="10"/>
      <c r="AA13" s="10"/>
      <c r="AB13" s="10"/>
      <c r="AC13" s="10"/>
      <c r="AD13" s="10"/>
    </row>
    <row r="14" spans="1:30" x14ac:dyDescent="0.25">
      <c r="A14" s="55"/>
      <c r="B14" s="10"/>
      <c r="C14" s="10" t="s">
        <v>66</v>
      </c>
      <c r="D14" s="10"/>
      <c r="E14" s="10" t="s">
        <v>63</v>
      </c>
      <c r="F14" s="179">
        <v>26</v>
      </c>
      <c r="G14" s="299">
        <v>1056.0107692307699</v>
      </c>
      <c r="H14" s="299">
        <v>27456.28</v>
      </c>
      <c r="I14" s="299">
        <v>1056.0107692307699</v>
      </c>
      <c r="J14" s="421">
        <v>11.153846153846199</v>
      </c>
      <c r="K14" s="178"/>
      <c r="L14" s="179">
        <v>15</v>
      </c>
      <c r="M14" s="299">
        <v>17166.72</v>
      </c>
      <c r="N14" s="299">
        <v>1144.4480000000001</v>
      </c>
      <c r="O14" s="213">
        <v>1</v>
      </c>
      <c r="P14" s="299">
        <v>398.11</v>
      </c>
      <c r="Q14" s="299">
        <v>398.11</v>
      </c>
      <c r="R14" s="179">
        <v>25</v>
      </c>
      <c r="S14" s="299">
        <v>27058.17</v>
      </c>
      <c r="T14" s="299">
        <v>1082.3268</v>
      </c>
      <c r="V14" s="10"/>
      <c r="W14" s="10"/>
      <c r="X14" s="10"/>
      <c r="Y14" s="10"/>
      <c r="Z14" s="10"/>
      <c r="AA14" s="10"/>
      <c r="AB14" s="10"/>
      <c r="AC14" s="10"/>
      <c r="AD14" s="10"/>
    </row>
    <row r="15" spans="1:30" x14ac:dyDescent="0.25">
      <c r="A15" s="55"/>
      <c r="B15" s="10"/>
      <c r="C15" s="10" t="s">
        <v>67</v>
      </c>
      <c r="D15" s="10"/>
      <c r="E15" s="10" t="s">
        <v>68</v>
      </c>
      <c r="F15" s="179">
        <v>16</v>
      </c>
      <c r="G15" s="299">
        <v>490.76187499999997</v>
      </c>
      <c r="H15" s="299">
        <v>7852.19</v>
      </c>
      <c r="I15" s="299">
        <v>490.76187499999997</v>
      </c>
      <c r="J15" s="421">
        <v>10.5625</v>
      </c>
      <c r="K15" s="178"/>
      <c r="L15" s="179">
        <v>7</v>
      </c>
      <c r="M15" s="299">
        <v>4285.55</v>
      </c>
      <c r="N15" s="299">
        <v>612.22142857142899</v>
      </c>
      <c r="O15" s="213"/>
      <c r="P15" s="299"/>
      <c r="Q15" s="299"/>
      <c r="R15" s="179">
        <v>16</v>
      </c>
      <c r="S15" s="299">
        <v>7852.19</v>
      </c>
      <c r="T15" s="299">
        <v>490.76187499999997</v>
      </c>
      <c r="V15" s="10"/>
      <c r="W15" s="10"/>
      <c r="X15" s="10"/>
      <c r="Y15" s="10"/>
      <c r="Z15" s="10"/>
      <c r="AA15" s="10"/>
      <c r="AB15" s="10"/>
      <c r="AC15" s="10"/>
      <c r="AD15" s="10"/>
    </row>
    <row r="16" spans="1:30" x14ac:dyDescent="0.25">
      <c r="A16" s="55"/>
      <c r="B16" s="10"/>
      <c r="C16" s="10" t="s">
        <v>71</v>
      </c>
      <c r="D16" s="10"/>
      <c r="E16" s="10" t="s">
        <v>72</v>
      </c>
      <c r="F16" s="179">
        <v>30</v>
      </c>
      <c r="G16" s="299">
        <v>1072.67233333333</v>
      </c>
      <c r="H16" s="299">
        <v>32180.17</v>
      </c>
      <c r="I16" s="299">
        <v>1072.67233333333</v>
      </c>
      <c r="J16" s="421">
        <v>10.966666666666701</v>
      </c>
      <c r="K16" s="178"/>
      <c r="L16" s="179">
        <v>10</v>
      </c>
      <c r="M16" s="299">
        <v>12205.77</v>
      </c>
      <c r="N16" s="299">
        <v>1220.577</v>
      </c>
      <c r="O16" s="213"/>
      <c r="P16" s="299"/>
      <c r="Q16" s="299"/>
      <c r="R16" s="179">
        <v>30</v>
      </c>
      <c r="S16" s="299">
        <v>32180.17</v>
      </c>
      <c r="T16" s="299">
        <v>1072.67233333333</v>
      </c>
      <c r="V16" s="10"/>
      <c r="W16" s="10"/>
      <c r="X16" s="10"/>
      <c r="Y16" s="10"/>
      <c r="Z16" s="10"/>
      <c r="AA16" s="10"/>
      <c r="AB16" s="10"/>
      <c r="AC16" s="10"/>
      <c r="AD16" s="10"/>
    </row>
    <row r="17" spans="1:30" x14ac:dyDescent="0.25">
      <c r="A17" s="55"/>
      <c r="B17" s="10"/>
      <c r="C17" s="10" t="s">
        <v>74</v>
      </c>
      <c r="D17" s="10"/>
      <c r="E17" s="10" t="s">
        <v>75</v>
      </c>
      <c r="F17" s="179">
        <v>1</v>
      </c>
      <c r="G17" s="299">
        <v>447.35</v>
      </c>
      <c r="H17" s="299">
        <v>447.35</v>
      </c>
      <c r="I17" s="299">
        <v>447.35</v>
      </c>
      <c r="J17" s="421">
        <v>7</v>
      </c>
      <c r="K17" s="178"/>
      <c r="L17" s="179"/>
      <c r="M17" s="299"/>
      <c r="N17" s="299"/>
      <c r="O17" s="213"/>
      <c r="P17" s="299"/>
      <c r="Q17" s="299"/>
      <c r="R17" s="179">
        <v>1</v>
      </c>
      <c r="S17" s="299">
        <v>447.35</v>
      </c>
      <c r="T17" s="299">
        <v>447.35</v>
      </c>
      <c r="V17" s="10"/>
      <c r="W17" s="10"/>
      <c r="X17" s="10"/>
      <c r="Y17" s="10"/>
      <c r="Z17" s="10"/>
      <c r="AA17" s="10"/>
      <c r="AB17" s="10"/>
      <c r="AC17" s="10"/>
      <c r="AD17" s="10"/>
    </row>
    <row r="18" spans="1:30" x14ac:dyDescent="0.25">
      <c r="A18" s="55"/>
      <c r="B18" s="10"/>
      <c r="C18" s="10" t="s">
        <v>78</v>
      </c>
      <c r="D18" s="10"/>
      <c r="E18" s="10" t="s">
        <v>79</v>
      </c>
      <c r="F18" s="179">
        <v>5</v>
      </c>
      <c r="G18" s="299">
        <v>4321.5379999999996</v>
      </c>
      <c r="H18" s="299">
        <v>21607.69</v>
      </c>
      <c r="I18" s="299">
        <v>4321.5379999999996</v>
      </c>
      <c r="J18" s="421">
        <v>12.8</v>
      </c>
      <c r="K18" s="178"/>
      <c r="L18" s="179">
        <v>1</v>
      </c>
      <c r="M18" s="299">
        <v>11828.15</v>
      </c>
      <c r="N18" s="299">
        <v>11828.15</v>
      </c>
      <c r="O18" s="213"/>
      <c r="P18" s="299"/>
      <c r="Q18" s="299"/>
      <c r="R18" s="179">
        <v>5</v>
      </c>
      <c r="S18" s="299">
        <v>21607.69</v>
      </c>
      <c r="T18" s="299">
        <v>4321.5379999999996</v>
      </c>
      <c r="V18" s="10"/>
      <c r="W18" s="10"/>
      <c r="X18" s="10"/>
      <c r="Y18" s="10"/>
      <c r="Z18" s="10"/>
      <c r="AA18" s="10"/>
      <c r="AB18" s="10"/>
      <c r="AC18" s="10"/>
      <c r="AD18" s="10"/>
    </row>
    <row r="19" spans="1:30" x14ac:dyDescent="0.25">
      <c r="A19" s="55"/>
      <c r="B19" s="10"/>
      <c r="C19" s="10" t="s">
        <v>80</v>
      </c>
      <c r="D19" s="10"/>
      <c r="E19" s="10" t="s">
        <v>81</v>
      </c>
      <c r="F19" s="179">
        <v>171</v>
      </c>
      <c r="G19" s="299">
        <v>869.55783625730999</v>
      </c>
      <c r="H19" s="299">
        <v>148694.39000000001</v>
      </c>
      <c r="I19" s="299">
        <v>869.55783625730999</v>
      </c>
      <c r="J19" s="421">
        <v>10.9649122807018</v>
      </c>
      <c r="K19" s="178"/>
      <c r="L19" s="179">
        <v>53</v>
      </c>
      <c r="M19" s="299">
        <v>63341.01</v>
      </c>
      <c r="N19" s="299">
        <v>1195.11339622642</v>
      </c>
      <c r="O19" s="213">
        <v>1</v>
      </c>
      <c r="P19" s="299">
        <v>665.79</v>
      </c>
      <c r="Q19" s="299">
        <v>665.79</v>
      </c>
      <c r="R19" s="179">
        <v>170</v>
      </c>
      <c r="S19" s="299">
        <v>148028.6</v>
      </c>
      <c r="T19" s="299">
        <v>870.75647058823495</v>
      </c>
      <c r="V19" s="10"/>
      <c r="W19" s="10"/>
      <c r="X19" s="10"/>
      <c r="Y19" s="10"/>
      <c r="Z19" s="10"/>
      <c r="AA19" s="10"/>
      <c r="AB19" s="10"/>
      <c r="AC19" s="10"/>
      <c r="AD19" s="10"/>
    </row>
    <row r="20" spans="1:30" x14ac:dyDescent="0.25">
      <c r="A20" s="55"/>
      <c r="B20" s="10"/>
      <c r="C20" s="10" t="s">
        <v>82</v>
      </c>
      <c r="D20" s="10"/>
      <c r="E20" s="10" t="s">
        <v>83</v>
      </c>
      <c r="F20" s="179">
        <v>602</v>
      </c>
      <c r="G20" s="299">
        <v>1051.9413621262399</v>
      </c>
      <c r="H20" s="299">
        <v>633268.69999999902</v>
      </c>
      <c r="I20" s="299">
        <v>1051.9413621262399</v>
      </c>
      <c r="J20" s="421">
        <v>11.2802653399668</v>
      </c>
      <c r="K20" s="178"/>
      <c r="L20" s="179">
        <v>235</v>
      </c>
      <c r="M20" s="299">
        <v>295387.23</v>
      </c>
      <c r="N20" s="299">
        <v>1240.41170212766</v>
      </c>
      <c r="O20" s="213">
        <v>15</v>
      </c>
      <c r="P20" s="299">
        <v>10066.18</v>
      </c>
      <c r="Q20" s="299">
        <v>671.078666666667</v>
      </c>
      <c r="R20" s="179">
        <v>588</v>
      </c>
      <c r="S20" s="299">
        <v>623202.52</v>
      </c>
      <c r="T20" s="299">
        <v>1059.86823129252</v>
      </c>
      <c r="V20" s="10"/>
      <c r="W20" s="10"/>
      <c r="X20" s="10"/>
      <c r="Y20" s="10"/>
      <c r="Z20" s="10"/>
      <c r="AA20" s="10"/>
      <c r="AB20" s="10"/>
      <c r="AC20" s="10"/>
      <c r="AD20" s="10"/>
    </row>
    <row r="21" spans="1:30" x14ac:dyDescent="0.25">
      <c r="A21" s="55"/>
      <c r="B21" s="10"/>
      <c r="C21" s="10" t="s">
        <v>89</v>
      </c>
      <c r="D21" s="10"/>
      <c r="E21" s="10" t="s">
        <v>90</v>
      </c>
      <c r="F21" s="179">
        <v>4</v>
      </c>
      <c r="G21" s="299">
        <v>415.55500000000001</v>
      </c>
      <c r="H21" s="299">
        <v>1662.22</v>
      </c>
      <c r="I21" s="299">
        <v>415.55500000000001</v>
      </c>
      <c r="J21" s="421">
        <v>14.5</v>
      </c>
      <c r="K21" s="178"/>
      <c r="L21" s="179">
        <v>1</v>
      </c>
      <c r="M21" s="299">
        <v>384.02</v>
      </c>
      <c r="N21" s="299">
        <v>384.02</v>
      </c>
      <c r="O21" s="213"/>
      <c r="P21" s="299"/>
      <c r="Q21" s="299"/>
      <c r="R21" s="179">
        <v>4</v>
      </c>
      <c r="S21" s="299">
        <v>1662.22</v>
      </c>
      <c r="T21" s="299">
        <v>415.55500000000001</v>
      </c>
      <c r="V21" s="10"/>
      <c r="W21" s="10"/>
      <c r="X21" s="10"/>
      <c r="Y21" s="10"/>
      <c r="Z21" s="10"/>
      <c r="AA21" s="10"/>
      <c r="AB21" s="10"/>
      <c r="AC21" s="10"/>
      <c r="AD21" s="10"/>
    </row>
    <row r="22" spans="1:30" x14ac:dyDescent="0.25">
      <c r="A22" s="55"/>
      <c r="B22" s="10"/>
      <c r="C22" s="10" t="s">
        <v>91</v>
      </c>
      <c r="D22" s="10"/>
      <c r="E22" s="10" t="s">
        <v>92</v>
      </c>
      <c r="F22" s="179">
        <v>4</v>
      </c>
      <c r="G22" s="299">
        <v>1270.9100000000001</v>
      </c>
      <c r="H22" s="299">
        <v>5083.6400000000003</v>
      </c>
      <c r="I22" s="299">
        <v>1270.9100000000001</v>
      </c>
      <c r="J22" s="421">
        <v>12.75</v>
      </c>
      <c r="K22" s="178"/>
      <c r="L22" s="179">
        <v>1</v>
      </c>
      <c r="M22" s="299">
        <v>1207.1400000000001</v>
      </c>
      <c r="N22" s="299">
        <v>1207.1400000000001</v>
      </c>
      <c r="O22" s="213"/>
      <c r="P22" s="299"/>
      <c r="Q22" s="299"/>
      <c r="R22" s="179">
        <v>4</v>
      </c>
      <c r="S22" s="299">
        <v>5083.6400000000003</v>
      </c>
      <c r="T22" s="299">
        <v>1270.9100000000001</v>
      </c>
      <c r="V22" s="10"/>
      <c r="W22" s="10"/>
      <c r="X22" s="10"/>
      <c r="Y22" s="10"/>
      <c r="Z22" s="10"/>
      <c r="AA22" s="10"/>
      <c r="AB22" s="10"/>
      <c r="AC22" s="10"/>
      <c r="AD22" s="10"/>
    </row>
    <row r="23" spans="1:30" x14ac:dyDescent="0.25">
      <c r="A23" s="55"/>
      <c r="B23" s="10"/>
      <c r="C23" s="10" t="s">
        <v>94</v>
      </c>
      <c r="D23" s="10"/>
      <c r="E23" s="10" t="s">
        <v>96</v>
      </c>
      <c r="F23" s="179">
        <v>4</v>
      </c>
      <c r="G23" s="299">
        <v>841.12</v>
      </c>
      <c r="H23" s="299">
        <v>3364.48</v>
      </c>
      <c r="I23" s="299">
        <v>841.12</v>
      </c>
      <c r="J23" s="421">
        <v>9.5</v>
      </c>
      <c r="K23" s="178"/>
      <c r="L23" s="179">
        <v>2</v>
      </c>
      <c r="M23" s="299">
        <v>2691.07</v>
      </c>
      <c r="N23" s="299">
        <v>1345.5350000000001</v>
      </c>
      <c r="O23" s="213"/>
      <c r="P23" s="299"/>
      <c r="Q23" s="299"/>
      <c r="R23" s="179">
        <v>4</v>
      </c>
      <c r="S23" s="299">
        <v>3364.48</v>
      </c>
      <c r="T23" s="299">
        <v>841.12</v>
      </c>
      <c r="V23" s="10"/>
      <c r="W23" s="10"/>
      <c r="X23" s="10"/>
      <c r="Y23" s="10"/>
      <c r="Z23" s="10"/>
      <c r="AA23" s="10"/>
      <c r="AB23" s="10"/>
      <c r="AC23" s="10"/>
      <c r="AD23" s="10"/>
    </row>
    <row r="24" spans="1:30" x14ac:dyDescent="0.25">
      <c r="A24" s="55"/>
      <c r="B24" s="10"/>
      <c r="C24" s="10" t="s">
        <v>99</v>
      </c>
      <c r="D24" s="10"/>
      <c r="E24" s="10" t="s">
        <v>77</v>
      </c>
      <c r="F24" s="179">
        <v>117</v>
      </c>
      <c r="G24" s="299">
        <v>977.37700854700904</v>
      </c>
      <c r="H24" s="299">
        <v>114353.11</v>
      </c>
      <c r="I24" s="299">
        <v>977.37700854700904</v>
      </c>
      <c r="J24" s="421">
        <v>11.9230769230769</v>
      </c>
      <c r="K24" s="178"/>
      <c r="L24" s="179">
        <v>30</v>
      </c>
      <c r="M24" s="299">
        <v>33375.56</v>
      </c>
      <c r="N24" s="299">
        <v>1112.51866666667</v>
      </c>
      <c r="O24" s="213">
        <v>1</v>
      </c>
      <c r="P24" s="299">
        <v>336.57</v>
      </c>
      <c r="Q24" s="299">
        <v>336.57</v>
      </c>
      <c r="R24" s="179">
        <v>116</v>
      </c>
      <c r="S24" s="299">
        <v>114016.54</v>
      </c>
      <c r="T24" s="299">
        <v>982.90120689655203</v>
      </c>
      <c r="V24" s="10"/>
      <c r="W24" s="10"/>
      <c r="X24" s="10"/>
      <c r="Y24" s="10"/>
      <c r="Z24" s="10"/>
      <c r="AA24" s="10"/>
      <c r="AB24" s="10"/>
      <c r="AC24" s="10"/>
      <c r="AD24" s="10"/>
    </row>
    <row r="25" spans="1:30" x14ac:dyDescent="0.25">
      <c r="A25" s="55"/>
      <c r="B25" s="10"/>
      <c r="C25" s="10" t="s">
        <v>101</v>
      </c>
      <c r="D25" s="10"/>
      <c r="E25" s="10" t="s">
        <v>102</v>
      </c>
      <c r="F25" s="179">
        <v>51</v>
      </c>
      <c r="G25" s="299">
        <v>809.809803921568</v>
      </c>
      <c r="H25" s="299">
        <v>41300.300000000003</v>
      </c>
      <c r="I25" s="299">
        <v>809.809803921568</v>
      </c>
      <c r="J25" s="421">
        <v>10.5769230769231</v>
      </c>
      <c r="K25" s="178"/>
      <c r="L25" s="179">
        <v>23</v>
      </c>
      <c r="M25" s="299">
        <v>25272.09</v>
      </c>
      <c r="N25" s="299">
        <v>1098.78652173913</v>
      </c>
      <c r="O25" s="213"/>
      <c r="P25" s="299"/>
      <c r="Q25" s="299"/>
      <c r="R25" s="179">
        <v>51</v>
      </c>
      <c r="S25" s="299">
        <v>41300.300000000003</v>
      </c>
      <c r="T25" s="299">
        <v>809.809803921568</v>
      </c>
      <c r="V25" s="10"/>
      <c r="W25" s="10"/>
      <c r="X25" s="10"/>
      <c r="Y25" s="10"/>
      <c r="Z25" s="10"/>
      <c r="AA25" s="10"/>
      <c r="AB25" s="10"/>
      <c r="AC25" s="10"/>
      <c r="AD25" s="10"/>
    </row>
    <row r="26" spans="1:30" x14ac:dyDescent="0.25">
      <c r="A26" s="55"/>
      <c r="B26" s="10"/>
      <c r="C26" s="10" t="s">
        <v>101</v>
      </c>
      <c r="D26" s="10"/>
      <c r="E26" s="10" t="s">
        <v>103</v>
      </c>
      <c r="F26" s="179">
        <v>1</v>
      </c>
      <c r="G26" s="299">
        <v>761.49</v>
      </c>
      <c r="H26" s="299">
        <v>761.49</v>
      </c>
      <c r="I26" s="299">
        <v>761.49</v>
      </c>
      <c r="J26" s="421">
        <v>12</v>
      </c>
      <c r="K26" s="178"/>
      <c r="L26" s="179">
        <v>1</v>
      </c>
      <c r="M26" s="299">
        <v>761.49</v>
      </c>
      <c r="N26" s="299">
        <v>761.49</v>
      </c>
      <c r="O26" s="213"/>
      <c r="P26" s="299"/>
      <c r="Q26" s="299"/>
      <c r="R26" s="179">
        <v>1</v>
      </c>
      <c r="S26" s="299">
        <v>761.49</v>
      </c>
      <c r="T26" s="299">
        <v>761.49</v>
      </c>
      <c r="V26" s="10"/>
      <c r="W26" s="10"/>
      <c r="X26" s="10"/>
      <c r="Y26" s="10"/>
      <c r="Z26" s="10"/>
      <c r="AA26" s="10"/>
      <c r="AB26" s="10"/>
      <c r="AC26" s="10"/>
      <c r="AD26" s="10"/>
    </row>
    <row r="27" spans="1:30" x14ac:dyDescent="0.25">
      <c r="A27" s="55"/>
      <c r="B27" s="10"/>
      <c r="C27" s="10" t="s">
        <v>101</v>
      </c>
      <c r="D27" s="10"/>
      <c r="E27" s="10" t="s">
        <v>104</v>
      </c>
      <c r="F27" s="179">
        <v>1</v>
      </c>
      <c r="G27" s="299">
        <v>1114.33</v>
      </c>
      <c r="H27" s="299">
        <v>1114.33</v>
      </c>
      <c r="I27" s="299">
        <v>1114.33</v>
      </c>
      <c r="J27" s="421">
        <v>6</v>
      </c>
      <c r="K27" s="178"/>
      <c r="L27" s="179"/>
      <c r="M27" s="299"/>
      <c r="N27" s="299"/>
      <c r="O27" s="213"/>
      <c r="P27" s="299"/>
      <c r="Q27" s="299"/>
      <c r="R27" s="179">
        <v>1</v>
      </c>
      <c r="S27" s="299">
        <v>1114.33</v>
      </c>
      <c r="T27" s="299">
        <v>1114.33</v>
      </c>
      <c r="V27" s="10"/>
      <c r="W27" s="10"/>
      <c r="X27" s="10"/>
      <c r="Y27" s="10"/>
      <c r="Z27" s="10"/>
      <c r="AA27" s="10"/>
      <c r="AB27" s="10"/>
      <c r="AC27" s="10"/>
      <c r="AD27" s="10"/>
    </row>
    <row r="28" spans="1:30" x14ac:dyDescent="0.25">
      <c r="A28" s="55"/>
      <c r="B28" s="10"/>
      <c r="C28" s="10" t="s">
        <v>645</v>
      </c>
      <c r="D28" s="10"/>
      <c r="E28" s="10" t="s">
        <v>103</v>
      </c>
      <c r="F28" s="179">
        <v>2</v>
      </c>
      <c r="G28" s="299">
        <v>619.89499999999998</v>
      </c>
      <c r="H28" s="299">
        <v>1239.79</v>
      </c>
      <c r="I28" s="299">
        <v>619.89499999999998</v>
      </c>
      <c r="J28" s="421">
        <v>9.5</v>
      </c>
      <c r="K28" s="178"/>
      <c r="L28" s="179">
        <v>1</v>
      </c>
      <c r="M28" s="299">
        <v>858.88</v>
      </c>
      <c r="N28" s="299">
        <v>858.88</v>
      </c>
      <c r="O28" s="213"/>
      <c r="P28" s="299"/>
      <c r="Q28" s="299"/>
      <c r="R28" s="179">
        <v>2</v>
      </c>
      <c r="S28" s="299">
        <v>1239.79</v>
      </c>
      <c r="T28" s="299">
        <v>619.89499999999998</v>
      </c>
      <c r="V28" s="10"/>
      <c r="W28" s="10"/>
      <c r="X28" s="10"/>
      <c r="Y28" s="10"/>
      <c r="Z28" s="10"/>
      <c r="AA28" s="10"/>
      <c r="AB28" s="10"/>
      <c r="AC28" s="10"/>
      <c r="AD28" s="10"/>
    </row>
    <row r="29" spans="1:30" x14ac:dyDescent="0.25">
      <c r="A29" s="55"/>
      <c r="B29" s="10"/>
      <c r="C29" s="10" t="s">
        <v>106</v>
      </c>
      <c r="D29" s="10"/>
      <c r="E29" s="10" t="s">
        <v>107</v>
      </c>
      <c r="F29" s="179">
        <v>13</v>
      </c>
      <c r="G29" s="299">
        <v>1645.96076923077</v>
      </c>
      <c r="H29" s="299">
        <v>21397.49</v>
      </c>
      <c r="I29" s="299">
        <v>1645.96076923077</v>
      </c>
      <c r="J29" s="421">
        <v>9.8461538461538503</v>
      </c>
      <c r="K29" s="178"/>
      <c r="L29" s="179">
        <v>6</v>
      </c>
      <c r="M29" s="299">
        <v>10347.280000000001</v>
      </c>
      <c r="N29" s="299">
        <v>1724.54666666667</v>
      </c>
      <c r="O29" s="213"/>
      <c r="P29" s="299"/>
      <c r="Q29" s="299"/>
      <c r="R29" s="179">
        <v>13</v>
      </c>
      <c r="S29" s="299">
        <v>21397.49</v>
      </c>
      <c r="T29" s="299">
        <v>1645.96076923077</v>
      </c>
      <c r="V29" s="10"/>
      <c r="W29" s="10"/>
      <c r="X29" s="10"/>
      <c r="Y29" s="10"/>
      <c r="Z29" s="10"/>
      <c r="AA29" s="10"/>
      <c r="AB29" s="10"/>
      <c r="AC29" s="10"/>
      <c r="AD29" s="10"/>
    </row>
    <row r="30" spans="1:30" x14ac:dyDescent="0.25">
      <c r="A30" s="55"/>
      <c r="B30" s="10"/>
      <c r="C30" s="10" t="s">
        <v>648</v>
      </c>
      <c r="D30" s="10"/>
      <c r="E30" s="10" t="s">
        <v>79</v>
      </c>
      <c r="F30" s="179">
        <v>1</v>
      </c>
      <c r="G30" s="299">
        <v>1548.47</v>
      </c>
      <c r="H30" s="299">
        <v>1548.47</v>
      </c>
      <c r="I30" s="299">
        <v>1548.47</v>
      </c>
      <c r="J30" s="421">
        <v>6</v>
      </c>
      <c r="K30" s="178"/>
      <c r="L30" s="179">
        <v>1</v>
      </c>
      <c r="M30" s="299">
        <v>1548.47</v>
      </c>
      <c r="N30" s="299">
        <v>1548.47</v>
      </c>
      <c r="O30" s="213"/>
      <c r="P30" s="299"/>
      <c r="Q30" s="299"/>
      <c r="R30" s="179">
        <v>1</v>
      </c>
      <c r="S30" s="299">
        <v>1548.47</v>
      </c>
      <c r="T30" s="299">
        <v>1548.47</v>
      </c>
      <c r="V30" s="10"/>
      <c r="W30" s="10"/>
      <c r="X30" s="10"/>
      <c r="Y30" s="10"/>
      <c r="Z30" s="10"/>
      <c r="AA30" s="10"/>
      <c r="AB30" s="10"/>
      <c r="AC30" s="10"/>
      <c r="AD30" s="10"/>
    </row>
    <row r="31" spans="1:30" x14ac:dyDescent="0.25">
      <c r="A31" s="55"/>
      <c r="B31" s="10"/>
      <c r="C31" s="10" t="s">
        <v>113</v>
      </c>
      <c r="D31" s="10"/>
      <c r="E31" s="10" t="s">
        <v>104</v>
      </c>
      <c r="F31" s="179">
        <v>11</v>
      </c>
      <c r="G31" s="299">
        <v>451.08090909090902</v>
      </c>
      <c r="H31" s="299">
        <v>4961.8900000000003</v>
      </c>
      <c r="I31" s="299">
        <v>451.08090909090902</v>
      </c>
      <c r="J31" s="421">
        <v>11.090909090909101</v>
      </c>
      <c r="K31" s="178"/>
      <c r="L31" s="179">
        <v>1</v>
      </c>
      <c r="M31" s="299">
        <v>809.35</v>
      </c>
      <c r="N31" s="299">
        <v>809.35</v>
      </c>
      <c r="O31" s="213">
        <v>1</v>
      </c>
      <c r="P31" s="299">
        <v>421.27</v>
      </c>
      <c r="Q31" s="299">
        <v>421.27</v>
      </c>
      <c r="R31" s="179">
        <v>10</v>
      </c>
      <c r="S31" s="299">
        <v>4540.62</v>
      </c>
      <c r="T31" s="299">
        <v>454.06200000000001</v>
      </c>
      <c r="V31" s="10"/>
      <c r="W31" s="10"/>
      <c r="X31" s="10"/>
      <c r="Y31" s="10"/>
      <c r="Z31" s="10"/>
      <c r="AA31" s="10"/>
      <c r="AB31" s="10"/>
      <c r="AC31" s="10"/>
      <c r="AD31" s="10"/>
    </row>
    <row r="32" spans="1:30" x14ac:dyDescent="0.25">
      <c r="A32" s="55"/>
      <c r="B32" s="10"/>
      <c r="C32" s="10" t="s">
        <v>118</v>
      </c>
      <c r="D32" s="10"/>
      <c r="E32" s="10" t="s">
        <v>105</v>
      </c>
      <c r="F32" s="179">
        <v>23</v>
      </c>
      <c r="G32" s="299">
        <v>775.03608695652201</v>
      </c>
      <c r="H32" s="299">
        <v>17825.830000000002</v>
      </c>
      <c r="I32" s="299">
        <v>775.03608695652201</v>
      </c>
      <c r="J32" s="421">
        <v>11.0434782608696</v>
      </c>
      <c r="K32" s="178"/>
      <c r="L32" s="179">
        <v>8</v>
      </c>
      <c r="M32" s="299">
        <v>7547.59</v>
      </c>
      <c r="N32" s="299">
        <v>943.44875000000002</v>
      </c>
      <c r="O32" s="213"/>
      <c r="P32" s="299"/>
      <c r="Q32" s="299"/>
      <c r="R32" s="179">
        <v>23</v>
      </c>
      <c r="S32" s="299">
        <v>17825.830000000002</v>
      </c>
      <c r="T32" s="299">
        <v>775.03608695652201</v>
      </c>
      <c r="V32" s="10"/>
      <c r="W32" s="10"/>
      <c r="X32" s="10"/>
      <c r="Y32" s="10"/>
      <c r="Z32" s="10"/>
      <c r="AA32" s="10"/>
      <c r="AB32" s="10"/>
      <c r="AC32" s="10"/>
      <c r="AD32" s="10"/>
    </row>
    <row r="33" spans="1:30" x14ac:dyDescent="0.25">
      <c r="A33" s="55"/>
      <c r="B33" s="10"/>
      <c r="C33" s="10" t="s">
        <v>119</v>
      </c>
      <c r="D33" s="10"/>
      <c r="E33" s="10" t="s">
        <v>120</v>
      </c>
      <c r="F33" s="179">
        <v>1</v>
      </c>
      <c r="G33" s="299">
        <v>399.75</v>
      </c>
      <c r="H33" s="299">
        <v>399.75</v>
      </c>
      <c r="I33" s="299">
        <v>399.75</v>
      </c>
      <c r="J33" s="421">
        <v>13</v>
      </c>
      <c r="K33" s="178"/>
      <c r="L33" s="179"/>
      <c r="M33" s="299"/>
      <c r="N33" s="299"/>
      <c r="O33" s="213"/>
      <c r="P33" s="299"/>
      <c r="Q33" s="299"/>
      <c r="R33" s="179">
        <v>1</v>
      </c>
      <c r="S33" s="299">
        <v>399.75</v>
      </c>
      <c r="T33" s="299">
        <v>399.75</v>
      </c>
      <c r="V33" s="10"/>
      <c r="W33" s="10"/>
      <c r="X33" s="10"/>
      <c r="Y33" s="10"/>
      <c r="Z33" s="10"/>
      <c r="AA33" s="10"/>
      <c r="AB33" s="10"/>
      <c r="AC33" s="10"/>
      <c r="AD33" s="10"/>
    </row>
    <row r="34" spans="1:30" x14ac:dyDescent="0.25">
      <c r="A34" s="55"/>
      <c r="B34" s="10"/>
      <c r="C34" s="10" t="s">
        <v>123</v>
      </c>
      <c r="D34" s="10"/>
      <c r="E34" s="10" t="s">
        <v>124</v>
      </c>
      <c r="F34" s="179">
        <v>3</v>
      </c>
      <c r="G34" s="299">
        <v>823.61</v>
      </c>
      <c r="H34" s="299">
        <v>2470.83</v>
      </c>
      <c r="I34" s="299">
        <v>823.61</v>
      </c>
      <c r="J34" s="421">
        <v>11</v>
      </c>
      <c r="K34" s="178"/>
      <c r="L34" s="179">
        <v>1</v>
      </c>
      <c r="M34" s="299">
        <v>1008.44</v>
      </c>
      <c r="N34" s="299">
        <v>1008.44</v>
      </c>
      <c r="O34" s="213"/>
      <c r="P34" s="299"/>
      <c r="Q34" s="299"/>
      <c r="R34" s="179">
        <v>3</v>
      </c>
      <c r="S34" s="299">
        <v>2470.83</v>
      </c>
      <c r="T34" s="299">
        <v>823.61</v>
      </c>
      <c r="V34" s="10"/>
      <c r="W34" s="10"/>
      <c r="X34" s="10"/>
      <c r="Y34" s="10"/>
      <c r="Z34" s="10"/>
      <c r="AA34" s="10"/>
      <c r="AB34" s="10"/>
      <c r="AC34" s="10"/>
      <c r="AD34" s="10"/>
    </row>
    <row r="35" spans="1:30" x14ac:dyDescent="0.25">
      <c r="A35" s="55"/>
      <c r="B35" s="10"/>
      <c r="C35" s="10" t="s">
        <v>125</v>
      </c>
      <c r="D35" s="10"/>
      <c r="E35" s="10" t="s">
        <v>120</v>
      </c>
      <c r="F35" s="179">
        <v>12</v>
      </c>
      <c r="G35" s="299">
        <v>866.80416666666702</v>
      </c>
      <c r="H35" s="299">
        <v>10401.65</v>
      </c>
      <c r="I35" s="299">
        <v>866.80416666666702</v>
      </c>
      <c r="J35" s="421">
        <v>11.4166666666667</v>
      </c>
      <c r="K35" s="178"/>
      <c r="L35" s="179">
        <v>2</v>
      </c>
      <c r="M35" s="299">
        <v>2728.65</v>
      </c>
      <c r="N35" s="299">
        <v>1364.325</v>
      </c>
      <c r="O35" s="213"/>
      <c r="P35" s="299"/>
      <c r="Q35" s="299"/>
      <c r="R35" s="179">
        <v>12</v>
      </c>
      <c r="S35" s="299">
        <v>10401.65</v>
      </c>
      <c r="T35" s="299">
        <v>866.80416666666702</v>
      </c>
      <c r="V35" s="10"/>
      <c r="W35" s="10"/>
      <c r="X35" s="10"/>
      <c r="Y35" s="10"/>
      <c r="Z35" s="10"/>
      <c r="AA35" s="10"/>
      <c r="AB35" s="10"/>
      <c r="AC35" s="10"/>
      <c r="AD35" s="10"/>
    </row>
    <row r="36" spans="1:30" x14ac:dyDescent="0.25">
      <c r="A36" s="55"/>
      <c r="B36" s="10"/>
      <c r="C36" s="10" t="s">
        <v>126</v>
      </c>
      <c r="D36" s="10"/>
      <c r="E36" s="10" t="s">
        <v>127</v>
      </c>
      <c r="F36" s="179">
        <v>13</v>
      </c>
      <c r="G36" s="299">
        <v>861.74230769230803</v>
      </c>
      <c r="H36" s="299">
        <v>11202.65</v>
      </c>
      <c r="I36" s="299">
        <v>861.74230769230803</v>
      </c>
      <c r="J36" s="421">
        <v>11.384615384615399</v>
      </c>
      <c r="K36" s="178"/>
      <c r="L36" s="179">
        <v>3</v>
      </c>
      <c r="M36" s="299">
        <v>2747.17</v>
      </c>
      <c r="N36" s="299">
        <v>915.72333333333302</v>
      </c>
      <c r="O36" s="213"/>
      <c r="P36" s="299"/>
      <c r="Q36" s="299"/>
      <c r="R36" s="179">
        <v>13</v>
      </c>
      <c r="S36" s="299">
        <v>11202.65</v>
      </c>
      <c r="T36" s="299">
        <v>861.74230769230803</v>
      </c>
      <c r="V36" s="10"/>
      <c r="W36" s="10"/>
      <c r="X36" s="10"/>
      <c r="Y36" s="10"/>
      <c r="Z36" s="10"/>
      <c r="AA36" s="10"/>
      <c r="AB36" s="10"/>
      <c r="AC36" s="10"/>
      <c r="AD36" s="10"/>
    </row>
    <row r="37" spans="1:30" x14ac:dyDescent="0.25">
      <c r="A37" s="55"/>
      <c r="B37" s="10"/>
      <c r="C37" s="10" t="s">
        <v>128</v>
      </c>
      <c r="D37" s="10"/>
      <c r="E37" s="10" t="s">
        <v>68</v>
      </c>
      <c r="F37" s="179">
        <v>147</v>
      </c>
      <c r="G37" s="299">
        <v>902.093945578231</v>
      </c>
      <c r="H37" s="299">
        <v>132607.81</v>
      </c>
      <c r="I37" s="299">
        <v>902.093945578231</v>
      </c>
      <c r="J37" s="421">
        <v>10.5714285714286</v>
      </c>
      <c r="K37" s="178"/>
      <c r="L37" s="179">
        <v>55</v>
      </c>
      <c r="M37" s="299">
        <v>66547.53</v>
      </c>
      <c r="N37" s="299">
        <v>1209.9550909090899</v>
      </c>
      <c r="O37" s="213">
        <v>2</v>
      </c>
      <c r="P37" s="299">
        <v>1987.52</v>
      </c>
      <c r="Q37" s="299">
        <v>993.76</v>
      </c>
      <c r="R37" s="179">
        <v>145</v>
      </c>
      <c r="S37" s="299">
        <v>130620.29</v>
      </c>
      <c r="T37" s="299">
        <v>900.82958620689601</v>
      </c>
      <c r="V37" s="10"/>
      <c r="W37" s="10"/>
      <c r="X37" s="10"/>
      <c r="Y37" s="10"/>
      <c r="Z37" s="10"/>
      <c r="AA37" s="10"/>
      <c r="AB37" s="10"/>
      <c r="AC37" s="10"/>
      <c r="AD37" s="10"/>
    </row>
    <row r="38" spans="1:30" x14ac:dyDescent="0.25">
      <c r="A38" s="55"/>
      <c r="B38" s="10"/>
      <c r="C38" s="10" t="s">
        <v>130</v>
      </c>
      <c r="D38" s="10"/>
      <c r="E38" s="10" t="s">
        <v>107</v>
      </c>
      <c r="F38" s="179">
        <v>1</v>
      </c>
      <c r="G38" s="299">
        <v>582.83000000000004</v>
      </c>
      <c r="H38" s="299">
        <v>582.83000000000004</v>
      </c>
      <c r="I38" s="299">
        <v>582.83000000000004</v>
      </c>
      <c r="J38" s="421">
        <v>3</v>
      </c>
      <c r="K38" s="178"/>
      <c r="L38" s="179"/>
      <c r="M38" s="299"/>
      <c r="N38" s="299"/>
      <c r="O38" s="213"/>
      <c r="P38" s="299"/>
      <c r="Q38" s="299"/>
      <c r="R38" s="179">
        <v>1</v>
      </c>
      <c r="S38" s="299">
        <v>582.83000000000004</v>
      </c>
      <c r="T38" s="299">
        <v>582.83000000000004</v>
      </c>
      <c r="V38" s="10"/>
      <c r="W38" s="10"/>
      <c r="X38" s="10"/>
      <c r="Y38" s="10"/>
      <c r="Z38" s="10"/>
      <c r="AA38" s="10"/>
      <c r="AB38" s="10"/>
      <c r="AC38" s="10"/>
      <c r="AD38" s="10"/>
    </row>
    <row r="39" spans="1:30" x14ac:dyDescent="0.25">
      <c r="A39" s="55"/>
      <c r="B39" s="10"/>
      <c r="C39" s="10" t="s">
        <v>135</v>
      </c>
      <c r="D39" s="10"/>
      <c r="E39" s="10" t="s">
        <v>131</v>
      </c>
      <c r="F39" s="179">
        <v>103</v>
      </c>
      <c r="G39" s="299">
        <v>739.45194174757296</v>
      </c>
      <c r="H39" s="299">
        <v>76163.55</v>
      </c>
      <c r="I39" s="299">
        <v>739.45194174757296</v>
      </c>
      <c r="J39" s="421">
        <v>10.6019417475728</v>
      </c>
      <c r="K39" s="178"/>
      <c r="L39" s="179">
        <v>51</v>
      </c>
      <c r="M39" s="299">
        <v>35026.68</v>
      </c>
      <c r="N39" s="299">
        <v>686.79764705882303</v>
      </c>
      <c r="O39" s="213">
        <v>3</v>
      </c>
      <c r="P39" s="299">
        <v>1354.46</v>
      </c>
      <c r="Q39" s="299">
        <v>451.48666666666702</v>
      </c>
      <c r="R39" s="179">
        <v>100</v>
      </c>
      <c r="S39" s="299">
        <v>74809.09</v>
      </c>
      <c r="T39" s="299">
        <v>748.09090000000003</v>
      </c>
      <c r="V39" s="10"/>
      <c r="W39" s="10"/>
      <c r="X39" s="10"/>
      <c r="Y39" s="10"/>
      <c r="Z39" s="10"/>
      <c r="AA39" s="10"/>
      <c r="AB39" s="10"/>
      <c r="AC39" s="10"/>
      <c r="AD39" s="10"/>
    </row>
    <row r="40" spans="1:30" x14ac:dyDescent="0.25">
      <c r="A40" s="55"/>
      <c r="B40" s="10"/>
      <c r="C40" s="10" t="s">
        <v>135</v>
      </c>
      <c r="D40" s="10"/>
      <c r="E40" s="10" t="s">
        <v>73</v>
      </c>
      <c r="F40" s="179">
        <v>1</v>
      </c>
      <c r="G40" s="299">
        <v>448.91</v>
      </c>
      <c r="H40" s="299">
        <v>448.91</v>
      </c>
      <c r="I40" s="299">
        <v>448.91</v>
      </c>
      <c r="J40" s="421">
        <v>13</v>
      </c>
      <c r="K40" s="178"/>
      <c r="L40" s="179"/>
      <c r="M40" s="299"/>
      <c r="N40" s="299"/>
      <c r="O40" s="213"/>
      <c r="P40" s="299"/>
      <c r="Q40" s="299"/>
      <c r="R40" s="179">
        <v>1</v>
      </c>
      <c r="S40" s="299">
        <v>448.91</v>
      </c>
      <c r="T40" s="299">
        <v>448.91</v>
      </c>
      <c r="V40" s="10"/>
      <c r="W40" s="10"/>
      <c r="X40" s="10"/>
      <c r="Y40" s="10"/>
      <c r="Z40" s="10"/>
      <c r="AA40" s="10"/>
      <c r="AB40" s="10"/>
      <c r="AC40" s="10"/>
      <c r="AD40" s="10"/>
    </row>
    <row r="41" spans="1:30" x14ac:dyDescent="0.25">
      <c r="A41" s="55"/>
      <c r="B41" s="10"/>
      <c r="C41" s="10" t="s">
        <v>136</v>
      </c>
      <c r="D41" s="10"/>
      <c r="E41" s="10" t="s">
        <v>79</v>
      </c>
      <c r="F41" s="179">
        <v>19</v>
      </c>
      <c r="G41" s="299">
        <v>755.60526315789502</v>
      </c>
      <c r="H41" s="299">
        <v>14356.5</v>
      </c>
      <c r="I41" s="299">
        <v>755.60526315789502</v>
      </c>
      <c r="J41" s="421">
        <v>10.526315789473699</v>
      </c>
      <c r="K41" s="178"/>
      <c r="L41" s="179">
        <v>9</v>
      </c>
      <c r="M41" s="299">
        <v>7205.93</v>
      </c>
      <c r="N41" s="299">
        <v>800.65888888888901</v>
      </c>
      <c r="O41" s="213"/>
      <c r="P41" s="299"/>
      <c r="Q41" s="299"/>
      <c r="R41" s="179">
        <v>19</v>
      </c>
      <c r="S41" s="299">
        <v>14356.5</v>
      </c>
      <c r="T41" s="299">
        <v>755.60526315789502</v>
      </c>
      <c r="V41" s="10"/>
      <c r="W41" s="10"/>
      <c r="X41" s="10"/>
      <c r="Y41" s="10"/>
      <c r="Z41" s="10"/>
      <c r="AA41" s="10"/>
      <c r="AB41" s="10"/>
      <c r="AC41" s="10"/>
      <c r="AD41" s="10"/>
    </row>
    <row r="42" spans="1:30" x14ac:dyDescent="0.25">
      <c r="A42" s="55"/>
      <c r="B42" s="10"/>
      <c r="C42" s="10" t="s">
        <v>138</v>
      </c>
      <c r="D42" s="10"/>
      <c r="E42" s="10" t="s">
        <v>79</v>
      </c>
      <c r="F42" s="179">
        <v>6</v>
      </c>
      <c r="G42" s="299">
        <v>536.22666666666703</v>
      </c>
      <c r="H42" s="299">
        <v>3217.36</v>
      </c>
      <c r="I42" s="299">
        <v>536.22666666666703</v>
      </c>
      <c r="J42" s="421">
        <v>10</v>
      </c>
      <c r="K42" s="178"/>
      <c r="L42" s="179">
        <v>4</v>
      </c>
      <c r="M42" s="299">
        <v>2314.2600000000002</v>
      </c>
      <c r="N42" s="299">
        <v>578.56500000000005</v>
      </c>
      <c r="O42" s="213"/>
      <c r="P42" s="299"/>
      <c r="Q42" s="299"/>
      <c r="R42" s="179">
        <v>6</v>
      </c>
      <c r="S42" s="299">
        <v>3217.36</v>
      </c>
      <c r="T42" s="299">
        <v>536.22666666666703</v>
      </c>
      <c r="V42" s="10"/>
      <c r="W42" s="10"/>
      <c r="X42" s="10"/>
      <c r="Y42" s="10"/>
      <c r="Z42" s="10"/>
      <c r="AA42" s="10"/>
      <c r="AB42" s="10"/>
      <c r="AC42" s="10"/>
      <c r="AD42" s="10"/>
    </row>
    <row r="43" spans="1:30" x14ac:dyDescent="0.25">
      <c r="A43" s="55"/>
      <c r="B43" s="10"/>
      <c r="C43" s="10" t="s">
        <v>141</v>
      </c>
      <c r="D43" s="10"/>
      <c r="E43" s="10" t="s">
        <v>104</v>
      </c>
      <c r="F43" s="179">
        <v>1</v>
      </c>
      <c r="G43" s="299">
        <v>285.91000000000003</v>
      </c>
      <c r="H43" s="299">
        <v>285.91000000000003</v>
      </c>
      <c r="I43" s="299">
        <v>285.91000000000003</v>
      </c>
      <c r="J43" s="421">
        <v>13</v>
      </c>
      <c r="K43" s="178"/>
      <c r="L43" s="179"/>
      <c r="M43" s="299"/>
      <c r="N43" s="299"/>
      <c r="O43" s="213"/>
      <c r="P43" s="299"/>
      <c r="Q43" s="299"/>
      <c r="R43" s="179">
        <v>1</v>
      </c>
      <c r="S43" s="299">
        <v>285.91000000000003</v>
      </c>
      <c r="T43" s="299">
        <v>285.91000000000003</v>
      </c>
      <c r="V43" s="10"/>
      <c r="W43" s="10"/>
      <c r="X43" s="10"/>
      <c r="Y43" s="10"/>
      <c r="Z43" s="10"/>
      <c r="AA43" s="10"/>
      <c r="AB43" s="10"/>
      <c r="AC43" s="10"/>
      <c r="AD43" s="10"/>
    </row>
    <row r="44" spans="1:30" x14ac:dyDescent="0.25">
      <c r="A44" s="55"/>
      <c r="B44" s="10"/>
      <c r="C44" s="10" t="s">
        <v>142</v>
      </c>
      <c r="D44" s="10"/>
      <c r="E44" s="10" t="s">
        <v>143</v>
      </c>
      <c r="F44" s="179">
        <v>8</v>
      </c>
      <c r="G44" s="299">
        <v>874.98</v>
      </c>
      <c r="H44" s="299">
        <v>6999.84</v>
      </c>
      <c r="I44" s="299">
        <v>874.98</v>
      </c>
      <c r="J44" s="421">
        <v>11.875</v>
      </c>
      <c r="K44" s="178"/>
      <c r="L44" s="179">
        <v>2</v>
      </c>
      <c r="M44" s="299">
        <v>1212.68</v>
      </c>
      <c r="N44" s="299">
        <v>606.34</v>
      </c>
      <c r="O44" s="213"/>
      <c r="P44" s="299"/>
      <c r="Q44" s="299"/>
      <c r="R44" s="179">
        <v>8</v>
      </c>
      <c r="S44" s="299">
        <v>6999.84</v>
      </c>
      <c r="T44" s="299">
        <v>874.98</v>
      </c>
      <c r="V44" s="10"/>
      <c r="W44" s="10"/>
      <c r="X44" s="10"/>
      <c r="Y44" s="10"/>
      <c r="Z44" s="10"/>
      <c r="AA44" s="10"/>
      <c r="AB44" s="10"/>
      <c r="AC44" s="10"/>
      <c r="AD44" s="10"/>
    </row>
    <row r="45" spans="1:30" x14ac:dyDescent="0.25">
      <c r="A45" s="55"/>
      <c r="B45" s="10"/>
      <c r="C45" s="10" t="s">
        <v>144</v>
      </c>
      <c r="D45" s="10"/>
      <c r="E45" s="10" t="s">
        <v>145</v>
      </c>
      <c r="F45" s="179">
        <v>552</v>
      </c>
      <c r="G45" s="299">
        <v>1046.39320652174</v>
      </c>
      <c r="H45" s="299">
        <v>577609.05000000005</v>
      </c>
      <c r="I45" s="299">
        <v>1046.39320652174</v>
      </c>
      <c r="J45" s="421">
        <v>11.0471014492754</v>
      </c>
      <c r="K45" s="178"/>
      <c r="L45" s="179">
        <v>212</v>
      </c>
      <c r="M45" s="299">
        <v>261879.53</v>
      </c>
      <c r="N45" s="299">
        <v>1234.39882075472</v>
      </c>
      <c r="O45" s="213">
        <v>21</v>
      </c>
      <c r="P45" s="299">
        <v>17554.330000000002</v>
      </c>
      <c r="Q45" s="299">
        <v>835.92047619047605</v>
      </c>
      <c r="R45" s="179">
        <v>531</v>
      </c>
      <c r="S45" s="299">
        <v>560054.72</v>
      </c>
      <c r="T45" s="299">
        <v>1054.7169868173301</v>
      </c>
      <c r="V45" s="10"/>
      <c r="W45" s="10"/>
      <c r="X45" s="10"/>
      <c r="Y45" s="10"/>
      <c r="Z45" s="10"/>
      <c r="AA45" s="10"/>
      <c r="AB45" s="10"/>
      <c r="AC45" s="10"/>
      <c r="AD45" s="10"/>
    </row>
    <row r="46" spans="1:30" x14ac:dyDescent="0.25">
      <c r="A46" s="55"/>
      <c r="B46" s="10"/>
      <c r="C46" s="10" t="s">
        <v>146</v>
      </c>
      <c r="D46" s="10"/>
      <c r="E46" s="10" t="s">
        <v>148</v>
      </c>
      <c r="F46" s="179">
        <v>62</v>
      </c>
      <c r="G46" s="299">
        <v>760.92435483870997</v>
      </c>
      <c r="H46" s="299">
        <v>47177.31</v>
      </c>
      <c r="I46" s="299">
        <v>760.92435483870997</v>
      </c>
      <c r="J46" s="421">
        <v>11.419354838709699</v>
      </c>
      <c r="K46" s="178"/>
      <c r="L46" s="179">
        <v>14</v>
      </c>
      <c r="M46" s="299">
        <v>15172.48</v>
      </c>
      <c r="N46" s="299">
        <v>1083.7485714285699</v>
      </c>
      <c r="O46" s="213"/>
      <c r="P46" s="299"/>
      <c r="Q46" s="299"/>
      <c r="R46" s="179">
        <v>62</v>
      </c>
      <c r="S46" s="299">
        <v>47177.31</v>
      </c>
      <c r="T46" s="299">
        <v>760.92435483870997</v>
      </c>
      <c r="V46" s="10"/>
      <c r="W46" s="10"/>
      <c r="X46" s="10"/>
      <c r="Y46" s="10"/>
      <c r="Z46" s="10"/>
      <c r="AA46" s="10"/>
      <c r="AB46" s="10"/>
      <c r="AC46" s="10"/>
      <c r="AD46" s="10"/>
    </row>
    <row r="47" spans="1:30" x14ac:dyDescent="0.25">
      <c r="A47" s="55"/>
      <c r="B47" s="10"/>
      <c r="C47" s="10" t="s">
        <v>151</v>
      </c>
      <c r="D47" s="10"/>
      <c r="E47" s="10" t="s">
        <v>145</v>
      </c>
      <c r="F47" s="179">
        <v>10</v>
      </c>
      <c r="G47" s="299">
        <v>2099.5830000000001</v>
      </c>
      <c r="H47" s="299">
        <v>20995.83</v>
      </c>
      <c r="I47" s="299">
        <v>2099.5830000000001</v>
      </c>
      <c r="J47" s="421">
        <v>11.8</v>
      </c>
      <c r="K47" s="178"/>
      <c r="L47" s="179">
        <v>6</v>
      </c>
      <c r="M47" s="299">
        <v>15076.43</v>
      </c>
      <c r="N47" s="299">
        <v>2512.73833333333</v>
      </c>
      <c r="O47" s="213"/>
      <c r="P47" s="299"/>
      <c r="Q47" s="299"/>
      <c r="R47" s="179">
        <v>10</v>
      </c>
      <c r="S47" s="299">
        <v>20995.83</v>
      </c>
      <c r="T47" s="299">
        <v>2099.5830000000001</v>
      </c>
      <c r="V47" s="10"/>
      <c r="W47" s="10"/>
      <c r="X47" s="10"/>
      <c r="Y47" s="10"/>
      <c r="Z47" s="10"/>
      <c r="AA47" s="10"/>
      <c r="AB47" s="10"/>
      <c r="AC47" s="10"/>
      <c r="AD47" s="10"/>
    </row>
    <row r="48" spans="1:30" x14ac:dyDescent="0.25">
      <c r="A48" s="55"/>
      <c r="B48" s="10"/>
      <c r="C48" s="10" t="s">
        <v>152</v>
      </c>
      <c r="D48" s="10"/>
      <c r="E48" s="10" t="s">
        <v>153</v>
      </c>
      <c r="F48" s="179">
        <v>30</v>
      </c>
      <c r="G48" s="299">
        <v>963.74866666666605</v>
      </c>
      <c r="H48" s="299">
        <v>28912.46</v>
      </c>
      <c r="I48" s="299">
        <v>963.74866666666605</v>
      </c>
      <c r="J48" s="421">
        <v>10.0666666666667</v>
      </c>
      <c r="K48" s="178"/>
      <c r="L48" s="179">
        <v>12</v>
      </c>
      <c r="M48" s="299">
        <v>12521.26</v>
      </c>
      <c r="N48" s="299">
        <v>1043.4383333333301</v>
      </c>
      <c r="O48" s="213">
        <v>1</v>
      </c>
      <c r="P48" s="299">
        <v>643.44000000000005</v>
      </c>
      <c r="Q48" s="299">
        <v>643.44000000000005</v>
      </c>
      <c r="R48" s="179">
        <v>29</v>
      </c>
      <c r="S48" s="299">
        <v>28269.02</v>
      </c>
      <c r="T48" s="299">
        <v>974.79379310344802</v>
      </c>
      <c r="V48" s="10"/>
      <c r="W48" s="10"/>
      <c r="X48" s="10"/>
      <c r="Y48" s="10"/>
      <c r="Z48" s="10"/>
      <c r="AA48" s="10"/>
      <c r="AB48" s="10"/>
      <c r="AC48" s="10"/>
      <c r="AD48" s="10"/>
    </row>
    <row r="49" spans="1:30" x14ac:dyDescent="0.25">
      <c r="A49" s="55"/>
      <c r="B49" s="10"/>
      <c r="C49" s="10" t="s">
        <v>158</v>
      </c>
      <c r="D49" s="10"/>
      <c r="E49" s="10" t="s">
        <v>153</v>
      </c>
      <c r="F49" s="179">
        <v>3</v>
      </c>
      <c r="G49" s="299">
        <v>731.98666666666702</v>
      </c>
      <c r="H49" s="299">
        <v>2195.96</v>
      </c>
      <c r="I49" s="299">
        <v>731.98666666666702</v>
      </c>
      <c r="J49" s="421">
        <v>10</v>
      </c>
      <c r="K49" s="178"/>
      <c r="L49" s="179">
        <v>1</v>
      </c>
      <c r="M49" s="299">
        <v>1476.12</v>
      </c>
      <c r="N49" s="299">
        <v>1476.12</v>
      </c>
      <c r="O49" s="213"/>
      <c r="P49" s="299"/>
      <c r="Q49" s="299"/>
      <c r="R49" s="179">
        <v>3</v>
      </c>
      <c r="S49" s="299">
        <v>2195.96</v>
      </c>
      <c r="T49" s="299">
        <v>731.98666666666702</v>
      </c>
      <c r="V49" s="10"/>
      <c r="W49" s="10"/>
      <c r="X49" s="10"/>
      <c r="Y49" s="10"/>
      <c r="Z49" s="10"/>
      <c r="AA49" s="10"/>
      <c r="AB49" s="10"/>
      <c r="AC49" s="10"/>
      <c r="AD49" s="10"/>
    </row>
    <row r="50" spans="1:30" x14ac:dyDescent="0.25">
      <c r="A50" s="55"/>
      <c r="B50" s="10"/>
      <c r="C50" s="10" t="s">
        <v>751</v>
      </c>
      <c r="D50" s="10"/>
      <c r="E50" s="10" t="s">
        <v>153</v>
      </c>
      <c r="F50" s="179">
        <v>1</v>
      </c>
      <c r="G50" s="299">
        <v>336.68</v>
      </c>
      <c r="H50" s="299">
        <v>336.68</v>
      </c>
      <c r="I50" s="299">
        <v>336.68</v>
      </c>
      <c r="J50" s="421">
        <v>12</v>
      </c>
      <c r="K50" s="178"/>
      <c r="L50" s="179"/>
      <c r="M50" s="299"/>
      <c r="N50" s="299"/>
      <c r="O50" s="213"/>
      <c r="P50" s="299"/>
      <c r="Q50" s="299"/>
      <c r="R50" s="179">
        <v>1</v>
      </c>
      <c r="S50" s="299">
        <v>336.68</v>
      </c>
      <c r="T50" s="299">
        <v>336.68</v>
      </c>
      <c r="V50" s="10"/>
      <c r="W50" s="10"/>
      <c r="X50" s="10"/>
      <c r="Y50" s="10"/>
      <c r="Z50" s="10"/>
      <c r="AA50" s="10"/>
      <c r="AB50" s="10"/>
      <c r="AC50" s="10"/>
      <c r="AD50" s="10"/>
    </row>
    <row r="51" spans="1:30" x14ac:dyDescent="0.25">
      <c r="A51" s="55"/>
      <c r="B51" s="10"/>
      <c r="C51" s="10" t="s">
        <v>160</v>
      </c>
      <c r="D51" s="10"/>
      <c r="E51" s="10" t="s">
        <v>97</v>
      </c>
      <c r="F51" s="179">
        <v>15</v>
      </c>
      <c r="G51" s="299">
        <v>1434.12466666667</v>
      </c>
      <c r="H51" s="299">
        <v>21511.87</v>
      </c>
      <c r="I51" s="299">
        <v>1434.12466666667</v>
      </c>
      <c r="J51" s="421">
        <v>10.866666666666699</v>
      </c>
      <c r="K51" s="178"/>
      <c r="L51" s="179">
        <v>3</v>
      </c>
      <c r="M51" s="299">
        <v>2972.03</v>
      </c>
      <c r="N51" s="299">
        <v>990.67666666666696</v>
      </c>
      <c r="O51" s="213">
        <v>1</v>
      </c>
      <c r="P51" s="299">
        <v>1184.96</v>
      </c>
      <c r="Q51" s="299">
        <v>1184.96</v>
      </c>
      <c r="R51" s="179">
        <v>14</v>
      </c>
      <c r="S51" s="299">
        <v>20326.91</v>
      </c>
      <c r="T51" s="299">
        <v>1451.92214285714</v>
      </c>
      <c r="V51" s="10"/>
      <c r="W51" s="10"/>
      <c r="X51" s="10"/>
      <c r="Y51" s="10"/>
      <c r="Z51" s="10"/>
      <c r="AA51" s="10"/>
      <c r="AB51" s="10"/>
      <c r="AC51" s="10"/>
      <c r="AD51" s="10"/>
    </row>
    <row r="52" spans="1:30" x14ac:dyDescent="0.25">
      <c r="A52" s="55"/>
      <c r="B52" s="10"/>
      <c r="C52" s="10" t="s">
        <v>161</v>
      </c>
      <c r="D52" s="10"/>
      <c r="E52" s="10" t="s">
        <v>162</v>
      </c>
      <c r="F52" s="179">
        <v>1</v>
      </c>
      <c r="G52" s="299">
        <v>144.79</v>
      </c>
      <c r="H52" s="299">
        <v>144.79</v>
      </c>
      <c r="I52" s="299">
        <v>144.79</v>
      </c>
      <c r="J52" s="421">
        <v>12</v>
      </c>
      <c r="K52" s="178"/>
      <c r="L52" s="179"/>
      <c r="M52" s="299"/>
      <c r="N52" s="299"/>
      <c r="O52" s="213"/>
      <c r="P52" s="299"/>
      <c r="Q52" s="299"/>
      <c r="R52" s="179">
        <v>1</v>
      </c>
      <c r="S52" s="299">
        <v>144.79</v>
      </c>
      <c r="T52" s="299">
        <v>144.79</v>
      </c>
      <c r="V52" s="10"/>
      <c r="W52" s="10"/>
      <c r="X52" s="10"/>
      <c r="Y52" s="10"/>
      <c r="Z52" s="10"/>
      <c r="AA52" s="10"/>
      <c r="AB52" s="10"/>
      <c r="AC52" s="10"/>
      <c r="AD52" s="10"/>
    </row>
    <row r="53" spans="1:30" x14ac:dyDescent="0.25">
      <c r="A53" s="55"/>
      <c r="B53" s="10"/>
      <c r="C53" s="10" t="s">
        <v>165</v>
      </c>
      <c r="D53" s="10"/>
      <c r="E53" s="10" t="s">
        <v>64</v>
      </c>
      <c r="F53" s="179">
        <v>20</v>
      </c>
      <c r="G53" s="299">
        <v>639.78549999999996</v>
      </c>
      <c r="H53" s="299">
        <v>12795.71</v>
      </c>
      <c r="I53" s="299">
        <v>639.78549999999996</v>
      </c>
      <c r="J53" s="421">
        <v>11.7</v>
      </c>
      <c r="K53" s="178"/>
      <c r="L53" s="179">
        <v>5</v>
      </c>
      <c r="M53" s="299">
        <v>2399.23</v>
      </c>
      <c r="N53" s="299">
        <v>479.846</v>
      </c>
      <c r="O53" s="213">
        <v>1</v>
      </c>
      <c r="P53" s="299">
        <v>331.91</v>
      </c>
      <c r="Q53" s="299">
        <v>331.91</v>
      </c>
      <c r="R53" s="179">
        <v>19</v>
      </c>
      <c r="S53" s="299">
        <v>12463.8</v>
      </c>
      <c r="T53" s="299">
        <v>655.98947368421</v>
      </c>
      <c r="V53" s="10"/>
      <c r="W53" s="10"/>
      <c r="X53" s="10"/>
      <c r="Y53" s="10"/>
      <c r="Z53" s="10"/>
      <c r="AA53" s="10"/>
      <c r="AB53" s="10"/>
      <c r="AC53" s="10"/>
      <c r="AD53" s="10"/>
    </row>
    <row r="54" spans="1:30" x14ac:dyDescent="0.25">
      <c r="A54" s="55"/>
      <c r="B54" s="10"/>
      <c r="C54" s="10" t="s">
        <v>169</v>
      </c>
      <c r="D54" s="10"/>
      <c r="E54" s="10" t="s">
        <v>64</v>
      </c>
      <c r="F54" s="179">
        <v>3</v>
      </c>
      <c r="G54" s="299">
        <v>574.26666666666699</v>
      </c>
      <c r="H54" s="299">
        <v>1722.8</v>
      </c>
      <c r="I54" s="299">
        <v>574.26666666666699</v>
      </c>
      <c r="J54" s="421">
        <v>12.3333333333333</v>
      </c>
      <c r="K54" s="178"/>
      <c r="L54" s="179"/>
      <c r="M54" s="299"/>
      <c r="N54" s="299"/>
      <c r="O54" s="213"/>
      <c r="P54" s="299"/>
      <c r="Q54" s="299"/>
      <c r="R54" s="179">
        <v>3</v>
      </c>
      <c r="S54" s="299">
        <v>1722.8</v>
      </c>
      <c r="T54" s="299">
        <v>574.26666666666699</v>
      </c>
      <c r="V54" s="10"/>
      <c r="W54" s="10"/>
      <c r="X54" s="10"/>
      <c r="Y54" s="10"/>
      <c r="Z54" s="10"/>
      <c r="AA54" s="10"/>
      <c r="AB54" s="10"/>
      <c r="AC54" s="10"/>
      <c r="AD54" s="10"/>
    </row>
    <row r="55" spans="1:30" x14ac:dyDescent="0.25">
      <c r="A55" s="55"/>
      <c r="B55" s="10"/>
      <c r="C55" s="10" t="s">
        <v>171</v>
      </c>
      <c r="D55" s="10"/>
      <c r="E55" s="10" t="s">
        <v>97</v>
      </c>
      <c r="F55" s="179">
        <v>76</v>
      </c>
      <c r="G55" s="299">
        <v>911.79552631578997</v>
      </c>
      <c r="H55" s="299">
        <v>69296.460000000006</v>
      </c>
      <c r="I55" s="299">
        <v>911.79552631578997</v>
      </c>
      <c r="J55" s="421">
        <v>11.5526315789474</v>
      </c>
      <c r="K55" s="178"/>
      <c r="L55" s="179">
        <v>22</v>
      </c>
      <c r="M55" s="299">
        <v>28834.53</v>
      </c>
      <c r="N55" s="299">
        <v>1310.66045454545</v>
      </c>
      <c r="O55" s="213"/>
      <c r="P55" s="299"/>
      <c r="Q55" s="299"/>
      <c r="R55" s="179">
        <v>76</v>
      </c>
      <c r="S55" s="299">
        <v>69296.460000000006</v>
      </c>
      <c r="T55" s="299">
        <v>911.79552631578997</v>
      </c>
      <c r="V55" s="10"/>
      <c r="W55" s="10"/>
      <c r="X55" s="10"/>
      <c r="Y55" s="10"/>
      <c r="Z55" s="10"/>
      <c r="AA55" s="10"/>
      <c r="AB55" s="10"/>
      <c r="AC55" s="10"/>
      <c r="AD55" s="10"/>
    </row>
    <row r="56" spans="1:30" x14ac:dyDescent="0.25">
      <c r="A56" s="55"/>
      <c r="B56" s="10"/>
      <c r="C56" s="10" t="s">
        <v>172</v>
      </c>
      <c r="D56" s="10"/>
      <c r="E56" s="10" t="s">
        <v>166</v>
      </c>
      <c r="F56" s="179">
        <v>1</v>
      </c>
      <c r="G56" s="299">
        <v>464.96</v>
      </c>
      <c r="H56" s="299">
        <v>464.96</v>
      </c>
      <c r="I56" s="299">
        <v>464.96</v>
      </c>
      <c r="J56" s="421">
        <v>7</v>
      </c>
      <c r="K56" s="178"/>
      <c r="L56" s="179">
        <v>1</v>
      </c>
      <c r="M56" s="299">
        <v>464.96</v>
      </c>
      <c r="N56" s="299">
        <v>464.96</v>
      </c>
      <c r="O56" s="213"/>
      <c r="P56" s="299"/>
      <c r="Q56" s="299"/>
      <c r="R56" s="179">
        <v>1</v>
      </c>
      <c r="S56" s="299">
        <v>464.96</v>
      </c>
      <c r="T56" s="299">
        <v>464.96</v>
      </c>
      <c r="V56" s="10"/>
      <c r="W56" s="10"/>
      <c r="X56" s="10"/>
      <c r="Y56" s="10"/>
      <c r="Z56" s="10"/>
      <c r="AA56" s="10"/>
      <c r="AB56" s="10"/>
      <c r="AC56" s="10"/>
      <c r="AD56" s="10"/>
    </row>
    <row r="57" spans="1:30" x14ac:dyDescent="0.25">
      <c r="A57" s="55"/>
      <c r="B57" s="10"/>
      <c r="C57" s="10" t="s">
        <v>173</v>
      </c>
      <c r="D57" s="10"/>
      <c r="E57" s="10" t="s">
        <v>100</v>
      </c>
      <c r="F57" s="179">
        <v>6</v>
      </c>
      <c r="G57" s="299">
        <v>657.29</v>
      </c>
      <c r="H57" s="299">
        <v>3943.74</v>
      </c>
      <c r="I57" s="299">
        <v>657.29</v>
      </c>
      <c r="J57" s="421">
        <v>9.6666666666666696</v>
      </c>
      <c r="K57" s="178"/>
      <c r="L57" s="179">
        <v>1</v>
      </c>
      <c r="M57" s="299">
        <v>1016.1</v>
      </c>
      <c r="N57" s="299">
        <v>1016.1</v>
      </c>
      <c r="O57" s="213"/>
      <c r="P57" s="299"/>
      <c r="Q57" s="299"/>
      <c r="R57" s="179">
        <v>6</v>
      </c>
      <c r="S57" s="299">
        <v>3943.74</v>
      </c>
      <c r="T57" s="299">
        <v>657.29</v>
      </c>
      <c r="V57" s="10"/>
      <c r="W57" s="10"/>
      <c r="X57" s="10"/>
      <c r="Y57" s="10"/>
      <c r="Z57" s="10"/>
      <c r="AA57" s="10"/>
      <c r="AB57" s="10"/>
      <c r="AC57" s="10"/>
      <c r="AD57" s="10"/>
    </row>
    <row r="58" spans="1:30" x14ac:dyDescent="0.25">
      <c r="A58" s="55"/>
      <c r="B58" s="10"/>
      <c r="C58" s="10" t="s">
        <v>173</v>
      </c>
      <c r="D58" s="10"/>
      <c r="E58" s="10" t="s">
        <v>77</v>
      </c>
      <c r="F58" s="179">
        <v>17</v>
      </c>
      <c r="G58" s="299">
        <v>1372.7570588235301</v>
      </c>
      <c r="H58" s="299">
        <v>23336.87</v>
      </c>
      <c r="I58" s="299">
        <v>1372.7570588235301</v>
      </c>
      <c r="J58" s="421">
        <v>15.352941176470599</v>
      </c>
      <c r="K58" s="178"/>
      <c r="L58" s="179">
        <v>5</v>
      </c>
      <c r="M58" s="299">
        <v>8248.4500000000007</v>
      </c>
      <c r="N58" s="299">
        <v>1649.69</v>
      </c>
      <c r="O58" s="213"/>
      <c r="P58" s="299"/>
      <c r="Q58" s="299"/>
      <c r="R58" s="179">
        <v>17</v>
      </c>
      <c r="S58" s="299">
        <v>23336.87</v>
      </c>
      <c r="T58" s="299">
        <v>1372.7570588235301</v>
      </c>
      <c r="V58" s="10"/>
      <c r="W58" s="10"/>
      <c r="X58" s="10"/>
      <c r="Y58" s="10"/>
      <c r="Z58" s="10"/>
      <c r="AA58" s="10"/>
      <c r="AB58" s="10"/>
      <c r="AC58" s="10"/>
      <c r="AD58" s="10"/>
    </row>
    <row r="59" spans="1:30" x14ac:dyDescent="0.25">
      <c r="A59" s="55"/>
      <c r="B59" s="10"/>
      <c r="C59" s="10" t="s">
        <v>174</v>
      </c>
      <c r="D59" s="10"/>
      <c r="E59" s="10" t="s">
        <v>175</v>
      </c>
      <c r="F59" s="179">
        <v>6</v>
      </c>
      <c r="G59" s="299">
        <v>555.06333333333305</v>
      </c>
      <c r="H59" s="299">
        <v>3330.38</v>
      </c>
      <c r="I59" s="299">
        <v>555.06333333333305</v>
      </c>
      <c r="J59" s="421">
        <v>11.5</v>
      </c>
      <c r="K59" s="178"/>
      <c r="L59" s="179">
        <v>1</v>
      </c>
      <c r="M59" s="299">
        <v>561.30999999999995</v>
      </c>
      <c r="N59" s="299">
        <v>561.30999999999995</v>
      </c>
      <c r="O59" s="213"/>
      <c r="P59" s="299"/>
      <c r="Q59" s="299"/>
      <c r="R59" s="179">
        <v>6</v>
      </c>
      <c r="S59" s="299">
        <v>3330.38</v>
      </c>
      <c r="T59" s="299">
        <v>555.06333333333305</v>
      </c>
      <c r="V59" s="10"/>
      <c r="W59" s="10"/>
      <c r="X59" s="10"/>
      <c r="Y59" s="10"/>
      <c r="Z59" s="10"/>
      <c r="AA59" s="10"/>
      <c r="AB59" s="10"/>
      <c r="AC59" s="10"/>
      <c r="AD59" s="10"/>
    </row>
    <row r="60" spans="1:30" x14ac:dyDescent="0.25">
      <c r="A60" s="55"/>
      <c r="B60" s="10"/>
      <c r="C60" s="10" t="s">
        <v>176</v>
      </c>
      <c r="D60" s="10"/>
      <c r="E60" s="10" t="s">
        <v>177</v>
      </c>
      <c r="F60" s="179">
        <v>106</v>
      </c>
      <c r="G60" s="299">
        <v>806.49254716981102</v>
      </c>
      <c r="H60" s="299">
        <v>85488.21</v>
      </c>
      <c r="I60" s="299">
        <v>806.49254716981102</v>
      </c>
      <c r="J60" s="421">
        <v>10.8679245283019</v>
      </c>
      <c r="K60" s="178"/>
      <c r="L60" s="179">
        <v>44</v>
      </c>
      <c r="M60" s="299">
        <v>42142.6</v>
      </c>
      <c r="N60" s="299">
        <v>957.78636363636394</v>
      </c>
      <c r="O60" s="213">
        <v>1</v>
      </c>
      <c r="P60" s="299">
        <v>448.15</v>
      </c>
      <c r="Q60" s="299">
        <v>448.15</v>
      </c>
      <c r="R60" s="179">
        <v>105</v>
      </c>
      <c r="S60" s="299">
        <v>85040.06</v>
      </c>
      <c r="T60" s="299">
        <v>809.90533333333303</v>
      </c>
      <c r="V60" s="10"/>
      <c r="W60" s="10"/>
      <c r="X60" s="10"/>
      <c r="Y60" s="10"/>
      <c r="Z60" s="10"/>
      <c r="AA60" s="10"/>
      <c r="AB60" s="10"/>
      <c r="AC60" s="10"/>
      <c r="AD60" s="10"/>
    </row>
    <row r="61" spans="1:30" x14ac:dyDescent="0.25">
      <c r="A61" s="55"/>
      <c r="B61" s="10"/>
      <c r="C61" s="10" t="s">
        <v>178</v>
      </c>
      <c r="D61" s="10"/>
      <c r="E61" s="10" t="s">
        <v>179</v>
      </c>
      <c r="F61" s="179">
        <v>21</v>
      </c>
      <c r="G61" s="299">
        <v>1216.64904761905</v>
      </c>
      <c r="H61" s="299">
        <v>25549.63</v>
      </c>
      <c r="I61" s="299">
        <v>1216.64904761905</v>
      </c>
      <c r="J61" s="421">
        <v>9.8095238095238102</v>
      </c>
      <c r="K61" s="178"/>
      <c r="L61" s="179">
        <v>11</v>
      </c>
      <c r="M61" s="299">
        <v>14839.84</v>
      </c>
      <c r="N61" s="299">
        <v>1349.0763636363599</v>
      </c>
      <c r="O61" s="213">
        <v>2</v>
      </c>
      <c r="P61" s="299">
        <v>1650.21</v>
      </c>
      <c r="Q61" s="299">
        <v>825.10500000000002</v>
      </c>
      <c r="R61" s="179">
        <v>19</v>
      </c>
      <c r="S61" s="299">
        <v>23899.42</v>
      </c>
      <c r="T61" s="299">
        <v>1257.86421052632</v>
      </c>
      <c r="V61" s="10"/>
      <c r="W61" s="10"/>
      <c r="X61" s="10"/>
      <c r="Y61" s="10"/>
      <c r="Z61" s="10"/>
      <c r="AA61" s="10"/>
      <c r="AB61" s="10"/>
      <c r="AC61" s="10"/>
      <c r="AD61" s="10"/>
    </row>
    <row r="62" spans="1:30" x14ac:dyDescent="0.25">
      <c r="A62" s="55"/>
      <c r="B62" s="10"/>
      <c r="C62" s="10" t="s">
        <v>181</v>
      </c>
      <c r="D62" s="10"/>
      <c r="E62" s="10" t="s">
        <v>182</v>
      </c>
      <c r="F62" s="179">
        <v>61</v>
      </c>
      <c r="G62" s="299">
        <v>1030.19360655738</v>
      </c>
      <c r="H62" s="299">
        <v>62841.81</v>
      </c>
      <c r="I62" s="299">
        <v>1030.19360655738</v>
      </c>
      <c r="J62" s="421">
        <v>12.016393442623</v>
      </c>
      <c r="K62" s="178"/>
      <c r="L62" s="179">
        <v>19</v>
      </c>
      <c r="M62" s="299">
        <v>27408.89</v>
      </c>
      <c r="N62" s="299">
        <v>1442.57315789474</v>
      </c>
      <c r="O62" s="213">
        <v>2</v>
      </c>
      <c r="P62" s="299">
        <v>2080.2800000000002</v>
      </c>
      <c r="Q62" s="299">
        <v>1040.1400000000001</v>
      </c>
      <c r="R62" s="179">
        <v>59</v>
      </c>
      <c r="S62" s="299">
        <v>60761.53</v>
      </c>
      <c r="T62" s="299">
        <v>1029.8564406779701</v>
      </c>
      <c r="V62" s="10"/>
      <c r="W62" s="10"/>
      <c r="X62" s="10"/>
      <c r="Y62" s="10"/>
      <c r="Z62" s="10"/>
      <c r="AA62" s="10"/>
      <c r="AB62" s="10"/>
      <c r="AC62" s="10"/>
      <c r="AD62" s="10"/>
    </row>
    <row r="63" spans="1:30" x14ac:dyDescent="0.25">
      <c r="A63" s="55"/>
      <c r="B63" s="10"/>
      <c r="C63" s="10" t="s">
        <v>183</v>
      </c>
      <c r="D63" s="10"/>
      <c r="E63" s="10" t="s">
        <v>86</v>
      </c>
      <c r="F63" s="179">
        <v>10</v>
      </c>
      <c r="G63" s="299">
        <v>482.73700000000002</v>
      </c>
      <c r="H63" s="299">
        <v>4827.37</v>
      </c>
      <c r="I63" s="299">
        <v>482.73700000000002</v>
      </c>
      <c r="J63" s="421">
        <v>11.4</v>
      </c>
      <c r="K63" s="178"/>
      <c r="L63" s="179">
        <v>2</v>
      </c>
      <c r="M63" s="299">
        <v>918.31</v>
      </c>
      <c r="N63" s="299">
        <v>459.15499999999997</v>
      </c>
      <c r="O63" s="213"/>
      <c r="P63" s="299"/>
      <c r="Q63" s="299"/>
      <c r="R63" s="179">
        <v>10</v>
      </c>
      <c r="S63" s="299">
        <v>4827.37</v>
      </c>
      <c r="T63" s="299">
        <v>482.73700000000002</v>
      </c>
      <c r="V63" s="10"/>
      <c r="W63" s="10"/>
      <c r="X63" s="10"/>
      <c r="Y63" s="10"/>
      <c r="Z63" s="10"/>
      <c r="AA63" s="10"/>
      <c r="AB63" s="10"/>
      <c r="AC63" s="10"/>
      <c r="AD63" s="10"/>
    </row>
    <row r="64" spans="1:30" x14ac:dyDescent="0.25">
      <c r="A64" s="55"/>
      <c r="B64" s="10"/>
      <c r="C64" s="10" t="s">
        <v>184</v>
      </c>
      <c r="D64" s="10"/>
      <c r="E64" s="10" t="s">
        <v>185</v>
      </c>
      <c r="F64" s="179">
        <v>45</v>
      </c>
      <c r="G64" s="299">
        <v>998.52111111111196</v>
      </c>
      <c r="H64" s="299">
        <v>44933.45</v>
      </c>
      <c r="I64" s="299">
        <v>998.52111111111196</v>
      </c>
      <c r="J64" s="421">
        <v>13.133333333333301</v>
      </c>
      <c r="K64" s="178"/>
      <c r="L64" s="179">
        <v>10</v>
      </c>
      <c r="M64" s="299">
        <v>8507.4599999999991</v>
      </c>
      <c r="N64" s="299">
        <v>850.74599999999998</v>
      </c>
      <c r="O64" s="213">
        <v>2</v>
      </c>
      <c r="P64" s="299">
        <v>1007.34</v>
      </c>
      <c r="Q64" s="299">
        <v>503.67</v>
      </c>
      <c r="R64" s="179">
        <v>43</v>
      </c>
      <c r="S64" s="299">
        <v>43926.11</v>
      </c>
      <c r="T64" s="299">
        <v>1021.53744186047</v>
      </c>
      <c r="V64" s="10"/>
      <c r="W64" s="10"/>
      <c r="X64" s="10"/>
      <c r="Y64" s="10"/>
      <c r="Z64" s="10"/>
      <c r="AA64" s="10"/>
      <c r="AB64" s="10"/>
      <c r="AC64" s="10"/>
      <c r="AD64" s="10"/>
    </row>
    <row r="65" spans="1:30" x14ac:dyDescent="0.25">
      <c r="A65" s="55"/>
      <c r="B65" s="10"/>
      <c r="C65" s="10" t="s">
        <v>189</v>
      </c>
      <c r="D65" s="10"/>
      <c r="E65" s="10" t="s">
        <v>70</v>
      </c>
      <c r="F65" s="179">
        <v>8</v>
      </c>
      <c r="G65" s="299">
        <v>418.53125</v>
      </c>
      <c r="H65" s="299">
        <v>3348.25</v>
      </c>
      <c r="I65" s="299">
        <v>418.53125</v>
      </c>
      <c r="J65" s="421">
        <v>10.5</v>
      </c>
      <c r="K65" s="178"/>
      <c r="L65" s="179">
        <v>3</v>
      </c>
      <c r="M65" s="299">
        <v>1852.16</v>
      </c>
      <c r="N65" s="299">
        <v>617.386666666667</v>
      </c>
      <c r="O65" s="213"/>
      <c r="P65" s="299"/>
      <c r="Q65" s="299"/>
      <c r="R65" s="179">
        <v>8</v>
      </c>
      <c r="S65" s="299">
        <v>3348.25</v>
      </c>
      <c r="T65" s="299">
        <v>418.53125</v>
      </c>
      <c r="V65" s="10"/>
      <c r="W65" s="10"/>
      <c r="X65" s="10"/>
      <c r="Y65" s="10"/>
      <c r="Z65" s="10"/>
      <c r="AA65" s="10"/>
      <c r="AB65" s="10"/>
      <c r="AC65" s="10"/>
      <c r="AD65" s="10"/>
    </row>
    <row r="66" spans="1:30" x14ac:dyDescent="0.25">
      <c r="A66" s="55"/>
      <c r="B66" s="10"/>
      <c r="C66" s="10" t="s">
        <v>191</v>
      </c>
      <c r="D66" s="10"/>
      <c r="E66" s="10" t="s">
        <v>192</v>
      </c>
      <c r="F66" s="179">
        <v>9</v>
      </c>
      <c r="G66" s="299">
        <v>1335.7166666666701</v>
      </c>
      <c r="H66" s="299">
        <v>12021.45</v>
      </c>
      <c r="I66" s="299">
        <v>1335.7166666666701</v>
      </c>
      <c r="J66" s="421">
        <v>10.2222222222222</v>
      </c>
      <c r="K66" s="178"/>
      <c r="L66" s="179">
        <v>4</v>
      </c>
      <c r="M66" s="299">
        <v>6088.83</v>
      </c>
      <c r="N66" s="299">
        <v>1522.2075</v>
      </c>
      <c r="O66" s="213"/>
      <c r="P66" s="299"/>
      <c r="Q66" s="299"/>
      <c r="R66" s="179">
        <v>9</v>
      </c>
      <c r="S66" s="299">
        <v>12021.45</v>
      </c>
      <c r="T66" s="299">
        <v>1335.7166666666701</v>
      </c>
      <c r="V66" s="10"/>
      <c r="W66" s="10"/>
      <c r="X66" s="10"/>
      <c r="Y66" s="10"/>
      <c r="Z66" s="10"/>
      <c r="AA66" s="10"/>
      <c r="AB66" s="10"/>
      <c r="AC66" s="10"/>
      <c r="AD66" s="10"/>
    </row>
    <row r="67" spans="1:30" x14ac:dyDescent="0.25">
      <c r="A67" s="55"/>
      <c r="B67" s="10"/>
      <c r="C67" s="10" t="s">
        <v>193</v>
      </c>
      <c r="D67" s="10"/>
      <c r="E67" s="10" t="s">
        <v>194</v>
      </c>
      <c r="F67" s="179">
        <v>40</v>
      </c>
      <c r="G67" s="299">
        <v>2097.2362499999999</v>
      </c>
      <c r="H67" s="299">
        <v>83889.45</v>
      </c>
      <c r="I67" s="299">
        <v>2097.2362499999999</v>
      </c>
      <c r="J67" s="421">
        <v>14.525</v>
      </c>
      <c r="K67" s="178"/>
      <c r="L67" s="179">
        <v>13</v>
      </c>
      <c r="M67" s="299">
        <v>11679.71</v>
      </c>
      <c r="N67" s="299">
        <v>898.43923076923102</v>
      </c>
      <c r="O67" s="213"/>
      <c r="P67" s="299"/>
      <c r="Q67" s="299"/>
      <c r="R67" s="179">
        <v>40</v>
      </c>
      <c r="S67" s="299">
        <v>83889.45</v>
      </c>
      <c r="T67" s="299">
        <v>2097.2362499999999</v>
      </c>
      <c r="V67" s="10"/>
      <c r="W67" s="10"/>
      <c r="X67" s="10"/>
      <c r="Y67" s="10"/>
      <c r="Z67" s="10"/>
      <c r="AA67" s="10"/>
      <c r="AB67" s="10"/>
      <c r="AC67" s="10"/>
      <c r="AD67" s="10"/>
    </row>
    <row r="68" spans="1:30" x14ac:dyDescent="0.25">
      <c r="A68" s="55"/>
      <c r="B68" s="10"/>
      <c r="C68" s="10" t="s">
        <v>197</v>
      </c>
      <c r="D68" s="10"/>
      <c r="E68" s="10" t="s">
        <v>198</v>
      </c>
      <c r="F68" s="179">
        <v>15</v>
      </c>
      <c r="G68" s="299">
        <v>1133.712</v>
      </c>
      <c r="H68" s="299">
        <v>17005.68</v>
      </c>
      <c r="I68" s="299">
        <v>1133.712</v>
      </c>
      <c r="J68" s="421">
        <v>11.0666666666667</v>
      </c>
      <c r="K68" s="178"/>
      <c r="L68" s="179">
        <v>6</v>
      </c>
      <c r="M68" s="299">
        <v>8309.4500000000007</v>
      </c>
      <c r="N68" s="299">
        <v>1384.9083333333299</v>
      </c>
      <c r="O68" s="213"/>
      <c r="P68" s="299"/>
      <c r="Q68" s="299"/>
      <c r="R68" s="179">
        <v>15</v>
      </c>
      <c r="S68" s="299">
        <v>17005.68</v>
      </c>
      <c r="T68" s="299">
        <v>1133.712</v>
      </c>
      <c r="V68" s="10"/>
      <c r="W68" s="10"/>
      <c r="X68" s="10"/>
      <c r="Y68" s="10"/>
      <c r="Z68" s="10"/>
      <c r="AA68" s="10"/>
      <c r="AB68" s="10"/>
      <c r="AC68" s="10"/>
      <c r="AD68" s="10"/>
    </row>
    <row r="69" spans="1:30" x14ac:dyDescent="0.25">
      <c r="A69" s="55"/>
      <c r="B69" s="10"/>
      <c r="C69" s="10" t="s">
        <v>199</v>
      </c>
      <c r="D69" s="10"/>
      <c r="E69" s="10" t="s">
        <v>200</v>
      </c>
      <c r="F69" s="179">
        <v>154</v>
      </c>
      <c r="G69" s="299">
        <v>926.37155844155905</v>
      </c>
      <c r="H69" s="299">
        <v>142661.22</v>
      </c>
      <c r="I69" s="299">
        <v>926.37155844155905</v>
      </c>
      <c r="J69" s="421">
        <v>10.3571428571429</v>
      </c>
      <c r="K69" s="178"/>
      <c r="L69" s="179">
        <v>60</v>
      </c>
      <c r="M69" s="299">
        <v>61405.7</v>
      </c>
      <c r="N69" s="299">
        <v>1023.42833333333</v>
      </c>
      <c r="O69" s="213">
        <v>2</v>
      </c>
      <c r="P69" s="299">
        <v>1197.07</v>
      </c>
      <c r="Q69" s="299">
        <v>598.53499999999997</v>
      </c>
      <c r="R69" s="179">
        <v>152</v>
      </c>
      <c r="S69" s="299">
        <v>141464.15</v>
      </c>
      <c r="T69" s="299">
        <v>930.68519736842097</v>
      </c>
      <c r="V69" s="10"/>
      <c r="W69" s="10"/>
      <c r="X69" s="10"/>
      <c r="Y69" s="10"/>
      <c r="Z69" s="10"/>
      <c r="AA69" s="10"/>
      <c r="AB69" s="10"/>
      <c r="AC69" s="10"/>
      <c r="AD69" s="10"/>
    </row>
    <row r="70" spans="1:30" x14ac:dyDescent="0.25">
      <c r="A70" s="55"/>
      <c r="B70" s="10"/>
      <c r="C70" s="10" t="s">
        <v>202</v>
      </c>
      <c r="D70" s="10"/>
      <c r="E70" s="10" t="s">
        <v>203</v>
      </c>
      <c r="F70" s="179">
        <v>465</v>
      </c>
      <c r="G70" s="299">
        <v>996.01677419354803</v>
      </c>
      <c r="H70" s="299">
        <v>463147.8</v>
      </c>
      <c r="I70" s="299">
        <v>996.01677419354803</v>
      </c>
      <c r="J70" s="421">
        <v>10.5415778251599</v>
      </c>
      <c r="K70" s="178"/>
      <c r="L70" s="179">
        <v>179</v>
      </c>
      <c r="M70" s="299">
        <v>218829.87</v>
      </c>
      <c r="N70" s="299">
        <v>1222.5132402234599</v>
      </c>
      <c r="O70" s="213">
        <v>16</v>
      </c>
      <c r="P70" s="299">
        <v>11094.98</v>
      </c>
      <c r="Q70" s="299">
        <v>693.43624999999997</v>
      </c>
      <c r="R70" s="179">
        <v>449</v>
      </c>
      <c r="S70" s="299">
        <v>452052.82</v>
      </c>
      <c r="T70" s="299">
        <v>1006.79915367483</v>
      </c>
      <c r="V70" s="10"/>
      <c r="W70" s="10"/>
      <c r="X70" s="10"/>
      <c r="Y70" s="10"/>
      <c r="Z70" s="10"/>
      <c r="AA70" s="10"/>
      <c r="AB70" s="10"/>
      <c r="AC70" s="10"/>
      <c r="AD70" s="10"/>
    </row>
    <row r="71" spans="1:30" x14ac:dyDescent="0.25">
      <c r="A71" s="55"/>
      <c r="B71" s="10"/>
      <c r="C71" s="10" t="s">
        <v>204</v>
      </c>
      <c r="D71" s="10"/>
      <c r="E71" s="10" t="s">
        <v>97</v>
      </c>
      <c r="F71" s="179">
        <v>8</v>
      </c>
      <c r="G71" s="299">
        <v>655.99625000000003</v>
      </c>
      <c r="H71" s="299">
        <v>5247.97</v>
      </c>
      <c r="I71" s="299">
        <v>655.99625000000003</v>
      </c>
      <c r="J71" s="421">
        <v>11.125</v>
      </c>
      <c r="K71" s="178"/>
      <c r="L71" s="179">
        <v>1</v>
      </c>
      <c r="M71" s="299">
        <v>557.92999999999995</v>
      </c>
      <c r="N71" s="299">
        <v>557.92999999999995</v>
      </c>
      <c r="O71" s="213"/>
      <c r="P71" s="299"/>
      <c r="Q71" s="299"/>
      <c r="R71" s="179">
        <v>8</v>
      </c>
      <c r="S71" s="299">
        <v>5247.97</v>
      </c>
      <c r="T71" s="299">
        <v>655.99625000000003</v>
      </c>
      <c r="V71" s="10"/>
      <c r="W71" s="10"/>
      <c r="X71" s="10"/>
      <c r="Y71" s="10"/>
      <c r="Z71" s="10"/>
      <c r="AA71" s="10"/>
      <c r="AB71" s="10"/>
      <c r="AC71" s="10"/>
      <c r="AD71" s="10"/>
    </row>
    <row r="72" spans="1:30" x14ac:dyDescent="0.25">
      <c r="A72" s="55"/>
      <c r="B72" s="10"/>
      <c r="C72" s="10" t="s">
        <v>207</v>
      </c>
      <c r="D72" s="10"/>
      <c r="E72" s="10" t="s">
        <v>64</v>
      </c>
      <c r="F72" s="179">
        <v>19</v>
      </c>
      <c r="G72" s="299">
        <v>842.22421052631603</v>
      </c>
      <c r="H72" s="299">
        <v>16002.26</v>
      </c>
      <c r="I72" s="299">
        <v>842.22421052631603</v>
      </c>
      <c r="J72" s="421">
        <v>10.210526315789499</v>
      </c>
      <c r="K72" s="178"/>
      <c r="L72" s="179">
        <v>5</v>
      </c>
      <c r="M72" s="299">
        <v>2884.27</v>
      </c>
      <c r="N72" s="299">
        <v>576.85400000000004</v>
      </c>
      <c r="O72" s="213"/>
      <c r="P72" s="299"/>
      <c r="Q72" s="299"/>
      <c r="R72" s="179">
        <v>19</v>
      </c>
      <c r="S72" s="299">
        <v>16002.26</v>
      </c>
      <c r="T72" s="299">
        <v>842.22421052631603</v>
      </c>
      <c r="V72" s="10"/>
      <c r="W72" s="10"/>
      <c r="X72" s="10"/>
      <c r="Y72" s="10"/>
      <c r="Z72" s="10"/>
      <c r="AA72" s="10"/>
      <c r="AB72" s="10"/>
      <c r="AC72" s="10"/>
      <c r="AD72" s="10"/>
    </row>
    <row r="73" spans="1:30" x14ac:dyDescent="0.25">
      <c r="A73" s="55"/>
      <c r="B73" s="10"/>
      <c r="C73" s="10" t="s">
        <v>208</v>
      </c>
      <c r="D73" s="10"/>
      <c r="E73" s="10" t="s">
        <v>179</v>
      </c>
      <c r="F73" s="179">
        <v>48</v>
      </c>
      <c r="G73" s="299">
        <v>767.50916666666706</v>
      </c>
      <c r="H73" s="299">
        <v>36840.44</v>
      </c>
      <c r="I73" s="299">
        <v>767.50916666666706</v>
      </c>
      <c r="J73" s="421">
        <v>10.5416666666667</v>
      </c>
      <c r="K73" s="178"/>
      <c r="L73" s="179">
        <v>14</v>
      </c>
      <c r="M73" s="299">
        <v>12838.68</v>
      </c>
      <c r="N73" s="299">
        <v>917.04857142857099</v>
      </c>
      <c r="O73" s="213">
        <v>1</v>
      </c>
      <c r="P73" s="299">
        <v>195.51</v>
      </c>
      <c r="Q73" s="299">
        <v>195.51</v>
      </c>
      <c r="R73" s="179">
        <v>47</v>
      </c>
      <c r="S73" s="299">
        <v>36644.93</v>
      </c>
      <c r="T73" s="299">
        <v>779.67936170212795</v>
      </c>
      <c r="V73" s="10"/>
      <c r="W73" s="10"/>
      <c r="X73" s="10"/>
      <c r="Y73" s="10"/>
      <c r="Z73" s="10"/>
      <c r="AA73" s="10"/>
      <c r="AB73" s="10"/>
      <c r="AC73" s="10"/>
      <c r="AD73" s="10"/>
    </row>
    <row r="74" spans="1:30" x14ac:dyDescent="0.25">
      <c r="A74" s="55"/>
      <c r="B74" s="10"/>
      <c r="C74" s="10" t="s">
        <v>209</v>
      </c>
      <c r="D74" s="10"/>
      <c r="E74" s="10" t="s">
        <v>210</v>
      </c>
      <c r="F74" s="179">
        <v>10</v>
      </c>
      <c r="G74" s="299">
        <v>1082.7190000000001</v>
      </c>
      <c r="H74" s="299">
        <v>10827.19</v>
      </c>
      <c r="I74" s="299">
        <v>1082.7190000000001</v>
      </c>
      <c r="J74" s="421">
        <v>11.5</v>
      </c>
      <c r="K74" s="178"/>
      <c r="L74" s="179">
        <v>6</v>
      </c>
      <c r="M74" s="299">
        <v>5168.22</v>
      </c>
      <c r="N74" s="299">
        <v>861.37</v>
      </c>
      <c r="O74" s="213">
        <v>1</v>
      </c>
      <c r="P74" s="299">
        <v>1591.35</v>
      </c>
      <c r="Q74" s="299">
        <v>1591.35</v>
      </c>
      <c r="R74" s="179">
        <v>9</v>
      </c>
      <c r="S74" s="299">
        <v>9235.84</v>
      </c>
      <c r="T74" s="299">
        <v>1026.20444444444</v>
      </c>
      <c r="V74" s="10"/>
      <c r="W74" s="10"/>
      <c r="X74" s="10"/>
      <c r="Y74" s="10"/>
      <c r="Z74" s="10"/>
      <c r="AA74" s="10"/>
      <c r="AB74" s="10"/>
      <c r="AC74" s="10"/>
      <c r="AD74" s="10"/>
    </row>
    <row r="75" spans="1:30" x14ac:dyDescent="0.25">
      <c r="A75" s="55"/>
      <c r="B75" s="10"/>
      <c r="C75" s="10" t="s">
        <v>213</v>
      </c>
      <c r="D75" s="10"/>
      <c r="E75" s="10" t="s">
        <v>127</v>
      </c>
      <c r="F75" s="179">
        <v>8</v>
      </c>
      <c r="G75" s="299">
        <v>1175.1912500000001</v>
      </c>
      <c r="H75" s="299">
        <v>9401.5300000000007</v>
      </c>
      <c r="I75" s="299">
        <v>1175.1912500000001</v>
      </c>
      <c r="J75" s="421">
        <v>15.125</v>
      </c>
      <c r="K75" s="178"/>
      <c r="L75" s="179"/>
      <c r="M75" s="299"/>
      <c r="N75" s="299"/>
      <c r="O75" s="213"/>
      <c r="P75" s="299"/>
      <c r="Q75" s="299"/>
      <c r="R75" s="179">
        <v>8</v>
      </c>
      <c r="S75" s="299">
        <v>9401.5300000000007</v>
      </c>
      <c r="T75" s="299">
        <v>1175.1912500000001</v>
      </c>
      <c r="V75" s="10"/>
      <c r="W75" s="10"/>
      <c r="X75" s="10"/>
      <c r="Y75" s="10"/>
      <c r="Z75" s="10"/>
      <c r="AA75" s="10"/>
      <c r="AB75" s="10"/>
      <c r="AC75" s="10"/>
      <c r="AD75" s="10"/>
    </row>
    <row r="76" spans="1:30" x14ac:dyDescent="0.25">
      <c r="A76" s="55"/>
      <c r="B76" s="10"/>
      <c r="C76" s="10" t="s">
        <v>650</v>
      </c>
      <c r="D76" s="10"/>
      <c r="E76" s="10" t="s">
        <v>107</v>
      </c>
      <c r="F76" s="179">
        <v>3</v>
      </c>
      <c r="G76" s="299">
        <v>407.87666666666701</v>
      </c>
      <c r="H76" s="299">
        <v>1223.6300000000001</v>
      </c>
      <c r="I76" s="299">
        <v>407.87666666666701</v>
      </c>
      <c r="J76" s="421">
        <v>12.3333333333333</v>
      </c>
      <c r="K76" s="178"/>
      <c r="L76" s="179">
        <v>1</v>
      </c>
      <c r="M76" s="299">
        <v>731.86</v>
      </c>
      <c r="N76" s="299">
        <v>731.86</v>
      </c>
      <c r="O76" s="213"/>
      <c r="P76" s="299"/>
      <c r="Q76" s="299"/>
      <c r="R76" s="179">
        <v>3</v>
      </c>
      <c r="S76" s="299">
        <v>1223.6300000000001</v>
      </c>
      <c r="T76" s="299">
        <v>407.87666666666701</v>
      </c>
      <c r="V76" s="10"/>
      <c r="W76" s="10"/>
      <c r="X76" s="10"/>
      <c r="Y76" s="10"/>
      <c r="Z76" s="10"/>
      <c r="AA76" s="10"/>
      <c r="AB76" s="10"/>
      <c r="AC76" s="10"/>
      <c r="AD76" s="10"/>
    </row>
    <row r="77" spans="1:30" x14ac:dyDescent="0.25">
      <c r="A77" s="55"/>
      <c r="B77" s="10"/>
      <c r="C77" s="10" t="s">
        <v>216</v>
      </c>
      <c r="D77" s="10"/>
      <c r="E77" s="10" t="s">
        <v>147</v>
      </c>
      <c r="F77" s="179">
        <v>9</v>
      </c>
      <c r="G77" s="299">
        <v>1289.70333333333</v>
      </c>
      <c r="H77" s="299">
        <v>11607.33</v>
      </c>
      <c r="I77" s="299">
        <v>1289.70333333333</v>
      </c>
      <c r="J77" s="421">
        <v>12</v>
      </c>
      <c r="K77" s="178"/>
      <c r="L77" s="179">
        <v>4</v>
      </c>
      <c r="M77" s="299">
        <v>6254.73</v>
      </c>
      <c r="N77" s="299">
        <v>1563.6824999999999</v>
      </c>
      <c r="O77" s="213">
        <v>1</v>
      </c>
      <c r="P77" s="299">
        <v>1012.19</v>
      </c>
      <c r="Q77" s="299">
        <v>1012.19</v>
      </c>
      <c r="R77" s="179">
        <v>9</v>
      </c>
      <c r="S77" s="299">
        <v>10595.14</v>
      </c>
      <c r="T77" s="299">
        <v>1177.2377777777799</v>
      </c>
      <c r="V77" s="10"/>
      <c r="W77" s="10"/>
      <c r="X77" s="10"/>
      <c r="Y77" s="10"/>
      <c r="Z77" s="10"/>
      <c r="AA77" s="10"/>
      <c r="AB77" s="10"/>
      <c r="AC77" s="10"/>
      <c r="AD77" s="10"/>
    </row>
    <row r="78" spans="1:30" x14ac:dyDescent="0.25">
      <c r="A78" s="55"/>
      <c r="B78" s="10"/>
      <c r="C78" s="10" t="s">
        <v>217</v>
      </c>
      <c r="D78" s="10"/>
      <c r="E78" s="10" t="s">
        <v>218</v>
      </c>
      <c r="F78" s="179">
        <v>8</v>
      </c>
      <c r="G78" s="299">
        <v>772.6925</v>
      </c>
      <c r="H78" s="299">
        <v>6181.54</v>
      </c>
      <c r="I78" s="299">
        <v>772.6925</v>
      </c>
      <c r="J78" s="421">
        <v>12.75</v>
      </c>
      <c r="K78" s="178"/>
      <c r="L78" s="179">
        <v>2</v>
      </c>
      <c r="M78" s="299">
        <v>2983.25</v>
      </c>
      <c r="N78" s="299">
        <v>1491.625</v>
      </c>
      <c r="O78" s="213"/>
      <c r="P78" s="299"/>
      <c r="Q78" s="299"/>
      <c r="R78" s="179">
        <v>8</v>
      </c>
      <c r="S78" s="299">
        <v>6181.54</v>
      </c>
      <c r="T78" s="299">
        <v>772.6925</v>
      </c>
      <c r="V78" s="10"/>
      <c r="W78" s="10"/>
      <c r="X78" s="10"/>
      <c r="Y78" s="10"/>
      <c r="Z78" s="10"/>
      <c r="AA78" s="10"/>
      <c r="AB78" s="10"/>
      <c r="AC78" s="10"/>
      <c r="AD78" s="10"/>
    </row>
    <row r="79" spans="1:30" x14ac:dyDescent="0.25">
      <c r="A79" s="55"/>
      <c r="B79" s="10"/>
      <c r="C79" s="10" t="s">
        <v>220</v>
      </c>
      <c r="D79" s="10"/>
      <c r="E79" s="10" t="s">
        <v>170</v>
      </c>
      <c r="F79" s="179">
        <v>25</v>
      </c>
      <c r="G79" s="299">
        <v>757.43799999999999</v>
      </c>
      <c r="H79" s="299">
        <v>18935.95</v>
      </c>
      <c r="I79" s="299">
        <v>757.43799999999999</v>
      </c>
      <c r="J79" s="421">
        <v>10.68</v>
      </c>
      <c r="K79" s="178"/>
      <c r="L79" s="179">
        <v>9</v>
      </c>
      <c r="M79" s="299">
        <v>10217.89</v>
      </c>
      <c r="N79" s="299">
        <v>1135.32111111111</v>
      </c>
      <c r="O79" s="213"/>
      <c r="P79" s="299"/>
      <c r="Q79" s="299"/>
      <c r="R79" s="179">
        <v>25</v>
      </c>
      <c r="S79" s="299">
        <v>18935.95</v>
      </c>
      <c r="T79" s="299">
        <v>757.43799999999999</v>
      </c>
      <c r="V79" s="10"/>
      <c r="W79" s="10"/>
      <c r="X79" s="10"/>
      <c r="Y79" s="10"/>
      <c r="Z79" s="10"/>
      <c r="AA79" s="10"/>
      <c r="AB79" s="10"/>
      <c r="AC79" s="10"/>
      <c r="AD79" s="10"/>
    </row>
    <row r="80" spans="1:30" x14ac:dyDescent="0.25">
      <c r="A80" s="55"/>
      <c r="B80" s="10"/>
      <c r="C80" s="10" t="s">
        <v>221</v>
      </c>
      <c r="D80" s="10"/>
      <c r="E80" s="10" t="s">
        <v>222</v>
      </c>
      <c r="F80" s="179">
        <v>6</v>
      </c>
      <c r="G80" s="299">
        <v>858.82500000000005</v>
      </c>
      <c r="H80" s="299">
        <v>5152.95</v>
      </c>
      <c r="I80" s="299">
        <v>858.82500000000005</v>
      </c>
      <c r="J80" s="421">
        <v>9.1666666666666696</v>
      </c>
      <c r="K80" s="178"/>
      <c r="L80" s="179">
        <v>3</v>
      </c>
      <c r="M80" s="299">
        <v>3203.07</v>
      </c>
      <c r="N80" s="299">
        <v>1067.69</v>
      </c>
      <c r="O80" s="213"/>
      <c r="P80" s="299"/>
      <c r="Q80" s="299"/>
      <c r="R80" s="179">
        <v>6</v>
      </c>
      <c r="S80" s="299">
        <v>5152.95</v>
      </c>
      <c r="T80" s="299">
        <v>858.82500000000005</v>
      </c>
      <c r="V80" s="10"/>
      <c r="W80" s="10"/>
      <c r="X80" s="10"/>
      <c r="Y80" s="10"/>
      <c r="Z80" s="10"/>
      <c r="AA80" s="10"/>
      <c r="AB80" s="10"/>
      <c r="AC80" s="10"/>
      <c r="AD80" s="10"/>
    </row>
    <row r="81" spans="1:30" x14ac:dyDescent="0.25">
      <c r="A81" s="55"/>
      <c r="B81" s="10"/>
      <c r="C81" s="10" t="s">
        <v>223</v>
      </c>
      <c r="D81" s="10"/>
      <c r="E81" s="10" t="s">
        <v>205</v>
      </c>
      <c r="F81" s="179">
        <v>13</v>
      </c>
      <c r="G81" s="299">
        <v>1044.8138461538499</v>
      </c>
      <c r="H81" s="299">
        <v>13582.58</v>
      </c>
      <c r="I81" s="299">
        <v>1044.8138461538499</v>
      </c>
      <c r="J81" s="421">
        <v>10.846153846153801</v>
      </c>
      <c r="K81" s="178"/>
      <c r="L81" s="179">
        <v>5</v>
      </c>
      <c r="M81" s="299">
        <v>7008.32</v>
      </c>
      <c r="N81" s="299">
        <v>1401.664</v>
      </c>
      <c r="O81" s="213"/>
      <c r="P81" s="299"/>
      <c r="Q81" s="299"/>
      <c r="R81" s="179">
        <v>13</v>
      </c>
      <c r="S81" s="299">
        <v>13582.58</v>
      </c>
      <c r="T81" s="299">
        <v>1044.8138461538499</v>
      </c>
      <c r="V81" s="10"/>
      <c r="W81" s="10"/>
      <c r="X81" s="10"/>
      <c r="Y81" s="10"/>
      <c r="Z81" s="10"/>
      <c r="AA81" s="10"/>
      <c r="AB81" s="10"/>
      <c r="AC81" s="10"/>
      <c r="AD81" s="10"/>
    </row>
    <row r="82" spans="1:30" x14ac:dyDescent="0.25">
      <c r="A82" s="55"/>
      <c r="B82" s="10"/>
      <c r="C82" s="10" t="s">
        <v>651</v>
      </c>
      <c r="D82" s="10"/>
      <c r="E82" s="10" t="s">
        <v>227</v>
      </c>
      <c r="F82" s="179">
        <v>13</v>
      </c>
      <c r="G82" s="299">
        <v>1842.77923076923</v>
      </c>
      <c r="H82" s="299">
        <v>23956.13</v>
      </c>
      <c r="I82" s="299">
        <v>1842.77923076923</v>
      </c>
      <c r="J82" s="421">
        <v>11.384615384615399</v>
      </c>
      <c r="K82" s="178"/>
      <c r="L82" s="179">
        <v>2</v>
      </c>
      <c r="M82" s="299">
        <v>2933.13</v>
      </c>
      <c r="N82" s="299">
        <v>1466.5650000000001</v>
      </c>
      <c r="O82" s="213"/>
      <c r="P82" s="299"/>
      <c r="Q82" s="299"/>
      <c r="R82" s="179">
        <v>13</v>
      </c>
      <c r="S82" s="299">
        <v>23956.13</v>
      </c>
      <c r="T82" s="299">
        <v>1842.77923076923</v>
      </c>
      <c r="V82" s="10"/>
      <c r="W82" s="10"/>
      <c r="X82" s="10"/>
      <c r="Y82" s="10"/>
      <c r="Z82" s="10"/>
      <c r="AA82" s="10"/>
      <c r="AB82" s="10"/>
      <c r="AC82" s="10"/>
      <c r="AD82" s="10"/>
    </row>
    <row r="83" spans="1:30" x14ac:dyDescent="0.25">
      <c r="A83" s="55"/>
      <c r="B83" s="10"/>
      <c r="C83" s="10" t="s">
        <v>230</v>
      </c>
      <c r="D83" s="10"/>
      <c r="E83" s="10" t="s">
        <v>211</v>
      </c>
      <c r="F83" s="179">
        <v>16</v>
      </c>
      <c r="G83" s="299">
        <v>840.87437499999999</v>
      </c>
      <c r="H83" s="299">
        <v>13453.99</v>
      </c>
      <c r="I83" s="299">
        <v>840.87437499999999</v>
      </c>
      <c r="J83" s="421">
        <v>11.8125</v>
      </c>
      <c r="K83" s="178"/>
      <c r="L83" s="179">
        <v>4</v>
      </c>
      <c r="M83" s="299">
        <v>2984.62</v>
      </c>
      <c r="N83" s="299">
        <v>746.15499999999997</v>
      </c>
      <c r="O83" s="213"/>
      <c r="P83" s="299"/>
      <c r="Q83" s="299"/>
      <c r="R83" s="179">
        <v>16</v>
      </c>
      <c r="S83" s="299">
        <v>13453.99</v>
      </c>
      <c r="T83" s="299">
        <v>840.87437499999999</v>
      </c>
      <c r="V83" s="10"/>
      <c r="W83" s="10"/>
      <c r="X83" s="10"/>
      <c r="Y83" s="10"/>
      <c r="Z83" s="10"/>
      <c r="AA83" s="10"/>
      <c r="AB83" s="10"/>
      <c r="AC83" s="10"/>
      <c r="AD83" s="10"/>
    </row>
    <row r="84" spans="1:30" x14ac:dyDescent="0.25">
      <c r="A84" s="55"/>
      <c r="B84" s="10"/>
      <c r="C84" s="10" t="s">
        <v>232</v>
      </c>
      <c r="D84" s="10"/>
      <c r="E84" s="10" t="s">
        <v>97</v>
      </c>
      <c r="F84" s="179">
        <v>1</v>
      </c>
      <c r="G84" s="299">
        <v>224.63</v>
      </c>
      <c r="H84" s="299">
        <v>224.63</v>
      </c>
      <c r="I84" s="299">
        <v>224.63</v>
      </c>
      <c r="J84" s="421">
        <v>12</v>
      </c>
      <c r="K84" s="178"/>
      <c r="L84" s="179"/>
      <c r="M84" s="299"/>
      <c r="N84" s="299"/>
      <c r="O84" s="213"/>
      <c r="P84" s="299"/>
      <c r="Q84" s="299"/>
      <c r="R84" s="179">
        <v>1</v>
      </c>
      <c r="S84" s="299">
        <v>224.63</v>
      </c>
      <c r="T84" s="299">
        <v>224.63</v>
      </c>
      <c r="V84" s="10"/>
      <c r="W84" s="10"/>
      <c r="X84" s="10"/>
      <c r="Y84" s="10"/>
      <c r="Z84" s="10"/>
      <c r="AA84" s="10"/>
      <c r="AB84" s="10"/>
      <c r="AC84" s="10"/>
      <c r="AD84" s="10"/>
    </row>
    <row r="85" spans="1:30" x14ac:dyDescent="0.25">
      <c r="A85" s="55"/>
      <c r="B85" s="10"/>
      <c r="C85" s="10" t="s">
        <v>233</v>
      </c>
      <c r="D85" s="10"/>
      <c r="E85" s="10" t="s">
        <v>235</v>
      </c>
      <c r="F85" s="179">
        <v>4</v>
      </c>
      <c r="G85" s="299">
        <v>519.69749999999999</v>
      </c>
      <c r="H85" s="299">
        <v>2078.79</v>
      </c>
      <c r="I85" s="299">
        <v>519.69749999999999</v>
      </c>
      <c r="J85" s="421">
        <v>10.25</v>
      </c>
      <c r="K85" s="178"/>
      <c r="L85" s="179">
        <v>1</v>
      </c>
      <c r="M85" s="299">
        <v>1414.19</v>
      </c>
      <c r="N85" s="299">
        <v>1414.19</v>
      </c>
      <c r="O85" s="213"/>
      <c r="P85" s="299"/>
      <c r="Q85" s="299"/>
      <c r="R85" s="179">
        <v>4</v>
      </c>
      <c r="S85" s="299">
        <v>2078.79</v>
      </c>
      <c r="T85" s="299">
        <v>519.69749999999999</v>
      </c>
      <c r="V85" s="10"/>
      <c r="W85" s="10"/>
      <c r="X85" s="10"/>
      <c r="Y85" s="10"/>
      <c r="Z85" s="10"/>
      <c r="AA85" s="10"/>
      <c r="AB85" s="10"/>
      <c r="AC85" s="10"/>
      <c r="AD85" s="10"/>
    </row>
    <row r="86" spans="1:30" x14ac:dyDescent="0.25">
      <c r="A86" s="55"/>
      <c r="B86" s="10"/>
      <c r="C86" s="10" t="s">
        <v>236</v>
      </c>
      <c r="D86" s="10"/>
      <c r="E86" s="10" t="s">
        <v>237</v>
      </c>
      <c r="F86" s="179">
        <v>12</v>
      </c>
      <c r="G86" s="299">
        <v>2056.82416666667</v>
      </c>
      <c r="H86" s="299">
        <v>24681.89</v>
      </c>
      <c r="I86" s="299">
        <v>2056.82416666667</v>
      </c>
      <c r="J86" s="421">
        <v>13.4166666666667</v>
      </c>
      <c r="K86" s="178"/>
      <c r="L86" s="179">
        <v>5</v>
      </c>
      <c r="M86" s="299">
        <v>15800.17</v>
      </c>
      <c r="N86" s="299">
        <v>3160.0340000000001</v>
      </c>
      <c r="O86" s="213"/>
      <c r="P86" s="299"/>
      <c r="Q86" s="299"/>
      <c r="R86" s="179">
        <v>12</v>
      </c>
      <c r="S86" s="299">
        <v>24681.89</v>
      </c>
      <c r="T86" s="299">
        <v>2056.82416666667</v>
      </c>
      <c r="V86" s="10"/>
      <c r="W86" s="10"/>
      <c r="X86" s="10"/>
      <c r="Y86" s="10"/>
      <c r="Z86" s="10"/>
      <c r="AA86" s="10"/>
      <c r="AB86" s="10"/>
      <c r="AC86" s="10"/>
      <c r="AD86" s="10"/>
    </row>
    <row r="87" spans="1:30" x14ac:dyDescent="0.25">
      <c r="A87" s="55"/>
      <c r="B87" s="10"/>
      <c r="C87" s="10" t="s">
        <v>236</v>
      </c>
      <c r="D87" s="10"/>
      <c r="E87" s="10" t="s">
        <v>70</v>
      </c>
      <c r="F87" s="179">
        <v>1</v>
      </c>
      <c r="G87" s="299">
        <v>1099.1199999999999</v>
      </c>
      <c r="H87" s="299">
        <v>1099.1199999999999</v>
      </c>
      <c r="I87" s="299">
        <v>1099.1199999999999</v>
      </c>
      <c r="J87" s="421">
        <v>12</v>
      </c>
      <c r="K87" s="178"/>
      <c r="L87" s="179"/>
      <c r="M87" s="299"/>
      <c r="N87" s="299"/>
      <c r="O87" s="213"/>
      <c r="P87" s="299"/>
      <c r="Q87" s="299"/>
      <c r="R87" s="179">
        <v>1</v>
      </c>
      <c r="S87" s="299">
        <v>1099.1199999999999</v>
      </c>
      <c r="T87" s="299">
        <v>1099.1199999999999</v>
      </c>
      <c r="V87" s="10"/>
      <c r="W87" s="10"/>
      <c r="X87" s="10"/>
      <c r="Y87" s="10"/>
      <c r="Z87" s="10"/>
      <c r="AA87" s="10"/>
      <c r="AB87" s="10"/>
      <c r="AC87" s="10"/>
      <c r="AD87" s="10"/>
    </row>
    <row r="88" spans="1:30" x14ac:dyDescent="0.25">
      <c r="A88" s="55"/>
      <c r="B88" s="10"/>
      <c r="C88" s="10" t="s">
        <v>238</v>
      </c>
      <c r="D88" s="10"/>
      <c r="E88" s="10" t="s">
        <v>239</v>
      </c>
      <c r="F88" s="179">
        <v>30</v>
      </c>
      <c r="G88" s="299">
        <v>690.09500000000003</v>
      </c>
      <c r="H88" s="299">
        <v>20702.849999999999</v>
      </c>
      <c r="I88" s="299">
        <v>690.09500000000003</v>
      </c>
      <c r="J88" s="421">
        <v>10.8</v>
      </c>
      <c r="K88" s="178"/>
      <c r="L88" s="179">
        <v>7</v>
      </c>
      <c r="M88" s="299">
        <v>7575.94</v>
      </c>
      <c r="N88" s="299">
        <v>1065.2142857142901</v>
      </c>
      <c r="O88" s="213">
        <v>1</v>
      </c>
      <c r="P88" s="299">
        <v>402.11</v>
      </c>
      <c r="Q88" s="299">
        <v>402.11</v>
      </c>
      <c r="R88" s="179">
        <v>29</v>
      </c>
      <c r="S88" s="299">
        <v>20300.740000000002</v>
      </c>
      <c r="T88" s="299">
        <v>700.02551724137902</v>
      </c>
      <c r="V88" s="10"/>
      <c r="W88" s="10"/>
      <c r="X88" s="10"/>
      <c r="Y88" s="10"/>
      <c r="Z88" s="10"/>
      <c r="AA88" s="10"/>
      <c r="AB88" s="10"/>
      <c r="AC88" s="10"/>
      <c r="AD88" s="10"/>
    </row>
    <row r="89" spans="1:30" x14ac:dyDescent="0.25">
      <c r="A89" s="55"/>
      <c r="B89" s="10"/>
      <c r="C89" s="10" t="s">
        <v>238</v>
      </c>
      <c r="D89" s="10"/>
      <c r="E89" s="10" t="s">
        <v>267</v>
      </c>
      <c r="F89" s="179">
        <v>1</v>
      </c>
      <c r="G89" s="299">
        <v>1352.11</v>
      </c>
      <c r="H89" s="299">
        <v>1352.11</v>
      </c>
      <c r="I89" s="299">
        <v>1352.11</v>
      </c>
      <c r="J89" s="421">
        <v>13</v>
      </c>
      <c r="K89" s="178"/>
      <c r="L89" s="179"/>
      <c r="M89" s="299"/>
      <c r="N89" s="299"/>
      <c r="O89" s="213"/>
      <c r="P89" s="299"/>
      <c r="Q89" s="299"/>
      <c r="R89" s="179">
        <v>1</v>
      </c>
      <c r="S89" s="299">
        <v>1352.11</v>
      </c>
      <c r="T89" s="299">
        <v>1352.11</v>
      </c>
      <c r="V89" s="10"/>
      <c r="W89" s="10"/>
      <c r="X89" s="10"/>
      <c r="Y89" s="10"/>
      <c r="Z89" s="10"/>
      <c r="AA89" s="10"/>
      <c r="AB89" s="10"/>
      <c r="AC89" s="10"/>
      <c r="AD89" s="10"/>
    </row>
    <row r="90" spans="1:30" x14ac:dyDescent="0.25">
      <c r="A90" s="55"/>
      <c r="B90" s="10"/>
      <c r="C90" s="10" t="s">
        <v>244</v>
      </c>
      <c r="D90" s="10"/>
      <c r="E90" s="10" t="s">
        <v>157</v>
      </c>
      <c r="F90" s="179">
        <v>1</v>
      </c>
      <c r="G90" s="299">
        <v>374.41</v>
      </c>
      <c r="H90" s="299">
        <v>374.41</v>
      </c>
      <c r="I90" s="299">
        <v>374.41</v>
      </c>
      <c r="J90" s="421">
        <v>12</v>
      </c>
      <c r="K90" s="178"/>
      <c r="L90" s="179"/>
      <c r="M90" s="299"/>
      <c r="N90" s="299"/>
      <c r="O90" s="213"/>
      <c r="P90" s="299"/>
      <c r="Q90" s="299"/>
      <c r="R90" s="179">
        <v>1</v>
      </c>
      <c r="S90" s="299">
        <v>374.41</v>
      </c>
      <c r="T90" s="299">
        <v>374.41</v>
      </c>
      <c r="V90" s="10"/>
      <c r="W90" s="10"/>
      <c r="X90" s="10"/>
      <c r="Y90" s="10"/>
      <c r="Z90" s="10"/>
      <c r="AA90" s="10"/>
      <c r="AB90" s="10"/>
      <c r="AC90" s="10"/>
      <c r="AD90" s="10"/>
    </row>
    <row r="91" spans="1:30" x14ac:dyDescent="0.25">
      <c r="A91" s="55"/>
      <c r="B91" s="10"/>
      <c r="C91" s="10" t="s">
        <v>245</v>
      </c>
      <c r="D91" s="10"/>
      <c r="E91" s="10" t="s">
        <v>246</v>
      </c>
      <c r="F91" s="179">
        <v>2</v>
      </c>
      <c r="G91" s="299">
        <v>552.81500000000005</v>
      </c>
      <c r="H91" s="299">
        <v>1105.6300000000001</v>
      </c>
      <c r="I91" s="299">
        <v>552.81500000000005</v>
      </c>
      <c r="J91" s="421">
        <v>10</v>
      </c>
      <c r="K91" s="178"/>
      <c r="L91" s="179">
        <v>1</v>
      </c>
      <c r="M91" s="299">
        <v>629.54</v>
      </c>
      <c r="N91" s="299">
        <v>629.54</v>
      </c>
      <c r="O91" s="213"/>
      <c r="P91" s="299"/>
      <c r="Q91" s="299"/>
      <c r="R91" s="179">
        <v>2</v>
      </c>
      <c r="S91" s="299">
        <v>1105.6300000000001</v>
      </c>
      <c r="T91" s="299">
        <v>552.81500000000005</v>
      </c>
      <c r="V91" s="10"/>
      <c r="W91" s="10"/>
      <c r="X91" s="10"/>
      <c r="Y91" s="10"/>
      <c r="Z91" s="10"/>
      <c r="AA91" s="10"/>
      <c r="AB91" s="10"/>
      <c r="AC91" s="10"/>
      <c r="AD91" s="10"/>
    </row>
    <row r="92" spans="1:30" x14ac:dyDescent="0.25">
      <c r="A92" s="55"/>
      <c r="B92" s="10"/>
      <c r="C92" s="10" t="s">
        <v>652</v>
      </c>
      <c r="D92" s="10"/>
      <c r="E92" s="10" t="s">
        <v>211</v>
      </c>
      <c r="F92" s="179">
        <v>114</v>
      </c>
      <c r="G92" s="299">
        <v>1223.8046491228099</v>
      </c>
      <c r="H92" s="299">
        <v>139513.73000000001</v>
      </c>
      <c r="I92" s="299">
        <v>1223.8046491228099</v>
      </c>
      <c r="J92" s="421">
        <v>11.140350877193001</v>
      </c>
      <c r="K92" s="178"/>
      <c r="L92" s="179">
        <v>31</v>
      </c>
      <c r="M92" s="299">
        <v>45512.81</v>
      </c>
      <c r="N92" s="299">
        <v>1468.1551612903199</v>
      </c>
      <c r="O92" s="213">
        <v>1</v>
      </c>
      <c r="P92" s="299">
        <v>841.91</v>
      </c>
      <c r="Q92" s="299">
        <v>841.91</v>
      </c>
      <c r="R92" s="179">
        <v>113</v>
      </c>
      <c r="S92" s="299">
        <v>138671.82</v>
      </c>
      <c r="T92" s="299">
        <v>1227.18424778761</v>
      </c>
      <c r="V92" s="10"/>
      <c r="W92" s="10"/>
      <c r="X92" s="10"/>
      <c r="Y92" s="10"/>
      <c r="Z92" s="10"/>
      <c r="AA92" s="10"/>
      <c r="AB92" s="10"/>
      <c r="AC92" s="10"/>
      <c r="AD92" s="10"/>
    </row>
    <row r="93" spans="1:30" x14ac:dyDescent="0.25">
      <c r="A93" s="55"/>
      <c r="B93" s="10"/>
      <c r="C93" s="10" t="s">
        <v>247</v>
      </c>
      <c r="D93" s="10"/>
      <c r="E93" s="10" t="s">
        <v>211</v>
      </c>
      <c r="F93" s="179">
        <v>6</v>
      </c>
      <c r="G93" s="299">
        <v>558.19833333333304</v>
      </c>
      <c r="H93" s="299">
        <v>3349.19</v>
      </c>
      <c r="I93" s="299">
        <v>558.19833333333304</v>
      </c>
      <c r="J93" s="421">
        <v>11</v>
      </c>
      <c r="K93" s="178"/>
      <c r="L93" s="179">
        <v>3</v>
      </c>
      <c r="M93" s="299">
        <v>1642.77</v>
      </c>
      <c r="N93" s="299">
        <v>547.59</v>
      </c>
      <c r="O93" s="213"/>
      <c r="P93" s="299"/>
      <c r="Q93" s="299"/>
      <c r="R93" s="179">
        <v>6</v>
      </c>
      <c r="S93" s="299">
        <v>3349.19</v>
      </c>
      <c r="T93" s="299">
        <v>558.19833333333304</v>
      </c>
      <c r="V93" s="10"/>
      <c r="W93" s="10"/>
      <c r="X93" s="10"/>
      <c r="Y93" s="10"/>
      <c r="Z93" s="10"/>
      <c r="AA93" s="10"/>
      <c r="AB93" s="10"/>
      <c r="AC93" s="10"/>
      <c r="AD93" s="10"/>
    </row>
    <row r="94" spans="1:30" x14ac:dyDescent="0.25">
      <c r="A94" s="55"/>
      <c r="B94" s="10"/>
      <c r="C94" s="10" t="s">
        <v>248</v>
      </c>
      <c r="D94" s="10"/>
      <c r="E94" s="10" t="s">
        <v>77</v>
      </c>
      <c r="F94" s="179">
        <v>270</v>
      </c>
      <c r="G94" s="299">
        <v>1002.1725555555601</v>
      </c>
      <c r="H94" s="299">
        <v>270586.59000000003</v>
      </c>
      <c r="I94" s="299">
        <v>1002.1725555555601</v>
      </c>
      <c r="J94" s="421">
        <v>11.4</v>
      </c>
      <c r="K94" s="178"/>
      <c r="L94" s="179">
        <v>86</v>
      </c>
      <c r="M94" s="299">
        <v>130023.32</v>
      </c>
      <c r="N94" s="299">
        <v>1511.8990697674401</v>
      </c>
      <c r="O94" s="213">
        <v>4</v>
      </c>
      <c r="P94" s="299">
        <v>2923.84</v>
      </c>
      <c r="Q94" s="299">
        <v>730.96</v>
      </c>
      <c r="R94" s="179">
        <v>266</v>
      </c>
      <c r="S94" s="299">
        <v>267662.75</v>
      </c>
      <c r="T94" s="299">
        <v>1006.25093984962</v>
      </c>
      <c r="V94" s="10"/>
      <c r="W94" s="10"/>
      <c r="X94" s="10"/>
      <c r="Y94" s="10"/>
      <c r="Z94" s="10"/>
      <c r="AA94" s="10"/>
      <c r="AB94" s="10"/>
      <c r="AC94" s="10"/>
      <c r="AD94" s="10"/>
    </row>
    <row r="95" spans="1:30" x14ac:dyDescent="0.25">
      <c r="A95" s="55"/>
      <c r="B95" s="10"/>
      <c r="C95" s="10" t="s">
        <v>654</v>
      </c>
      <c r="D95" s="10"/>
      <c r="E95" s="10" t="s">
        <v>77</v>
      </c>
      <c r="F95" s="179">
        <v>4</v>
      </c>
      <c r="G95" s="299">
        <v>711.0575</v>
      </c>
      <c r="H95" s="299">
        <v>2844.23</v>
      </c>
      <c r="I95" s="299">
        <v>711.0575</v>
      </c>
      <c r="J95" s="421">
        <v>12.75</v>
      </c>
      <c r="K95" s="178"/>
      <c r="L95" s="179">
        <v>1</v>
      </c>
      <c r="M95" s="299">
        <v>166.99</v>
      </c>
      <c r="N95" s="299">
        <v>166.99</v>
      </c>
      <c r="O95" s="213"/>
      <c r="P95" s="299"/>
      <c r="Q95" s="299"/>
      <c r="R95" s="179">
        <v>4</v>
      </c>
      <c r="S95" s="299">
        <v>2844.23</v>
      </c>
      <c r="T95" s="299">
        <v>711.0575</v>
      </c>
      <c r="V95" s="10"/>
      <c r="W95" s="10"/>
      <c r="X95" s="10"/>
      <c r="Y95" s="10"/>
      <c r="Z95" s="10"/>
      <c r="AA95" s="10"/>
      <c r="AB95" s="10"/>
      <c r="AC95" s="10"/>
      <c r="AD95" s="10"/>
    </row>
    <row r="96" spans="1:30" x14ac:dyDescent="0.25">
      <c r="A96" s="55"/>
      <c r="B96" s="10"/>
      <c r="C96" s="10" t="s">
        <v>249</v>
      </c>
      <c r="D96" s="10"/>
      <c r="E96" s="10" t="s">
        <v>127</v>
      </c>
      <c r="F96" s="179">
        <v>4</v>
      </c>
      <c r="G96" s="299">
        <v>3478.25</v>
      </c>
      <c r="H96" s="299">
        <v>13913</v>
      </c>
      <c r="I96" s="299">
        <v>3478.25</v>
      </c>
      <c r="J96" s="421">
        <v>14.25</v>
      </c>
      <c r="K96" s="178"/>
      <c r="L96" s="179">
        <v>2</v>
      </c>
      <c r="M96" s="299">
        <v>4058.67</v>
      </c>
      <c r="N96" s="299">
        <v>2029.335</v>
      </c>
      <c r="O96" s="213"/>
      <c r="P96" s="299"/>
      <c r="Q96" s="299"/>
      <c r="R96" s="179">
        <v>4</v>
      </c>
      <c r="S96" s="299">
        <v>13913</v>
      </c>
      <c r="T96" s="299">
        <v>3478.25</v>
      </c>
      <c r="V96" s="10"/>
      <c r="W96" s="10"/>
      <c r="X96" s="10"/>
      <c r="Y96" s="10"/>
      <c r="Z96" s="10"/>
      <c r="AA96" s="10"/>
      <c r="AB96" s="10"/>
      <c r="AC96" s="10"/>
      <c r="AD96" s="10"/>
    </row>
    <row r="97" spans="1:30" x14ac:dyDescent="0.25">
      <c r="A97" s="55"/>
      <c r="B97" s="10"/>
      <c r="C97" s="10" t="s">
        <v>251</v>
      </c>
      <c r="D97" s="10"/>
      <c r="E97" s="10" t="s">
        <v>79</v>
      </c>
      <c r="F97" s="179">
        <v>14</v>
      </c>
      <c r="G97" s="299">
        <v>712.50142857142896</v>
      </c>
      <c r="H97" s="299">
        <v>9975.02</v>
      </c>
      <c r="I97" s="299">
        <v>712.50142857142896</v>
      </c>
      <c r="J97" s="421">
        <v>11.4285714285714</v>
      </c>
      <c r="K97" s="178"/>
      <c r="L97" s="179">
        <v>1</v>
      </c>
      <c r="M97" s="299">
        <v>60.93</v>
      </c>
      <c r="N97" s="299">
        <v>60.93</v>
      </c>
      <c r="O97" s="213"/>
      <c r="P97" s="299"/>
      <c r="Q97" s="299"/>
      <c r="R97" s="179">
        <v>14</v>
      </c>
      <c r="S97" s="299">
        <v>9975.02</v>
      </c>
      <c r="T97" s="299">
        <v>712.50142857142896</v>
      </c>
      <c r="V97" s="10"/>
      <c r="W97" s="10"/>
      <c r="X97" s="10"/>
      <c r="Y97" s="10"/>
      <c r="Z97" s="10"/>
      <c r="AA97" s="10"/>
      <c r="AB97" s="10"/>
      <c r="AC97" s="10"/>
      <c r="AD97" s="10"/>
    </row>
    <row r="98" spans="1:30" x14ac:dyDescent="0.25">
      <c r="A98" s="55"/>
      <c r="B98" s="10"/>
      <c r="C98" s="10" t="s">
        <v>252</v>
      </c>
      <c r="D98" s="10"/>
      <c r="E98" s="10" t="s">
        <v>70</v>
      </c>
      <c r="F98" s="179">
        <v>90</v>
      </c>
      <c r="G98" s="299">
        <v>1102.2671111111099</v>
      </c>
      <c r="H98" s="299">
        <v>99204.04</v>
      </c>
      <c r="I98" s="299">
        <v>1102.2671111111099</v>
      </c>
      <c r="J98" s="421">
        <v>11.7111111111111</v>
      </c>
      <c r="K98" s="178"/>
      <c r="L98" s="179">
        <v>24</v>
      </c>
      <c r="M98" s="299">
        <v>27057.91</v>
      </c>
      <c r="N98" s="299">
        <v>1127.4129166666701</v>
      </c>
      <c r="O98" s="213"/>
      <c r="P98" s="299"/>
      <c r="Q98" s="299"/>
      <c r="R98" s="179">
        <v>90</v>
      </c>
      <c r="S98" s="299">
        <v>99204.04</v>
      </c>
      <c r="T98" s="299">
        <v>1102.2671111111099</v>
      </c>
      <c r="V98" s="10"/>
      <c r="W98" s="10"/>
      <c r="X98" s="10"/>
      <c r="Y98" s="10"/>
      <c r="Z98" s="10"/>
      <c r="AA98" s="10"/>
      <c r="AB98" s="10"/>
      <c r="AC98" s="10"/>
      <c r="AD98" s="10"/>
    </row>
    <row r="99" spans="1:30" x14ac:dyDescent="0.25">
      <c r="A99" s="55"/>
      <c r="B99" s="10"/>
      <c r="C99" s="10" t="s">
        <v>255</v>
      </c>
      <c r="D99" s="10"/>
      <c r="E99" s="10" t="s">
        <v>256</v>
      </c>
      <c r="F99" s="179">
        <v>29</v>
      </c>
      <c r="G99" s="299">
        <v>1400.0175862069</v>
      </c>
      <c r="H99" s="299">
        <v>40600.51</v>
      </c>
      <c r="I99" s="299">
        <v>1400.0175862069</v>
      </c>
      <c r="J99" s="421">
        <v>10.758620689655199</v>
      </c>
      <c r="K99" s="178"/>
      <c r="L99" s="179">
        <v>14</v>
      </c>
      <c r="M99" s="299">
        <v>27741.23</v>
      </c>
      <c r="N99" s="299">
        <v>1981.51642857143</v>
      </c>
      <c r="O99" s="213"/>
      <c r="P99" s="299"/>
      <c r="Q99" s="299"/>
      <c r="R99" s="179">
        <v>29</v>
      </c>
      <c r="S99" s="299">
        <v>40600.51</v>
      </c>
      <c r="T99" s="299">
        <v>1400.0175862069</v>
      </c>
      <c r="V99" s="10"/>
      <c r="W99" s="10"/>
      <c r="X99" s="10"/>
      <c r="Y99" s="10"/>
      <c r="Z99" s="10"/>
      <c r="AA99" s="10"/>
      <c r="AB99" s="10"/>
      <c r="AC99" s="10"/>
      <c r="AD99" s="10"/>
    </row>
    <row r="100" spans="1:30" x14ac:dyDescent="0.25">
      <c r="A100" s="55"/>
      <c r="B100" s="10"/>
      <c r="C100" s="10" t="s">
        <v>257</v>
      </c>
      <c r="D100" s="10"/>
      <c r="E100" s="10" t="s">
        <v>259</v>
      </c>
      <c r="F100" s="179">
        <v>1</v>
      </c>
      <c r="G100" s="299">
        <v>402.19</v>
      </c>
      <c r="H100" s="299">
        <v>402.19</v>
      </c>
      <c r="I100" s="299">
        <v>402.19</v>
      </c>
      <c r="J100" s="421">
        <v>12</v>
      </c>
      <c r="K100" s="178"/>
      <c r="L100" s="179"/>
      <c r="M100" s="299"/>
      <c r="N100" s="299"/>
      <c r="O100" s="213"/>
      <c r="P100" s="299"/>
      <c r="Q100" s="299"/>
      <c r="R100" s="179">
        <v>1</v>
      </c>
      <c r="S100" s="299">
        <v>402.19</v>
      </c>
      <c r="T100" s="299">
        <v>402.19</v>
      </c>
      <c r="V100" s="10"/>
      <c r="W100" s="10"/>
      <c r="X100" s="10"/>
      <c r="Y100" s="10"/>
      <c r="Z100" s="10"/>
      <c r="AA100" s="10"/>
      <c r="AB100" s="10"/>
      <c r="AC100" s="10"/>
      <c r="AD100" s="10"/>
    </row>
    <row r="101" spans="1:30" x14ac:dyDescent="0.25">
      <c r="A101" s="55"/>
      <c r="B101" s="10"/>
      <c r="C101" s="10" t="s">
        <v>260</v>
      </c>
      <c r="D101" s="10"/>
      <c r="E101" s="10" t="s">
        <v>120</v>
      </c>
      <c r="F101" s="179">
        <v>8</v>
      </c>
      <c r="G101" s="299">
        <v>708.54624999999999</v>
      </c>
      <c r="H101" s="299">
        <v>5668.37</v>
      </c>
      <c r="I101" s="299">
        <v>708.54624999999999</v>
      </c>
      <c r="J101" s="421">
        <v>9.375</v>
      </c>
      <c r="K101" s="178"/>
      <c r="L101" s="179">
        <v>3</v>
      </c>
      <c r="M101" s="299">
        <v>3911.63</v>
      </c>
      <c r="N101" s="299">
        <v>1303.87666666667</v>
      </c>
      <c r="O101" s="213"/>
      <c r="P101" s="299"/>
      <c r="Q101" s="299"/>
      <c r="R101" s="179">
        <v>8</v>
      </c>
      <c r="S101" s="299">
        <v>5668.37</v>
      </c>
      <c r="T101" s="299">
        <v>708.54624999999999</v>
      </c>
      <c r="V101" s="10"/>
      <c r="W101" s="10"/>
      <c r="X101" s="10"/>
      <c r="Y101" s="10"/>
      <c r="Z101" s="10"/>
      <c r="AA101" s="10"/>
      <c r="AB101" s="10"/>
      <c r="AC101" s="10"/>
      <c r="AD101" s="10"/>
    </row>
    <row r="102" spans="1:30" x14ac:dyDescent="0.25">
      <c r="A102" s="55"/>
      <c r="B102" s="10"/>
      <c r="C102" s="10" t="s">
        <v>261</v>
      </c>
      <c r="D102" s="10"/>
      <c r="E102" s="10" t="s">
        <v>73</v>
      </c>
      <c r="F102" s="179">
        <v>300</v>
      </c>
      <c r="G102" s="299">
        <v>1006.83966666667</v>
      </c>
      <c r="H102" s="299">
        <v>302051.90000000002</v>
      </c>
      <c r="I102" s="299">
        <v>1006.83966666667</v>
      </c>
      <c r="J102" s="421">
        <v>10.6</v>
      </c>
      <c r="K102" s="178"/>
      <c r="L102" s="179">
        <v>128</v>
      </c>
      <c r="M102" s="299">
        <v>154640.9</v>
      </c>
      <c r="N102" s="299">
        <v>1208.13203125</v>
      </c>
      <c r="O102" s="213">
        <v>10</v>
      </c>
      <c r="P102" s="299">
        <v>11129.37</v>
      </c>
      <c r="Q102" s="299">
        <v>1112.9369999999999</v>
      </c>
      <c r="R102" s="179">
        <v>290</v>
      </c>
      <c r="S102" s="299">
        <v>290922.53000000003</v>
      </c>
      <c r="T102" s="299">
        <v>1003.18113793103</v>
      </c>
      <c r="V102" s="10"/>
      <c r="W102" s="10"/>
      <c r="X102" s="10"/>
      <c r="Y102" s="10"/>
      <c r="Z102" s="10"/>
      <c r="AA102" s="10"/>
      <c r="AB102" s="10"/>
      <c r="AC102" s="10"/>
      <c r="AD102" s="10"/>
    </row>
    <row r="103" spans="1:30" x14ac:dyDescent="0.25">
      <c r="A103" s="55"/>
      <c r="B103" s="10"/>
      <c r="C103" s="10" t="s">
        <v>264</v>
      </c>
      <c r="D103" s="10"/>
      <c r="E103" s="10" t="s">
        <v>64</v>
      </c>
      <c r="F103" s="179">
        <v>32</v>
      </c>
      <c r="G103" s="299">
        <v>798.14281249999999</v>
      </c>
      <c r="H103" s="299">
        <v>25540.57</v>
      </c>
      <c r="I103" s="299">
        <v>798.14281249999999</v>
      </c>
      <c r="J103" s="421">
        <v>10.25</v>
      </c>
      <c r="K103" s="178"/>
      <c r="L103" s="179">
        <v>12</v>
      </c>
      <c r="M103" s="299">
        <v>13823.2</v>
      </c>
      <c r="N103" s="299">
        <v>1151.93333333333</v>
      </c>
      <c r="O103" s="213"/>
      <c r="P103" s="299"/>
      <c r="Q103" s="299"/>
      <c r="R103" s="179">
        <v>32</v>
      </c>
      <c r="S103" s="299">
        <v>25540.57</v>
      </c>
      <c r="T103" s="299">
        <v>798.14281249999999</v>
      </c>
      <c r="V103" s="10"/>
      <c r="W103" s="10"/>
      <c r="X103" s="10"/>
      <c r="Y103" s="10"/>
      <c r="Z103" s="10"/>
      <c r="AA103" s="10"/>
      <c r="AB103" s="10"/>
      <c r="AC103" s="10"/>
      <c r="AD103" s="10"/>
    </row>
    <row r="104" spans="1:30" x14ac:dyDescent="0.25">
      <c r="A104" s="55"/>
      <c r="B104" s="10"/>
      <c r="C104" s="10" t="s">
        <v>266</v>
      </c>
      <c r="D104" s="10"/>
      <c r="E104" s="10" t="s">
        <v>267</v>
      </c>
      <c r="F104" s="179">
        <v>13</v>
      </c>
      <c r="G104" s="299">
        <v>569.85461538461504</v>
      </c>
      <c r="H104" s="299">
        <v>7408.11</v>
      </c>
      <c r="I104" s="299">
        <v>569.85461538461504</v>
      </c>
      <c r="J104" s="421">
        <v>8.9230769230769198</v>
      </c>
      <c r="K104" s="178"/>
      <c r="L104" s="179">
        <v>4</v>
      </c>
      <c r="M104" s="299">
        <v>3600.76</v>
      </c>
      <c r="N104" s="299">
        <v>900.19</v>
      </c>
      <c r="O104" s="213"/>
      <c r="P104" s="299"/>
      <c r="Q104" s="299"/>
      <c r="R104" s="179">
        <v>13</v>
      </c>
      <c r="S104" s="299">
        <v>7408.11</v>
      </c>
      <c r="T104" s="299">
        <v>569.85461538461504</v>
      </c>
      <c r="V104" s="10"/>
      <c r="W104" s="10"/>
      <c r="X104" s="10"/>
      <c r="Y104" s="10"/>
      <c r="Z104" s="10"/>
      <c r="AA104" s="10"/>
      <c r="AB104" s="10"/>
      <c r="AC104" s="10"/>
      <c r="AD104" s="10"/>
    </row>
    <row r="105" spans="1:30" x14ac:dyDescent="0.25">
      <c r="A105" s="55"/>
      <c r="B105" s="10"/>
      <c r="C105" s="10" t="s">
        <v>777</v>
      </c>
      <c r="D105" s="10"/>
      <c r="E105" s="10" t="s">
        <v>120</v>
      </c>
      <c r="F105" s="179">
        <v>1</v>
      </c>
      <c r="G105" s="299">
        <v>1189.69</v>
      </c>
      <c r="H105" s="299">
        <v>1189.69</v>
      </c>
      <c r="I105" s="299">
        <v>1189.69</v>
      </c>
      <c r="J105" s="421">
        <v>5</v>
      </c>
      <c r="K105" s="178"/>
      <c r="L105" s="179"/>
      <c r="M105" s="299"/>
      <c r="N105" s="299"/>
      <c r="O105" s="213"/>
      <c r="P105" s="299"/>
      <c r="Q105" s="299"/>
      <c r="R105" s="179">
        <v>1</v>
      </c>
      <c r="S105" s="299">
        <v>1189.69</v>
      </c>
      <c r="T105" s="299">
        <v>1189.69</v>
      </c>
      <c r="V105" s="10"/>
      <c r="W105" s="10"/>
      <c r="X105" s="10"/>
      <c r="Y105" s="10"/>
      <c r="Z105" s="10"/>
      <c r="AA105" s="10"/>
      <c r="AB105" s="10"/>
      <c r="AC105" s="10"/>
      <c r="AD105" s="10"/>
    </row>
    <row r="106" spans="1:30" x14ac:dyDescent="0.25">
      <c r="A106" s="55"/>
      <c r="B106" s="10"/>
      <c r="C106" s="10" t="s">
        <v>268</v>
      </c>
      <c r="D106" s="10"/>
      <c r="E106" s="10" t="s">
        <v>269</v>
      </c>
      <c r="F106" s="179">
        <v>1</v>
      </c>
      <c r="G106" s="299">
        <v>749.9</v>
      </c>
      <c r="H106" s="299">
        <v>749.9</v>
      </c>
      <c r="I106" s="299">
        <v>749.9</v>
      </c>
      <c r="J106" s="421">
        <v>12</v>
      </c>
      <c r="K106" s="178"/>
      <c r="L106" s="179">
        <v>1</v>
      </c>
      <c r="M106" s="299">
        <v>749.9</v>
      </c>
      <c r="N106" s="299">
        <v>749.9</v>
      </c>
      <c r="O106" s="213"/>
      <c r="P106" s="299"/>
      <c r="Q106" s="299"/>
      <c r="R106" s="179">
        <v>1</v>
      </c>
      <c r="S106" s="299">
        <v>749.9</v>
      </c>
      <c r="T106" s="299">
        <v>749.9</v>
      </c>
      <c r="V106" s="10"/>
      <c r="W106" s="10"/>
      <c r="X106" s="10"/>
      <c r="Y106" s="10"/>
      <c r="Z106" s="10"/>
      <c r="AA106" s="10"/>
      <c r="AB106" s="10"/>
      <c r="AC106" s="10"/>
      <c r="AD106" s="10"/>
    </row>
    <row r="107" spans="1:30" x14ac:dyDescent="0.25">
      <c r="A107" s="55"/>
      <c r="B107" s="10"/>
      <c r="C107" s="10" t="s">
        <v>270</v>
      </c>
      <c r="D107" s="10"/>
      <c r="E107" s="10" t="s">
        <v>145</v>
      </c>
      <c r="F107" s="179">
        <v>9</v>
      </c>
      <c r="G107" s="299">
        <v>1498.20333333333</v>
      </c>
      <c r="H107" s="299">
        <v>13483.83</v>
      </c>
      <c r="I107" s="299">
        <v>1498.20333333333</v>
      </c>
      <c r="J107" s="421">
        <v>11.4444444444444</v>
      </c>
      <c r="K107" s="178"/>
      <c r="L107" s="179">
        <v>3</v>
      </c>
      <c r="M107" s="299">
        <v>9575.19</v>
      </c>
      <c r="N107" s="299">
        <v>2825.8766666666702</v>
      </c>
      <c r="O107" s="213"/>
      <c r="P107" s="299"/>
      <c r="Q107" s="299"/>
      <c r="R107" s="179">
        <v>9</v>
      </c>
      <c r="S107" s="299">
        <v>13483.83</v>
      </c>
      <c r="T107" s="299">
        <v>1498.20333333333</v>
      </c>
      <c r="V107" s="10"/>
      <c r="W107" s="10"/>
      <c r="X107" s="10"/>
      <c r="Y107" s="10"/>
      <c r="Z107" s="10"/>
      <c r="AA107" s="10"/>
      <c r="AB107" s="10"/>
      <c r="AC107" s="10"/>
      <c r="AD107" s="10"/>
    </row>
    <row r="108" spans="1:30" x14ac:dyDescent="0.25">
      <c r="A108" s="55"/>
      <c r="B108" s="10"/>
      <c r="C108" s="10" t="s">
        <v>273</v>
      </c>
      <c r="D108" s="10"/>
      <c r="E108" s="10" t="s">
        <v>272</v>
      </c>
      <c r="F108" s="179">
        <v>15</v>
      </c>
      <c r="G108" s="299">
        <v>1365.8606666666701</v>
      </c>
      <c r="H108" s="299">
        <v>20487.91</v>
      </c>
      <c r="I108" s="299">
        <v>1365.8606666666701</v>
      </c>
      <c r="J108" s="421">
        <v>9.4666666666666703</v>
      </c>
      <c r="K108" s="178"/>
      <c r="L108" s="179">
        <v>11</v>
      </c>
      <c r="M108" s="299">
        <v>16333.36</v>
      </c>
      <c r="N108" s="299">
        <v>1484.8509090909099</v>
      </c>
      <c r="O108" s="213"/>
      <c r="P108" s="299"/>
      <c r="Q108" s="299"/>
      <c r="R108" s="179">
        <v>15</v>
      </c>
      <c r="S108" s="299">
        <v>20487.91</v>
      </c>
      <c r="T108" s="299">
        <v>1365.8606666666701</v>
      </c>
      <c r="V108" s="10"/>
      <c r="W108" s="10"/>
      <c r="X108" s="10"/>
      <c r="Y108" s="10"/>
      <c r="Z108" s="10"/>
      <c r="AA108" s="10"/>
      <c r="AB108" s="10"/>
      <c r="AC108" s="10"/>
      <c r="AD108" s="10"/>
    </row>
    <row r="109" spans="1:30" x14ac:dyDescent="0.25">
      <c r="A109" s="55"/>
      <c r="B109" s="10"/>
      <c r="C109" s="10" t="s">
        <v>279</v>
      </c>
      <c r="D109" s="10"/>
      <c r="E109" s="10" t="s">
        <v>93</v>
      </c>
      <c r="F109" s="179">
        <v>4</v>
      </c>
      <c r="G109" s="299">
        <v>5362.08</v>
      </c>
      <c r="H109" s="299">
        <v>21448.32</v>
      </c>
      <c r="I109" s="299">
        <v>5362.08</v>
      </c>
      <c r="J109" s="421">
        <v>32.75</v>
      </c>
      <c r="K109" s="178"/>
      <c r="L109" s="179">
        <v>2</v>
      </c>
      <c r="M109" s="299">
        <v>1286.67</v>
      </c>
      <c r="N109" s="299">
        <v>643.33500000000004</v>
      </c>
      <c r="O109" s="213"/>
      <c r="P109" s="299"/>
      <c r="Q109" s="299"/>
      <c r="R109" s="179">
        <v>4</v>
      </c>
      <c r="S109" s="299">
        <v>21448.32</v>
      </c>
      <c r="T109" s="299">
        <v>5362.08</v>
      </c>
      <c r="V109" s="10"/>
      <c r="W109" s="10"/>
      <c r="X109" s="10"/>
      <c r="Y109" s="10"/>
      <c r="Z109" s="10"/>
      <c r="AA109" s="10"/>
      <c r="AB109" s="10"/>
      <c r="AC109" s="10"/>
      <c r="AD109" s="10"/>
    </row>
    <row r="110" spans="1:30" x14ac:dyDescent="0.25">
      <c r="A110" s="55"/>
      <c r="B110" s="10"/>
      <c r="C110" s="10" t="s">
        <v>280</v>
      </c>
      <c r="D110" s="10"/>
      <c r="E110" s="10" t="s">
        <v>64</v>
      </c>
      <c r="F110" s="179">
        <v>11</v>
      </c>
      <c r="G110" s="299">
        <v>504.86818181818199</v>
      </c>
      <c r="H110" s="299">
        <v>5553.55</v>
      </c>
      <c r="I110" s="299">
        <v>504.86818181818199</v>
      </c>
      <c r="J110" s="421">
        <v>11.909090909090899</v>
      </c>
      <c r="K110" s="178"/>
      <c r="L110" s="179">
        <v>1</v>
      </c>
      <c r="M110" s="299">
        <v>1735.02</v>
      </c>
      <c r="N110" s="299">
        <v>1735.02</v>
      </c>
      <c r="O110" s="213"/>
      <c r="P110" s="299"/>
      <c r="Q110" s="299"/>
      <c r="R110" s="179">
        <v>11</v>
      </c>
      <c r="S110" s="299">
        <v>5553.55</v>
      </c>
      <c r="T110" s="299">
        <v>504.86818181818199</v>
      </c>
      <c r="V110" s="10"/>
      <c r="W110" s="10"/>
      <c r="X110" s="10"/>
      <c r="Y110" s="10"/>
      <c r="Z110" s="10"/>
      <c r="AA110" s="10"/>
      <c r="AB110" s="10"/>
      <c r="AC110" s="10"/>
      <c r="AD110" s="10"/>
    </row>
    <row r="111" spans="1:30" x14ac:dyDescent="0.25">
      <c r="A111" s="55"/>
      <c r="B111" s="10"/>
      <c r="C111" s="10" t="s">
        <v>280</v>
      </c>
      <c r="D111" s="10"/>
      <c r="E111" s="10" t="s">
        <v>170</v>
      </c>
      <c r="F111" s="179">
        <v>1</v>
      </c>
      <c r="G111" s="299">
        <v>198.71</v>
      </c>
      <c r="H111" s="299">
        <v>198.71</v>
      </c>
      <c r="I111" s="299">
        <v>198.71</v>
      </c>
      <c r="J111" s="421">
        <v>12</v>
      </c>
      <c r="K111" s="178"/>
      <c r="L111" s="179"/>
      <c r="M111" s="299"/>
      <c r="N111" s="299"/>
      <c r="O111" s="213"/>
      <c r="P111" s="299"/>
      <c r="Q111" s="299"/>
      <c r="R111" s="179">
        <v>1</v>
      </c>
      <c r="S111" s="299">
        <v>198.71</v>
      </c>
      <c r="T111" s="299">
        <v>198.71</v>
      </c>
      <c r="V111" s="10"/>
      <c r="W111" s="10"/>
      <c r="X111" s="10"/>
      <c r="Y111" s="10"/>
      <c r="Z111" s="10"/>
      <c r="AA111" s="10"/>
      <c r="AB111" s="10"/>
      <c r="AC111" s="10"/>
      <c r="AD111" s="10"/>
    </row>
    <row r="112" spans="1:30" x14ac:dyDescent="0.25">
      <c r="A112" s="55"/>
      <c r="B112" s="10"/>
      <c r="C112" s="10" t="s">
        <v>281</v>
      </c>
      <c r="D112" s="10"/>
      <c r="E112" s="10" t="s">
        <v>68</v>
      </c>
      <c r="F112" s="179">
        <v>1</v>
      </c>
      <c r="G112" s="299">
        <v>1518.61</v>
      </c>
      <c r="H112" s="299">
        <v>1518.61</v>
      </c>
      <c r="I112" s="299">
        <v>1518.61</v>
      </c>
      <c r="J112" s="421">
        <v>25</v>
      </c>
      <c r="K112" s="178"/>
      <c r="L112" s="179"/>
      <c r="M112" s="299"/>
      <c r="N112" s="299"/>
      <c r="O112" s="213"/>
      <c r="P112" s="299"/>
      <c r="Q112" s="299"/>
      <c r="R112" s="179">
        <v>1</v>
      </c>
      <c r="S112" s="299">
        <v>1518.61</v>
      </c>
      <c r="T112" s="299">
        <v>1518.61</v>
      </c>
      <c r="V112" s="10"/>
      <c r="W112" s="10"/>
      <c r="X112" s="10"/>
      <c r="Y112" s="10"/>
      <c r="Z112" s="10"/>
      <c r="AA112" s="10"/>
      <c r="AB112" s="10"/>
      <c r="AC112" s="10"/>
      <c r="AD112" s="10"/>
    </row>
    <row r="113" spans="1:30" x14ac:dyDescent="0.25">
      <c r="A113" s="55"/>
      <c r="B113" s="10"/>
      <c r="C113" s="10" t="s">
        <v>282</v>
      </c>
      <c r="D113" s="10"/>
      <c r="E113" s="10" t="s">
        <v>79</v>
      </c>
      <c r="F113" s="179">
        <v>8</v>
      </c>
      <c r="G113" s="299">
        <v>1885.1424999999999</v>
      </c>
      <c r="H113" s="299">
        <v>15081.14</v>
      </c>
      <c r="I113" s="299">
        <v>1885.1424999999999</v>
      </c>
      <c r="J113" s="421">
        <v>11.625</v>
      </c>
      <c r="K113" s="178"/>
      <c r="L113" s="179">
        <v>4</v>
      </c>
      <c r="M113" s="299">
        <v>7787.3</v>
      </c>
      <c r="N113" s="299">
        <v>1946.825</v>
      </c>
      <c r="O113" s="213"/>
      <c r="P113" s="299"/>
      <c r="Q113" s="299"/>
      <c r="R113" s="179">
        <v>8</v>
      </c>
      <c r="S113" s="299">
        <v>15081.14</v>
      </c>
      <c r="T113" s="299">
        <v>1885.1424999999999</v>
      </c>
      <c r="V113" s="10"/>
      <c r="W113" s="10"/>
      <c r="X113" s="10"/>
      <c r="Y113" s="10"/>
      <c r="Z113" s="10"/>
      <c r="AA113" s="10"/>
      <c r="AB113" s="10"/>
      <c r="AC113" s="10"/>
      <c r="AD113" s="10"/>
    </row>
    <row r="114" spans="1:30" x14ac:dyDescent="0.25">
      <c r="A114" s="55"/>
      <c r="B114" s="10"/>
      <c r="C114" s="10" t="s">
        <v>284</v>
      </c>
      <c r="D114" s="10"/>
      <c r="E114" s="10" t="s">
        <v>285</v>
      </c>
      <c r="F114" s="179">
        <v>4</v>
      </c>
      <c r="G114" s="299">
        <v>972.65</v>
      </c>
      <c r="H114" s="299">
        <v>3890.6</v>
      </c>
      <c r="I114" s="299">
        <v>972.65</v>
      </c>
      <c r="J114" s="421">
        <v>12.75</v>
      </c>
      <c r="K114" s="178"/>
      <c r="L114" s="179">
        <v>1</v>
      </c>
      <c r="M114" s="299">
        <v>3037</v>
      </c>
      <c r="N114" s="299">
        <v>3037</v>
      </c>
      <c r="O114" s="213">
        <v>1</v>
      </c>
      <c r="P114" s="299">
        <v>263.39999999999998</v>
      </c>
      <c r="Q114" s="299">
        <v>263.39999999999998</v>
      </c>
      <c r="R114" s="179">
        <v>3</v>
      </c>
      <c r="S114" s="299">
        <v>3627.2</v>
      </c>
      <c r="T114" s="299">
        <v>1209.06666666667</v>
      </c>
      <c r="V114" s="10"/>
      <c r="W114" s="10"/>
      <c r="X114" s="10"/>
      <c r="Y114" s="10"/>
      <c r="Z114" s="10"/>
      <c r="AA114" s="10"/>
      <c r="AB114" s="10"/>
      <c r="AC114" s="10"/>
      <c r="AD114" s="10"/>
    </row>
    <row r="115" spans="1:30" x14ac:dyDescent="0.25">
      <c r="A115" s="55"/>
      <c r="B115" s="10"/>
      <c r="C115" s="10" t="s">
        <v>286</v>
      </c>
      <c r="D115" s="10"/>
      <c r="E115" s="10" t="s">
        <v>287</v>
      </c>
      <c r="F115" s="179">
        <v>6</v>
      </c>
      <c r="G115" s="299">
        <v>907.94500000000005</v>
      </c>
      <c r="H115" s="299">
        <v>5447.67</v>
      </c>
      <c r="I115" s="299">
        <v>907.94500000000005</v>
      </c>
      <c r="J115" s="421">
        <v>12.6666666666667</v>
      </c>
      <c r="K115" s="178"/>
      <c r="L115" s="179">
        <v>1</v>
      </c>
      <c r="M115" s="299">
        <v>1793.97</v>
      </c>
      <c r="N115" s="299">
        <v>1793.97</v>
      </c>
      <c r="O115" s="213"/>
      <c r="P115" s="299"/>
      <c r="Q115" s="299"/>
      <c r="R115" s="179">
        <v>6</v>
      </c>
      <c r="S115" s="299">
        <v>5447.67</v>
      </c>
      <c r="T115" s="299">
        <v>907.94500000000005</v>
      </c>
      <c r="V115" s="10"/>
      <c r="W115" s="10"/>
      <c r="X115" s="10"/>
      <c r="Y115" s="10"/>
      <c r="Z115" s="10"/>
      <c r="AA115" s="10"/>
      <c r="AB115" s="10"/>
      <c r="AC115" s="10"/>
      <c r="AD115" s="10"/>
    </row>
    <row r="116" spans="1:30" x14ac:dyDescent="0.25">
      <c r="A116" s="55"/>
      <c r="B116" s="10"/>
      <c r="C116" s="10" t="s">
        <v>289</v>
      </c>
      <c r="D116" s="10"/>
      <c r="E116" s="10" t="s">
        <v>201</v>
      </c>
      <c r="F116" s="179">
        <v>145</v>
      </c>
      <c r="G116" s="299">
        <v>1349.66089655172</v>
      </c>
      <c r="H116" s="299">
        <v>195700.83</v>
      </c>
      <c r="I116" s="299">
        <v>1349.66089655172</v>
      </c>
      <c r="J116" s="421">
        <v>10.7724137931034</v>
      </c>
      <c r="K116" s="178"/>
      <c r="L116" s="179">
        <v>54</v>
      </c>
      <c r="M116" s="299">
        <v>84795.07</v>
      </c>
      <c r="N116" s="299">
        <v>1570.27907407407</v>
      </c>
      <c r="O116" s="213">
        <v>5</v>
      </c>
      <c r="P116" s="299">
        <v>4500.62</v>
      </c>
      <c r="Q116" s="299">
        <v>900.12400000000002</v>
      </c>
      <c r="R116" s="179">
        <v>140</v>
      </c>
      <c r="S116" s="299">
        <v>191200.21</v>
      </c>
      <c r="T116" s="299">
        <v>1365.71578571429</v>
      </c>
      <c r="V116" s="10"/>
      <c r="W116" s="10"/>
      <c r="X116" s="10"/>
      <c r="Y116" s="10"/>
      <c r="Z116" s="10"/>
      <c r="AA116" s="10"/>
      <c r="AB116" s="10"/>
      <c r="AC116" s="10"/>
      <c r="AD116" s="10"/>
    </row>
    <row r="117" spans="1:30" x14ac:dyDescent="0.25">
      <c r="A117" s="55"/>
      <c r="B117" s="10"/>
      <c r="C117" s="10" t="s">
        <v>290</v>
      </c>
      <c r="D117" s="10"/>
      <c r="E117" s="10" t="s">
        <v>201</v>
      </c>
      <c r="F117" s="179">
        <v>1</v>
      </c>
      <c r="G117" s="299">
        <v>287.54000000000002</v>
      </c>
      <c r="H117" s="299">
        <v>287.54000000000002</v>
      </c>
      <c r="I117" s="299">
        <v>287.54000000000002</v>
      </c>
      <c r="J117" s="421">
        <v>12</v>
      </c>
      <c r="K117" s="178"/>
      <c r="L117" s="179"/>
      <c r="M117" s="299"/>
      <c r="N117" s="299"/>
      <c r="O117" s="213"/>
      <c r="P117" s="299"/>
      <c r="Q117" s="299"/>
      <c r="R117" s="179">
        <v>1</v>
      </c>
      <c r="S117" s="299">
        <v>287.54000000000002</v>
      </c>
      <c r="T117" s="299">
        <v>287.54000000000002</v>
      </c>
      <c r="V117" s="10"/>
      <c r="W117" s="10"/>
      <c r="X117" s="10"/>
      <c r="Y117" s="10"/>
      <c r="Z117" s="10"/>
      <c r="AA117" s="10"/>
      <c r="AB117" s="10"/>
      <c r="AC117" s="10"/>
      <c r="AD117" s="10"/>
    </row>
    <row r="118" spans="1:30" x14ac:dyDescent="0.25">
      <c r="A118" s="55"/>
      <c r="B118" s="10"/>
      <c r="C118" s="10" t="s">
        <v>291</v>
      </c>
      <c r="D118" s="10"/>
      <c r="E118" s="10" t="s">
        <v>63</v>
      </c>
      <c r="F118" s="179">
        <v>2</v>
      </c>
      <c r="G118" s="299">
        <v>192.125</v>
      </c>
      <c r="H118" s="299">
        <v>384.25</v>
      </c>
      <c r="I118" s="299">
        <v>192.125</v>
      </c>
      <c r="J118" s="421">
        <v>13</v>
      </c>
      <c r="K118" s="178"/>
      <c r="L118" s="179"/>
      <c r="M118" s="299"/>
      <c r="N118" s="299"/>
      <c r="O118" s="213"/>
      <c r="P118" s="299"/>
      <c r="Q118" s="299"/>
      <c r="R118" s="179">
        <v>2</v>
      </c>
      <c r="S118" s="299">
        <v>384.25</v>
      </c>
      <c r="T118" s="299">
        <v>192.125</v>
      </c>
      <c r="V118" s="10"/>
      <c r="W118" s="10"/>
      <c r="X118" s="10"/>
      <c r="Y118" s="10"/>
      <c r="Z118" s="10"/>
      <c r="AA118" s="10"/>
      <c r="AB118" s="10"/>
      <c r="AC118" s="10"/>
      <c r="AD118" s="10"/>
    </row>
    <row r="119" spans="1:30" x14ac:dyDescent="0.25">
      <c r="A119" s="55"/>
      <c r="B119" s="10"/>
      <c r="C119" s="10" t="s">
        <v>291</v>
      </c>
      <c r="D119" s="10"/>
      <c r="E119" s="10" t="s">
        <v>65</v>
      </c>
      <c r="F119" s="179">
        <v>170</v>
      </c>
      <c r="G119" s="299">
        <v>1012.11382352941</v>
      </c>
      <c r="H119" s="299">
        <v>172059.35</v>
      </c>
      <c r="I119" s="299">
        <v>1012.11382352941</v>
      </c>
      <c r="J119" s="421">
        <v>10.517647058823499</v>
      </c>
      <c r="K119" s="178"/>
      <c r="L119" s="179">
        <v>84</v>
      </c>
      <c r="M119" s="299">
        <v>110270.7</v>
      </c>
      <c r="N119" s="299">
        <v>1312.74642857143</v>
      </c>
      <c r="O119" s="213">
        <v>4</v>
      </c>
      <c r="P119" s="299">
        <v>2520.9299999999998</v>
      </c>
      <c r="Q119" s="299">
        <v>630.23249999999996</v>
      </c>
      <c r="R119" s="179">
        <v>166</v>
      </c>
      <c r="S119" s="299">
        <v>169538.42</v>
      </c>
      <c r="T119" s="299">
        <v>1021.31578313253</v>
      </c>
      <c r="V119" s="10"/>
      <c r="W119" s="10"/>
      <c r="X119" s="10"/>
      <c r="Y119" s="10"/>
      <c r="Z119" s="10"/>
      <c r="AA119" s="10"/>
      <c r="AB119" s="10"/>
      <c r="AC119" s="10"/>
      <c r="AD119" s="10"/>
    </row>
    <row r="120" spans="1:30" x14ac:dyDescent="0.25">
      <c r="A120" s="55"/>
      <c r="B120" s="10"/>
      <c r="C120" s="10" t="s">
        <v>296</v>
      </c>
      <c r="D120" s="10"/>
      <c r="E120" s="10" t="s">
        <v>211</v>
      </c>
      <c r="F120" s="179">
        <v>22</v>
      </c>
      <c r="G120" s="299">
        <v>1280.4849999999999</v>
      </c>
      <c r="H120" s="299">
        <v>28170.67</v>
      </c>
      <c r="I120" s="299">
        <v>1280.4849999999999</v>
      </c>
      <c r="J120" s="421">
        <v>11.136363636363599</v>
      </c>
      <c r="K120" s="178"/>
      <c r="L120" s="179">
        <v>5</v>
      </c>
      <c r="M120" s="299">
        <v>7217</v>
      </c>
      <c r="N120" s="299">
        <v>1443.4</v>
      </c>
      <c r="O120" s="213"/>
      <c r="P120" s="299"/>
      <c r="Q120" s="299"/>
      <c r="R120" s="179">
        <v>22</v>
      </c>
      <c r="S120" s="299">
        <v>28170.67</v>
      </c>
      <c r="T120" s="299">
        <v>1280.4849999999999</v>
      </c>
      <c r="V120" s="10"/>
      <c r="W120" s="10"/>
      <c r="X120" s="10"/>
      <c r="Y120" s="10"/>
      <c r="Z120" s="10"/>
      <c r="AA120" s="10"/>
      <c r="AB120" s="10"/>
      <c r="AC120" s="10"/>
      <c r="AD120" s="10"/>
    </row>
    <row r="121" spans="1:30" x14ac:dyDescent="0.25">
      <c r="A121" s="55"/>
      <c r="B121" s="10"/>
      <c r="C121" s="10" t="s">
        <v>297</v>
      </c>
      <c r="D121" s="10"/>
      <c r="E121" s="10" t="s">
        <v>298</v>
      </c>
      <c r="F121" s="179">
        <v>28</v>
      </c>
      <c r="G121" s="299">
        <v>721.71178571428595</v>
      </c>
      <c r="H121" s="299">
        <v>20207.93</v>
      </c>
      <c r="I121" s="299">
        <v>721.71178571428595</v>
      </c>
      <c r="J121" s="421">
        <v>10.3214285714286</v>
      </c>
      <c r="K121" s="178"/>
      <c r="L121" s="179">
        <v>13</v>
      </c>
      <c r="M121" s="299">
        <v>9986.32</v>
      </c>
      <c r="N121" s="299">
        <v>768.17846153846199</v>
      </c>
      <c r="O121" s="213">
        <v>1</v>
      </c>
      <c r="P121" s="299">
        <v>1108.42</v>
      </c>
      <c r="Q121" s="299">
        <v>1108.42</v>
      </c>
      <c r="R121" s="179">
        <v>27</v>
      </c>
      <c r="S121" s="299">
        <v>19099.509999999998</v>
      </c>
      <c r="T121" s="299">
        <v>707.38925925925901</v>
      </c>
      <c r="V121" s="10"/>
      <c r="W121" s="10"/>
      <c r="X121" s="10"/>
      <c r="Y121" s="10"/>
      <c r="Z121" s="10"/>
      <c r="AA121" s="10"/>
      <c r="AB121" s="10"/>
      <c r="AC121" s="10"/>
      <c r="AD121" s="10"/>
    </row>
    <row r="122" spans="1:30" x14ac:dyDescent="0.25">
      <c r="A122" s="55"/>
      <c r="B122" s="10"/>
      <c r="C122" s="10" t="s">
        <v>299</v>
      </c>
      <c r="D122" s="10"/>
      <c r="E122" s="10" t="s">
        <v>300</v>
      </c>
      <c r="F122" s="179">
        <v>50</v>
      </c>
      <c r="G122" s="299">
        <v>791.32159999999999</v>
      </c>
      <c r="H122" s="299">
        <v>39566.080000000002</v>
      </c>
      <c r="I122" s="299">
        <v>791.32159999999999</v>
      </c>
      <c r="J122" s="421">
        <v>10.568627450980401</v>
      </c>
      <c r="K122" s="178"/>
      <c r="L122" s="179">
        <v>12</v>
      </c>
      <c r="M122" s="299">
        <v>10378.39</v>
      </c>
      <c r="N122" s="299">
        <v>864.86583333333294</v>
      </c>
      <c r="O122" s="213"/>
      <c r="P122" s="299"/>
      <c r="Q122" s="299"/>
      <c r="R122" s="179">
        <v>50</v>
      </c>
      <c r="S122" s="299">
        <v>39566.080000000002</v>
      </c>
      <c r="T122" s="299">
        <v>791.32159999999999</v>
      </c>
      <c r="V122" s="10"/>
      <c r="W122" s="10"/>
      <c r="X122" s="10"/>
      <c r="Y122" s="10"/>
      <c r="Z122" s="10"/>
      <c r="AA122" s="10"/>
      <c r="AB122" s="10"/>
      <c r="AC122" s="10"/>
      <c r="AD122" s="10"/>
    </row>
    <row r="123" spans="1:30" x14ac:dyDescent="0.25">
      <c r="A123" s="55"/>
      <c r="B123" s="10"/>
      <c r="C123" s="10" t="s">
        <v>301</v>
      </c>
      <c r="D123" s="10"/>
      <c r="E123" s="10" t="s">
        <v>92</v>
      </c>
      <c r="F123" s="179">
        <v>242</v>
      </c>
      <c r="G123" s="299">
        <v>944.74272727272796</v>
      </c>
      <c r="H123" s="299">
        <v>228627.74</v>
      </c>
      <c r="I123" s="299">
        <v>944.74272727272796</v>
      </c>
      <c r="J123" s="421">
        <v>10.7325102880658</v>
      </c>
      <c r="K123" s="178"/>
      <c r="L123" s="179">
        <v>110</v>
      </c>
      <c r="M123" s="299">
        <v>128015.01</v>
      </c>
      <c r="N123" s="299">
        <v>1163.77281818182</v>
      </c>
      <c r="O123" s="213">
        <v>10</v>
      </c>
      <c r="P123" s="299">
        <v>7415.01</v>
      </c>
      <c r="Q123" s="299">
        <v>741.50099999999998</v>
      </c>
      <c r="R123" s="179">
        <v>232</v>
      </c>
      <c r="S123" s="299">
        <v>221212.73</v>
      </c>
      <c r="T123" s="299">
        <v>953.50314655172394</v>
      </c>
      <c r="V123" s="10"/>
      <c r="W123" s="10"/>
      <c r="X123" s="10"/>
      <c r="Y123" s="10"/>
      <c r="Z123" s="10"/>
      <c r="AA123" s="10"/>
      <c r="AB123" s="10"/>
      <c r="AC123" s="10"/>
      <c r="AD123" s="10"/>
    </row>
    <row r="124" spans="1:30" x14ac:dyDescent="0.25">
      <c r="A124" s="55"/>
      <c r="B124" s="10"/>
      <c r="C124" s="10" t="s">
        <v>657</v>
      </c>
      <c r="D124" s="10"/>
      <c r="E124" s="10" t="s">
        <v>92</v>
      </c>
      <c r="F124" s="179">
        <v>3</v>
      </c>
      <c r="G124" s="299">
        <v>590.92333333333295</v>
      </c>
      <c r="H124" s="299">
        <v>1772.77</v>
      </c>
      <c r="I124" s="299">
        <v>590.92333333333295</v>
      </c>
      <c r="J124" s="421">
        <v>8.3333333333333304</v>
      </c>
      <c r="K124" s="178"/>
      <c r="L124" s="179">
        <v>1</v>
      </c>
      <c r="M124" s="299">
        <v>630.34</v>
      </c>
      <c r="N124" s="299">
        <v>630.34</v>
      </c>
      <c r="O124" s="213"/>
      <c r="P124" s="299"/>
      <c r="Q124" s="299"/>
      <c r="R124" s="179">
        <v>3</v>
      </c>
      <c r="S124" s="299">
        <v>1772.77</v>
      </c>
      <c r="T124" s="299">
        <v>590.92333333333295</v>
      </c>
      <c r="V124" s="10"/>
      <c r="W124" s="10"/>
      <c r="X124" s="10"/>
      <c r="Y124" s="10"/>
      <c r="Z124" s="10"/>
      <c r="AA124" s="10"/>
      <c r="AB124" s="10"/>
      <c r="AC124" s="10"/>
      <c r="AD124" s="10"/>
    </row>
    <row r="125" spans="1:30" x14ac:dyDescent="0.25">
      <c r="A125" s="55"/>
      <c r="B125" s="10"/>
      <c r="C125" s="10" t="s">
        <v>303</v>
      </c>
      <c r="D125" s="10"/>
      <c r="E125" s="10" t="s">
        <v>304</v>
      </c>
      <c r="F125" s="179">
        <v>7</v>
      </c>
      <c r="G125" s="299">
        <v>941.09142857142899</v>
      </c>
      <c r="H125" s="299">
        <v>6587.64</v>
      </c>
      <c r="I125" s="299">
        <v>941.09142857142899</v>
      </c>
      <c r="J125" s="421">
        <v>10.714285714285699</v>
      </c>
      <c r="K125" s="178"/>
      <c r="L125" s="179">
        <v>1</v>
      </c>
      <c r="M125" s="299">
        <v>499.57</v>
      </c>
      <c r="N125" s="299">
        <v>499.57</v>
      </c>
      <c r="O125" s="213"/>
      <c r="P125" s="299"/>
      <c r="Q125" s="299"/>
      <c r="R125" s="179">
        <v>7</v>
      </c>
      <c r="S125" s="299">
        <v>6587.64</v>
      </c>
      <c r="T125" s="299">
        <v>941.09142857142899</v>
      </c>
      <c r="V125" s="10"/>
      <c r="W125" s="10"/>
      <c r="X125" s="10"/>
      <c r="Y125" s="10"/>
      <c r="Z125" s="10"/>
      <c r="AA125" s="10"/>
      <c r="AB125" s="10"/>
      <c r="AC125" s="10"/>
      <c r="AD125" s="10"/>
    </row>
    <row r="126" spans="1:30" x14ac:dyDescent="0.25">
      <c r="A126" s="55"/>
      <c r="B126" s="10"/>
      <c r="C126" s="10" t="s">
        <v>307</v>
      </c>
      <c r="D126" s="10"/>
      <c r="E126" s="10" t="s">
        <v>211</v>
      </c>
      <c r="F126" s="179">
        <v>2</v>
      </c>
      <c r="G126" s="299">
        <v>635.29</v>
      </c>
      <c r="H126" s="299">
        <v>1270.58</v>
      </c>
      <c r="I126" s="299">
        <v>635.29</v>
      </c>
      <c r="J126" s="421">
        <v>11.5</v>
      </c>
      <c r="K126" s="178"/>
      <c r="L126" s="179"/>
      <c r="M126" s="299"/>
      <c r="N126" s="299"/>
      <c r="O126" s="213"/>
      <c r="P126" s="299"/>
      <c r="Q126" s="299"/>
      <c r="R126" s="179">
        <v>2</v>
      </c>
      <c r="S126" s="299">
        <v>1270.58</v>
      </c>
      <c r="T126" s="299">
        <v>635.29</v>
      </c>
      <c r="V126" s="10"/>
      <c r="W126" s="10"/>
      <c r="X126" s="10"/>
      <c r="Y126" s="10"/>
      <c r="Z126" s="10"/>
      <c r="AA126" s="10"/>
      <c r="AB126" s="10"/>
      <c r="AC126" s="10"/>
      <c r="AD126" s="10"/>
    </row>
    <row r="127" spans="1:30" x14ac:dyDescent="0.25">
      <c r="A127" s="55"/>
      <c r="B127" s="10"/>
      <c r="C127" s="10" t="s">
        <v>308</v>
      </c>
      <c r="D127" s="10"/>
      <c r="E127" s="10" t="s">
        <v>309</v>
      </c>
      <c r="F127" s="179">
        <v>15</v>
      </c>
      <c r="G127" s="299">
        <v>522.14266666666697</v>
      </c>
      <c r="H127" s="299">
        <v>7832.14</v>
      </c>
      <c r="I127" s="299">
        <v>522.14266666666697</v>
      </c>
      <c r="J127" s="421">
        <v>11.0666666666667</v>
      </c>
      <c r="K127" s="178"/>
      <c r="L127" s="179">
        <v>2</v>
      </c>
      <c r="M127" s="299">
        <v>720.61</v>
      </c>
      <c r="N127" s="299">
        <v>360.30500000000001</v>
      </c>
      <c r="O127" s="213"/>
      <c r="P127" s="299"/>
      <c r="Q127" s="299"/>
      <c r="R127" s="179">
        <v>15</v>
      </c>
      <c r="S127" s="299">
        <v>7832.14</v>
      </c>
      <c r="T127" s="299">
        <v>522.14266666666697</v>
      </c>
      <c r="V127" s="10"/>
      <c r="W127" s="10"/>
      <c r="X127" s="10"/>
      <c r="Y127" s="10"/>
      <c r="Z127" s="10"/>
      <c r="AA127" s="10"/>
      <c r="AB127" s="10"/>
      <c r="AC127" s="10"/>
      <c r="AD127" s="10"/>
    </row>
    <row r="128" spans="1:30" x14ac:dyDescent="0.25">
      <c r="A128" s="55"/>
      <c r="B128" s="10"/>
      <c r="C128" s="10" t="s">
        <v>311</v>
      </c>
      <c r="D128" s="10"/>
      <c r="E128" s="10" t="s">
        <v>312</v>
      </c>
      <c r="F128" s="179">
        <v>8</v>
      </c>
      <c r="G128" s="299">
        <v>927.89499999999998</v>
      </c>
      <c r="H128" s="299">
        <v>7423.16</v>
      </c>
      <c r="I128" s="299">
        <v>927.89499999999998</v>
      </c>
      <c r="J128" s="421">
        <v>9.5</v>
      </c>
      <c r="K128" s="178"/>
      <c r="L128" s="179">
        <v>3</v>
      </c>
      <c r="M128" s="299">
        <v>3847.44</v>
      </c>
      <c r="N128" s="299">
        <v>1282.48</v>
      </c>
      <c r="O128" s="213"/>
      <c r="P128" s="299"/>
      <c r="Q128" s="299"/>
      <c r="R128" s="179">
        <v>8</v>
      </c>
      <c r="S128" s="299">
        <v>7423.16</v>
      </c>
      <c r="T128" s="299">
        <v>927.89499999999998</v>
      </c>
      <c r="V128" s="10"/>
      <c r="W128" s="10"/>
      <c r="X128" s="10"/>
      <c r="Y128" s="10"/>
      <c r="Z128" s="10"/>
      <c r="AA128" s="10"/>
      <c r="AB128" s="10"/>
      <c r="AC128" s="10"/>
      <c r="AD128" s="10"/>
    </row>
    <row r="129" spans="1:30" x14ac:dyDescent="0.25">
      <c r="A129" s="55"/>
      <c r="B129" s="10"/>
      <c r="C129" s="10" t="s">
        <v>313</v>
      </c>
      <c r="D129" s="10"/>
      <c r="E129" s="10" t="s">
        <v>314</v>
      </c>
      <c r="F129" s="179">
        <v>4</v>
      </c>
      <c r="G129" s="299">
        <v>1011.1925</v>
      </c>
      <c r="H129" s="299">
        <v>4044.77</v>
      </c>
      <c r="I129" s="299">
        <v>1011.1925</v>
      </c>
      <c r="J129" s="421">
        <v>11.25</v>
      </c>
      <c r="K129" s="178"/>
      <c r="L129" s="179">
        <v>1</v>
      </c>
      <c r="M129" s="299">
        <v>1339.42</v>
      </c>
      <c r="N129" s="299">
        <v>1339.42</v>
      </c>
      <c r="O129" s="213"/>
      <c r="P129" s="299"/>
      <c r="Q129" s="299"/>
      <c r="R129" s="179">
        <v>4</v>
      </c>
      <c r="S129" s="299">
        <v>4044.77</v>
      </c>
      <c r="T129" s="299">
        <v>1011.1925</v>
      </c>
      <c r="V129" s="10"/>
      <c r="W129" s="10"/>
      <c r="X129" s="10"/>
      <c r="Y129" s="10"/>
      <c r="Z129" s="10"/>
      <c r="AA129" s="10"/>
      <c r="AB129" s="10"/>
      <c r="AC129" s="10"/>
      <c r="AD129" s="10"/>
    </row>
    <row r="130" spans="1:30" x14ac:dyDescent="0.25">
      <c r="A130" s="55"/>
      <c r="B130" s="10"/>
      <c r="C130" s="10" t="s">
        <v>315</v>
      </c>
      <c r="D130" s="10"/>
      <c r="E130" s="10" t="s">
        <v>134</v>
      </c>
      <c r="F130" s="179">
        <v>1</v>
      </c>
      <c r="G130" s="299">
        <v>1164.42</v>
      </c>
      <c r="H130" s="299">
        <v>1164.42</v>
      </c>
      <c r="I130" s="299">
        <v>1164.42</v>
      </c>
      <c r="J130" s="421">
        <v>12</v>
      </c>
      <c r="K130" s="178"/>
      <c r="L130" s="179">
        <v>1</v>
      </c>
      <c r="M130" s="299">
        <v>1164.42</v>
      </c>
      <c r="N130" s="299">
        <v>1164.42</v>
      </c>
      <c r="O130" s="213"/>
      <c r="P130" s="299"/>
      <c r="Q130" s="299"/>
      <c r="R130" s="179">
        <v>1</v>
      </c>
      <c r="S130" s="299">
        <v>1164.42</v>
      </c>
      <c r="T130" s="299">
        <v>1164.42</v>
      </c>
      <c r="V130" s="10"/>
      <c r="W130" s="10"/>
      <c r="X130" s="10"/>
      <c r="Y130" s="10"/>
      <c r="Z130" s="10"/>
      <c r="AA130" s="10"/>
      <c r="AB130" s="10"/>
      <c r="AC130" s="10"/>
      <c r="AD130" s="10"/>
    </row>
    <row r="131" spans="1:30" x14ac:dyDescent="0.25">
      <c r="A131" s="55"/>
      <c r="B131" s="10"/>
      <c r="C131" s="10" t="s">
        <v>317</v>
      </c>
      <c r="D131" s="10"/>
      <c r="E131" s="10" t="s">
        <v>79</v>
      </c>
      <c r="F131" s="179">
        <v>208</v>
      </c>
      <c r="G131" s="299">
        <v>1072.37139423077</v>
      </c>
      <c r="H131" s="299">
        <v>223053.25</v>
      </c>
      <c r="I131" s="299">
        <v>1072.37139423077</v>
      </c>
      <c r="J131" s="421">
        <v>10.6682692307692</v>
      </c>
      <c r="K131" s="178"/>
      <c r="L131" s="179">
        <v>76</v>
      </c>
      <c r="M131" s="299">
        <v>116888.97</v>
      </c>
      <c r="N131" s="299">
        <v>1538.0127631579001</v>
      </c>
      <c r="O131" s="213">
        <v>2</v>
      </c>
      <c r="P131" s="299">
        <v>2475.16</v>
      </c>
      <c r="Q131" s="299">
        <v>1237.58</v>
      </c>
      <c r="R131" s="179">
        <v>206</v>
      </c>
      <c r="S131" s="299">
        <v>220578.09</v>
      </c>
      <c r="T131" s="299">
        <v>1070.7674271844701</v>
      </c>
      <c r="V131" s="10"/>
      <c r="W131" s="10"/>
      <c r="X131" s="10"/>
      <c r="Y131" s="10"/>
      <c r="Z131" s="10"/>
      <c r="AA131" s="10"/>
      <c r="AB131" s="10"/>
      <c r="AC131" s="10"/>
      <c r="AD131" s="10"/>
    </row>
    <row r="132" spans="1:30" x14ac:dyDescent="0.25">
      <c r="A132" s="55"/>
      <c r="B132" s="10"/>
      <c r="C132" s="10" t="s">
        <v>318</v>
      </c>
      <c r="D132" s="10"/>
      <c r="E132" s="10" t="s">
        <v>319</v>
      </c>
      <c r="F132" s="179">
        <v>9</v>
      </c>
      <c r="G132" s="299">
        <v>680.79444444444403</v>
      </c>
      <c r="H132" s="299">
        <v>6127.15</v>
      </c>
      <c r="I132" s="299">
        <v>680.79444444444403</v>
      </c>
      <c r="J132" s="421">
        <v>9.3333333333333304</v>
      </c>
      <c r="K132" s="178"/>
      <c r="L132" s="179">
        <v>2</v>
      </c>
      <c r="M132" s="299">
        <v>1873.17</v>
      </c>
      <c r="N132" s="299">
        <v>936.58500000000004</v>
      </c>
      <c r="O132" s="213"/>
      <c r="P132" s="299"/>
      <c r="Q132" s="299"/>
      <c r="R132" s="179">
        <v>9</v>
      </c>
      <c r="S132" s="299">
        <v>6127.15</v>
      </c>
      <c r="T132" s="299">
        <v>680.79444444444403</v>
      </c>
      <c r="V132" s="10"/>
      <c r="W132" s="10"/>
      <c r="X132" s="10"/>
      <c r="Y132" s="10"/>
      <c r="Z132" s="10"/>
      <c r="AA132" s="10"/>
      <c r="AB132" s="10"/>
      <c r="AC132" s="10"/>
      <c r="AD132" s="10"/>
    </row>
    <row r="133" spans="1:30" x14ac:dyDescent="0.25">
      <c r="A133" s="55"/>
      <c r="B133" s="10"/>
      <c r="C133" s="10" t="s">
        <v>320</v>
      </c>
      <c r="D133" s="10"/>
      <c r="E133" s="10" t="s">
        <v>287</v>
      </c>
      <c r="F133" s="179">
        <v>26</v>
      </c>
      <c r="G133" s="299">
        <v>828.72192307692296</v>
      </c>
      <c r="H133" s="299">
        <v>21546.77</v>
      </c>
      <c r="I133" s="299">
        <v>828.72192307692296</v>
      </c>
      <c r="J133" s="421">
        <v>10.0769230769231</v>
      </c>
      <c r="K133" s="178"/>
      <c r="L133" s="179">
        <v>11</v>
      </c>
      <c r="M133" s="299">
        <v>10473.08</v>
      </c>
      <c r="N133" s="299">
        <v>952.09818181818196</v>
      </c>
      <c r="O133" s="213"/>
      <c r="P133" s="299"/>
      <c r="Q133" s="299"/>
      <c r="R133" s="179">
        <v>26</v>
      </c>
      <c r="S133" s="299">
        <v>21546.77</v>
      </c>
      <c r="T133" s="299">
        <v>828.72192307692296</v>
      </c>
      <c r="V133" s="10"/>
      <c r="W133" s="10"/>
      <c r="X133" s="10"/>
      <c r="Y133" s="10"/>
      <c r="Z133" s="10"/>
      <c r="AA133" s="10"/>
      <c r="AB133" s="10"/>
      <c r="AC133" s="10"/>
      <c r="AD133" s="10"/>
    </row>
    <row r="134" spans="1:30" x14ac:dyDescent="0.25">
      <c r="A134" s="55"/>
      <c r="B134" s="10"/>
      <c r="C134" s="10" t="s">
        <v>325</v>
      </c>
      <c r="D134" s="10"/>
      <c r="E134" s="10" t="s">
        <v>326</v>
      </c>
      <c r="F134" s="179">
        <v>6</v>
      </c>
      <c r="G134" s="299">
        <v>598.90499999999997</v>
      </c>
      <c r="H134" s="299">
        <v>3593.43</v>
      </c>
      <c r="I134" s="299">
        <v>598.90499999999997</v>
      </c>
      <c r="J134" s="421">
        <v>10.5</v>
      </c>
      <c r="K134" s="178"/>
      <c r="L134" s="179">
        <v>3</v>
      </c>
      <c r="M134" s="299">
        <v>1205.96</v>
      </c>
      <c r="N134" s="299">
        <v>401.98666666666702</v>
      </c>
      <c r="O134" s="213"/>
      <c r="P134" s="299"/>
      <c r="Q134" s="299"/>
      <c r="R134" s="179">
        <v>6</v>
      </c>
      <c r="S134" s="299">
        <v>3593.43</v>
      </c>
      <c r="T134" s="299">
        <v>598.90499999999997</v>
      </c>
      <c r="V134" s="10"/>
      <c r="W134" s="10"/>
      <c r="X134" s="10"/>
      <c r="Y134" s="10"/>
      <c r="Z134" s="10"/>
      <c r="AA134" s="10"/>
      <c r="AB134" s="10"/>
      <c r="AC134" s="10"/>
      <c r="AD134" s="10"/>
    </row>
    <row r="135" spans="1:30" x14ac:dyDescent="0.25">
      <c r="A135" s="55"/>
      <c r="B135" s="10"/>
      <c r="C135" s="10" t="s">
        <v>327</v>
      </c>
      <c r="D135" s="10"/>
      <c r="E135" s="10" t="s">
        <v>104</v>
      </c>
      <c r="F135" s="179">
        <v>1</v>
      </c>
      <c r="G135" s="299">
        <v>636.52</v>
      </c>
      <c r="H135" s="299">
        <v>636.52</v>
      </c>
      <c r="I135" s="299">
        <v>636.52</v>
      </c>
      <c r="J135" s="421">
        <v>12</v>
      </c>
      <c r="K135" s="178"/>
      <c r="L135" s="179"/>
      <c r="M135" s="299"/>
      <c r="N135" s="299"/>
      <c r="O135" s="213"/>
      <c r="P135" s="299"/>
      <c r="Q135" s="299"/>
      <c r="R135" s="179">
        <v>1</v>
      </c>
      <c r="S135" s="299">
        <v>636.52</v>
      </c>
      <c r="T135" s="299">
        <v>636.52</v>
      </c>
      <c r="V135" s="10"/>
      <c r="W135" s="10"/>
      <c r="X135" s="10"/>
      <c r="Y135" s="10"/>
      <c r="Z135" s="10"/>
      <c r="AA135" s="10"/>
      <c r="AB135" s="10"/>
      <c r="AC135" s="10"/>
      <c r="AD135" s="10"/>
    </row>
    <row r="136" spans="1:30" x14ac:dyDescent="0.25">
      <c r="A136" s="55"/>
      <c r="B136" s="10"/>
      <c r="C136" s="10" t="s">
        <v>330</v>
      </c>
      <c r="D136" s="10"/>
      <c r="E136" s="10" t="s">
        <v>331</v>
      </c>
      <c r="F136" s="179">
        <v>22</v>
      </c>
      <c r="G136" s="299">
        <v>993.60454545454604</v>
      </c>
      <c r="H136" s="299">
        <v>21859.3</v>
      </c>
      <c r="I136" s="299">
        <v>993.60454545454604</v>
      </c>
      <c r="J136" s="421">
        <v>11.7727272727273</v>
      </c>
      <c r="K136" s="178"/>
      <c r="L136" s="179">
        <v>2</v>
      </c>
      <c r="M136" s="299">
        <v>1825.54</v>
      </c>
      <c r="N136" s="299">
        <v>912.77</v>
      </c>
      <c r="O136" s="213"/>
      <c r="P136" s="299"/>
      <c r="Q136" s="299"/>
      <c r="R136" s="179">
        <v>22</v>
      </c>
      <c r="S136" s="299">
        <v>21859.3</v>
      </c>
      <c r="T136" s="299">
        <v>993.60454545454604</v>
      </c>
      <c r="V136" s="10"/>
      <c r="W136" s="10"/>
      <c r="X136" s="10"/>
      <c r="Y136" s="10"/>
      <c r="Z136" s="10"/>
      <c r="AA136" s="10"/>
      <c r="AB136" s="10"/>
      <c r="AC136" s="10"/>
      <c r="AD136" s="10"/>
    </row>
    <row r="137" spans="1:30" x14ac:dyDescent="0.25">
      <c r="A137" s="55"/>
      <c r="B137" s="10"/>
      <c r="C137" s="10" t="s">
        <v>332</v>
      </c>
      <c r="D137" s="10"/>
      <c r="E137" s="10" t="s">
        <v>333</v>
      </c>
      <c r="F137" s="179">
        <v>19</v>
      </c>
      <c r="G137" s="299">
        <v>792.45210526315805</v>
      </c>
      <c r="H137" s="299">
        <v>15056.59</v>
      </c>
      <c r="I137" s="299">
        <v>792.45210526315805</v>
      </c>
      <c r="J137" s="421">
        <v>11.578947368421099</v>
      </c>
      <c r="K137" s="178"/>
      <c r="L137" s="179">
        <v>11</v>
      </c>
      <c r="M137" s="299">
        <v>8696.34</v>
      </c>
      <c r="N137" s="299">
        <v>790.57636363636402</v>
      </c>
      <c r="O137" s="213"/>
      <c r="P137" s="299"/>
      <c r="Q137" s="299"/>
      <c r="R137" s="179">
        <v>19</v>
      </c>
      <c r="S137" s="299">
        <v>15056.59</v>
      </c>
      <c r="T137" s="299">
        <v>792.45210526315805</v>
      </c>
      <c r="V137" s="10"/>
      <c r="W137" s="10"/>
      <c r="X137" s="10"/>
      <c r="Y137" s="10"/>
      <c r="Z137" s="10"/>
      <c r="AA137" s="10"/>
      <c r="AB137" s="10"/>
      <c r="AC137" s="10"/>
      <c r="AD137" s="10"/>
    </row>
    <row r="138" spans="1:30" x14ac:dyDescent="0.25">
      <c r="A138" s="55"/>
      <c r="B138" s="10"/>
      <c r="C138" s="10" t="s">
        <v>334</v>
      </c>
      <c r="D138" s="10"/>
      <c r="E138" s="10" t="s">
        <v>104</v>
      </c>
      <c r="F138" s="179">
        <v>2</v>
      </c>
      <c r="G138" s="299">
        <v>339.505</v>
      </c>
      <c r="H138" s="299">
        <v>679.01</v>
      </c>
      <c r="I138" s="299">
        <v>339.505</v>
      </c>
      <c r="J138" s="421">
        <v>13</v>
      </c>
      <c r="K138" s="178"/>
      <c r="L138" s="179"/>
      <c r="M138" s="299"/>
      <c r="N138" s="299"/>
      <c r="O138" s="213"/>
      <c r="P138" s="299"/>
      <c r="Q138" s="299"/>
      <c r="R138" s="179">
        <v>2</v>
      </c>
      <c r="S138" s="299">
        <v>679.01</v>
      </c>
      <c r="T138" s="299">
        <v>339.505</v>
      </c>
      <c r="V138" s="10"/>
      <c r="W138" s="10"/>
      <c r="X138" s="10"/>
      <c r="Y138" s="10"/>
      <c r="Z138" s="10"/>
      <c r="AA138" s="10"/>
      <c r="AB138" s="10"/>
      <c r="AC138" s="10"/>
      <c r="AD138" s="10"/>
    </row>
    <row r="139" spans="1:30" x14ac:dyDescent="0.25">
      <c r="A139" s="55"/>
      <c r="B139" s="10"/>
      <c r="C139" s="10" t="s">
        <v>340</v>
      </c>
      <c r="D139" s="10"/>
      <c r="E139" s="10" t="s">
        <v>107</v>
      </c>
      <c r="F139" s="179">
        <v>8</v>
      </c>
      <c r="G139" s="299">
        <v>746.07875000000001</v>
      </c>
      <c r="H139" s="299">
        <v>5968.63</v>
      </c>
      <c r="I139" s="299">
        <v>746.07875000000001</v>
      </c>
      <c r="J139" s="421">
        <v>9.5</v>
      </c>
      <c r="K139" s="178"/>
      <c r="L139" s="179">
        <v>5</v>
      </c>
      <c r="M139" s="299">
        <v>4855.95</v>
      </c>
      <c r="N139" s="299">
        <v>971.19</v>
      </c>
      <c r="O139" s="213"/>
      <c r="P139" s="299"/>
      <c r="Q139" s="299"/>
      <c r="R139" s="179">
        <v>8</v>
      </c>
      <c r="S139" s="299">
        <v>5968.63</v>
      </c>
      <c r="T139" s="299">
        <v>746.07875000000001</v>
      </c>
      <c r="V139" s="10"/>
      <c r="W139" s="10"/>
      <c r="X139" s="10"/>
      <c r="Y139" s="10"/>
      <c r="Z139" s="10"/>
      <c r="AA139" s="10"/>
      <c r="AB139" s="10"/>
      <c r="AC139" s="10"/>
      <c r="AD139" s="10"/>
    </row>
    <row r="140" spans="1:30" x14ac:dyDescent="0.25">
      <c r="A140" s="55"/>
      <c r="B140" s="10"/>
      <c r="C140" s="10" t="s">
        <v>341</v>
      </c>
      <c r="D140" s="10"/>
      <c r="E140" s="10" t="s">
        <v>88</v>
      </c>
      <c r="F140" s="179">
        <v>41</v>
      </c>
      <c r="G140" s="299">
        <v>1171.4887804878001</v>
      </c>
      <c r="H140" s="299">
        <v>48031.040000000001</v>
      </c>
      <c r="I140" s="299">
        <v>1171.4887804878001</v>
      </c>
      <c r="J140" s="421">
        <v>11.219512195122</v>
      </c>
      <c r="K140" s="178"/>
      <c r="L140" s="179">
        <v>14</v>
      </c>
      <c r="M140" s="299">
        <v>13850.6</v>
      </c>
      <c r="N140" s="299">
        <v>989.32857142857097</v>
      </c>
      <c r="O140" s="213">
        <v>1</v>
      </c>
      <c r="P140" s="299">
        <v>92.72</v>
      </c>
      <c r="Q140" s="299">
        <v>92.72</v>
      </c>
      <c r="R140" s="179">
        <v>40</v>
      </c>
      <c r="S140" s="299">
        <v>47938.32</v>
      </c>
      <c r="T140" s="299">
        <v>1198.4580000000001</v>
      </c>
      <c r="V140" s="10"/>
      <c r="W140" s="10"/>
      <c r="X140" s="10"/>
      <c r="Y140" s="10"/>
      <c r="Z140" s="10"/>
      <c r="AA140" s="10"/>
      <c r="AB140" s="10"/>
      <c r="AC140" s="10"/>
      <c r="AD140" s="10"/>
    </row>
    <row r="141" spans="1:30" x14ac:dyDescent="0.25">
      <c r="A141" s="55"/>
      <c r="B141" s="10"/>
      <c r="C141" s="10" t="s">
        <v>343</v>
      </c>
      <c r="D141" s="10"/>
      <c r="E141" s="10" t="s">
        <v>201</v>
      </c>
      <c r="F141" s="179">
        <v>6</v>
      </c>
      <c r="G141" s="299">
        <v>726.57666666666705</v>
      </c>
      <c r="H141" s="299">
        <v>4359.46</v>
      </c>
      <c r="I141" s="299">
        <v>726.57666666666705</v>
      </c>
      <c r="J141" s="421">
        <v>18.8333333333333</v>
      </c>
      <c r="K141" s="178"/>
      <c r="L141" s="179"/>
      <c r="M141" s="299"/>
      <c r="N141" s="299"/>
      <c r="O141" s="213"/>
      <c r="P141" s="299"/>
      <c r="Q141" s="299"/>
      <c r="R141" s="179">
        <v>6</v>
      </c>
      <c r="S141" s="299">
        <v>4359.46</v>
      </c>
      <c r="T141" s="299">
        <v>726.57666666666705</v>
      </c>
      <c r="V141" s="10"/>
      <c r="W141" s="10"/>
      <c r="X141" s="10"/>
      <c r="Y141" s="10"/>
      <c r="Z141" s="10"/>
      <c r="AA141" s="10"/>
      <c r="AB141" s="10"/>
      <c r="AC141" s="10"/>
      <c r="AD141" s="10"/>
    </row>
    <row r="142" spans="1:30" x14ac:dyDescent="0.25">
      <c r="A142" s="55"/>
      <c r="B142" s="10"/>
      <c r="C142" s="10" t="s">
        <v>344</v>
      </c>
      <c r="D142" s="10"/>
      <c r="E142" s="10" t="s">
        <v>107</v>
      </c>
      <c r="F142" s="179">
        <v>2</v>
      </c>
      <c r="G142" s="299">
        <v>2233.7449999999999</v>
      </c>
      <c r="H142" s="299">
        <v>4467.49</v>
      </c>
      <c r="I142" s="299">
        <v>2233.7449999999999</v>
      </c>
      <c r="J142" s="421">
        <v>21.5</v>
      </c>
      <c r="K142" s="178"/>
      <c r="L142" s="179"/>
      <c r="M142" s="299"/>
      <c r="N142" s="299"/>
      <c r="O142" s="213"/>
      <c r="P142" s="299"/>
      <c r="Q142" s="299"/>
      <c r="R142" s="179">
        <v>2</v>
      </c>
      <c r="S142" s="299">
        <v>4467.49</v>
      </c>
      <c r="T142" s="299">
        <v>2233.7449999999999</v>
      </c>
      <c r="V142" s="10"/>
      <c r="W142" s="10"/>
      <c r="X142" s="10"/>
      <c r="Y142" s="10"/>
      <c r="Z142" s="10"/>
      <c r="AA142" s="10"/>
      <c r="AB142" s="10"/>
      <c r="AC142" s="10"/>
      <c r="AD142" s="10"/>
    </row>
    <row r="143" spans="1:30" x14ac:dyDescent="0.25">
      <c r="A143" s="55"/>
      <c r="B143" s="10"/>
      <c r="C143" s="10" t="s">
        <v>345</v>
      </c>
      <c r="D143" s="10"/>
      <c r="E143" s="10" t="s">
        <v>192</v>
      </c>
      <c r="F143" s="179">
        <v>1</v>
      </c>
      <c r="G143" s="299">
        <v>1295</v>
      </c>
      <c r="H143" s="299">
        <v>1295</v>
      </c>
      <c r="I143" s="299">
        <v>1295</v>
      </c>
      <c r="J143" s="421">
        <v>12</v>
      </c>
      <c r="K143" s="178"/>
      <c r="L143" s="179">
        <v>1</v>
      </c>
      <c r="M143" s="299">
        <v>1295</v>
      </c>
      <c r="N143" s="299">
        <v>1295</v>
      </c>
      <c r="O143" s="213"/>
      <c r="P143" s="299"/>
      <c r="Q143" s="299"/>
      <c r="R143" s="179">
        <v>1</v>
      </c>
      <c r="S143" s="299">
        <v>1295</v>
      </c>
      <c r="T143" s="299">
        <v>1295</v>
      </c>
      <c r="V143" s="10"/>
      <c r="W143" s="10"/>
      <c r="X143" s="10"/>
      <c r="Y143" s="10"/>
      <c r="Z143" s="10"/>
      <c r="AA143" s="10"/>
      <c r="AB143" s="10"/>
      <c r="AC143" s="10"/>
      <c r="AD143" s="10"/>
    </row>
    <row r="144" spans="1:30" x14ac:dyDescent="0.25">
      <c r="A144" s="55"/>
      <c r="B144" s="10"/>
      <c r="C144" s="10" t="s">
        <v>348</v>
      </c>
      <c r="D144" s="10"/>
      <c r="E144" s="10" t="s">
        <v>349</v>
      </c>
      <c r="F144" s="179">
        <v>27</v>
      </c>
      <c r="G144" s="299">
        <v>622.98777777777798</v>
      </c>
      <c r="H144" s="299">
        <v>16820.669999999998</v>
      </c>
      <c r="I144" s="299">
        <v>622.98777777777798</v>
      </c>
      <c r="J144" s="421">
        <v>10.5185185185185</v>
      </c>
      <c r="K144" s="178"/>
      <c r="L144" s="179">
        <v>11</v>
      </c>
      <c r="M144" s="299">
        <v>6892</v>
      </c>
      <c r="N144" s="299">
        <v>626.54545454545496</v>
      </c>
      <c r="O144" s="213"/>
      <c r="P144" s="299"/>
      <c r="Q144" s="299"/>
      <c r="R144" s="179">
        <v>27</v>
      </c>
      <c r="S144" s="299">
        <v>16820.669999999998</v>
      </c>
      <c r="T144" s="299">
        <v>622.98777777777798</v>
      </c>
      <c r="V144" s="10"/>
      <c r="W144" s="10"/>
      <c r="X144" s="10"/>
      <c r="Y144" s="10"/>
      <c r="Z144" s="10"/>
      <c r="AA144" s="10"/>
      <c r="AB144" s="10"/>
      <c r="AC144" s="10"/>
      <c r="AD144" s="10"/>
    </row>
    <row r="145" spans="1:30" x14ac:dyDescent="0.25">
      <c r="A145" s="55"/>
      <c r="B145" s="10"/>
      <c r="C145" s="10" t="s">
        <v>350</v>
      </c>
      <c r="D145" s="10"/>
      <c r="E145" s="10" t="s">
        <v>187</v>
      </c>
      <c r="F145" s="179">
        <v>11</v>
      </c>
      <c r="G145" s="299">
        <v>750.61363636363603</v>
      </c>
      <c r="H145" s="299">
        <v>8256.75</v>
      </c>
      <c r="I145" s="299">
        <v>750.61363636363603</v>
      </c>
      <c r="J145" s="421">
        <v>9.7272727272727302</v>
      </c>
      <c r="K145" s="178"/>
      <c r="L145" s="179">
        <v>3</v>
      </c>
      <c r="M145" s="299">
        <v>3672.19</v>
      </c>
      <c r="N145" s="299">
        <v>1224.0633333333301</v>
      </c>
      <c r="O145" s="213">
        <v>1</v>
      </c>
      <c r="P145" s="299">
        <v>494.43</v>
      </c>
      <c r="Q145" s="299">
        <v>494.43</v>
      </c>
      <c r="R145" s="179">
        <v>10</v>
      </c>
      <c r="S145" s="299">
        <v>7762.32</v>
      </c>
      <c r="T145" s="299">
        <v>776.23199999999997</v>
      </c>
      <c r="V145" s="10"/>
      <c r="W145" s="10"/>
      <c r="X145" s="10"/>
      <c r="Y145" s="10"/>
      <c r="Z145" s="10"/>
      <c r="AA145" s="10"/>
      <c r="AB145" s="10"/>
      <c r="AC145" s="10"/>
      <c r="AD145" s="10"/>
    </row>
    <row r="146" spans="1:30" x14ac:dyDescent="0.25">
      <c r="A146" s="55"/>
      <c r="B146" s="10"/>
      <c r="C146" s="10" t="s">
        <v>660</v>
      </c>
      <c r="D146" s="10"/>
      <c r="E146" s="10" t="s">
        <v>287</v>
      </c>
      <c r="F146" s="179">
        <v>1</v>
      </c>
      <c r="G146" s="299">
        <v>5965.88</v>
      </c>
      <c r="H146" s="299">
        <v>5965.88</v>
      </c>
      <c r="I146" s="299">
        <v>5965.88</v>
      </c>
      <c r="J146" s="421">
        <v>13</v>
      </c>
      <c r="K146" s="178"/>
      <c r="L146" s="179"/>
      <c r="M146" s="299"/>
      <c r="N146" s="299"/>
      <c r="O146" s="213"/>
      <c r="P146" s="299"/>
      <c r="Q146" s="299"/>
      <c r="R146" s="179">
        <v>1</v>
      </c>
      <c r="S146" s="299">
        <v>5965.88</v>
      </c>
      <c r="T146" s="299">
        <v>5965.88</v>
      </c>
      <c r="V146" s="10"/>
      <c r="W146" s="10"/>
      <c r="X146" s="10"/>
      <c r="Y146" s="10"/>
      <c r="Z146" s="10"/>
      <c r="AA146" s="10"/>
      <c r="AB146" s="10"/>
      <c r="AC146" s="10"/>
      <c r="AD146" s="10"/>
    </row>
    <row r="147" spans="1:30" x14ac:dyDescent="0.25">
      <c r="A147" s="55"/>
      <c r="B147" s="10"/>
      <c r="C147" s="10" t="s">
        <v>354</v>
      </c>
      <c r="D147" s="10"/>
      <c r="E147" s="10" t="s">
        <v>154</v>
      </c>
      <c r="F147" s="179">
        <v>25</v>
      </c>
      <c r="G147" s="299">
        <v>755.40520000000004</v>
      </c>
      <c r="H147" s="299">
        <v>18885.13</v>
      </c>
      <c r="I147" s="299">
        <v>755.40520000000004</v>
      </c>
      <c r="J147" s="421">
        <v>12.4</v>
      </c>
      <c r="K147" s="178"/>
      <c r="L147" s="179">
        <v>8</v>
      </c>
      <c r="M147" s="299">
        <v>8872.34</v>
      </c>
      <c r="N147" s="299">
        <v>1109.0425</v>
      </c>
      <c r="O147" s="213"/>
      <c r="P147" s="299"/>
      <c r="Q147" s="299"/>
      <c r="R147" s="179">
        <v>25</v>
      </c>
      <c r="S147" s="299">
        <v>18885.13</v>
      </c>
      <c r="T147" s="299">
        <v>755.40520000000004</v>
      </c>
      <c r="V147" s="10"/>
      <c r="W147" s="10"/>
      <c r="X147" s="10"/>
      <c r="Y147" s="10"/>
      <c r="Z147" s="10"/>
      <c r="AA147" s="10"/>
      <c r="AB147" s="10"/>
      <c r="AC147" s="10"/>
      <c r="AD147" s="10"/>
    </row>
    <row r="148" spans="1:30" x14ac:dyDescent="0.25">
      <c r="A148" s="55"/>
      <c r="B148" s="10"/>
      <c r="C148" s="10" t="s">
        <v>355</v>
      </c>
      <c r="D148" s="10"/>
      <c r="E148" s="10" t="s">
        <v>175</v>
      </c>
      <c r="F148" s="179">
        <v>80</v>
      </c>
      <c r="G148" s="299">
        <v>1103.3296250000001</v>
      </c>
      <c r="H148" s="299">
        <v>88266.37</v>
      </c>
      <c r="I148" s="299">
        <v>1103.3296250000001</v>
      </c>
      <c r="J148" s="421">
        <v>12.125</v>
      </c>
      <c r="K148" s="178"/>
      <c r="L148" s="179">
        <v>23</v>
      </c>
      <c r="M148" s="299">
        <v>23622</v>
      </c>
      <c r="N148" s="299">
        <v>1027.04347826087</v>
      </c>
      <c r="O148" s="213">
        <v>2</v>
      </c>
      <c r="P148" s="299">
        <v>2325.38</v>
      </c>
      <c r="Q148" s="299">
        <v>1162.69</v>
      </c>
      <c r="R148" s="179">
        <v>78</v>
      </c>
      <c r="S148" s="299">
        <v>85940.99</v>
      </c>
      <c r="T148" s="299">
        <v>1101.80756410256</v>
      </c>
      <c r="V148" s="10"/>
      <c r="W148" s="10"/>
      <c r="X148" s="10"/>
      <c r="Y148" s="10"/>
      <c r="Z148" s="10"/>
      <c r="AA148" s="10"/>
      <c r="AB148" s="10"/>
      <c r="AC148" s="10"/>
      <c r="AD148" s="10"/>
    </row>
    <row r="149" spans="1:30" x14ac:dyDescent="0.25">
      <c r="A149" s="55"/>
      <c r="B149" s="10"/>
      <c r="C149" s="10" t="s">
        <v>356</v>
      </c>
      <c r="D149" s="10"/>
      <c r="E149" s="10" t="s">
        <v>203</v>
      </c>
      <c r="F149" s="179">
        <v>54</v>
      </c>
      <c r="G149" s="299">
        <v>717.92185185185201</v>
      </c>
      <c r="H149" s="299">
        <v>38767.78</v>
      </c>
      <c r="I149" s="299">
        <v>717.92185185185201</v>
      </c>
      <c r="J149" s="421">
        <v>10.7222222222222</v>
      </c>
      <c r="K149" s="178"/>
      <c r="L149" s="179">
        <v>13</v>
      </c>
      <c r="M149" s="299">
        <v>12605.52</v>
      </c>
      <c r="N149" s="299">
        <v>969.65538461538495</v>
      </c>
      <c r="O149" s="213"/>
      <c r="P149" s="299"/>
      <c r="Q149" s="299"/>
      <c r="R149" s="179">
        <v>54</v>
      </c>
      <c r="S149" s="299">
        <v>38767.78</v>
      </c>
      <c r="T149" s="299">
        <v>717.92185185185201</v>
      </c>
      <c r="V149" s="10"/>
      <c r="W149" s="10"/>
      <c r="X149" s="10"/>
      <c r="Y149" s="10"/>
      <c r="Z149" s="10"/>
      <c r="AA149" s="10"/>
      <c r="AB149" s="10"/>
      <c r="AC149" s="10"/>
      <c r="AD149" s="10"/>
    </row>
    <row r="150" spans="1:30" x14ac:dyDescent="0.25">
      <c r="A150" s="55"/>
      <c r="B150" s="10"/>
      <c r="C150" s="10" t="s">
        <v>358</v>
      </c>
      <c r="D150" s="10"/>
      <c r="E150" s="10" t="s">
        <v>359</v>
      </c>
      <c r="F150" s="179">
        <v>2</v>
      </c>
      <c r="G150" s="299">
        <v>489.61</v>
      </c>
      <c r="H150" s="299">
        <v>979.22</v>
      </c>
      <c r="I150" s="299">
        <v>489.61</v>
      </c>
      <c r="J150" s="421">
        <v>9.5</v>
      </c>
      <c r="K150" s="178"/>
      <c r="L150" s="179"/>
      <c r="M150" s="299"/>
      <c r="N150" s="299"/>
      <c r="O150" s="213"/>
      <c r="P150" s="299"/>
      <c r="Q150" s="299"/>
      <c r="R150" s="179">
        <v>2</v>
      </c>
      <c r="S150" s="299">
        <v>979.22</v>
      </c>
      <c r="T150" s="299">
        <v>489.61</v>
      </c>
      <c r="V150" s="10"/>
      <c r="W150" s="10"/>
      <c r="X150" s="10"/>
      <c r="Y150" s="10"/>
      <c r="Z150" s="10"/>
      <c r="AA150" s="10"/>
      <c r="AB150" s="10"/>
      <c r="AC150" s="10"/>
      <c r="AD150" s="10"/>
    </row>
    <row r="151" spans="1:30" x14ac:dyDescent="0.25">
      <c r="A151" s="55"/>
      <c r="B151" s="10"/>
      <c r="C151" s="10" t="s">
        <v>360</v>
      </c>
      <c r="D151" s="10"/>
      <c r="E151" s="10" t="s">
        <v>110</v>
      </c>
      <c r="F151" s="179">
        <v>2</v>
      </c>
      <c r="G151" s="299">
        <v>1036.1300000000001</v>
      </c>
      <c r="H151" s="299">
        <v>2072.2600000000002</v>
      </c>
      <c r="I151" s="299">
        <v>1036.1300000000001</v>
      </c>
      <c r="J151" s="421">
        <v>12.5</v>
      </c>
      <c r="K151" s="178"/>
      <c r="L151" s="179"/>
      <c r="M151" s="299"/>
      <c r="N151" s="299"/>
      <c r="O151" s="213"/>
      <c r="P151" s="299"/>
      <c r="Q151" s="299"/>
      <c r="R151" s="179">
        <v>2</v>
      </c>
      <c r="S151" s="299">
        <v>2072.2600000000002</v>
      </c>
      <c r="T151" s="299">
        <v>1036.1300000000001</v>
      </c>
      <c r="V151" s="10"/>
      <c r="W151" s="10"/>
      <c r="X151" s="10"/>
      <c r="Y151" s="10"/>
      <c r="Z151" s="10"/>
      <c r="AA151" s="10"/>
      <c r="AB151" s="10"/>
      <c r="AC151" s="10"/>
      <c r="AD151" s="10"/>
    </row>
    <row r="152" spans="1:30" x14ac:dyDescent="0.25">
      <c r="A152" s="55"/>
      <c r="B152" s="10"/>
      <c r="C152" s="10" t="s">
        <v>361</v>
      </c>
      <c r="D152" s="10"/>
      <c r="E152" s="10" t="s">
        <v>363</v>
      </c>
      <c r="F152" s="179">
        <v>15</v>
      </c>
      <c r="G152" s="299">
        <v>1270.2819999999999</v>
      </c>
      <c r="H152" s="299">
        <v>19054.23</v>
      </c>
      <c r="I152" s="299">
        <v>1270.2819999999999</v>
      </c>
      <c r="J152" s="421">
        <v>11.266666666666699</v>
      </c>
      <c r="K152" s="178"/>
      <c r="L152" s="179">
        <v>7</v>
      </c>
      <c r="M152" s="299">
        <v>8575.43</v>
      </c>
      <c r="N152" s="299">
        <v>1225.06142857143</v>
      </c>
      <c r="O152" s="213"/>
      <c r="P152" s="299"/>
      <c r="Q152" s="299"/>
      <c r="R152" s="179">
        <v>15</v>
      </c>
      <c r="S152" s="299">
        <v>19054.23</v>
      </c>
      <c r="T152" s="299">
        <v>1270.2819999999999</v>
      </c>
      <c r="V152" s="10"/>
      <c r="W152" s="10"/>
      <c r="X152" s="10"/>
      <c r="Y152" s="10"/>
      <c r="Z152" s="10"/>
      <c r="AA152" s="10"/>
      <c r="AB152" s="10"/>
      <c r="AC152" s="10"/>
      <c r="AD152" s="10"/>
    </row>
    <row r="153" spans="1:30" x14ac:dyDescent="0.25">
      <c r="A153" s="55"/>
      <c r="B153" s="10"/>
      <c r="C153" s="10" t="s">
        <v>364</v>
      </c>
      <c r="D153" s="10"/>
      <c r="E153" s="10" t="s">
        <v>203</v>
      </c>
      <c r="F153" s="179">
        <v>557</v>
      </c>
      <c r="G153" s="299">
        <v>885.51570915619402</v>
      </c>
      <c r="H153" s="299">
        <v>493232.25</v>
      </c>
      <c r="I153" s="299">
        <v>885.51570915619402</v>
      </c>
      <c r="J153" s="421">
        <v>10.2222222222222</v>
      </c>
      <c r="K153" s="178"/>
      <c r="L153" s="179">
        <v>229</v>
      </c>
      <c r="M153" s="299">
        <v>232110.23</v>
      </c>
      <c r="N153" s="299">
        <v>1013.58179039301</v>
      </c>
      <c r="O153" s="213">
        <v>13</v>
      </c>
      <c r="P153" s="299">
        <v>13154.33</v>
      </c>
      <c r="Q153" s="299">
        <v>1011.87153846154</v>
      </c>
      <c r="R153" s="179">
        <v>544</v>
      </c>
      <c r="S153" s="299">
        <v>480077.92</v>
      </c>
      <c r="T153" s="299">
        <v>882.49617647058801</v>
      </c>
      <c r="V153" s="10"/>
      <c r="W153" s="10"/>
      <c r="X153" s="10"/>
      <c r="Y153" s="10"/>
      <c r="Z153" s="10"/>
      <c r="AA153" s="10"/>
      <c r="AB153" s="10"/>
      <c r="AC153" s="10"/>
      <c r="AD153" s="10"/>
    </row>
    <row r="154" spans="1:30" x14ac:dyDescent="0.25">
      <c r="A154" s="55"/>
      <c r="B154" s="10"/>
      <c r="C154" s="10" t="s">
        <v>366</v>
      </c>
      <c r="D154" s="10"/>
      <c r="E154" s="10" t="s">
        <v>367</v>
      </c>
      <c r="F154" s="179">
        <v>30</v>
      </c>
      <c r="G154" s="299">
        <v>1072.0066666666701</v>
      </c>
      <c r="H154" s="299">
        <v>32160.2</v>
      </c>
      <c r="I154" s="299">
        <v>1072.0066666666701</v>
      </c>
      <c r="J154" s="421">
        <v>11.266666666666699</v>
      </c>
      <c r="K154" s="178"/>
      <c r="L154" s="179">
        <v>12</v>
      </c>
      <c r="M154" s="299">
        <v>17738.93</v>
      </c>
      <c r="N154" s="299">
        <v>1478.24416666667</v>
      </c>
      <c r="O154" s="213"/>
      <c r="P154" s="299"/>
      <c r="Q154" s="299"/>
      <c r="R154" s="179">
        <v>30</v>
      </c>
      <c r="S154" s="299">
        <v>32160.2</v>
      </c>
      <c r="T154" s="299">
        <v>1072.0066666666701</v>
      </c>
      <c r="V154" s="10"/>
      <c r="W154" s="10"/>
      <c r="X154" s="10"/>
      <c r="Y154" s="10"/>
      <c r="Z154" s="10"/>
      <c r="AA154" s="10"/>
      <c r="AB154" s="10"/>
      <c r="AC154" s="10"/>
      <c r="AD154" s="10"/>
    </row>
    <row r="155" spans="1:30" x14ac:dyDescent="0.25">
      <c r="A155" s="55"/>
      <c r="B155" s="10"/>
      <c r="C155" s="10" t="s">
        <v>661</v>
      </c>
      <c r="D155" s="10"/>
      <c r="E155" s="10" t="s">
        <v>109</v>
      </c>
      <c r="F155" s="179">
        <v>1</v>
      </c>
      <c r="G155" s="299">
        <v>1158.4100000000001</v>
      </c>
      <c r="H155" s="299">
        <v>1158.4100000000001</v>
      </c>
      <c r="I155" s="299">
        <v>1158.4100000000001</v>
      </c>
      <c r="J155" s="421">
        <v>13</v>
      </c>
      <c r="K155" s="178"/>
      <c r="L155" s="179"/>
      <c r="M155" s="299"/>
      <c r="N155" s="299"/>
      <c r="O155" s="213"/>
      <c r="P155" s="299"/>
      <c r="Q155" s="299"/>
      <c r="R155" s="179">
        <v>1</v>
      </c>
      <c r="S155" s="299">
        <v>1158.4100000000001</v>
      </c>
      <c r="T155" s="299">
        <v>1158.4100000000001</v>
      </c>
      <c r="V155" s="10"/>
      <c r="W155" s="10"/>
      <c r="X155" s="10"/>
      <c r="Y155" s="10"/>
      <c r="Z155" s="10"/>
      <c r="AA155" s="10"/>
      <c r="AB155" s="10"/>
      <c r="AC155" s="10"/>
      <c r="AD155" s="10"/>
    </row>
    <row r="156" spans="1:30" x14ac:dyDescent="0.25">
      <c r="A156" s="55"/>
      <c r="B156" s="10"/>
      <c r="C156" s="10" t="s">
        <v>662</v>
      </c>
      <c r="D156" s="10"/>
      <c r="E156" s="10" t="s">
        <v>109</v>
      </c>
      <c r="F156" s="179">
        <v>41</v>
      </c>
      <c r="G156" s="299">
        <v>833.05487804877998</v>
      </c>
      <c r="H156" s="299">
        <v>34155.25</v>
      </c>
      <c r="I156" s="299">
        <v>833.05487804877998</v>
      </c>
      <c r="J156" s="421">
        <v>11.609756097561</v>
      </c>
      <c r="K156" s="178"/>
      <c r="L156" s="179">
        <v>14</v>
      </c>
      <c r="M156" s="299">
        <v>12940.59</v>
      </c>
      <c r="N156" s="299">
        <v>924.32785714285706</v>
      </c>
      <c r="O156" s="213"/>
      <c r="P156" s="299"/>
      <c r="Q156" s="299"/>
      <c r="R156" s="179">
        <v>41</v>
      </c>
      <c r="S156" s="299">
        <v>34155.25</v>
      </c>
      <c r="T156" s="299">
        <v>833.05487804877998</v>
      </c>
      <c r="V156" s="10"/>
      <c r="W156" s="10"/>
      <c r="X156" s="10"/>
      <c r="Y156" s="10"/>
      <c r="Z156" s="10"/>
      <c r="AA156" s="10"/>
      <c r="AB156" s="10"/>
      <c r="AC156" s="10"/>
      <c r="AD156" s="10"/>
    </row>
    <row r="157" spans="1:30" x14ac:dyDescent="0.25">
      <c r="A157" s="55"/>
      <c r="B157" s="10"/>
      <c r="C157" s="10" t="s">
        <v>372</v>
      </c>
      <c r="D157" s="10"/>
      <c r="E157" s="10" t="s">
        <v>104</v>
      </c>
      <c r="F157" s="179">
        <v>4</v>
      </c>
      <c r="G157" s="299">
        <v>682.07249999999999</v>
      </c>
      <c r="H157" s="299">
        <v>2728.29</v>
      </c>
      <c r="I157" s="299">
        <v>682.07249999999999</v>
      </c>
      <c r="J157" s="421">
        <v>9.75</v>
      </c>
      <c r="K157" s="178"/>
      <c r="L157" s="179"/>
      <c r="M157" s="299"/>
      <c r="N157" s="299"/>
      <c r="O157" s="213"/>
      <c r="P157" s="299"/>
      <c r="Q157" s="299"/>
      <c r="R157" s="179">
        <v>4</v>
      </c>
      <c r="S157" s="299">
        <v>2728.29</v>
      </c>
      <c r="T157" s="299">
        <v>682.07249999999999</v>
      </c>
      <c r="V157" s="10"/>
      <c r="W157" s="10"/>
      <c r="X157" s="10"/>
      <c r="Y157" s="10"/>
      <c r="Z157" s="10"/>
      <c r="AA157" s="10"/>
      <c r="AB157" s="10"/>
      <c r="AC157" s="10"/>
      <c r="AD157" s="10"/>
    </row>
    <row r="158" spans="1:30" x14ac:dyDescent="0.25">
      <c r="A158" s="55"/>
      <c r="B158" s="10"/>
      <c r="C158" s="10" t="s">
        <v>373</v>
      </c>
      <c r="D158" s="10"/>
      <c r="E158" s="10" t="s">
        <v>374</v>
      </c>
      <c r="F158" s="179">
        <v>3</v>
      </c>
      <c r="G158" s="299">
        <v>336.20666666666699</v>
      </c>
      <c r="H158" s="299">
        <v>1008.62</v>
      </c>
      <c r="I158" s="299">
        <v>336.20666666666699</v>
      </c>
      <c r="J158" s="421">
        <v>12.3333333333333</v>
      </c>
      <c r="K158" s="178"/>
      <c r="L158" s="179"/>
      <c r="M158" s="299"/>
      <c r="N158" s="299"/>
      <c r="O158" s="213"/>
      <c r="P158" s="299"/>
      <c r="Q158" s="299"/>
      <c r="R158" s="179">
        <v>3</v>
      </c>
      <c r="S158" s="299">
        <v>1008.62</v>
      </c>
      <c r="T158" s="299">
        <v>336.20666666666699</v>
      </c>
      <c r="V158" s="10"/>
      <c r="W158" s="10"/>
      <c r="X158" s="10"/>
      <c r="Y158" s="10"/>
      <c r="Z158" s="10"/>
      <c r="AA158" s="10"/>
      <c r="AB158" s="10"/>
      <c r="AC158" s="10"/>
      <c r="AD158" s="10"/>
    </row>
    <row r="159" spans="1:30" x14ac:dyDescent="0.25">
      <c r="A159" s="55"/>
      <c r="B159" s="10"/>
      <c r="C159" s="10" t="s">
        <v>375</v>
      </c>
      <c r="D159" s="10"/>
      <c r="E159" s="10" t="s">
        <v>104</v>
      </c>
      <c r="F159" s="179">
        <v>1</v>
      </c>
      <c r="G159" s="299">
        <v>34.44</v>
      </c>
      <c r="H159" s="299">
        <v>34.44</v>
      </c>
      <c r="I159" s="299">
        <v>34.44</v>
      </c>
      <c r="J159" s="421">
        <v>13</v>
      </c>
      <c r="K159" s="178"/>
      <c r="L159" s="179"/>
      <c r="M159" s="299"/>
      <c r="N159" s="299"/>
      <c r="O159" s="213"/>
      <c r="P159" s="299"/>
      <c r="Q159" s="299"/>
      <c r="R159" s="179">
        <v>1</v>
      </c>
      <c r="S159" s="299">
        <v>34.44</v>
      </c>
      <c r="T159" s="299">
        <v>34.44</v>
      </c>
      <c r="V159" s="10"/>
      <c r="W159" s="10"/>
      <c r="X159" s="10"/>
      <c r="Y159" s="10"/>
      <c r="Z159" s="10"/>
      <c r="AA159" s="10"/>
      <c r="AB159" s="10"/>
      <c r="AC159" s="10"/>
      <c r="AD159" s="10"/>
    </row>
    <row r="160" spans="1:30" x14ac:dyDescent="0.25">
      <c r="A160" s="55"/>
      <c r="B160" s="10"/>
      <c r="C160" s="10" t="s">
        <v>376</v>
      </c>
      <c r="D160" s="10"/>
      <c r="E160" s="10" t="s">
        <v>211</v>
      </c>
      <c r="F160" s="179">
        <v>2</v>
      </c>
      <c r="G160" s="299">
        <v>1398.5350000000001</v>
      </c>
      <c r="H160" s="299">
        <v>2797.07</v>
      </c>
      <c r="I160" s="299">
        <v>1398.5350000000001</v>
      </c>
      <c r="J160" s="421">
        <v>9</v>
      </c>
      <c r="K160" s="178"/>
      <c r="L160" s="179"/>
      <c r="M160" s="299"/>
      <c r="N160" s="299"/>
      <c r="O160" s="213"/>
      <c r="P160" s="299"/>
      <c r="Q160" s="299"/>
      <c r="R160" s="179">
        <v>2</v>
      </c>
      <c r="S160" s="299">
        <v>2797.07</v>
      </c>
      <c r="T160" s="299">
        <v>1398.5350000000001</v>
      </c>
      <c r="V160" s="10"/>
      <c r="W160" s="10"/>
      <c r="X160" s="10"/>
      <c r="Y160" s="10"/>
      <c r="Z160" s="10"/>
      <c r="AA160" s="10"/>
      <c r="AB160" s="10"/>
      <c r="AC160" s="10"/>
      <c r="AD160" s="10"/>
    </row>
    <row r="161" spans="1:30" x14ac:dyDescent="0.25">
      <c r="A161" s="55"/>
      <c r="B161" s="10"/>
      <c r="C161" s="10" t="s">
        <v>377</v>
      </c>
      <c r="D161" s="10"/>
      <c r="E161" s="10" t="s">
        <v>302</v>
      </c>
      <c r="F161" s="179">
        <v>35</v>
      </c>
      <c r="G161" s="299">
        <v>1493.66314285714</v>
      </c>
      <c r="H161" s="299">
        <v>52278.21</v>
      </c>
      <c r="I161" s="299">
        <v>1493.66314285714</v>
      </c>
      <c r="J161" s="421">
        <v>12.2</v>
      </c>
      <c r="K161" s="178"/>
      <c r="L161" s="179">
        <v>9</v>
      </c>
      <c r="M161" s="299">
        <v>6082.67</v>
      </c>
      <c r="N161" s="299">
        <v>675.85222222222205</v>
      </c>
      <c r="O161" s="213">
        <v>1</v>
      </c>
      <c r="P161" s="299">
        <v>918.71</v>
      </c>
      <c r="Q161" s="299">
        <v>918.71</v>
      </c>
      <c r="R161" s="179">
        <v>34</v>
      </c>
      <c r="S161" s="299">
        <v>51359.5</v>
      </c>
      <c r="T161" s="299">
        <v>1510.5735294117601</v>
      </c>
      <c r="V161" s="10"/>
      <c r="W161" s="10"/>
      <c r="X161" s="10"/>
      <c r="Y161" s="10"/>
      <c r="Z161" s="10"/>
      <c r="AA161" s="10"/>
      <c r="AB161" s="10"/>
      <c r="AC161" s="10"/>
      <c r="AD161" s="10"/>
    </row>
    <row r="162" spans="1:30" x14ac:dyDescent="0.25">
      <c r="A162" s="55"/>
      <c r="B162" s="10"/>
      <c r="C162" s="10" t="s">
        <v>378</v>
      </c>
      <c r="D162" s="10"/>
      <c r="E162" s="10" t="s">
        <v>105</v>
      </c>
      <c r="F162" s="179">
        <v>285</v>
      </c>
      <c r="G162" s="299">
        <v>848.90322807017606</v>
      </c>
      <c r="H162" s="299">
        <v>241937.42</v>
      </c>
      <c r="I162" s="299">
        <v>848.90322807017606</v>
      </c>
      <c r="J162" s="421">
        <v>10.870175438596499</v>
      </c>
      <c r="K162" s="178"/>
      <c r="L162" s="179">
        <v>99</v>
      </c>
      <c r="M162" s="299">
        <v>107379.23</v>
      </c>
      <c r="N162" s="299">
        <v>1084.63868686869</v>
      </c>
      <c r="O162" s="213">
        <v>5</v>
      </c>
      <c r="P162" s="299">
        <v>2175.4499999999998</v>
      </c>
      <c r="Q162" s="299">
        <v>435.09</v>
      </c>
      <c r="R162" s="179">
        <v>280</v>
      </c>
      <c r="S162" s="299">
        <v>239761.97</v>
      </c>
      <c r="T162" s="299">
        <v>856.29274999999996</v>
      </c>
      <c r="V162" s="10"/>
      <c r="W162" s="10"/>
      <c r="X162" s="10"/>
      <c r="Y162" s="10"/>
      <c r="Z162" s="10"/>
      <c r="AA162" s="10"/>
      <c r="AB162" s="10"/>
      <c r="AC162" s="10"/>
      <c r="AD162" s="10"/>
    </row>
    <row r="163" spans="1:30" x14ac:dyDescent="0.25">
      <c r="A163" s="55"/>
      <c r="B163" s="10"/>
      <c r="C163" s="10" t="s">
        <v>380</v>
      </c>
      <c r="D163" s="10"/>
      <c r="E163" s="10" t="s">
        <v>164</v>
      </c>
      <c r="F163" s="179">
        <v>15</v>
      </c>
      <c r="G163" s="299">
        <v>1113.1500000000001</v>
      </c>
      <c r="H163" s="299">
        <v>16697.25</v>
      </c>
      <c r="I163" s="299">
        <v>1113.1500000000001</v>
      </c>
      <c r="J163" s="421">
        <v>12.733333333333301</v>
      </c>
      <c r="K163" s="178"/>
      <c r="L163" s="179">
        <v>3</v>
      </c>
      <c r="M163" s="299">
        <v>2802.14</v>
      </c>
      <c r="N163" s="299">
        <v>934.04666666666697</v>
      </c>
      <c r="O163" s="213"/>
      <c r="P163" s="299"/>
      <c r="Q163" s="299"/>
      <c r="R163" s="179">
        <v>15</v>
      </c>
      <c r="S163" s="299">
        <v>16697.25</v>
      </c>
      <c r="T163" s="299">
        <v>1113.1500000000001</v>
      </c>
      <c r="V163" s="10"/>
      <c r="W163" s="10"/>
      <c r="X163" s="10"/>
      <c r="Y163" s="10"/>
      <c r="Z163" s="10"/>
      <c r="AA163" s="10"/>
      <c r="AB163" s="10"/>
      <c r="AC163" s="10"/>
      <c r="AD163" s="10"/>
    </row>
    <row r="164" spans="1:30" x14ac:dyDescent="0.25">
      <c r="A164" s="55"/>
      <c r="B164" s="10"/>
      <c r="C164" s="10" t="s">
        <v>381</v>
      </c>
      <c r="D164" s="10"/>
      <c r="E164" s="10" t="s">
        <v>382</v>
      </c>
      <c r="F164" s="179">
        <v>109</v>
      </c>
      <c r="G164" s="299">
        <v>848.81302752293595</v>
      </c>
      <c r="H164" s="299">
        <v>92520.62</v>
      </c>
      <c r="I164" s="299">
        <v>848.81302752293595</v>
      </c>
      <c r="J164" s="421">
        <v>10.7522935779817</v>
      </c>
      <c r="K164" s="178"/>
      <c r="L164" s="179">
        <v>40</v>
      </c>
      <c r="M164" s="299">
        <v>43191.64</v>
      </c>
      <c r="N164" s="299">
        <v>1079.7909999999999</v>
      </c>
      <c r="O164" s="213">
        <v>3</v>
      </c>
      <c r="P164" s="299">
        <v>3442.94</v>
      </c>
      <c r="Q164" s="299">
        <v>1147.6466666666699</v>
      </c>
      <c r="R164" s="179">
        <v>106</v>
      </c>
      <c r="S164" s="299">
        <v>89077.68</v>
      </c>
      <c r="T164" s="299">
        <v>840.35547169811298</v>
      </c>
      <c r="V164" s="10"/>
      <c r="W164" s="10"/>
      <c r="X164" s="10"/>
      <c r="Y164" s="10"/>
      <c r="Z164" s="10"/>
      <c r="AA164" s="10"/>
      <c r="AB164" s="10"/>
      <c r="AC164" s="10"/>
      <c r="AD164" s="10"/>
    </row>
    <row r="165" spans="1:30" x14ac:dyDescent="0.25">
      <c r="A165" s="55"/>
      <c r="B165" s="10"/>
      <c r="C165" s="10" t="s">
        <v>381</v>
      </c>
      <c r="D165" s="10"/>
      <c r="E165" s="10" t="s">
        <v>383</v>
      </c>
      <c r="F165" s="179">
        <v>1</v>
      </c>
      <c r="G165" s="299">
        <v>618.57000000000005</v>
      </c>
      <c r="H165" s="299">
        <v>618.57000000000005</v>
      </c>
      <c r="I165" s="299">
        <v>618.57000000000005</v>
      </c>
      <c r="J165" s="421">
        <v>7</v>
      </c>
      <c r="K165" s="178"/>
      <c r="L165" s="179"/>
      <c r="M165" s="299"/>
      <c r="N165" s="299"/>
      <c r="O165" s="213"/>
      <c r="P165" s="299"/>
      <c r="Q165" s="299"/>
      <c r="R165" s="179">
        <v>1</v>
      </c>
      <c r="S165" s="299">
        <v>618.57000000000005</v>
      </c>
      <c r="T165" s="299">
        <v>618.57000000000005</v>
      </c>
      <c r="V165" s="10"/>
      <c r="W165" s="10"/>
      <c r="X165" s="10"/>
      <c r="Y165" s="10"/>
      <c r="Z165" s="10"/>
      <c r="AA165" s="10"/>
      <c r="AB165" s="10"/>
      <c r="AC165" s="10"/>
      <c r="AD165" s="10"/>
    </row>
    <row r="166" spans="1:30" x14ac:dyDescent="0.25">
      <c r="A166" s="55"/>
      <c r="B166" s="10"/>
      <c r="C166" s="10" t="s">
        <v>384</v>
      </c>
      <c r="D166" s="10"/>
      <c r="E166" s="10" t="s">
        <v>84</v>
      </c>
      <c r="F166" s="179">
        <v>28</v>
      </c>
      <c r="G166" s="299">
        <v>1180.73928571429</v>
      </c>
      <c r="H166" s="299">
        <v>33060.699999999997</v>
      </c>
      <c r="I166" s="299">
        <v>1180.73928571429</v>
      </c>
      <c r="J166" s="421">
        <v>11.285714285714301</v>
      </c>
      <c r="K166" s="178"/>
      <c r="L166" s="179">
        <v>9</v>
      </c>
      <c r="M166" s="299">
        <v>18208.259999999998</v>
      </c>
      <c r="N166" s="299">
        <v>2023.14</v>
      </c>
      <c r="O166" s="213"/>
      <c r="P166" s="299"/>
      <c r="Q166" s="299"/>
      <c r="R166" s="179">
        <v>28</v>
      </c>
      <c r="S166" s="299">
        <v>33060.699999999997</v>
      </c>
      <c r="T166" s="299">
        <v>1180.73928571429</v>
      </c>
      <c r="V166" s="10"/>
      <c r="W166" s="10"/>
      <c r="X166" s="10"/>
      <c r="Y166" s="10"/>
      <c r="Z166" s="10"/>
      <c r="AA166" s="10"/>
      <c r="AB166" s="10"/>
      <c r="AC166" s="10"/>
      <c r="AD166" s="10"/>
    </row>
    <row r="167" spans="1:30" x14ac:dyDescent="0.25">
      <c r="A167" s="55"/>
      <c r="B167" s="10"/>
      <c r="C167" s="10" t="s">
        <v>387</v>
      </c>
      <c r="D167" s="10"/>
      <c r="E167" s="10" t="s">
        <v>187</v>
      </c>
      <c r="F167" s="179">
        <v>60</v>
      </c>
      <c r="G167" s="299">
        <v>934.24266666666699</v>
      </c>
      <c r="H167" s="299">
        <v>56054.559999999998</v>
      </c>
      <c r="I167" s="299">
        <v>934.24266666666699</v>
      </c>
      <c r="J167" s="421">
        <v>10.540983606557401</v>
      </c>
      <c r="K167" s="178"/>
      <c r="L167" s="179">
        <v>17</v>
      </c>
      <c r="M167" s="299">
        <v>27382.28</v>
      </c>
      <c r="N167" s="299">
        <v>1610.7223529411799</v>
      </c>
      <c r="O167" s="213"/>
      <c r="P167" s="299"/>
      <c r="Q167" s="299"/>
      <c r="R167" s="179">
        <v>60</v>
      </c>
      <c r="S167" s="299">
        <v>56054.559999999998</v>
      </c>
      <c r="T167" s="299">
        <v>934.24266666666699</v>
      </c>
      <c r="V167" s="10"/>
      <c r="W167" s="10"/>
      <c r="X167" s="10"/>
      <c r="Y167" s="10"/>
      <c r="Z167" s="10"/>
      <c r="AA167" s="10"/>
      <c r="AB167" s="10"/>
      <c r="AC167" s="10"/>
      <c r="AD167" s="10"/>
    </row>
    <row r="168" spans="1:30" x14ac:dyDescent="0.25">
      <c r="A168" s="55"/>
      <c r="B168" s="10"/>
      <c r="C168" s="10" t="s">
        <v>666</v>
      </c>
      <c r="D168" s="10"/>
      <c r="E168" s="10" t="s">
        <v>187</v>
      </c>
      <c r="F168" s="179">
        <v>6</v>
      </c>
      <c r="G168" s="299">
        <v>1044.2083333333301</v>
      </c>
      <c r="H168" s="299">
        <v>6265.25</v>
      </c>
      <c r="I168" s="299">
        <v>1044.2083333333301</v>
      </c>
      <c r="J168" s="421">
        <v>11.3333333333333</v>
      </c>
      <c r="K168" s="178"/>
      <c r="L168" s="179">
        <v>3</v>
      </c>
      <c r="M168" s="299">
        <v>5571.63</v>
      </c>
      <c r="N168" s="299">
        <v>1857.21</v>
      </c>
      <c r="O168" s="213"/>
      <c r="P168" s="299"/>
      <c r="Q168" s="299"/>
      <c r="R168" s="179">
        <v>6</v>
      </c>
      <c r="S168" s="299">
        <v>6265.25</v>
      </c>
      <c r="T168" s="299">
        <v>1044.2083333333301</v>
      </c>
      <c r="V168" s="10"/>
      <c r="W168" s="10"/>
      <c r="X168" s="10"/>
      <c r="Y168" s="10"/>
      <c r="Z168" s="10"/>
      <c r="AA168" s="10"/>
      <c r="AB168" s="10"/>
      <c r="AC168" s="10"/>
      <c r="AD168" s="10"/>
    </row>
    <row r="169" spans="1:30" x14ac:dyDescent="0.25">
      <c r="A169" s="55"/>
      <c r="B169" s="10"/>
      <c r="C169" s="10" t="s">
        <v>389</v>
      </c>
      <c r="D169" s="10"/>
      <c r="E169" s="10" t="s">
        <v>124</v>
      </c>
      <c r="F169" s="179">
        <v>17</v>
      </c>
      <c r="G169" s="299">
        <v>1284.45470588235</v>
      </c>
      <c r="H169" s="299">
        <v>21835.73</v>
      </c>
      <c r="I169" s="299">
        <v>1284.45470588235</v>
      </c>
      <c r="J169" s="421">
        <v>11.882352941176499</v>
      </c>
      <c r="K169" s="178"/>
      <c r="L169" s="179">
        <v>3</v>
      </c>
      <c r="M169" s="299">
        <v>3370.71</v>
      </c>
      <c r="N169" s="299">
        <v>1123.57</v>
      </c>
      <c r="O169" s="213"/>
      <c r="P169" s="299"/>
      <c r="Q169" s="299"/>
      <c r="R169" s="179">
        <v>17</v>
      </c>
      <c r="S169" s="299">
        <v>21835.73</v>
      </c>
      <c r="T169" s="299">
        <v>1284.45470588235</v>
      </c>
      <c r="V169" s="10"/>
      <c r="W169" s="10"/>
      <c r="X169" s="10"/>
      <c r="Y169" s="10"/>
      <c r="Z169" s="10"/>
      <c r="AA169" s="10"/>
      <c r="AB169" s="10"/>
      <c r="AC169" s="10"/>
      <c r="AD169" s="10"/>
    </row>
    <row r="170" spans="1:30" x14ac:dyDescent="0.25">
      <c r="A170" s="55"/>
      <c r="B170" s="10"/>
      <c r="C170" s="10" t="s">
        <v>391</v>
      </c>
      <c r="D170" s="10"/>
      <c r="E170" s="10" t="s">
        <v>110</v>
      </c>
      <c r="F170" s="179">
        <v>4</v>
      </c>
      <c r="G170" s="299">
        <v>1472.575</v>
      </c>
      <c r="H170" s="299">
        <v>5890.3</v>
      </c>
      <c r="I170" s="299">
        <v>1472.575</v>
      </c>
      <c r="J170" s="421">
        <v>16.5</v>
      </c>
      <c r="K170" s="178"/>
      <c r="L170" s="179"/>
      <c r="M170" s="299"/>
      <c r="N170" s="299"/>
      <c r="O170" s="213"/>
      <c r="P170" s="299"/>
      <c r="Q170" s="299"/>
      <c r="R170" s="179">
        <v>4</v>
      </c>
      <c r="S170" s="299">
        <v>5890.3</v>
      </c>
      <c r="T170" s="299">
        <v>1472.575</v>
      </c>
      <c r="V170" s="10"/>
      <c r="W170" s="10"/>
      <c r="X170" s="10"/>
      <c r="Y170" s="10"/>
      <c r="Z170" s="10"/>
      <c r="AA170" s="10"/>
      <c r="AB170" s="10"/>
      <c r="AC170" s="10"/>
      <c r="AD170" s="10"/>
    </row>
    <row r="171" spans="1:30" x14ac:dyDescent="0.25">
      <c r="A171" s="55"/>
      <c r="B171" s="10"/>
      <c r="C171" s="10" t="s">
        <v>394</v>
      </c>
      <c r="D171" s="10"/>
      <c r="E171" s="10" t="s">
        <v>395</v>
      </c>
      <c r="F171" s="179">
        <v>1</v>
      </c>
      <c r="G171" s="299">
        <v>6489.86</v>
      </c>
      <c r="H171" s="299">
        <v>6489.86</v>
      </c>
      <c r="I171" s="299">
        <v>6489.86</v>
      </c>
      <c r="J171" s="421">
        <v>37</v>
      </c>
      <c r="K171" s="178"/>
      <c r="L171" s="179"/>
      <c r="M171" s="299"/>
      <c r="N171" s="299"/>
      <c r="O171" s="213"/>
      <c r="P171" s="299"/>
      <c r="Q171" s="299"/>
      <c r="R171" s="179">
        <v>1</v>
      </c>
      <c r="S171" s="299">
        <v>6489.86</v>
      </c>
      <c r="T171" s="299">
        <v>6489.86</v>
      </c>
      <c r="V171" s="10"/>
      <c r="W171" s="10"/>
      <c r="X171" s="10"/>
      <c r="Y171" s="10"/>
      <c r="Z171" s="10"/>
      <c r="AA171" s="10"/>
      <c r="AB171" s="10"/>
      <c r="AC171" s="10"/>
      <c r="AD171" s="10"/>
    </row>
    <row r="172" spans="1:30" x14ac:dyDescent="0.25">
      <c r="A172" s="55"/>
      <c r="B172" s="10"/>
      <c r="C172" s="10" t="s">
        <v>396</v>
      </c>
      <c r="D172" s="10"/>
      <c r="E172" s="10" t="s">
        <v>86</v>
      </c>
      <c r="F172" s="179">
        <v>7</v>
      </c>
      <c r="G172" s="299">
        <v>1836.0957142857101</v>
      </c>
      <c r="H172" s="299">
        <v>12852.67</v>
      </c>
      <c r="I172" s="299">
        <v>1836.0957142857101</v>
      </c>
      <c r="J172" s="421">
        <v>10.1428571428571</v>
      </c>
      <c r="K172" s="178"/>
      <c r="L172" s="179">
        <v>5</v>
      </c>
      <c r="M172" s="299">
        <v>9905.6</v>
      </c>
      <c r="N172" s="299">
        <v>1981.12</v>
      </c>
      <c r="O172" s="213"/>
      <c r="P172" s="299"/>
      <c r="Q172" s="299"/>
      <c r="R172" s="179">
        <v>7</v>
      </c>
      <c r="S172" s="299">
        <v>12852.67</v>
      </c>
      <c r="T172" s="299">
        <v>1836.0957142857101</v>
      </c>
      <c r="V172" s="10"/>
      <c r="W172" s="10"/>
      <c r="X172" s="10"/>
      <c r="Y172" s="10"/>
      <c r="Z172" s="10"/>
      <c r="AA172" s="10"/>
      <c r="AB172" s="10"/>
      <c r="AC172" s="10"/>
      <c r="AD172" s="10"/>
    </row>
    <row r="173" spans="1:30" x14ac:dyDescent="0.25">
      <c r="A173" s="55"/>
      <c r="B173" s="10"/>
      <c r="C173" s="10" t="s">
        <v>667</v>
      </c>
      <c r="D173" s="10"/>
      <c r="E173" s="10" t="s">
        <v>120</v>
      </c>
      <c r="F173" s="179">
        <v>5</v>
      </c>
      <c r="G173" s="299">
        <v>663.02800000000002</v>
      </c>
      <c r="H173" s="299">
        <v>3315.14</v>
      </c>
      <c r="I173" s="299">
        <v>663.02800000000002</v>
      </c>
      <c r="J173" s="421">
        <v>12.8</v>
      </c>
      <c r="K173" s="178"/>
      <c r="L173" s="179">
        <v>2</v>
      </c>
      <c r="M173" s="299">
        <v>2144.65</v>
      </c>
      <c r="N173" s="299">
        <v>1072.325</v>
      </c>
      <c r="O173" s="213"/>
      <c r="P173" s="299"/>
      <c r="Q173" s="299"/>
      <c r="R173" s="179">
        <v>5</v>
      </c>
      <c r="S173" s="299">
        <v>3315.14</v>
      </c>
      <c r="T173" s="299">
        <v>663.02800000000002</v>
      </c>
      <c r="V173" s="10"/>
      <c r="W173" s="10"/>
      <c r="X173" s="10"/>
      <c r="Y173" s="10"/>
      <c r="Z173" s="10"/>
      <c r="AA173" s="10"/>
      <c r="AB173" s="10"/>
      <c r="AC173" s="10"/>
      <c r="AD173" s="10"/>
    </row>
    <row r="174" spans="1:30" x14ac:dyDescent="0.25">
      <c r="A174" s="55"/>
      <c r="B174" s="10"/>
      <c r="C174" s="10" t="s">
        <v>397</v>
      </c>
      <c r="D174" s="10"/>
      <c r="E174" s="10" t="s">
        <v>120</v>
      </c>
      <c r="F174" s="179">
        <v>457</v>
      </c>
      <c r="G174" s="299">
        <v>1115.9805032822801</v>
      </c>
      <c r="H174" s="299">
        <v>510003.09</v>
      </c>
      <c r="I174" s="299">
        <v>1115.9805032822801</v>
      </c>
      <c r="J174" s="421">
        <v>11.0306345733042</v>
      </c>
      <c r="K174" s="178"/>
      <c r="L174" s="179">
        <v>165</v>
      </c>
      <c r="M174" s="299">
        <v>193779.16</v>
      </c>
      <c r="N174" s="299">
        <v>1174.4191515151499</v>
      </c>
      <c r="O174" s="213">
        <v>6</v>
      </c>
      <c r="P174" s="299">
        <v>9200.34</v>
      </c>
      <c r="Q174" s="299">
        <v>1533.39</v>
      </c>
      <c r="R174" s="179">
        <v>451</v>
      </c>
      <c r="S174" s="299">
        <v>500802.75</v>
      </c>
      <c r="T174" s="299">
        <v>1110.4273835920201</v>
      </c>
      <c r="V174" s="10"/>
      <c r="W174" s="10"/>
      <c r="X174" s="10"/>
      <c r="Y174" s="10"/>
      <c r="Z174" s="10"/>
      <c r="AA174" s="10"/>
      <c r="AB174" s="10"/>
      <c r="AC174" s="10"/>
      <c r="AD174" s="10"/>
    </row>
    <row r="175" spans="1:30" x14ac:dyDescent="0.25">
      <c r="A175" s="55"/>
      <c r="B175" s="10"/>
      <c r="C175" s="10" t="s">
        <v>397</v>
      </c>
      <c r="D175" s="10"/>
      <c r="E175" s="10" t="s">
        <v>798</v>
      </c>
      <c r="F175" s="179">
        <v>1</v>
      </c>
      <c r="G175" s="299">
        <v>1000.48</v>
      </c>
      <c r="H175" s="299">
        <v>1000.48</v>
      </c>
      <c r="I175" s="299">
        <v>1000.48</v>
      </c>
      <c r="J175" s="421">
        <v>13</v>
      </c>
      <c r="K175" s="178"/>
      <c r="L175" s="179"/>
      <c r="M175" s="299"/>
      <c r="N175" s="299"/>
      <c r="O175" s="213"/>
      <c r="P175" s="299"/>
      <c r="Q175" s="299"/>
      <c r="R175" s="179">
        <v>1</v>
      </c>
      <c r="S175" s="299">
        <v>1000.48</v>
      </c>
      <c r="T175" s="299">
        <v>1000.48</v>
      </c>
      <c r="V175" s="10"/>
      <c r="W175" s="10"/>
      <c r="X175" s="10"/>
      <c r="Y175" s="10"/>
      <c r="Z175" s="10"/>
      <c r="AA175" s="10"/>
      <c r="AB175" s="10"/>
      <c r="AC175" s="10"/>
      <c r="AD175" s="10"/>
    </row>
    <row r="176" spans="1:30" x14ac:dyDescent="0.25">
      <c r="A176" s="55"/>
      <c r="B176" s="10"/>
      <c r="C176" s="10" t="s">
        <v>398</v>
      </c>
      <c r="D176" s="10"/>
      <c r="E176" s="10" t="s">
        <v>97</v>
      </c>
      <c r="F176" s="179">
        <v>16</v>
      </c>
      <c r="G176" s="299">
        <v>816.66312500000004</v>
      </c>
      <c r="H176" s="299">
        <v>13066.61</v>
      </c>
      <c r="I176" s="299">
        <v>816.66312500000004</v>
      </c>
      <c r="J176" s="421">
        <v>11.625</v>
      </c>
      <c r="K176" s="178"/>
      <c r="L176" s="179">
        <v>1</v>
      </c>
      <c r="M176" s="299">
        <v>2223.65</v>
      </c>
      <c r="N176" s="299">
        <v>2223.65</v>
      </c>
      <c r="O176" s="213"/>
      <c r="P176" s="299"/>
      <c r="Q176" s="299"/>
      <c r="R176" s="179">
        <v>16</v>
      </c>
      <c r="S176" s="299">
        <v>13066.61</v>
      </c>
      <c r="T176" s="299">
        <v>816.66312500000004</v>
      </c>
      <c r="V176" s="10"/>
      <c r="W176" s="10"/>
      <c r="X176" s="10"/>
      <c r="Y176" s="10"/>
      <c r="Z176" s="10"/>
      <c r="AA176" s="10"/>
      <c r="AB176" s="10"/>
      <c r="AC176" s="10"/>
      <c r="AD176" s="10"/>
    </row>
    <row r="177" spans="1:30" x14ac:dyDescent="0.25">
      <c r="A177" s="55"/>
      <c r="B177" s="10"/>
      <c r="C177" s="10" t="s">
        <v>669</v>
      </c>
      <c r="D177" s="10"/>
      <c r="E177" s="10" t="s">
        <v>100</v>
      </c>
      <c r="F177" s="179">
        <v>7</v>
      </c>
      <c r="G177" s="299">
        <v>660.33285714285705</v>
      </c>
      <c r="H177" s="299">
        <v>4622.33</v>
      </c>
      <c r="I177" s="299">
        <v>660.33285714285705</v>
      </c>
      <c r="J177" s="421">
        <v>11</v>
      </c>
      <c r="K177" s="178"/>
      <c r="L177" s="179"/>
      <c r="M177" s="299"/>
      <c r="N177" s="299"/>
      <c r="O177" s="213"/>
      <c r="P177" s="299"/>
      <c r="Q177" s="299"/>
      <c r="R177" s="179">
        <v>7</v>
      </c>
      <c r="S177" s="299">
        <v>4622.33</v>
      </c>
      <c r="T177" s="299">
        <v>660.33285714285705</v>
      </c>
      <c r="V177" s="10"/>
      <c r="W177" s="10"/>
      <c r="X177" s="10"/>
      <c r="Y177" s="10"/>
      <c r="Z177" s="10"/>
      <c r="AA177" s="10"/>
      <c r="AB177" s="10"/>
      <c r="AC177" s="10"/>
      <c r="AD177" s="10"/>
    </row>
    <row r="178" spans="1:30" x14ac:dyDescent="0.25">
      <c r="A178" s="55"/>
      <c r="B178" s="10"/>
      <c r="C178" s="10" t="s">
        <v>669</v>
      </c>
      <c r="D178" s="10"/>
      <c r="E178" s="10" t="s">
        <v>77</v>
      </c>
      <c r="F178" s="179">
        <v>1</v>
      </c>
      <c r="G178" s="299">
        <v>470.14</v>
      </c>
      <c r="H178" s="299">
        <v>470.14</v>
      </c>
      <c r="I178" s="299">
        <v>470.14</v>
      </c>
      <c r="J178" s="421">
        <v>6</v>
      </c>
      <c r="K178" s="178"/>
      <c r="L178" s="179"/>
      <c r="M178" s="299"/>
      <c r="N178" s="299"/>
      <c r="O178" s="213"/>
      <c r="P178" s="299"/>
      <c r="Q178" s="299"/>
      <c r="R178" s="179">
        <v>1</v>
      </c>
      <c r="S178" s="299">
        <v>470.14</v>
      </c>
      <c r="T178" s="299">
        <v>470.14</v>
      </c>
      <c r="V178" s="10"/>
      <c r="W178" s="10"/>
      <c r="X178" s="10"/>
      <c r="Y178" s="10"/>
      <c r="Z178" s="10"/>
      <c r="AA178" s="10"/>
      <c r="AB178" s="10"/>
      <c r="AC178" s="10"/>
      <c r="AD178" s="10"/>
    </row>
    <row r="179" spans="1:30" x14ac:dyDescent="0.25">
      <c r="A179" s="55"/>
      <c r="B179" s="10"/>
      <c r="C179" s="10" t="s">
        <v>399</v>
      </c>
      <c r="D179" s="10"/>
      <c r="E179" s="10" t="s">
        <v>77</v>
      </c>
      <c r="F179" s="179">
        <v>134</v>
      </c>
      <c r="G179" s="299">
        <v>897.159104477612</v>
      </c>
      <c r="H179" s="299">
        <v>120219.32</v>
      </c>
      <c r="I179" s="299">
        <v>897.159104477612</v>
      </c>
      <c r="J179" s="421">
        <v>10.708955223880601</v>
      </c>
      <c r="K179" s="178"/>
      <c r="L179" s="179">
        <v>43</v>
      </c>
      <c r="M179" s="299">
        <v>45423.15</v>
      </c>
      <c r="N179" s="299">
        <v>1056.3523255814</v>
      </c>
      <c r="O179" s="213">
        <v>4</v>
      </c>
      <c r="P179" s="299">
        <v>2510.73</v>
      </c>
      <c r="Q179" s="299">
        <v>627.6825</v>
      </c>
      <c r="R179" s="179">
        <v>130</v>
      </c>
      <c r="S179" s="299">
        <v>117708.59</v>
      </c>
      <c r="T179" s="299">
        <v>905.45069230769298</v>
      </c>
      <c r="V179" s="10"/>
      <c r="W179" s="10"/>
      <c r="X179" s="10"/>
      <c r="Y179" s="10"/>
      <c r="Z179" s="10"/>
      <c r="AA179" s="10"/>
      <c r="AB179" s="10"/>
      <c r="AC179" s="10"/>
      <c r="AD179" s="10"/>
    </row>
    <row r="180" spans="1:30" x14ac:dyDescent="0.25">
      <c r="A180" s="55"/>
      <c r="B180" s="10"/>
      <c r="C180" s="10" t="s">
        <v>400</v>
      </c>
      <c r="D180" s="10"/>
      <c r="E180" s="10" t="s">
        <v>388</v>
      </c>
      <c r="F180" s="179">
        <v>19</v>
      </c>
      <c r="G180" s="299">
        <v>1136.17684210526</v>
      </c>
      <c r="H180" s="299">
        <v>21587.360000000001</v>
      </c>
      <c r="I180" s="299">
        <v>1136.17684210526</v>
      </c>
      <c r="J180" s="421">
        <v>10.789473684210501</v>
      </c>
      <c r="K180" s="178"/>
      <c r="L180" s="179">
        <v>8</v>
      </c>
      <c r="M180" s="299">
        <v>11142.94</v>
      </c>
      <c r="N180" s="299">
        <v>1392.8675000000001</v>
      </c>
      <c r="O180" s="213">
        <v>1</v>
      </c>
      <c r="P180" s="299">
        <v>1949.55</v>
      </c>
      <c r="Q180" s="299">
        <v>1949.55</v>
      </c>
      <c r="R180" s="179">
        <v>18</v>
      </c>
      <c r="S180" s="299">
        <v>19637.810000000001</v>
      </c>
      <c r="T180" s="299">
        <v>1090.9894444444401</v>
      </c>
      <c r="V180" s="10"/>
      <c r="W180" s="10"/>
      <c r="X180" s="10"/>
      <c r="Y180" s="10"/>
      <c r="Z180" s="10"/>
      <c r="AA180" s="10"/>
      <c r="AB180" s="10"/>
      <c r="AC180" s="10"/>
      <c r="AD180" s="10"/>
    </row>
    <row r="181" spans="1:30" x14ac:dyDescent="0.25">
      <c r="A181" s="55"/>
      <c r="B181" s="10"/>
      <c r="C181" s="10" t="s">
        <v>670</v>
      </c>
      <c r="D181" s="10"/>
      <c r="E181" s="10" t="s">
        <v>388</v>
      </c>
      <c r="F181" s="179">
        <v>5</v>
      </c>
      <c r="G181" s="299">
        <v>1340.7380000000001</v>
      </c>
      <c r="H181" s="299">
        <v>6703.69</v>
      </c>
      <c r="I181" s="299">
        <v>1340.7380000000001</v>
      </c>
      <c r="J181" s="421">
        <v>10</v>
      </c>
      <c r="K181" s="178"/>
      <c r="L181" s="179">
        <v>3</v>
      </c>
      <c r="M181" s="299">
        <v>3383.83</v>
      </c>
      <c r="N181" s="299">
        <v>1127.94333333333</v>
      </c>
      <c r="O181" s="213"/>
      <c r="P181" s="299"/>
      <c r="Q181" s="299"/>
      <c r="R181" s="179">
        <v>5</v>
      </c>
      <c r="S181" s="299">
        <v>6703.69</v>
      </c>
      <c r="T181" s="299">
        <v>1340.7380000000001</v>
      </c>
      <c r="V181" s="10"/>
      <c r="W181" s="10"/>
      <c r="X181" s="10"/>
      <c r="Y181" s="10"/>
      <c r="Z181" s="10"/>
      <c r="AA181" s="10"/>
      <c r="AB181" s="10"/>
      <c r="AC181" s="10"/>
      <c r="AD181" s="10"/>
    </row>
    <row r="182" spans="1:30" x14ac:dyDescent="0.25">
      <c r="A182" s="55"/>
      <c r="B182" s="10"/>
      <c r="C182" s="10" t="s">
        <v>402</v>
      </c>
      <c r="D182" s="10"/>
      <c r="E182" s="10" t="s">
        <v>383</v>
      </c>
      <c r="F182" s="179">
        <v>21</v>
      </c>
      <c r="G182" s="299">
        <v>1685.4538095238099</v>
      </c>
      <c r="H182" s="299">
        <v>35394.53</v>
      </c>
      <c r="I182" s="299">
        <v>1685.4538095238099</v>
      </c>
      <c r="J182" s="421">
        <v>12.6666666666667</v>
      </c>
      <c r="K182" s="178"/>
      <c r="L182" s="179">
        <v>8</v>
      </c>
      <c r="M182" s="299">
        <v>20462.87</v>
      </c>
      <c r="N182" s="299">
        <v>2557.8587499999999</v>
      </c>
      <c r="O182" s="213"/>
      <c r="P182" s="299"/>
      <c r="Q182" s="299"/>
      <c r="R182" s="179">
        <v>21</v>
      </c>
      <c r="S182" s="299">
        <v>35394.53</v>
      </c>
      <c r="T182" s="299">
        <v>1685.4538095238099</v>
      </c>
      <c r="V182" s="10"/>
      <c r="W182" s="10"/>
      <c r="X182" s="10"/>
      <c r="Y182" s="10"/>
      <c r="Z182" s="10"/>
      <c r="AA182" s="10"/>
      <c r="AB182" s="10"/>
      <c r="AC182" s="10"/>
      <c r="AD182" s="10"/>
    </row>
    <row r="183" spans="1:30" x14ac:dyDescent="0.25">
      <c r="A183" s="55"/>
      <c r="B183" s="10"/>
      <c r="C183" s="10" t="s">
        <v>403</v>
      </c>
      <c r="D183" s="10"/>
      <c r="E183" s="10" t="s">
        <v>175</v>
      </c>
      <c r="F183" s="179">
        <v>607</v>
      </c>
      <c r="G183" s="299">
        <v>1099.37752883031</v>
      </c>
      <c r="H183" s="299">
        <v>667322.15999999898</v>
      </c>
      <c r="I183" s="299">
        <v>1099.37752883031</v>
      </c>
      <c r="J183" s="421">
        <v>11.096405228758201</v>
      </c>
      <c r="K183" s="178"/>
      <c r="L183" s="179">
        <v>235</v>
      </c>
      <c r="M183" s="299">
        <v>284523.58</v>
      </c>
      <c r="N183" s="299">
        <v>1210.73863829787</v>
      </c>
      <c r="O183" s="213">
        <v>11</v>
      </c>
      <c r="P183" s="299">
        <v>13051.33</v>
      </c>
      <c r="Q183" s="299">
        <v>1186.48454545455</v>
      </c>
      <c r="R183" s="179">
        <v>598</v>
      </c>
      <c r="S183" s="299">
        <v>654270.82999999903</v>
      </c>
      <c r="T183" s="299">
        <v>1094.09837792642</v>
      </c>
      <c r="V183" s="10"/>
      <c r="W183" s="10"/>
      <c r="X183" s="10"/>
      <c r="Y183" s="10"/>
      <c r="Z183" s="10"/>
      <c r="AA183" s="10"/>
      <c r="AB183" s="10"/>
      <c r="AC183" s="10"/>
      <c r="AD183" s="10"/>
    </row>
    <row r="184" spans="1:30" x14ac:dyDescent="0.25">
      <c r="A184" s="55"/>
      <c r="B184" s="10"/>
      <c r="C184" s="10" t="s">
        <v>405</v>
      </c>
      <c r="D184" s="10"/>
      <c r="E184" s="10" t="s">
        <v>393</v>
      </c>
      <c r="F184" s="179">
        <v>13</v>
      </c>
      <c r="G184" s="299">
        <v>1250.3761538461499</v>
      </c>
      <c r="H184" s="299">
        <v>16254.89</v>
      </c>
      <c r="I184" s="299">
        <v>1250.3761538461499</v>
      </c>
      <c r="J184" s="421">
        <v>12.538461538461499</v>
      </c>
      <c r="K184" s="178"/>
      <c r="L184" s="179">
        <v>3</v>
      </c>
      <c r="M184" s="299">
        <v>7008.17</v>
      </c>
      <c r="N184" s="299">
        <v>2336.05666666667</v>
      </c>
      <c r="O184" s="213"/>
      <c r="P184" s="299"/>
      <c r="Q184" s="299"/>
      <c r="R184" s="179">
        <v>13</v>
      </c>
      <c r="S184" s="299">
        <v>16254.89</v>
      </c>
      <c r="T184" s="299">
        <v>1250.3761538461499</v>
      </c>
      <c r="V184" s="10"/>
      <c r="W184" s="10"/>
      <c r="X184" s="10"/>
      <c r="Y184" s="10"/>
      <c r="Z184" s="10"/>
      <c r="AA184" s="10"/>
      <c r="AB184" s="10"/>
      <c r="AC184" s="10"/>
      <c r="AD184" s="10"/>
    </row>
    <row r="185" spans="1:30" x14ac:dyDescent="0.25">
      <c r="A185" s="55"/>
      <c r="B185" s="10"/>
      <c r="C185" s="10" t="s">
        <v>407</v>
      </c>
      <c r="D185" s="10"/>
      <c r="E185" s="10" t="s">
        <v>155</v>
      </c>
      <c r="F185" s="179">
        <v>43</v>
      </c>
      <c r="G185" s="299">
        <v>1085.9106976744199</v>
      </c>
      <c r="H185" s="299">
        <v>46694.16</v>
      </c>
      <c r="I185" s="299">
        <v>1085.9106976744199</v>
      </c>
      <c r="J185" s="421">
        <v>11.6744186046512</v>
      </c>
      <c r="K185" s="178"/>
      <c r="L185" s="179">
        <v>13</v>
      </c>
      <c r="M185" s="299">
        <v>14420.8</v>
      </c>
      <c r="N185" s="299">
        <v>1109.29230769231</v>
      </c>
      <c r="O185" s="213">
        <v>1</v>
      </c>
      <c r="P185" s="299">
        <v>968.81</v>
      </c>
      <c r="Q185" s="299">
        <v>968.81</v>
      </c>
      <c r="R185" s="179">
        <v>42</v>
      </c>
      <c r="S185" s="299">
        <v>45725.35</v>
      </c>
      <c r="T185" s="299">
        <v>1088.69880952381</v>
      </c>
      <c r="V185" s="10"/>
      <c r="W185" s="10"/>
      <c r="X185" s="10"/>
      <c r="Y185" s="10"/>
      <c r="Z185" s="10"/>
      <c r="AA185" s="10"/>
      <c r="AB185" s="10"/>
      <c r="AC185" s="10"/>
      <c r="AD185" s="10"/>
    </row>
    <row r="186" spans="1:30" x14ac:dyDescent="0.25">
      <c r="A186" s="55"/>
      <c r="B186" s="10"/>
      <c r="C186" s="10" t="s">
        <v>408</v>
      </c>
      <c r="D186" s="10"/>
      <c r="E186" s="10" t="s">
        <v>409</v>
      </c>
      <c r="F186" s="179">
        <v>27</v>
      </c>
      <c r="G186" s="299">
        <v>1463.6466666666699</v>
      </c>
      <c r="H186" s="299">
        <v>39518.46</v>
      </c>
      <c r="I186" s="299">
        <v>1463.6466666666699</v>
      </c>
      <c r="J186" s="421">
        <v>11.851851851851899</v>
      </c>
      <c r="K186" s="178"/>
      <c r="L186" s="179">
        <v>6</v>
      </c>
      <c r="M186" s="299">
        <v>8503.7999999999993</v>
      </c>
      <c r="N186" s="299">
        <v>1417.3</v>
      </c>
      <c r="O186" s="213">
        <v>2</v>
      </c>
      <c r="P186" s="299">
        <v>1901.37</v>
      </c>
      <c r="Q186" s="299">
        <v>950.68499999999995</v>
      </c>
      <c r="R186" s="179">
        <v>25</v>
      </c>
      <c r="S186" s="299">
        <v>37617.089999999997</v>
      </c>
      <c r="T186" s="299">
        <v>1504.6836000000001</v>
      </c>
      <c r="V186" s="10"/>
      <c r="W186" s="10"/>
      <c r="X186" s="10"/>
      <c r="Y186" s="10"/>
      <c r="Z186" s="10"/>
      <c r="AA186" s="10"/>
      <c r="AB186" s="10"/>
      <c r="AC186" s="10"/>
      <c r="AD186" s="10"/>
    </row>
    <row r="187" spans="1:30" x14ac:dyDescent="0.25">
      <c r="A187" s="55"/>
      <c r="B187" s="10"/>
      <c r="C187" s="10" t="s">
        <v>411</v>
      </c>
      <c r="D187" s="10"/>
      <c r="E187" s="10" t="s">
        <v>93</v>
      </c>
      <c r="F187" s="179">
        <v>39</v>
      </c>
      <c r="G187" s="299">
        <v>1093.4984615384601</v>
      </c>
      <c r="H187" s="299">
        <v>42646.44</v>
      </c>
      <c r="I187" s="299">
        <v>1093.4984615384601</v>
      </c>
      <c r="J187" s="421">
        <v>12.9230769230769</v>
      </c>
      <c r="K187" s="178"/>
      <c r="L187" s="179">
        <v>7</v>
      </c>
      <c r="M187" s="299">
        <v>6211.32</v>
      </c>
      <c r="N187" s="299">
        <v>887.331428571429</v>
      </c>
      <c r="O187" s="213"/>
      <c r="P187" s="299"/>
      <c r="Q187" s="299"/>
      <c r="R187" s="179">
        <v>39</v>
      </c>
      <c r="S187" s="299">
        <v>42646.44</v>
      </c>
      <c r="T187" s="299">
        <v>1093.4984615384601</v>
      </c>
      <c r="V187" s="10"/>
      <c r="W187" s="10"/>
      <c r="X187" s="10"/>
      <c r="Y187" s="10"/>
      <c r="Z187" s="10"/>
      <c r="AA187" s="10"/>
      <c r="AB187" s="10"/>
      <c r="AC187" s="10"/>
      <c r="AD187" s="10"/>
    </row>
    <row r="188" spans="1:30" x14ac:dyDescent="0.25">
      <c r="A188" s="55"/>
      <c r="B188" s="10"/>
      <c r="C188" s="10" t="s">
        <v>412</v>
      </c>
      <c r="D188" s="10"/>
      <c r="E188" s="10" t="s">
        <v>63</v>
      </c>
      <c r="F188" s="179">
        <v>1</v>
      </c>
      <c r="G188" s="299">
        <v>545.14</v>
      </c>
      <c r="H188" s="299">
        <v>545.14</v>
      </c>
      <c r="I188" s="299">
        <v>545.14</v>
      </c>
      <c r="J188" s="421">
        <v>12</v>
      </c>
      <c r="K188" s="178"/>
      <c r="L188" s="179">
        <v>1</v>
      </c>
      <c r="M188" s="299">
        <v>545.14</v>
      </c>
      <c r="N188" s="299">
        <v>545.14</v>
      </c>
      <c r="O188" s="213"/>
      <c r="P188" s="299"/>
      <c r="Q188" s="299"/>
      <c r="R188" s="179">
        <v>1</v>
      </c>
      <c r="S188" s="299">
        <v>545.14</v>
      </c>
      <c r="T188" s="299">
        <v>545.14</v>
      </c>
      <c r="V188" s="10"/>
      <c r="W188" s="10"/>
      <c r="X188" s="10"/>
      <c r="Y188" s="10"/>
      <c r="Z188" s="10"/>
      <c r="AA188" s="10"/>
      <c r="AB188" s="10"/>
      <c r="AC188" s="10"/>
      <c r="AD188" s="10"/>
    </row>
    <row r="189" spans="1:30" x14ac:dyDescent="0.25">
      <c r="A189" s="55"/>
      <c r="B189" s="10"/>
      <c r="C189" s="10" t="s">
        <v>413</v>
      </c>
      <c r="D189" s="10"/>
      <c r="E189" s="10" t="s">
        <v>414</v>
      </c>
      <c r="F189" s="179">
        <v>34</v>
      </c>
      <c r="G189" s="299">
        <v>1309.33058823529</v>
      </c>
      <c r="H189" s="299">
        <v>44517.24</v>
      </c>
      <c r="I189" s="299">
        <v>1309.33058823529</v>
      </c>
      <c r="J189" s="421">
        <v>11.294117647058799</v>
      </c>
      <c r="K189" s="178"/>
      <c r="L189" s="179">
        <v>13</v>
      </c>
      <c r="M189" s="299">
        <v>16406.169999999998</v>
      </c>
      <c r="N189" s="299">
        <v>1262.01307692308</v>
      </c>
      <c r="O189" s="213"/>
      <c r="P189" s="299"/>
      <c r="Q189" s="299"/>
      <c r="R189" s="179">
        <v>34</v>
      </c>
      <c r="S189" s="299">
        <v>44517.24</v>
      </c>
      <c r="T189" s="299">
        <v>1309.33058823529</v>
      </c>
      <c r="V189" s="10"/>
      <c r="W189" s="10"/>
      <c r="X189" s="10"/>
      <c r="Y189" s="10"/>
      <c r="Z189" s="10"/>
      <c r="AA189" s="10"/>
      <c r="AB189" s="10"/>
      <c r="AC189" s="10"/>
      <c r="AD189" s="10"/>
    </row>
    <row r="190" spans="1:30" x14ac:dyDescent="0.25">
      <c r="A190" s="55"/>
      <c r="B190" s="10"/>
      <c r="C190" s="10" t="s">
        <v>415</v>
      </c>
      <c r="D190" s="10"/>
      <c r="E190" s="10" t="s">
        <v>324</v>
      </c>
      <c r="F190" s="179">
        <v>106</v>
      </c>
      <c r="G190" s="299">
        <v>1102.6586792452799</v>
      </c>
      <c r="H190" s="299">
        <v>116881.82</v>
      </c>
      <c r="I190" s="299">
        <v>1102.6586792452799</v>
      </c>
      <c r="J190" s="421">
        <v>10.8679245283019</v>
      </c>
      <c r="K190" s="178"/>
      <c r="L190" s="179">
        <v>47</v>
      </c>
      <c r="M190" s="299">
        <v>59118.47</v>
      </c>
      <c r="N190" s="299">
        <v>1257.8397872340399</v>
      </c>
      <c r="O190" s="213">
        <v>1</v>
      </c>
      <c r="P190" s="299">
        <v>1076.26</v>
      </c>
      <c r="Q190" s="299">
        <v>1076.26</v>
      </c>
      <c r="R190" s="179">
        <v>105</v>
      </c>
      <c r="S190" s="299">
        <v>115805.56</v>
      </c>
      <c r="T190" s="299">
        <v>1102.91009523809</v>
      </c>
      <c r="V190" s="10"/>
      <c r="W190" s="10"/>
      <c r="X190" s="10"/>
      <c r="Y190" s="10"/>
      <c r="Z190" s="10"/>
      <c r="AA190" s="10"/>
      <c r="AB190" s="10"/>
      <c r="AC190" s="10"/>
      <c r="AD190" s="10"/>
    </row>
    <row r="191" spans="1:30" x14ac:dyDescent="0.25">
      <c r="A191" s="55"/>
      <c r="B191" s="10"/>
      <c r="C191" s="10" t="s">
        <v>671</v>
      </c>
      <c r="D191" s="10"/>
      <c r="E191" s="10" t="s">
        <v>109</v>
      </c>
      <c r="F191" s="179">
        <v>147</v>
      </c>
      <c r="G191" s="299">
        <v>747.52374149659795</v>
      </c>
      <c r="H191" s="299">
        <v>109885.99</v>
      </c>
      <c r="I191" s="299">
        <v>747.52374149659795</v>
      </c>
      <c r="J191" s="421">
        <v>10.8243243243243</v>
      </c>
      <c r="K191" s="178"/>
      <c r="L191" s="179">
        <v>53</v>
      </c>
      <c r="M191" s="299">
        <v>51314.5</v>
      </c>
      <c r="N191" s="299">
        <v>968.19811320754695</v>
      </c>
      <c r="O191" s="213">
        <v>4</v>
      </c>
      <c r="P191" s="299">
        <v>2267.48</v>
      </c>
      <c r="Q191" s="299">
        <v>566.87</v>
      </c>
      <c r="R191" s="179">
        <v>143</v>
      </c>
      <c r="S191" s="299">
        <v>107618.51</v>
      </c>
      <c r="T191" s="299">
        <v>752.57699300699301</v>
      </c>
      <c r="V191" s="10"/>
      <c r="W191" s="10"/>
      <c r="X191" s="10"/>
      <c r="Y191" s="10"/>
      <c r="Z191" s="10"/>
      <c r="AA191" s="10"/>
      <c r="AB191" s="10"/>
      <c r="AC191" s="10"/>
      <c r="AD191" s="10"/>
    </row>
    <row r="192" spans="1:30" x14ac:dyDescent="0.25">
      <c r="A192" s="55"/>
      <c r="B192" s="10"/>
      <c r="C192" s="10" t="s">
        <v>417</v>
      </c>
      <c r="D192" s="10"/>
      <c r="E192" s="10" t="s">
        <v>79</v>
      </c>
      <c r="F192" s="179">
        <v>10</v>
      </c>
      <c r="G192" s="299">
        <v>861.21199999999999</v>
      </c>
      <c r="H192" s="299">
        <v>8612.1200000000008</v>
      </c>
      <c r="I192" s="299">
        <v>861.21199999999999</v>
      </c>
      <c r="J192" s="421">
        <v>11.6</v>
      </c>
      <c r="K192" s="178"/>
      <c r="L192" s="179">
        <v>2</v>
      </c>
      <c r="M192" s="299">
        <v>904.83</v>
      </c>
      <c r="N192" s="299">
        <v>452.41500000000002</v>
      </c>
      <c r="O192" s="213"/>
      <c r="P192" s="299"/>
      <c r="Q192" s="299"/>
      <c r="R192" s="179">
        <v>10</v>
      </c>
      <c r="S192" s="299">
        <v>8612.1200000000008</v>
      </c>
      <c r="T192" s="299">
        <v>861.21199999999999</v>
      </c>
      <c r="V192" s="10"/>
      <c r="W192" s="10"/>
      <c r="X192" s="10"/>
      <c r="Y192" s="10"/>
      <c r="Z192" s="10"/>
      <c r="AA192" s="10"/>
      <c r="AB192" s="10"/>
      <c r="AC192" s="10"/>
      <c r="AD192" s="10"/>
    </row>
    <row r="193" spans="1:30" x14ac:dyDescent="0.25">
      <c r="A193" s="55"/>
      <c r="B193" s="10"/>
      <c r="C193" s="10" t="s">
        <v>419</v>
      </c>
      <c r="D193" s="10"/>
      <c r="E193" s="10" t="s">
        <v>110</v>
      </c>
      <c r="F193" s="179">
        <v>10</v>
      </c>
      <c r="G193" s="299">
        <v>951.149</v>
      </c>
      <c r="H193" s="299">
        <v>9511.49</v>
      </c>
      <c r="I193" s="299">
        <v>951.149</v>
      </c>
      <c r="J193" s="421">
        <v>14.4</v>
      </c>
      <c r="K193" s="178"/>
      <c r="L193" s="179">
        <v>1</v>
      </c>
      <c r="M193" s="299">
        <v>87.12</v>
      </c>
      <c r="N193" s="299">
        <v>87.12</v>
      </c>
      <c r="O193" s="213"/>
      <c r="P193" s="299"/>
      <c r="Q193" s="299"/>
      <c r="R193" s="179">
        <v>10</v>
      </c>
      <c r="S193" s="299">
        <v>9511.49</v>
      </c>
      <c r="T193" s="299">
        <v>951.149</v>
      </c>
      <c r="V193" s="10"/>
      <c r="W193" s="10"/>
      <c r="X193" s="10"/>
      <c r="Y193" s="10"/>
      <c r="Z193" s="10"/>
      <c r="AA193" s="10"/>
      <c r="AB193" s="10"/>
      <c r="AC193" s="10"/>
      <c r="AD193" s="10"/>
    </row>
    <row r="194" spans="1:30" x14ac:dyDescent="0.25">
      <c r="A194" s="55"/>
      <c r="B194" s="10"/>
      <c r="C194" s="10" t="s">
        <v>420</v>
      </c>
      <c r="D194" s="10"/>
      <c r="E194" s="10" t="s">
        <v>287</v>
      </c>
      <c r="F194" s="179">
        <v>76</v>
      </c>
      <c r="G194" s="299">
        <v>1217.7684210526299</v>
      </c>
      <c r="H194" s="299">
        <v>92550.399999999994</v>
      </c>
      <c r="I194" s="299">
        <v>1217.7684210526299</v>
      </c>
      <c r="J194" s="421">
        <v>10.578947368421099</v>
      </c>
      <c r="K194" s="178"/>
      <c r="L194" s="179">
        <v>27</v>
      </c>
      <c r="M194" s="299">
        <v>43440.55</v>
      </c>
      <c r="N194" s="299">
        <v>1608.9092592592599</v>
      </c>
      <c r="O194" s="213">
        <v>1</v>
      </c>
      <c r="P194" s="299">
        <v>318.23</v>
      </c>
      <c r="Q194" s="299">
        <v>318.23</v>
      </c>
      <c r="R194" s="179">
        <v>75</v>
      </c>
      <c r="S194" s="299">
        <v>92232.17</v>
      </c>
      <c r="T194" s="299">
        <v>1229.76226666667</v>
      </c>
      <c r="V194" s="10"/>
      <c r="W194" s="10"/>
      <c r="X194" s="10"/>
      <c r="Y194" s="10"/>
      <c r="Z194" s="10"/>
      <c r="AA194" s="10"/>
      <c r="AB194" s="10"/>
      <c r="AC194" s="10"/>
      <c r="AD194" s="10"/>
    </row>
    <row r="195" spans="1:30" x14ac:dyDescent="0.25">
      <c r="A195" s="55"/>
      <c r="B195" s="10"/>
      <c r="C195" s="10" t="s">
        <v>421</v>
      </c>
      <c r="D195" s="10"/>
      <c r="E195" s="10" t="s">
        <v>295</v>
      </c>
      <c r="F195" s="179">
        <v>9</v>
      </c>
      <c r="G195" s="299">
        <v>1152.5855555555599</v>
      </c>
      <c r="H195" s="299">
        <v>10373.27</v>
      </c>
      <c r="I195" s="299">
        <v>1152.5855555555599</v>
      </c>
      <c r="J195" s="421">
        <v>13.5555555555556</v>
      </c>
      <c r="K195" s="178"/>
      <c r="L195" s="179">
        <v>2</v>
      </c>
      <c r="M195" s="299">
        <v>1652.73</v>
      </c>
      <c r="N195" s="299">
        <v>826.36500000000001</v>
      </c>
      <c r="O195" s="213"/>
      <c r="P195" s="299"/>
      <c r="Q195" s="299"/>
      <c r="R195" s="179">
        <v>9</v>
      </c>
      <c r="S195" s="299">
        <v>10373.27</v>
      </c>
      <c r="T195" s="299">
        <v>1152.5855555555599</v>
      </c>
      <c r="V195" s="10"/>
      <c r="W195" s="10"/>
      <c r="X195" s="10"/>
      <c r="Y195" s="10"/>
      <c r="Z195" s="10"/>
      <c r="AA195" s="10"/>
      <c r="AB195" s="10"/>
      <c r="AC195" s="10"/>
      <c r="AD195" s="10"/>
    </row>
    <row r="196" spans="1:30" x14ac:dyDescent="0.25">
      <c r="A196" s="55"/>
      <c r="B196" s="10"/>
      <c r="C196" s="10" t="s">
        <v>422</v>
      </c>
      <c r="D196" s="10"/>
      <c r="E196" s="10" t="s">
        <v>410</v>
      </c>
      <c r="F196" s="179">
        <v>27</v>
      </c>
      <c r="G196" s="299">
        <v>872.00555555555502</v>
      </c>
      <c r="H196" s="299">
        <v>23544.15</v>
      </c>
      <c r="I196" s="299">
        <v>872.00555555555502</v>
      </c>
      <c r="J196" s="421">
        <v>10.5555555555556</v>
      </c>
      <c r="K196" s="178"/>
      <c r="L196" s="179">
        <v>10</v>
      </c>
      <c r="M196" s="299">
        <v>7837.69</v>
      </c>
      <c r="N196" s="299">
        <v>783.76900000000001</v>
      </c>
      <c r="O196" s="213"/>
      <c r="P196" s="299"/>
      <c r="Q196" s="299"/>
      <c r="R196" s="179">
        <v>27</v>
      </c>
      <c r="S196" s="299">
        <v>23544.15</v>
      </c>
      <c r="T196" s="299">
        <v>872.00555555555502</v>
      </c>
      <c r="V196" s="10"/>
      <c r="W196" s="10"/>
      <c r="X196" s="10"/>
      <c r="Y196" s="10"/>
      <c r="Z196" s="10"/>
      <c r="AA196" s="10"/>
      <c r="AB196" s="10"/>
      <c r="AC196" s="10"/>
      <c r="AD196" s="10"/>
    </row>
    <row r="197" spans="1:30" x14ac:dyDescent="0.25">
      <c r="A197" s="55"/>
      <c r="B197" s="10"/>
      <c r="C197" s="10" t="s">
        <v>424</v>
      </c>
      <c r="D197" s="10"/>
      <c r="E197" s="10" t="s">
        <v>425</v>
      </c>
      <c r="F197" s="179">
        <v>7</v>
      </c>
      <c r="G197" s="299">
        <v>1491.6742857142899</v>
      </c>
      <c r="H197" s="299">
        <v>10441.719999999999</v>
      </c>
      <c r="I197" s="299">
        <v>1491.6742857142899</v>
      </c>
      <c r="J197" s="421">
        <v>14</v>
      </c>
      <c r="K197" s="178"/>
      <c r="L197" s="179">
        <v>2</v>
      </c>
      <c r="M197" s="299">
        <v>1743.34</v>
      </c>
      <c r="N197" s="299">
        <v>871.67</v>
      </c>
      <c r="O197" s="213"/>
      <c r="P197" s="299"/>
      <c r="Q197" s="299"/>
      <c r="R197" s="179">
        <v>7</v>
      </c>
      <c r="S197" s="299">
        <v>10441.719999999999</v>
      </c>
      <c r="T197" s="299">
        <v>1491.6742857142899</v>
      </c>
      <c r="V197" s="10"/>
      <c r="W197" s="10"/>
      <c r="X197" s="10"/>
      <c r="Y197" s="10"/>
      <c r="Z197" s="10"/>
      <c r="AA197" s="10"/>
      <c r="AB197" s="10"/>
      <c r="AC197" s="10"/>
      <c r="AD197" s="10"/>
    </row>
    <row r="198" spans="1:30" x14ac:dyDescent="0.25">
      <c r="A198" s="55"/>
      <c r="B198" s="10"/>
      <c r="C198" s="10" t="s">
        <v>426</v>
      </c>
      <c r="D198" s="10"/>
      <c r="E198" s="10" t="s">
        <v>104</v>
      </c>
      <c r="F198" s="179">
        <v>1</v>
      </c>
      <c r="G198" s="299">
        <v>610.26</v>
      </c>
      <c r="H198" s="299">
        <v>610.26</v>
      </c>
      <c r="I198" s="299">
        <v>610.26</v>
      </c>
      <c r="J198" s="421">
        <v>12</v>
      </c>
      <c r="K198" s="178"/>
      <c r="L198" s="179"/>
      <c r="M198" s="299"/>
      <c r="N198" s="299"/>
      <c r="O198" s="213"/>
      <c r="P198" s="299"/>
      <c r="Q198" s="299"/>
      <c r="R198" s="179">
        <v>1</v>
      </c>
      <c r="S198" s="299">
        <v>610.26</v>
      </c>
      <c r="T198" s="299">
        <v>610.26</v>
      </c>
      <c r="V198" s="10"/>
      <c r="W198" s="10"/>
      <c r="X198" s="10"/>
      <c r="Y198" s="10"/>
      <c r="Z198" s="10"/>
      <c r="AA198" s="10"/>
      <c r="AB198" s="10"/>
      <c r="AC198" s="10"/>
      <c r="AD198" s="10"/>
    </row>
    <row r="199" spans="1:30" x14ac:dyDescent="0.25">
      <c r="A199" s="55"/>
      <c r="B199" s="10"/>
      <c r="C199" s="10" t="s">
        <v>428</v>
      </c>
      <c r="D199" s="10"/>
      <c r="E199" s="10" t="s">
        <v>64</v>
      </c>
      <c r="F199" s="179">
        <v>39</v>
      </c>
      <c r="G199" s="299">
        <v>669.83230769230795</v>
      </c>
      <c r="H199" s="299">
        <v>26123.46</v>
      </c>
      <c r="I199" s="299">
        <v>669.83230769230795</v>
      </c>
      <c r="J199" s="421">
        <v>10.153846153846199</v>
      </c>
      <c r="K199" s="178"/>
      <c r="L199" s="179">
        <v>12</v>
      </c>
      <c r="M199" s="299">
        <v>16249.3</v>
      </c>
      <c r="N199" s="299">
        <v>1354.1083333333299</v>
      </c>
      <c r="O199" s="213"/>
      <c r="P199" s="299"/>
      <c r="Q199" s="299"/>
      <c r="R199" s="179">
        <v>39</v>
      </c>
      <c r="S199" s="299">
        <v>26123.46</v>
      </c>
      <c r="T199" s="299">
        <v>669.83230769230795</v>
      </c>
      <c r="V199" s="10"/>
      <c r="W199" s="10"/>
      <c r="X199" s="10"/>
      <c r="Y199" s="10"/>
      <c r="Z199" s="10"/>
      <c r="AA199" s="10"/>
      <c r="AB199" s="10"/>
      <c r="AC199" s="10"/>
      <c r="AD199" s="10"/>
    </row>
    <row r="200" spans="1:30" x14ac:dyDescent="0.25">
      <c r="A200" s="55"/>
      <c r="B200" s="10"/>
      <c r="C200" s="10" t="s">
        <v>430</v>
      </c>
      <c r="D200" s="10"/>
      <c r="E200" s="10" t="s">
        <v>167</v>
      </c>
      <c r="F200" s="179">
        <v>32</v>
      </c>
      <c r="G200" s="299">
        <v>538.10531249999997</v>
      </c>
      <c r="H200" s="299">
        <v>17219.37</v>
      </c>
      <c r="I200" s="299">
        <v>538.10531249999997</v>
      </c>
      <c r="J200" s="421">
        <v>10.46875</v>
      </c>
      <c r="K200" s="178"/>
      <c r="L200" s="179">
        <v>14</v>
      </c>
      <c r="M200" s="299">
        <v>10050.69</v>
      </c>
      <c r="N200" s="299">
        <v>717.90642857142802</v>
      </c>
      <c r="O200" s="213"/>
      <c r="P200" s="299"/>
      <c r="Q200" s="299"/>
      <c r="R200" s="179">
        <v>32</v>
      </c>
      <c r="S200" s="299">
        <v>17219.37</v>
      </c>
      <c r="T200" s="299">
        <v>538.10531249999997</v>
      </c>
      <c r="V200" s="10"/>
      <c r="W200" s="10"/>
      <c r="X200" s="10"/>
      <c r="Y200" s="10"/>
      <c r="Z200" s="10"/>
      <c r="AA200" s="10"/>
      <c r="AB200" s="10"/>
      <c r="AC200" s="10"/>
      <c r="AD200" s="10"/>
    </row>
    <row r="201" spans="1:30" x14ac:dyDescent="0.25">
      <c r="A201" s="55"/>
      <c r="B201" s="10"/>
      <c r="C201" s="10" t="s">
        <v>432</v>
      </c>
      <c r="D201" s="10"/>
      <c r="E201" s="10" t="s">
        <v>368</v>
      </c>
      <c r="F201" s="179">
        <v>84</v>
      </c>
      <c r="G201" s="299">
        <v>949.61285714285702</v>
      </c>
      <c r="H201" s="299">
        <v>79767.48</v>
      </c>
      <c r="I201" s="299">
        <v>949.61285714285702</v>
      </c>
      <c r="J201" s="421">
        <v>10.9647058823529</v>
      </c>
      <c r="K201" s="178"/>
      <c r="L201" s="179">
        <v>34</v>
      </c>
      <c r="M201" s="299">
        <v>40029.21</v>
      </c>
      <c r="N201" s="299">
        <v>1177.32970588235</v>
      </c>
      <c r="O201" s="213"/>
      <c r="P201" s="299"/>
      <c r="Q201" s="299"/>
      <c r="R201" s="179">
        <v>84</v>
      </c>
      <c r="S201" s="299">
        <v>79767.48</v>
      </c>
      <c r="T201" s="299">
        <v>949.61285714285702</v>
      </c>
      <c r="V201" s="10"/>
      <c r="W201" s="10"/>
      <c r="X201" s="10"/>
      <c r="Y201" s="10"/>
      <c r="Z201" s="10"/>
      <c r="AA201" s="10"/>
      <c r="AB201" s="10"/>
      <c r="AC201" s="10"/>
      <c r="AD201" s="10"/>
    </row>
    <row r="202" spans="1:30" x14ac:dyDescent="0.25">
      <c r="A202" s="55"/>
      <c r="B202" s="10"/>
      <c r="C202" s="10" t="s">
        <v>436</v>
      </c>
      <c r="D202" s="10"/>
      <c r="E202" s="10" t="s">
        <v>390</v>
      </c>
      <c r="F202" s="179">
        <v>54</v>
      </c>
      <c r="G202" s="299">
        <v>747.95277777777801</v>
      </c>
      <c r="H202" s="299">
        <v>40389.449999999997</v>
      </c>
      <c r="I202" s="299">
        <v>747.95277777777801</v>
      </c>
      <c r="J202" s="421">
        <v>11.2592592592593</v>
      </c>
      <c r="K202" s="178"/>
      <c r="L202" s="179">
        <v>19</v>
      </c>
      <c r="M202" s="299">
        <v>17214.07</v>
      </c>
      <c r="N202" s="299">
        <v>906.00368421052599</v>
      </c>
      <c r="O202" s="213"/>
      <c r="P202" s="299"/>
      <c r="Q202" s="299"/>
      <c r="R202" s="179">
        <v>54</v>
      </c>
      <c r="S202" s="299">
        <v>40389.449999999997</v>
      </c>
      <c r="T202" s="299">
        <v>747.95277777777801</v>
      </c>
      <c r="V202" s="10"/>
      <c r="W202" s="10"/>
      <c r="X202" s="10"/>
      <c r="Y202" s="10"/>
      <c r="Z202" s="10"/>
      <c r="AA202" s="10"/>
      <c r="AB202" s="10"/>
      <c r="AC202" s="10"/>
      <c r="AD202" s="10"/>
    </row>
    <row r="203" spans="1:30" x14ac:dyDescent="0.25">
      <c r="A203" s="55"/>
      <c r="B203" s="10"/>
      <c r="C203" s="10" t="s">
        <v>438</v>
      </c>
      <c r="D203" s="10"/>
      <c r="E203" s="10" t="s">
        <v>224</v>
      </c>
      <c r="F203" s="179">
        <v>14</v>
      </c>
      <c r="G203" s="299">
        <v>632.16785714285697</v>
      </c>
      <c r="H203" s="299">
        <v>8850.35</v>
      </c>
      <c r="I203" s="299">
        <v>632.16785714285697</v>
      </c>
      <c r="J203" s="421">
        <v>11.9285714285714</v>
      </c>
      <c r="K203" s="178"/>
      <c r="L203" s="179">
        <v>4</v>
      </c>
      <c r="M203" s="299">
        <v>2300.0500000000002</v>
      </c>
      <c r="N203" s="299">
        <v>575.01250000000005</v>
      </c>
      <c r="O203" s="213"/>
      <c r="P203" s="299"/>
      <c r="Q203" s="299"/>
      <c r="R203" s="179">
        <v>14</v>
      </c>
      <c r="S203" s="299">
        <v>8850.35</v>
      </c>
      <c r="T203" s="299">
        <v>632.16785714285697</v>
      </c>
      <c r="V203" s="10"/>
      <c r="W203" s="10"/>
      <c r="X203" s="10"/>
      <c r="Y203" s="10"/>
      <c r="Z203" s="10"/>
      <c r="AA203" s="10"/>
      <c r="AB203" s="10"/>
      <c r="AC203" s="10"/>
      <c r="AD203" s="10"/>
    </row>
    <row r="204" spans="1:30" x14ac:dyDescent="0.25">
      <c r="A204" s="55"/>
      <c r="B204" s="10"/>
      <c r="C204" s="10" t="s">
        <v>440</v>
      </c>
      <c r="D204" s="10"/>
      <c r="E204" s="10" t="s">
        <v>292</v>
      </c>
      <c r="F204" s="179">
        <v>6</v>
      </c>
      <c r="G204" s="299">
        <v>2662.69</v>
      </c>
      <c r="H204" s="299">
        <v>15976.14</v>
      </c>
      <c r="I204" s="299">
        <v>2662.69</v>
      </c>
      <c r="J204" s="421">
        <v>14.3333333333333</v>
      </c>
      <c r="K204" s="178"/>
      <c r="L204" s="179">
        <v>3</v>
      </c>
      <c r="M204" s="299">
        <v>5785.75</v>
      </c>
      <c r="N204" s="299">
        <v>1928.5833333333301</v>
      </c>
      <c r="O204" s="213"/>
      <c r="P204" s="299"/>
      <c r="Q204" s="299"/>
      <c r="R204" s="179">
        <v>6</v>
      </c>
      <c r="S204" s="299">
        <v>15976.14</v>
      </c>
      <c r="T204" s="299">
        <v>2662.69</v>
      </c>
      <c r="V204" s="10"/>
      <c r="W204" s="10"/>
      <c r="X204" s="10"/>
      <c r="Y204" s="10"/>
      <c r="Z204" s="10"/>
      <c r="AA204" s="10"/>
      <c r="AB204" s="10"/>
      <c r="AC204" s="10"/>
      <c r="AD204" s="10"/>
    </row>
    <row r="205" spans="1:30" x14ac:dyDescent="0.25">
      <c r="A205" s="55"/>
      <c r="B205" s="10"/>
      <c r="C205" s="10" t="s">
        <v>445</v>
      </c>
      <c r="D205" s="10"/>
      <c r="E205" s="10" t="s">
        <v>124</v>
      </c>
      <c r="F205" s="179">
        <v>22</v>
      </c>
      <c r="G205" s="299">
        <v>1272.5809090909099</v>
      </c>
      <c r="H205" s="299">
        <v>27996.78</v>
      </c>
      <c r="I205" s="299">
        <v>1272.5809090909099</v>
      </c>
      <c r="J205" s="421">
        <v>14.2272727272727</v>
      </c>
      <c r="K205" s="178"/>
      <c r="L205" s="179">
        <v>5</v>
      </c>
      <c r="M205" s="299">
        <v>4081.22</v>
      </c>
      <c r="N205" s="299">
        <v>816.24400000000003</v>
      </c>
      <c r="O205" s="213">
        <v>2</v>
      </c>
      <c r="P205" s="299">
        <v>3715.44</v>
      </c>
      <c r="Q205" s="299">
        <v>1857.72</v>
      </c>
      <c r="R205" s="179">
        <v>20</v>
      </c>
      <c r="S205" s="299">
        <v>24281.34</v>
      </c>
      <c r="T205" s="299">
        <v>1214.067</v>
      </c>
      <c r="V205" s="10"/>
      <c r="W205" s="10"/>
      <c r="X205" s="10"/>
      <c r="Y205" s="10"/>
      <c r="Z205" s="10"/>
      <c r="AA205" s="10"/>
      <c r="AB205" s="10"/>
      <c r="AC205" s="10"/>
      <c r="AD205" s="10"/>
    </row>
    <row r="206" spans="1:30" x14ac:dyDescent="0.25">
      <c r="A206" s="55"/>
      <c r="B206" s="10"/>
      <c r="C206" s="10" t="s">
        <v>446</v>
      </c>
      <c r="D206" s="10"/>
      <c r="E206" s="10" t="s">
        <v>109</v>
      </c>
      <c r="F206" s="179">
        <v>18</v>
      </c>
      <c r="G206" s="299">
        <v>2287.0238888888898</v>
      </c>
      <c r="H206" s="299">
        <v>41166.43</v>
      </c>
      <c r="I206" s="299">
        <v>2287.0238888888898</v>
      </c>
      <c r="J206" s="421">
        <v>15.789473684210501</v>
      </c>
      <c r="K206" s="178"/>
      <c r="L206" s="179">
        <v>7</v>
      </c>
      <c r="M206" s="299">
        <v>14848.71</v>
      </c>
      <c r="N206" s="299">
        <v>2121.2442857142901</v>
      </c>
      <c r="O206" s="213">
        <v>1</v>
      </c>
      <c r="P206" s="299">
        <v>4286.8599999999997</v>
      </c>
      <c r="Q206" s="299">
        <v>4286.8599999999997</v>
      </c>
      <c r="R206" s="179">
        <v>18</v>
      </c>
      <c r="S206" s="299">
        <v>36879.57</v>
      </c>
      <c r="T206" s="299">
        <v>2048.8649999999998</v>
      </c>
      <c r="V206" s="10"/>
      <c r="W206" s="10"/>
      <c r="X206" s="10"/>
      <c r="Y206" s="10"/>
      <c r="Z206" s="10"/>
      <c r="AA206" s="10"/>
      <c r="AB206" s="10"/>
      <c r="AC206" s="10"/>
      <c r="AD206" s="10"/>
    </row>
    <row r="207" spans="1:30" x14ac:dyDescent="0.25">
      <c r="A207" s="55"/>
      <c r="B207" s="10"/>
      <c r="C207" s="10" t="s">
        <v>448</v>
      </c>
      <c r="D207" s="10"/>
      <c r="E207" s="10" t="s">
        <v>449</v>
      </c>
      <c r="F207" s="179">
        <v>140</v>
      </c>
      <c r="G207" s="299">
        <v>1084.9857142857099</v>
      </c>
      <c r="H207" s="299">
        <v>151898</v>
      </c>
      <c r="I207" s="299">
        <v>1084.9857142857099</v>
      </c>
      <c r="J207" s="421">
        <v>10.7659574468085</v>
      </c>
      <c r="K207" s="178"/>
      <c r="L207" s="179">
        <v>53</v>
      </c>
      <c r="M207" s="299">
        <v>67996.100000000006</v>
      </c>
      <c r="N207" s="299">
        <v>1282.94528301887</v>
      </c>
      <c r="O207" s="213">
        <v>6</v>
      </c>
      <c r="P207" s="299">
        <v>2895.28</v>
      </c>
      <c r="Q207" s="299">
        <v>482.54666666666702</v>
      </c>
      <c r="R207" s="179">
        <v>134</v>
      </c>
      <c r="S207" s="299">
        <v>149002.72</v>
      </c>
      <c r="T207" s="299">
        <v>1111.96059701493</v>
      </c>
      <c r="V207" s="10"/>
      <c r="W207" s="10"/>
      <c r="X207" s="10"/>
      <c r="Y207" s="10"/>
      <c r="Z207" s="10"/>
      <c r="AA207" s="10"/>
      <c r="AB207" s="10"/>
      <c r="AC207" s="10"/>
      <c r="AD207" s="10"/>
    </row>
    <row r="208" spans="1:30" x14ac:dyDescent="0.25">
      <c r="A208" s="55"/>
      <c r="B208" s="10"/>
      <c r="C208" s="10" t="s">
        <v>450</v>
      </c>
      <c r="D208" s="10"/>
      <c r="E208" s="10" t="s">
        <v>451</v>
      </c>
      <c r="F208" s="179">
        <v>26</v>
      </c>
      <c r="G208" s="299">
        <v>799.67115384615397</v>
      </c>
      <c r="H208" s="299">
        <v>20791.45</v>
      </c>
      <c r="I208" s="299">
        <v>799.67115384615397</v>
      </c>
      <c r="J208" s="421">
        <v>10.0769230769231</v>
      </c>
      <c r="K208" s="178"/>
      <c r="L208" s="179">
        <v>3</v>
      </c>
      <c r="M208" s="299">
        <v>2985.63</v>
      </c>
      <c r="N208" s="299">
        <v>995.21</v>
      </c>
      <c r="O208" s="213"/>
      <c r="P208" s="299"/>
      <c r="Q208" s="299"/>
      <c r="R208" s="179">
        <v>26</v>
      </c>
      <c r="S208" s="299">
        <v>20791.45</v>
      </c>
      <c r="T208" s="299">
        <v>799.67115384615397</v>
      </c>
      <c r="V208" s="10"/>
      <c r="W208" s="10"/>
      <c r="X208" s="10"/>
      <c r="Y208" s="10"/>
      <c r="Z208" s="10"/>
      <c r="AA208" s="10"/>
      <c r="AB208" s="10"/>
      <c r="AC208" s="10"/>
      <c r="AD208" s="10"/>
    </row>
    <row r="209" spans="1:30" x14ac:dyDescent="0.25">
      <c r="A209" s="55"/>
      <c r="B209" s="10"/>
      <c r="C209" s="10" t="s">
        <v>453</v>
      </c>
      <c r="D209" s="10"/>
      <c r="E209" s="10" t="s">
        <v>177</v>
      </c>
      <c r="F209" s="179">
        <v>165</v>
      </c>
      <c r="G209" s="299">
        <v>955.75387878787899</v>
      </c>
      <c r="H209" s="299">
        <v>157699.39000000001</v>
      </c>
      <c r="I209" s="299">
        <v>955.75387878787899</v>
      </c>
      <c r="J209" s="421">
        <v>11.157575757575801</v>
      </c>
      <c r="K209" s="178"/>
      <c r="L209" s="179">
        <v>46</v>
      </c>
      <c r="M209" s="299">
        <v>59226.64</v>
      </c>
      <c r="N209" s="299">
        <v>1287.53565217391</v>
      </c>
      <c r="O209" s="213">
        <v>1</v>
      </c>
      <c r="P209" s="299">
        <v>203.79</v>
      </c>
      <c r="Q209" s="299">
        <v>203.79</v>
      </c>
      <c r="R209" s="179">
        <v>164</v>
      </c>
      <c r="S209" s="299">
        <v>157495.6</v>
      </c>
      <c r="T209" s="299">
        <v>960.33902439024405</v>
      </c>
      <c r="V209" s="10"/>
      <c r="W209" s="10"/>
      <c r="X209" s="10"/>
      <c r="Y209" s="10"/>
      <c r="Z209" s="10"/>
      <c r="AA209" s="10"/>
      <c r="AB209" s="10"/>
      <c r="AC209" s="10"/>
      <c r="AD209" s="10"/>
    </row>
    <row r="210" spans="1:30" x14ac:dyDescent="0.25">
      <c r="A210" s="55"/>
      <c r="B210" s="10"/>
      <c r="C210" s="10" t="s">
        <v>672</v>
      </c>
      <c r="D210" s="10"/>
      <c r="E210" s="10" t="s">
        <v>177</v>
      </c>
      <c r="F210" s="179">
        <v>1</v>
      </c>
      <c r="G210" s="299">
        <v>376.47</v>
      </c>
      <c r="H210" s="299">
        <v>376.47</v>
      </c>
      <c r="I210" s="299">
        <v>376.47</v>
      </c>
      <c r="J210" s="421">
        <v>6</v>
      </c>
      <c r="K210" s="178"/>
      <c r="L210" s="179">
        <v>1</v>
      </c>
      <c r="M210" s="299">
        <v>376.47</v>
      </c>
      <c r="N210" s="299">
        <v>376.47</v>
      </c>
      <c r="O210" s="213"/>
      <c r="P210" s="299"/>
      <c r="Q210" s="299"/>
      <c r="R210" s="179">
        <v>1</v>
      </c>
      <c r="S210" s="299">
        <v>376.47</v>
      </c>
      <c r="T210" s="299">
        <v>376.47</v>
      </c>
      <c r="V210" s="10"/>
      <c r="W210" s="10"/>
      <c r="X210" s="10"/>
      <c r="Y210" s="10"/>
      <c r="Z210" s="10"/>
      <c r="AA210" s="10"/>
      <c r="AB210" s="10"/>
      <c r="AC210" s="10"/>
      <c r="AD210" s="10"/>
    </row>
    <row r="211" spans="1:30" x14ac:dyDescent="0.25">
      <c r="A211" s="55"/>
      <c r="B211" s="10"/>
      <c r="C211" s="10" t="s">
        <v>454</v>
      </c>
      <c r="D211" s="10"/>
      <c r="E211" s="10" t="s">
        <v>455</v>
      </c>
      <c r="F211" s="179">
        <v>219</v>
      </c>
      <c r="G211" s="299">
        <v>908.67461187214599</v>
      </c>
      <c r="H211" s="299">
        <v>198999.74</v>
      </c>
      <c r="I211" s="299">
        <v>908.67461187214599</v>
      </c>
      <c r="J211" s="421">
        <v>10.561643835616399</v>
      </c>
      <c r="K211" s="178"/>
      <c r="L211" s="179">
        <v>87</v>
      </c>
      <c r="M211" s="299">
        <v>98818.999999999898</v>
      </c>
      <c r="N211" s="299">
        <v>1135.8505747126401</v>
      </c>
      <c r="O211" s="213">
        <v>8</v>
      </c>
      <c r="P211" s="299">
        <v>7960.51</v>
      </c>
      <c r="Q211" s="299">
        <v>995.06375000000003</v>
      </c>
      <c r="R211" s="179">
        <v>211</v>
      </c>
      <c r="S211" s="299">
        <v>191039.23</v>
      </c>
      <c r="T211" s="299">
        <v>905.399194312796</v>
      </c>
      <c r="V211" s="10"/>
      <c r="W211" s="10"/>
      <c r="X211" s="10"/>
      <c r="Y211" s="10"/>
      <c r="Z211" s="10"/>
      <c r="AA211" s="10"/>
      <c r="AB211" s="10"/>
      <c r="AC211" s="10"/>
      <c r="AD211" s="10"/>
    </row>
    <row r="212" spans="1:30" x14ac:dyDescent="0.25">
      <c r="A212" s="55"/>
      <c r="B212" s="10"/>
      <c r="C212" s="10" t="s">
        <v>457</v>
      </c>
      <c r="D212" s="10"/>
      <c r="E212" s="10" t="s">
        <v>127</v>
      </c>
      <c r="F212" s="179">
        <v>19</v>
      </c>
      <c r="G212" s="299">
        <v>996.26947368420997</v>
      </c>
      <c r="H212" s="299">
        <v>18929.12</v>
      </c>
      <c r="I212" s="299">
        <v>996.26947368420997</v>
      </c>
      <c r="J212" s="421">
        <v>10.578947368421099</v>
      </c>
      <c r="K212" s="178"/>
      <c r="L212" s="179">
        <v>6</v>
      </c>
      <c r="M212" s="299">
        <v>8392.15</v>
      </c>
      <c r="N212" s="299">
        <v>1398.69166666667</v>
      </c>
      <c r="O212" s="213"/>
      <c r="P212" s="299"/>
      <c r="Q212" s="299"/>
      <c r="R212" s="179">
        <v>19</v>
      </c>
      <c r="S212" s="299">
        <v>18929.12</v>
      </c>
      <c r="T212" s="299">
        <v>996.26947368420997</v>
      </c>
      <c r="V212" s="10"/>
      <c r="W212" s="10"/>
      <c r="X212" s="10"/>
      <c r="Y212" s="10"/>
      <c r="Z212" s="10"/>
      <c r="AA212" s="10"/>
      <c r="AB212" s="10"/>
      <c r="AC212" s="10"/>
      <c r="AD212" s="10"/>
    </row>
    <row r="213" spans="1:30" x14ac:dyDescent="0.25">
      <c r="A213" s="55"/>
      <c r="B213" s="10"/>
      <c r="C213" s="10" t="s">
        <v>459</v>
      </c>
      <c r="D213" s="10"/>
      <c r="E213" s="10" t="s">
        <v>460</v>
      </c>
      <c r="F213" s="179">
        <v>6</v>
      </c>
      <c r="G213" s="299">
        <v>1489.80833333333</v>
      </c>
      <c r="H213" s="299">
        <v>8938.85</v>
      </c>
      <c r="I213" s="299">
        <v>1489.80833333333</v>
      </c>
      <c r="J213" s="421">
        <v>7.8333333333333304</v>
      </c>
      <c r="K213" s="178"/>
      <c r="L213" s="179">
        <v>2</v>
      </c>
      <c r="M213" s="299">
        <v>2825.67</v>
      </c>
      <c r="N213" s="299">
        <v>1412.835</v>
      </c>
      <c r="O213" s="213"/>
      <c r="P213" s="299"/>
      <c r="Q213" s="299"/>
      <c r="R213" s="179">
        <v>6</v>
      </c>
      <c r="S213" s="299">
        <v>8938.85</v>
      </c>
      <c r="T213" s="299">
        <v>1489.80833333333</v>
      </c>
      <c r="V213" s="10"/>
      <c r="W213" s="10"/>
      <c r="X213" s="10"/>
      <c r="Y213" s="10"/>
      <c r="Z213" s="10"/>
      <c r="AA213" s="10"/>
      <c r="AB213" s="10"/>
      <c r="AC213" s="10"/>
      <c r="AD213" s="10"/>
    </row>
    <row r="214" spans="1:30" x14ac:dyDescent="0.25">
      <c r="A214" s="55"/>
      <c r="B214" s="10"/>
      <c r="C214" s="10" t="s">
        <v>461</v>
      </c>
      <c r="D214" s="10"/>
      <c r="E214" s="10" t="s">
        <v>203</v>
      </c>
      <c r="F214" s="179">
        <v>226</v>
      </c>
      <c r="G214" s="299">
        <v>795.175575221239</v>
      </c>
      <c r="H214" s="299">
        <v>179709.68</v>
      </c>
      <c r="I214" s="299">
        <v>795.175575221239</v>
      </c>
      <c r="J214" s="421">
        <v>10.681415929203499</v>
      </c>
      <c r="K214" s="178"/>
      <c r="L214" s="179">
        <v>104</v>
      </c>
      <c r="M214" s="299">
        <v>110364.47</v>
      </c>
      <c r="N214" s="299">
        <v>1061.1968269230799</v>
      </c>
      <c r="O214" s="213">
        <v>2</v>
      </c>
      <c r="P214" s="299">
        <v>1496.26</v>
      </c>
      <c r="Q214" s="299">
        <v>748.13</v>
      </c>
      <c r="R214" s="179">
        <v>224</v>
      </c>
      <c r="S214" s="299">
        <v>178213.42</v>
      </c>
      <c r="T214" s="299">
        <v>795.59562500000004</v>
      </c>
      <c r="V214" s="10"/>
      <c r="W214" s="10"/>
      <c r="X214" s="10"/>
      <c r="Y214" s="10"/>
      <c r="Z214" s="10"/>
      <c r="AA214" s="10"/>
      <c r="AB214" s="10"/>
      <c r="AC214" s="10"/>
      <c r="AD214" s="10"/>
    </row>
    <row r="215" spans="1:30" x14ac:dyDescent="0.25">
      <c r="A215" s="55"/>
      <c r="B215" s="10"/>
      <c r="C215" s="10" t="s">
        <v>464</v>
      </c>
      <c r="D215" s="10"/>
      <c r="E215" s="10" t="s">
        <v>63</v>
      </c>
      <c r="F215" s="179">
        <v>17</v>
      </c>
      <c r="G215" s="299">
        <v>782.42176470588197</v>
      </c>
      <c r="H215" s="299">
        <v>13301.17</v>
      </c>
      <c r="I215" s="299">
        <v>782.42176470588197</v>
      </c>
      <c r="J215" s="421">
        <v>10.0588235294118</v>
      </c>
      <c r="K215" s="178"/>
      <c r="L215" s="179">
        <v>7</v>
      </c>
      <c r="M215" s="299">
        <v>5115.49</v>
      </c>
      <c r="N215" s="299">
        <v>730.78428571428606</v>
      </c>
      <c r="O215" s="213"/>
      <c r="P215" s="299"/>
      <c r="Q215" s="299"/>
      <c r="R215" s="179">
        <v>17</v>
      </c>
      <c r="S215" s="299">
        <v>13301.17</v>
      </c>
      <c r="T215" s="299">
        <v>782.42176470588197</v>
      </c>
      <c r="V215" s="10"/>
      <c r="W215" s="10"/>
      <c r="X215" s="10"/>
      <c r="Y215" s="10"/>
      <c r="Z215" s="10"/>
      <c r="AA215" s="10"/>
      <c r="AB215" s="10"/>
      <c r="AC215" s="10"/>
      <c r="AD215" s="10"/>
    </row>
    <row r="216" spans="1:30" x14ac:dyDescent="0.25">
      <c r="A216" s="55"/>
      <c r="B216" s="10"/>
      <c r="C216" s="10" t="s">
        <v>465</v>
      </c>
      <c r="D216" s="10"/>
      <c r="E216" s="10" t="s">
        <v>179</v>
      </c>
      <c r="F216" s="179">
        <v>2</v>
      </c>
      <c r="G216" s="299">
        <v>1262.07</v>
      </c>
      <c r="H216" s="299">
        <v>2524.14</v>
      </c>
      <c r="I216" s="299">
        <v>1262.07</v>
      </c>
      <c r="J216" s="421">
        <v>10</v>
      </c>
      <c r="K216" s="178"/>
      <c r="L216" s="179"/>
      <c r="M216" s="299"/>
      <c r="N216" s="299"/>
      <c r="O216" s="213"/>
      <c r="P216" s="299"/>
      <c r="Q216" s="299"/>
      <c r="R216" s="179">
        <v>2</v>
      </c>
      <c r="S216" s="299">
        <v>2524.14</v>
      </c>
      <c r="T216" s="299">
        <v>1262.07</v>
      </c>
      <c r="V216" s="10"/>
      <c r="W216" s="10"/>
      <c r="X216" s="10"/>
      <c r="Y216" s="10"/>
      <c r="Z216" s="10"/>
      <c r="AA216" s="10"/>
      <c r="AB216" s="10"/>
      <c r="AC216" s="10"/>
      <c r="AD216" s="10"/>
    </row>
    <row r="217" spans="1:30" x14ac:dyDescent="0.25">
      <c r="A217" s="55"/>
      <c r="B217" s="10"/>
      <c r="C217" s="10" t="s">
        <v>466</v>
      </c>
      <c r="D217" s="10"/>
      <c r="E217" s="10" t="s">
        <v>467</v>
      </c>
      <c r="F217" s="179">
        <v>87</v>
      </c>
      <c r="G217" s="299">
        <v>865.88298850574699</v>
      </c>
      <c r="H217" s="299">
        <v>75331.820000000007</v>
      </c>
      <c r="I217" s="299">
        <v>865.88298850574699</v>
      </c>
      <c r="J217" s="421">
        <v>11.0114942528736</v>
      </c>
      <c r="K217" s="178"/>
      <c r="L217" s="179">
        <v>27</v>
      </c>
      <c r="M217" s="299">
        <v>20309.12</v>
      </c>
      <c r="N217" s="299">
        <v>752.18962962962996</v>
      </c>
      <c r="O217" s="213">
        <v>4</v>
      </c>
      <c r="P217" s="299">
        <v>2406.4499999999998</v>
      </c>
      <c r="Q217" s="299">
        <v>601.61249999999995</v>
      </c>
      <c r="R217" s="179">
        <v>83</v>
      </c>
      <c r="S217" s="299">
        <v>72925.37</v>
      </c>
      <c r="T217" s="299">
        <v>878.61891566265103</v>
      </c>
      <c r="V217" s="10"/>
      <c r="W217" s="10"/>
      <c r="X217" s="10"/>
      <c r="Y217" s="10"/>
      <c r="Z217" s="10"/>
      <c r="AA217" s="10"/>
      <c r="AB217" s="10"/>
      <c r="AC217" s="10"/>
      <c r="AD217" s="10"/>
    </row>
    <row r="218" spans="1:30" x14ac:dyDescent="0.25">
      <c r="A218" s="55"/>
      <c r="B218" s="10"/>
      <c r="C218" s="10" t="s">
        <v>813</v>
      </c>
      <c r="D218" s="10"/>
      <c r="E218" s="10" t="s">
        <v>70</v>
      </c>
      <c r="F218" s="179">
        <v>1</v>
      </c>
      <c r="G218" s="299">
        <v>534.79</v>
      </c>
      <c r="H218" s="299">
        <v>534.79</v>
      </c>
      <c r="I218" s="299">
        <v>534.79</v>
      </c>
      <c r="J218" s="421">
        <v>12</v>
      </c>
      <c r="K218" s="178"/>
      <c r="L218" s="179"/>
      <c r="M218" s="299"/>
      <c r="N218" s="299"/>
      <c r="O218" s="213"/>
      <c r="P218" s="299"/>
      <c r="Q218" s="299"/>
      <c r="R218" s="179">
        <v>1</v>
      </c>
      <c r="S218" s="299">
        <v>534.79</v>
      </c>
      <c r="T218" s="299">
        <v>534.79</v>
      </c>
      <c r="V218" s="10"/>
      <c r="W218" s="10"/>
      <c r="X218" s="10"/>
      <c r="Y218" s="10"/>
      <c r="Z218" s="10"/>
      <c r="AA218" s="10"/>
      <c r="AB218" s="10"/>
      <c r="AC218" s="10"/>
      <c r="AD218" s="10"/>
    </row>
    <row r="219" spans="1:30" x14ac:dyDescent="0.25">
      <c r="A219" s="55"/>
      <c r="B219" s="10"/>
      <c r="C219" s="10" t="s">
        <v>468</v>
      </c>
      <c r="D219" s="10"/>
      <c r="E219" s="10" t="s">
        <v>70</v>
      </c>
      <c r="F219" s="179">
        <v>6</v>
      </c>
      <c r="G219" s="299">
        <v>1038.6966666666699</v>
      </c>
      <c r="H219" s="299">
        <v>6232.18</v>
      </c>
      <c r="I219" s="299">
        <v>1038.6966666666699</v>
      </c>
      <c r="J219" s="421">
        <v>10.5</v>
      </c>
      <c r="K219" s="178"/>
      <c r="L219" s="179">
        <v>1</v>
      </c>
      <c r="M219" s="299">
        <v>1408.84</v>
      </c>
      <c r="N219" s="299">
        <v>1408.84</v>
      </c>
      <c r="O219" s="213"/>
      <c r="P219" s="299"/>
      <c r="Q219" s="299"/>
      <c r="R219" s="179">
        <v>6</v>
      </c>
      <c r="S219" s="299">
        <v>6232.18</v>
      </c>
      <c r="T219" s="299">
        <v>1038.6966666666699</v>
      </c>
      <c r="V219" s="10"/>
      <c r="W219" s="10"/>
      <c r="X219" s="10"/>
      <c r="Y219" s="10"/>
      <c r="Z219" s="10"/>
      <c r="AA219" s="10"/>
      <c r="AB219" s="10"/>
      <c r="AC219" s="10"/>
      <c r="AD219" s="10"/>
    </row>
    <row r="220" spans="1:30" x14ac:dyDescent="0.25">
      <c r="A220" s="55"/>
      <c r="B220" s="10"/>
      <c r="C220" s="10" t="s">
        <v>676</v>
      </c>
      <c r="D220" s="10"/>
      <c r="E220" s="10" t="s">
        <v>70</v>
      </c>
      <c r="F220" s="179">
        <v>1</v>
      </c>
      <c r="G220" s="299">
        <v>730</v>
      </c>
      <c r="H220" s="299">
        <v>730</v>
      </c>
      <c r="I220" s="299">
        <v>730</v>
      </c>
      <c r="J220" s="421">
        <v>6</v>
      </c>
      <c r="K220" s="178"/>
      <c r="L220" s="179">
        <v>1</v>
      </c>
      <c r="M220" s="299">
        <v>730</v>
      </c>
      <c r="N220" s="299">
        <v>730</v>
      </c>
      <c r="O220" s="213"/>
      <c r="P220" s="299"/>
      <c r="Q220" s="299"/>
      <c r="R220" s="179">
        <v>1</v>
      </c>
      <c r="S220" s="299">
        <v>730</v>
      </c>
      <c r="T220" s="299">
        <v>730</v>
      </c>
      <c r="V220" s="10"/>
      <c r="W220" s="10"/>
      <c r="X220" s="10"/>
      <c r="Y220" s="10"/>
      <c r="Z220" s="10"/>
      <c r="AA220" s="10"/>
      <c r="AB220" s="10"/>
      <c r="AC220" s="10"/>
      <c r="AD220" s="10"/>
    </row>
    <row r="221" spans="1:30" x14ac:dyDescent="0.25">
      <c r="A221" s="55"/>
      <c r="B221" s="10"/>
      <c r="C221" s="10" t="s">
        <v>469</v>
      </c>
      <c r="D221" s="10"/>
      <c r="E221" s="10" t="s">
        <v>201</v>
      </c>
      <c r="F221" s="179">
        <v>1</v>
      </c>
      <c r="G221" s="299">
        <v>172.07</v>
      </c>
      <c r="H221" s="299">
        <v>172.07</v>
      </c>
      <c r="I221" s="299">
        <v>172.07</v>
      </c>
      <c r="J221" s="421">
        <v>12</v>
      </c>
      <c r="K221" s="178"/>
      <c r="L221" s="179">
        <v>1</v>
      </c>
      <c r="M221" s="299">
        <v>172.07</v>
      </c>
      <c r="N221" s="299">
        <v>172.07</v>
      </c>
      <c r="O221" s="213"/>
      <c r="P221" s="299"/>
      <c r="Q221" s="299"/>
      <c r="R221" s="179">
        <v>1</v>
      </c>
      <c r="S221" s="299">
        <v>172.07</v>
      </c>
      <c r="T221" s="299">
        <v>172.07</v>
      </c>
      <c r="V221" s="10"/>
      <c r="W221" s="10"/>
      <c r="X221" s="10"/>
      <c r="Y221" s="10"/>
      <c r="Z221" s="10"/>
      <c r="AA221" s="10"/>
      <c r="AB221" s="10"/>
      <c r="AC221" s="10"/>
      <c r="AD221" s="10"/>
    </row>
    <row r="222" spans="1:30" x14ac:dyDescent="0.25">
      <c r="A222" s="55"/>
      <c r="B222" s="10"/>
      <c r="C222" s="10" t="s">
        <v>470</v>
      </c>
      <c r="D222" s="10"/>
      <c r="E222" s="10" t="s">
        <v>100</v>
      </c>
      <c r="F222" s="179">
        <v>301</v>
      </c>
      <c r="G222" s="299">
        <v>1088.08803986711</v>
      </c>
      <c r="H222" s="299">
        <v>327514.5</v>
      </c>
      <c r="I222" s="299">
        <v>1088.08803986711</v>
      </c>
      <c r="J222" s="421">
        <v>10.867549668874201</v>
      </c>
      <c r="K222" s="178"/>
      <c r="L222" s="179">
        <v>123</v>
      </c>
      <c r="M222" s="299">
        <v>137331.47</v>
      </c>
      <c r="N222" s="299">
        <v>1116.5160162601601</v>
      </c>
      <c r="O222" s="213">
        <v>12</v>
      </c>
      <c r="P222" s="299">
        <v>8233.42</v>
      </c>
      <c r="Q222" s="299">
        <v>686.118333333333</v>
      </c>
      <c r="R222" s="179">
        <v>290</v>
      </c>
      <c r="S222" s="299">
        <v>319281.08</v>
      </c>
      <c r="T222" s="299">
        <v>1100.96924137931</v>
      </c>
      <c r="V222" s="10"/>
      <c r="W222" s="10"/>
      <c r="X222" s="10"/>
      <c r="Y222" s="10"/>
      <c r="Z222" s="10"/>
      <c r="AA222" s="10"/>
      <c r="AB222" s="10"/>
      <c r="AC222" s="10"/>
      <c r="AD222" s="10"/>
    </row>
    <row r="223" spans="1:30" x14ac:dyDescent="0.25">
      <c r="A223" s="55"/>
      <c r="B223" s="10"/>
      <c r="C223" s="10" t="s">
        <v>471</v>
      </c>
      <c r="D223" s="10"/>
      <c r="E223" s="10" t="s">
        <v>70</v>
      </c>
      <c r="F223" s="179">
        <v>1</v>
      </c>
      <c r="G223" s="299">
        <v>500.82</v>
      </c>
      <c r="H223" s="299">
        <v>500.82</v>
      </c>
      <c r="I223" s="299">
        <v>500.82</v>
      </c>
      <c r="J223" s="421">
        <v>11</v>
      </c>
      <c r="K223" s="178"/>
      <c r="L223" s="179"/>
      <c r="M223" s="299"/>
      <c r="N223" s="299"/>
      <c r="O223" s="213"/>
      <c r="P223" s="299"/>
      <c r="Q223" s="299"/>
      <c r="R223" s="179">
        <v>1</v>
      </c>
      <c r="S223" s="299">
        <v>500.82</v>
      </c>
      <c r="T223" s="299">
        <v>500.82</v>
      </c>
      <c r="V223" s="10"/>
      <c r="W223" s="10"/>
      <c r="X223" s="10"/>
      <c r="Y223" s="10"/>
      <c r="Z223" s="10"/>
      <c r="AA223" s="10"/>
      <c r="AB223" s="10"/>
      <c r="AC223" s="10"/>
      <c r="AD223" s="10"/>
    </row>
    <row r="224" spans="1:30" x14ac:dyDescent="0.25">
      <c r="A224" s="55"/>
      <c r="B224" s="10"/>
      <c r="C224" s="10" t="s">
        <v>472</v>
      </c>
      <c r="D224" s="10"/>
      <c r="E224" s="10" t="s">
        <v>63</v>
      </c>
      <c r="F224" s="179">
        <v>1</v>
      </c>
      <c r="G224" s="299">
        <v>1044.8900000000001</v>
      </c>
      <c r="H224" s="299">
        <v>1044.8900000000001</v>
      </c>
      <c r="I224" s="299">
        <v>1044.8900000000001</v>
      </c>
      <c r="J224" s="421">
        <v>7</v>
      </c>
      <c r="K224" s="178"/>
      <c r="L224" s="179">
        <v>1</v>
      </c>
      <c r="M224" s="299">
        <v>1044.8900000000001</v>
      </c>
      <c r="N224" s="299">
        <v>1044.8900000000001</v>
      </c>
      <c r="O224" s="213"/>
      <c r="P224" s="299"/>
      <c r="Q224" s="299"/>
      <c r="R224" s="179">
        <v>1</v>
      </c>
      <c r="S224" s="299">
        <v>1044.8900000000001</v>
      </c>
      <c r="T224" s="299">
        <v>1044.8900000000001</v>
      </c>
      <c r="V224" s="10"/>
      <c r="W224" s="10"/>
      <c r="X224" s="10"/>
      <c r="Y224" s="10"/>
      <c r="Z224" s="10"/>
      <c r="AA224" s="10"/>
      <c r="AB224" s="10"/>
      <c r="AC224" s="10"/>
      <c r="AD224" s="10"/>
    </row>
    <row r="225" spans="1:30" x14ac:dyDescent="0.25">
      <c r="A225" s="55"/>
      <c r="B225" s="10"/>
      <c r="C225" s="10" t="s">
        <v>472</v>
      </c>
      <c r="D225" s="10"/>
      <c r="E225" s="10" t="s">
        <v>293</v>
      </c>
      <c r="F225" s="179">
        <v>39</v>
      </c>
      <c r="G225" s="299">
        <v>1110.19333333333</v>
      </c>
      <c r="H225" s="299">
        <v>43297.54</v>
      </c>
      <c r="I225" s="299">
        <v>1110.19333333333</v>
      </c>
      <c r="J225" s="421">
        <v>11.153846153846199</v>
      </c>
      <c r="K225" s="178"/>
      <c r="L225" s="179">
        <v>18</v>
      </c>
      <c r="M225" s="299">
        <v>19413.28</v>
      </c>
      <c r="N225" s="299">
        <v>1078.51555555556</v>
      </c>
      <c r="O225" s="213">
        <v>1</v>
      </c>
      <c r="P225" s="299">
        <v>570.52</v>
      </c>
      <c r="Q225" s="299">
        <v>570.52</v>
      </c>
      <c r="R225" s="179">
        <v>38</v>
      </c>
      <c r="S225" s="299">
        <v>42727.02</v>
      </c>
      <c r="T225" s="299">
        <v>1124.39526315789</v>
      </c>
      <c r="V225" s="10"/>
      <c r="W225" s="10"/>
      <c r="X225" s="10"/>
      <c r="Y225" s="10"/>
      <c r="Z225" s="10"/>
      <c r="AA225" s="10"/>
      <c r="AB225" s="10"/>
      <c r="AC225" s="10"/>
      <c r="AD225" s="10"/>
    </row>
    <row r="226" spans="1:30" x14ac:dyDescent="0.25">
      <c r="A226" s="55"/>
      <c r="B226" s="10"/>
      <c r="C226" s="10" t="s">
        <v>473</v>
      </c>
      <c r="D226" s="10"/>
      <c r="E226" s="10" t="s">
        <v>287</v>
      </c>
      <c r="F226" s="179">
        <v>8</v>
      </c>
      <c r="G226" s="299">
        <v>1060.81</v>
      </c>
      <c r="H226" s="299">
        <v>8486.48</v>
      </c>
      <c r="I226" s="299">
        <v>1060.81</v>
      </c>
      <c r="J226" s="421">
        <v>10.625</v>
      </c>
      <c r="K226" s="178"/>
      <c r="L226" s="179">
        <v>2</v>
      </c>
      <c r="M226" s="299">
        <v>3217.1</v>
      </c>
      <c r="N226" s="299">
        <v>1608.55</v>
      </c>
      <c r="O226" s="213"/>
      <c r="P226" s="299"/>
      <c r="Q226" s="299"/>
      <c r="R226" s="179">
        <v>8</v>
      </c>
      <c r="S226" s="299">
        <v>8486.48</v>
      </c>
      <c r="T226" s="299">
        <v>1060.81</v>
      </c>
      <c r="V226" s="10"/>
      <c r="W226" s="10"/>
      <c r="X226" s="10"/>
      <c r="Y226" s="10"/>
      <c r="Z226" s="10"/>
      <c r="AA226" s="10"/>
      <c r="AB226" s="10"/>
      <c r="AC226" s="10"/>
      <c r="AD226" s="10"/>
    </row>
    <row r="227" spans="1:30" x14ac:dyDescent="0.25">
      <c r="A227" s="55"/>
      <c r="B227" s="10"/>
      <c r="C227" s="10" t="s">
        <v>474</v>
      </c>
      <c r="D227" s="10"/>
      <c r="E227" s="10" t="s">
        <v>475</v>
      </c>
      <c r="F227" s="179">
        <v>4</v>
      </c>
      <c r="G227" s="299">
        <v>2444.7624999999998</v>
      </c>
      <c r="H227" s="299">
        <v>9779.0499999999993</v>
      </c>
      <c r="I227" s="299">
        <v>2444.7624999999998</v>
      </c>
      <c r="J227" s="421">
        <v>32.75</v>
      </c>
      <c r="K227" s="178"/>
      <c r="L227" s="179">
        <v>1</v>
      </c>
      <c r="M227" s="299">
        <v>654.08000000000004</v>
      </c>
      <c r="N227" s="299">
        <v>654.08000000000004</v>
      </c>
      <c r="O227" s="213"/>
      <c r="P227" s="299"/>
      <c r="Q227" s="299"/>
      <c r="R227" s="179">
        <v>4</v>
      </c>
      <c r="S227" s="299">
        <v>9779.0499999999993</v>
      </c>
      <c r="T227" s="299">
        <v>2444.7624999999998</v>
      </c>
      <c r="V227" s="10"/>
      <c r="W227" s="10"/>
      <c r="X227" s="10"/>
      <c r="Y227" s="10"/>
      <c r="Z227" s="10"/>
      <c r="AA227" s="10"/>
      <c r="AB227" s="10"/>
      <c r="AC227" s="10"/>
      <c r="AD227" s="10"/>
    </row>
    <row r="228" spans="1:30" x14ac:dyDescent="0.25">
      <c r="A228" s="55"/>
      <c r="B228" s="10"/>
      <c r="C228" s="10" t="s">
        <v>476</v>
      </c>
      <c r="D228" s="10"/>
      <c r="E228" s="10" t="s">
        <v>134</v>
      </c>
      <c r="F228" s="179">
        <v>26</v>
      </c>
      <c r="G228" s="299">
        <v>1009.05692307692</v>
      </c>
      <c r="H228" s="299">
        <v>26235.48</v>
      </c>
      <c r="I228" s="299">
        <v>1009.05692307692</v>
      </c>
      <c r="J228" s="421">
        <v>12.461538461538501</v>
      </c>
      <c r="K228" s="178"/>
      <c r="L228" s="179">
        <v>11</v>
      </c>
      <c r="M228" s="299">
        <v>15864.89</v>
      </c>
      <c r="N228" s="299">
        <v>1442.26272727273</v>
      </c>
      <c r="O228" s="213">
        <v>2</v>
      </c>
      <c r="P228" s="299">
        <v>1725.96</v>
      </c>
      <c r="Q228" s="299">
        <v>862.98</v>
      </c>
      <c r="R228" s="179">
        <v>24</v>
      </c>
      <c r="S228" s="299">
        <v>24509.52</v>
      </c>
      <c r="T228" s="299">
        <v>1021.23</v>
      </c>
      <c r="V228" s="10"/>
      <c r="W228" s="10"/>
      <c r="X228" s="10"/>
      <c r="Y228" s="10"/>
      <c r="Z228" s="10"/>
      <c r="AA228" s="10"/>
      <c r="AB228" s="10"/>
      <c r="AC228" s="10"/>
      <c r="AD228" s="10"/>
    </row>
    <row r="229" spans="1:30" x14ac:dyDescent="0.25">
      <c r="A229" s="55"/>
      <c r="B229" s="10"/>
      <c r="C229" s="10" t="s">
        <v>477</v>
      </c>
      <c r="D229" s="10"/>
      <c r="E229" s="10" t="s">
        <v>196</v>
      </c>
      <c r="F229" s="179">
        <v>13</v>
      </c>
      <c r="G229" s="299">
        <v>1167.30307692308</v>
      </c>
      <c r="H229" s="299">
        <v>15174.94</v>
      </c>
      <c r="I229" s="299">
        <v>1167.30307692308</v>
      </c>
      <c r="J229" s="421">
        <v>13.384615384615399</v>
      </c>
      <c r="K229" s="178"/>
      <c r="L229" s="179">
        <v>2</v>
      </c>
      <c r="M229" s="299">
        <v>1975.31</v>
      </c>
      <c r="N229" s="299">
        <v>987.65499999999997</v>
      </c>
      <c r="O229" s="213">
        <v>1</v>
      </c>
      <c r="P229" s="299">
        <v>713.46</v>
      </c>
      <c r="Q229" s="299">
        <v>713.46</v>
      </c>
      <c r="R229" s="179">
        <v>12</v>
      </c>
      <c r="S229" s="299">
        <v>14461.48</v>
      </c>
      <c r="T229" s="299">
        <v>1205.12333333333</v>
      </c>
      <c r="V229" s="10"/>
      <c r="W229" s="10"/>
      <c r="X229" s="10"/>
      <c r="Y229" s="10"/>
      <c r="Z229" s="10"/>
      <c r="AA229" s="10"/>
      <c r="AB229" s="10"/>
      <c r="AC229" s="10"/>
      <c r="AD229" s="10"/>
    </row>
    <row r="230" spans="1:30" x14ac:dyDescent="0.25">
      <c r="A230" s="55"/>
      <c r="B230" s="10"/>
      <c r="C230" s="10" t="s">
        <v>478</v>
      </c>
      <c r="D230" s="10"/>
      <c r="E230" s="10" t="s">
        <v>479</v>
      </c>
      <c r="F230" s="179">
        <v>35</v>
      </c>
      <c r="G230" s="299">
        <v>1124.59314285714</v>
      </c>
      <c r="H230" s="299">
        <v>39360.76</v>
      </c>
      <c r="I230" s="299">
        <v>1124.59314285714</v>
      </c>
      <c r="J230" s="421">
        <v>11.0571428571429</v>
      </c>
      <c r="K230" s="178"/>
      <c r="L230" s="179">
        <v>11</v>
      </c>
      <c r="M230" s="299">
        <v>18494.669999999998</v>
      </c>
      <c r="N230" s="299">
        <v>1681.3336363636399</v>
      </c>
      <c r="O230" s="213"/>
      <c r="P230" s="299"/>
      <c r="Q230" s="299"/>
      <c r="R230" s="179">
        <v>35</v>
      </c>
      <c r="S230" s="299">
        <v>39360.76</v>
      </c>
      <c r="T230" s="299">
        <v>1124.59314285714</v>
      </c>
      <c r="V230" s="10"/>
      <c r="W230" s="10"/>
      <c r="X230" s="10"/>
      <c r="Y230" s="10"/>
      <c r="Z230" s="10"/>
      <c r="AA230" s="10"/>
      <c r="AB230" s="10"/>
      <c r="AC230" s="10"/>
      <c r="AD230" s="10"/>
    </row>
    <row r="231" spans="1:30" x14ac:dyDescent="0.25">
      <c r="A231" s="55"/>
      <c r="B231" s="10"/>
      <c r="C231" s="10" t="s">
        <v>816</v>
      </c>
      <c r="D231" s="10"/>
      <c r="E231" s="10" t="s">
        <v>145</v>
      </c>
      <c r="F231" s="179">
        <v>1</v>
      </c>
      <c r="G231" s="299">
        <v>326.95999999999998</v>
      </c>
      <c r="H231" s="299">
        <v>326.95999999999998</v>
      </c>
      <c r="I231" s="299">
        <v>326.95999999999998</v>
      </c>
      <c r="J231" s="421">
        <v>13</v>
      </c>
      <c r="K231" s="178"/>
      <c r="L231" s="179"/>
      <c r="M231" s="299"/>
      <c r="N231" s="299"/>
      <c r="O231" s="213"/>
      <c r="P231" s="299"/>
      <c r="Q231" s="299"/>
      <c r="R231" s="179">
        <v>1</v>
      </c>
      <c r="S231" s="299">
        <v>326.95999999999998</v>
      </c>
      <c r="T231" s="299">
        <v>326.95999999999998</v>
      </c>
      <c r="V231" s="10"/>
      <c r="W231" s="10"/>
      <c r="X231" s="10"/>
      <c r="Y231" s="10"/>
      <c r="Z231" s="10"/>
      <c r="AA231" s="10"/>
      <c r="AB231" s="10"/>
      <c r="AC231" s="10"/>
      <c r="AD231" s="10"/>
    </row>
    <row r="232" spans="1:30" x14ac:dyDescent="0.25">
      <c r="A232" s="55"/>
      <c r="B232" s="10"/>
      <c r="C232" s="10" t="s">
        <v>480</v>
      </c>
      <c r="D232" s="10"/>
      <c r="E232" s="10" t="s">
        <v>145</v>
      </c>
      <c r="F232" s="179">
        <v>1</v>
      </c>
      <c r="G232" s="299">
        <v>373.68</v>
      </c>
      <c r="H232" s="299">
        <v>373.68</v>
      </c>
      <c r="I232" s="299">
        <v>373.68</v>
      </c>
      <c r="J232" s="421">
        <v>12</v>
      </c>
      <c r="K232" s="178"/>
      <c r="L232" s="179">
        <v>1</v>
      </c>
      <c r="M232" s="299">
        <v>373.68</v>
      </c>
      <c r="N232" s="299">
        <v>373.68</v>
      </c>
      <c r="O232" s="213"/>
      <c r="P232" s="299"/>
      <c r="Q232" s="299"/>
      <c r="R232" s="179">
        <v>1</v>
      </c>
      <c r="S232" s="299">
        <v>373.68</v>
      </c>
      <c r="T232" s="299">
        <v>373.68</v>
      </c>
      <c r="V232" s="10"/>
      <c r="W232" s="10"/>
      <c r="X232" s="10"/>
      <c r="Y232" s="10"/>
      <c r="Z232" s="10"/>
      <c r="AA232" s="10"/>
      <c r="AB232" s="10"/>
      <c r="AC232" s="10"/>
      <c r="AD232" s="10"/>
    </row>
    <row r="233" spans="1:30" x14ac:dyDescent="0.25">
      <c r="A233" s="55"/>
      <c r="B233" s="10"/>
      <c r="C233" s="10" t="s">
        <v>482</v>
      </c>
      <c r="D233" s="10"/>
      <c r="E233" s="10" t="s">
        <v>449</v>
      </c>
      <c r="F233" s="179">
        <v>1</v>
      </c>
      <c r="G233" s="299">
        <v>697.25</v>
      </c>
      <c r="H233" s="299">
        <v>697.25</v>
      </c>
      <c r="I233" s="299">
        <v>697.25</v>
      </c>
      <c r="J233" s="421">
        <v>12</v>
      </c>
      <c r="K233" s="178"/>
      <c r="L233" s="179">
        <v>1</v>
      </c>
      <c r="M233" s="299">
        <v>697.25</v>
      </c>
      <c r="N233" s="299">
        <v>697.25</v>
      </c>
      <c r="O233" s="213"/>
      <c r="P233" s="299"/>
      <c r="Q233" s="299"/>
      <c r="R233" s="179">
        <v>1</v>
      </c>
      <c r="S233" s="299">
        <v>697.25</v>
      </c>
      <c r="T233" s="299">
        <v>697.25</v>
      </c>
      <c r="V233" s="10"/>
      <c r="W233" s="10"/>
      <c r="X233" s="10"/>
      <c r="Y233" s="10"/>
      <c r="Z233" s="10"/>
      <c r="AA233" s="10"/>
      <c r="AB233" s="10"/>
      <c r="AC233" s="10"/>
      <c r="AD233" s="10"/>
    </row>
    <row r="234" spans="1:30" x14ac:dyDescent="0.25">
      <c r="A234" s="55"/>
      <c r="B234" s="10"/>
      <c r="C234" s="10" t="s">
        <v>483</v>
      </c>
      <c r="D234" s="10"/>
      <c r="E234" s="10" t="s">
        <v>156</v>
      </c>
      <c r="F234" s="179">
        <v>18</v>
      </c>
      <c r="G234" s="299">
        <v>1049.3150000000001</v>
      </c>
      <c r="H234" s="299">
        <v>18887.669999999998</v>
      </c>
      <c r="I234" s="299">
        <v>1049.3150000000001</v>
      </c>
      <c r="J234" s="421">
        <v>10.2222222222222</v>
      </c>
      <c r="K234" s="178"/>
      <c r="L234" s="179">
        <v>7</v>
      </c>
      <c r="M234" s="299">
        <v>10650.61</v>
      </c>
      <c r="N234" s="299">
        <v>1521.5157142857099</v>
      </c>
      <c r="O234" s="213"/>
      <c r="P234" s="299"/>
      <c r="Q234" s="299"/>
      <c r="R234" s="179">
        <v>18</v>
      </c>
      <c r="S234" s="299">
        <v>18887.669999999998</v>
      </c>
      <c r="T234" s="299">
        <v>1049.3150000000001</v>
      </c>
      <c r="V234" s="10"/>
      <c r="W234" s="10"/>
      <c r="X234" s="10"/>
      <c r="Y234" s="10"/>
      <c r="Z234" s="10"/>
      <c r="AA234" s="10"/>
      <c r="AB234" s="10"/>
      <c r="AC234" s="10"/>
      <c r="AD234" s="10"/>
    </row>
    <row r="235" spans="1:30" x14ac:dyDescent="0.25">
      <c r="A235" s="55"/>
      <c r="B235" s="10"/>
      <c r="C235" s="10" t="s">
        <v>484</v>
      </c>
      <c r="D235" s="10"/>
      <c r="E235" s="10" t="s">
        <v>485</v>
      </c>
      <c r="F235" s="179">
        <v>6</v>
      </c>
      <c r="G235" s="299">
        <v>984.19</v>
      </c>
      <c r="H235" s="299">
        <v>5905.14</v>
      </c>
      <c r="I235" s="299">
        <v>984.19</v>
      </c>
      <c r="J235" s="421">
        <v>10.1666666666667</v>
      </c>
      <c r="K235" s="178"/>
      <c r="L235" s="179">
        <v>1</v>
      </c>
      <c r="M235" s="299">
        <v>906.08</v>
      </c>
      <c r="N235" s="299">
        <v>906.08</v>
      </c>
      <c r="O235" s="213"/>
      <c r="P235" s="299"/>
      <c r="Q235" s="299"/>
      <c r="R235" s="179">
        <v>6</v>
      </c>
      <c r="S235" s="299">
        <v>5905.14</v>
      </c>
      <c r="T235" s="299">
        <v>984.19</v>
      </c>
      <c r="V235" s="10"/>
      <c r="W235" s="10"/>
      <c r="X235" s="10"/>
      <c r="Y235" s="10"/>
      <c r="Z235" s="10"/>
      <c r="AA235" s="10"/>
      <c r="AB235" s="10"/>
      <c r="AC235" s="10"/>
      <c r="AD235" s="10"/>
    </row>
    <row r="236" spans="1:30" x14ac:dyDescent="0.25">
      <c r="A236" s="55"/>
      <c r="B236" s="10"/>
      <c r="C236" s="10" t="s">
        <v>820</v>
      </c>
      <c r="D236" s="10"/>
      <c r="E236" s="10" t="s">
        <v>821</v>
      </c>
      <c r="F236" s="179">
        <v>1</v>
      </c>
      <c r="G236" s="299">
        <v>146.68</v>
      </c>
      <c r="H236" s="299">
        <v>146.68</v>
      </c>
      <c r="I236" s="299">
        <v>146.68</v>
      </c>
      <c r="J236" s="421">
        <v>6</v>
      </c>
      <c r="K236" s="178"/>
      <c r="L236" s="179"/>
      <c r="M236" s="299"/>
      <c r="N236" s="299"/>
      <c r="O236" s="213"/>
      <c r="P236" s="299"/>
      <c r="Q236" s="299"/>
      <c r="R236" s="179">
        <v>1</v>
      </c>
      <c r="S236" s="299">
        <v>146.68</v>
      </c>
      <c r="T236" s="299">
        <v>146.68</v>
      </c>
      <c r="V236" s="10"/>
      <c r="W236" s="10"/>
      <c r="X236" s="10"/>
      <c r="Y236" s="10"/>
      <c r="Z236" s="10"/>
      <c r="AA236" s="10"/>
      <c r="AB236" s="10"/>
      <c r="AC236" s="10"/>
      <c r="AD236" s="10"/>
    </row>
    <row r="237" spans="1:30" x14ac:dyDescent="0.25">
      <c r="A237" s="55"/>
      <c r="B237" s="10"/>
      <c r="C237" s="10" t="s">
        <v>486</v>
      </c>
      <c r="D237" s="10"/>
      <c r="E237" s="10" t="s">
        <v>246</v>
      </c>
      <c r="F237" s="179">
        <v>52</v>
      </c>
      <c r="G237" s="299">
        <v>762.85942307692301</v>
      </c>
      <c r="H237" s="299">
        <v>39668.69</v>
      </c>
      <c r="I237" s="299">
        <v>762.85942307692301</v>
      </c>
      <c r="J237" s="421">
        <v>11.057692307692299</v>
      </c>
      <c r="K237" s="178"/>
      <c r="L237" s="179">
        <v>17</v>
      </c>
      <c r="M237" s="299">
        <v>15950.04</v>
      </c>
      <c r="N237" s="299">
        <v>938.23764705882297</v>
      </c>
      <c r="O237" s="213">
        <v>3</v>
      </c>
      <c r="P237" s="299">
        <v>1136.42</v>
      </c>
      <c r="Q237" s="299">
        <v>378.80666666666701</v>
      </c>
      <c r="R237" s="179">
        <v>49</v>
      </c>
      <c r="S237" s="299">
        <v>38532.269999999997</v>
      </c>
      <c r="T237" s="299">
        <v>786.37285714285701</v>
      </c>
      <c r="V237" s="10"/>
      <c r="W237" s="10"/>
      <c r="X237" s="10"/>
      <c r="Y237" s="10"/>
      <c r="Z237" s="10"/>
      <c r="AA237" s="10"/>
      <c r="AB237" s="10"/>
      <c r="AC237" s="10"/>
      <c r="AD237" s="10"/>
    </row>
    <row r="238" spans="1:30" x14ac:dyDescent="0.25">
      <c r="A238" s="55"/>
      <c r="B238" s="10"/>
      <c r="C238" s="10" t="s">
        <v>489</v>
      </c>
      <c r="D238" s="10"/>
      <c r="E238" s="10" t="s">
        <v>79</v>
      </c>
      <c r="F238" s="179">
        <v>5</v>
      </c>
      <c r="G238" s="299">
        <v>2908.1559999999999</v>
      </c>
      <c r="H238" s="299">
        <v>14540.78</v>
      </c>
      <c r="I238" s="299">
        <v>2908.1559999999999</v>
      </c>
      <c r="J238" s="421">
        <v>13.2</v>
      </c>
      <c r="K238" s="178"/>
      <c r="L238" s="179">
        <v>3</v>
      </c>
      <c r="M238" s="299">
        <v>3405.05</v>
      </c>
      <c r="N238" s="299">
        <v>1135.0166666666701</v>
      </c>
      <c r="O238" s="213"/>
      <c r="P238" s="299"/>
      <c r="Q238" s="299"/>
      <c r="R238" s="179">
        <v>5</v>
      </c>
      <c r="S238" s="299">
        <v>14540.78</v>
      </c>
      <c r="T238" s="299">
        <v>2908.1559999999999</v>
      </c>
      <c r="V238" s="10"/>
      <c r="W238" s="10"/>
      <c r="X238" s="10"/>
      <c r="Y238" s="10"/>
      <c r="Z238" s="10"/>
      <c r="AA238" s="10"/>
      <c r="AB238" s="10"/>
      <c r="AC238" s="10"/>
      <c r="AD238" s="10"/>
    </row>
    <row r="239" spans="1:30" x14ac:dyDescent="0.25">
      <c r="A239" s="55"/>
      <c r="B239" s="10"/>
      <c r="C239" s="10" t="s">
        <v>490</v>
      </c>
      <c r="D239" s="10"/>
      <c r="E239" s="10" t="s">
        <v>219</v>
      </c>
      <c r="F239" s="179">
        <v>19</v>
      </c>
      <c r="G239" s="299">
        <v>1484.64</v>
      </c>
      <c r="H239" s="299">
        <v>28208.16</v>
      </c>
      <c r="I239" s="299">
        <v>1484.64</v>
      </c>
      <c r="J239" s="421">
        <v>11.3157894736842</v>
      </c>
      <c r="K239" s="178"/>
      <c r="L239" s="179">
        <v>5</v>
      </c>
      <c r="M239" s="299">
        <v>3037.21</v>
      </c>
      <c r="N239" s="299">
        <v>607.44200000000001</v>
      </c>
      <c r="O239" s="213"/>
      <c r="P239" s="299"/>
      <c r="Q239" s="299"/>
      <c r="R239" s="179">
        <v>19</v>
      </c>
      <c r="S239" s="299">
        <v>28208.16</v>
      </c>
      <c r="T239" s="299">
        <v>1484.64</v>
      </c>
      <c r="V239" s="10"/>
      <c r="W239" s="10"/>
      <c r="X239" s="10"/>
      <c r="Y239" s="10"/>
      <c r="Z239" s="10"/>
      <c r="AA239" s="10"/>
      <c r="AB239" s="10"/>
      <c r="AC239" s="10"/>
      <c r="AD239" s="10"/>
    </row>
    <row r="240" spans="1:30" x14ac:dyDescent="0.25">
      <c r="A240" s="55"/>
      <c r="B240" s="10"/>
      <c r="C240" s="10" t="s">
        <v>491</v>
      </c>
      <c r="D240" s="10"/>
      <c r="E240" s="10" t="s">
        <v>164</v>
      </c>
      <c r="F240" s="179">
        <v>211</v>
      </c>
      <c r="G240" s="299">
        <v>993.15981042654005</v>
      </c>
      <c r="H240" s="299">
        <v>209556.72</v>
      </c>
      <c r="I240" s="299">
        <v>993.15981042654005</v>
      </c>
      <c r="J240" s="421">
        <v>10.848341232227501</v>
      </c>
      <c r="K240" s="178"/>
      <c r="L240" s="179">
        <v>75</v>
      </c>
      <c r="M240" s="299">
        <v>97142.36</v>
      </c>
      <c r="N240" s="299">
        <v>1295.23146666667</v>
      </c>
      <c r="O240" s="213">
        <v>3</v>
      </c>
      <c r="P240" s="299">
        <v>1848.89</v>
      </c>
      <c r="Q240" s="299">
        <v>616.29666666666697</v>
      </c>
      <c r="R240" s="179">
        <v>208</v>
      </c>
      <c r="S240" s="299">
        <v>207707.83</v>
      </c>
      <c r="T240" s="299">
        <v>998.59533653846097</v>
      </c>
      <c r="V240" s="10"/>
      <c r="W240" s="10"/>
      <c r="X240" s="10"/>
      <c r="Y240" s="10"/>
      <c r="Z240" s="10"/>
      <c r="AA240" s="10"/>
      <c r="AB240" s="10"/>
      <c r="AC240" s="10"/>
      <c r="AD240" s="10"/>
    </row>
    <row r="241" spans="1:30" x14ac:dyDescent="0.25">
      <c r="A241" s="55"/>
      <c r="B241" s="10"/>
      <c r="C241" s="10" t="s">
        <v>493</v>
      </c>
      <c r="D241" s="10"/>
      <c r="E241" s="10" t="s">
        <v>822</v>
      </c>
      <c r="F241" s="179">
        <v>1</v>
      </c>
      <c r="G241" s="299">
        <v>1202.99</v>
      </c>
      <c r="H241" s="299">
        <v>1202.99</v>
      </c>
      <c r="I241" s="299">
        <v>1202.99</v>
      </c>
      <c r="J241" s="421">
        <v>12</v>
      </c>
      <c r="K241" s="178"/>
      <c r="L241" s="179"/>
      <c r="M241" s="299"/>
      <c r="N241" s="299"/>
      <c r="O241" s="213"/>
      <c r="P241" s="299"/>
      <c r="Q241" s="299"/>
      <c r="R241" s="179">
        <v>1</v>
      </c>
      <c r="S241" s="299">
        <v>1202.99</v>
      </c>
      <c r="T241" s="299">
        <v>1202.99</v>
      </c>
      <c r="V241" s="10"/>
      <c r="W241" s="10"/>
      <c r="X241" s="10"/>
      <c r="Y241" s="10"/>
      <c r="Z241" s="10"/>
      <c r="AA241" s="10"/>
      <c r="AB241" s="10"/>
      <c r="AC241" s="10"/>
      <c r="AD241" s="10"/>
    </row>
    <row r="242" spans="1:30" x14ac:dyDescent="0.25">
      <c r="A242" s="55"/>
      <c r="B242" s="10"/>
      <c r="C242" s="10" t="s">
        <v>493</v>
      </c>
      <c r="D242" s="10"/>
      <c r="E242" s="10" t="s">
        <v>77</v>
      </c>
      <c r="F242" s="179">
        <v>1</v>
      </c>
      <c r="G242" s="299">
        <v>299.24</v>
      </c>
      <c r="H242" s="299">
        <v>299.24</v>
      </c>
      <c r="I242" s="299">
        <v>299.24</v>
      </c>
      <c r="J242" s="421">
        <v>12</v>
      </c>
      <c r="K242" s="178"/>
      <c r="L242" s="179"/>
      <c r="M242" s="299"/>
      <c r="N242" s="299"/>
      <c r="O242" s="213"/>
      <c r="P242" s="299"/>
      <c r="Q242" s="299"/>
      <c r="R242" s="179">
        <v>1</v>
      </c>
      <c r="S242" s="299">
        <v>299.24</v>
      </c>
      <c r="T242" s="299">
        <v>299.24</v>
      </c>
      <c r="V242" s="10"/>
      <c r="W242" s="10"/>
      <c r="X242" s="10"/>
      <c r="Y242" s="10"/>
      <c r="Z242" s="10"/>
      <c r="AA242" s="10"/>
      <c r="AB242" s="10"/>
      <c r="AC242" s="10"/>
      <c r="AD242" s="10"/>
    </row>
    <row r="243" spans="1:30" x14ac:dyDescent="0.25">
      <c r="A243" s="55"/>
      <c r="B243" s="10"/>
      <c r="C243" s="10" t="s">
        <v>493</v>
      </c>
      <c r="D243" s="10"/>
      <c r="E243" s="10" t="s">
        <v>494</v>
      </c>
      <c r="F243" s="179">
        <v>3</v>
      </c>
      <c r="G243" s="299">
        <v>1608.22</v>
      </c>
      <c r="H243" s="299">
        <v>4824.66</v>
      </c>
      <c r="I243" s="299">
        <v>1608.22</v>
      </c>
      <c r="J243" s="421">
        <v>10.6666666666667</v>
      </c>
      <c r="K243" s="178"/>
      <c r="L243" s="179"/>
      <c r="M243" s="299"/>
      <c r="N243" s="299"/>
      <c r="O243" s="213"/>
      <c r="P243" s="299"/>
      <c r="Q243" s="299"/>
      <c r="R243" s="179">
        <v>3</v>
      </c>
      <c r="S243" s="299">
        <v>4824.66</v>
      </c>
      <c r="T243" s="299">
        <v>1608.22</v>
      </c>
      <c r="V243" s="10"/>
      <c r="W243" s="10"/>
      <c r="X243" s="10"/>
      <c r="Y243" s="10"/>
      <c r="Z243" s="10"/>
      <c r="AA243" s="10"/>
      <c r="AB243" s="10"/>
      <c r="AC243" s="10"/>
      <c r="AD243" s="10"/>
    </row>
    <row r="244" spans="1:30" x14ac:dyDescent="0.25">
      <c r="A244" s="55"/>
      <c r="B244" s="10"/>
      <c r="C244" s="10" t="s">
        <v>493</v>
      </c>
      <c r="D244" s="10"/>
      <c r="E244" s="10" t="s">
        <v>120</v>
      </c>
      <c r="F244" s="179">
        <v>3</v>
      </c>
      <c r="G244" s="299">
        <v>455.84333333333302</v>
      </c>
      <c r="H244" s="299">
        <v>1367.53</v>
      </c>
      <c r="I244" s="299">
        <v>455.84333333333302</v>
      </c>
      <c r="J244" s="421">
        <v>8.3333333333333304</v>
      </c>
      <c r="K244" s="178"/>
      <c r="L244" s="179">
        <v>1</v>
      </c>
      <c r="M244" s="299">
        <v>524.76</v>
      </c>
      <c r="N244" s="299">
        <v>524.76</v>
      </c>
      <c r="O244" s="213"/>
      <c r="P244" s="299"/>
      <c r="Q244" s="299"/>
      <c r="R244" s="179">
        <v>3</v>
      </c>
      <c r="S244" s="299">
        <v>1367.53</v>
      </c>
      <c r="T244" s="299">
        <v>455.84333333333302</v>
      </c>
      <c r="V244" s="10"/>
      <c r="W244" s="10"/>
      <c r="X244" s="10"/>
      <c r="Y244" s="10"/>
      <c r="Z244" s="10"/>
      <c r="AA244" s="10"/>
      <c r="AB244" s="10"/>
      <c r="AC244" s="10"/>
      <c r="AD244" s="10"/>
    </row>
    <row r="245" spans="1:30" x14ac:dyDescent="0.25">
      <c r="A245" s="55"/>
      <c r="B245" s="10"/>
      <c r="C245" s="10" t="s">
        <v>496</v>
      </c>
      <c r="D245" s="10"/>
      <c r="E245" s="10" t="s">
        <v>439</v>
      </c>
      <c r="F245" s="179">
        <v>13</v>
      </c>
      <c r="G245" s="299">
        <v>683.98153846153798</v>
      </c>
      <c r="H245" s="299">
        <v>8891.76</v>
      </c>
      <c r="I245" s="299">
        <v>683.98153846153798</v>
      </c>
      <c r="J245" s="421">
        <v>11.307692307692299</v>
      </c>
      <c r="K245" s="178"/>
      <c r="L245" s="179">
        <v>1</v>
      </c>
      <c r="M245" s="299">
        <v>702.89</v>
      </c>
      <c r="N245" s="299">
        <v>702.89</v>
      </c>
      <c r="O245" s="213"/>
      <c r="P245" s="299"/>
      <c r="Q245" s="299"/>
      <c r="R245" s="179">
        <v>13</v>
      </c>
      <c r="S245" s="299">
        <v>8891.76</v>
      </c>
      <c r="T245" s="299">
        <v>683.98153846153798</v>
      </c>
      <c r="V245" s="10"/>
      <c r="W245" s="10"/>
      <c r="X245" s="10"/>
      <c r="Y245" s="10"/>
      <c r="Z245" s="10"/>
      <c r="AA245" s="10"/>
      <c r="AB245" s="10"/>
      <c r="AC245" s="10"/>
      <c r="AD245" s="10"/>
    </row>
    <row r="246" spans="1:30" x14ac:dyDescent="0.25">
      <c r="A246" s="55"/>
      <c r="B246" s="10"/>
      <c r="C246" s="10" t="s">
        <v>497</v>
      </c>
      <c r="D246" s="10"/>
      <c r="E246" s="10" t="s">
        <v>145</v>
      </c>
      <c r="F246" s="179">
        <v>2</v>
      </c>
      <c r="G246" s="299">
        <v>502.36</v>
      </c>
      <c r="H246" s="299">
        <v>1004.72</v>
      </c>
      <c r="I246" s="299">
        <v>502.36</v>
      </c>
      <c r="J246" s="421">
        <v>9</v>
      </c>
      <c r="K246" s="178"/>
      <c r="L246" s="179">
        <v>1</v>
      </c>
      <c r="M246" s="299">
        <v>760.31</v>
      </c>
      <c r="N246" s="299">
        <v>760.31</v>
      </c>
      <c r="O246" s="213"/>
      <c r="P246" s="299"/>
      <c r="Q246" s="299"/>
      <c r="R246" s="179">
        <v>2</v>
      </c>
      <c r="S246" s="299">
        <v>1004.72</v>
      </c>
      <c r="T246" s="299">
        <v>502.36</v>
      </c>
      <c r="V246" s="10"/>
      <c r="W246" s="10"/>
      <c r="X246" s="10"/>
      <c r="Y246" s="10"/>
      <c r="Z246" s="10"/>
      <c r="AA246" s="10"/>
      <c r="AB246" s="10"/>
      <c r="AC246" s="10"/>
      <c r="AD246" s="10"/>
    </row>
    <row r="247" spans="1:30" x14ac:dyDescent="0.25">
      <c r="A247" s="55"/>
      <c r="B247" s="10"/>
      <c r="C247" s="10" t="s">
        <v>498</v>
      </c>
      <c r="D247" s="10"/>
      <c r="E247" s="10" t="s">
        <v>63</v>
      </c>
      <c r="F247" s="179">
        <v>8</v>
      </c>
      <c r="G247" s="299">
        <v>428.95625000000001</v>
      </c>
      <c r="H247" s="299">
        <v>3431.65</v>
      </c>
      <c r="I247" s="299">
        <v>428.95625000000001</v>
      </c>
      <c r="J247" s="421">
        <v>9.625</v>
      </c>
      <c r="K247" s="178"/>
      <c r="L247" s="179">
        <v>3</v>
      </c>
      <c r="M247" s="299">
        <v>987.85</v>
      </c>
      <c r="N247" s="299">
        <v>329.28333333333302</v>
      </c>
      <c r="O247" s="213"/>
      <c r="P247" s="299"/>
      <c r="Q247" s="299"/>
      <c r="R247" s="179">
        <v>8</v>
      </c>
      <c r="S247" s="299">
        <v>3431.65</v>
      </c>
      <c r="T247" s="299">
        <v>428.95625000000001</v>
      </c>
      <c r="V247" s="10"/>
      <c r="W247" s="10"/>
      <c r="X247" s="10"/>
      <c r="Y247" s="10"/>
      <c r="Z247" s="10"/>
      <c r="AA247" s="10"/>
      <c r="AB247" s="10"/>
      <c r="AC247" s="10"/>
      <c r="AD247" s="10"/>
    </row>
    <row r="248" spans="1:30" x14ac:dyDescent="0.25">
      <c r="A248" s="55"/>
      <c r="B248" s="10"/>
      <c r="C248" s="10" t="s">
        <v>677</v>
      </c>
      <c r="D248" s="10"/>
      <c r="E248" s="10" t="s">
        <v>63</v>
      </c>
      <c r="F248" s="179">
        <v>1</v>
      </c>
      <c r="G248" s="299">
        <v>1760</v>
      </c>
      <c r="H248" s="299">
        <v>1760</v>
      </c>
      <c r="I248" s="299">
        <v>1760</v>
      </c>
      <c r="J248" s="421">
        <v>37</v>
      </c>
      <c r="K248" s="178"/>
      <c r="L248" s="179"/>
      <c r="M248" s="299"/>
      <c r="N248" s="299"/>
      <c r="O248" s="213"/>
      <c r="P248" s="299"/>
      <c r="Q248" s="299"/>
      <c r="R248" s="179">
        <v>1</v>
      </c>
      <c r="S248" s="299">
        <v>1760</v>
      </c>
      <c r="T248" s="299">
        <v>1760</v>
      </c>
      <c r="V248" s="10"/>
      <c r="W248" s="10"/>
      <c r="X248" s="10"/>
      <c r="Y248" s="10"/>
      <c r="Z248" s="10"/>
      <c r="AA248" s="10"/>
      <c r="AB248" s="10"/>
      <c r="AC248" s="10"/>
      <c r="AD248" s="10"/>
    </row>
    <row r="249" spans="1:30" x14ac:dyDescent="0.25">
      <c r="A249" s="55"/>
      <c r="B249" s="10"/>
      <c r="C249" s="10" t="s">
        <v>499</v>
      </c>
      <c r="D249" s="10"/>
      <c r="E249" s="10" t="s">
        <v>224</v>
      </c>
      <c r="F249" s="179">
        <v>15</v>
      </c>
      <c r="G249" s="299">
        <v>1412.99933333333</v>
      </c>
      <c r="H249" s="299">
        <v>21194.99</v>
      </c>
      <c r="I249" s="299">
        <v>1412.99933333333</v>
      </c>
      <c r="J249" s="421">
        <v>12.733333333333301</v>
      </c>
      <c r="K249" s="178"/>
      <c r="L249" s="179">
        <v>2</v>
      </c>
      <c r="M249" s="299">
        <v>5565.29</v>
      </c>
      <c r="N249" s="299">
        <v>2782.645</v>
      </c>
      <c r="O249" s="213"/>
      <c r="P249" s="299"/>
      <c r="Q249" s="299"/>
      <c r="R249" s="179">
        <v>15</v>
      </c>
      <c r="S249" s="299">
        <v>21194.99</v>
      </c>
      <c r="T249" s="299">
        <v>1412.99933333333</v>
      </c>
      <c r="V249" s="10"/>
      <c r="W249" s="10"/>
      <c r="X249" s="10"/>
      <c r="Y249" s="10"/>
      <c r="Z249" s="10"/>
      <c r="AA249" s="10"/>
      <c r="AB249" s="10"/>
      <c r="AC249" s="10"/>
      <c r="AD249" s="10"/>
    </row>
    <row r="250" spans="1:30" x14ac:dyDescent="0.25">
      <c r="A250" s="55"/>
      <c r="B250" s="10"/>
      <c r="C250" s="10" t="s">
        <v>500</v>
      </c>
      <c r="D250" s="10"/>
      <c r="E250" s="10" t="s">
        <v>107</v>
      </c>
      <c r="F250" s="179">
        <v>208</v>
      </c>
      <c r="G250" s="299">
        <v>814.03673076923099</v>
      </c>
      <c r="H250" s="299">
        <v>169319.64</v>
      </c>
      <c r="I250" s="299">
        <v>814.03673076923099</v>
      </c>
      <c r="J250" s="421">
        <v>10.442307692307701</v>
      </c>
      <c r="K250" s="178"/>
      <c r="L250" s="179">
        <v>81</v>
      </c>
      <c r="M250" s="299">
        <v>74691.45</v>
      </c>
      <c r="N250" s="299">
        <v>922.11666666666702</v>
      </c>
      <c r="O250" s="213">
        <v>2</v>
      </c>
      <c r="P250" s="299">
        <v>992.04</v>
      </c>
      <c r="Q250" s="299">
        <v>496.02</v>
      </c>
      <c r="R250" s="179">
        <v>206</v>
      </c>
      <c r="S250" s="299">
        <v>168327.6</v>
      </c>
      <c r="T250" s="299">
        <v>817.12427184466003</v>
      </c>
      <c r="V250" s="10"/>
      <c r="W250" s="10"/>
      <c r="X250" s="10"/>
      <c r="Y250" s="10"/>
      <c r="Z250" s="10"/>
      <c r="AA250" s="10"/>
      <c r="AB250" s="10"/>
      <c r="AC250" s="10"/>
      <c r="AD250" s="10"/>
    </row>
    <row r="251" spans="1:30" x14ac:dyDescent="0.25">
      <c r="A251" s="55"/>
      <c r="B251" s="10"/>
      <c r="C251" s="10" t="s">
        <v>707</v>
      </c>
      <c r="D251" s="10"/>
      <c r="E251" s="10" t="s">
        <v>88</v>
      </c>
      <c r="F251" s="179">
        <v>3</v>
      </c>
      <c r="G251" s="299">
        <v>741.43</v>
      </c>
      <c r="H251" s="299">
        <v>2224.29</v>
      </c>
      <c r="I251" s="299">
        <v>741.43</v>
      </c>
      <c r="J251" s="421">
        <v>10.6666666666667</v>
      </c>
      <c r="K251" s="178"/>
      <c r="L251" s="179">
        <v>2</v>
      </c>
      <c r="M251" s="299">
        <v>1516.21</v>
      </c>
      <c r="N251" s="299">
        <v>758.10500000000002</v>
      </c>
      <c r="O251" s="213"/>
      <c r="P251" s="299"/>
      <c r="Q251" s="299"/>
      <c r="R251" s="179">
        <v>3</v>
      </c>
      <c r="S251" s="299">
        <v>2224.29</v>
      </c>
      <c r="T251" s="299">
        <v>741.43</v>
      </c>
      <c r="V251" s="10"/>
      <c r="W251" s="10"/>
      <c r="X251" s="10"/>
      <c r="Y251" s="10"/>
      <c r="Z251" s="10"/>
      <c r="AA251" s="10"/>
      <c r="AB251" s="10"/>
      <c r="AC251" s="10"/>
      <c r="AD251" s="10"/>
    </row>
    <row r="252" spans="1:30" x14ac:dyDescent="0.25">
      <c r="A252" s="55"/>
      <c r="B252" s="10"/>
      <c r="C252" s="10" t="s">
        <v>503</v>
      </c>
      <c r="D252" s="10"/>
      <c r="E252" s="10" t="s">
        <v>460</v>
      </c>
      <c r="F252" s="179">
        <v>3</v>
      </c>
      <c r="G252" s="299">
        <v>798.4</v>
      </c>
      <c r="H252" s="299">
        <v>2395.1999999999998</v>
      </c>
      <c r="I252" s="299">
        <v>798.4</v>
      </c>
      <c r="J252" s="421">
        <v>13</v>
      </c>
      <c r="K252" s="178"/>
      <c r="L252" s="179">
        <v>1</v>
      </c>
      <c r="M252" s="299">
        <v>645.94000000000005</v>
      </c>
      <c r="N252" s="299">
        <v>645.94000000000005</v>
      </c>
      <c r="O252" s="213"/>
      <c r="P252" s="299"/>
      <c r="Q252" s="299"/>
      <c r="R252" s="179">
        <v>3</v>
      </c>
      <c r="S252" s="299">
        <v>2395.1999999999998</v>
      </c>
      <c r="T252" s="299">
        <v>798.4</v>
      </c>
      <c r="V252" s="10"/>
      <c r="W252" s="10"/>
      <c r="X252" s="10"/>
      <c r="Y252" s="10"/>
      <c r="Z252" s="10"/>
      <c r="AA252" s="10"/>
      <c r="AB252" s="10"/>
      <c r="AC252" s="10"/>
      <c r="AD252" s="10"/>
    </row>
    <row r="253" spans="1:30" x14ac:dyDescent="0.25">
      <c r="A253" s="55"/>
      <c r="B253" s="10"/>
      <c r="C253" s="10" t="s">
        <v>505</v>
      </c>
      <c r="D253" s="10"/>
      <c r="E253" s="10" t="s">
        <v>506</v>
      </c>
      <c r="F253" s="179">
        <v>7</v>
      </c>
      <c r="G253" s="299">
        <v>804.68857142857098</v>
      </c>
      <c r="H253" s="299">
        <v>5632.82</v>
      </c>
      <c r="I253" s="299">
        <v>804.68857142857098</v>
      </c>
      <c r="J253" s="421">
        <v>12.5714285714286</v>
      </c>
      <c r="K253" s="178"/>
      <c r="L253" s="179">
        <v>4</v>
      </c>
      <c r="M253" s="299">
        <v>4445.79</v>
      </c>
      <c r="N253" s="299">
        <v>1111.4475</v>
      </c>
      <c r="O253" s="213"/>
      <c r="P253" s="299"/>
      <c r="Q253" s="299"/>
      <c r="R253" s="179">
        <v>7</v>
      </c>
      <c r="S253" s="299">
        <v>5632.82</v>
      </c>
      <c r="T253" s="299">
        <v>804.68857142857098</v>
      </c>
      <c r="V253" s="10"/>
      <c r="W253" s="10"/>
      <c r="X253" s="10"/>
      <c r="Y253" s="10"/>
      <c r="Z253" s="10"/>
      <c r="AA253" s="10"/>
      <c r="AB253" s="10"/>
      <c r="AC253" s="10"/>
      <c r="AD253" s="10"/>
    </row>
    <row r="254" spans="1:30" x14ac:dyDescent="0.25">
      <c r="A254" s="55"/>
      <c r="B254" s="10"/>
      <c r="C254" s="10" t="s">
        <v>507</v>
      </c>
      <c r="D254" s="10"/>
      <c r="E254" s="10" t="s">
        <v>104</v>
      </c>
      <c r="F254" s="179">
        <v>5</v>
      </c>
      <c r="G254" s="299">
        <v>948.71600000000001</v>
      </c>
      <c r="H254" s="299">
        <v>4743.58</v>
      </c>
      <c r="I254" s="299">
        <v>948.71600000000001</v>
      </c>
      <c r="J254" s="421">
        <v>10.6</v>
      </c>
      <c r="K254" s="178"/>
      <c r="L254" s="179">
        <v>3</v>
      </c>
      <c r="M254" s="299">
        <v>1876.17</v>
      </c>
      <c r="N254" s="299">
        <v>625.39</v>
      </c>
      <c r="O254" s="213"/>
      <c r="P254" s="299"/>
      <c r="Q254" s="299"/>
      <c r="R254" s="179">
        <v>5</v>
      </c>
      <c r="S254" s="299">
        <v>4743.58</v>
      </c>
      <c r="T254" s="299">
        <v>948.71600000000001</v>
      </c>
      <c r="V254" s="10"/>
      <c r="W254" s="10"/>
      <c r="X254" s="10"/>
      <c r="Y254" s="10"/>
      <c r="Z254" s="10"/>
      <c r="AA254" s="10"/>
      <c r="AB254" s="10"/>
      <c r="AC254" s="10"/>
      <c r="AD254" s="10"/>
    </row>
    <row r="255" spans="1:30" x14ac:dyDescent="0.25">
      <c r="A255" s="55"/>
      <c r="B255" s="10"/>
      <c r="C255" s="10" t="s">
        <v>509</v>
      </c>
      <c r="D255" s="10"/>
      <c r="E255" s="10" t="s">
        <v>73</v>
      </c>
      <c r="F255" s="179">
        <v>656</v>
      </c>
      <c r="G255" s="299">
        <v>1076.1747256097599</v>
      </c>
      <c r="H255" s="299">
        <v>705970.62</v>
      </c>
      <c r="I255" s="299">
        <v>1076.1747256097599</v>
      </c>
      <c r="J255" s="421">
        <v>10.6914893617021</v>
      </c>
      <c r="K255" s="178"/>
      <c r="L255" s="179">
        <v>281</v>
      </c>
      <c r="M255" s="299">
        <v>381572.42</v>
      </c>
      <c r="N255" s="299">
        <v>1357.90896797153</v>
      </c>
      <c r="O255" s="213">
        <v>19</v>
      </c>
      <c r="P255" s="299">
        <v>24171.71</v>
      </c>
      <c r="Q255" s="299">
        <v>1272.1952631578899</v>
      </c>
      <c r="R255" s="179">
        <v>638</v>
      </c>
      <c r="S255" s="299">
        <v>681798.91</v>
      </c>
      <c r="T255" s="299">
        <v>1068.6503291536101</v>
      </c>
      <c r="V255" s="10"/>
      <c r="W255" s="10"/>
      <c r="X255" s="10"/>
      <c r="Y255" s="10"/>
      <c r="Z255" s="10"/>
      <c r="AA255" s="10"/>
      <c r="AB255" s="10"/>
      <c r="AC255" s="10"/>
      <c r="AD255" s="10"/>
    </row>
    <row r="256" spans="1:30" x14ac:dyDescent="0.25">
      <c r="A256" s="55"/>
      <c r="B256" s="10"/>
      <c r="C256" s="10" t="s">
        <v>511</v>
      </c>
      <c r="D256" s="10"/>
      <c r="E256" s="10" t="s">
        <v>65</v>
      </c>
      <c r="F256" s="179">
        <v>45</v>
      </c>
      <c r="G256" s="299">
        <v>953.45577777777805</v>
      </c>
      <c r="H256" s="299">
        <v>42905.51</v>
      </c>
      <c r="I256" s="299">
        <v>953.45577777777805</v>
      </c>
      <c r="J256" s="421">
        <v>11.2173913043478</v>
      </c>
      <c r="K256" s="178"/>
      <c r="L256" s="179">
        <v>15</v>
      </c>
      <c r="M256" s="299">
        <v>18964.52</v>
      </c>
      <c r="N256" s="299">
        <v>1264.3013333333299</v>
      </c>
      <c r="O256" s="213">
        <v>2</v>
      </c>
      <c r="P256" s="299">
        <v>690.65</v>
      </c>
      <c r="Q256" s="299">
        <v>345.32499999999999</v>
      </c>
      <c r="R256" s="179">
        <v>43</v>
      </c>
      <c r="S256" s="299">
        <v>42214.86</v>
      </c>
      <c r="T256" s="299">
        <v>981.74093023255796</v>
      </c>
      <c r="V256" s="10"/>
      <c r="W256" s="10"/>
      <c r="X256" s="10"/>
      <c r="Y256" s="10"/>
      <c r="Z256" s="10"/>
      <c r="AA256" s="10"/>
      <c r="AB256" s="10"/>
      <c r="AC256" s="10"/>
      <c r="AD256" s="10"/>
    </row>
    <row r="257" spans="1:30" x14ac:dyDescent="0.25">
      <c r="A257" s="55"/>
      <c r="B257" s="10"/>
      <c r="C257" s="10" t="s">
        <v>512</v>
      </c>
      <c r="D257" s="10"/>
      <c r="E257" s="10" t="s">
        <v>333</v>
      </c>
      <c r="F257" s="179">
        <v>7</v>
      </c>
      <c r="G257" s="299">
        <v>691.538571428571</v>
      </c>
      <c r="H257" s="299">
        <v>4840.7700000000004</v>
      </c>
      <c r="I257" s="299">
        <v>691.538571428571</v>
      </c>
      <c r="J257" s="421">
        <v>9.1428571428571406</v>
      </c>
      <c r="K257" s="178"/>
      <c r="L257" s="179">
        <v>1</v>
      </c>
      <c r="M257" s="299">
        <v>1206.43</v>
      </c>
      <c r="N257" s="299">
        <v>1206.43</v>
      </c>
      <c r="O257" s="213"/>
      <c r="P257" s="299"/>
      <c r="Q257" s="299"/>
      <c r="R257" s="179">
        <v>7</v>
      </c>
      <c r="S257" s="299">
        <v>4840.7700000000004</v>
      </c>
      <c r="T257" s="299">
        <v>691.538571428571</v>
      </c>
      <c r="V257" s="10"/>
      <c r="W257" s="10"/>
      <c r="X257" s="10"/>
      <c r="Y257" s="10"/>
      <c r="Z257" s="10"/>
      <c r="AA257" s="10"/>
      <c r="AB257" s="10"/>
      <c r="AC257" s="10"/>
      <c r="AD257" s="10"/>
    </row>
    <row r="258" spans="1:30" x14ac:dyDescent="0.25">
      <c r="A258" s="55"/>
      <c r="B258" s="10"/>
      <c r="C258" s="10" t="s">
        <v>513</v>
      </c>
      <c r="D258" s="10"/>
      <c r="E258" s="10" t="s">
        <v>369</v>
      </c>
      <c r="F258" s="179">
        <v>100</v>
      </c>
      <c r="G258" s="299">
        <v>681.44719999999995</v>
      </c>
      <c r="H258" s="299">
        <v>68144.72</v>
      </c>
      <c r="I258" s="299">
        <v>681.44719999999995</v>
      </c>
      <c r="J258" s="421">
        <v>11.09</v>
      </c>
      <c r="K258" s="178"/>
      <c r="L258" s="179">
        <v>39</v>
      </c>
      <c r="M258" s="299">
        <v>35735.53</v>
      </c>
      <c r="N258" s="299">
        <v>916.29564102564098</v>
      </c>
      <c r="O258" s="213">
        <v>3</v>
      </c>
      <c r="P258" s="299">
        <v>1285.07</v>
      </c>
      <c r="Q258" s="299">
        <v>428.35666666666702</v>
      </c>
      <c r="R258" s="179">
        <v>97</v>
      </c>
      <c r="S258" s="299">
        <v>66859.649999999994</v>
      </c>
      <c r="T258" s="299">
        <v>689.274742268041</v>
      </c>
      <c r="V258" s="10"/>
      <c r="W258" s="10"/>
      <c r="X258" s="10"/>
      <c r="Y258" s="10"/>
      <c r="Z258" s="10"/>
      <c r="AA258" s="10"/>
      <c r="AB258" s="10"/>
      <c r="AC258" s="10"/>
      <c r="AD258" s="10"/>
    </row>
    <row r="259" spans="1:30" x14ac:dyDescent="0.25">
      <c r="A259" s="55"/>
      <c r="B259" s="10"/>
      <c r="C259" s="10" t="s">
        <v>515</v>
      </c>
      <c r="D259" s="10"/>
      <c r="E259" s="10" t="s">
        <v>516</v>
      </c>
      <c r="F259" s="179">
        <v>21</v>
      </c>
      <c r="G259" s="299">
        <v>852.77809523809503</v>
      </c>
      <c r="H259" s="299">
        <v>17908.34</v>
      </c>
      <c r="I259" s="299">
        <v>852.77809523809503</v>
      </c>
      <c r="J259" s="421">
        <v>11.380952380952399</v>
      </c>
      <c r="K259" s="178"/>
      <c r="L259" s="179">
        <v>6</v>
      </c>
      <c r="M259" s="299">
        <v>7819.15</v>
      </c>
      <c r="N259" s="299">
        <v>1303.19166666667</v>
      </c>
      <c r="O259" s="213"/>
      <c r="P259" s="299"/>
      <c r="Q259" s="299"/>
      <c r="R259" s="179">
        <v>21</v>
      </c>
      <c r="S259" s="299">
        <v>17908.34</v>
      </c>
      <c r="T259" s="299">
        <v>852.77809523809503</v>
      </c>
      <c r="V259" s="10"/>
      <c r="W259" s="10"/>
      <c r="X259" s="10"/>
      <c r="Y259" s="10"/>
      <c r="Z259" s="10"/>
      <c r="AA259" s="10"/>
      <c r="AB259" s="10"/>
      <c r="AC259" s="10"/>
      <c r="AD259" s="10"/>
    </row>
    <row r="260" spans="1:30" x14ac:dyDescent="0.25">
      <c r="A260" s="55"/>
      <c r="B260" s="10"/>
      <c r="C260" s="10" t="s">
        <v>517</v>
      </c>
      <c r="D260" s="10"/>
      <c r="E260" s="10" t="s">
        <v>211</v>
      </c>
      <c r="F260" s="179">
        <v>23</v>
      </c>
      <c r="G260" s="299">
        <v>1580.95652173913</v>
      </c>
      <c r="H260" s="299">
        <v>36362</v>
      </c>
      <c r="I260" s="299">
        <v>1580.95652173913</v>
      </c>
      <c r="J260" s="421">
        <v>16.652173913043502</v>
      </c>
      <c r="K260" s="178"/>
      <c r="L260" s="179">
        <v>5</v>
      </c>
      <c r="M260" s="299">
        <v>4399.38</v>
      </c>
      <c r="N260" s="299">
        <v>879.87599999999998</v>
      </c>
      <c r="O260" s="213"/>
      <c r="P260" s="299"/>
      <c r="Q260" s="299"/>
      <c r="R260" s="179">
        <v>23</v>
      </c>
      <c r="S260" s="299">
        <v>36362</v>
      </c>
      <c r="T260" s="299">
        <v>1580.95652173913</v>
      </c>
      <c r="V260" s="10"/>
      <c r="W260" s="10"/>
      <c r="X260" s="10"/>
      <c r="Y260" s="10"/>
      <c r="Z260" s="10"/>
      <c r="AA260" s="10"/>
      <c r="AB260" s="10"/>
      <c r="AC260" s="10"/>
      <c r="AD260" s="10"/>
    </row>
    <row r="261" spans="1:30" x14ac:dyDescent="0.25">
      <c r="A261" s="55"/>
      <c r="B261" s="10"/>
      <c r="C261" s="10" t="s">
        <v>520</v>
      </c>
      <c r="D261" s="10"/>
      <c r="E261" s="10" t="s">
        <v>225</v>
      </c>
      <c r="F261" s="179">
        <v>8</v>
      </c>
      <c r="G261" s="299">
        <v>947.35500000000002</v>
      </c>
      <c r="H261" s="299">
        <v>7578.84</v>
      </c>
      <c r="I261" s="299">
        <v>947.35500000000002</v>
      </c>
      <c r="J261" s="421">
        <v>12.375</v>
      </c>
      <c r="K261" s="178"/>
      <c r="L261" s="179">
        <v>2</v>
      </c>
      <c r="M261" s="299">
        <v>3106.42</v>
      </c>
      <c r="N261" s="299">
        <v>1553.21</v>
      </c>
      <c r="O261" s="213"/>
      <c r="P261" s="299"/>
      <c r="Q261" s="299"/>
      <c r="R261" s="179">
        <v>8</v>
      </c>
      <c r="S261" s="299">
        <v>7578.84</v>
      </c>
      <c r="T261" s="299">
        <v>947.35500000000002</v>
      </c>
      <c r="V261" s="10"/>
      <c r="W261" s="10"/>
      <c r="X261" s="10"/>
      <c r="Y261" s="10"/>
      <c r="Z261" s="10"/>
      <c r="AA261" s="10"/>
      <c r="AB261" s="10"/>
      <c r="AC261" s="10"/>
      <c r="AD261" s="10"/>
    </row>
    <row r="262" spans="1:30" x14ac:dyDescent="0.25">
      <c r="A262" s="55"/>
      <c r="B262" s="10"/>
      <c r="C262" s="10" t="s">
        <v>680</v>
      </c>
      <c r="D262" s="10"/>
      <c r="E262" s="10" t="s">
        <v>88</v>
      </c>
      <c r="F262" s="179">
        <v>5</v>
      </c>
      <c r="G262" s="299">
        <v>1001.4880000000001</v>
      </c>
      <c r="H262" s="299">
        <v>5007.4399999999996</v>
      </c>
      <c r="I262" s="299">
        <v>1001.4880000000001</v>
      </c>
      <c r="J262" s="421">
        <v>11.2</v>
      </c>
      <c r="K262" s="178"/>
      <c r="L262" s="179"/>
      <c r="M262" s="299"/>
      <c r="N262" s="299"/>
      <c r="O262" s="213"/>
      <c r="P262" s="299"/>
      <c r="Q262" s="299"/>
      <c r="R262" s="179">
        <v>5</v>
      </c>
      <c r="S262" s="299">
        <v>5007.4399999999996</v>
      </c>
      <c r="T262" s="299">
        <v>1001.4880000000001</v>
      </c>
      <c r="V262" s="10"/>
      <c r="W262" s="10"/>
      <c r="X262" s="10"/>
      <c r="Y262" s="10"/>
      <c r="Z262" s="10"/>
      <c r="AA262" s="10"/>
      <c r="AB262" s="10"/>
      <c r="AC262" s="10"/>
      <c r="AD262" s="10"/>
    </row>
    <row r="263" spans="1:30" x14ac:dyDescent="0.25">
      <c r="A263" s="55"/>
      <c r="B263" s="10"/>
      <c r="C263" s="10" t="s">
        <v>524</v>
      </c>
      <c r="D263" s="10"/>
      <c r="E263" s="10" t="s">
        <v>127</v>
      </c>
      <c r="F263" s="179">
        <v>3</v>
      </c>
      <c r="G263" s="299">
        <v>1053.5633333333301</v>
      </c>
      <c r="H263" s="299">
        <v>3160.69</v>
      </c>
      <c r="I263" s="299">
        <v>1053.5633333333301</v>
      </c>
      <c r="J263" s="421">
        <v>18.6666666666667</v>
      </c>
      <c r="K263" s="178"/>
      <c r="L263" s="179">
        <v>1</v>
      </c>
      <c r="M263" s="299">
        <v>1283.94</v>
      </c>
      <c r="N263" s="299">
        <v>1283.94</v>
      </c>
      <c r="O263" s="213"/>
      <c r="P263" s="299"/>
      <c r="Q263" s="299"/>
      <c r="R263" s="179">
        <v>3</v>
      </c>
      <c r="S263" s="299">
        <v>3160.69</v>
      </c>
      <c r="T263" s="299">
        <v>1053.5633333333301</v>
      </c>
      <c r="V263" s="10"/>
      <c r="W263" s="10"/>
      <c r="X263" s="10"/>
      <c r="Y263" s="10"/>
      <c r="Z263" s="10"/>
      <c r="AA263" s="10"/>
      <c r="AB263" s="10"/>
      <c r="AC263" s="10"/>
      <c r="AD263" s="10"/>
    </row>
    <row r="264" spans="1:30" x14ac:dyDescent="0.25">
      <c r="A264" s="55"/>
      <c r="B264" s="10"/>
      <c r="C264" s="10" t="s">
        <v>525</v>
      </c>
      <c r="D264" s="10"/>
      <c r="E264" s="10" t="s">
        <v>77</v>
      </c>
      <c r="F264" s="179">
        <v>16</v>
      </c>
      <c r="G264" s="299">
        <v>570.17750000000001</v>
      </c>
      <c r="H264" s="299">
        <v>9122.84</v>
      </c>
      <c r="I264" s="299">
        <v>570.17750000000001</v>
      </c>
      <c r="J264" s="421">
        <v>10.4375</v>
      </c>
      <c r="K264" s="178"/>
      <c r="L264" s="179">
        <v>6</v>
      </c>
      <c r="M264" s="299">
        <v>4764.84</v>
      </c>
      <c r="N264" s="299">
        <v>794.14</v>
      </c>
      <c r="O264" s="213"/>
      <c r="P264" s="299"/>
      <c r="Q264" s="299"/>
      <c r="R264" s="179">
        <v>16</v>
      </c>
      <c r="S264" s="299">
        <v>9122.84</v>
      </c>
      <c r="T264" s="299">
        <v>570.17750000000001</v>
      </c>
      <c r="V264" s="10"/>
      <c r="W264" s="10"/>
      <c r="X264" s="10"/>
      <c r="Y264" s="10"/>
      <c r="Z264" s="10"/>
      <c r="AA264" s="10"/>
      <c r="AB264" s="10"/>
      <c r="AC264" s="10"/>
      <c r="AD264" s="10"/>
    </row>
    <row r="265" spans="1:30" x14ac:dyDescent="0.25">
      <c r="A265" s="55"/>
      <c r="B265" s="10"/>
      <c r="C265" s="10" t="s">
        <v>681</v>
      </c>
      <c r="D265" s="10"/>
      <c r="E265" s="10" t="s">
        <v>145</v>
      </c>
      <c r="F265" s="179">
        <v>9</v>
      </c>
      <c r="G265" s="299">
        <v>942.74222222222204</v>
      </c>
      <c r="H265" s="299">
        <v>8484.68</v>
      </c>
      <c r="I265" s="299">
        <v>942.74222222222204</v>
      </c>
      <c r="J265" s="421">
        <v>8.6666666666666696</v>
      </c>
      <c r="K265" s="178"/>
      <c r="L265" s="179">
        <v>4</v>
      </c>
      <c r="M265" s="299">
        <v>4287.8500000000004</v>
      </c>
      <c r="N265" s="299">
        <v>1071.9625000000001</v>
      </c>
      <c r="O265" s="213"/>
      <c r="P265" s="299"/>
      <c r="Q265" s="299"/>
      <c r="R265" s="179">
        <v>9</v>
      </c>
      <c r="S265" s="299">
        <v>8484.68</v>
      </c>
      <c r="T265" s="299">
        <v>942.74222222222204</v>
      </c>
      <c r="V265" s="10"/>
      <c r="W265" s="10"/>
      <c r="X265" s="10"/>
      <c r="Y265" s="10"/>
      <c r="Z265" s="10"/>
      <c r="AA265" s="10"/>
      <c r="AB265" s="10"/>
      <c r="AC265" s="10"/>
      <c r="AD265" s="10"/>
    </row>
    <row r="266" spans="1:30" x14ac:dyDescent="0.25">
      <c r="A266" s="55"/>
      <c r="B266" s="10"/>
      <c r="C266" s="10" t="s">
        <v>529</v>
      </c>
      <c r="D266" s="10"/>
      <c r="E266" s="10" t="s">
        <v>501</v>
      </c>
      <c r="F266" s="179">
        <v>91</v>
      </c>
      <c r="G266" s="299">
        <v>647.15956043956101</v>
      </c>
      <c r="H266" s="299">
        <v>58891.519999999997</v>
      </c>
      <c r="I266" s="299">
        <v>647.15956043956101</v>
      </c>
      <c r="J266" s="421">
        <v>10.5164835164835</v>
      </c>
      <c r="K266" s="178"/>
      <c r="L266" s="179">
        <v>32</v>
      </c>
      <c r="M266" s="299">
        <v>25616.16</v>
      </c>
      <c r="N266" s="299">
        <v>800.505</v>
      </c>
      <c r="O266" s="213">
        <v>2</v>
      </c>
      <c r="P266" s="299">
        <v>910.94</v>
      </c>
      <c r="Q266" s="299">
        <v>455.47</v>
      </c>
      <c r="R266" s="179">
        <v>89</v>
      </c>
      <c r="S266" s="299">
        <v>57980.58</v>
      </c>
      <c r="T266" s="299">
        <v>651.46719101123597</v>
      </c>
      <c r="V266" s="10"/>
      <c r="W266" s="10"/>
      <c r="X266" s="10"/>
      <c r="Y266" s="10"/>
      <c r="Z266" s="10"/>
      <c r="AA266" s="10"/>
      <c r="AB266" s="10"/>
      <c r="AC266" s="10"/>
      <c r="AD266" s="10"/>
    </row>
    <row r="267" spans="1:30" x14ac:dyDescent="0.25">
      <c r="A267" s="55"/>
      <c r="B267" s="10"/>
      <c r="C267" s="10" t="s">
        <v>532</v>
      </c>
      <c r="D267" s="10"/>
      <c r="E267" s="10" t="s">
        <v>104</v>
      </c>
      <c r="F267" s="179">
        <v>5</v>
      </c>
      <c r="G267" s="299">
        <v>384.43799999999999</v>
      </c>
      <c r="H267" s="299">
        <v>1922.19</v>
      </c>
      <c r="I267" s="299">
        <v>384.43799999999999</v>
      </c>
      <c r="J267" s="421">
        <v>10</v>
      </c>
      <c r="K267" s="178"/>
      <c r="L267" s="179">
        <v>3</v>
      </c>
      <c r="M267" s="299">
        <v>1533.35</v>
      </c>
      <c r="N267" s="299">
        <v>511.11666666666702</v>
      </c>
      <c r="O267" s="213"/>
      <c r="P267" s="299"/>
      <c r="Q267" s="299"/>
      <c r="R267" s="179">
        <v>5</v>
      </c>
      <c r="S267" s="299">
        <v>1922.19</v>
      </c>
      <c r="T267" s="299">
        <v>384.43799999999999</v>
      </c>
      <c r="V267" s="10"/>
      <c r="W267" s="10"/>
      <c r="X267" s="10"/>
      <c r="Y267" s="10"/>
      <c r="Z267" s="10"/>
      <c r="AA267" s="10"/>
      <c r="AB267" s="10"/>
      <c r="AC267" s="10"/>
      <c r="AD267" s="10"/>
    </row>
    <row r="268" spans="1:30" x14ac:dyDescent="0.25">
      <c r="A268" s="55"/>
      <c r="B268" s="10"/>
      <c r="C268" s="10" t="s">
        <v>533</v>
      </c>
      <c r="D268" s="10"/>
      <c r="E268" s="10" t="s">
        <v>97</v>
      </c>
      <c r="F268" s="179">
        <v>5</v>
      </c>
      <c r="G268" s="299">
        <v>277.95999999999998</v>
      </c>
      <c r="H268" s="299">
        <v>1389.8</v>
      </c>
      <c r="I268" s="299">
        <v>277.95999999999998</v>
      </c>
      <c r="J268" s="421">
        <v>11.8</v>
      </c>
      <c r="K268" s="178"/>
      <c r="L268" s="179">
        <v>1</v>
      </c>
      <c r="M268" s="299">
        <v>645.20000000000005</v>
      </c>
      <c r="N268" s="299">
        <v>645.20000000000005</v>
      </c>
      <c r="O268" s="213"/>
      <c r="P268" s="299"/>
      <c r="Q268" s="299"/>
      <c r="R268" s="179">
        <v>5</v>
      </c>
      <c r="S268" s="299">
        <v>1389.8</v>
      </c>
      <c r="T268" s="299">
        <v>277.95999999999998</v>
      </c>
      <c r="V268" s="10"/>
      <c r="W268" s="10"/>
      <c r="X268" s="10"/>
      <c r="Y268" s="10"/>
      <c r="Z268" s="10"/>
      <c r="AA268" s="10"/>
      <c r="AB268" s="10"/>
      <c r="AC268" s="10"/>
      <c r="AD268" s="10"/>
    </row>
    <row r="269" spans="1:30" x14ac:dyDescent="0.25">
      <c r="A269" s="55"/>
      <c r="B269" s="10"/>
      <c r="C269" s="10" t="s">
        <v>534</v>
      </c>
      <c r="D269" s="10"/>
      <c r="E269" s="10" t="s">
        <v>90</v>
      </c>
      <c r="F269" s="179">
        <v>215</v>
      </c>
      <c r="G269" s="299">
        <v>991.11437209302301</v>
      </c>
      <c r="H269" s="299">
        <v>213089.59</v>
      </c>
      <c r="I269" s="299">
        <v>991.11437209302301</v>
      </c>
      <c r="J269" s="421">
        <v>10.7953488372093</v>
      </c>
      <c r="K269" s="178"/>
      <c r="L269" s="179">
        <v>75</v>
      </c>
      <c r="M269" s="299">
        <v>83386.83</v>
      </c>
      <c r="N269" s="299">
        <v>1111.8244</v>
      </c>
      <c r="O269" s="213">
        <v>3</v>
      </c>
      <c r="P269" s="299">
        <v>3342.02</v>
      </c>
      <c r="Q269" s="299">
        <v>1114.0066666666701</v>
      </c>
      <c r="R269" s="179">
        <v>212</v>
      </c>
      <c r="S269" s="299">
        <v>209747.57</v>
      </c>
      <c r="T269" s="299">
        <v>989.37533018867896</v>
      </c>
      <c r="V269" s="10"/>
      <c r="W269" s="10"/>
      <c r="X269" s="10"/>
      <c r="Y269" s="10"/>
      <c r="Z269" s="10"/>
      <c r="AA269" s="10"/>
      <c r="AB269" s="10"/>
      <c r="AC269" s="10"/>
      <c r="AD269" s="10"/>
    </row>
    <row r="270" spans="1:30" x14ac:dyDescent="0.25">
      <c r="A270" s="55"/>
      <c r="B270" s="10"/>
      <c r="C270" s="10" t="s">
        <v>535</v>
      </c>
      <c r="D270" s="10"/>
      <c r="E270" s="10" t="s">
        <v>79</v>
      </c>
      <c r="F270" s="179">
        <v>12</v>
      </c>
      <c r="G270" s="299">
        <v>1203.6558333333301</v>
      </c>
      <c r="H270" s="299">
        <v>14443.87</v>
      </c>
      <c r="I270" s="299">
        <v>1203.6558333333301</v>
      </c>
      <c r="J270" s="421">
        <v>10.9166666666667</v>
      </c>
      <c r="K270" s="178"/>
      <c r="L270" s="179">
        <v>3</v>
      </c>
      <c r="M270" s="299">
        <v>10592.44</v>
      </c>
      <c r="N270" s="299">
        <v>3530.8133333333299</v>
      </c>
      <c r="O270" s="213"/>
      <c r="P270" s="299"/>
      <c r="Q270" s="299"/>
      <c r="R270" s="179">
        <v>12</v>
      </c>
      <c r="S270" s="299">
        <v>14443.87</v>
      </c>
      <c r="T270" s="299">
        <v>1203.6558333333301</v>
      </c>
      <c r="V270" s="10"/>
      <c r="W270" s="10"/>
      <c r="X270" s="10"/>
      <c r="Y270" s="10"/>
      <c r="Z270" s="10"/>
      <c r="AA270" s="10"/>
      <c r="AB270" s="10"/>
      <c r="AC270" s="10"/>
      <c r="AD270" s="10"/>
    </row>
    <row r="271" spans="1:30" x14ac:dyDescent="0.25">
      <c r="A271" s="55"/>
      <c r="B271" s="10"/>
      <c r="C271" s="10" t="s">
        <v>536</v>
      </c>
      <c r="D271" s="10"/>
      <c r="E271" s="10" t="s">
        <v>88</v>
      </c>
      <c r="F271" s="179">
        <v>74</v>
      </c>
      <c r="G271" s="299">
        <v>865.61797297297301</v>
      </c>
      <c r="H271" s="299">
        <v>64055.73</v>
      </c>
      <c r="I271" s="299">
        <v>865.61797297297301</v>
      </c>
      <c r="J271" s="421">
        <v>10.6756756756757</v>
      </c>
      <c r="K271" s="178"/>
      <c r="L271" s="179">
        <v>25</v>
      </c>
      <c r="M271" s="299">
        <v>22899.22</v>
      </c>
      <c r="N271" s="299">
        <v>915.96879999999999</v>
      </c>
      <c r="O271" s="213">
        <v>2</v>
      </c>
      <c r="P271" s="299">
        <v>1227.3800000000001</v>
      </c>
      <c r="Q271" s="299">
        <v>613.69000000000005</v>
      </c>
      <c r="R271" s="179">
        <v>72</v>
      </c>
      <c r="S271" s="299">
        <v>62828.35</v>
      </c>
      <c r="T271" s="299">
        <v>872.61597222222201</v>
      </c>
      <c r="V271" s="10"/>
      <c r="W271" s="10"/>
      <c r="X271" s="10"/>
      <c r="Y271" s="10"/>
      <c r="Z271" s="10"/>
      <c r="AA271" s="10"/>
      <c r="AB271" s="10"/>
      <c r="AC271" s="10"/>
      <c r="AD271" s="10"/>
    </row>
    <row r="272" spans="1:30" x14ac:dyDescent="0.25">
      <c r="A272" s="55"/>
      <c r="B272" s="10"/>
      <c r="C272" s="10" t="s">
        <v>537</v>
      </c>
      <c r="D272" s="10"/>
      <c r="E272" s="10" t="s">
        <v>68</v>
      </c>
      <c r="F272" s="179">
        <v>37</v>
      </c>
      <c r="G272" s="299">
        <v>787.52324324324297</v>
      </c>
      <c r="H272" s="299">
        <v>29138.36</v>
      </c>
      <c r="I272" s="299">
        <v>787.52324324324297</v>
      </c>
      <c r="J272" s="421">
        <v>9.6216216216216193</v>
      </c>
      <c r="K272" s="178"/>
      <c r="L272" s="179">
        <v>15</v>
      </c>
      <c r="M272" s="299">
        <v>13549.24</v>
      </c>
      <c r="N272" s="299">
        <v>903.28266666666696</v>
      </c>
      <c r="O272" s="213"/>
      <c r="P272" s="299"/>
      <c r="Q272" s="299"/>
      <c r="R272" s="179">
        <v>37</v>
      </c>
      <c r="S272" s="299">
        <v>29138.36</v>
      </c>
      <c r="T272" s="299">
        <v>787.52324324324297</v>
      </c>
      <c r="V272" s="10"/>
      <c r="W272" s="10"/>
      <c r="X272" s="10"/>
      <c r="Y272" s="10"/>
      <c r="Z272" s="10"/>
      <c r="AA272" s="10"/>
      <c r="AB272" s="10"/>
      <c r="AC272" s="10"/>
      <c r="AD272" s="10"/>
    </row>
    <row r="273" spans="1:30" x14ac:dyDescent="0.25">
      <c r="A273" s="55"/>
      <c r="B273" s="10"/>
      <c r="C273" s="10" t="s">
        <v>538</v>
      </c>
      <c r="D273" s="10"/>
      <c r="E273" s="10" t="s">
        <v>187</v>
      </c>
      <c r="F273" s="179">
        <v>2</v>
      </c>
      <c r="G273" s="299">
        <v>1389.7349999999999</v>
      </c>
      <c r="H273" s="299">
        <v>2779.47</v>
      </c>
      <c r="I273" s="299">
        <v>1389.7349999999999</v>
      </c>
      <c r="J273" s="421">
        <v>8.5</v>
      </c>
      <c r="K273" s="178"/>
      <c r="L273" s="179"/>
      <c r="M273" s="299"/>
      <c r="N273" s="299"/>
      <c r="O273" s="213"/>
      <c r="P273" s="299"/>
      <c r="Q273" s="299"/>
      <c r="R273" s="179">
        <v>2</v>
      </c>
      <c r="S273" s="299">
        <v>2779.47</v>
      </c>
      <c r="T273" s="299">
        <v>1389.7349999999999</v>
      </c>
      <c r="V273" s="10"/>
      <c r="W273" s="10"/>
      <c r="X273" s="10"/>
      <c r="Y273" s="10"/>
      <c r="Z273" s="10"/>
      <c r="AA273" s="10"/>
      <c r="AB273" s="10"/>
      <c r="AC273" s="10"/>
      <c r="AD273" s="10"/>
    </row>
    <row r="274" spans="1:30" x14ac:dyDescent="0.25">
      <c r="A274" s="55"/>
      <c r="B274" s="10"/>
      <c r="C274" s="10" t="s">
        <v>539</v>
      </c>
      <c r="D274" s="10"/>
      <c r="E274" s="10" t="s">
        <v>64</v>
      </c>
      <c r="F274" s="179">
        <v>2</v>
      </c>
      <c r="G274" s="299">
        <v>751.60500000000002</v>
      </c>
      <c r="H274" s="299">
        <v>1503.21</v>
      </c>
      <c r="I274" s="299">
        <v>751.60500000000002</v>
      </c>
      <c r="J274" s="421">
        <v>9.5</v>
      </c>
      <c r="K274" s="178"/>
      <c r="L274" s="179">
        <v>2</v>
      </c>
      <c r="M274" s="299">
        <v>1503.21</v>
      </c>
      <c r="N274" s="299">
        <v>751.60500000000002</v>
      </c>
      <c r="O274" s="213"/>
      <c r="P274" s="299"/>
      <c r="Q274" s="299"/>
      <c r="R274" s="179">
        <v>2</v>
      </c>
      <c r="S274" s="299">
        <v>1503.21</v>
      </c>
      <c r="T274" s="299">
        <v>751.60500000000002</v>
      </c>
      <c r="V274" s="10"/>
      <c r="W274" s="10"/>
      <c r="X274" s="10"/>
      <c r="Y274" s="10"/>
      <c r="Z274" s="10"/>
      <c r="AA274" s="10"/>
      <c r="AB274" s="10"/>
      <c r="AC274" s="10"/>
      <c r="AD274" s="10"/>
    </row>
    <row r="275" spans="1:30" x14ac:dyDescent="0.25">
      <c r="A275" s="55"/>
      <c r="B275" s="10"/>
      <c r="C275" s="10" t="s">
        <v>541</v>
      </c>
      <c r="D275" s="10"/>
      <c r="E275" s="10" t="s">
        <v>542</v>
      </c>
      <c r="F275" s="179">
        <v>10</v>
      </c>
      <c r="G275" s="299">
        <v>622.78899999999999</v>
      </c>
      <c r="H275" s="299">
        <v>6227.89</v>
      </c>
      <c r="I275" s="299">
        <v>622.78899999999999</v>
      </c>
      <c r="J275" s="421">
        <v>9.3000000000000007</v>
      </c>
      <c r="K275" s="178"/>
      <c r="L275" s="179">
        <v>1</v>
      </c>
      <c r="M275" s="299">
        <v>587</v>
      </c>
      <c r="N275" s="299">
        <v>587</v>
      </c>
      <c r="O275" s="213"/>
      <c r="P275" s="299"/>
      <c r="Q275" s="299"/>
      <c r="R275" s="179">
        <v>10</v>
      </c>
      <c r="S275" s="299">
        <v>6227.89</v>
      </c>
      <c r="T275" s="299">
        <v>622.78899999999999</v>
      </c>
      <c r="V275" s="10"/>
      <c r="W275" s="10"/>
      <c r="X275" s="10"/>
      <c r="Y275" s="10"/>
      <c r="Z275" s="10"/>
      <c r="AA275" s="10"/>
      <c r="AB275" s="10"/>
      <c r="AC275" s="10"/>
      <c r="AD275" s="10"/>
    </row>
    <row r="276" spans="1:30" x14ac:dyDescent="0.25">
      <c r="A276" s="55"/>
      <c r="B276" s="10"/>
      <c r="C276" s="10" t="s">
        <v>543</v>
      </c>
      <c r="D276" s="10"/>
      <c r="E276" s="10" t="s">
        <v>109</v>
      </c>
      <c r="F276" s="179">
        <v>88</v>
      </c>
      <c r="G276" s="299">
        <v>767.50852272727298</v>
      </c>
      <c r="H276" s="299">
        <v>67540.75</v>
      </c>
      <c r="I276" s="299">
        <v>767.50852272727298</v>
      </c>
      <c r="J276" s="421">
        <v>10.159090909090899</v>
      </c>
      <c r="K276" s="178"/>
      <c r="L276" s="179">
        <v>27</v>
      </c>
      <c r="M276" s="299">
        <v>37713.769999999997</v>
      </c>
      <c r="N276" s="299">
        <v>1396.8062962962999</v>
      </c>
      <c r="O276" s="213">
        <v>1</v>
      </c>
      <c r="P276" s="299">
        <v>1783.52</v>
      </c>
      <c r="Q276" s="299">
        <v>1783.52</v>
      </c>
      <c r="R276" s="179">
        <v>87</v>
      </c>
      <c r="S276" s="299">
        <v>65757.23</v>
      </c>
      <c r="T276" s="299">
        <v>755.83022988505797</v>
      </c>
      <c r="V276" s="10"/>
      <c r="W276" s="10"/>
      <c r="X276" s="10"/>
      <c r="Y276" s="10"/>
      <c r="Z276" s="10"/>
      <c r="AA276" s="10"/>
      <c r="AB276" s="10"/>
      <c r="AC276" s="10"/>
      <c r="AD276" s="10"/>
    </row>
    <row r="277" spans="1:30" x14ac:dyDescent="0.25">
      <c r="A277" s="55"/>
      <c r="B277" s="10"/>
      <c r="C277" s="10" t="s">
        <v>544</v>
      </c>
      <c r="D277" s="10"/>
      <c r="E277" s="10" t="s">
        <v>131</v>
      </c>
      <c r="F277" s="179">
        <v>237</v>
      </c>
      <c r="G277" s="299">
        <v>993.672278481013</v>
      </c>
      <c r="H277" s="299">
        <v>235500.33</v>
      </c>
      <c r="I277" s="299">
        <v>993.672278481013</v>
      </c>
      <c r="J277" s="421">
        <v>11.273109243697499</v>
      </c>
      <c r="K277" s="178"/>
      <c r="L277" s="179">
        <v>94</v>
      </c>
      <c r="M277" s="299">
        <v>111781.77</v>
      </c>
      <c r="N277" s="299">
        <v>1189.16776595745</v>
      </c>
      <c r="O277" s="213">
        <v>6</v>
      </c>
      <c r="P277" s="299">
        <v>4476.49</v>
      </c>
      <c r="Q277" s="299">
        <v>746.08166666666705</v>
      </c>
      <c r="R277" s="179">
        <v>232</v>
      </c>
      <c r="S277" s="299">
        <v>231023.84</v>
      </c>
      <c r="T277" s="299">
        <v>995.79241379310395</v>
      </c>
      <c r="V277" s="10"/>
      <c r="W277" s="10"/>
      <c r="X277" s="10"/>
      <c r="Y277" s="10"/>
      <c r="Z277" s="10"/>
      <c r="AA277" s="10"/>
      <c r="AB277" s="10"/>
      <c r="AC277" s="10"/>
      <c r="AD277" s="10"/>
    </row>
    <row r="278" spans="1:30" x14ac:dyDescent="0.25">
      <c r="A278" s="55"/>
      <c r="B278" s="10"/>
      <c r="C278" s="10" t="s">
        <v>682</v>
      </c>
      <c r="D278" s="10"/>
      <c r="E278" s="10" t="s">
        <v>145</v>
      </c>
      <c r="F278" s="179">
        <v>6</v>
      </c>
      <c r="G278" s="299">
        <v>310.33</v>
      </c>
      <c r="H278" s="299">
        <v>1861.98</v>
      </c>
      <c r="I278" s="299">
        <v>310.33</v>
      </c>
      <c r="J278" s="421">
        <v>10.3333333333333</v>
      </c>
      <c r="K278" s="178"/>
      <c r="L278" s="179">
        <v>2</v>
      </c>
      <c r="M278" s="299">
        <v>876.2</v>
      </c>
      <c r="N278" s="299">
        <v>438.1</v>
      </c>
      <c r="O278" s="213"/>
      <c r="P278" s="299"/>
      <c r="Q278" s="299"/>
      <c r="R278" s="179">
        <v>6</v>
      </c>
      <c r="S278" s="299">
        <v>1861.98</v>
      </c>
      <c r="T278" s="299">
        <v>310.33</v>
      </c>
      <c r="V278" s="10"/>
      <c r="W278" s="10"/>
      <c r="X278" s="10"/>
      <c r="Y278" s="10"/>
      <c r="Z278" s="10"/>
      <c r="AA278" s="10"/>
      <c r="AB278" s="10"/>
      <c r="AC278" s="10"/>
      <c r="AD278" s="10"/>
    </row>
    <row r="279" spans="1:30" x14ac:dyDescent="0.25">
      <c r="A279" s="55"/>
      <c r="B279" s="10"/>
      <c r="C279" s="10" t="s">
        <v>683</v>
      </c>
      <c r="D279" s="10"/>
      <c r="E279" s="10" t="s">
        <v>145</v>
      </c>
      <c r="F279" s="179">
        <v>24</v>
      </c>
      <c r="G279" s="299">
        <v>877.25291666666703</v>
      </c>
      <c r="H279" s="299">
        <v>21054.07</v>
      </c>
      <c r="I279" s="299">
        <v>877.25291666666703</v>
      </c>
      <c r="J279" s="421">
        <v>11.2916666666667</v>
      </c>
      <c r="K279" s="178"/>
      <c r="L279" s="179">
        <v>5</v>
      </c>
      <c r="M279" s="299">
        <v>11712.35</v>
      </c>
      <c r="N279" s="299">
        <v>2342.4699999999998</v>
      </c>
      <c r="O279" s="213"/>
      <c r="P279" s="299"/>
      <c r="Q279" s="299"/>
      <c r="R279" s="179">
        <v>24</v>
      </c>
      <c r="S279" s="299">
        <v>21054.07</v>
      </c>
      <c r="T279" s="299">
        <v>877.25291666666703</v>
      </c>
      <c r="V279" s="10"/>
      <c r="W279" s="10"/>
      <c r="X279" s="10"/>
      <c r="Y279" s="10"/>
      <c r="Z279" s="10"/>
      <c r="AA279" s="10"/>
      <c r="AB279" s="10"/>
      <c r="AC279" s="10"/>
      <c r="AD279" s="10"/>
    </row>
    <row r="280" spans="1:30" x14ac:dyDescent="0.25">
      <c r="A280" s="55"/>
      <c r="B280" s="10"/>
      <c r="C280" s="10" t="s">
        <v>548</v>
      </c>
      <c r="D280" s="10"/>
      <c r="E280" s="10" t="s">
        <v>385</v>
      </c>
      <c r="F280" s="179">
        <v>79</v>
      </c>
      <c r="G280" s="299">
        <v>674.60354430379698</v>
      </c>
      <c r="H280" s="299">
        <v>53293.68</v>
      </c>
      <c r="I280" s="299">
        <v>674.60354430379698</v>
      </c>
      <c r="J280" s="421">
        <v>10.4177215189873</v>
      </c>
      <c r="K280" s="178"/>
      <c r="L280" s="179">
        <v>30</v>
      </c>
      <c r="M280" s="299">
        <v>25695.9</v>
      </c>
      <c r="N280" s="299">
        <v>856.53</v>
      </c>
      <c r="O280" s="213"/>
      <c r="P280" s="299"/>
      <c r="Q280" s="299"/>
      <c r="R280" s="179">
        <v>79</v>
      </c>
      <c r="S280" s="299">
        <v>53293.68</v>
      </c>
      <c r="T280" s="299">
        <v>674.60354430379698</v>
      </c>
      <c r="V280" s="10"/>
      <c r="W280" s="10"/>
      <c r="X280" s="10"/>
      <c r="Y280" s="10"/>
      <c r="Z280" s="10"/>
      <c r="AA280" s="10"/>
      <c r="AB280" s="10"/>
      <c r="AC280" s="10"/>
      <c r="AD280" s="10"/>
    </row>
    <row r="281" spans="1:30" x14ac:dyDescent="0.25">
      <c r="A281" s="55"/>
      <c r="B281" s="10"/>
      <c r="C281" s="10" t="s">
        <v>549</v>
      </c>
      <c r="D281" s="10"/>
      <c r="E281" s="10" t="s">
        <v>170</v>
      </c>
      <c r="F281" s="179">
        <v>123</v>
      </c>
      <c r="G281" s="299">
        <v>732.576097560976</v>
      </c>
      <c r="H281" s="299">
        <v>90106.86</v>
      </c>
      <c r="I281" s="299">
        <v>732.576097560976</v>
      </c>
      <c r="J281" s="421">
        <v>10.5365853658537</v>
      </c>
      <c r="K281" s="178"/>
      <c r="L281" s="179">
        <v>43</v>
      </c>
      <c r="M281" s="299">
        <v>35144.03</v>
      </c>
      <c r="N281" s="299">
        <v>817.30302325581397</v>
      </c>
      <c r="O281" s="213">
        <v>4</v>
      </c>
      <c r="P281" s="299">
        <v>2388.3200000000002</v>
      </c>
      <c r="Q281" s="299">
        <v>597.08000000000004</v>
      </c>
      <c r="R281" s="179">
        <v>119</v>
      </c>
      <c r="S281" s="299">
        <v>87718.54</v>
      </c>
      <c r="T281" s="299">
        <v>737.130588235294</v>
      </c>
      <c r="V281" s="10"/>
      <c r="W281" s="10"/>
      <c r="X281" s="10"/>
      <c r="Y281" s="10"/>
      <c r="Z281" s="10"/>
      <c r="AA281" s="10"/>
      <c r="AB281" s="10"/>
      <c r="AC281" s="10"/>
      <c r="AD281" s="10"/>
    </row>
    <row r="282" spans="1:30" x14ac:dyDescent="0.25">
      <c r="A282" s="55"/>
      <c r="B282" s="10"/>
      <c r="C282" s="10" t="s">
        <v>550</v>
      </c>
      <c r="D282" s="10"/>
      <c r="E282" s="10" t="s">
        <v>88</v>
      </c>
      <c r="F282" s="179">
        <v>3</v>
      </c>
      <c r="G282" s="299">
        <v>242.65333333333299</v>
      </c>
      <c r="H282" s="299">
        <v>727.96</v>
      </c>
      <c r="I282" s="299">
        <v>242.65333333333299</v>
      </c>
      <c r="J282" s="421">
        <v>10.6666666666667</v>
      </c>
      <c r="K282" s="178"/>
      <c r="L282" s="179"/>
      <c r="M282" s="299"/>
      <c r="N282" s="299"/>
      <c r="O282" s="213"/>
      <c r="P282" s="299"/>
      <c r="Q282" s="299"/>
      <c r="R282" s="179">
        <v>3</v>
      </c>
      <c r="S282" s="299">
        <v>727.96</v>
      </c>
      <c r="T282" s="299">
        <v>242.65333333333299</v>
      </c>
      <c r="V282" s="10"/>
      <c r="W282" s="10"/>
      <c r="X282" s="10"/>
      <c r="Y282" s="10"/>
      <c r="Z282" s="10"/>
      <c r="AA282" s="10"/>
      <c r="AB282" s="10"/>
      <c r="AC282" s="10"/>
      <c r="AD282" s="10"/>
    </row>
    <row r="283" spans="1:30" x14ac:dyDescent="0.25">
      <c r="A283" s="55"/>
      <c r="B283" s="10"/>
      <c r="C283" s="10" t="s">
        <v>551</v>
      </c>
      <c r="D283" s="10"/>
      <c r="E283" s="10" t="s">
        <v>157</v>
      </c>
      <c r="F283" s="179">
        <v>18</v>
      </c>
      <c r="G283" s="299">
        <v>1393.425</v>
      </c>
      <c r="H283" s="299">
        <v>25081.65</v>
      </c>
      <c r="I283" s="299">
        <v>1393.425</v>
      </c>
      <c r="J283" s="421">
        <v>11.210526315789499</v>
      </c>
      <c r="K283" s="178"/>
      <c r="L283" s="179">
        <v>7</v>
      </c>
      <c r="M283" s="299">
        <v>9109.81</v>
      </c>
      <c r="N283" s="299">
        <v>1301.40142857143</v>
      </c>
      <c r="O283" s="213">
        <v>1</v>
      </c>
      <c r="P283" s="299">
        <v>844.99</v>
      </c>
      <c r="Q283" s="299">
        <v>844.99</v>
      </c>
      <c r="R283" s="179">
        <v>18</v>
      </c>
      <c r="S283" s="299">
        <v>24236.66</v>
      </c>
      <c r="T283" s="299">
        <v>1346.4811111111101</v>
      </c>
      <c r="V283" s="10"/>
      <c r="W283" s="10"/>
      <c r="X283" s="10"/>
      <c r="Y283" s="10"/>
      <c r="Z283" s="10"/>
      <c r="AA283" s="10"/>
      <c r="AB283" s="10"/>
      <c r="AC283" s="10"/>
      <c r="AD283" s="10"/>
    </row>
    <row r="284" spans="1:30" x14ac:dyDescent="0.25">
      <c r="A284" s="55"/>
      <c r="B284" s="10"/>
      <c r="C284" s="10" t="s">
        <v>685</v>
      </c>
      <c r="D284" s="10"/>
      <c r="E284" s="10" t="s">
        <v>349</v>
      </c>
      <c r="F284" s="179">
        <v>16</v>
      </c>
      <c r="G284" s="299">
        <v>1937.2474999999999</v>
      </c>
      <c r="H284" s="299">
        <v>30995.96</v>
      </c>
      <c r="I284" s="299">
        <v>1937.2474999999999</v>
      </c>
      <c r="J284" s="421">
        <v>13.1875</v>
      </c>
      <c r="K284" s="178"/>
      <c r="L284" s="179">
        <v>4</v>
      </c>
      <c r="M284" s="299">
        <v>12192.57</v>
      </c>
      <c r="N284" s="299">
        <v>3048.1424999999999</v>
      </c>
      <c r="O284" s="213">
        <v>1</v>
      </c>
      <c r="P284" s="299">
        <v>819.24</v>
      </c>
      <c r="Q284" s="299">
        <v>819.24</v>
      </c>
      <c r="R284" s="179">
        <v>15</v>
      </c>
      <c r="S284" s="299">
        <v>30176.720000000001</v>
      </c>
      <c r="T284" s="299">
        <v>2011.7813333333299</v>
      </c>
      <c r="V284" s="10"/>
      <c r="W284" s="10"/>
      <c r="X284" s="10"/>
      <c r="Y284" s="10"/>
      <c r="Z284" s="10"/>
      <c r="AA284" s="10"/>
      <c r="AB284" s="10"/>
      <c r="AC284" s="10"/>
      <c r="AD284" s="10"/>
    </row>
    <row r="285" spans="1:30" x14ac:dyDescent="0.25">
      <c r="A285" s="55"/>
      <c r="B285" s="10"/>
      <c r="C285" s="10" t="s">
        <v>555</v>
      </c>
      <c r="D285" s="10"/>
      <c r="E285" s="10" t="s">
        <v>211</v>
      </c>
      <c r="F285" s="179">
        <v>2</v>
      </c>
      <c r="G285" s="299">
        <v>1496.77</v>
      </c>
      <c r="H285" s="299">
        <v>2993.54</v>
      </c>
      <c r="I285" s="299">
        <v>1496.77</v>
      </c>
      <c r="J285" s="421">
        <v>10</v>
      </c>
      <c r="K285" s="178"/>
      <c r="L285" s="179">
        <v>2</v>
      </c>
      <c r="M285" s="299">
        <v>2993.54</v>
      </c>
      <c r="N285" s="299">
        <v>1496.77</v>
      </c>
      <c r="O285" s="213"/>
      <c r="P285" s="299"/>
      <c r="Q285" s="299"/>
      <c r="R285" s="179">
        <v>2</v>
      </c>
      <c r="S285" s="299">
        <v>2993.54</v>
      </c>
      <c r="T285" s="299">
        <v>1496.77</v>
      </c>
      <c r="V285" s="10"/>
      <c r="W285" s="10"/>
      <c r="X285" s="10"/>
      <c r="Y285" s="10"/>
      <c r="Z285" s="10"/>
      <c r="AA285" s="10"/>
      <c r="AB285" s="10"/>
      <c r="AC285" s="10"/>
      <c r="AD285" s="10"/>
    </row>
    <row r="286" spans="1:30" x14ac:dyDescent="0.25">
      <c r="A286" s="55"/>
      <c r="B286" s="10"/>
      <c r="C286" s="10" t="s">
        <v>556</v>
      </c>
      <c r="D286" s="10"/>
      <c r="E286" s="10" t="s">
        <v>102</v>
      </c>
      <c r="F286" s="179">
        <v>3</v>
      </c>
      <c r="G286" s="299">
        <v>1374.41333333333</v>
      </c>
      <c r="H286" s="299">
        <v>4123.24</v>
      </c>
      <c r="I286" s="299">
        <v>1374.41333333333</v>
      </c>
      <c r="J286" s="421">
        <v>18.3333333333333</v>
      </c>
      <c r="K286" s="178"/>
      <c r="L286" s="179">
        <v>1</v>
      </c>
      <c r="M286" s="299">
        <v>610.53</v>
      </c>
      <c r="N286" s="299">
        <v>610.53</v>
      </c>
      <c r="O286" s="213"/>
      <c r="P286" s="299"/>
      <c r="Q286" s="299"/>
      <c r="R286" s="179">
        <v>3</v>
      </c>
      <c r="S286" s="299">
        <v>4123.24</v>
      </c>
      <c r="T286" s="299">
        <v>1374.41333333333</v>
      </c>
      <c r="V286" s="10"/>
      <c r="W286" s="10"/>
      <c r="X286" s="10"/>
      <c r="Y286" s="10"/>
      <c r="Z286" s="10"/>
      <c r="AA286" s="10"/>
      <c r="AB286" s="10"/>
      <c r="AC286" s="10"/>
      <c r="AD286" s="10"/>
    </row>
    <row r="287" spans="1:30" x14ac:dyDescent="0.25">
      <c r="A287" s="55"/>
      <c r="B287" s="10"/>
      <c r="C287" s="10" t="s">
        <v>557</v>
      </c>
      <c r="D287" s="10"/>
      <c r="E287" s="10" t="s">
        <v>107</v>
      </c>
      <c r="F287" s="179">
        <v>1</v>
      </c>
      <c r="G287" s="299">
        <v>99.97</v>
      </c>
      <c r="H287" s="299">
        <v>99.97</v>
      </c>
      <c r="I287" s="299">
        <v>99.97</v>
      </c>
      <c r="J287" s="421">
        <v>13</v>
      </c>
      <c r="K287" s="178"/>
      <c r="L287" s="179"/>
      <c r="M287" s="299"/>
      <c r="N287" s="299"/>
      <c r="O287" s="213"/>
      <c r="P287" s="299"/>
      <c r="Q287" s="299"/>
      <c r="R287" s="179">
        <v>1</v>
      </c>
      <c r="S287" s="299">
        <v>99.97</v>
      </c>
      <c r="T287" s="299">
        <v>99.97</v>
      </c>
      <c r="V287" s="10"/>
      <c r="W287" s="10"/>
      <c r="X287" s="10"/>
      <c r="Y287" s="10"/>
      <c r="Z287" s="10"/>
      <c r="AA287" s="10"/>
      <c r="AB287" s="10"/>
      <c r="AC287" s="10"/>
      <c r="AD287" s="10"/>
    </row>
    <row r="288" spans="1:30" x14ac:dyDescent="0.25">
      <c r="A288" s="55"/>
      <c r="B288" s="10"/>
      <c r="C288" s="10" t="s">
        <v>558</v>
      </c>
      <c r="D288" s="10"/>
      <c r="E288" s="10" t="s">
        <v>194</v>
      </c>
      <c r="F288" s="179">
        <v>42</v>
      </c>
      <c r="G288" s="299">
        <v>1297.51404761905</v>
      </c>
      <c r="H288" s="299">
        <v>54495.59</v>
      </c>
      <c r="I288" s="299">
        <v>1297.51404761905</v>
      </c>
      <c r="J288" s="421">
        <v>11.5714285714286</v>
      </c>
      <c r="K288" s="178"/>
      <c r="L288" s="179">
        <v>15</v>
      </c>
      <c r="M288" s="299">
        <v>33849.56</v>
      </c>
      <c r="N288" s="299">
        <v>2256.6373333333299</v>
      </c>
      <c r="O288" s="213">
        <v>1</v>
      </c>
      <c r="P288" s="299">
        <v>1661.14</v>
      </c>
      <c r="Q288" s="299">
        <v>1661.14</v>
      </c>
      <c r="R288" s="179">
        <v>41</v>
      </c>
      <c r="S288" s="299">
        <v>52834.45</v>
      </c>
      <c r="T288" s="299">
        <v>1288.6451219512201</v>
      </c>
      <c r="V288" s="10"/>
      <c r="W288" s="10"/>
      <c r="X288" s="10"/>
      <c r="Y288" s="10"/>
      <c r="Z288" s="10"/>
      <c r="AA288" s="10"/>
      <c r="AB288" s="10"/>
      <c r="AC288" s="10"/>
      <c r="AD288" s="10"/>
    </row>
    <row r="289" spans="1:30" x14ac:dyDescent="0.25">
      <c r="A289" s="55"/>
      <c r="B289" s="10"/>
      <c r="C289" s="10" t="s">
        <v>560</v>
      </c>
      <c r="D289" s="10"/>
      <c r="E289" s="10" t="s">
        <v>211</v>
      </c>
      <c r="F289" s="179">
        <v>6</v>
      </c>
      <c r="G289" s="299">
        <v>1584.2933333333301</v>
      </c>
      <c r="H289" s="299">
        <v>9505.76</v>
      </c>
      <c r="I289" s="299">
        <v>1584.2933333333301</v>
      </c>
      <c r="J289" s="421">
        <v>12.1666666666667</v>
      </c>
      <c r="K289" s="178"/>
      <c r="L289" s="179">
        <v>3</v>
      </c>
      <c r="M289" s="299">
        <v>5603.94</v>
      </c>
      <c r="N289" s="299">
        <v>1867.98</v>
      </c>
      <c r="O289" s="213"/>
      <c r="P289" s="299"/>
      <c r="Q289" s="299"/>
      <c r="R289" s="179">
        <v>6</v>
      </c>
      <c r="S289" s="299">
        <v>9505.76</v>
      </c>
      <c r="T289" s="299">
        <v>1584.2933333333301</v>
      </c>
      <c r="V289" s="10"/>
      <c r="W289" s="10"/>
      <c r="X289" s="10"/>
      <c r="Y289" s="10"/>
      <c r="Z289" s="10"/>
      <c r="AA289" s="10"/>
      <c r="AB289" s="10"/>
      <c r="AC289" s="10"/>
      <c r="AD289" s="10"/>
    </row>
    <row r="290" spans="1:30" x14ac:dyDescent="0.25">
      <c r="A290" s="55"/>
      <c r="B290" s="10"/>
      <c r="C290" s="10" t="s">
        <v>561</v>
      </c>
      <c r="D290" s="10"/>
      <c r="E290" s="10" t="s">
        <v>227</v>
      </c>
      <c r="F290" s="179">
        <v>73</v>
      </c>
      <c r="G290" s="299">
        <v>909.55616438356196</v>
      </c>
      <c r="H290" s="299">
        <v>66397.600000000006</v>
      </c>
      <c r="I290" s="299">
        <v>909.55616438356196</v>
      </c>
      <c r="J290" s="421">
        <v>10.554054054054101</v>
      </c>
      <c r="K290" s="178"/>
      <c r="L290" s="179">
        <v>28</v>
      </c>
      <c r="M290" s="299">
        <v>32486.62</v>
      </c>
      <c r="N290" s="299">
        <v>1160.23642857143</v>
      </c>
      <c r="O290" s="213">
        <v>1</v>
      </c>
      <c r="P290" s="299">
        <v>965.38</v>
      </c>
      <c r="Q290" s="299">
        <v>965.38</v>
      </c>
      <c r="R290" s="179">
        <v>73</v>
      </c>
      <c r="S290" s="299">
        <v>65432.22</v>
      </c>
      <c r="T290" s="299">
        <v>896.33178082191796</v>
      </c>
      <c r="V290" s="10"/>
      <c r="W290" s="10"/>
      <c r="X290" s="10"/>
      <c r="Y290" s="10"/>
      <c r="Z290" s="10"/>
      <c r="AA290" s="10"/>
      <c r="AB290" s="10"/>
      <c r="AC290" s="10"/>
      <c r="AD290" s="10"/>
    </row>
    <row r="291" spans="1:30" x14ac:dyDescent="0.25">
      <c r="A291" s="55"/>
      <c r="B291" s="10"/>
      <c r="C291" s="10" t="s">
        <v>562</v>
      </c>
      <c r="D291" s="10"/>
      <c r="E291" s="10" t="s">
        <v>81</v>
      </c>
      <c r="F291" s="179">
        <v>13</v>
      </c>
      <c r="G291" s="299">
        <v>1518.25615384615</v>
      </c>
      <c r="H291" s="299">
        <v>19737.330000000002</v>
      </c>
      <c r="I291" s="299">
        <v>1518.25615384615</v>
      </c>
      <c r="J291" s="421">
        <v>12.2307692307692</v>
      </c>
      <c r="K291" s="178"/>
      <c r="L291" s="179">
        <v>2</v>
      </c>
      <c r="M291" s="299">
        <v>1637.11</v>
      </c>
      <c r="N291" s="299">
        <v>818.55499999999995</v>
      </c>
      <c r="O291" s="213"/>
      <c r="P291" s="299"/>
      <c r="Q291" s="299"/>
      <c r="R291" s="179">
        <v>13</v>
      </c>
      <c r="S291" s="299">
        <v>19737.330000000002</v>
      </c>
      <c r="T291" s="299">
        <v>1518.25615384615</v>
      </c>
      <c r="V291" s="10"/>
      <c r="W291" s="10"/>
      <c r="X291" s="10"/>
      <c r="Y291" s="10"/>
      <c r="Z291" s="10"/>
      <c r="AA291" s="10"/>
      <c r="AB291" s="10"/>
      <c r="AC291" s="10"/>
      <c r="AD291" s="10"/>
    </row>
    <row r="292" spans="1:30" x14ac:dyDescent="0.25">
      <c r="A292" s="55"/>
      <c r="B292" s="10"/>
      <c r="C292" s="10" t="s">
        <v>563</v>
      </c>
      <c r="D292" s="10"/>
      <c r="E292" s="10" t="s">
        <v>100</v>
      </c>
      <c r="F292" s="179">
        <v>4</v>
      </c>
      <c r="G292" s="299">
        <v>369.79750000000001</v>
      </c>
      <c r="H292" s="299">
        <v>1479.19</v>
      </c>
      <c r="I292" s="299">
        <v>369.79750000000001</v>
      </c>
      <c r="J292" s="421">
        <v>9.5</v>
      </c>
      <c r="K292" s="178"/>
      <c r="L292" s="179"/>
      <c r="M292" s="299"/>
      <c r="N292" s="299"/>
      <c r="O292" s="213"/>
      <c r="P292" s="299"/>
      <c r="Q292" s="299"/>
      <c r="R292" s="179">
        <v>4</v>
      </c>
      <c r="S292" s="299">
        <v>1479.19</v>
      </c>
      <c r="T292" s="299">
        <v>369.79750000000001</v>
      </c>
      <c r="V292" s="10"/>
      <c r="W292" s="10"/>
      <c r="X292" s="10"/>
      <c r="Y292" s="10"/>
      <c r="Z292" s="10"/>
      <c r="AA292" s="10"/>
      <c r="AB292" s="10"/>
      <c r="AC292" s="10"/>
      <c r="AD292" s="10"/>
    </row>
    <row r="293" spans="1:30" x14ac:dyDescent="0.25">
      <c r="A293" s="55"/>
      <c r="B293" s="10"/>
      <c r="C293" s="10" t="s">
        <v>564</v>
      </c>
      <c r="D293" s="10"/>
      <c r="E293" s="10" t="s">
        <v>75</v>
      </c>
      <c r="F293" s="179">
        <v>72</v>
      </c>
      <c r="G293" s="299">
        <v>989.74333333333402</v>
      </c>
      <c r="H293" s="299">
        <v>71261.52</v>
      </c>
      <c r="I293" s="299">
        <v>989.74333333333402</v>
      </c>
      <c r="J293" s="421">
        <v>10.9444444444444</v>
      </c>
      <c r="K293" s="178"/>
      <c r="L293" s="179">
        <v>26</v>
      </c>
      <c r="M293" s="299">
        <v>31189.67</v>
      </c>
      <c r="N293" s="299">
        <v>1199.6026923076899</v>
      </c>
      <c r="O293" s="213">
        <v>1</v>
      </c>
      <c r="P293" s="299">
        <v>654.48</v>
      </c>
      <c r="Q293" s="299">
        <v>654.48</v>
      </c>
      <c r="R293" s="179">
        <v>71</v>
      </c>
      <c r="S293" s="299">
        <v>70607.039999999994</v>
      </c>
      <c r="T293" s="299">
        <v>994.46535211267701</v>
      </c>
      <c r="V293" s="10"/>
      <c r="W293" s="10"/>
      <c r="X293" s="10"/>
      <c r="Y293" s="10"/>
      <c r="Z293" s="10"/>
      <c r="AA293" s="10"/>
      <c r="AB293" s="10"/>
      <c r="AC293" s="10"/>
      <c r="AD293" s="10"/>
    </row>
    <row r="294" spans="1:30" x14ac:dyDescent="0.25">
      <c r="A294" s="55"/>
      <c r="B294" s="10"/>
      <c r="C294" s="10" t="s">
        <v>565</v>
      </c>
      <c r="D294" s="10"/>
      <c r="E294" s="10" t="s">
        <v>64</v>
      </c>
      <c r="F294" s="179">
        <v>5</v>
      </c>
      <c r="G294" s="299">
        <v>1098.2840000000001</v>
      </c>
      <c r="H294" s="299">
        <v>5491.42</v>
      </c>
      <c r="I294" s="299">
        <v>1098.2840000000001</v>
      </c>
      <c r="J294" s="421">
        <v>10</v>
      </c>
      <c r="K294" s="178"/>
      <c r="L294" s="179">
        <v>1</v>
      </c>
      <c r="M294" s="299">
        <v>1036.8599999999999</v>
      </c>
      <c r="N294" s="299">
        <v>1036.8599999999999</v>
      </c>
      <c r="O294" s="213"/>
      <c r="P294" s="299"/>
      <c r="Q294" s="299"/>
      <c r="R294" s="179">
        <v>5</v>
      </c>
      <c r="S294" s="299">
        <v>5491.42</v>
      </c>
      <c r="T294" s="299">
        <v>1098.2840000000001</v>
      </c>
      <c r="V294" s="10"/>
      <c r="W294" s="10"/>
      <c r="X294" s="10"/>
      <c r="Y294" s="10"/>
      <c r="Z294" s="10"/>
      <c r="AA294" s="10"/>
      <c r="AB294" s="10"/>
      <c r="AC294" s="10"/>
      <c r="AD294" s="10"/>
    </row>
    <row r="295" spans="1:30" x14ac:dyDescent="0.25">
      <c r="A295" s="55"/>
      <c r="B295" s="10"/>
      <c r="C295" s="10" t="s">
        <v>566</v>
      </c>
      <c r="D295" s="10"/>
      <c r="E295" s="10" t="s">
        <v>86</v>
      </c>
      <c r="F295" s="179">
        <v>31</v>
      </c>
      <c r="G295" s="299">
        <v>1115.3435483871001</v>
      </c>
      <c r="H295" s="299">
        <v>34575.65</v>
      </c>
      <c r="I295" s="299">
        <v>1115.3435483871001</v>
      </c>
      <c r="J295" s="421">
        <v>10.419354838709699</v>
      </c>
      <c r="K295" s="178"/>
      <c r="L295" s="179">
        <v>9</v>
      </c>
      <c r="M295" s="299">
        <v>9297.73</v>
      </c>
      <c r="N295" s="299">
        <v>1033.08111111111</v>
      </c>
      <c r="O295" s="213"/>
      <c r="P295" s="299"/>
      <c r="Q295" s="299"/>
      <c r="R295" s="179">
        <v>31</v>
      </c>
      <c r="S295" s="299">
        <v>34575.65</v>
      </c>
      <c r="T295" s="299">
        <v>1115.3435483871001</v>
      </c>
      <c r="V295" s="10"/>
      <c r="W295" s="10"/>
      <c r="X295" s="10"/>
      <c r="Y295" s="10"/>
      <c r="Z295" s="10"/>
      <c r="AA295" s="10"/>
      <c r="AB295" s="10"/>
      <c r="AC295" s="10"/>
      <c r="AD295" s="10"/>
    </row>
    <row r="296" spans="1:30" x14ac:dyDescent="0.25">
      <c r="A296" s="55"/>
      <c r="B296" s="10"/>
      <c r="C296" s="10" t="s">
        <v>568</v>
      </c>
      <c r="D296" s="10"/>
      <c r="E296" s="10" t="s">
        <v>109</v>
      </c>
      <c r="F296" s="179">
        <v>15</v>
      </c>
      <c r="G296" s="299">
        <v>841.35933333333298</v>
      </c>
      <c r="H296" s="299">
        <v>12620.39</v>
      </c>
      <c r="I296" s="299">
        <v>841.35933333333298</v>
      </c>
      <c r="J296" s="421">
        <v>11</v>
      </c>
      <c r="K296" s="178"/>
      <c r="L296" s="179">
        <v>7</v>
      </c>
      <c r="M296" s="299">
        <v>7804.36</v>
      </c>
      <c r="N296" s="299">
        <v>1114.90857142857</v>
      </c>
      <c r="O296" s="213"/>
      <c r="P296" s="299"/>
      <c r="Q296" s="299"/>
      <c r="R296" s="179">
        <v>15</v>
      </c>
      <c r="S296" s="299">
        <v>12620.39</v>
      </c>
      <c r="T296" s="299">
        <v>841.35933333333298</v>
      </c>
      <c r="V296" s="10"/>
      <c r="W296" s="10"/>
      <c r="X296" s="10"/>
      <c r="Y296" s="10"/>
      <c r="Z296" s="10"/>
      <c r="AA296" s="10"/>
      <c r="AB296" s="10"/>
      <c r="AC296" s="10"/>
      <c r="AD296" s="10"/>
    </row>
    <row r="297" spans="1:30" x14ac:dyDescent="0.25">
      <c r="A297" s="55"/>
      <c r="B297" s="10"/>
      <c r="C297" s="10" t="s">
        <v>569</v>
      </c>
      <c r="D297" s="10"/>
      <c r="E297" s="10" t="s">
        <v>167</v>
      </c>
      <c r="F297" s="179">
        <v>5</v>
      </c>
      <c r="G297" s="299">
        <v>597.29399999999998</v>
      </c>
      <c r="H297" s="299">
        <v>2986.47</v>
      </c>
      <c r="I297" s="299">
        <v>597.29399999999998</v>
      </c>
      <c r="J297" s="421">
        <v>9.4</v>
      </c>
      <c r="K297" s="178"/>
      <c r="L297" s="179">
        <v>2</v>
      </c>
      <c r="M297" s="299">
        <v>2005.73</v>
      </c>
      <c r="N297" s="299">
        <v>1002.865</v>
      </c>
      <c r="O297" s="213"/>
      <c r="P297" s="299"/>
      <c r="Q297" s="299"/>
      <c r="R297" s="179">
        <v>5</v>
      </c>
      <c r="S297" s="299">
        <v>2986.47</v>
      </c>
      <c r="T297" s="299">
        <v>597.29399999999998</v>
      </c>
      <c r="V297" s="10"/>
      <c r="W297" s="10"/>
      <c r="X297" s="10"/>
      <c r="Y297" s="10"/>
      <c r="Z297" s="10"/>
      <c r="AA297" s="10"/>
      <c r="AB297" s="10"/>
      <c r="AC297" s="10"/>
      <c r="AD297" s="10"/>
    </row>
    <row r="298" spans="1:30" x14ac:dyDescent="0.25">
      <c r="A298" s="55"/>
      <c r="B298" s="10"/>
      <c r="C298" s="10" t="s">
        <v>570</v>
      </c>
      <c r="D298" s="10"/>
      <c r="E298" s="10" t="s">
        <v>120</v>
      </c>
      <c r="F298" s="179">
        <v>20</v>
      </c>
      <c r="G298" s="299">
        <v>1447.4110000000001</v>
      </c>
      <c r="H298" s="299">
        <v>28948.22</v>
      </c>
      <c r="I298" s="299">
        <v>1447.4110000000001</v>
      </c>
      <c r="J298" s="421">
        <v>11.2</v>
      </c>
      <c r="K298" s="178"/>
      <c r="L298" s="179">
        <v>7</v>
      </c>
      <c r="M298" s="299">
        <v>11693.76</v>
      </c>
      <c r="N298" s="299">
        <v>1670.53714285714</v>
      </c>
      <c r="O298" s="213"/>
      <c r="P298" s="299"/>
      <c r="Q298" s="299"/>
      <c r="R298" s="179">
        <v>20</v>
      </c>
      <c r="S298" s="299">
        <v>28948.22</v>
      </c>
      <c r="T298" s="299">
        <v>1447.4110000000001</v>
      </c>
      <c r="V298" s="10"/>
      <c r="W298" s="10"/>
      <c r="X298" s="10"/>
      <c r="Y298" s="10"/>
      <c r="Z298" s="10"/>
      <c r="AA298" s="10"/>
      <c r="AB298" s="10"/>
      <c r="AC298" s="10"/>
      <c r="AD298" s="10"/>
    </row>
    <row r="299" spans="1:30" x14ac:dyDescent="0.25">
      <c r="A299" s="55"/>
      <c r="B299" s="10"/>
      <c r="C299" s="10" t="s">
        <v>571</v>
      </c>
      <c r="D299" s="10"/>
      <c r="E299" s="10" t="s">
        <v>572</v>
      </c>
      <c r="F299" s="179">
        <v>22</v>
      </c>
      <c r="G299" s="299">
        <v>974.38909090909101</v>
      </c>
      <c r="H299" s="299">
        <v>21436.560000000001</v>
      </c>
      <c r="I299" s="299">
        <v>974.38909090909101</v>
      </c>
      <c r="J299" s="421">
        <v>11.590909090909101</v>
      </c>
      <c r="K299" s="178"/>
      <c r="L299" s="179">
        <v>7</v>
      </c>
      <c r="M299" s="299">
        <v>6994.47</v>
      </c>
      <c r="N299" s="299">
        <v>999.21</v>
      </c>
      <c r="O299" s="213">
        <v>1</v>
      </c>
      <c r="P299" s="299">
        <v>368.43</v>
      </c>
      <c r="Q299" s="299">
        <v>368.43</v>
      </c>
      <c r="R299" s="179">
        <v>21</v>
      </c>
      <c r="S299" s="299">
        <v>21068.13</v>
      </c>
      <c r="T299" s="299">
        <v>1003.24428571429</v>
      </c>
      <c r="V299" s="10"/>
      <c r="W299" s="10"/>
      <c r="X299" s="10"/>
      <c r="Y299" s="10"/>
      <c r="Z299" s="10"/>
      <c r="AA299" s="10"/>
      <c r="AB299" s="10"/>
      <c r="AC299" s="10"/>
      <c r="AD299" s="10"/>
    </row>
    <row r="300" spans="1:30" x14ac:dyDescent="0.25">
      <c r="A300" s="55"/>
      <c r="B300" s="10"/>
      <c r="C300" s="10" t="s">
        <v>573</v>
      </c>
      <c r="D300" s="10"/>
      <c r="E300" s="10" t="s">
        <v>167</v>
      </c>
      <c r="F300" s="179">
        <v>80</v>
      </c>
      <c r="G300" s="299">
        <v>674.647875</v>
      </c>
      <c r="H300" s="299">
        <v>53971.83</v>
      </c>
      <c r="I300" s="299">
        <v>674.647875</v>
      </c>
      <c r="J300" s="421">
        <v>10.8</v>
      </c>
      <c r="K300" s="178"/>
      <c r="L300" s="179">
        <v>17</v>
      </c>
      <c r="M300" s="299">
        <v>11996.19</v>
      </c>
      <c r="N300" s="299">
        <v>705.65823529411796</v>
      </c>
      <c r="O300" s="213">
        <v>1</v>
      </c>
      <c r="P300" s="299">
        <v>389.04</v>
      </c>
      <c r="Q300" s="299">
        <v>389.04</v>
      </c>
      <c r="R300" s="179">
        <v>79</v>
      </c>
      <c r="S300" s="299">
        <v>53582.79</v>
      </c>
      <c r="T300" s="299">
        <v>678.26316455696201</v>
      </c>
      <c r="V300" s="10"/>
      <c r="W300" s="10"/>
      <c r="X300" s="10"/>
      <c r="Y300" s="10"/>
      <c r="Z300" s="10"/>
      <c r="AA300" s="10"/>
      <c r="AB300" s="10"/>
      <c r="AC300" s="10"/>
      <c r="AD300" s="10"/>
    </row>
    <row r="301" spans="1:30" x14ac:dyDescent="0.25">
      <c r="A301" s="55"/>
      <c r="B301" s="10"/>
      <c r="C301" s="10" t="s">
        <v>574</v>
      </c>
      <c r="D301" s="10"/>
      <c r="E301" s="10" t="s">
        <v>167</v>
      </c>
      <c r="F301" s="179">
        <v>20</v>
      </c>
      <c r="G301" s="299">
        <v>676.81200000000001</v>
      </c>
      <c r="H301" s="299">
        <v>13536.24</v>
      </c>
      <c r="I301" s="299">
        <v>676.81200000000001</v>
      </c>
      <c r="J301" s="421">
        <v>9.85</v>
      </c>
      <c r="K301" s="178"/>
      <c r="L301" s="179">
        <v>7</v>
      </c>
      <c r="M301" s="299">
        <v>5044.38</v>
      </c>
      <c r="N301" s="299">
        <v>720.62571428571403</v>
      </c>
      <c r="O301" s="213"/>
      <c r="P301" s="299"/>
      <c r="Q301" s="299"/>
      <c r="R301" s="179">
        <v>20</v>
      </c>
      <c r="S301" s="299">
        <v>13536.24</v>
      </c>
      <c r="T301" s="299">
        <v>676.81200000000001</v>
      </c>
      <c r="V301" s="10"/>
      <c r="W301" s="10"/>
      <c r="X301" s="10"/>
      <c r="Y301" s="10"/>
      <c r="Z301" s="10"/>
      <c r="AA301" s="10"/>
      <c r="AB301" s="10"/>
      <c r="AC301" s="10"/>
      <c r="AD301" s="10"/>
    </row>
    <row r="302" spans="1:30" x14ac:dyDescent="0.25">
      <c r="A302" s="55"/>
      <c r="B302" s="10"/>
      <c r="C302" s="10" t="s">
        <v>575</v>
      </c>
      <c r="D302" s="10"/>
      <c r="E302" s="10" t="s">
        <v>179</v>
      </c>
      <c r="F302" s="179">
        <v>610</v>
      </c>
      <c r="G302" s="299">
        <v>1009.13318032787</v>
      </c>
      <c r="H302" s="299">
        <v>615571.24</v>
      </c>
      <c r="I302" s="299">
        <v>1009.13318032787</v>
      </c>
      <c r="J302" s="421">
        <v>11.351882160392799</v>
      </c>
      <c r="K302" s="178"/>
      <c r="L302" s="179">
        <v>205</v>
      </c>
      <c r="M302" s="299">
        <v>221386.4</v>
      </c>
      <c r="N302" s="299">
        <v>1079.3700487804899</v>
      </c>
      <c r="O302" s="213">
        <v>18</v>
      </c>
      <c r="P302" s="299">
        <v>14758.59</v>
      </c>
      <c r="Q302" s="299">
        <v>819.92166666666697</v>
      </c>
      <c r="R302" s="179">
        <v>593</v>
      </c>
      <c r="S302" s="299">
        <v>600812.65</v>
      </c>
      <c r="T302" s="299">
        <v>1013.17478920742</v>
      </c>
      <c r="V302" s="10"/>
      <c r="W302" s="10"/>
      <c r="X302" s="10"/>
      <c r="Y302" s="10"/>
      <c r="Z302" s="10"/>
      <c r="AA302" s="10"/>
      <c r="AB302" s="10"/>
      <c r="AC302" s="10"/>
      <c r="AD302" s="10"/>
    </row>
    <row r="303" spans="1:30" x14ac:dyDescent="0.25">
      <c r="A303" s="55"/>
      <c r="B303" s="10"/>
      <c r="C303" s="10" t="s">
        <v>576</v>
      </c>
      <c r="D303" s="10"/>
      <c r="E303" s="10" t="s">
        <v>287</v>
      </c>
      <c r="F303" s="179">
        <v>5</v>
      </c>
      <c r="G303" s="299">
        <v>1661.3</v>
      </c>
      <c r="H303" s="299">
        <v>8306.5</v>
      </c>
      <c r="I303" s="299">
        <v>1661.3</v>
      </c>
      <c r="J303" s="421">
        <v>11.4</v>
      </c>
      <c r="K303" s="178"/>
      <c r="L303" s="179"/>
      <c r="M303" s="299"/>
      <c r="N303" s="299"/>
      <c r="O303" s="213"/>
      <c r="P303" s="299"/>
      <c r="Q303" s="299"/>
      <c r="R303" s="179">
        <v>5</v>
      </c>
      <c r="S303" s="299">
        <v>8306.5</v>
      </c>
      <c r="T303" s="299">
        <v>1661.3</v>
      </c>
      <c r="V303" s="10"/>
      <c r="W303" s="10"/>
      <c r="X303" s="10"/>
      <c r="Y303" s="10"/>
      <c r="Z303" s="10"/>
      <c r="AA303" s="10"/>
      <c r="AB303" s="10"/>
      <c r="AC303" s="10"/>
      <c r="AD303" s="10"/>
    </row>
    <row r="304" spans="1:30" x14ac:dyDescent="0.25">
      <c r="A304" s="55"/>
      <c r="B304" s="10"/>
      <c r="C304" s="10" t="s">
        <v>687</v>
      </c>
      <c r="D304" s="10"/>
      <c r="E304" s="10" t="s">
        <v>73</v>
      </c>
      <c r="F304" s="179">
        <v>1</v>
      </c>
      <c r="G304" s="299">
        <v>3672.56</v>
      </c>
      <c r="H304" s="299">
        <v>3672.56</v>
      </c>
      <c r="I304" s="299">
        <v>3672.56</v>
      </c>
      <c r="J304" s="421">
        <v>12</v>
      </c>
      <c r="K304" s="178"/>
      <c r="L304" s="179"/>
      <c r="M304" s="299"/>
      <c r="N304" s="299"/>
      <c r="O304" s="213"/>
      <c r="P304" s="299"/>
      <c r="Q304" s="299"/>
      <c r="R304" s="179">
        <v>1</v>
      </c>
      <c r="S304" s="299">
        <v>3672.56</v>
      </c>
      <c r="T304" s="299">
        <v>3672.56</v>
      </c>
      <c r="V304" s="10"/>
      <c r="W304" s="10"/>
      <c r="X304" s="10"/>
      <c r="Y304" s="10"/>
      <c r="Z304" s="10"/>
      <c r="AA304" s="10"/>
      <c r="AB304" s="10"/>
      <c r="AC304" s="10"/>
      <c r="AD304" s="10"/>
    </row>
    <row r="305" spans="1:30" x14ac:dyDescent="0.25">
      <c r="A305" s="55"/>
      <c r="B305" s="10"/>
      <c r="C305" s="10" t="s">
        <v>687</v>
      </c>
      <c r="D305" s="10"/>
      <c r="E305" s="10" t="s">
        <v>578</v>
      </c>
      <c r="F305" s="179">
        <v>8</v>
      </c>
      <c r="G305" s="299">
        <v>715.39374999999995</v>
      </c>
      <c r="H305" s="299">
        <v>5723.15</v>
      </c>
      <c r="I305" s="299">
        <v>715.39374999999995</v>
      </c>
      <c r="J305" s="421">
        <v>10.25</v>
      </c>
      <c r="K305" s="178"/>
      <c r="L305" s="179">
        <v>3</v>
      </c>
      <c r="M305" s="299">
        <v>3359.8</v>
      </c>
      <c r="N305" s="299">
        <v>1119.93333333333</v>
      </c>
      <c r="O305" s="213"/>
      <c r="P305" s="299"/>
      <c r="Q305" s="299"/>
      <c r="R305" s="179">
        <v>8</v>
      </c>
      <c r="S305" s="299">
        <v>5723.15</v>
      </c>
      <c r="T305" s="299">
        <v>715.39374999999995</v>
      </c>
      <c r="V305" s="10"/>
      <c r="W305" s="10"/>
      <c r="X305" s="10"/>
      <c r="Y305" s="10"/>
      <c r="Z305" s="10"/>
      <c r="AA305" s="10"/>
      <c r="AB305" s="10"/>
      <c r="AC305" s="10"/>
      <c r="AD305" s="10"/>
    </row>
    <row r="306" spans="1:30" x14ac:dyDescent="0.25">
      <c r="A306" s="55"/>
      <c r="B306" s="10"/>
      <c r="C306" s="10" t="s">
        <v>579</v>
      </c>
      <c r="D306" s="10"/>
      <c r="E306" s="10" t="s">
        <v>127</v>
      </c>
      <c r="F306" s="179">
        <v>59</v>
      </c>
      <c r="G306" s="299">
        <v>832.82525423728805</v>
      </c>
      <c r="H306" s="299">
        <v>49136.69</v>
      </c>
      <c r="I306" s="299">
        <v>832.82525423728805</v>
      </c>
      <c r="J306" s="421">
        <v>11.0169491525424</v>
      </c>
      <c r="K306" s="178"/>
      <c r="L306" s="179">
        <v>18</v>
      </c>
      <c r="M306" s="299">
        <v>23669.83</v>
      </c>
      <c r="N306" s="299">
        <v>1314.9905555555599</v>
      </c>
      <c r="O306" s="213">
        <v>1</v>
      </c>
      <c r="P306" s="299">
        <v>389.88</v>
      </c>
      <c r="Q306" s="299">
        <v>389.88</v>
      </c>
      <c r="R306" s="179">
        <v>58</v>
      </c>
      <c r="S306" s="299">
        <v>48746.81</v>
      </c>
      <c r="T306" s="299">
        <v>840.46224137930994</v>
      </c>
      <c r="V306" s="10"/>
      <c r="W306" s="10"/>
      <c r="X306" s="10"/>
      <c r="Y306" s="10"/>
      <c r="Z306" s="10"/>
      <c r="AA306" s="10"/>
      <c r="AB306" s="10"/>
      <c r="AC306" s="10"/>
      <c r="AD306" s="10"/>
    </row>
    <row r="307" spans="1:30" x14ac:dyDescent="0.25">
      <c r="A307" s="55"/>
      <c r="B307" s="10"/>
      <c r="C307" s="10" t="s">
        <v>583</v>
      </c>
      <c r="D307" s="10"/>
      <c r="E307" s="10" t="s">
        <v>460</v>
      </c>
      <c r="F307" s="179">
        <v>101</v>
      </c>
      <c r="G307" s="299">
        <v>1136.5728712871301</v>
      </c>
      <c r="H307" s="299">
        <v>114793.86</v>
      </c>
      <c r="I307" s="299">
        <v>1136.5728712871301</v>
      </c>
      <c r="J307" s="421">
        <v>11.0693069306931</v>
      </c>
      <c r="K307" s="178"/>
      <c r="L307" s="179">
        <v>34</v>
      </c>
      <c r="M307" s="299">
        <v>38185.01</v>
      </c>
      <c r="N307" s="299">
        <v>1123.08852941176</v>
      </c>
      <c r="O307" s="213">
        <v>1</v>
      </c>
      <c r="P307" s="299">
        <v>194.64</v>
      </c>
      <c r="Q307" s="299">
        <v>194.64</v>
      </c>
      <c r="R307" s="179">
        <v>100</v>
      </c>
      <c r="S307" s="299">
        <v>114599.22</v>
      </c>
      <c r="T307" s="299">
        <v>1145.9921999999999</v>
      </c>
      <c r="V307" s="10"/>
      <c r="W307" s="10"/>
      <c r="X307" s="10"/>
      <c r="Y307" s="10"/>
      <c r="Z307" s="10"/>
      <c r="AA307" s="10"/>
      <c r="AB307" s="10"/>
      <c r="AC307" s="10"/>
      <c r="AD307" s="10"/>
    </row>
    <row r="308" spans="1:30" ht="15.75" thickBot="1" x14ac:dyDescent="0.3">
      <c r="A308" s="55"/>
      <c r="B308" s="10"/>
      <c r="C308" s="10" t="s">
        <v>585</v>
      </c>
      <c r="D308" s="10"/>
      <c r="E308" s="10" t="s">
        <v>460</v>
      </c>
      <c r="F308" s="179">
        <v>2</v>
      </c>
      <c r="G308" s="299">
        <v>895.47</v>
      </c>
      <c r="H308" s="299">
        <v>1790.94</v>
      </c>
      <c r="I308" s="299">
        <v>895.47</v>
      </c>
      <c r="J308" s="421">
        <v>7</v>
      </c>
      <c r="K308" s="178"/>
      <c r="L308" s="179">
        <v>2</v>
      </c>
      <c r="M308" s="299">
        <v>1790.94</v>
      </c>
      <c r="N308" s="299">
        <v>895.47</v>
      </c>
      <c r="O308" s="213"/>
      <c r="P308" s="299"/>
      <c r="Q308" s="299"/>
      <c r="R308" s="179">
        <v>2</v>
      </c>
      <c r="S308" s="299">
        <v>1790.94</v>
      </c>
      <c r="T308" s="299">
        <v>895.47</v>
      </c>
      <c r="V308" s="10"/>
      <c r="W308" s="10"/>
      <c r="X308" s="10"/>
      <c r="Y308" s="10"/>
      <c r="Z308" s="10"/>
      <c r="AA308" s="10"/>
      <c r="AB308" s="10"/>
      <c r="AC308" s="10"/>
      <c r="AD308" s="10"/>
    </row>
    <row r="309" spans="1:30" ht="15.75" thickBot="1" x14ac:dyDescent="0.3">
      <c r="A309" s="55"/>
      <c r="B309" s="93" t="s">
        <v>586</v>
      </c>
      <c r="C309" s="100"/>
      <c r="D309" s="100"/>
      <c r="E309" s="100"/>
      <c r="F309" s="179">
        <f>SUM(F12:F307)</f>
        <v>14116</v>
      </c>
      <c r="G309" s="307">
        <f>AVERAGE(G12:G307)</f>
        <v>1014.8178904320869</v>
      </c>
      <c r="H309" s="307">
        <f>SUM(H12:H307)</f>
        <v>13975949.870000003</v>
      </c>
      <c r="I309" s="307">
        <f>AVERAGE(I12:I307)</f>
        <v>1014.8178904320869</v>
      </c>
      <c r="J309" s="421">
        <f>AVERAGE(J12:J307)</f>
        <v>11.550919028806444</v>
      </c>
      <c r="K309" s="181"/>
      <c r="L309" s="179">
        <f>SUM(L12:L307)</f>
        <v>5126</v>
      </c>
      <c r="M309" s="307">
        <f>SUM(M12:M307)</f>
        <v>6029503.4199999981</v>
      </c>
      <c r="N309" s="307">
        <f>AVERAGE(N12:N307)</f>
        <v>1178.4672244239339</v>
      </c>
      <c r="O309" s="213">
        <f>SUM(O12:O307)</f>
        <v>292</v>
      </c>
      <c r="P309" s="307">
        <f>SUM(P12:P307)</f>
        <v>246314.69000000006</v>
      </c>
      <c r="Q309" s="301">
        <f>AVERAGE(Q12:Q308)</f>
        <v>811.68097904080571</v>
      </c>
      <c r="R309" s="228">
        <f>SUM(R12:R308)</f>
        <v>13837</v>
      </c>
      <c r="S309" s="301">
        <f>SUM(S12:S308)</f>
        <v>13731426.120000003</v>
      </c>
      <c r="T309" s="301">
        <f>AVERAGE(T12:T308)</f>
        <v>1015.53468013015</v>
      </c>
      <c r="V309" s="97"/>
      <c r="W309" s="95"/>
      <c r="X309" s="99" t="s">
        <v>587</v>
      </c>
      <c r="Y309" s="95"/>
      <c r="Z309" s="95"/>
      <c r="AA309" s="99" t="s">
        <v>587</v>
      </c>
      <c r="AB309" s="95"/>
      <c r="AC309" s="95"/>
      <c r="AD309" s="102" t="s">
        <v>587</v>
      </c>
    </row>
    <row r="310" spans="1:30" x14ac:dyDescent="0.25">
      <c r="A310" s="55"/>
      <c r="B310" s="206"/>
      <c r="C310" s="207"/>
      <c r="D310" s="207"/>
      <c r="E310" s="207"/>
      <c r="F310" s="226"/>
      <c r="G310" s="302"/>
      <c r="H310" s="302"/>
      <c r="I310" s="302"/>
      <c r="J310" s="302"/>
      <c r="K310" s="181"/>
      <c r="L310" s="220"/>
      <c r="M310" s="302"/>
      <c r="N310" s="302"/>
      <c r="O310" s="294"/>
      <c r="P310" s="302"/>
      <c r="Q310" s="302"/>
      <c r="R310" s="229"/>
      <c r="S310" s="302"/>
      <c r="T310" s="302"/>
      <c r="V310" s="209"/>
      <c r="W310" s="208"/>
      <c r="X310" s="210"/>
      <c r="Y310" s="208"/>
      <c r="Z310" s="208"/>
      <c r="AA310" s="210"/>
      <c r="AB310" s="208"/>
      <c r="AC310" s="208"/>
      <c r="AD310" s="211"/>
    </row>
    <row r="311" spans="1:30" s="3" customFormat="1" ht="76.5" x14ac:dyDescent="0.2">
      <c r="A311" s="55" t="s">
        <v>688</v>
      </c>
      <c r="B311" s="67" t="s">
        <v>862</v>
      </c>
      <c r="C311" s="67" t="s">
        <v>44</v>
      </c>
      <c r="D311" s="67" t="s">
        <v>45</v>
      </c>
      <c r="E311" s="67" t="s">
        <v>46</v>
      </c>
      <c r="F311" s="219" t="s">
        <v>863</v>
      </c>
      <c r="G311" s="298" t="s">
        <v>864</v>
      </c>
      <c r="H311" s="298" t="s">
        <v>865</v>
      </c>
      <c r="I311" s="298" t="s">
        <v>866</v>
      </c>
      <c r="J311" s="298" t="s">
        <v>867</v>
      </c>
      <c r="K311" s="70"/>
      <c r="L311" s="219" t="s">
        <v>868</v>
      </c>
      <c r="M311" s="298" t="s">
        <v>869</v>
      </c>
      <c r="N311" s="298" t="s">
        <v>870</v>
      </c>
      <c r="O311" s="292" t="s">
        <v>871</v>
      </c>
      <c r="P311" s="298" t="s">
        <v>872</v>
      </c>
      <c r="Q311" s="298" t="s">
        <v>873</v>
      </c>
      <c r="R311" s="219" t="s">
        <v>874</v>
      </c>
      <c r="S311" s="298" t="s">
        <v>875</v>
      </c>
      <c r="T311" s="298" t="s">
        <v>876</v>
      </c>
      <c r="U311" s="70"/>
      <c r="V311" s="68" t="s">
        <v>877</v>
      </c>
      <c r="W311" s="68" t="s">
        <v>878</v>
      </c>
      <c r="X311" s="68" t="s">
        <v>879</v>
      </c>
      <c r="Y311" s="68" t="s">
        <v>880</v>
      </c>
      <c r="Z311" s="68" t="s">
        <v>881</v>
      </c>
      <c r="AA311" s="68" t="s">
        <v>882</v>
      </c>
      <c r="AB311" s="68" t="s">
        <v>883</v>
      </c>
      <c r="AC311" s="68" t="s">
        <v>884</v>
      </c>
      <c r="AD311" s="68" t="s">
        <v>885</v>
      </c>
    </row>
    <row r="312" spans="1:30" x14ac:dyDescent="0.25">
      <c r="A312" s="55"/>
      <c r="B312" s="10"/>
      <c r="C312" s="10" t="s">
        <v>62</v>
      </c>
      <c r="D312" s="10"/>
      <c r="E312" s="10" t="s">
        <v>63</v>
      </c>
      <c r="F312" s="179">
        <v>1</v>
      </c>
      <c r="G312" s="299">
        <v>495.29</v>
      </c>
      <c r="H312" s="299">
        <v>495.29</v>
      </c>
      <c r="I312" s="299">
        <v>495.29</v>
      </c>
      <c r="J312" s="421">
        <v>13</v>
      </c>
      <c r="K312" s="178"/>
      <c r="L312" s="179">
        <v>1</v>
      </c>
      <c r="M312" s="299"/>
      <c r="N312" s="299"/>
      <c r="O312" s="213"/>
      <c r="P312" s="299"/>
      <c r="Q312" s="299"/>
      <c r="R312" s="179">
        <v>1</v>
      </c>
      <c r="S312" s="299">
        <v>495.29</v>
      </c>
      <c r="T312" s="299">
        <v>495.29</v>
      </c>
      <c r="V312" s="10"/>
      <c r="W312" s="10"/>
      <c r="X312" s="10"/>
      <c r="Y312" s="10"/>
      <c r="Z312" s="10"/>
      <c r="AA312" s="10"/>
      <c r="AB312" s="10"/>
      <c r="AC312" s="10"/>
      <c r="AD312" s="10"/>
    </row>
    <row r="313" spans="1:30" x14ac:dyDescent="0.25">
      <c r="A313" s="55"/>
      <c r="B313" s="10"/>
      <c r="C313" s="10" t="s">
        <v>62</v>
      </c>
      <c r="D313" s="10"/>
      <c r="E313" s="10" t="s">
        <v>63</v>
      </c>
      <c r="F313" s="179">
        <v>172</v>
      </c>
      <c r="G313" s="299">
        <v>1375.578125</v>
      </c>
      <c r="H313" s="299">
        <v>176074</v>
      </c>
      <c r="I313" s="299">
        <v>1023.68604651163</v>
      </c>
      <c r="J313" s="421">
        <v>12.290697674418601</v>
      </c>
      <c r="K313" s="178"/>
      <c r="L313" s="179">
        <v>128</v>
      </c>
      <c r="M313" s="299">
        <v>55384.61</v>
      </c>
      <c r="N313" s="299">
        <v>1258.74113636364</v>
      </c>
      <c r="O313" s="213"/>
      <c r="P313" s="299"/>
      <c r="Q313" s="299"/>
      <c r="R313" s="179">
        <v>172</v>
      </c>
      <c r="S313" s="299">
        <v>176074</v>
      </c>
      <c r="T313" s="299">
        <v>1023.68604651163</v>
      </c>
      <c r="V313" s="10"/>
      <c r="W313" s="10"/>
      <c r="X313" s="10"/>
      <c r="Y313" s="10"/>
      <c r="Z313" s="10"/>
      <c r="AA313" s="10"/>
      <c r="AB313" s="10"/>
      <c r="AC313" s="10"/>
      <c r="AD313" s="10"/>
    </row>
    <row r="314" spans="1:30" x14ac:dyDescent="0.25">
      <c r="A314" s="55"/>
      <c r="B314" s="10"/>
      <c r="C314" s="10" t="s">
        <v>62</v>
      </c>
      <c r="D314" s="10"/>
      <c r="E314" s="10" t="s">
        <v>65</v>
      </c>
      <c r="F314" s="179">
        <v>157</v>
      </c>
      <c r="G314" s="299">
        <v>1670.8579999999999</v>
      </c>
      <c r="H314" s="299">
        <v>167085.79999999999</v>
      </c>
      <c r="I314" s="299">
        <v>1064.2407643312099</v>
      </c>
      <c r="J314" s="421">
        <v>11.732484076433099</v>
      </c>
      <c r="K314" s="178"/>
      <c r="L314" s="179">
        <v>100</v>
      </c>
      <c r="M314" s="299">
        <v>60347.4</v>
      </c>
      <c r="N314" s="299">
        <v>1058.7263157894699</v>
      </c>
      <c r="O314" s="213"/>
      <c r="P314" s="299"/>
      <c r="Q314" s="299"/>
      <c r="R314" s="179">
        <v>157</v>
      </c>
      <c r="S314" s="299">
        <v>167085.79999999999</v>
      </c>
      <c r="T314" s="299">
        <v>1064.2407643312099</v>
      </c>
      <c r="V314" s="10"/>
      <c r="W314" s="10"/>
      <c r="X314" s="10"/>
      <c r="Y314" s="10"/>
      <c r="Z314" s="10"/>
      <c r="AA314" s="10"/>
      <c r="AB314" s="10"/>
      <c r="AC314" s="10"/>
      <c r="AD314" s="10"/>
    </row>
    <row r="315" spans="1:30" x14ac:dyDescent="0.25">
      <c r="A315" s="55"/>
      <c r="B315" s="10"/>
      <c r="C315" s="10" t="s">
        <v>66</v>
      </c>
      <c r="D315" s="10"/>
      <c r="E315" s="10" t="s">
        <v>63</v>
      </c>
      <c r="F315" s="179">
        <v>27</v>
      </c>
      <c r="G315" s="299">
        <v>1597.61772727273</v>
      </c>
      <c r="H315" s="299">
        <v>35147.589999999997</v>
      </c>
      <c r="I315" s="299">
        <v>1301.76259259259</v>
      </c>
      <c r="J315" s="421">
        <v>12.5185185185185</v>
      </c>
      <c r="K315" s="178"/>
      <c r="L315" s="179">
        <v>22</v>
      </c>
      <c r="M315" s="299">
        <v>10026.530000000001</v>
      </c>
      <c r="N315" s="299">
        <v>2005.306</v>
      </c>
      <c r="O315" s="213"/>
      <c r="P315" s="299"/>
      <c r="Q315" s="299"/>
      <c r="R315" s="179">
        <v>27</v>
      </c>
      <c r="S315" s="299">
        <v>35147.589999999997</v>
      </c>
      <c r="T315" s="299">
        <v>1301.76259259259</v>
      </c>
      <c r="V315" s="10"/>
      <c r="W315" s="10"/>
      <c r="X315" s="10"/>
      <c r="Y315" s="10"/>
      <c r="Z315" s="10"/>
      <c r="AA315" s="10"/>
      <c r="AB315" s="10"/>
      <c r="AC315" s="10"/>
      <c r="AD315" s="10"/>
    </row>
    <row r="316" spans="1:30" x14ac:dyDescent="0.25">
      <c r="A316" s="55"/>
      <c r="B316" s="10"/>
      <c r="C316" s="10" t="s">
        <v>67</v>
      </c>
      <c r="D316" s="10"/>
      <c r="E316" s="10" t="s">
        <v>68</v>
      </c>
      <c r="F316" s="179">
        <v>13</v>
      </c>
      <c r="G316" s="299">
        <v>1894.40571428571</v>
      </c>
      <c r="H316" s="299">
        <v>13260.84</v>
      </c>
      <c r="I316" s="299">
        <v>1020.06461538462</v>
      </c>
      <c r="J316" s="421">
        <v>11.153846153846199</v>
      </c>
      <c r="K316" s="178"/>
      <c r="L316" s="179">
        <v>7</v>
      </c>
      <c r="M316" s="299">
        <v>9562.93</v>
      </c>
      <c r="N316" s="299">
        <v>1593.8216666666699</v>
      </c>
      <c r="O316" s="213"/>
      <c r="P316" s="299"/>
      <c r="Q316" s="299"/>
      <c r="R316" s="179">
        <v>13</v>
      </c>
      <c r="S316" s="299">
        <v>13260.84</v>
      </c>
      <c r="T316" s="299">
        <v>1020.06461538462</v>
      </c>
      <c r="V316" s="10"/>
      <c r="W316" s="10"/>
      <c r="X316" s="10"/>
      <c r="Y316" s="10"/>
      <c r="Z316" s="10"/>
      <c r="AA316" s="10"/>
      <c r="AB316" s="10"/>
      <c r="AC316" s="10"/>
      <c r="AD316" s="10"/>
    </row>
    <row r="317" spans="1:30" x14ac:dyDescent="0.25">
      <c r="A317" s="55"/>
      <c r="B317" s="10"/>
      <c r="C317" s="10" t="s">
        <v>71</v>
      </c>
      <c r="D317" s="10"/>
      <c r="E317" s="10" t="s">
        <v>72</v>
      </c>
      <c r="F317" s="179">
        <v>21</v>
      </c>
      <c r="G317" s="299">
        <v>2725.6842857142901</v>
      </c>
      <c r="H317" s="299">
        <v>38159.58</v>
      </c>
      <c r="I317" s="299">
        <v>1817.1228571428601</v>
      </c>
      <c r="J317" s="421">
        <v>14.8571428571429</v>
      </c>
      <c r="K317" s="178"/>
      <c r="L317" s="179">
        <v>14</v>
      </c>
      <c r="M317" s="299">
        <v>15756.61</v>
      </c>
      <c r="N317" s="299">
        <v>2250.9442857142899</v>
      </c>
      <c r="O317" s="213"/>
      <c r="P317" s="299"/>
      <c r="Q317" s="299"/>
      <c r="R317" s="179">
        <v>21</v>
      </c>
      <c r="S317" s="299">
        <v>38159.58</v>
      </c>
      <c r="T317" s="299">
        <v>1817.1228571428601</v>
      </c>
      <c r="V317" s="10"/>
      <c r="W317" s="10"/>
      <c r="X317" s="10"/>
      <c r="Y317" s="10"/>
      <c r="Z317" s="10"/>
      <c r="AA317" s="10"/>
      <c r="AB317" s="10"/>
      <c r="AC317" s="10"/>
      <c r="AD317" s="10"/>
    </row>
    <row r="318" spans="1:30" x14ac:dyDescent="0.25">
      <c r="A318" s="55"/>
      <c r="B318" s="10"/>
      <c r="C318" s="10" t="s">
        <v>78</v>
      </c>
      <c r="D318" s="10"/>
      <c r="E318" s="10" t="s">
        <v>79</v>
      </c>
      <c r="F318" s="179">
        <v>1</v>
      </c>
      <c r="G318" s="299">
        <v>8976.3700000000008</v>
      </c>
      <c r="H318" s="299">
        <v>8976.3700000000008</v>
      </c>
      <c r="I318" s="299">
        <v>8976.3700000000008</v>
      </c>
      <c r="J318" s="421">
        <v>37</v>
      </c>
      <c r="K318" s="178"/>
      <c r="L318" s="179">
        <v>1</v>
      </c>
      <c r="M318" s="299"/>
      <c r="N318" s="299"/>
      <c r="O318" s="213"/>
      <c r="P318" s="299"/>
      <c r="Q318" s="299"/>
      <c r="R318" s="179">
        <v>1</v>
      </c>
      <c r="S318" s="299">
        <v>8976.3700000000008</v>
      </c>
      <c r="T318" s="299">
        <v>8976.3700000000008</v>
      </c>
      <c r="V318" s="10"/>
      <c r="W318" s="10"/>
      <c r="X318" s="10"/>
      <c r="Y318" s="10"/>
      <c r="Z318" s="10"/>
      <c r="AA318" s="10"/>
      <c r="AB318" s="10"/>
      <c r="AC318" s="10"/>
      <c r="AD318" s="10"/>
    </row>
    <row r="319" spans="1:30" x14ac:dyDescent="0.25">
      <c r="A319" s="55"/>
      <c r="B319" s="10"/>
      <c r="C319" s="10" t="s">
        <v>80</v>
      </c>
      <c r="D319" s="10"/>
      <c r="E319" s="10" t="s">
        <v>81</v>
      </c>
      <c r="F319" s="179">
        <v>185</v>
      </c>
      <c r="G319" s="299">
        <v>1887.32222222222</v>
      </c>
      <c r="H319" s="299">
        <v>237802.6</v>
      </c>
      <c r="I319" s="299">
        <v>1285.4194594594601</v>
      </c>
      <c r="J319" s="421">
        <v>12.264864864864901</v>
      </c>
      <c r="K319" s="178"/>
      <c r="L319" s="179">
        <v>126</v>
      </c>
      <c r="M319" s="299">
        <v>83405.09</v>
      </c>
      <c r="N319" s="299">
        <v>1413.6455932203401</v>
      </c>
      <c r="O319" s="213"/>
      <c r="P319" s="299"/>
      <c r="Q319" s="299"/>
      <c r="R319" s="179">
        <v>185</v>
      </c>
      <c r="S319" s="299">
        <v>237802.6</v>
      </c>
      <c r="T319" s="299">
        <v>1285.4194594594601</v>
      </c>
      <c r="V319" s="10"/>
      <c r="W319" s="10"/>
      <c r="X319" s="10"/>
      <c r="Y319" s="10"/>
      <c r="Z319" s="10"/>
      <c r="AA319" s="10"/>
      <c r="AB319" s="10"/>
      <c r="AC319" s="10"/>
      <c r="AD319" s="10"/>
    </row>
    <row r="320" spans="1:30" x14ac:dyDescent="0.25">
      <c r="A320" s="55"/>
      <c r="B320" s="10"/>
      <c r="C320" s="10" t="s">
        <v>82</v>
      </c>
      <c r="D320" s="10"/>
      <c r="E320" s="10" t="s">
        <v>83</v>
      </c>
      <c r="F320" s="179">
        <v>627</v>
      </c>
      <c r="G320" s="299">
        <v>1542.5238847117801</v>
      </c>
      <c r="H320" s="299">
        <v>615467.03000000096</v>
      </c>
      <c r="I320" s="299">
        <v>981.60610845295196</v>
      </c>
      <c r="J320" s="421">
        <v>11.9186602870813</v>
      </c>
      <c r="K320" s="178"/>
      <c r="L320" s="179">
        <v>399</v>
      </c>
      <c r="M320" s="299">
        <v>260233.96</v>
      </c>
      <c r="N320" s="299">
        <v>1141.3770175438599</v>
      </c>
      <c r="O320" s="213"/>
      <c r="P320" s="299"/>
      <c r="Q320" s="299"/>
      <c r="R320" s="179">
        <v>627</v>
      </c>
      <c r="S320" s="299">
        <v>615467.03000000096</v>
      </c>
      <c r="T320" s="299">
        <v>981.60610845295196</v>
      </c>
      <c r="V320" s="10"/>
      <c r="W320" s="10"/>
      <c r="X320" s="10"/>
      <c r="Y320" s="10"/>
      <c r="Z320" s="10"/>
      <c r="AA320" s="10"/>
      <c r="AB320" s="10"/>
      <c r="AC320" s="10"/>
      <c r="AD320" s="10"/>
    </row>
    <row r="321" spans="1:30" x14ac:dyDescent="0.25">
      <c r="A321" s="55"/>
      <c r="B321" s="10"/>
      <c r="C321" s="10" t="s">
        <v>82</v>
      </c>
      <c r="D321" s="10"/>
      <c r="E321" s="10" t="s">
        <v>100</v>
      </c>
      <c r="F321" s="179">
        <v>4</v>
      </c>
      <c r="G321" s="299">
        <v>534.01666666666699</v>
      </c>
      <c r="H321" s="299">
        <v>1602.05</v>
      </c>
      <c r="I321" s="299">
        <v>400.51249999999999</v>
      </c>
      <c r="J321" s="421">
        <v>9.5</v>
      </c>
      <c r="K321" s="178"/>
      <c r="L321" s="179">
        <v>3</v>
      </c>
      <c r="M321" s="299">
        <v>101.69</v>
      </c>
      <c r="N321" s="299">
        <v>101.69</v>
      </c>
      <c r="O321" s="213"/>
      <c r="P321" s="299"/>
      <c r="Q321" s="299"/>
      <c r="R321" s="179">
        <v>4</v>
      </c>
      <c r="S321" s="299">
        <v>1602.05</v>
      </c>
      <c r="T321" s="299">
        <v>400.51249999999999</v>
      </c>
      <c r="V321" s="10"/>
      <c r="W321" s="10"/>
      <c r="X321" s="10"/>
      <c r="Y321" s="10"/>
      <c r="Z321" s="10"/>
      <c r="AA321" s="10"/>
      <c r="AB321" s="10"/>
      <c r="AC321" s="10"/>
      <c r="AD321" s="10"/>
    </row>
    <row r="322" spans="1:30" x14ac:dyDescent="0.25">
      <c r="A322" s="55"/>
      <c r="B322" s="10"/>
      <c r="C322" s="10" t="s">
        <v>89</v>
      </c>
      <c r="D322" s="10"/>
      <c r="E322" s="10" t="s">
        <v>90</v>
      </c>
      <c r="F322" s="179">
        <v>3</v>
      </c>
      <c r="G322" s="299">
        <v>1121.4000000000001</v>
      </c>
      <c r="H322" s="299">
        <v>2242.8000000000002</v>
      </c>
      <c r="I322" s="299">
        <v>747.6</v>
      </c>
      <c r="J322" s="421">
        <v>16.3333333333333</v>
      </c>
      <c r="K322" s="178"/>
      <c r="L322" s="179">
        <v>2</v>
      </c>
      <c r="M322" s="299">
        <v>671.92</v>
      </c>
      <c r="N322" s="299">
        <v>671.92</v>
      </c>
      <c r="O322" s="213"/>
      <c r="P322" s="299"/>
      <c r="Q322" s="299"/>
      <c r="R322" s="179">
        <v>3</v>
      </c>
      <c r="S322" s="299">
        <v>2242.8000000000002</v>
      </c>
      <c r="T322" s="299">
        <v>747.6</v>
      </c>
      <c r="V322" s="10"/>
      <c r="W322" s="10"/>
      <c r="X322" s="10"/>
      <c r="Y322" s="10"/>
      <c r="Z322" s="10"/>
      <c r="AA322" s="10"/>
      <c r="AB322" s="10"/>
      <c r="AC322" s="10"/>
      <c r="AD322" s="10"/>
    </row>
    <row r="323" spans="1:30" x14ac:dyDescent="0.25">
      <c r="A323" s="55"/>
      <c r="B323" s="10"/>
      <c r="C323" s="10" t="s">
        <v>91</v>
      </c>
      <c r="D323" s="10"/>
      <c r="E323" s="10" t="s">
        <v>92</v>
      </c>
      <c r="F323" s="179">
        <v>4</v>
      </c>
      <c r="G323" s="299">
        <v>1686.56</v>
      </c>
      <c r="H323" s="299">
        <v>3373.12</v>
      </c>
      <c r="I323" s="299">
        <v>843.28</v>
      </c>
      <c r="J323" s="421">
        <v>8</v>
      </c>
      <c r="K323" s="178"/>
      <c r="L323" s="179">
        <v>2</v>
      </c>
      <c r="M323" s="299">
        <v>2825.45</v>
      </c>
      <c r="N323" s="299">
        <v>1412.7249999999999</v>
      </c>
      <c r="O323" s="213"/>
      <c r="P323" s="299"/>
      <c r="Q323" s="299"/>
      <c r="R323" s="179">
        <v>4</v>
      </c>
      <c r="S323" s="299">
        <v>3373.12</v>
      </c>
      <c r="T323" s="299">
        <v>843.28</v>
      </c>
      <c r="V323" s="10"/>
      <c r="W323" s="10"/>
      <c r="X323" s="10"/>
      <c r="Y323" s="10"/>
      <c r="Z323" s="10"/>
      <c r="AA323" s="10"/>
      <c r="AB323" s="10"/>
      <c r="AC323" s="10"/>
      <c r="AD323" s="10"/>
    </row>
    <row r="324" spans="1:30" x14ac:dyDescent="0.25">
      <c r="A324" s="55"/>
      <c r="B324" s="10"/>
      <c r="C324" s="10" t="s">
        <v>94</v>
      </c>
      <c r="D324" s="10"/>
      <c r="E324" s="10" t="s">
        <v>96</v>
      </c>
      <c r="F324" s="179">
        <v>9</v>
      </c>
      <c r="G324" s="299">
        <v>941.86249999999995</v>
      </c>
      <c r="H324" s="299">
        <v>7534.9</v>
      </c>
      <c r="I324" s="299">
        <v>837.21111111111099</v>
      </c>
      <c r="J324" s="421">
        <v>13.8888888888889</v>
      </c>
      <c r="K324" s="178"/>
      <c r="L324" s="179">
        <v>8</v>
      </c>
      <c r="M324" s="299">
        <v>798.99</v>
      </c>
      <c r="N324" s="299">
        <v>798.99</v>
      </c>
      <c r="O324" s="213"/>
      <c r="P324" s="299"/>
      <c r="Q324" s="299"/>
      <c r="R324" s="179">
        <v>9</v>
      </c>
      <c r="S324" s="299">
        <v>7534.9</v>
      </c>
      <c r="T324" s="299">
        <v>837.21111111111099</v>
      </c>
      <c r="V324" s="10"/>
      <c r="W324" s="10"/>
      <c r="X324" s="10"/>
      <c r="Y324" s="10"/>
      <c r="Z324" s="10"/>
      <c r="AA324" s="10"/>
      <c r="AB324" s="10"/>
      <c r="AC324" s="10"/>
      <c r="AD324" s="10"/>
    </row>
    <row r="325" spans="1:30" x14ac:dyDescent="0.25">
      <c r="A325" s="55"/>
      <c r="B325" s="10"/>
      <c r="C325" s="10" t="s">
        <v>99</v>
      </c>
      <c r="D325" s="10"/>
      <c r="E325" s="10" t="s">
        <v>77</v>
      </c>
      <c r="F325" s="179">
        <v>140</v>
      </c>
      <c r="G325" s="299">
        <v>1800.0665420560699</v>
      </c>
      <c r="H325" s="299">
        <v>192607.12</v>
      </c>
      <c r="I325" s="299">
        <v>1375.7651428571401</v>
      </c>
      <c r="J325" s="421">
        <v>13.342857142857101</v>
      </c>
      <c r="K325" s="178"/>
      <c r="L325" s="179">
        <v>107</v>
      </c>
      <c r="M325" s="299">
        <v>61692.08</v>
      </c>
      <c r="N325" s="299">
        <v>1869.45696969697</v>
      </c>
      <c r="O325" s="213"/>
      <c r="P325" s="299"/>
      <c r="Q325" s="299"/>
      <c r="R325" s="179">
        <v>140</v>
      </c>
      <c r="S325" s="299">
        <v>192607.12</v>
      </c>
      <c r="T325" s="299">
        <v>1375.7651428571401</v>
      </c>
      <c r="V325" s="10"/>
      <c r="W325" s="10"/>
      <c r="X325" s="10"/>
      <c r="Y325" s="10"/>
      <c r="Z325" s="10"/>
      <c r="AA325" s="10"/>
      <c r="AB325" s="10"/>
      <c r="AC325" s="10"/>
      <c r="AD325" s="10"/>
    </row>
    <row r="326" spans="1:30" x14ac:dyDescent="0.25">
      <c r="A326" s="55"/>
      <c r="B326" s="10"/>
      <c r="C326" s="10" t="s">
        <v>101</v>
      </c>
      <c r="D326" s="10"/>
      <c r="E326" s="10" t="s">
        <v>102</v>
      </c>
      <c r="F326" s="179">
        <v>48</v>
      </c>
      <c r="G326" s="299">
        <v>1026.82222222222</v>
      </c>
      <c r="H326" s="299">
        <v>36965.599999999999</v>
      </c>
      <c r="I326" s="299">
        <v>770.11666666666702</v>
      </c>
      <c r="J326" s="421">
        <v>10.5</v>
      </c>
      <c r="K326" s="178"/>
      <c r="L326" s="179">
        <v>36</v>
      </c>
      <c r="M326" s="299">
        <v>16537.18</v>
      </c>
      <c r="N326" s="299">
        <v>1378.0983333333299</v>
      </c>
      <c r="O326" s="213"/>
      <c r="P326" s="299"/>
      <c r="Q326" s="299"/>
      <c r="R326" s="179">
        <v>48</v>
      </c>
      <c r="S326" s="299">
        <v>36965.599999999999</v>
      </c>
      <c r="T326" s="299">
        <v>770.11666666666702</v>
      </c>
      <c r="V326" s="10"/>
      <c r="W326" s="10"/>
      <c r="X326" s="10"/>
      <c r="Y326" s="10"/>
      <c r="Z326" s="10"/>
      <c r="AA326" s="10"/>
      <c r="AB326" s="10"/>
      <c r="AC326" s="10"/>
      <c r="AD326" s="10"/>
    </row>
    <row r="327" spans="1:30" x14ac:dyDescent="0.25">
      <c r="A327" s="55"/>
      <c r="B327" s="10"/>
      <c r="C327" s="10" t="s">
        <v>101</v>
      </c>
      <c r="D327" s="10"/>
      <c r="E327" s="10" t="s">
        <v>103</v>
      </c>
      <c r="F327" s="179">
        <v>3</v>
      </c>
      <c r="G327" s="299">
        <v>870.43</v>
      </c>
      <c r="H327" s="299">
        <v>1740.86</v>
      </c>
      <c r="I327" s="299">
        <v>580.28666666666697</v>
      </c>
      <c r="J327" s="421">
        <v>10.3333333333333</v>
      </c>
      <c r="K327" s="178"/>
      <c r="L327" s="179">
        <v>2</v>
      </c>
      <c r="M327" s="299">
        <v>408.08</v>
      </c>
      <c r="N327" s="299">
        <v>408.08</v>
      </c>
      <c r="O327" s="213"/>
      <c r="P327" s="299"/>
      <c r="Q327" s="299"/>
      <c r="R327" s="179">
        <v>3</v>
      </c>
      <c r="S327" s="299">
        <v>1740.86</v>
      </c>
      <c r="T327" s="299">
        <v>580.28666666666697</v>
      </c>
      <c r="V327" s="10"/>
      <c r="W327" s="10"/>
      <c r="X327" s="10"/>
      <c r="Y327" s="10"/>
      <c r="Z327" s="10"/>
      <c r="AA327" s="10"/>
      <c r="AB327" s="10"/>
      <c r="AC327" s="10"/>
      <c r="AD327" s="10"/>
    </row>
    <row r="328" spans="1:30" x14ac:dyDescent="0.25">
      <c r="A328" s="55"/>
      <c r="B328" s="10"/>
      <c r="C328" s="10" t="s">
        <v>101</v>
      </c>
      <c r="D328" s="10"/>
      <c r="E328" s="10" t="s">
        <v>104</v>
      </c>
      <c r="F328" s="179">
        <v>1</v>
      </c>
      <c r="G328" s="299">
        <v>947.94</v>
      </c>
      <c r="H328" s="299">
        <v>947.94</v>
      </c>
      <c r="I328" s="299">
        <v>947.94</v>
      </c>
      <c r="J328" s="421">
        <v>6</v>
      </c>
      <c r="K328" s="178"/>
      <c r="L328" s="179">
        <v>1</v>
      </c>
      <c r="M328" s="299"/>
      <c r="N328" s="299"/>
      <c r="O328" s="213"/>
      <c r="P328" s="299"/>
      <c r="Q328" s="299"/>
      <c r="R328" s="179">
        <v>1</v>
      </c>
      <c r="S328" s="299">
        <v>947.94</v>
      </c>
      <c r="T328" s="299">
        <v>947.94</v>
      </c>
      <c r="V328" s="10"/>
      <c r="W328" s="10"/>
      <c r="X328" s="10"/>
      <c r="Y328" s="10"/>
      <c r="Z328" s="10"/>
      <c r="AA328" s="10"/>
      <c r="AB328" s="10"/>
      <c r="AC328" s="10"/>
      <c r="AD328" s="10"/>
    </row>
    <row r="329" spans="1:30" x14ac:dyDescent="0.25">
      <c r="A329" s="55"/>
      <c r="B329" s="10"/>
      <c r="C329" s="10" t="s">
        <v>106</v>
      </c>
      <c r="D329" s="10"/>
      <c r="E329" s="10" t="s">
        <v>107</v>
      </c>
      <c r="F329" s="179">
        <v>13</v>
      </c>
      <c r="G329" s="299">
        <v>1654.0177777777801</v>
      </c>
      <c r="H329" s="299">
        <v>14886.16</v>
      </c>
      <c r="I329" s="299">
        <v>1145.08923076923</v>
      </c>
      <c r="J329" s="421">
        <v>11.307692307692299</v>
      </c>
      <c r="K329" s="178"/>
      <c r="L329" s="179">
        <v>9</v>
      </c>
      <c r="M329" s="299">
        <v>5257.37</v>
      </c>
      <c r="N329" s="299">
        <v>1314.3425</v>
      </c>
      <c r="O329" s="213"/>
      <c r="P329" s="299"/>
      <c r="Q329" s="299"/>
      <c r="R329" s="179">
        <v>13</v>
      </c>
      <c r="S329" s="299">
        <v>14886.16</v>
      </c>
      <c r="T329" s="299">
        <v>1145.08923076923</v>
      </c>
      <c r="V329" s="10"/>
      <c r="W329" s="10"/>
      <c r="X329" s="10"/>
      <c r="Y329" s="10"/>
      <c r="Z329" s="10"/>
      <c r="AA329" s="10"/>
      <c r="AB329" s="10"/>
      <c r="AC329" s="10"/>
      <c r="AD329" s="10"/>
    </row>
    <row r="330" spans="1:30" x14ac:dyDescent="0.25">
      <c r="A330" s="55"/>
      <c r="B330" s="10"/>
      <c r="C330" s="10" t="s">
        <v>113</v>
      </c>
      <c r="D330" s="10"/>
      <c r="E330" s="10" t="s">
        <v>105</v>
      </c>
      <c r="F330" s="179">
        <v>4</v>
      </c>
      <c r="G330" s="299">
        <v>7177.07</v>
      </c>
      <c r="H330" s="299">
        <v>7177.07</v>
      </c>
      <c r="I330" s="299">
        <v>1794.2674999999999</v>
      </c>
      <c r="J330" s="421">
        <v>12.25</v>
      </c>
      <c r="K330" s="178"/>
      <c r="L330" s="179">
        <v>1</v>
      </c>
      <c r="M330" s="299">
        <v>5467.14</v>
      </c>
      <c r="N330" s="299">
        <v>1822.38</v>
      </c>
      <c r="O330" s="213"/>
      <c r="P330" s="299"/>
      <c r="Q330" s="299"/>
      <c r="R330" s="179">
        <v>4</v>
      </c>
      <c r="S330" s="299">
        <v>7177.07</v>
      </c>
      <c r="T330" s="299">
        <v>1794.2674999999999</v>
      </c>
      <c r="V330" s="10"/>
      <c r="W330" s="10"/>
      <c r="X330" s="10"/>
      <c r="Y330" s="10"/>
      <c r="Z330" s="10"/>
      <c r="AA330" s="10"/>
      <c r="AB330" s="10"/>
      <c r="AC330" s="10"/>
      <c r="AD330" s="10"/>
    </row>
    <row r="331" spans="1:30" x14ac:dyDescent="0.25">
      <c r="A331" s="55"/>
      <c r="B331" s="10"/>
      <c r="C331" s="10" t="s">
        <v>113</v>
      </c>
      <c r="D331" s="10"/>
      <c r="E331" s="10" t="s">
        <v>104</v>
      </c>
      <c r="F331" s="179">
        <v>17</v>
      </c>
      <c r="G331" s="299">
        <v>963.89272727272703</v>
      </c>
      <c r="H331" s="299">
        <v>10602.82</v>
      </c>
      <c r="I331" s="299">
        <v>623.69529411764699</v>
      </c>
      <c r="J331" s="421">
        <v>9.5882352941176503</v>
      </c>
      <c r="K331" s="178"/>
      <c r="L331" s="179">
        <v>11</v>
      </c>
      <c r="M331" s="299">
        <v>5281.3</v>
      </c>
      <c r="N331" s="299">
        <v>880.21666666666704</v>
      </c>
      <c r="O331" s="213"/>
      <c r="P331" s="299"/>
      <c r="Q331" s="299"/>
      <c r="R331" s="179">
        <v>17</v>
      </c>
      <c r="S331" s="299">
        <v>10602.82</v>
      </c>
      <c r="T331" s="299">
        <v>623.69529411764699</v>
      </c>
      <c r="V331" s="10"/>
      <c r="W331" s="10"/>
      <c r="X331" s="10"/>
      <c r="Y331" s="10"/>
      <c r="Z331" s="10"/>
      <c r="AA331" s="10"/>
      <c r="AB331" s="10"/>
      <c r="AC331" s="10"/>
      <c r="AD331" s="10"/>
    </row>
    <row r="332" spans="1:30" x14ac:dyDescent="0.25">
      <c r="A332" s="55"/>
      <c r="B332" s="10"/>
      <c r="C332" s="10" t="s">
        <v>118</v>
      </c>
      <c r="D332" s="10"/>
      <c r="E332" s="10" t="s">
        <v>105</v>
      </c>
      <c r="F332" s="179">
        <v>27</v>
      </c>
      <c r="G332" s="299">
        <v>1577.71470588235</v>
      </c>
      <c r="H332" s="299">
        <v>26821.15</v>
      </c>
      <c r="I332" s="299">
        <v>993.37592592592603</v>
      </c>
      <c r="J332" s="421">
        <v>13.1111111111111</v>
      </c>
      <c r="K332" s="178"/>
      <c r="L332" s="179">
        <v>17</v>
      </c>
      <c r="M332" s="299">
        <v>15329.74</v>
      </c>
      <c r="N332" s="299">
        <v>1532.9739999999999</v>
      </c>
      <c r="O332" s="213"/>
      <c r="P332" s="299"/>
      <c r="Q332" s="299"/>
      <c r="R332" s="179">
        <v>27</v>
      </c>
      <c r="S332" s="299">
        <v>26821.15</v>
      </c>
      <c r="T332" s="299">
        <v>993.37592592592603</v>
      </c>
      <c r="V332" s="10"/>
      <c r="W332" s="10"/>
      <c r="X332" s="10"/>
      <c r="Y332" s="10"/>
      <c r="Z332" s="10"/>
      <c r="AA332" s="10"/>
      <c r="AB332" s="10"/>
      <c r="AC332" s="10"/>
      <c r="AD332" s="10"/>
    </row>
    <row r="333" spans="1:30" x14ac:dyDescent="0.25">
      <c r="A333" s="55"/>
      <c r="B333" s="10"/>
      <c r="C333" s="10" t="s">
        <v>123</v>
      </c>
      <c r="D333" s="10"/>
      <c r="E333" s="10" t="s">
        <v>124</v>
      </c>
      <c r="F333" s="179">
        <v>2</v>
      </c>
      <c r="G333" s="299">
        <v>3441.9</v>
      </c>
      <c r="H333" s="299">
        <v>3441.9</v>
      </c>
      <c r="I333" s="299">
        <v>1720.95</v>
      </c>
      <c r="J333" s="421">
        <v>9.5</v>
      </c>
      <c r="K333" s="178"/>
      <c r="L333" s="179">
        <v>1</v>
      </c>
      <c r="M333" s="299">
        <v>2506.31</v>
      </c>
      <c r="N333" s="299">
        <v>2506.31</v>
      </c>
      <c r="O333" s="213"/>
      <c r="P333" s="299"/>
      <c r="Q333" s="299"/>
      <c r="R333" s="179">
        <v>2</v>
      </c>
      <c r="S333" s="299">
        <v>3441.9</v>
      </c>
      <c r="T333" s="299">
        <v>1720.95</v>
      </c>
      <c r="V333" s="10"/>
      <c r="W333" s="10"/>
      <c r="X333" s="10"/>
      <c r="Y333" s="10"/>
      <c r="Z333" s="10"/>
      <c r="AA333" s="10"/>
      <c r="AB333" s="10"/>
      <c r="AC333" s="10"/>
      <c r="AD333" s="10"/>
    </row>
    <row r="334" spans="1:30" x14ac:dyDescent="0.25">
      <c r="A334" s="55"/>
      <c r="B334" s="10"/>
      <c r="C334" s="10" t="s">
        <v>125</v>
      </c>
      <c r="D334" s="10"/>
      <c r="E334" s="10" t="s">
        <v>120</v>
      </c>
      <c r="F334" s="179">
        <v>13</v>
      </c>
      <c r="G334" s="299">
        <v>1327.55</v>
      </c>
      <c r="H334" s="299">
        <v>11947.95</v>
      </c>
      <c r="I334" s="299">
        <v>919.073076923077</v>
      </c>
      <c r="J334" s="421">
        <v>11.692307692307701</v>
      </c>
      <c r="K334" s="178"/>
      <c r="L334" s="179">
        <v>9</v>
      </c>
      <c r="M334" s="299">
        <v>3841.18</v>
      </c>
      <c r="N334" s="299">
        <v>960.29499999999996</v>
      </c>
      <c r="O334" s="213"/>
      <c r="P334" s="299"/>
      <c r="Q334" s="299"/>
      <c r="R334" s="179">
        <v>13</v>
      </c>
      <c r="S334" s="299">
        <v>11947.95</v>
      </c>
      <c r="T334" s="299">
        <v>919.073076923077</v>
      </c>
      <c r="V334" s="10"/>
      <c r="W334" s="10"/>
      <c r="X334" s="10"/>
      <c r="Y334" s="10"/>
      <c r="Z334" s="10"/>
      <c r="AA334" s="10"/>
      <c r="AB334" s="10"/>
      <c r="AC334" s="10"/>
      <c r="AD334" s="10"/>
    </row>
    <row r="335" spans="1:30" x14ac:dyDescent="0.25">
      <c r="A335" s="55"/>
      <c r="B335" s="10"/>
      <c r="C335" s="10" t="s">
        <v>126</v>
      </c>
      <c r="D335" s="10"/>
      <c r="E335" s="10" t="s">
        <v>127</v>
      </c>
      <c r="F335" s="179">
        <v>12</v>
      </c>
      <c r="G335" s="299">
        <v>1208.827</v>
      </c>
      <c r="H335" s="299">
        <v>12088.27</v>
      </c>
      <c r="I335" s="299">
        <v>1007.35583333333</v>
      </c>
      <c r="J335" s="421">
        <v>11.4166666666667</v>
      </c>
      <c r="K335" s="178"/>
      <c r="L335" s="179">
        <v>10</v>
      </c>
      <c r="M335" s="299">
        <v>2254.39</v>
      </c>
      <c r="N335" s="299">
        <v>1127.1949999999999</v>
      </c>
      <c r="O335" s="213"/>
      <c r="P335" s="299"/>
      <c r="Q335" s="299"/>
      <c r="R335" s="179">
        <v>12</v>
      </c>
      <c r="S335" s="299">
        <v>12088.27</v>
      </c>
      <c r="T335" s="299">
        <v>1007.35583333333</v>
      </c>
      <c r="V335" s="10"/>
      <c r="W335" s="10"/>
      <c r="X335" s="10"/>
      <c r="Y335" s="10"/>
      <c r="Z335" s="10"/>
      <c r="AA335" s="10"/>
      <c r="AB335" s="10"/>
      <c r="AC335" s="10"/>
      <c r="AD335" s="10"/>
    </row>
    <row r="336" spans="1:30" x14ac:dyDescent="0.25">
      <c r="A336" s="55"/>
      <c r="B336" s="10"/>
      <c r="C336" s="10" t="s">
        <v>128</v>
      </c>
      <c r="D336" s="10"/>
      <c r="E336" s="10" t="s">
        <v>68</v>
      </c>
      <c r="F336" s="179">
        <v>151</v>
      </c>
      <c r="G336" s="299">
        <v>1671.16436170213</v>
      </c>
      <c r="H336" s="299">
        <v>157089.45000000001</v>
      </c>
      <c r="I336" s="299">
        <v>1040.32748344371</v>
      </c>
      <c r="J336" s="421">
        <v>11.152317880794699</v>
      </c>
      <c r="K336" s="178"/>
      <c r="L336" s="179">
        <v>94</v>
      </c>
      <c r="M336" s="299">
        <v>68441.73</v>
      </c>
      <c r="N336" s="299">
        <v>1200.7321052631601</v>
      </c>
      <c r="O336" s="213"/>
      <c r="P336" s="299"/>
      <c r="Q336" s="299"/>
      <c r="R336" s="179">
        <v>151</v>
      </c>
      <c r="S336" s="299">
        <v>157089.45000000001</v>
      </c>
      <c r="T336" s="299">
        <v>1040.32748344371</v>
      </c>
      <c r="V336" s="10"/>
      <c r="W336" s="10"/>
      <c r="X336" s="10"/>
      <c r="Y336" s="10"/>
      <c r="Z336" s="10"/>
      <c r="AA336" s="10"/>
      <c r="AB336" s="10"/>
      <c r="AC336" s="10"/>
      <c r="AD336" s="10"/>
    </row>
    <row r="337" spans="1:30" x14ac:dyDescent="0.25">
      <c r="A337" s="55"/>
      <c r="B337" s="10"/>
      <c r="C337" s="10" t="s">
        <v>135</v>
      </c>
      <c r="D337" s="10"/>
      <c r="E337" s="10" t="s">
        <v>131</v>
      </c>
      <c r="F337" s="179">
        <v>115</v>
      </c>
      <c r="G337" s="299">
        <v>1140.7684848484801</v>
      </c>
      <c r="H337" s="299">
        <v>75290.720000000001</v>
      </c>
      <c r="I337" s="299">
        <v>654.70191304347804</v>
      </c>
      <c r="J337" s="421">
        <v>10.417391304347801</v>
      </c>
      <c r="K337" s="178"/>
      <c r="L337" s="179">
        <v>66</v>
      </c>
      <c r="M337" s="299">
        <v>39521.800000000003</v>
      </c>
      <c r="N337" s="299">
        <v>806.56734693877502</v>
      </c>
      <c r="O337" s="213">
        <v>2</v>
      </c>
      <c r="P337" s="299">
        <v>88.2</v>
      </c>
      <c r="Q337" s="299">
        <v>44.1</v>
      </c>
      <c r="R337" s="179">
        <v>113</v>
      </c>
      <c r="S337" s="299">
        <v>75202.52</v>
      </c>
      <c r="T337" s="299">
        <v>665.50902654867298</v>
      </c>
      <c r="V337" s="10"/>
      <c r="W337" s="10"/>
      <c r="X337" s="10"/>
      <c r="Y337" s="10"/>
      <c r="Z337" s="10"/>
      <c r="AA337" s="10"/>
      <c r="AB337" s="10"/>
      <c r="AC337" s="10"/>
      <c r="AD337" s="10"/>
    </row>
    <row r="338" spans="1:30" x14ac:dyDescent="0.25">
      <c r="A338" s="55"/>
      <c r="B338" s="10"/>
      <c r="C338" s="10" t="s">
        <v>136</v>
      </c>
      <c r="D338" s="10"/>
      <c r="E338" s="10" t="s">
        <v>79</v>
      </c>
      <c r="F338" s="179">
        <v>17</v>
      </c>
      <c r="G338" s="299">
        <v>4394.2588888888904</v>
      </c>
      <c r="H338" s="299">
        <v>39548.33</v>
      </c>
      <c r="I338" s="299">
        <v>2326.37235294118</v>
      </c>
      <c r="J338" s="421">
        <v>15</v>
      </c>
      <c r="K338" s="178"/>
      <c r="L338" s="179">
        <v>9</v>
      </c>
      <c r="M338" s="299">
        <v>17705.79</v>
      </c>
      <c r="N338" s="299">
        <v>2213.2237500000001</v>
      </c>
      <c r="O338" s="213"/>
      <c r="P338" s="299"/>
      <c r="Q338" s="299"/>
      <c r="R338" s="179">
        <v>17</v>
      </c>
      <c r="S338" s="299">
        <v>39548.33</v>
      </c>
      <c r="T338" s="299">
        <v>2326.37235294118</v>
      </c>
      <c r="V338" s="10"/>
      <c r="W338" s="10"/>
      <c r="X338" s="10"/>
      <c r="Y338" s="10"/>
      <c r="Z338" s="10"/>
      <c r="AA338" s="10"/>
      <c r="AB338" s="10"/>
      <c r="AC338" s="10"/>
      <c r="AD338" s="10"/>
    </row>
    <row r="339" spans="1:30" x14ac:dyDescent="0.25">
      <c r="A339" s="55"/>
      <c r="B339" s="10"/>
      <c r="C339" s="10" t="s">
        <v>138</v>
      </c>
      <c r="D339" s="10"/>
      <c r="E339" s="10" t="s">
        <v>79</v>
      </c>
      <c r="F339" s="179">
        <v>6</v>
      </c>
      <c r="G339" s="299">
        <v>1341.9166666666699</v>
      </c>
      <c r="H339" s="299">
        <v>4025.75</v>
      </c>
      <c r="I339" s="299">
        <v>670.95833333333303</v>
      </c>
      <c r="J339" s="421">
        <v>8.1666666666666696</v>
      </c>
      <c r="K339" s="178"/>
      <c r="L339" s="179">
        <v>3</v>
      </c>
      <c r="M339" s="299">
        <v>3100.98</v>
      </c>
      <c r="N339" s="299">
        <v>1033.6600000000001</v>
      </c>
      <c r="O339" s="213"/>
      <c r="P339" s="299"/>
      <c r="Q339" s="299"/>
      <c r="R339" s="179">
        <v>6</v>
      </c>
      <c r="S339" s="299">
        <v>4025.75</v>
      </c>
      <c r="T339" s="299">
        <v>670.95833333333303</v>
      </c>
      <c r="V339" s="10"/>
      <c r="W339" s="10"/>
      <c r="X339" s="10"/>
      <c r="Y339" s="10"/>
      <c r="Z339" s="10"/>
      <c r="AA339" s="10"/>
      <c r="AB339" s="10"/>
      <c r="AC339" s="10"/>
      <c r="AD339" s="10"/>
    </row>
    <row r="340" spans="1:30" x14ac:dyDescent="0.25">
      <c r="A340" s="55"/>
      <c r="B340" s="10"/>
      <c r="C340" s="10" t="s">
        <v>139</v>
      </c>
      <c r="D340" s="10"/>
      <c r="E340" s="10" t="s">
        <v>140</v>
      </c>
      <c r="F340" s="179">
        <v>1</v>
      </c>
      <c r="G340" s="299">
        <v>1275.9100000000001</v>
      </c>
      <c r="H340" s="299">
        <v>1275.9100000000001</v>
      </c>
      <c r="I340" s="299">
        <v>1275.9100000000001</v>
      </c>
      <c r="J340" s="421">
        <v>8</v>
      </c>
      <c r="K340" s="178"/>
      <c r="L340" s="179">
        <v>1</v>
      </c>
      <c r="M340" s="299"/>
      <c r="N340" s="299"/>
      <c r="O340" s="213"/>
      <c r="P340" s="299"/>
      <c r="Q340" s="299"/>
      <c r="R340" s="179">
        <v>1</v>
      </c>
      <c r="S340" s="299">
        <v>1275.9100000000001</v>
      </c>
      <c r="T340" s="299">
        <v>1275.9100000000001</v>
      </c>
      <c r="V340" s="10"/>
      <c r="W340" s="10"/>
      <c r="X340" s="10"/>
      <c r="Y340" s="10"/>
      <c r="Z340" s="10"/>
      <c r="AA340" s="10"/>
      <c r="AB340" s="10"/>
      <c r="AC340" s="10"/>
      <c r="AD340" s="10"/>
    </row>
    <row r="341" spans="1:30" x14ac:dyDescent="0.25">
      <c r="A341" s="55"/>
      <c r="B341" s="10"/>
      <c r="C341" s="10" t="s">
        <v>141</v>
      </c>
      <c r="D341" s="10"/>
      <c r="E341" s="10" t="s">
        <v>104</v>
      </c>
      <c r="F341" s="179">
        <v>3</v>
      </c>
      <c r="G341" s="299">
        <v>1025.52</v>
      </c>
      <c r="H341" s="299">
        <v>2051.04</v>
      </c>
      <c r="I341" s="299">
        <v>683.68</v>
      </c>
      <c r="J341" s="421">
        <v>10.3333333333333</v>
      </c>
      <c r="K341" s="178"/>
      <c r="L341" s="179">
        <v>2</v>
      </c>
      <c r="M341" s="299">
        <v>820.8</v>
      </c>
      <c r="N341" s="299">
        <v>820.8</v>
      </c>
      <c r="O341" s="213"/>
      <c r="P341" s="299"/>
      <c r="Q341" s="299"/>
      <c r="R341" s="179">
        <v>3</v>
      </c>
      <c r="S341" s="299">
        <v>2051.04</v>
      </c>
      <c r="T341" s="299">
        <v>683.68</v>
      </c>
      <c r="V341" s="10"/>
      <c r="W341" s="10"/>
      <c r="X341" s="10"/>
      <c r="Y341" s="10"/>
      <c r="Z341" s="10"/>
      <c r="AA341" s="10"/>
      <c r="AB341" s="10"/>
      <c r="AC341" s="10"/>
      <c r="AD341" s="10"/>
    </row>
    <row r="342" spans="1:30" x14ac:dyDescent="0.25">
      <c r="A342" s="55"/>
      <c r="B342" s="10"/>
      <c r="C342" s="10" t="s">
        <v>142</v>
      </c>
      <c r="D342" s="10"/>
      <c r="E342" s="10" t="s">
        <v>143</v>
      </c>
      <c r="F342" s="179">
        <v>10</v>
      </c>
      <c r="G342" s="299">
        <v>1618.04</v>
      </c>
      <c r="H342" s="299">
        <v>11326.28</v>
      </c>
      <c r="I342" s="299">
        <v>1132.6279999999999</v>
      </c>
      <c r="J342" s="421">
        <v>14</v>
      </c>
      <c r="K342" s="178"/>
      <c r="L342" s="179">
        <v>7</v>
      </c>
      <c r="M342" s="299">
        <v>2732.84</v>
      </c>
      <c r="N342" s="299">
        <v>910.94666666666706</v>
      </c>
      <c r="O342" s="213"/>
      <c r="P342" s="299"/>
      <c r="Q342" s="299"/>
      <c r="R342" s="179">
        <v>10</v>
      </c>
      <c r="S342" s="299">
        <v>11326.28</v>
      </c>
      <c r="T342" s="299">
        <v>1132.6279999999999</v>
      </c>
      <c r="V342" s="10"/>
      <c r="W342" s="10"/>
      <c r="X342" s="10"/>
      <c r="Y342" s="10"/>
      <c r="Z342" s="10"/>
      <c r="AA342" s="10"/>
      <c r="AB342" s="10"/>
      <c r="AC342" s="10"/>
      <c r="AD342" s="10"/>
    </row>
    <row r="343" spans="1:30" x14ac:dyDescent="0.25">
      <c r="A343" s="55"/>
      <c r="B343" s="10"/>
      <c r="C343" s="10" t="s">
        <v>144</v>
      </c>
      <c r="D343" s="10"/>
      <c r="E343" s="10" t="s">
        <v>488</v>
      </c>
      <c r="F343" s="179">
        <v>1</v>
      </c>
      <c r="G343" s="299">
        <v>1265.6199999999999</v>
      </c>
      <c r="H343" s="299">
        <v>1265.6199999999999</v>
      </c>
      <c r="I343" s="299">
        <v>1265.6199999999999</v>
      </c>
      <c r="J343" s="421">
        <v>19</v>
      </c>
      <c r="K343" s="178"/>
      <c r="L343" s="179">
        <v>1</v>
      </c>
      <c r="M343" s="299"/>
      <c r="N343" s="299"/>
      <c r="O343" s="213"/>
      <c r="P343" s="299"/>
      <c r="Q343" s="299"/>
      <c r="R343" s="179">
        <v>1</v>
      </c>
      <c r="S343" s="299">
        <v>1265.6199999999999</v>
      </c>
      <c r="T343" s="299">
        <v>1265.6199999999999</v>
      </c>
      <c r="V343" s="10"/>
      <c r="W343" s="10"/>
      <c r="X343" s="10"/>
      <c r="Y343" s="10"/>
      <c r="Z343" s="10"/>
      <c r="AA343" s="10"/>
      <c r="AB343" s="10"/>
      <c r="AC343" s="10"/>
      <c r="AD343" s="10"/>
    </row>
    <row r="344" spans="1:30" x14ac:dyDescent="0.25">
      <c r="A344" s="55"/>
      <c r="B344" s="10"/>
      <c r="C344" s="10" t="s">
        <v>144</v>
      </c>
      <c r="D344" s="10"/>
      <c r="E344" s="10" t="s">
        <v>145</v>
      </c>
      <c r="F344" s="179">
        <v>584</v>
      </c>
      <c r="G344" s="299">
        <v>1992.02273195876</v>
      </c>
      <c r="H344" s="299">
        <v>772904.82</v>
      </c>
      <c r="I344" s="299">
        <v>1323.46715753425</v>
      </c>
      <c r="J344" s="421">
        <v>12.821917808219199</v>
      </c>
      <c r="K344" s="178"/>
      <c r="L344" s="179">
        <v>388</v>
      </c>
      <c r="M344" s="299">
        <v>338149.25</v>
      </c>
      <c r="N344" s="299">
        <v>1725.2512755102</v>
      </c>
      <c r="O344" s="213"/>
      <c r="P344" s="299"/>
      <c r="Q344" s="299"/>
      <c r="R344" s="179">
        <v>584</v>
      </c>
      <c r="S344" s="299">
        <v>772904.82</v>
      </c>
      <c r="T344" s="299">
        <v>1323.46715753425</v>
      </c>
      <c r="V344" s="10"/>
      <c r="W344" s="10"/>
      <c r="X344" s="10"/>
      <c r="Y344" s="10"/>
      <c r="Z344" s="10"/>
      <c r="AA344" s="10"/>
      <c r="AB344" s="10"/>
      <c r="AC344" s="10"/>
      <c r="AD344" s="10"/>
    </row>
    <row r="345" spans="1:30" x14ac:dyDescent="0.25">
      <c r="A345" s="55"/>
      <c r="B345" s="10"/>
      <c r="C345" s="10" t="s">
        <v>146</v>
      </c>
      <c r="D345" s="10"/>
      <c r="E345" s="10" t="s">
        <v>148</v>
      </c>
      <c r="F345" s="179">
        <v>67</v>
      </c>
      <c r="G345" s="299">
        <v>1199.86735849057</v>
      </c>
      <c r="H345" s="299">
        <v>63592.97</v>
      </c>
      <c r="I345" s="299">
        <v>949.14880597014997</v>
      </c>
      <c r="J345" s="421">
        <v>12.402985074626899</v>
      </c>
      <c r="K345" s="178"/>
      <c r="L345" s="179">
        <v>53</v>
      </c>
      <c r="M345" s="299">
        <v>12141.12</v>
      </c>
      <c r="N345" s="299">
        <v>867.22285714285704</v>
      </c>
      <c r="O345" s="213"/>
      <c r="P345" s="299"/>
      <c r="Q345" s="299"/>
      <c r="R345" s="179">
        <v>67</v>
      </c>
      <c r="S345" s="299">
        <v>63592.97</v>
      </c>
      <c r="T345" s="299">
        <v>949.14880597014997</v>
      </c>
      <c r="V345" s="10"/>
      <c r="W345" s="10"/>
      <c r="X345" s="10"/>
      <c r="Y345" s="10"/>
      <c r="Z345" s="10"/>
      <c r="AA345" s="10"/>
      <c r="AB345" s="10"/>
      <c r="AC345" s="10"/>
      <c r="AD345" s="10"/>
    </row>
    <row r="346" spans="1:30" x14ac:dyDescent="0.25">
      <c r="A346" s="55"/>
      <c r="B346" s="10"/>
      <c r="C346" s="10" t="s">
        <v>151</v>
      </c>
      <c r="D346" s="10"/>
      <c r="E346" s="10" t="s">
        <v>145</v>
      </c>
      <c r="F346" s="179">
        <v>1</v>
      </c>
      <c r="G346" s="299"/>
      <c r="H346" s="299">
        <v>313.57</v>
      </c>
      <c r="I346" s="299">
        <v>313.57</v>
      </c>
      <c r="J346" s="421">
        <v>12</v>
      </c>
      <c r="K346" s="178"/>
      <c r="L346" s="179"/>
      <c r="M346" s="299">
        <v>313.57</v>
      </c>
      <c r="N346" s="299">
        <v>313.57</v>
      </c>
      <c r="O346" s="213"/>
      <c r="P346" s="299"/>
      <c r="Q346" s="299"/>
      <c r="R346" s="179">
        <v>1</v>
      </c>
      <c r="S346" s="299">
        <v>313.57</v>
      </c>
      <c r="T346" s="299">
        <v>313.57</v>
      </c>
      <c r="V346" s="10"/>
      <c r="W346" s="10"/>
      <c r="X346" s="10"/>
      <c r="Y346" s="10"/>
      <c r="Z346" s="10"/>
      <c r="AA346" s="10"/>
      <c r="AB346" s="10"/>
      <c r="AC346" s="10"/>
      <c r="AD346" s="10"/>
    </row>
    <row r="347" spans="1:30" x14ac:dyDescent="0.25">
      <c r="A347" s="55"/>
      <c r="B347" s="10"/>
      <c r="C347" s="10" t="s">
        <v>152</v>
      </c>
      <c r="D347" s="10"/>
      <c r="E347" s="10" t="s">
        <v>153</v>
      </c>
      <c r="F347" s="179">
        <v>42</v>
      </c>
      <c r="G347" s="299">
        <v>1775.2396428571401</v>
      </c>
      <c r="H347" s="299">
        <v>49706.71</v>
      </c>
      <c r="I347" s="299">
        <v>1183.4930952381001</v>
      </c>
      <c r="J347" s="421">
        <v>12.547619047618999</v>
      </c>
      <c r="K347" s="178"/>
      <c r="L347" s="179">
        <v>28</v>
      </c>
      <c r="M347" s="299">
        <v>19882.189999999999</v>
      </c>
      <c r="N347" s="299">
        <v>1420.1564285714301</v>
      </c>
      <c r="O347" s="213"/>
      <c r="P347" s="299"/>
      <c r="Q347" s="299"/>
      <c r="R347" s="179">
        <v>42</v>
      </c>
      <c r="S347" s="299">
        <v>49706.71</v>
      </c>
      <c r="T347" s="299">
        <v>1183.4930952381001</v>
      </c>
      <c r="V347" s="10"/>
      <c r="W347" s="10"/>
      <c r="X347" s="10"/>
      <c r="Y347" s="10"/>
      <c r="Z347" s="10"/>
      <c r="AA347" s="10"/>
      <c r="AB347" s="10"/>
      <c r="AC347" s="10"/>
      <c r="AD347" s="10"/>
    </row>
    <row r="348" spans="1:30" x14ac:dyDescent="0.25">
      <c r="A348" s="55"/>
      <c r="B348" s="10"/>
      <c r="C348" s="10" t="s">
        <v>152</v>
      </c>
      <c r="D348" s="10"/>
      <c r="E348" s="10" t="s">
        <v>154</v>
      </c>
      <c r="F348" s="179">
        <v>1</v>
      </c>
      <c r="G348" s="299">
        <v>1496.68</v>
      </c>
      <c r="H348" s="299">
        <v>1496.68</v>
      </c>
      <c r="I348" s="299">
        <v>1496.68</v>
      </c>
      <c r="J348" s="421">
        <v>6</v>
      </c>
      <c r="K348" s="178"/>
      <c r="L348" s="179">
        <v>1</v>
      </c>
      <c r="M348" s="299"/>
      <c r="N348" s="299"/>
      <c r="O348" s="213"/>
      <c r="P348" s="299"/>
      <c r="Q348" s="299"/>
      <c r="R348" s="179">
        <v>1</v>
      </c>
      <c r="S348" s="299">
        <v>1496.68</v>
      </c>
      <c r="T348" s="299">
        <v>1496.68</v>
      </c>
      <c r="V348" s="10"/>
      <c r="W348" s="10"/>
      <c r="X348" s="10"/>
      <c r="Y348" s="10"/>
      <c r="Z348" s="10"/>
      <c r="AA348" s="10"/>
      <c r="AB348" s="10"/>
      <c r="AC348" s="10"/>
      <c r="AD348" s="10"/>
    </row>
    <row r="349" spans="1:30" x14ac:dyDescent="0.25">
      <c r="A349" s="55"/>
      <c r="B349" s="10"/>
      <c r="C349" s="10" t="s">
        <v>158</v>
      </c>
      <c r="D349" s="10"/>
      <c r="E349" s="10" t="s">
        <v>153</v>
      </c>
      <c r="F349" s="179">
        <v>2</v>
      </c>
      <c r="G349" s="299">
        <v>2761.83</v>
      </c>
      <c r="H349" s="299">
        <v>2761.83</v>
      </c>
      <c r="I349" s="299">
        <v>1380.915</v>
      </c>
      <c r="J349" s="421">
        <v>10</v>
      </c>
      <c r="K349" s="178"/>
      <c r="L349" s="179">
        <v>1</v>
      </c>
      <c r="M349" s="299">
        <v>1578.88</v>
      </c>
      <c r="N349" s="299">
        <v>1578.88</v>
      </c>
      <c r="O349" s="213"/>
      <c r="P349" s="299"/>
      <c r="Q349" s="299"/>
      <c r="R349" s="179">
        <v>2</v>
      </c>
      <c r="S349" s="299">
        <v>2761.83</v>
      </c>
      <c r="T349" s="299">
        <v>1380.915</v>
      </c>
      <c r="V349" s="10"/>
      <c r="W349" s="10"/>
      <c r="X349" s="10"/>
      <c r="Y349" s="10"/>
      <c r="Z349" s="10"/>
      <c r="AA349" s="10"/>
      <c r="AB349" s="10"/>
      <c r="AC349" s="10"/>
      <c r="AD349" s="10"/>
    </row>
    <row r="350" spans="1:30" x14ac:dyDescent="0.25">
      <c r="A350" s="55"/>
      <c r="B350" s="10"/>
      <c r="C350" s="10" t="s">
        <v>160</v>
      </c>
      <c r="D350" s="10"/>
      <c r="E350" s="10" t="s">
        <v>97</v>
      </c>
      <c r="F350" s="179">
        <v>18</v>
      </c>
      <c r="G350" s="299">
        <v>3338.6512499999999</v>
      </c>
      <c r="H350" s="299">
        <v>26709.21</v>
      </c>
      <c r="I350" s="299">
        <v>1483.845</v>
      </c>
      <c r="J350" s="421">
        <v>12.7222222222222</v>
      </c>
      <c r="K350" s="178"/>
      <c r="L350" s="179">
        <v>8</v>
      </c>
      <c r="M350" s="299">
        <v>13641.99</v>
      </c>
      <c r="N350" s="299">
        <v>1364.1990000000001</v>
      </c>
      <c r="O350" s="213"/>
      <c r="P350" s="299"/>
      <c r="Q350" s="299"/>
      <c r="R350" s="179">
        <v>18</v>
      </c>
      <c r="S350" s="299">
        <v>26709.21</v>
      </c>
      <c r="T350" s="299">
        <v>1483.845</v>
      </c>
      <c r="V350" s="10"/>
      <c r="W350" s="10"/>
      <c r="X350" s="10"/>
      <c r="Y350" s="10"/>
      <c r="Z350" s="10"/>
      <c r="AA350" s="10"/>
      <c r="AB350" s="10"/>
      <c r="AC350" s="10"/>
      <c r="AD350" s="10"/>
    </row>
    <row r="351" spans="1:30" x14ac:dyDescent="0.25">
      <c r="A351" s="55"/>
      <c r="B351" s="10"/>
      <c r="C351" s="10" t="s">
        <v>165</v>
      </c>
      <c r="D351" s="10"/>
      <c r="E351" s="10" t="s">
        <v>64</v>
      </c>
      <c r="F351" s="179">
        <v>75</v>
      </c>
      <c r="G351" s="299">
        <v>1109.605</v>
      </c>
      <c r="H351" s="299">
        <v>62137.88</v>
      </c>
      <c r="I351" s="299">
        <v>828.50506666666695</v>
      </c>
      <c r="J351" s="421">
        <v>11.7466666666667</v>
      </c>
      <c r="K351" s="178"/>
      <c r="L351" s="179">
        <v>56</v>
      </c>
      <c r="M351" s="299">
        <v>20157.66</v>
      </c>
      <c r="N351" s="299">
        <v>1060.9294736842101</v>
      </c>
      <c r="O351" s="213"/>
      <c r="P351" s="299"/>
      <c r="Q351" s="299"/>
      <c r="R351" s="179">
        <v>75</v>
      </c>
      <c r="S351" s="299">
        <v>62137.88</v>
      </c>
      <c r="T351" s="299">
        <v>828.50506666666695</v>
      </c>
      <c r="V351" s="10"/>
      <c r="W351" s="10"/>
      <c r="X351" s="10"/>
      <c r="Y351" s="10"/>
      <c r="Z351" s="10"/>
      <c r="AA351" s="10"/>
      <c r="AB351" s="10"/>
      <c r="AC351" s="10"/>
      <c r="AD351" s="10"/>
    </row>
    <row r="352" spans="1:30" x14ac:dyDescent="0.25">
      <c r="A352" s="55"/>
      <c r="B352" s="10"/>
      <c r="C352" s="10" t="s">
        <v>171</v>
      </c>
      <c r="D352" s="10"/>
      <c r="E352" s="10" t="s">
        <v>97</v>
      </c>
      <c r="F352" s="179">
        <v>81</v>
      </c>
      <c r="G352" s="299">
        <v>1573.6388135593199</v>
      </c>
      <c r="H352" s="299">
        <v>92844.69</v>
      </c>
      <c r="I352" s="299">
        <v>1146.23074074074</v>
      </c>
      <c r="J352" s="421">
        <v>11.8641975308642</v>
      </c>
      <c r="K352" s="178"/>
      <c r="L352" s="179">
        <v>59</v>
      </c>
      <c r="M352" s="299">
        <v>21165.05</v>
      </c>
      <c r="N352" s="299">
        <v>962.04772727272803</v>
      </c>
      <c r="O352" s="213"/>
      <c r="P352" s="299"/>
      <c r="Q352" s="299"/>
      <c r="R352" s="179">
        <v>81</v>
      </c>
      <c r="S352" s="299">
        <v>92844.69</v>
      </c>
      <c r="T352" s="299">
        <v>1146.23074074074</v>
      </c>
      <c r="V352" s="10"/>
      <c r="W352" s="10"/>
      <c r="X352" s="10"/>
      <c r="Y352" s="10"/>
      <c r="Z352" s="10"/>
      <c r="AA352" s="10"/>
      <c r="AB352" s="10"/>
      <c r="AC352" s="10"/>
      <c r="AD352" s="10"/>
    </row>
    <row r="353" spans="1:30" x14ac:dyDescent="0.25">
      <c r="A353" s="55"/>
      <c r="B353" s="10"/>
      <c r="C353" s="10" t="s">
        <v>172</v>
      </c>
      <c r="D353" s="10"/>
      <c r="E353" s="10" t="s">
        <v>166</v>
      </c>
      <c r="F353" s="179">
        <v>1</v>
      </c>
      <c r="G353" s="299">
        <v>842.09</v>
      </c>
      <c r="H353" s="299">
        <v>842.09</v>
      </c>
      <c r="I353" s="299">
        <v>842.09</v>
      </c>
      <c r="J353" s="421">
        <v>12</v>
      </c>
      <c r="K353" s="178"/>
      <c r="L353" s="179">
        <v>1</v>
      </c>
      <c r="M353" s="299"/>
      <c r="N353" s="299"/>
      <c r="O353" s="213"/>
      <c r="P353" s="299"/>
      <c r="Q353" s="299"/>
      <c r="R353" s="179">
        <v>1</v>
      </c>
      <c r="S353" s="299">
        <v>842.09</v>
      </c>
      <c r="T353" s="299">
        <v>842.09</v>
      </c>
      <c r="V353" s="10"/>
      <c r="W353" s="10"/>
      <c r="X353" s="10"/>
      <c r="Y353" s="10"/>
      <c r="Z353" s="10"/>
      <c r="AA353" s="10"/>
      <c r="AB353" s="10"/>
      <c r="AC353" s="10"/>
      <c r="AD353" s="10"/>
    </row>
    <row r="354" spans="1:30" x14ac:dyDescent="0.25">
      <c r="A354" s="55"/>
      <c r="B354" s="10"/>
      <c r="C354" s="10" t="s">
        <v>173</v>
      </c>
      <c r="D354" s="10"/>
      <c r="E354" s="10" t="s">
        <v>77</v>
      </c>
      <c r="F354" s="179">
        <v>14</v>
      </c>
      <c r="G354" s="299">
        <v>1312.672</v>
      </c>
      <c r="H354" s="299">
        <v>13126.72</v>
      </c>
      <c r="I354" s="299">
        <v>937.62285714285701</v>
      </c>
      <c r="J354" s="421">
        <v>16.1428571428571</v>
      </c>
      <c r="K354" s="178"/>
      <c r="L354" s="179">
        <v>10</v>
      </c>
      <c r="M354" s="299">
        <v>3503.12</v>
      </c>
      <c r="N354" s="299">
        <v>875.78</v>
      </c>
      <c r="O354" s="213"/>
      <c r="P354" s="299"/>
      <c r="Q354" s="299"/>
      <c r="R354" s="179">
        <v>14</v>
      </c>
      <c r="S354" s="299">
        <v>13126.72</v>
      </c>
      <c r="T354" s="299">
        <v>937.62285714285701</v>
      </c>
      <c r="V354" s="10"/>
      <c r="W354" s="10"/>
      <c r="X354" s="10"/>
      <c r="Y354" s="10"/>
      <c r="Z354" s="10"/>
      <c r="AA354" s="10"/>
      <c r="AB354" s="10"/>
      <c r="AC354" s="10"/>
      <c r="AD354" s="10"/>
    </row>
    <row r="355" spans="1:30" x14ac:dyDescent="0.25">
      <c r="A355" s="55"/>
      <c r="B355" s="10"/>
      <c r="C355" s="10" t="s">
        <v>173</v>
      </c>
      <c r="D355" s="10"/>
      <c r="E355" s="10" t="s">
        <v>100</v>
      </c>
      <c r="F355" s="179">
        <v>6</v>
      </c>
      <c r="G355" s="299">
        <v>716.67333333333295</v>
      </c>
      <c r="H355" s="299">
        <v>2150.02</v>
      </c>
      <c r="I355" s="299">
        <v>358.33666666666699</v>
      </c>
      <c r="J355" s="421">
        <v>9.5</v>
      </c>
      <c r="K355" s="178"/>
      <c r="L355" s="179">
        <v>3</v>
      </c>
      <c r="M355" s="299">
        <v>1173.3900000000001</v>
      </c>
      <c r="N355" s="299">
        <v>391.13</v>
      </c>
      <c r="O355" s="213"/>
      <c r="P355" s="299"/>
      <c r="Q355" s="299"/>
      <c r="R355" s="179">
        <v>6</v>
      </c>
      <c r="S355" s="299">
        <v>2150.02</v>
      </c>
      <c r="T355" s="299">
        <v>358.33666666666699</v>
      </c>
      <c r="V355" s="10"/>
      <c r="W355" s="10"/>
      <c r="X355" s="10"/>
      <c r="Y355" s="10"/>
      <c r="Z355" s="10"/>
      <c r="AA355" s="10"/>
      <c r="AB355" s="10"/>
      <c r="AC355" s="10"/>
      <c r="AD355" s="10"/>
    </row>
    <row r="356" spans="1:30" x14ac:dyDescent="0.25">
      <c r="A356" s="55"/>
      <c r="B356" s="10"/>
      <c r="C356" s="10" t="s">
        <v>174</v>
      </c>
      <c r="D356" s="10"/>
      <c r="E356" s="10" t="s">
        <v>175</v>
      </c>
      <c r="F356" s="179">
        <v>4</v>
      </c>
      <c r="G356" s="299">
        <v>890.86</v>
      </c>
      <c r="H356" s="299">
        <v>2672.58</v>
      </c>
      <c r="I356" s="299">
        <v>668.14499999999998</v>
      </c>
      <c r="J356" s="421">
        <v>10.25</v>
      </c>
      <c r="K356" s="178"/>
      <c r="L356" s="179">
        <v>3</v>
      </c>
      <c r="M356" s="299">
        <v>1229.6300000000001</v>
      </c>
      <c r="N356" s="299">
        <v>1229.6300000000001</v>
      </c>
      <c r="O356" s="213"/>
      <c r="P356" s="299"/>
      <c r="Q356" s="299"/>
      <c r="R356" s="179">
        <v>4</v>
      </c>
      <c r="S356" s="299">
        <v>2672.58</v>
      </c>
      <c r="T356" s="299">
        <v>668.14499999999998</v>
      </c>
      <c r="V356" s="10"/>
      <c r="W356" s="10"/>
      <c r="X356" s="10"/>
      <c r="Y356" s="10"/>
      <c r="Z356" s="10"/>
      <c r="AA356" s="10"/>
      <c r="AB356" s="10"/>
      <c r="AC356" s="10"/>
      <c r="AD356" s="10"/>
    </row>
    <row r="357" spans="1:30" x14ac:dyDescent="0.25">
      <c r="A357" s="55"/>
      <c r="B357" s="10"/>
      <c r="C357" s="10" t="s">
        <v>176</v>
      </c>
      <c r="D357" s="10"/>
      <c r="E357" s="10" t="s">
        <v>177</v>
      </c>
      <c r="F357" s="179">
        <v>145</v>
      </c>
      <c r="G357" s="299">
        <v>1338.7070588235299</v>
      </c>
      <c r="H357" s="299">
        <v>136548.12</v>
      </c>
      <c r="I357" s="299">
        <v>941.71117241379204</v>
      </c>
      <c r="J357" s="421">
        <v>11.6551724137931</v>
      </c>
      <c r="K357" s="178"/>
      <c r="L357" s="179">
        <v>102</v>
      </c>
      <c r="M357" s="299">
        <v>41699.75</v>
      </c>
      <c r="N357" s="299">
        <v>969.76162790697697</v>
      </c>
      <c r="O357" s="213">
        <v>1</v>
      </c>
      <c r="P357" s="299">
        <v>83.67</v>
      </c>
      <c r="Q357" s="299">
        <v>83.67</v>
      </c>
      <c r="R357" s="179">
        <v>144</v>
      </c>
      <c r="S357" s="299">
        <v>136464.45000000001</v>
      </c>
      <c r="T357" s="299">
        <v>947.66979166666601</v>
      </c>
      <c r="V357" s="10"/>
      <c r="W357" s="10"/>
      <c r="X357" s="10"/>
      <c r="Y357" s="10"/>
      <c r="Z357" s="10"/>
      <c r="AA357" s="10"/>
      <c r="AB357" s="10"/>
      <c r="AC357" s="10"/>
      <c r="AD357" s="10"/>
    </row>
    <row r="358" spans="1:30" x14ac:dyDescent="0.25">
      <c r="A358" s="55"/>
      <c r="B358" s="10"/>
      <c r="C358" s="10" t="s">
        <v>178</v>
      </c>
      <c r="D358" s="10"/>
      <c r="E358" s="10" t="s">
        <v>179</v>
      </c>
      <c r="F358" s="179">
        <v>23</v>
      </c>
      <c r="G358" s="299">
        <v>2467.9523076923101</v>
      </c>
      <c r="H358" s="299">
        <v>32083.38</v>
      </c>
      <c r="I358" s="299">
        <v>1394.9295652173901</v>
      </c>
      <c r="J358" s="421">
        <v>11.695652173913</v>
      </c>
      <c r="K358" s="178"/>
      <c r="L358" s="179">
        <v>13</v>
      </c>
      <c r="M358" s="299">
        <v>11991.5</v>
      </c>
      <c r="N358" s="299">
        <v>1199.1500000000001</v>
      </c>
      <c r="O358" s="213"/>
      <c r="P358" s="299"/>
      <c r="Q358" s="299"/>
      <c r="R358" s="179">
        <v>23</v>
      </c>
      <c r="S358" s="299">
        <v>32083.38</v>
      </c>
      <c r="T358" s="299">
        <v>1394.9295652173901</v>
      </c>
      <c r="V358" s="10"/>
      <c r="W358" s="10"/>
      <c r="X358" s="10"/>
      <c r="Y358" s="10"/>
      <c r="Z358" s="10"/>
      <c r="AA358" s="10"/>
      <c r="AB358" s="10"/>
      <c r="AC358" s="10"/>
      <c r="AD358" s="10"/>
    </row>
    <row r="359" spans="1:30" x14ac:dyDescent="0.25">
      <c r="A359" s="55"/>
      <c r="B359" s="10"/>
      <c r="C359" s="10" t="s">
        <v>181</v>
      </c>
      <c r="D359" s="10"/>
      <c r="E359" s="10" t="s">
        <v>182</v>
      </c>
      <c r="F359" s="179">
        <v>60</v>
      </c>
      <c r="G359" s="299">
        <v>2425.3656097561002</v>
      </c>
      <c r="H359" s="299">
        <v>99439.99</v>
      </c>
      <c r="I359" s="299">
        <v>1657.33316666667</v>
      </c>
      <c r="J359" s="421">
        <v>12.65</v>
      </c>
      <c r="K359" s="178"/>
      <c r="L359" s="179">
        <v>41</v>
      </c>
      <c r="M359" s="299">
        <v>26908.26</v>
      </c>
      <c r="N359" s="299">
        <v>1416.2242105263199</v>
      </c>
      <c r="O359" s="213"/>
      <c r="P359" s="299"/>
      <c r="Q359" s="299"/>
      <c r="R359" s="179">
        <v>60</v>
      </c>
      <c r="S359" s="299">
        <v>99439.99</v>
      </c>
      <c r="T359" s="299">
        <v>1657.33316666667</v>
      </c>
      <c r="V359" s="10"/>
      <c r="W359" s="10"/>
      <c r="X359" s="10"/>
      <c r="Y359" s="10"/>
      <c r="Z359" s="10"/>
      <c r="AA359" s="10"/>
      <c r="AB359" s="10"/>
      <c r="AC359" s="10"/>
      <c r="AD359" s="10"/>
    </row>
    <row r="360" spans="1:30" x14ac:dyDescent="0.25">
      <c r="A360" s="55"/>
      <c r="B360" s="10"/>
      <c r="C360" s="10" t="s">
        <v>183</v>
      </c>
      <c r="D360" s="10"/>
      <c r="E360" s="10" t="s">
        <v>86</v>
      </c>
      <c r="F360" s="179">
        <v>6</v>
      </c>
      <c r="G360" s="299">
        <v>1815.0625</v>
      </c>
      <c r="H360" s="299">
        <v>7260.25</v>
      </c>
      <c r="I360" s="299">
        <v>1210.0416666666699</v>
      </c>
      <c r="J360" s="421">
        <v>12.3333333333333</v>
      </c>
      <c r="K360" s="178"/>
      <c r="L360" s="179">
        <v>4</v>
      </c>
      <c r="M360" s="299">
        <v>3469.18</v>
      </c>
      <c r="N360" s="299">
        <v>1734.59</v>
      </c>
      <c r="O360" s="213"/>
      <c r="P360" s="299"/>
      <c r="Q360" s="299"/>
      <c r="R360" s="179">
        <v>6</v>
      </c>
      <c r="S360" s="299">
        <v>7260.25</v>
      </c>
      <c r="T360" s="299">
        <v>1210.0416666666699</v>
      </c>
      <c r="V360" s="10"/>
      <c r="W360" s="10"/>
      <c r="X360" s="10"/>
      <c r="Y360" s="10"/>
      <c r="Z360" s="10"/>
      <c r="AA360" s="10"/>
      <c r="AB360" s="10"/>
      <c r="AC360" s="10"/>
      <c r="AD360" s="10"/>
    </row>
    <row r="361" spans="1:30" x14ac:dyDescent="0.25">
      <c r="A361" s="55"/>
      <c r="B361" s="10"/>
      <c r="C361" s="10" t="s">
        <v>184</v>
      </c>
      <c r="D361" s="10"/>
      <c r="E361" s="10" t="s">
        <v>185</v>
      </c>
      <c r="F361" s="179">
        <v>37</v>
      </c>
      <c r="G361" s="299">
        <v>1604.4293103448299</v>
      </c>
      <c r="H361" s="299">
        <v>46528.45</v>
      </c>
      <c r="I361" s="299">
        <v>1257.5256756756801</v>
      </c>
      <c r="J361" s="421">
        <v>14.5135135135135</v>
      </c>
      <c r="K361" s="178"/>
      <c r="L361" s="179">
        <v>29</v>
      </c>
      <c r="M361" s="299">
        <v>10952.88</v>
      </c>
      <c r="N361" s="299">
        <v>1369.11</v>
      </c>
      <c r="O361" s="213"/>
      <c r="P361" s="299"/>
      <c r="Q361" s="299"/>
      <c r="R361" s="179">
        <v>37</v>
      </c>
      <c r="S361" s="299">
        <v>46528.45</v>
      </c>
      <c r="T361" s="299">
        <v>1257.5256756756801</v>
      </c>
      <c r="V361" s="10"/>
      <c r="W361" s="10"/>
      <c r="X361" s="10"/>
      <c r="Y361" s="10"/>
      <c r="Z361" s="10"/>
      <c r="AA361" s="10"/>
      <c r="AB361" s="10"/>
      <c r="AC361" s="10"/>
      <c r="AD361" s="10"/>
    </row>
    <row r="362" spans="1:30" x14ac:dyDescent="0.25">
      <c r="A362" s="55"/>
      <c r="B362" s="10"/>
      <c r="C362" s="10" t="s">
        <v>189</v>
      </c>
      <c r="D362" s="10"/>
      <c r="E362" s="10" t="s">
        <v>70</v>
      </c>
      <c r="F362" s="179">
        <v>11</v>
      </c>
      <c r="G362" s="299">
        <v>1413.64142857143</v>
      </c>
      <c r="H362" s="299">
        <v>9895.49</v>
      </c>
      <c r="I362" s="299">
        <v>899.59</v>
      </c>
      <c r="J362" s="421">
        <v>10.909090909090899</v>
      </c>
      <c r="K362" s="178"/>
      <c r="L362" s="179">
        <v>7</v>
      </c>
      <c r="M362" s="299">
        <v>5420.62</v>
      </c>
      <c r="N362" s="299">
        <v>1355.155</v>
      </c>
      <c r="O362" s="213"/>
      <c r="P362" s="299"/>
      <c r="Q362" s="299"/>
      <c r="R362" s="179">
        <v>11</v>
      </c>
      <c r="S362" s="299">
        <v>9895.49</v>
      </c>
      <c r="T362" s="299">
        <v>899.59</v>
      </c>
      <c r="V362" s="10"/>
      <c r="W362" s="10"/>
      <c r="X362" s="10"/>
      <c r="Y362" s="10"/>
      <c r="Z362" s="10"/>
      <c r="AA362" s="10"/>
      <c r="AB362" s="10"/>
      <c r="AC362" s="10"/>
      <c r="AD362" s="10"/>
    </row>
    <row r="363" spans="1:30" x14ac:dyDescent="0.25">
      <c r="A363" s="55"/>
      <c r="B363" s="10"/>
      <c r="C363" s="10" t="s">
        <v>191</v>
      </c>
      <c r="D363" s="10"/>
      <c r="E363" s="10" t="s">
        <v>192</v>
      </c>
      <c r="F363" s="179">
        <v>10</v>
      </c>
      <c r="G363" s="299">
        <v>2418.904</v>
      </c>
      <c r="H363" s="299">
        <v>12094.52</v>
      </c>
      <c r="I363" s="299">
        <v>1209.452</v>
      </c>
      <c r="J363" s="421">
        <v>13.6</v>
      </c>
      <c r="K363" s="178"/>
      <c r="L363" s="179">
        <v>5</v>
      </c>
      <c r="M363" s="299">
        <v>6441.07</v>
      </c>
      <c r="N363" s="299">
        <v>1288.2139999999999</v>
      </c>
      <c r="O363" s="213"/>
      <c r="P363" s="299"/>
      <c r="Q363" s="299"/>
      <c r="R363" s="179">
        <v>10</v>
      </c>
      <c r="S363" s="299">
        <v>12094.52</v>
      </c>
      <c r="T363" s="299">
        <v>1209.452</v>
      </c>
      <c r="V363" s="10"/>
      <c r="W363" s="10"/>
      <c r="X363" s="10"/>
      <c r="Y363" s="10"/>
      <c r="Z363" s="10"/>
      <c r="AA363" s="10"/>
      <c r="AB363" s="10"/>
      <c r="AC363" s="10"/>
      <c r="AD363" s="10"/>
    </row>
    <row r="364" spans="1:30" x14ac:dyDescent="0.25">
      <c r="A364" s="55"/>
      <c r="B364" s="10"/>
      <c r="C364" s="10" t="s">
        <v>193</v>
      </c>
      <c r="D364" s="10"/>
      <c r="E364" s="10" t="s">
        <v>194</v>
      </c>
      <c r="F364" s="179">
        <v>38</v>
      </c>
      <c r="G364" s="299">
        <v>3259.45708333333</v>
      </c>
      <c r="H364" s="299">
        <v>78226.97</v>
      </c>
      <c r="I364" s="299">
        <v>2058.60447368421</v>
      </c>
      <c r="J364" s="421">
        <v>15.0526315789474</v>
      </c>
      <c r="K364" s="178"/>
      <c r="L364" s="179">
        <v>24</v>
      </c>
      <c r="M364" s="299">
        <v>21054.22</v>
      </c>
      <c r="N364" s="299">
        <v>1503.8728571428601</v>
      </c>
      <c r="O364" s="213"/>
      <c r="P364" s="299"/>
      <c r="Q364" s="299"/>
      <c r="R364" s="179">
        <v>38</v>
      </c>
      <c r="S364" s="299">
        <v>78226.97</v>
      </c>
      <c r="T364" s="299">
        <v>2058.60447368421</v>
      </c>
      <c r="V364" s="10"/>
      <c r="W364" s="10"/>
      <c r="X364" s="10"/>
      <c r="Y364" s="10"/>
      <c r="Z364" s="10"/>
      <c r="AA364" s="10"/>
      <c r="AB364" s="10"/>
      <c r="AC364" s="10"/>
      <c r="AD364" s="10"/>
    </row>
    <row r="365" spans="1:30" x14ac:dyDescent="0.25">
      <c r="A365" s="55"/>
      <c r="B365" s="10"/>
      <c r="C365" s="10" t="s">
        <v>197</v>
      </c>
      <c r="D365" s="10"/>
      <c r="E365" s="10" t="s">
        <v>198</v>
      </c>
      <c r="F365" s="179">
        <v>19</v>
      </c>
      <c r="G365" s="299">
        <v>1904.34666666667</v>
      </c>
      <c r="H365" s="299">
        <v>22852.16</v>
      </c>
      <c r="I365" s="299">
        <v>1202.7452631578899</v>
      </c>
      <c r="J365" s="421">
        <v>12.157894736842101</v>
      </c>
      <c r="K365" s="178"/>
      <c r="L365" s="179">
        <v>12</v>
      </c>
      <c r="M365" s="299">
        <v>7521.91</v>
      </c>
      <c r="N365" s="299">
        <v>1074.5585714285701</v>
      </c>
      <c r="O365" s="213"/>
      <c r="P365" s="299"/>
      <c r="Q365" s="299"/>
      <c r="R365" s="179">
        <v>19</v>
      </c>
      <c r="S365" s="299">
        <v>22852.16</v>
      </c>
      <c r="T365" s="299">
        <v>1202.7452631578899</v>
      </c>
      <c r="V365" s="10"/>
      <c r="W365" s="10"/>
      <c r="X365" s="10"/>
      <c r="Y365" s="10"/>
      <c r="Z365" s="10"/>
      <c r="AA365" s="10"/>
      <c r="AB365" s="10"/>
      <c r="AC365" s="10"/>
      <c r="AD365" s="10"/>
    </row>
    <row r="366" spans="1:30" x14ac:dyDescent="0.25">
      <c r="A366" s="55"/>
      <c r="B366" s="10"/>
      <c r="C366" s="10" t="s">
        <v>199</v>
      </c>
      <c r="D366" s="10"/>
      <c r="E366" s="10" t="s">
        <v>200</v>
      </c>
      <c r="F366" s="179">
        <v>181</v>
      </c>
      <c r="G366" s="299">
        <v>1526.9668461538499</v>
      </c>
      <c r="H366" s="299">
        <v>198505.69</v>
      </c>
      <c r="I366" s="299">
        <v>1096.7165193370199</v>
      </c>
      <c r="J366" s="421">
        <v>11.8839779005525</v>
      </c>
      <c r="K366" s="178"/>
      <c r="L366" s="179">
        <v>130</v>
      </c>
      <c r="M366" s="299">
        <v>66868.740000000005</v>
      </c>
      <c r="N366" s="299">
        <v>1311.1517647058799</v>
      </c>
      <c r="O366" s="213"/>
      <c r="P366" s="299"/>
      <c r="Q366" s="299"/>
      <c r="R366" s="179">
        <v>181</v>
      </c>
      <c r="S366" s="299">
        <v>198505.69</v>
      </c>
      <c r="T366" s="299">
        <v>1096.7165193370199</v>
      </c>
      <c r="V366" s="10"/>
      <c r="W366" s="10"/>
      <c r="X366" s="10"/>
      <c r="Y366" s="10"/>
      <c r="Z366" s="10"/>
      <c r="AA366" s="10"/>
      <c r="AB366" s="10"/>
      <c r="AC366" s="10"/>
      <c r="AD366" s="10"/>
    </row>
    <row r="367" spans="1:30" x14ac:dyDescent="0.25">
      <c r="A367" s="55"/>
      <c r="B367" s="10"/>
      <c r="C367" s="10" t="s">
        <v>202</v>
      </c>
      <c r="D367" s="10"/>
      <c r="E367" s="10" t="s">
        <v>203</v>
      </c>
      <c r="F367" s="179">
        <v>443</v>
      </c>
      <c r="G367" s="299">
        <v>1594.16586750789</v>
      </c>
      <c r="H367" s="299">
        <v>505350.58</v>
      </c>
      <c r="I367" s="299">
        <v>1140.74623024831</v>
      </c>
      <c r="J367" s="421">
        <v>11.613995485327299</v>
      </c>
      <c r="K367" s="178"/>
      <c r="L367" s="179">
        <v>317</v>
      </c>
      <c r="M367" s="299">
        <v>153937.81</v>
      </c>
      <c r="N367" s="299">
        <v>1221.7286507936501</v>
      </c>
      <c r="O367" s="213">
        <v>1</v>
      </c>
      <c r="P367" s="299">
        <v>79.66</v>
      </c>
      <c r="Q367" s="299">
        <v>79.66</v>
      </c>
      <c r="R367" s="179">
        <v>442</v>
      </c>
      <c r="S367" s="299">
        <v>505270.92</v>
      </c>
      <c r="T367" s="299">
        <v>1143.14687782805</v>
      </c>
      <c r="V367" s="10"/>
      <c r="W367" s="10"/>
      <c r="X367" s="10"/>
      <c r="Y367" s="10"/>
      <c r="Z367" s="10"/>
      <c r="AA367" s="10"/>
      <c r="AB367" s="10"/>
      <c r="AC367" s="10"/>
      <c r="AD367" s="10"/>
    </row>
    <row r="368" spans="1:30" x14ac:dyDescent="0.25">
      <c r="A368" s="55"/>
      <c r="B368" s="10"/>
      <c r="C368" s="10" t="s">
        <v>204</v>
      </c>
      <c r="D368" s="10"/>
      <c r="E368" s="10" t="s">
        <v>97</v>
      </c>
      <c r="F368" s="179">
        <v>3</v>
      </c>
      <c r="G368" s="299">
        <v>3286.04</v>
      </c>
      <c r="H368" s="299">
        <v>3286.04</v>
      </c>
      <c r="I368" s="299">
        <v>1095.34666666667</v>
      </c>
      <c r="J368" s="421">
        <v>12.6666666666667</v>
      </c>
      <c r="K368" s="178"/>
      <c r="L368" s="179">
        <v>1</v>
      </c>
      <c r="M368" s="299">
        <v>2766.29</v>
      </c>
      <c r="N368" s="299">
        <v>1383.145</v>
      </c>
      <c r="O368" s="213"/>
      <c r="P368" s="299"/>
      <c r="Q368" s="299"/>
      <c r="R368" s="179">
        <v>3</v>
      </c>
      <c r="S368" s="299">
        <v>3286.04</v>
      </c>
      <c r="T368" s="299">
        <v>1095.34666666667</v>
      </c>
      <c r="V368" s="10"/>
      <c r="W368" s="10"/>
      <c r="X368" s="10"/>
      <c r="Y368" s="10"/>
      <c r="Z368" s="10"/>
      <c r="AA368" s="10"/>
      <c r="AB368" s="10"/>
      <c r="AC368" s="10"/>
      <c r="AD368" s="10"/>
    </row>
    <row r="369" spans="1:30" x14ac:dyDescent="0.25">
      <c r="A369" s="55"/>
      <c r="B369" s="10"/>
      <c r="C369" s="10" t="s">
        <v>207</v>
      </c>
      <c r="D369" s="10"/>
      <c r="E369" s="10" t="s">
        <v>64</v>
      </c>
      <c r="F369" s="179">
        <v>10</v>
      </c>
      <c r="G369" s="299">
        <v>1348.4449999999999</v>
      </c>
      <c r="H369" s="299">
        <v>10787.56</v>
      </c>
      <c r="I369" s="299">
        <v>1078.7560000000001</v>
      </c>
      <c r="J369" s="421">
        <v>14.5</v>
      </c>
      <c r="K369" s="178"/>
      <c r="L369" s="179">
        <v>8</v>
      </c>
      <c r="M369" s="299">
        <v>4349.0600000000004</v>
      </c>
      <c r="N369" s="299">
        <v>2174.5300000000002</v>
      </c>
      <c r="O369" s="213"/>
      <c r="P369" s="299"/>
      <c r="Q369" s="299"/>
      <c r="R369" s="179">
        <v>10</v>
      </c>
      <c r="S369" s="299">
        <v>10787.56</v>
      </c>
      <c r="T369" s="299">
        <v>1078.7560000000001</v>
      </c>
      <c r="V369" s="10"/>
      <c r="W369" s="10"/>
      <c r="X369" s="10"/>
      <c r="Y369" s="10"/>
      <c r="Z369" s="10"/>
      <c r="AA369" s="10"/>
      <c r="AB369" s="10"/>
      <c r="AC369" s="10"/>
      <c r="AD369" s="10"/>
    </row>
    <row r="370" spans="1:30" x14ac:dyDescent="0.25">
      <c r="A370" s="55"/>
      <c r="B370" s="10"/>
      <c r="C370" s="10" t="s">
        <v>208</v>
      </c>
      <c r="D370" s="10"/>
      <c r="E370" s="10" t="s">
        <v>179</v>
      </c>
      <c r="F370" s="179">
        <v>52</v>
      </c>
      <c r="G370" s="299">
        <v>1830.1241666666699</v>
      </c>
      <c r="H370" s="299">
        <v>65884.47</v>
      </c>
      <c r="I370" s="299">
        <v>1267.0090384615401</v>
      </c>
      <c r="J370" s="421">
        <v>12.442307692307701</v>
      </c>
      <c r="K370" s="178"/>
      <c r="L370" s="179">
        <v>36</v>
      </c>
      <c r="M370" s="299">
        <v>26300.37</v>
      </c>
      <c r="N370" s="299">
        <v>1643.7731249999999</v>
      </c>
      <c r="O370" s="213"/>
      <c r="P370" s="299"/>
      <c r="Q370" s="299"/>
      <c r="R370" s="179">
        <v>52</v>
      </c>
      <c r="S370" s="299">
        <v>65884.47</v>
      </c>
      <c r="T370" s="299">
        <v>1267.0090384615401</v>
      </c>
      <c r="V370" s="10"/>
      <c r="W370" s="10"/>
      <c r="X370" s="10"/>
      <c r="Y370" s="10"/>
      <c r="Z370" s="10"/>
      <c r="AA370" s="10"/>
      <c r="AB370" s="10"/>
      <c r="AC370" s="10"/>
      <c r="AD370" s="10"/>
    </row>
    <row r="371" spans="1:30" x14ac:dyDescent="0.25">
      <c r="A371" s="55"/>
      <c r="B371" s="10"/>
      <c r="C371" s="10" t="s">
        <v>209</v>
      </c>
      <c r="D371" s="10"/>
      <c r="E371" s="10" t="s">
        <v>210</v>
      </c>
      <c r="F371" s="179">
        <v>9</v>
      </c>
      <c r="G371" s="299">
        <v>2035.384</v>
      </c>
      <c r="H371" s="299">
        <v>10176.92</v>
      </c>
      <c r="I371" s="299">
        <v>1130.7688888888899</v>
      </c>
      <c r="J371" s="421">
        <v>12.6666666666667</v>
      </c>
      <c r="K371" s="178"/>
      <c r="L371" s="179">
        <v>5</v>
      </c>
      <c r="M371" s="299">
        <v>3442.46</v>
      </c>
      <c r="N371" s="299">
        <v>860.61500000000001</v>
      </c>
      <c r="O371" s="213"/>
      <c r="P371" s="299"/>
      <c r="Q371" s="299"/>
      <c r="R371" s="179">
        <v>9</v>
      </c>
      <c r="S371" s="299">
        <v>10176.92</v>
      </c>
      <c r="T371" s="299">
        <v>1130.7688888888899</v>
      </c>
      <c r="V371" s="10"/>
      <c r="W371" s="10"/>
      <c r="X371" s="10"/>
      <c r="Y371" s="10"/>
      <c r="Z371" s="10"/>
      <c r="AA371" s="10"/>
      <c r="AB371" s="10"/>
      <c r="AC371" s="10"/>
      <c r="AD371" s="10"/>
    </row>
    <row r="372" spans="1:30" x14ac:dyDescent="0.25">
      <c r="A372" s="55"/>
      <c r="B372" s="10"/>
      <c r="C372" s="10" t="s">
        <v>213</v>
      </c>
      <c r="D372" s="10"/>
      <c r="E372" s="10" t="s">
        <v>127</v>
      </c>
      <c r="F372" s="179">
        <v>12</v>
      </c>
      <c r="G372" s="299">
        <v>1233.241</v>
      </c>
      <c r="H372" s="299">
        <v>12332.41</v>
      </c>
      <c r="I372" s="299">
        <v>1027.7008333333299</v>
      </c>
      <c r="J372" s="421">
        <v>14</v>
      </c>
      <c r="K372" s="178"/>
      <c r="L372" s="179">
        <v>10</v>
      </c>
      <c r="M372" s="299">
        <v>1083.44</v>
      </c>
      <c r="N372" s="299">
        <v>541.72</v>
      </c>
      <c r="O372" s="213"/>
      <c r="P372" s="299"/>
      <c r="Q372" s="299"/>
      <c r="R372" s="179">
        <v>12</v>
      </c>
      <c r="S372" s="299">
        <v>12332.41</v>
      </c>
      <c r="T372" s="299">
        <v>1027.7008333333299</v>
      </c>
      <c r="V372" s="10"/>
      <c r="W372" s="10"/>
      <c r="X372" s="10"/>
      <c r="Y372" s="10"/>
      <c r="Z372" s="10"/>
      <c r="AA372" s="10"/>
      <c r="AB372" s="10"/>
      <c r="AC372" s="10"/>
      <c r="AD372" s="10"/>
    </row>
    <row r="373" spans="1:30" x14ac:dyDescent="0.25">
      <c r="A373" s="55"/>
      <c r="B373" s="10"/>
      <c r="C373" s="10" t="s">
        <v>216</v>
      </c>
      <c r="D373" s="10"/>
      <c r="E373" s="10" t="s">
        <v>147</v>
      </c>
      <c r="F373" s="179">
        <v>10</v>
      </c>
      <c r="G373" s="299">
        <v>1313.0962500000001</v>
      </c>
      <c r="H373" s="299">
        <v>10504.77</v>
      </c>
      <c r="I373" s="299">
        <v>1050.4770000000001</v>
      </c>
      <c r="J373" s="421">
        <v>12</v>
      </c>
      <c r="K373" s="178"/>
      <c r="L373" s="179">
        <v>8</v>
      </c>
      <c r="M373" s="299">
        <v>3127.93</v>
      </c>
      <c r="N373" s="299">
        <v>1563.9649999999999</v>
      </c>
      <c r="O373" s="213"/>
      <c r="P373" s="299"/>
      <c r="Q373" s="299"/>
      <c r="R373" s="179">
        <v>10</v>
      </c>
      <c r="S373" s="299">
        <v>10504.77</v>
      </c>
      <c r="T373" s="299">
        <v>1050.4770000000001</v>
      </c>
      <c r="V373" s="10"/>
      <c r="W373" s="10"/>
      <c r="X373" s="10"/>
      <c r="Y373" s="10"/>
      <c r="Z373" s="10"/>
      <c r="AA373" s="10"/>
      <c r="AB373" s="10"/>
      <c r="AC373" s="10"/>
      <c r="AD373" s="10"/>
    </row>
    <row r="374" spans="1:30" x14ac:dyDescent="0.25">
      <c r="A374" s="55"/>
      <c r="B374" s="10"/>
      <c r="C374" s="10" t="s">
        <v>217</v>
      </c>
      <c r="D374" s="10"/>
      <c r="E374" s="10" t="s">
        <v>218</v>
      </c>
      <c r="F374" s="179">
        <v>7</v>
      </c>
      <c r="G374" s="299">
        <v>1808.7375</v>
      </c>
      <c r="H374" s="299">
        <v>7234.95</v>
      </c>
      <c r="I374" s="299">
        <v>1033.56428571429</v>
      </c>
      <c r="J374" s="421">
        <v>12.8571428571429</v>
      </c>
      <c r="K374" s="178"/>
      <c r="L374" s="179">
        <v>4</v>
      </c>
      <c r="M374" s="299">
        <v>3373.72</v>
      </c>
      <c r="N374" s="299">
        <v>1124.5733333333301</v>
      </c>
      <c r="O374" s="213"/>
      <c r="P374" s="299"/>
      <c r="Q374" s="299"/>
      <c r="R374" s="179">
        <v>7</v>
      </c>
      <c r="S374" s="299">
        <v>7234.95</v>
      </c>
      <c r="T374" s="299">
        <v>1033.56428571429</v>
      </c>
      <c r="V374" s="10"/>
      <c r="W374" s="10"/>
      <c r="X374" s="10"/>
      <c r="Y374" s="10"/>
      <c r="Z374" s="10"/>
      <c r="AA374" s="10"/>
      <c r="AB374" s="10"/>
      <c r="AC374" s="10"/>
      <c r="AD374" s="10"/>
    </row>
    <row r="375" spans="1:30" x14ac:dyDescent="0.25">
      <c r="A375" s="55"/>
      <c r="B375" s="10"/>
      <c r="C375" s="10" t="s">
        <v>220</v>
      </c>
      <c r="D375" s="10"/>
      <c r="E375" s="10" t="s">
        <v>170</v>
      </c>
      <c r="F375" s="179">
        <v>25</v>
      </c>
      <c r="G375" s="299">
        <v>1245.6071428571399</v>
      </c>
      <c r="H375" s="299">
        <v>26157.75</v>
      </c>
      <c r="I375" s="299">
        <v>1046.31</v>
      </c>
      <c r="J375" s="421">
        <v>11.04</v>
      </c>
      <c r="K375" s="178"/>
      <c r="L375" s="179">
        <v>21</v>
      </c>
      <c r="M375" s="299">
        <v>3415.6</v>
      </c>
      <c r="N375" s="299">
        <v>853.9</v>
      </c>
      <c r="O375" s="213"/>
      <c r="P375" s="299"/>
      <c r="Q375" s="299"/>
      <c r="R375" s="179">
        <v>25</v>
      </c>
      <c r="S375" s="299">
        <v>26157.75</v>
      </c>
      <c r="T375" s="299">
        <v>1046.31</v>
      </c>
      <c r="V375" s="10"/>
      <c r="W375" s="10"/>
      <c r="X375" s="10"/>
      <c r="Y375" s="10"/>
      <c r="Z375" s="10"/>
      <c r="AA375" s="10"/>
      <c r="AB375" s="10"/>
      <c r="AC375" s="10"/>
      <c r="AD375" s="10"/>
    </row>
    <row r="376" spans="1:30" x14ac:dyDescent="0.25">
      <c r="A376" s="55"/>
      <c r="B376" s="10"/>
      <c r="C376" s="10" t="s">
        <v>221</v>
      </c>
      <c r="D376" s="10"/>
      <c r="E376" s="10" t="s">
        <v>222</v>
      </c>
      <c r="F376" s="179">
        <v>5</v>
      </c>
      <c r="G376" s="299">
        <v>1874.836</v>
      </c>
      <c r="H376" s="299">
        <v>9374.18</v>
      </c>
      <c r="I376" s="299">
        <v>1874.836</v>
      </c>
      <c r="J376" s="421">
        <v>14</v>
      </c>
      <c r="K376" s="178"/>
      <c r="L376" s="179">
        <v>5</v>
      </c>
      <c r="M376" s="299"/>
      <c r="N376" s="299"/>
      <c r="O376" s="213"/>
      <c r="P376" s="299"/>
      <c r="Q376" s="299"/>
      <c r="R376" s="179">
        <v>5</v>
      </c>
      <c r="S376" s="299">
        <v>9374.18</v>
      </c>
      <c r="T376" s="299">
        <v>1874.836</v>
      </c>
      <c r="V376" s="10"/>
      <c r="W376" s="10"/>
      <c r="X376" s="10"/>
      <c r="Y376" s="10"/>
      <c r="Z376" s="10"/>
      <c r="AA376" s="10"/>
      <c r="AB376" s="10"/>
      <c r="AC376" s="10"/>
      <c r="AD376" s="10"/>
    </row>
    <row r="377" spans="1:30" x14ac:dyDescent="0.25">
      <c r="A377" s="55"/>
      <c r="B377" s="10"/>
      <c r="C377" s="10" t="s">
        <v>223</v>
      </c>
      <c r="D377" s="10"/>
      <c r="E377" s="10" t="s">
        <v>205</v>
      </c>
      <c r="F377" s="179">
        <v>19</v>
      </c>
      <c r="G377" s="299">
        <v>1776.6175000000001</v>
      </c>
      <c r="H377" s="299">
        <v>21319.41</v>
      </c>
      <c r="I377" s="299">
        <v>1122.07421052632</v>
      </c>
      <c r="J377" s="421">
        <v>12</v>
      </c>
      <c r="K377" s="178"/>
      <c r="L377" s="179">
        <v>12</v>
      </c>
      <c r="M377" s="299">
        <v>5751.43</v>
      </c>
      <c r="N377" s="299">
        <v>821.63285714285701</v>
      </c>
      <c r="O377" s="213"/>
      <c r="P377" s="299"/>
      <c r="Q377" s="299"/>
      <c r="R377" s="179">
        <v>19</v>
      </c>
      <c r="S377" s="299">
        <v>21319.41</v>
      </c>
      <c r="T377" s="299">
        <v>1122.07421052632</v>
      </c>
      <c r="V377" s="10"/>
      <c r="W377" s="10"/>
      <c r="X377" s="10"/>
      <c r="Y377" s="10"/>
      <c r="Z377" s="10"/>
      <c r="AA377" s="10"/>
      <c r="AB377" s="10"/>
      <c r="AC377" s="10"/>
      <c r="AD377" s="10"/>
    </row>
    <row r="378" spans="1:30" x14ac:dyDescent="0.25">
      <c r="A378" s="55"/>
      <c r="B378" s="10"/>
      <c r="C378" s="10" t="s">
        <v>230</v>
      </c>
      <c r="D378" s="10"/>
      <c r="E378" s="10" t="s">
        <v>211</v>
      </c>
      <c r="F378" s="179">
        <v>19</v>
      </c>
      <c r="G378" s="299">
        <v>1064.4349999999999</v>
      </c>
      <c r="H378" s="299">
        <v>17030.96</v>
      </c>
      <c r="I378" s="299">
        <v>896.36631578947402</v>
      </c>
      <c r="J378" s="421">
        <v>14.578947368421099</v>
      </c>
      <c r="K378" s="178"/>
      <c r="L378" s="179">
        <v>16</v>
      </c>
      <c r="M378" s="299">
        <v>3747.17</v>
      </c>
      <c r="N378" s="299">
        <v>1249.05666666667</v>
      </c>
      <c r="O378" s="213"/>
      <c r="P378" s="299"/>
      <c r="Q378" s="299"/>
      <c r="R378" s="179">
        <v>19</v>
      </c>
      <c r="S378" s="299">
        <v>17030.96</v>
      </c>
      <c r="T378" s="299">
        <v>896.36631578947402</v>
      </c>
      <c r="V378" s="10"/>
      <c r="W378" s="10"/>
      <c r="X378" s="10"/>
      <c r="Y378" s="10"/>
      <c r="Z378" s="10"/>
      <c r="AA378" s="10"/>
      <c r="AB378" s="10"/>
      <c r="AC378" s="10"/>
      <c r="AD378" s="10"/>
    </row>
    <row r="379" spans="1:30" x14ac:dyDescent="0.25">
      <c r="A379" s="55"/>
      <c r="B379" s="10"/>
      <c r="C379" s="10" t="s">
        <v>233</v>
      </c>
      <c r="D379" s="10"/>
      <c r="E379" s="10" t="s">
        <v>235</v>
      </c>
      <c r="F379" s="179">
        <v>15</v>
      </c>
      <c r="G379" s="299">
        <v>1809.8811111111099</v>
      </c>
      <c r="H379" s="299">
        <v>16288.93</v>
      </c>
      <c r="I379" s="299">
        <v>1085.9286666666701</v>
      </c>
      <c r="J379" s="421">
        <v>10.6</v>
      </c>
      <c r="K379" s="178"/>
      <c r="L379" s="179">
        <v>9</v>
      </c>
      <c r="M379" s="299">
        <v>9568.92</v>
      </c>
      <c r="N379" s="299">
        <v>1594.82</v>
      </c>
      <c r="O379" s="213"/>
      <c r="P379" s="299"/>
      <c r="Q379" s="299"/>
      <c r="R379" s="179">
        <v>15</v>
      </c>
      <c r="S379" s="299">
        <v>16288.93</v>
      </c>
      <c r="T379" s="299">
        <v>1085.9286666666701</v>
      </c>
      <c r="V379" s="10"/>
      <c r="W379" s="10"/>
      <c r="X379" s="10"/>
      <c r="Y379" s="10"/>
      <c r="Z379" s="10"/>
      <c r="AA379" s="10"/>
      <c r="AB379" s="10"/>
      <c r="AC379" s="10"/>
      <c r="AD379" s="10"/>
    </row>
    <row r="380" spans="1:30" x14ac:dyDescent="0.25">
      <c r="A380" s="55"/>
      <c r="B380" s="10"/>
      <c r="C380" s="10" t="s">
        <v>236</v>
      </c>
      <c r="D380" s="10"/>
      <c r="E380" s="10" t="s">
        <v>237</v>
      </c>
      <c r="F380" s="179">
        <v>13</v>
      </c>
      <c r="G380" s="299">
        <v>2277.3874999999998</v>
      </c>
      <c r="H380" s="299">
        <v>27328.65</v>
      </c>
      <c r="I380" s="299">
        <v>2102.20384615385</v>
      </c>
      <c r="J380" s="421">
        <v>15.461538461538501</v>
      </c>
      <c r="K380" s="178"/>
      <c r="L380" s="179">
        <v>12</v>
      </c>
      <c r="M380" s="299">
        <v>7233.79</v>
      </c>
      <c r="N380" s="299">
        <v>7233.79</v>
      </c>
      <c r="O380" s="213"/>
      <c r="P380" s="299"/>
      <c r="Q380" s="299"/>
      <c r="R380" s="179">
        <v>13</v>
      </c>
      <c r="S380" s="299">
        <v>27328.65</v>
      </c>
      <c r="T380" s="299">
        <v>2102.20384615385</v>
      </c>
      <c r="V380" s="10"/>
      <c r="W380" s="10"/>
      <c r="X380" s="10"/>
      <c r="Y380" s="10"/>
      <c r="Z380" s="10"/>
      <c r="AA380" s="10"/>
      <c r="AB380" s="10"/>
      <c r="AC380" s="10"/>
      <c r="AD380" s="10"/>
    </row>
    <row r="381" spans="1:30" x14ac:dyDescent="0.25">
      <c r="A381" s="55"/>
      <c r="B381" s="10"/>
      <c r="C381" s="10" t="s">
        <v>238</v>
      </c>
      <c r="D381" s="10"/>
      <c r="E381" s="10" t="s">
        <v>239</v>
      </c>
      <c r="F381" s="179">
        <v>25</v>
      </c>
      <c r="G381" s="299">
        <v>1747.6486666666699</v>
      </c>
      <c r="H381" s="299">
        <v>26214.73</v>
      </c>
      <c r="I381" s="299">
        <v>1048.5891999999999</v>
      </c>
      <c r="J381" s="421">
        <v>12.28</v>
      </c>
      <c r="K381" s="178"/>
      <c r="L381" s="179">
        <v>15</v>
      </c>
      <c r="M381" s="299">
        <v>9803.9</v>
      </c>
      <c r="N381" s="299">
        <v>980.39</v>
      </c>
      <c r="O381" s="213"/>
      <c r="P381" s="299"/>
      <c r="Q381" s="299"/>
      <c r="R381" s="179">
        <v>25</v>
      </c>
      <c r="S381" s="299">
        <v>26214.73</v>
      </c>
      <c r="T381" s="299">
        <v>1048.5891999999999</v>
      </c>
      <c r="V381" s="10"/>
      <c r="W381" s="10"/>
      <c r="X381" s="10"/>
      <c r="Y381" s="10"/>
      <c r="Z381" s="10"/>
      <c r="AA381" s="10"/>
      <c r="AB381" s="10"/>
      <c r="AC381" s="10"/>
      <c r="AD381" s="10"/>
    </row>
    <row r="382" spans="1:30" x14ac:dyDescent="0.25">
      <c r="A382" s="55"/>
      <c r="B382" s="10"/>
      <c r="C382" s="10" t="s">
        <v>652</v>
      </c>
      <c r="D382" s="10"/>
      <c r="E382" s="10" t="s">
        <v>211</v>
      </c>
      <c r="F382" s="179">
        <v>23</v>
      </c>
      <c r="G382" s="299">
        <v>1676.7639999999999</v>
      </c>
      <c r="H382" s="299">
        <v>25151.46</v>
      </c>
      <c r="I382" s="299">
        <v>1093.54173913043</v>
      </c>
      <c r="J382" s="421">
        <v>11.7826086956522</v>
      </c>
      <c r="K382" s="178"/>
      <c r="L382" s="179">
        <v>15</v>
      </c>
      <c r="M382" s="299">
        <v>5185.33</v>
      </c>
      <c r="N382" s="299">
        <v>648.16624999999999</v>
      </c>
      <c r="O382" s="213"/>
      <c r="P382" s="299"/>
      <c r="Q382" s="299"/>
      <c r="R382" s="179">
        <v>23</v>
      </c>
      <c r="S382" s="299">
        <v>25151.46</v>
      </c>
      <c r="T382" s="299">
        <v>1093.54173913043</v>
      </c>
      <c r="V382" s="10"/>
      <c r="W382" s="10"/>
      <c r="X382" s="10"/>
      <c r="Y382" s="10"/>
      <c r="Z382" s="10"/>
      <c r="AA382" s="10"/>
      <c r="AB382" s="10"/>
      <c r="AC382" s="10"/>
      <c r="AD382" s="10"/>
    </row>
    <row r="383" spans="1:30" x14ac:dyDescent="0.25">
      <c r="A383" s="55"/>
      <c r="B383" s="10"/>
      <c r="C383" s="10" t="s">
        <v>652</v>
      </c>
      <c r="D383" s="10"/>
      <c r="E383" s="10" t="s">
        <v>77</v>
      </c>
      <c r="F383" s="179">
        <v>35</v>
      </c>
      <c r="G383" s="299">
        <v>1935.2814285714301</v>
      </c>
      <c r="H383" s="299">
        <v>40640.910000000003</v>
      </c>
      <c r="I383" s="299">
        <v>1161.1688571428599</v>
      </c>
      <c r="J383" s="421">
        <v>11.342857142857101</v>
      </c>
      <c r="K383" s="178"/>
      <c r="L383" s="179">
        <v>21</v>
      </c>
      <c r="M383" s="299">
        <v>18508.05</v>
      </c>
      <c r="N383" s="299">
        <v>1322.00357142857</v>
      </c>
      <c r="O383" s="213"/>
      <c r="P383" s="299"/>
      <c r="Q383" s="299"/>
      <c r="R383" s="179">
        <v>35</v>
      </c>
      <c r="S383" s="299">
        <v>40640.910000000003</v>
      </c>
      <c r="T383" s="299">
        <v>1161.1688571428599</v>
      </c>
      <c r="V383" s="10"/>
      <c r="W383" s="10"/>
      <c r="X383" s="10"/>
      <c r="Y383" s="10"/>
      <c r="Z383" s="10"/>
      <c r="AA383" s="10"/>
      <c r="AB383" s="10"/>
      <c r="AC383" s="10"/>
      <c r="AD383" s="10"/>
    </row>
    <row r="384" spans="1:30" x14ac:dyDescent="0.25">
      <c r="A384" s="55"/>
      <c r="B384" s="10"/>
      <c r="C384" s="10" t="s">
        <v>247</v>
      </c>
      <c r="D384" s="10"/>
      <c r="E384" s="10" t="s">
        <v>211</v>
      </c>
      <c r="F384" s="179">
        <v>126</v>
      </c>
      <c r="G384" s="299">
        <v>1677.2494252873601</v>
      </c>
      <c r="H384" s="299">
        <v>145920.70000000001</v>
      </c>
      <c r="I384" s="299">
        <v>1158.1007936507899</v>
      </c>
      <c r="J384" s="421">
        <v>12.1666666666667</v>
      </c>
      <c r="K384" s="178"/>
      <c r="L384" s="179">
        <v>87</v>
      </c>
      <c r="M384" s="299">
        <v>51771.48</v>
      </c>
      <c r="N384" s="299">
        <v>1327.47384615385</v>
      </c>
      <c r="O384" s="213"/>
      <c r="P384" s="299"/>
      <c r="Q384" s="299"/>
      <c r="R384" s="179">
        <v>126</v>
      </c>
      <c r="S384" s="299">
        <v>145920.70000000001</v>
      </c>
      <c r="T384" s="299">
        <v>1158.1007936507899</v>
      </c>
      <c r="V384" s="10"/>
      <c r="W384" s="10"/>
      <c r="X384" s="10"/>
      <c r="Y384" s="10"/>
      <c r="Z384" s="10"/>
      <c r="AA384" s="10"/>
      <c r="AB384" s="10"/>
      <c r="AC384" s="10"/>
      <c r="AD384" s="10"/>
    </row>
    <row r="385" spans="1:30" x14ac:dyDescent="0.25">
      <c r="A385" s="55"/>
      <c r="B385" s="10"/>
      <c r="C385" s="10" t="s">
        <v>248</v>
      </c>
      <c r="D385" s="10"/>
      <c r="E385" s="10" t="s">
        <v>77</v>
      </c>
      <c r="F385" s="179">
        <v>4</v>
      </c>
      <c r="G385" s="299">
        <v>1560.35666666667</v>
      </c>
      <c r="H385" s="299">
        <v>4681.07</v>
      </c>
      <c r="I385" s="299">
        <v>1170.2674999999999</v>
      </c>
      <c r="J385" s="421">
        <v>12.75</v>
      </c>
      <c r="K385" s="178"/>
      <c r="L385" s="179">
        <v>3</v>
      </c>
      <c r="M385" s="299">
        <v>1381.99</v>
      </c>
      <c r="N385" s="299">
        <v>1381.99</v>
      </c>
      <c r="O385" s="213"/>
      <c r="P385" s="299"/>
      <c r="Q385" s="299"/>
      <c r="R385" s="179">
        <v>4</v>
      </c>
      <c r="S385" s="299">
        <v>4681.07</v>
      </c>
      <c r="T385" s="299">
        <v>1170.2674999999999</v>
      </c>
      <c r="V385" s="10"/>
      <c r="W385" s="10"/>
      <c r="X385" s="10"/>
      <c r="Y385" s="10"/>
      <c r="Z385" s="10"/>
      <c r="AA385" s="10"/>
      <c r="AB385" s="10"/>
      <c r="AC385" s="10"/>
      <c r="AD385" s="10"/>
    </row>
    <row r="386" spans="1:30" x14ac:dyDescent="0.25">
      <c r="A386" s="55"/>
      <c r="B386" s="10"/>
      <c r="C386" s="10" t="s">
        <v>248</v>
      </c>
      <c r="D386" s="10"/>
      <c r="E386" s="10" t="s">
        <v>77</v>
      </c>
      <c r="F386" s="179">
        <v>222</v>
      </c>
      <c r="G386" s="299">
        <v>1372.0837341772101</v>
      </c>
      <c r="H386" s="299">
        <v>216789.23</v>
      </c>
      <c r="I386" s="299">
        <v>976.52806306306297</v>
      </c>
      <c r="J386" s="421">
        <v>11.5585585585586</v>
      </c>
      <c r="K386" s="178"/>
      <c r="L386" s="179">
        <v>158</v>
      </c>
      <c r="M386" s="299">
        <v>86218.98</v>
      </c>
      <c r="N386" s="299">
        <v>1347.1715624999999</v>
      </c>
      <c r="O386" s="213"/>
      <c r="P386" s="299"/>
      <c r="Q386" s="299"/>
      <c r="R386" s="179">
        <v>222</v>
      </c>
      <c r="S386" s="299">
        <v>216789.23</v>
      </c>
      <c r="T386" s="299">
        <v>976.52806306306297</v>
      </c>
      <c r="V386" s="10"/>
      <c r="W386" s="10"/>
      <c r="X386" s="10"/>
      <c r="Y386" s="10"/>
      <c r="Z386" s="10"/>
      <c r="AA386" s="10"/>
      <c r="AB386" s="10"/>
      <c r="AC386" s="10"/>
      <c r="AD386" s="10"/>
    </row>
    <row r="387" spans="1:30" x14ac:dyDescent="0.25">
      <c r="A387" s="55"/>
      <c r="B387" s="10"/>
      <c r="C387" s="10" t="s">
        <v>654</v>
      </c>
      <c r="D387" s="10"/>
      <c r="E387" s="10" t="s">
        <v>77</v>
      </c>
      <c r="F387" s="179">
        <v>2</v>
      </c>
      <c r="G387" s="299"/>
      <c r="H387" s="299">
        <v>3089.67</v>
      </c>
      <c r="I387" s="299">
        <v>1544.835</v>
      </c>
      <c r="J387" s="421">
        <v>12.5</v>
      </c>
      <c r="K387" s="178"/>
      <c r="L387" s="179"/>
      <c r="M387" s="299">
        <v>3089.67</v>
      </c>
      <c r="N387" s="299">
        <v>1544.835</v>
      </c>
      <c r="O387" s="213"/>
      <c r="P387" s="299"/>
      <c r="Q387" s="299"/>
      <c r="R387" s="179">
        <v>2</v>
      </c>
      <c r="S387" s="299">
        <v>3089.67</v>
      </c>
      <c r="T387" s="299">
        <v>1544.835</v>
      </c>
      <c r="V387" s="10"/>
      <c r="W387" s="10"/>
      <c r="X387" s="10"/>
      <c r="Y387" s="10"/>
      <c r="Z387" s="10"/>
      <c r="AA387" s="10"/>
      <c r="AB387" s="10"/>
      <c r="AC387" s="10"/>
      <c r="AD387" s="10"/>
    </row>
    <row r="388" spans="1:30" x14ac:dyDescent="0.25">
      <c r="A388" s="55"/>
      <c r="B388" s="10"/>
      <c r="C388" s="10" t="s">
        <v>249</v>
      </c>
      <c r="D388" s="10"/>
      <c r="E388" s="10" t="s">
        <v>127</v>
      </c>
      <c r="F388" s="179">
        <v>5</v>
      </c>
      <c r="G388" s="299">
        <v>1266.0233333333299</v>
      </c>
      <c r="H388" s="299">
        <v>3798.07</v>
      </c>
      <c r="I388" s="299">
        <v>759.61400000000003</v>
      </c>
      <c r="J388" s="421">
        <v>11.4</v>
      </c>
      <c r="K388" s="178"/>
      <c r="L388" s="179">
        <v>3</v>
      </c>
      <c r="M388" s="299">
        <v>991.4</v>
      </c>
      <c r="N388" s="299">
        <v>495.7</v>
      </c>
      <c r="O388" s="213"/>
      <c r="P388" s="299"/>
      <c r="Q388" s="299"/>
      <c r="R388" s="179">
        <v>5</v>
      </c>
      <c r="S388" s="299">
        <v>3798.07</v>
      </c>
      <c r="T388" s="299">
        <v>759.61400000000003</v>
      </c>
      <c r="V388" s="10"/>
      <c r="W388" s="10"/>
      <c r="X388" s="10"/>
      <c r="Y388" s="10"/>
      <c r="Z388" s="10"/>
      <c r="AA388" s="10"/>
      <c r="AB388" s="10"/>
      <c r="AC388" s="10"/>
      <c r="AD388" s="10"/>
    </row>
    <row r="389" spans="1:30" x14ac:dyDescent="0.25">
      <c r="A389" s="55"/>
      <c r="B389" s="10"/>
      <c r="C389" s="10" t="s">
        <v>251</v>
      </c>
      <c r="D389" s="10"/>
      <c r="E389" s="10" t="s">
        <v>79</v>
      </c>
      <c r="F389" s="179">
        <v>10</v>
      </c>
      <c r="G389" s="299">
        <v>1111.18</v>
      </c>
      <c r="H389" s="299">
        <v>8889.44</v>
      </c>
      <c r="I389" s="299">
        <v>888.94399999999996</v>
      </c>
      <c r="J389" s="421">
        <v>10.199999999999999</v>
      </c>
      <c r="K389" s="178"/>
      <c r="L389" s="179">
        <v>8</v>
      </c>
      <c r="M389" s="299">
        <v>2156.5500000000002</v>
      </c>
      <c r="N389" s="299">
        <v>1078.2750000000001</v>
      </c>
      <c r="O389" s="213"/>
      <c r="P389" s="299"/>
      <c r="Q389" s="299"/>
      <c r="R389" s="179">
        <v>10</v>
      </c>
      <c r="S389" s="299">
        <v>8889.44</v>
      </c>
      <c r="T389" s="299">
        <v>888.94399999999996</v>
      </c>
      <c r="V389" s="10"/>
      <c r="W389" s="10"/>
      <c r="X389" s="10"/>
      <c r="Y389" s="10"/>
      <c r="Z389" s="10"/>
      <c r="AA389" s="10"/>
      <c r="AB389" s="10"/>
      <c r="AC389" s="10"/>
      <c r="AD389" s="10"/>
    </row>
    <row r="390" spans="1:30" x14ac:dyDescent="0.25">
      <c r="A390" s="55"/>
      <c r="B390" s="10"/>
      <c r="C390" s="10" t="s">
        <v>252</v>
      </c>
      <c r="D390" s="10"/>
      <c r="E390" s="10" t="s">
        <v>70</v>
      </c>
      <c r="F390" s="179">
        <v>98</v>
      </c>
      <c r="G390" s="299">
        <v>2124.5855384615402</v>
      </c>
      <c r="H390" s="299">
        <v>138098.06</v>
      </c>
      <c r="I390" s="299">
        <v>1409.1638775510201</v>
      </c>
      <c r="J390" s="421">
        <v>12.3775510204082</v>
      </c>
      <c r="K390" s="178"/>
      <c r="L390" s="179">
        <v>65</v>
      </c>
      <c r="M390" s="299">
        <v>52643.62</v>
      </c>
      <c r="N390" s="299">
        <v>1595.2612121212101</v>
      </c>
      <c r="O390" s="213">
        <v>2</v>
      </c>
      <c r="P390" s="299">
        <v>116.37</v>
      </c>
      <c r="Q390" s="299">
        <v>58.185000000000002</v>
      </c>
      <c r="R390" s="179">
        <v>96</v>
      </c>
      <c r="S390" s="299">
        <v>137981.69</v>
      </c>
      <c r="T390" s="299">
        <v>1437.3092708333299</v>
      </c>
      <c r="V390" s="10"/>
      <c r="W390" s="10"/>
      <c r="X390" s="10"/>
      <c r="Y390" s="10"/>
      <c r="Z390" s="10"/>
      <c r="AA390" s="10"/>
      <c r="AB390" s="10"/>
      <c r="AC390" s="10"/>
      <c r="AD390" s="10"/>
    </row>
    <row r="391" spans="1:30" x14ac:dyDescent="0.25">
      <c r="A391" s="55"/>
      <c r="B391" s="10"/>
      <c r="C391" s="10" t="s">
        <v>255</v>
      </c>
      <c r="D391" s="10"/>
      <c r="E391" s="10" t="s">
        <v>256</v>
      </c>
      <c r="F391" s="179">
        <v>43</v>
      </c>
      <c r="G391" s="299">
        <v>1354.5023529411801</v>
      </c>
      <c r="H391" s="299">
        <v>46053.08</v>
      </c>
      <c r="I391" s="299">
        <v>1071.00186046512</v>
      </c>
      <c r="J391" s="421">
        <v>12</v>
      </c>
      <c r="K391" s="178"/>
      <c r="L391" s="179">
        <v>34</v>
      </c>
      <c r="M391" s="299">
        <v>7858.97</v>
      </c>
      <c r="N391" s="299">
        <v>873.21888888888896</v>
      </c>
      <c r="O391" s="213">
        <v>1</v>
      </c>
      <c r="P391" s="299">
        <v>78.760000000000005</v>
      </c>
      <c r="Q391" s="299">
        <v>78.760000000000005</v>
      </c>
      <c r="R391" s="179">
        <v>42</v>
      </c>
      <c r="S391" s="299">
        <v>45974.32</v>
      </c>
      <c r="T391" s="299">
        <v>1094.62666666667</v>
      </c>
      <c r="V391" s="10"/>
      <c r="W391" s="10"/>
      <c r="X391" s="10"/>
      <c r="Y391" s="10"/>
      <c r="Z391" s="10"/>
      <c r="AA391" s="10"/>
      <c r="AB391" s="10"/>
      <c r="AC391" s="10"/>
      <c r="AD391" s="10"/>
    </row>
    <row r="392" spans="1:30" x14ac:dyDescent="0.25">
      <c r="A392" s="55"/>
      <c r="B392" s="10"/>
      <c r="C392" s="10" t="s">
        <v>260</v>
      </c>
      <c r="D392" s="10"/>
      <c r="E392" s="10" t="s">
        <v>77</v>
      </c>
      <c r="F392" s="179">
        <v>3</v>
      </c>
      <c r="G392" s="299">
        <v>1391.5550000000001</v>
      </c>
      <c r="H392" s="299">
        <v>2783.11</v>
      </c>
      <c r="I392" s="299">
        <v>927.70333333333303</v>
      </c>
      <c r="J392" s="421">
        <v>13.3333333333333</v>
      </c>
      <c r="K392" s="178"/>
      <c r="L392" s="179">
        <v>2</v>
      </c>
      <c r="M392" s="299">
        <v>373.33</v>
      </c>
      <c r="N392" s="299">
        <v>373.33</v>
      </c>
      <c r="O392" s="213"/>
      <c r="P392" s="299"/>
      <c r="Q392" s="299"/>
      <c r="R392" s="179">
        <v>3</v>
      </c>
      <c r="S392" s="299">
        <v>2783.11</v>
      </c>
      <c r="T392" s="299">
        <v>927.70333333333303</v>
      </c>
      <c r="V392" s="10"/>
      <c r="W392" s="10"/>
      <c r="X392" s="10"/>
      <c r="Y392" s="10"/>
      <c r="Z392" s="10"/>
      <c r="AA392" s="10"/>
      <c r="AB392" s="10"/>
      <c r="AC392" s="10"/>
      <c r="AD392" s="10"/>
    </row>
    <row r="393" spans="1:30" x14ac:dyDescent="0.25">
      <c r="A393" s="55"/>
      <c r="B393" s="10"/>
      <c r="C393" s="10" t="s">
        <v>260</v>
      </c>
      <c r="D393" s="10"/>
      <c r="E393" s="10" t="s">
        <v>120</v>
      </c>
      <c r="F393" s="179">
        <v>10</v>
      </c>
      <c r="G393" s="299">
        <v>2013.43</v>
      </c>
      <c r="H393" s="299">
        <v>12080.58</v>
      </c>
      <c r="I393" s="299">
        <v>1208.058</v>
      </c>
      <c r="J393" s="421">
        <v>13.1</v>
      </c>
      <c r="K393" s="178"/>
      <c r="L393" s="179">
        <v>6</v>
      </c>
      <c r="M393" s="299">
        <v>7447.87</v>
      </c>
      <c r="N393" s="299">
        <v>1861.9675</v>
      </c>
      <c r="O393" s="213"/>
      <c r="P393" s="299"/>
      <c r="Q393" s="299"/>
      <c r="R393" s="179">
        <v>10</v>
      </c>
      <c r="S393" s="299">
        <v>12080.58</v>
      </c>
      <c r="T393" s="299">
        <v>1208.058</v>
      </c>
      <c r="V393" s="10"/>
      <c r="W393" s="10"/>
      <c r="X393" s="10"/>
      <c r="Y393" s="10"/>
      <c r="Z393" s="10"/>
      <c r="AA393" s="10"/>
      <c r="AB393" s="10"/>
      <c r="AC393" s="10"/>
      <c r="AD393" s="10"/>
    </row>
    <row r="394" spans="1:30" x14ac:dyDescent="0.25">
      <c r="A394" s="55"/>
      <c r="B394" s="10"/>
      <c r="C394" s="10" t="s">
        <v>261</v>
      </c>
      <c r="D394" s="10"/>
      <c r="E394" s="10" t="s">
        <v>73</v>
      </c>
      <c r="F394" s="179">
        <v>357</v>
      </c>
      <c r="G394" s="299">
        <v>1858.1420737327201</v>
      </c>
      <c r="H394" s="299">
        <v>403216.83</v>
      </c>
      <c r="I394" s="299">
        <v>1129.4589075630199</v>
      </c>
      <c r="J394" s="421">
        <v>12.126050420168101</v>
      </c>
      <c r="K394" s="178"/>
      <c r="L394" s="179">
        <v>217</v>
      </c>
      <c r="M394" s="299">
        <v>187635.33</v>
      </c>
      <c r="N394" s="299">
        <v>1340.2523571428601</v>
      </c>
      <c r="O394" s="213"/>
      <c r="P394" s="299"/>
      <c r="Q394" s="299"/>
      <c r="R394" s="179">
        <v>357</v>
      </c>
      <c r="S394" s="299">
        <v>403216.83</v>
      </c>
      <c r="T394" s="299">
        <v>1129.4589075630199</v>
      </c>
      <c r="V394" s="10"/>
      <c r="W394" s="10"/>
      <c r="X394" s="10"/>
      <c r="Y394" s="10"/>
      <c r="Z394" s="10"/>
      <c r="AA394" s="10"/>
      <c r="AB394" s="10"/>
      <c r="AC394" s="10"/>
      <c r="AD394" s="10"/>
    </row>
    <row r="395" spans="1:30" x14ac:dyDescent="0.25">
      <c r="A395" s="55"/>
      <c r="B395" s="10"/>
      <c r="C395" s="10" t="s">
        <v>264</v>
      </c>
      <c r="D395" s="10"/>
      <c r="E395" s="10" t="s">
        <v>64</v>
      </c>
      <c r="F395" s="179">
        <v>37</v>
      </c>
      <c r="G395" s="299">
        <v>1532.855</v>
      </c>
      <c r="H395" s="299">
        <v>33722.81</v>
      </c>
      <c r="I395" s="299">
        <v>911.42729729729695</v>
      </c>
      <c r="J395" s="421">
        <v>10.8108108108108</v>
      </c>
      <c r="K395" s="178"/>
      <c r="L395" s="179">
        <v>22</v>
      </c>
      <c r="M395" s="299">
        <v>15026.86</v>
      </c>
      <c r="N395" s="299">
        <v>1001.7906666666699</v>
      </c>
      <c r="O395" s="213"/>
      <c r="P395" s="299"/>
      <c r="Q395" s="299"/>
      <c r="R395" s="179">
        <v>37</v>
      </c>
      <c r="S395" s="299">
        <v>33722.81</v>
      </c>
      <c r="T395" s="299">
        <v>911.42729729729695</v>
      </c>
      <c r="V395" s="10"/>
      <c r="W395" s="10"/>
      <c r="X395" s="10"/>
      <c r="Y395" s="10"/>
      <c r="Z395" s="10"/>
      <c r="AA395" s="10"/>
      <c r="AB395" s="10"/>
      <c r="AC395" s="10"/>
      <c r="AD395" s="10"/>
    </row>
    <row r="396" spans="1:30" x14ac:dyDescent="0.25">
      <c r="A396" s="55"/>
      <c r="B396" s="10"/>
      <c r="C396" s="10" t="s">
        <v>266</v>
      </c>
      <c r="D396" s="10"/>
      <c r="E396" s="10" t="s">
        <v>120</v>
      </c>
      <c r="F396" s="179">
        <v>1</v>
      </c>
      <c r="G396" s="299">
        <v>1296.1400000000001</v>
      </c>
      <c r="H396" s="299">
        <v>1296.1400000000001</v>
      </c>
      <c r="I396" s="299">
        <v>1296.1400000000001</v>
      </c>
      <c r="J396" s="421">
        <v>19</v>
      </c>
      <c r="K396" s="178"/>
      <c r="L396" s="179">
        <v>1</v>
      </c>
      <c r="M396" s="299"/>
      <c r="N396" s="299"/>
      <c r="O396" s="213"/>
      <c r="P396" s="299"/>
      <c r="Q396" s="299"/>
      <c r="R396" s="179">
        <v>1</v>
      </c>
      <c r="S396" s="299">
        <v>1296.1400000000001</v>
      </c>
      <c r="T396" s="299">
        <v>1296.1400000000001</v>
      </c>
      <c r="V396" s="10"/>
      <c r="W396" s="10"/>
      <c r="X396" s="10"/>
      <c r="Y396" s="10"/>
      <c r="Z396" s="10"/>
      <c r="AA396" s="10"/>
      <c r="AB396" s="10"/>
      <c r="AC396" s="10"/>
      <c r="AD396" s="10"/>
    </row>
    <row r="397" spans="1:30" x14ac:dyDescent="0.25">
      <c r="A397" s="55"/>
      <c r="B397" s="10"/>
      <c r="C397" s="10" t="s">
        <v>266</v>
      </c>
      <c r="D397" s="10"/>
      <c r="E397" s="10" t="s">
        <v>267</v>
      </c>
      <c r="F397" s="179">
        <v>15</v>
      </c>
      <c r="G397" s="299">
        <v>2703.8955555555599</v>
      </c>
      <c r="H397" s="299">
        <v>24335.06</v>
      </c>
      <c r="I397" s="299">
        <v>1622.33733333333</v>
      </c>
      <c r="J397" s="421">
        <v>16.266666666666701</v>
      </c>
      <c r="K397" s="178"/>
      <c r="L397" s="179">
        <v>9</v>
      </c>
      <c r="M397" s="299">
        <v>14325.81</v>
      </c>
      <c r="N397" s="299">
        <v>2387.6350000000002</v>
      </c>
      <c r="O397" s="213"/>
      <c r="P397" s="299"/>
      <c r="Q397" s="299"/>
      <c r="R397" s="179">
        <v>15</v>
      </c>
      <c r="S397" s="299">
        <v>24335.06</v>
      </c>
      <c r="T397" s="299">
        <v>1622.33733333333</v>
      </c>
      <c r="V397" s="10"/>
      <c r="W397" s="10"/>
      <c r="X397" s="10"/>
      <c r="Y397" s="10"/>
      <c r="Z397" s="10"/>
      <c r="AA397" s="10"/>
      <c r="AB397" s="10"/>
      <c r="AC397" s="10"/>
      <c r="AD397" s="10"/>
    </row>
    <row r="398" spans="1:30" x14ac:dyDescent="0.25">
      <c r="A398" s="55"/>
      <c r="B398" s="10"/>
      <c r="C398" s="10" t="s">
        <v>268</v>
      </c>
      <c r="D398" s="10"/>
      <c r="E398" s="10" t="s">
        <v>269</v>
      </c>
      <c r="F398" s="179">
        <v>5</v>
      </c>
      <c r="G398" s="299">
        <v>3854.4450000000002</v>
      </c>
      <c r="H398" s="299">
        <v>7708.89</v>
      </c>
      <c r="I398" s="299">
        <v>1541.778</v>
      </c>
      <c r="J398" s="421">
        <v>11.2</v>
      </c>
      <c r="K398" s="178"/>
      <c r="L398" s="179">
        <v>2</v>
      </c>
      <c r="M398" s="299">
        <v>4192.6099999999997</v>
      </c>
      <c r="N398" s="299">
        <v>1397.53666666667</v>
      </c>
      <c r="O398" s="213"/>
      <c r="P398" s="299"/>
      <c r="Q398" s="299"/>
      <c r="R398" s="179">
        <v>5</v>
      </c>
      <c r="S398" s="299">
        <v>7708.89</v>
      </c>
      <c r="T398" s="299">
        <v>1541.778</v>
      </c>
      <c r="V398" s="10"/>
      <c r="W398" s="10"/>
      <c r="X398" s="10"/>
      <c r="Y398" s="10"/>
      <c r="Z398" s="10"/>
      <c r="AA398" s="10"/>
      <c r="AB398" s="10"/>
      <c r="AC398" s="10"/>
      <c r="AD398" s="10"/>
    </row>
    <row r="399" spans="1:30" x14ac:dyDescent="0.25">
      <c r="A399" s="55"/>
      <c r="B399" s="10"/>
      <c r="C399" s="10" t="s">
        <v>270</v>
      </c>
      <c r="D399" s="10"/>
      <c r="E399" s="10" t="s">
        <v>145</v>
      </c>
      <c r="F399" s="179">
        <v>3</v>
      </c>
      <c r="G399" s="299">
        <v>1288.3150000000001</v>
      </c>
      <c r="H399" s="299">
        <v>2576.63</v>
      </c>
      <c r="I399" s="299">
        <v>858.87666666666701</v>
      </c>
      <c r="J399" s="421">
        <v>8.6666666666666696</v>
      </c>
      <c r="K399" s="178"/>
      <c r="L399" s="179">
        <v>2</v>
      </c>
      <c r="M399" s="299">
        <v>1964.98</v>
      </c>
      <c r="N399" s="299">
        <v>1964.98</v>
      </c>
      <c r="O399" s="213"/>
      <c r="P399" s="299"/>
      <c r="Q399" s="299"/>
      <c r="R399" s="179">
        <v>3</v>
      </c>
      <c r="S399" s="299">
        <v>2576.63</v>
      </c>
      <c r="T399" s="299">
        <v>858.87666666666701</v>
      </c>
      <c r="V399" s="10"/>
      <c r="W399" s="10"/>
      <c r="X399" s="10"/>
      <c r="Y399" s="10"/>
      <c r="Z399" s="10"/>
      <c r="AA399" s="10"/>
      <c r="AB399" s="10"/>
      <c r="AC399" s="10"/>
      <c r="AD399" s="10"/>
    </row>
    <row r="400" spans="1:30" x14ac:dyDescent="0.25">
      <c r="A400" s="55"/>
      <c r="B400" s="10"/>
      <c r="C400" s="10" t="s">
        <v>273</v>
      </c>
      <c r="D400" s="10"/>
      <c r="E400" s="10" t="s">
        <v>272</v>
      </c>
      <c r="F400" s="179">
        <v>15</v>
      </c>
      <c r="G400" s="299">
        <v>2337.1529999999998</v>
      </c>
      <c r="H400" s="299">
        <v>23371.53</v>
      </c>
      <c r="I400" s="299">
        <v>1558.1020000000001</v>
      </c>
      <c r="J400" s="421">
        <v>12.6666666666667</v>
      </c>
      <c r="K400" s="178"/>
      <c r="L400" s="179">
        <v>10</v>
      </c>
      <c r="M400" s="299">
        <v>7438.57</v>
      </c>
      <c r="N400" s="299">
        <v>1487.7139999999999</v>
      </c>
      <c r="O400" s="213"/>
      <c r="P400" s="299"/>
      <c r="Q400" s="299"/>
      <c r="R400" s="179">
        <v>15</v>
      </c>
      <c r="S400" s="299">
        <v>23371.53</v>
      </c>
      <c r="T400" s="299">
        <v>1558.1020000000001</v>
      </c>
      <c r="V400" s="10"/>
      <c r="W400" s="10"/>
      <c r="X400" s="10"/>
      <c r="Y400" s="10"/>
      <c r="Z400" s="10"/>
      <c r="AA400" s="10"/>
      <c r="AB400" s="10"/>
      <c r="AC400" s="10"/>
      <c r="AD400" s="10"/>
    </row>
    <row r="401" spans="1:30" x14ac:dyDescent="0.25">
      <c r="A401" s="55"/>
      <c r="B401" s="10"/>
      <c r="C401" s="10" t="s">
        <v>278</v>
      </c>
      <c r="D401" s="10"/>
      <c r="E401" s="10" t="s">
        <v>277</v>
      </c>
      <c r="F401" s="179">
        <v>2</v>
      </c>
      <c r="G401" s="299">
        <v>655.76499999999999</v>
      </c>
      <c r="H401" s="299">
        <v>1311.53</v>
      </c>
      <c r="I401" s="299">
        <v>655.76499999999999</v>
      </c>
      <c r="J401" s="421">
        <v>12</v>
      </c>
      <c r="K401" s="178"/>
      <c r="L401" s="179">
        <v>2</v>
      </c>
      <c r="M401" s="299"/>
      <c r="N401" s="299"/>
      <c r="O401" s="213"/>
      <c r="P401" s="299"/>
      <c r="Q401" s="299"/>
      <c r="R401" s="179">
        <v>2</v>
      </c>
      <c r="S401" s="299">
        <v>1311.53</v>
      </c>
      <c r="T401" s="299">
        <v>655.76499999999999</v>
      </c>
      <c r="V401" s="10"/>
      <c r="W401" s="10"/>
      <c r="X401" s="10"/>
      <c r="Y401" s="10"/>
      <c r="Z401" s="10"/>
      <c r="AA401" s="10"/>
      <c r="AB401" s="10"/>
      <c r="AC401" s="10"/>
      <c r="AD401" s="10"/>
    </row>
    <row r="402" spans="1:30" x14ac:dyDescent="0.25">
      <c r="A402" s="55"/>
      <c r="B402" s="10"/>
      <c r="C402" s="10" t="s">
        <v>279</v>
      </c>
      <c r="D402" s="10"/>
      <c r="E402" s="10" t="s">
        <v>93</v>
      </c>
      <c r="F402" s="179">
        <v>6</v>
      </c>
      <c r="G402" s="299">
        <v>2014.2950000000001</v>
      </c>
      <c r="H402" s="299">
        <v>8057.18</v>
      </c>
      <c r="I402" s="299">
        <v>1342.86333333333</v>
      </c>
      <c r="J402" s="421">
        <v>12.3333333333333</v>
      </c>
      <c r="K402" s="178"/>
      <c r="L402" s="179">
        <v>4</v>
      </c>
      <c r="M402" s="299">
        <v>4237.95</v>
      </c>
      <c r="N402" s="299">
        <v>2118.9749999999999</v>
      </c>
      <c r="O402" s="213"/>
      <c r="P402" s="299"/>
      <c r="Q402" s="299"/>
      <c r="R402" s="179">
        <v>6</v>
      </c>
      <c r="S402" s="299">
        <v>8057.18</v>
      </c>
      <c r="T402" s="299">
        <v>1342.86333333333</v>
      </c>
      <c r="V402" s="10"/>
      <c r="W402" s="10"/>
      <c r="X402" s="10"/>
      <c r="Y402" s="10"/>
      <c r="Z402" s="10"/>
      <c r="AA402" s="10"/>
      <c r="AB402" s="10"/>
      <c r="AC402" s="10"/>
      <c r="AD402" s="10"/>
    </row>
    <row r="403" spans="1:30" x14ac:dyDescent="0.25">
      <c r="A403" s="55"/>
      <c r="B403" s="10"/>
      <c r="C403" s="10" t="s">
        <v>280</v>
      </c>
      <c r="D403" s="10"/>
      <c r="E403" s="10" t="s">
        <v>170</v>
      </c>
      <c r="F403" s="179">
        <v>1</v>
      </c>
      <c r="G403" s="299">
        <v>453.92</v>
      </c>
      <c r="H403" s="299">
        <v>453.92</v>
      </c>
      <c r="I403" s="299">
        <v>453.92</v>
      </c>
      <c r="J403" s="421">
        <v>13</v>
      </c>
      <c r="K403" s="178"/>
      <c r="L403" s="179">
        <v>1</v>
      </c>
      <c r="M403" s="299"/>
      <c r="N403" s="299"/>
      <c r="O403" s="213"/>
      <c r="P403" s="299"/>
      <c r="Q403" s="299"/>
      <c r="R403" s="179">
        <v>1</v>
      </c>
      <c r="S403" s="299">
        <v>453.92</v>
      </c>
      <c r="T403" s="299">
        <v>453.92</v>
      </c>
      <c r="V403" s="10"/>
      <c r="W403" s="10"/>
      <c r="X403" s="10"/>
      <c r="Y403" s="10"/>
      <c r="Z403" s="10"/>
      <c r="AA403" s="10"/>
      <c r="AB403" s="10"/>
      <c r="AC403" s="10"/>
      <c r="AD403" s="10"/>
    </row>
    <row r="404" spans="1:30" x14ac:dyDescent="0.25">
      <c r="A404" s="55"/>
      <c r="B404" s="10"/>
      <c r="C404" s="10" t="s">
        <v>280</v>
      </c>
      <c r="D404" s="10"/>
      <c r="E404" s="10" t="s">
        <v>64</v>
      </c>
      <c r="F404" s="179">
        <v>15</v>
      </c>
      <c r="G404" s="299">
        <v>1544.85666666667</v>
      </c>
      <c r="H404" s="299">
        <v>13903.71</v>
      </c>
      <c r="I404" s="299">
        <v>926.91399999999999</v>
      </c>
      <c r="J404" s="421">
        <v>12.0666666666667</v>
      </c>
      <c r="K404" s="178"/>
      <c r="L404" s="179">
        <v>9</v>
      </c>
      <c r="M404" s="299">
        <v>6635.74</v>
      </c>
      <c r="N404" s="299">
        <v>1105.9566666666699</v>
      </c>
      <c r="O404" s="213"/>
      <c r="P404" s="299"/>
      <c r="Q404" s="299"/>
      <c r="R404" s="179">
        <v>15</v>
      </c>
      <c r="S404" s="299">
        <v>13903.71</v>
      </c>
      <c r="T404" s="299">
        <v>926.91399999999999</v>
      </c>
      <c r="V404" s="10"/>
      <c r="W404" s="10"/>
      <c r="X404" s="10"/>
      <c r="Y404" s="10"/>
      <c r="Z404" s="10"/>
      <c r="AA404" s="10"/>
      <c r="AB404" s="10"/>
      <c r="AC404" s="10"/>
      <c r="AD404" s="10"/>
    </row>
    <row r="405" spans="1:30" x14ac:dyDescent="0.25">
      <c r="A405" s="55"/>
      <c r="B405" s="10"/>
      <c r="C405" s="10" t="s">
        <v>281</v>
      </c>
      <c r="D405" s="10"/>
      <c r="E405" s="10" t="s">
        <v>68</v>
      </c>
      <c r="F405" s="179">
        <v>1</v>
      </c>
      <c r="G405" s="299">
        <v>3477.48</v>
      </c>
      <c r="H405" s="299">
        <v>3477.48</v>
      </c>
      <c r="I405" s="299">
        <v>3477.48</v>
      </c>
      <c r="J405" s="421">
        <v>25</v>
      </c>
      <c r="K405" s="178"/>
      <c r="L405" s="179">
        <v>1</v>
      </c>
      <c r="M405" s="299"/>
      <c r="N405" s="299"/>
      <c r="O405" s="213"/>
      <c r="P405" s="299"/>
      <c r="Q405" s="299"/>
      <c r="R405" s="179">
        <v>1</v>
      </c>
      <c r="S405" s="299">
        <v>3477.48</v>
      </c>
      <c r="T405" s="299">
        <v>3477.48</v>
      </c>
      <c r="V405" s="10"/>
      <c r="W405" s="10"/>
      <c r="X405" s="10"/>
      <c r="Y405" s="10"/>
      <c r="Z405" s="10"/>
      <c r="AA405" s="10"/>
      <c r="AB405" s="10"/>
      <c r="AC405" s="10"/>
      <c r="AD405" s="10"/>
    </row>
    <row r="406" spans="1:30" x14ac:dyDescent="0.25">
      <c r="A406" s="55"/>
      <c r="B406" s="10"/>
      <c r="C406" s="10" t="s">
        <v>282</v>
      </c>
      <c r="D406" s="10"/>
      <c r="E406" s="10" t="s">
        <v>79</v>
      </c>
      <c r="F406" s="179">
        <v>11</v>
      </c>
      <c r="G406" s="299">
        <v>3418.8942857142902</v>
      </c>
      <c r="H406" s="299">
        <v>23932.26</v>
      </c>
      <c r="I406" s="299">
        <v>2175.66</v>
      </c>
      <c r="J406" s="421">
        <v>11.7272727272727</v>
      </c>
      <c r="K406" s="178"/>
      <c r="L406" s="179">
        <v>7</v>
      </c>
      <c r="M406" s="299">
        <v>13387.37</v>
      </c>
      <c r="N406" s="299">
        <v>3346.8425000000002</v>
      </c>
      <c r="O406" s="213"/>
      <c r="P406" s="299"/>
      <c r="Q406" s="299"/>
      <c r="R406" s="179">
        <v>11</v>
      </c>
      <c r="S406" s="299">
        <v>23932.26</v>
      </c>
      <c r="T406" s="299">
        <v>2175.66</v>
      </c>
      <c r="V406" s="10"/>
      <c r="W406" s="10"/>
      <c r="X406" s="10"/>
      <c r="Y406" s="10"/>
      <c r="Z406" s="10"/>
      <c r="AA406" s="10"/>
      <c r="AB406" s="10"/>
      <c r="AC406" s="10"/>
      <c r="AD406" s="10"/>
    </row>
    <row r="407" spans="1:30" x14ac:dyDescent="0.25">
      <c r="A407" s="55"/>
      <c r="B407" s="10"/>
      <c r="C407" s="10" t="s">
        <v>284</v>
      </c>
      <c r="D407" s="10"/>
      <c r="E407" s="10" t="s">
        <v>285</v>
      </c>
      <c r="F407" s="179">
        <v>3</v>
      </c>
      <c r="G407" s="299">
        <v>1171.32</v>
      </c>
      <c r="H407" s="299">
        <v>3513.96</v>
      </c>
      <c r="I407" s="299">
        <v>1171.32</v>
      </c>
      <c r="J407" s="421">
        <v>13</v>
      </c>
      <c r="K407" s="178"/>
      <c r="L407" s="179">
        <v>3</v>
      </c>
      <c r="M407" s="299"/>
      <c r="N407" s="299"/>
      <c r="O407" s="213"/>
      <c r="P407" s="299"/>
      <c r="Q407" s="299"/>
      <c r="R407" s="179">
        <v>3</v>
      </c>
      <c r="S407" s="299">
        <v>3513.96</v>
      </c>
      <c r="T407" s="299">
        <v>1171.32</v>
      </c>
      <c r="V407" s="10"/>
      <c r="W407" s="10"/>
      <c r="X407" s="10"/>
      <c r="Y407" s="10"/>
      <c r="Z407" s="10"/>
      <c r="AA407" s="10"/>
      <c r="AB407" s="10"/>
      <c r="AC407" s="10"/>
      <c r="AD407" s="10"/>
    </row>
    <row r="408" spans="1:30" x14ac:dyDescent="0.25">
      <c r="A408" s="55"/>
      <c r="B408" s="10"/>
      <c r="C408" s="10" t="s">
        <v>289</v>
      </c>
      <c r="D408" s="10"/>
      <c r="E408" s="10" t="s">
        <v>201</v>
      </c>
      <c r="F408" s="179">
        <v>206</v>
      </c>
      <c r="G408" s="299">
        <v>2155.8353521126801</v>
      </c>
      <c r="H408" s="299">
        <v>306128.62</v>
      </c>
      <c r="I408" s="299">
        <v>1486.0612621359201</v>
      </c>
      <c r="J408" s="421">
        <v>13.0728155339806</v>
      </c>
      <c r="K408" s="178"/>
      <c r="L408" s="179">
        <v>142</v>
      </c>
      <c r="M408" s="299">
        <v>113097.45</v>
      </c>
      <c r="N408" s="299">
        <v>1767.14765625</v>
      </c>
      <c r="O408" s="213">
        <v>1</v>
      </c>
      <c r="P408" s="299">
        <v>91.6</v>
      </c>
      <c r="Q408" s="299">
        <v>91.6</v>
      </c>
      <c r="R408" s="179">
        <v>205</v>
      </c>
      <c r="S408" s="299">
        <v>306037.02</v>
      </c>
      <c r="T408" s="299">
        <v>1492.8635121951199</v>
      </c>
      <c r="V408" s="10"/>
      <c r="W408" s="10"/>
      <c r="X408" s="10"/>
      <c r="Y408" s="10"/>
      <c r="Z408" s="10"/>
      <c r="AA408" s="10"/>
      <c r="AB408" s="10"/>
      <c r="AC408" s="10"/>
      <c r="AD408" s="10"/>
    </row>
    <row r="409" spans="1:30" x14ac:dyDescent="0.25">
      <c r="A409" s="55"/>
      <c r="B409" s="10"/>
      <c r="C409" s="10" t="s">
        <v>289</v>
      </c>
      <c r="D409" s="10"/>
      <c r="E409" s="10" t="s">
        <v>287</v>
      </c>
      <c r="F409" s="179">
        <v>1</v>
      </c>
      <c r="G409" s="299"/>
      <c r="H409" s="299">
        <v>1223.78</v>
      </c>
      <c r="I409" s="299">
        <v>1223.78</v>
      </c>
      <c r="J409" s="421">
        <v>7</v>
      </c>
      <c r="K409" s="178"/>
      <c r="L409" s="179"/>
      <c r="M409" s="299">
        <v>1223.78</v>
      </c>
      <c r="N409" s="299">
        <v>1223.78</v>
      </c>
      <c r="O409" s="213"/>
      <c r="P409" s="299"/>
      <c r="Q409" s="299"/>
      <c r="R409" s="179">
        <v>1</v>
      </c>
      <c r="S409" s="299">
        <v>1223.78</v>
      </c>
      <c r="T409" s="299">
        <v>1223.78</v>
      </c>
      <c r="V409" s="10"/>
      <c r="W409" s="10"/>
      <c r="X409" s="10"/>
      <c r="Y409" s="10"/>
      <c r="Z409" s="10"/>
      <c r="AA409" s="10"/>
      <c r="AB409" s="10"/>
      <c r="AC409" s="10"/>
      <c r="AD409" s="10"/>
    </row>
    <row r="410" spans="1:30" x14ac:dyDescent="0.25">
      <c r="A410" s="55"/>
      <c r="B410" s="10"/>
      <c r="C410" s="10" t="s">
        <v>291</v>
      </c>
      <c r="D410" s="10"/>
      <c r="E410" s="10" t="s">
        <v>63</v>
      </c>
      <c r="F410" s="179">
        <v>1</v>
      </c>
      <c r="G410" s="299"/>
      <c r="H410" s="299">
        <v>544.41999999999996</v>
      </c>
      <c r="I410" s="299">
        <v>544.41999999999996</v>
      </c>
      <c r="J410" s="421">
        <v>13</v>
      </c>
      <c r="K410" s="178"/>
      <c r="L410" s="179"/>
      <c r="M410" s="299">
        <v>544.41999999999996</v>
      </c>
      <c r="N410" s="299">
        <v>544.41999999999996</v>
      </c>
      <c r="O410" s="213"/>
      <c r="P410" s="299"/>
      <c r="Q410" s="299"/>
      <c r="R410" s="179">
        <v>1</v>
      </c>
      <c r="S410" s="299">
        <v>544.41999999999996</v>
      </c>
      <c r="T410" s="299">
        <v>544.41999999999996</v>
      </c>
      <c r="V410" s="10"/>
      <c r="W410" s="10"/>
      <c r="X410" s="10"/>
      <c r="Y410" s="10"/>
      <c r="Z410" s="10"/>
      <c r="AA410" s="10"/>
      <c r="AB410" s="10"/>
      <c r="AC410" s="10"/>
      <c r="AD410" s="10"/>
    </row>
    <row r="411" spans="1:30" x14ac:dyDescent="0.25">
      <c r="A411" s="55"/>
      <c r="B411" s="10"/>
      <c r="C411" s="10" t="s">
        <v>291</v>
      </c>
      <c r="D411" s="10"/>
      <c r="E411" s="10" t="s">
        <v>65</v>
      </c>
      <c r="F411" s="179">
        <v>13</v>
      </c>
      <c r="G411" s="299">
        <v>1321.8325</v>
      </c>
      <c r="H411" s="299">
        <v>10574.66</v>
      </c>
      <c r="I411" s="299">
        <v>813.43538461538503</v>
      </c>
      <c r="J411" s="421">
        <v>12.9230769230769</v>
      </c>
      <c r="K411" s="178"/>
      <c r="L411" s="179">
        <v>8</v>
      </c>
      <c r="M411" s="299">
        <v>4533.46</v>
      </c>
      <c r="N411" s="299">
        <v>906.69200000000001</v>
      </c>
      <c r="O411" s="213"/>
      <c r="P411" s="299"/>
      <c r="Q411" s="299"/>
      <c r="R411" s="179">
        <v>13</v>
      </c>
      <c r="S411" s="299">
        <v>10574.66</v>
      </c>
      <c r="T411" s="299">
        <v>813.43538461538503</v>
      </c>
      <c r="V411" s="10"/>
      <c r="W411" s="10"/>
      <c r="X411" s="10"/>
      <c r="Y411" s="10"/>
      <c r="Z411" s="10"/>
      <c r="AA411" s="10"/>
      <c r="AB411" s="10"/>
      <c r="AC411" s="10"/>
      <c r="AD411" s="10"/>
    </row>
    <row r="412" spans="1:30" x14ac:dyDescent="0.25">
      <c r="A412" s="55"/>
      <c r="B412" s="10"/>
      <c r="C412" s="10" t="s">
        <v>296</v>
      </c>
      <c r="D412" s="10"/>
      <c r="E412" s="10" t="s">
        <v>211</v>
      </c>
      <c r="F412" s="179">
        <v>22</v>
      </c>
      <c r="G412" s="299">
        <v>2012.32125</v>
      </c>
      <c r="H412" s="299">
        <v>32197.14</v>
      </c>
      <c r="I412" s="299">
        <v>1463.50636363636</v>
      </c>
      <c r="J412" s="421">
        <v>13.090909090909101</v>
      </c>
      <c r="K412" s="178"/>
      <c r="L412" s="179">
        <v>16</v>
      </c>
      <c r="M412" s="299">
        <v>9486.02</v>
      </c>
      <c r="N412" s="299">
        <v>1581.0033333333299</v>
      </c>
      <c r="O412" s="213"/>
      <c r="P412" s="299"/>
      <c r="Q412" s="299"/>
      <c r="R412" s="179">
        <v>22</v>
      </c>
      <c r="S412" s="299">
        <v>32197.14</v>
      </c>
      <c r="T412" s="299">
        <v>1463.50636363636</v>
      </c>
      <c r="V412" s="10"/>
      <c r="W412" s="10"/>
      <c r="X412" s="10"/>
      <c r="Y412" s="10"/>
      <c r="Z412" s="10"/>
      <c r="AA412" s="10"/>
      <c r="AB412" s="10"/>
      <c r="AC412" s="10"/>
      <c r="AD412" s="10"/>
    </row>
    <row r="413" spans="1:30" x14ac:dyDescent="0.25">
      <c r="A413" s="55"/>
      <c r="B413" s="10"/>
      <c r="C413" s="10" t="s">
        <v>297</v>
      </c>
      <c r="D413" s="10"/>
      <c r="E413" s="10" t="s">
        <v>298</v>
      </c>
      <c r="F413" s="179">
        <v>29</v>
      </c>
      <c r="G413" s="299">
        <v>1447.6624999999999</v>
      </c>
      <c r="H413" s="299">
        <v>23162.6</v>
      </c>
      <c r="I413" s="299">
        <v>798.71034482758603</v>
      </c>
      <c r="J413" s="421">
        <v>10.6551724137931</v>
      </c>
      <c r="K413" s="178"/>
      <c r="L413" s="179">
        <v>16</v>
      </c>
      <c r="M413" s="299">
        <v>10610.98</v>
      </c>
      <c r="N413" s="299">
        <v>816.22923076923098</v>
      </c>
      <c r="O413" s="213"/>
      <c r="P413" s="299"/>
      <c r="Q413" s="299"/>
      <c r="R413" s="179">
        <v>29</v>
      </c>
      <c r="S413" s="299">
        <v>23162.6</v>
      </c>
      <c r="T413" s="299">
        <v>798.71034482758603</v>
      </c>
      <c r="V413" s="10"/>
      <c r="W413" s="10"/>
      <c r="X413" s="10"/>
      <c r="Y413" s="10"/>
      <c r="Z413" s="10"/>
      <c r="AA413" s="10"/>
      <c r="AB413" s="10"/>
      <c r="AC413" s="10"/>
      <c r="AD413" s="10"/>
    </row>
    <row r="414" spans="1:30" x14ac:dyDescent="0.25">
      <c r="A414" s="55"/>
      <c r="B414" s="10"/>
      <c r="C414" s="10" t="s">
        <v>299</v>
      </c>
      <c r="D414" s="10"/>
      <c r="E414" s="10" t="s">
        <v>300</v>
      </c>
      <c r="F414" s="179">
        <v>58</v>
      </c>
      <c r="G414" s="299">
        <v>1444.28885714286</v>
      </c>
      <c r="H414" s="299">
        <v>50550.11</v>
      </c>
      <c r="I414" s="299">
        <v>871.55362068965496</v>
      </c>
      <c r="J414" s="421">
        <v>12.1724137931034</v>
      </c>
      <c r="K414" s="178"/>
      <c r="L414" s="179">
        <v>35</v>
      </c>
      <c r="M414" s="299">
        <v>23721.53</v>
      </c>
      <c r="N414" s="299">
        <v>1031.3708695652199</v>
      </c>
      <c r="O414" s="213"/>
      <c r="P414" s="299"/>
      <c r="Q414" s="299"/>
      <c r="R414" s="179">
        <v>58</v>
      </c>
      <c r="S414" s="299">
        <v>50550.11</v>
      </c>
      <c r="T414" s="299">
        <v>871.55362068965496</v>
      </c>
      <c r="V414" s="10"/>
      <c r="W414" s="10"/>
      <c r="X414" s="10"/>
      <c r="Y414" s="10"/>
      <c r="Z414" s="10"/>
      <c r="AA414" s="10"/>
      <c r="AB414" s="10"/>
      <c r="AC414" s="10"/>
      <c r="AD414" s="10"/>
    </row>
    <row r="415" spans="1:30" x14ac:dyDescent="0.25">
      <c r="A415" s="55"/>
      <c r="B415" s="10"/>
      <c r="C415" s="10" t="s">
        <v>301</v>
      </c>
      <c r="D415" s="10"/>
      <c r="E415" s="10" t="s">
        <v>92</v>
      </c>
      <c r="F415" s="179">
        <v>221</v>
      </c>
      <c r="G415" s="299">
        <v>1338.98308176101</v>
      </c>
      <c r="H415" s="299">
        <v>212898.31</v>
      </c>
      <c r="I415" s="299">
        <v>963.34076923076896</v>
      </c>
      <c r="J415" s="421">
        <v>12.081447963800899</v>
      </c>
      <c r="K415" s="178"/>
      <c r="L415" s="179">
        <v>159</v>
      </c>
      <c r="M415" s="299">
        <v>75675.460000000006</v>
      </c>
      <c r="N415" s="299">
        <v>1220.57193548387</v>
      </c>
      <c r="O415" s="213"/>
      <c r="P415" s="299"/>
      <c r="Q415" s="299"/>
      <c r="R415" s="179">
        <v>221</v>
      </c>
      <c r="S415" s="299">
        <v>212898.31</v>
      </c>
      <c r="T415" s="299">
        <v>963.34076923076896</v>
      </c>
      <c r="V415" s="10"/>
      <c r="W415" s="10"/>
      <c r="X415" s="10"/>
      <c r="Y415" s="10"/>
      <c r="Z415" s="10"/>
      <c r="AA415" s="10"/>
      <c r="AB415" s="10"/>
      <c r="AC415" s="10"/>
      <c r="AD415" s="10"/>
    </row>
    <row r="416" spans="1:30" x14ac:dyDescent="0.25">
      <c r="A416" s="55"/>
      <c r="B416" s="10"/>
      <c r="C416" s="10" t="s">
        <v>303</v>
      </c>
      <c r="D416" s="10"/>
      <c r="E416" s="10" t="s">
        <v>304</v>
      </c>
      <c r="F416" s="179">
        <v>13</v>
      </c>
      <c r="G416" s="299">
        <v>1523.01636363636</v>
      </c>
      <c r="H416" s="299">
        <v>16753.18</v>
      </c>
      <c r="I416" s="299">
        <v>1288.7061538461501</v>
      </c>
      <c r="J416" s="421">
        <v>10.307692307692299</v>
      </c>
      <c r="K416" s="178"/>
      <c r="L416" s="179">
        <v>11</v>
      </c>
      <c r="M416" s="299">
        <v>4705.76</v>
      </c>
      <c r="N416" s="299">
        <v>2352.88</v>
      </c>
      <c r="O416" s="213"/>
      <c r="P416" s="299"/>
      <c r="Q416" s="299"/>
      <c r="R416" s="179">
        <v>13</v>
      </c>
      <c r="S416" s="299">
        <v>16753.18</v>
      </c>
      <c r="T416" s="299">
        <v>1288.7061538461501</v>
      </c>
      <c r="V416" s="10"/>
      <c r="W416" s="10"/>
      <c r="X416" s="10"/>
      <c r="Y416" s="10"/>
      <c r="Z416" s="10"/>
      <c r="AA416" s="10"/>
      <c r="AB416" s="10"/>
      <c r="AC416" s="10"/>
      <c r="AD416" s="10"/>
    </row>
    <row r="417" spans="1:30" x14ac:dyDescent="0.25">
      <c r="A417" s="55"/>
      <c r="B417" s="10"/>
      <c r="C417" s="10" t="s">
        <v>658</v>
      </c>
      <c r="D417" s="10"/>
      <c r="E417" s="10" t="s">
        <v>167</v>
      </c>
      <c r="F417" s="179">
        <v>1</v>
      </c>
      <c r="G417" s="299"/>
      <c r="H417" s="299">
        <v>1822.68</v>
      </c>
      <c r="I417" s="299">
        <v>1822.68</v>
      </c>
      <c r="J417" s="421">
        <v>13</v>
      </c>
      <c r="K417" s="178"/>
      <c r="L417" s="179"/>
      <c r="M417" s="299">
        <v>1822.68</v>
      </c>
      <c r="N417" s="299">
        <v>1822.68</v>
      </c>
      <c r="O417" s="213"/>
      <c r="P417" s="299"/>
      <c r="Q417" s="299"/>
      <c r="R417" s="179">
        <v>1</v>
      </c>
      <c r="S417" s="299">
        <v>1822.68</v>
      </c>
      <c r="T417" s="299">
        <v>1822.68</v>
      </c>
      <c r="V417" s="10"/>
      <c r="W417" s="10"/>
      <c r="X417" s="10"/>
      <c r="Y417" s="10"/>
      <c r="Z417" s="10"/>
      <c r="AA417" s="10"/>
      <c r="AB417" s="10"/>
      <c r="AC417" s="10"/>
      <c r="AD417" s="10"/>
    </row>
    <row r="418" spans="1:30" x14ac:dyDescent="0.25">
      <c r="A418" s="55"/>
      <c r="B418" s="10"/>
      <c r="C418" s="10" t="s">
        <v>307</v>
      </c>
      <c r="D418" s="10"/>
      <c r="E418" s="10" t="s">
        <v>211</v>
      </c>
      <c r="F418" s="179">
        <v>5</v>
      </c>
      <c r="G418" s="299">
        <v>2421.7566666666698</v>
      </c>
      <c r="H418" s="299">
        <v>7265.27</v>
      </c>
      <c r="I418" s="299">
        <v>1453.0540000000001</v>
      </c>
      <c r="J418" s="421">
        <v>10.4</v>
      </c>
      <c r="K418" s="178"/>
      <c r="L418" s="179">
        <v>3</v>
      </c>
      <c r="M418" s="299">
        <v>5841.17</v>
      </c>
      <c r="N418" s="299">
        <v>2920.585</v>
      </c>
      <c r="O418" s="213"/>
      <c r="P418" s="299"/>
      <c r="Q418" s="299"/>
      <c r="R418" s="179">
        <v>5</v>
      </c>
      <c r="S418" s="299">
        <v>7265.27</v>
      </c>
      <c r="T418" s="299">
        <v>1453.0540000000001</v>
      </c>
      <c r="V418" s="10"/>
      <c r="W418" s="10"/>
      <c r="X418" s="10"/>
      <c r="Y418" s="10"/>
      <c r="Z418" s="10"/>
      <c r="AA418" s="10"/>
      <c r="AB418" s="10"/>
      <c r="AC418" s="10"/>
      <c r="AD418" s="10"/>
    </row>
    <row r="419" spans="1:30" x14ac:dyDescent="0.25">
      <c r="A419" s="55"/>
      <c r="B419" s="10"/>
      <c r="C419" s="10" t="s">
        <v>308</v>
      </c>
      <c r="D419" s="10"/>
      <c r="E419" s="10" t="s">
        <v>309</v>
      </c>
      <c r="F419" s="179">
        <v>18</v>
      </c>
      <c r="G419" s="299">
        <v>1932.23357142857</v>
      </c>
      <c r="H419" s="299">
        <v>27051.27</v>
      </c>
      <c r="I419" s="299">
        <v>1502.8483333333299</v>
      </c>
      <c r="J419" s="421">
        <v>16.7222222222222</v>
      </c>
      <c r="K419" s="178"/>
      <c r="L419" s="179">
        <v>14</v>
      </c>
      <c r="M419" s="299">
        <v>5938.09</v>
      </c>
      <c r="N419" s="299">
        <v>1484.5225</v>
      </c>
      <c r="O419" s="213"/>
      <c r="P419" s="299"/>
      <c r="Q419" s="299"/>
      <c r="R419" s="179">
        <v>18</v>
      </c>
      <c r="S419" s="299">
        <v>27051.27</v>
      </c>
      <c r="T419" s="299">
        <v>1502.8483333333299</v>
      </c>
      <c r="V419" s="10"/>
      <c r="W419" s="10"/>
      <c r="X419" s="10"/>
      <c r="Y419" s="10"/>
      <c r="Z419" s="10"/>
      <c r="AA419" s="10"/>
      <c r="AB419" s="10"/>
      <c r="AC419" s="10"/>
      <c r="AD419" s="10"/>
    </row>
    <row r="420" spans="1:30" x14ac:dyDescent="0.25">
      <c r="A420" s="55"/>
      <c r="B420" s="10"/>
      <c r="C420" s="10" t="s">
        <v>311</v>
      </c>
      <c r="D420" s="10"/>
      <c r="E420" s="10" t="s">
        <v>312</v>
      </c>
      <c r="F420" s="179">
        <v>10</v>
      </c>
      <c r="G420" s="299">
        <v>2443.4319999999998</v>
      </c>
      <c r="H420" s="299">
        <v>12217.16</v>
      </c>
      <c r="I420" s="299">
        <v>1221.7159999999999</v>
      </c>
      <c r="J420" s="421">
        <v>8.9</v>
      </c>
      <c r="K420" s="178"/>
      <c r="L420" s="179">
        <v>5</v>
      </c>
      <c r="M420" s="299">
        <v>6256.45</v>
      </c>
      <c r="N420" s="299">
        <v>1251.29</v>
      </c>
      <c r="O420" s="213"/>
      <c r="P420" s="299"/>
      <c r="Q420" s="299"/>
      <c r="R420" s="179">
        <v>10</v>
      </c>
      <c r="S420" s="299">
        <v>12217.16</v>
      </c>
      <c r="T420" s="299">
        <v>1221.7159999999999</v>
      </c>
      <c r="V420" s="10"/>
      <c r="W420" s="10"/>
      <c r="X420" s="10"/>
      <c r="Y420" s="10"/>
      <c r="Z420" s="10"/>
      <c r="AA420" s="10"/>
      <c r="AB420" s="10"/>
      <c r="AC420" s="10"/>
      <c r="AD420" s="10"/>
    </row>
    <row r="421" spans="1:30" x14ac:dyDescent="0.25">
      <c r="A421" s="55"/>
      <c r="B421" s="10"/>
      <c r="C421" s="10" t="s">
        <v>313</v>
      </c>
      <c r="D421" s="10"/>
      <c r="E421" s="10" t="s">
        <v>314</v>
      </c>
      <c r="F421" s="179">
        <v>9</v>
      </c>
      <c r="G421" s="299">
        <v>1800.7633333333299</v>
      </c>
      <c r="H421" s="299">
        <v>10804.58</v>
      </c>
      <c r="I421" s="299">
        <v>1200.5088888888899</v>
      </c>
      <c r="J421" s="421">
        <v>12</v>
      </c>
      <c r="K421" s="178"/>
      <c r="L421" s="179">
        <v>6</v>
      </c>
      <c r="M421" s="299">
        <v>3182.25</v>
      </c>
      <c r="N421" s="299">
        <v>1060.75</v>
      </c>
      <c r="O421" s="213"/>
      <c r="P421" s="299"/>
      <c r="Q421" s="299"/>
      <c r="R421" s="179">
        <v>9</v>
      </c>
      <c r="S421" s="299">
        <v>10804.58</v>
      </c>
      <c r="T421" s="299">
        <v>1200.5088888888899</v>
      </c>
      <c r="V421" s="10"/>
      <c r="W421" s="10"/>
      <c r="X421" s="10"/>
      <c r="Y421" s="10"/>
      <c r="Z421" s="10"/>
      <c r="AA421" s="10"/>
      <c r="AB421" s="10"/>
      <c r="AC421" s="10"/>
      <c r="AD421" s="10"/>
    </row>
    <row r="422" spans="1:30" x14ac:dyDescent="0.25">
      <c r="A422" s="55"/>
      <c r="B422" s="10"/>
      <c r="C422" s="10" t="s">
        <v>317</v>
      </c>
      <c r="D422" s="10"/>
      <c r="E422" s="10" t="s">
        <v>79</v>
      </c>
      <c r="F422" s="179">
        <v>187</v>
      </c>
      <c r="G422" s="299">
        <v>1767.2174603174601</v>
      </c>
      <c r="H422" s="299">
        <v>222669.4</v>
      </c>
      <c r="I422" s="299">
        <v>1190.74545454545</v>
      </c>
      <c r="J422" s="421">
        <v>12.379679144384999</v>
      </c>
      <c r="K422" s="178"/>
      <c r="L422" s="179">
        <v>126</v>
      </c>
      <c r="M422" s="299">
        <v>85555.39</v>
      </c>
      <c r="N422" s="299">
        <v>1402.5473770491801</v>
      </c>
      <c r="O422" s="213">
        <v>1</v>
      </c>
      <c r="P422" s="299">
        <v>68.260000000000005</v>
      </c>
      <c r="Q422" s="299">
        <v>68.260000000000005</v>
      </c>
      <c r="R422" s="179">
        <v>186</v>
      </c>
      <c r="S422" s="299">
        <v>222601.14</v>
      </c>
      <c r="T422" s="299">
        <v>1196.7803225806399</v>
      </c>
      <c r="V422" s="10"/>
      <c r="W422" s="10"/>
      <c r="X422" s="10"/>
      <c r="Y422" s="10"/>
      <c r="Z422" s="10"/>
      <c r="AA422" s="10"/>
      <c r="AB422" s="10"/>
      <c r="AC422" s="10"/>
      <c r="AD422" s="10"/>
    </row>
    <row r="423" spans="1:30" x14ac:dyDescent="0.25">
      <c r="A423" s="55"/>
      <c r="B423" s="10"/>
      <c r="C423" s="10" t="s">
        <v>318</v>
      </c>
      <c r="D423" s="10"/>
      <c r="E423" s="10" t="s">
        <v>319</v>
      </c>
      <c r="F423" s="179">
        <v>8</v>
      </c>
      <c r="G423" s="299">
        <v>1202.7750000000001</v>
      </c>
      <c r="H423" s="299">
        <v>7216.65</v>
      </c>
      <c r="I423" s="299">
        <v>902.08124999999995</v>
      </c>
      <c r="J423" s="421">
        <v>10.875</v>
      </c>
      <c r="K423" s="178"/>
      <c r="L423" s="179">
        <v>6</v>
      </c>
      <c r="M423" s="299">
        <v>2402.8200000000002</v>
      </c>
      <c r="N423" s="299">
        <v>1201.4100000000001</v>
      </c>
      <c r="O423" s="213"/>
      <c r="P423" s="299"/>
      <c r="Q423" s="299"/>
      <c r="R423" s="179">
        <v>8</v>
      </c>
      <c r="S423" s="299">
        <v>7216.65</v>
      </c>
      <c r="T423" s="299">
        <v>902.08124999999995</v>
      </c>
      <c r="V423" s="10"/>
      <c r="W423" s="10"/>
      <c r="X423" s="10"/>
      <c r="Y423" s="10"/>
      <c r="Z423" s="10"/>
      <c r="AA423" s="10"/>
      <c r="AB423" s="10"/>
      <c r="AC423" s="10"/>
      <c r="AD423" s="10"/>
    </row>
    <row r="424" spans="1:30" x14ac:dyDescent="0.25">
      <c r="A424" s="55"/>
      <c r="B424" s="10"/>
      <c r="C424" s="10" t="s">
        <v>320</v>
      </c>
      <c r="D424" s="10"/>
      <c r="E424" s="10" t="s">
        <v>287</v>
      </c>
      <c r="F424" s="179">
        <v>4</v>
      </c>
      <c r="G424" s="299">
        <v>1796.24</v>
      </c>
      <c r="H424" s="299">
        <v>1796.24</v>
      </c>
      <c r="I424" s="299">
        <v>449.06</v>
      </c>
      <c r="J424" s="421">
        <v>10.75</v>
      </c>
      <c r="K424" s="178"/>
      <c r="L424" s="179">
        <v>1</v>
      </c>
      <c r="M424" s="299">
        <v>828.49</v>
      </c>
      <c r="N424" s="299">
        <v>276.16333333333301</v>
      </c>
      <c r="O424" s="213"/>
      <c r="P424" s="299"/>
      <c r="Q424" s="299"/>
      <c r="R424" s="179">
        <v>4</v>
      </c>
      <c r="S424" s="299">
        <v>1796.24</v>
      </c>
      <c r="T424" s="299">
        <v>449.06</v>
      </c>
      <c r="V424" s="10"/>
      <c r="W424" s="10"/>
      <c r="X424" s="10"/>
      <c r="Y424" s="10"/>
      <c r="Z424" s="10"/>
      <c r="AA424" s="10"/>
      <c r="AB424" s="10"/>
      <c r="AC424" s="10"/>
      <c r="AD424" s="10"/>
    </row>
    <row r="425" spans="1:30" x14ac:dyDescent="0.25">
      <c r="A425" s="55"/>
      <c r="B425" s="10"/>
      <c r="C425" s="10" t="s">
        <v>325</v>
      </c>
      <c r="D425" s="10"/>
      <c r="E425" s="10" t="s">
        <v>326</v>
      </c>
      <c r="F425" s="179">
        <v>10</v>
      </c>
      <c r="G425" s="299">
        <v>958.80428571428604</v>
      </c>
      <c r="H425" s="299">
        <v>6711.63</v>
      </c>
      <c r="I425" s="299">
        <v>671.16300000000001</v>
      </c>
      <c r="J425" s="421">
        <v>8.6</v>
      </c>
      <c r="K425" s="178"/>
      <c r="L425" s="179">
        <v>7</v>
      </c>
      <c r="M425" s="299">
        <v>4136.3900000000003</v>
      </c>
      <c r="N425" s="299">
        <v>1378.79666666667</v>
      </c>
      <c r="O425" s="213"/>
      <c r="P425" s="299"/>
      <c r="Q425" s="299"/>
      <c r="R425" s="179">
        <v>10</v>
      </c>
      <c r="S425" s="299">
        <v>6711.63</v>
      </c>
      <c r="T425" s="299">
        <v>671.16300000000001</v>
      </c>
      <c r="V425" s="10"/>
      <c r="W425" s="10"/>
      <c r="X425" s="10"/>
      <c r="Y425" s="10"/>
      <c r="Z425" s="10"/>
      <c r="AA425" s="10"/>
      <c r="AB425" s="10"/>
      <c r="AC425" s="10"/>
      <c r="AD425" s="10"/>
    </row>
    <row r="426" spans="1:30" x14ac:dyDescent="0.25">
      <c r="A426" s="55"/>
      <c r="B426" s="10"/>
      <c r="C426" s="10" t="s">
        <v>327</v>
      </c>
      <c r="D426" s="10"/>
      <c r="E426" s="10" t="s">
        <v>104</v>
      </c>
      <c r="F426" s="179">
        <v>1</v>
      </c>
      <c r="G426" s="299">
        <v>3528.94</v>
      </c>
      <c r="H426" s="299">
        <v>3528.94</v>
      </c>
      <c r="I426" s="299">
        <v>3528.94</v>
      </c>
      <c r="J426" s="421">
        <v>25</v>
      </c>
      <c r="K426" s="178"/>
      <c r="L426" s="179">
        <v>1</v>
      </c>
      <c r="M426" s="299"/>
      <c r="N426" s="299"/>
      <c r="O426" s="213"/>
      <c r="P426" s="299"/>
      <c r="Q426" s="299"/>
      <c r="R426" s="179">
        <v>1</v>
      </c>
      <c r="S426" s="299">
        <v>3528.94</v>
      </c>
      <c r="T426" s="299">
        <v>3528.94</v>
      </c>
      <c r="V426" s="10"/>
      <c r="W426" s="10"/>
      <c r="X426" s="10"/>
      <c r="Y426" s="10"/>
      <c r="Z426" s="10"/>
      <c r="AA426" s="10"/>
      <c r="AB426" s="10"/>
      <c r="AC426" s="10"/>
      <c r="AD426" s="10"/>
    </row>
    <row r="427" spans="1:30" x14ac:dyDescent="0.25">
      <c r="A427" s="55"/>
      <c r="B427" s="10"/>
      <c r="C427" s="10" t="s">
        <v>330</v>
      </c>
      <c r="D427" s="10"/>
      <c r="E427" s="10" t="s">
        <v>331</v>
      </c>
      <c r="F427" s="179">
        <v>15</v>
      </c>
      <c r="G427" s="299">
        <v>1299.8128571428599</v>
      </c>
      <c r="H427" s="299">
        <v>18197.38</v>
      </c>
      <c r="I427" s="299">
        <v>1213.1586666666699</v>
      </c>
      <c r="J427" s="421">
        <v>13.4</v>
      </c>
      <c r="K427" s="178"/>
      <c r="L427" s="179">
        <v>14</v>
      </c>
      <c r="M427" s="299">
        <v>3291.4</v>
      </c>
      <c r="N427" s="299">
        <v>3291.4</v>
      </c>
      <c r="O427" s="213"/>
      <c r="P427" s="299"/>
      <c r="Q427" s="299"/>
      <c r="R427" s="179">
        <v>15</v>
      </c>
      <c r="S427" s="299">
        <v>18197.38</v>
      </c>
      <c r="T427" s="299">
        <v>1213.1586666666699</v>
      </c>
      <c r="V427" s="10"/>
      <c r="W427" s="10"/>
      <c r="X427" s="10"/>
      <c r="Y427" s="10"/>
      <c r="Z427" s="10"/>
      <c r="AA427" s="10"/>
      <c r="AB427" s="10"/>
      <c r="AC427" s="10"/>
      <c r="AD427" s="10"/>
    </row>
    <row r="428" spans="1:30" x14ac:dyDescent="0.25">
      <c r="A428" s="55"/>
      <c r="B428" s="10"/>
      <c r="C428" s="10" t="s">
        <v>332</v>
      </c>
      <c r="D428" s="10"/>
      <c r="E428" s="10" t="s">
        <v>333</v>
      </c>
      <c r="F428" s="179">
        <v>23</v>
      </c>
      <c r="G428" s="299">
        <v>1467.8883333333299</v>
      </c>
      <c r="H428" s="299">
        <v>17614.66</v>
      </c>
      <c r="I428" s="299">
        <v>765.85478260869604</v>
      </c>
      <c r="J428" s="421">
        <v>9.9130434782608692</v>
      </c>
      <c r="K428" s="178"/>
      <c r="L428" s="179">
        <v>12</v>
      </c>
      <c r="M428" s="299">
        <v>9101.23</v>
      </c>
      <c r="N428" s="299">
        <v>827.38454545454499</v>
      </c>
      <c r="O428" s="213"/>
      <c r="P428" s="299"/>
      <c r="Q428" s="299"/>
      <c r="R428" s="179">
        <v>23</v>
      </c>
      <c r="S428" s="299">
        <v>17614.66</v>
      </c>
      <c r="T428" s="299">
        <v>765.85478260869604</v>
      </c>
      <c r="V428" s="10"/>
      <c r="W428" s="10"/>
      <c r="X428" s="10"/>
      <c r="Y428" s="10"/>
      <c r="Z428" s="10"/>
      <c r="AA428" s="10"/>
      <c r="AB428" s="10"/>
      <c r="AC428" s="10"/>
      <c r="AD428" s="10"/>
    </row>
    <row r="429" spans="1:30" x14ac:dyDescent="0.25">
      <c r="A429" s="55"/>
      <c r="B429" s="10"/>
      <c r="C429" s="10" t="s">
        <v>334</v>
      </c>
      <c r="D429" s="10"/>
      <c r="E429" s="10" t="s">
        <v>104</v>
      </c>
      <c r="F429" s="179">
        <v>1</v>
      </c>
      <c r="G429" s="299"/>
      <c r="H429" s="299">
        <v>7120.31</v>
      </c>
      <c r="I429" s="299">
        <v>7120.31</v>
      </c>
      <c r="J429" s="421">
        <v>12</v>
      </c>
      <c r="K429" s="178"/>
      <c r="L429" s="179"/>
      <c r="M429" s="299">
        <v>7120.31</v>
      </c>
      <c r="N429" s="299">
        <v>7120.31</v>
      </c>
      <c r="O429" s="213"/>
      <c r="P429" s="299"/>
      <c r="Q429" s="299"/>
      <c r="R429" s="179">
        <v>1</v>
      </c>
      <c r="S429" s="299">
        <v>7120.31</v>
      </c>
      <c r="T429" s="299">
        <v>7120.31</v>
      </c>
      <c r="V429" s="10"/>
      <c r="W429" s="10"/>
      <c r="X429" s="10"/>
      <c r="Y429" s="10"/>
      <c r="Z429" s="10"/>
      <c r="AA429" s="10"/>
      <c r="AB429" s="10"/>
      <c r="AC429" s="10"/>
      <c r="AD429" s="10"/>
    </row>
    <row r="430" spans="1:30" x14ac:dyDescent="0.25">
      <c r="A430" s="55"/>
      <c r="B430" s="10"/>
      <c r="C430" s="10" t="s">
        <v>340</v>
      </c>
      <c r="D430" s="10"/>
      <c r="E430" s="10" t="s">
        <v>107</v>
      </c>
      <c r="F430" s="179">
        <v>6</v>
      </c>
      <c r="G430" s="299">
        <v>1712.8966666666699</v>
      </c>
      <c r="H430" s="299">
        <v>5138.6899999999996</v>
      </c>
      <c r="I430" s="299">
        <v>856.44833333333304</v>
      </c>
      <c r="J430" s="421">
        <v>11.6666666666667</v>
      </c>
      <c r="K430" s="178"/>
      <c r="L430" s="179">
        <v>3</v>
      </c>
      <c r="M430" s="299">
        <v>3495.85</v>
      </c>
      <c r="N430" s="299">
        <v>1165.2833333333299</v>
      </c>
      <c r="O430" s="213"/>
      <c r="P430" s="299"/>
      <c r="Q430" s="299"/>
      <c r="R430" s="179">
        <v>6</v>
      </c>
      <c r="S430" s="299">
        <v>5138.6899999999996</v>
      </c>
      <c r="T430" s="299">
        <v>856.44833333333304</v>
      </c>
      <c r="V430" s="10"/>
      <c r="W430" s="10"/>
      <c r="X430" s="10"/>
      <c r="Y430" s="10"/>
      <c r="Z430" s="10"/>
      <c r="AA430" s="10"/>
      <c r="AB430" s="10"/>
      <c r="AC430" s="10"/>
      <c r="AD430" s="10"/>
    </row>
    <row r="431" spans="1:30" x14ac:dyDescent="0.25">
      <c r="A431" s="55"/>
      <c r="B431" s="10"/>
      <c r="C431" s="10" t="s">
        <v>341</v>
      </c>
      <c r="D431" s="10"/>
      <c r="E431" s="10" t="s">
        <v>88</v>
      </c>
      <c r="F431" s="179">
        <v>37</v>
      </c>
      <c r="G431" s="299">
        <v>1957.5057692307701</v>
      </c>
      <c r="H431" s="299">
        <v>50895.15</v>
      </c>
      <c r="I431" s="299">
        <v>1375.5445945945901</v>
      </c>
      <c r="J431" s="421">
        <v>12.4054054054054</v>
      </c>
      <c r="K431" s="178"/>
      <c r="L431" s="179">
        <v>26</v>
      </c>
      <c r="M431" s="299">
        <v>25422.11</v>
      </c>
      <c r="N431" s="299">
        <v>2311.1009090909101</v>
      </c>
      <c r="O431" s="213">
        <v>1</v>
      </c>
      <c r="P431" s="299">
        <v>45.35</v>
      </c>
      <c r="Q431" s="299">
        <v>45.35</v>
      </c>
      <c r="R431" s="179">
        <v>36</v>
      </c>
      <c r="S431" s="299">
        <v>50849.8</v>
      </c>
      <c r="T431" s="299">
        <v>1412.49444444444</v>
      </c>
      <c r="V431" s="10"/>
      <c r="W431" s="10"/>
      <c r="X431" s="10"/>
      <c r="Y431" s="10"/>
      <c r="Z431" s="10"/>
      <c r="AA431" s="10"/>
      <c r="AB431" s="10"/>
      <c r="AC431" s="10"/>
      <c r="AD431" s="10"/>
    </row>
    <row r="432" spans="1:30" x14ac:dyDescent="0.25">
      <c r="A432" s="55"/>
      <c r="B432" s="10"/>
      <c r="C432" s="10" t="s">
        <v>344</v>
      </c>
      <c r="D432" s="10"/>
      <c r="E432" s="10" t="s">
        <v>107</v>
      </c>
      <c r="F432" s="179">
        <v>1</v>
      </c>
      <c r="G432" s="299">
        <v>8070.46</v>
      </c>
      <c r="H432" s="299">
        <v>8070.46</v>
      </c>
      <c r="I432" s="299">
        <v>8070.46</v>
      </c>
      <c r="J432" s="421">
        <v>37</v>
      </c>
      <c r="K432" s="178"/>
      <c r="L432" s="179">
        <v>1</v>
      </c>
      <c r="M432" s="299"/>
      <c r="N432" s="299"/>
      <c r="O432" s="213"/>
      <c r="P432" s="299"/>
      <c r="Q432" s="299"/>
      <c r="R432" s="179">
        <v>1</v>
      </c>
      <c r="S432" s="299">
        <v>8070.46</v>
      </c>
      <c r="T432" s="299">
        <v>8070.46</v>
      </c>
      <c r="V432" s="10"/>
      <c r="W432" s="10"/>
      <c r="X432" s="10"/>
      <c r="Y432" s="10"/>
      <c r="Z432" s="10"/>
      <c r="AA432" s="10"/>
      <c r="AB432" s="10"/>
      <c r="AC432" s="10"/>
      <c r="AD432" s="10"/>
    </row>
    <row r="433" spans="1:30" x14ac:dyDescent="0.25">
      <c r="A433" s="55"/>
      <c r="B433" s="10"/>
      <c r="C433" s="10" t="s">
        <v>348</v>
      </c>
      <c r="D433" s="10"/>
      <c r="E433" s="10" t="s">
        <v>349</v>
      </c>
      <c r="F433" s="179">
        <v>37</v>
      </c>
      <c r="G433" s="299">
        <v>1521.80304347826</v>
      </c>
      <c r="H433" s="299">
        <v>35001.47</v>
      </c>
      <c r="I433" s="299">
        <v>945.98567567567602</v>
      </c>
      <c r="J433" s="421">
        <v>10.945945945945899</v>
      </c>
      <c r="K433" s="178"/>
      <c r="L433" s="179">
        <v>23</v>
      </c>
      <c r="M433" s="299">
        <v>17063.5</v>
      </c>
      <c r="N433" s="299">
        <v>1218.82142857143</v>
      </c>
      <c r="O433" s="213"/>
      <c r="P433" s="299"/>
      <c r="Q433" s="299"/>
      <c r="R433" s="179">
        <v>37</v>
      </c>
      <c r="S433" s="299">
        <v>35001.47</v>
      </c>
      <c r="T433" s="299">
        <v>945.98567567567602</v>
      </c>
      <c r="V433" s="10"/>
      <c r="W433" s="10"/>
      <c r="X433" s="10"/>
      <c r="Y433" s="10"/>
      <c r="Z433" s="10"/>
      <c r="AA433" s="10"/>
      <c r="AB433" s="10"/>
      <c r="AC433" s="10"/>
      <c r="AD433" s="10"/>
    </row>
    <row r="434" spans="1:30" x14ac:dyDescent="0.25">
      <c r="A434" s="55"/>
      <c r="B434" s="10"/>
      <c r="C434" s="10" t="s">
        <v>350</v>
      </c>
      <c r="D434" s="10"/>
      <c r="E434" s="10" t="s">
        <v>187</v>
      </c>
      <c r="F434" s="179">
        <v>25</v>
      </c>
      <c r="G434" s="299">
        <v>1757.1804999999999</v>
      </c>
      <c r="H434" s="299">
        <v>35143.61</v>
      </c>
      <c r="I434" s="299">
        <v>1405.7444</v>
      </c>
      <c r="J434" s="421">
        <v>10.96</v>
      </c>
      <c r="K434" s="178"/>
      <c r="L434" s="179">
        <v>20</v>
      </c>
      <c r="M434" s="299">
        <v>5540.4</v>
      </c>
      <c r="N434" s="299">
        <v>1108.08</v>
      </c>
      <c r="O434" s="213"/>
      <c r="P434" s="299"/>
      <c r="Q434" s="299"/>
      <c r="R434" s="179">
        <v>25</v>
      </c>
      <c r="S434" s="299">
        <v>35143.61</v>
      </c>
      <c r="T434" s="299">
        <v>1405.7444</v>
      </c>
      <c r="V434" s="10"/>
      <c r="W434" s="10"/>
      <c r="X434" s="10"/>
      <c r="Y434" s="10"/>
      <c r="Z434" s="10"/>
      <c r="AA434" s="10"/>
      <c r="AB434" s="10"/>
      <c r="AC434" s="10"/>
      <c r="AD434" s="10"/>
    </row>
    <row r="435" spans="1:30" x14ac:dyDescent="0.25">
      <c r="A435" s="55"/>
      <c r="B435" s="10"/>
      <c r="C435" s="10" t="s">
        <v>354</v>
      </c>
      <c r="D435" s="10"/>
      <c r="E435" s="10" t="s">
        <v>154</v>
      </c>
      <c r="F435" s="179">
        <v>34</v>
      </c>
      <c r="G435" s="299">
        <v>1801.01529411765</v>
      </c>
      <c r="H435" s="299">
        <v>30617.26</v>
      </c>
      <c r="I435" s="299">
        <v>900.50764705882398</v>
      </c>
      <c r="J435" s="421">
        <v>11.764705882352899</v>
      </c>
      <c r="K435" s="178"/>
      <c r="L435" s="179">
        <v>17</v>
      </c>
      <c r="M435" s="299">
        <v>13079.17</v>
      </c>
      <c r="N435" s="299">
        <v>769.36294117647105</v>
      </c>
      <c r="O435" s="213"/>
      <c r="P435" s="299"/>
      <c r="Q435" s="299"/>
      <c r="R435" s="179">
        <v>34</v>
      </c>
      <c r="S435" s="299">
        <v>30617.26</v>
      </c>
      <c r="T435" s="299">
        <v>900.50764705882398</v>
      </c>
      <c r="V435" s="10"/>
      <c r="W435" s="10"/>
      <c r="X435" s="10"/>
      <c r="Y435" s="10"/>
      <c r="Z435" s="10"/>
      <c r="AA435" s="10"/>
      <c r="AB435" s="10"/>
      <c r="AC435" s="10"/>
      <c r="AD435" s="10"/>
    </row>
    <row r="436" spans="1:30" x14ac:dyDescent="0.25">
      <c r="A436" s="55"/>
      <c r="B436" s="10"/>
      <c r="C436" s="10" t="s">
        <v>355</v>
      </c>
      <c r="D436" s="10"/>
      <c r="E436" s="10" t="s">
        <v>175</v>
      </c>
      <c r="F436" s="179">
        <v>91</v>
      </c>
      <c r="G436" s="299">
        <v>2395.04188679245</v>
      </c>
      <c r="H436" s="299">
        <v>126937.22</v>
      </c>
      <c r="I436" s="299">
        <v>1394.91450549451</v>
      </c>
      <c r="J436" s="421">
        <v>12.945054945054901</v>
      </c>
      <c r="K436" s="178"/>
      <c r="L436" s="179">
        <v>53</v>
      </c>
      <c r="M436" s="299">
        <v>73340.990000000005</v>
      </c>
      <c r="N436" s="299">
        <v>1930.0260526315799</v>
      </c>
      <c r="O436" s="213"/>
      <c r="P436" s="299"/>
      <c r="Q436" s="299"/>
      <c r="R436" s="179">
        <v>91</v>
      </c>
      <c r="S436" s="299">
        <v>126937.22</v>
      </c>
      <c r="T436" s="299">
        <v>1394.91450549451</v>
      </c>
      <c r="V436" s="10"/>
      <c r="W436" s="10"/>
      <c r="X436" s="10"/>
      <c r="Y436" s="10"/>
      <c r="Z436" s="10"/>
      <c r="AA436" s="10"/>
      <c r="AB436" s="10"/>
      <c r="AC436" s="10"/>
      <c r="AD436" s="10"/>
    </row>
    <row r="437" spans="1:30" x14ac:dyDescent="0.25">
      <c r="A437" s="55"/>
      <c r="B437" s="10"/>
      <c r="C437" s="10" t="s">
        <v>356</v>
      </c>
      <c r="D437" s="10"/>
      <c r="E437" s="10" t="s">
        <v>203</v>
      </c>
      <c r="F437" s="179">
        <v>46</v>
      </c>
      <c r="G437" s="299">
        <v>1777.7565517241401</v>
      </c>
      <c r="H437" s="299">
        <v>51554.94</v>
      </c>
      <c r="I437" s="299">
        <v>1120.75956521739</v>
      </c>
      <c r="J437" s="421">
        <v>11.3478260869565</v>
      </c>
      <c r="K437" s="178"/>
      <c r="L437" s="179">
        <v>29</v>
      </c>
      <c r="M437" s="299">
        <v>29417.97</v>
      </c>
      <c r="N437" s="299">
        <v>1730.46882352941</v>
      </c>
      <c r="O437" s="213"/>
      <c r="P437" s="299"/>
      <c r="Q437" s="299"/>
      <c r="R437" s="179">
        <v>46</v>
      </c>
      <c r="S437" s="299">
        <v>51554.94</v>
      </c>
      <c r="T437" s="299">
        <v>1120.75956521739</v>
      </c>
      <c r="V437" s="10"/>
      <c r="W437" s="10"/>
      <c r="X437" s="10"/>
      <c r="Y437" s="10"/>
      <c r="Z437" s="10"/>
      <c r="AA437" s="10"/>
      <c r="AB437" s="10"/>
      <c r="AC437" s="10"/>
      <c r="AD437" s="10"/>
    </row>
    <row r="438" spans="1:30" x14ac:dyDescent="0.25">
      <c r="A438" s="55"/>
      <c r="B438" s="10"/>
      <c r="C438" s="10" t="s">
        <v>358</v>
      </c>
      <c r="D438" s="10"/>
      <c r="E438" s="10" t="s">
        <v>359</v>
      </c>
      <c r="F438" s="179">
        <v>4</v>
      </c>
      <c r="G438" s="299">
        <v>1088.3</v>
      </c>
      <c r="H438" s="299">
        <v>4353.2</v>
      </c>
      <c r="I438" s="299">
        <v>1088.3</v>
      </c>
      <c r="J438" s="421">
        <v>12.75</v>
      </c>
      <c r="K438" s="178"/>
      <c r="L438" s="179">
        <v>4</v>
      </c>
      <c r="M438" s="299"/>
      <c r="N438" s="299"/>
      <c r="O438" s="213"/>
      <c r="P438" s="299"/>
      <c r="Q438" s="299"/>
      <c r="R438" s="179">
        <v>4</v>
      </c>
      <c r="S438" s="299">
        <v>4353.2</v>
      </c>
      <c r="T438" s="299">
        <v>1088.3</v>
      </c>
      <c r="V438" s="10"/>
      <c r="W438" s="10"/>
      <c r="X438" s="10"/>
      <c r="Y438" s="10"/>
      <c r="Z438" s="10"/>
      <c r="AA438" s="10"/>
      <c r="AB438" s="10"/>
      <c r="AC438" s="10"/>
      <c r="AD438" s="10"/>
    </row>
    <row r="439" spans="1:30" x14ac:dyDescent="0.25">
      <c r="A439" s="55"/>
      <c r="B439" s="10"/>
      <c r="C439" s="10" t="s">
        <v>360</v>
      </c>
      <c r="D439" s="10"/>
      <c r="E439" s="10" t="s">
        <v>110</v>
      </c>
      <c r="F439" s="179">
        <v>1</v>
      </c>
      <c r="G439" s="299"/>
      <c r="H439" s="299">
        <v>1061.83</v>
      </c>
      <c r="I439" s="299">
        <v>1061.83</v>
      </c>
      <c r="J439" s="421">
        <v>13</v>
      </c>
      <c r="K439" s="178"/>
      <c r="L439" s="179"/>
      <c r="M439" s="299">
        <v>1061.83</v>
      </c>
      <c r="N439" s="299">
        <v>1061.83</v>
      </c>
      <c r="O439" s="213"/>
      <c r="P439" s="299"/>
      <c r="Q439" s="299"/>
      <c r="R439" s="179">
        <v>1</v>
      </c>
      <c r="S439" s="299">
        <v>1061.83</v>
      </c>
      <c r="T439" s="299">
        <v>1061.83</v>
      </c>
      <c r="V439" s="10"/>
      <c r="W439" s="10"/>
      <c r="X439" s="10"/>
      <c r="Y439" s="10"/>
      <c r="Z439" s="10"/>
      <c r="AA439" s="10"/>
      <c r="AB439" s="10"/>
      <c r="AC439" s="10"/>
      <c r="AD439" s="10"/>
    </row>
    <row r="440" spans="1:30" x14ac:dyDescent="0.25">
      <c r="A440" s="55"/>
      <c r="B440" s="10"/>
      <c r="C440" s="10" t="s">
        <v>361</v>
      </c>
      <c r="D440" s="10"/>
      <c r="E440" s="10" t="s">
        <v>363</v>
      </c>
      <c r="F440" s="179">
        <v>15</v>
      </c>
      <c r="G440" s="299">
        <v>1989.31111111111</v>
      </c>
      <c r="H440" s="299">
        <v>17903.8</v>
      </c>
      <c r="I440" s="299">
        <v>1193.58666666667</v>
      </c>
      <c r="J440" s="421">
        <v>12.866666666666699</v>
      </c>
      <c r="K440" s="178"/>
      <c r="L440" s="179">
        <v>9</v>
      </c>
      <c r="M440" s="299">
        <v>8919.66</v>
      </c>
      <c r="N440" s="299">
        <v>1486.61</v>
      </c>
      <c r="O440" s="213"/>
      <c r="P440" s="299"/>
      <c r="Q440" s="299"/>
      <c r="R440" s="179">
        <v>15</v>
      </c>
      <c r="S440" s="299">
        <v>17903.8</v>
      </c>
      <c r="T440" s="299">
        <v>1193.58666666667</v>
      </c>
      <c r="V440" s="10"/>
      <c r="W440" s="10"/>
      <c r="X440" s="10"/>
      <c r="Y440" s="10"/>
      <c r="Z440" s="10"/>
      <c r="AA440" s="10"/>
      <c r="AB440" s="10"/>
      <c r="AC440" s="10"/>
      <c r="AD440" s="10"/>
    </row>
    <row r="441" spans="1:30" x14ac:dyDescent="0.25">
      <c r="A441" s="55"/>
      <c r="B441" s="10"/>
      <c r="C441" s="10" t="s">
        <v>364</v>
      </c>
      <c r="D441" s="10"/>
      <c r="E441" s="10" t="s">
        <v>203</v>
      </c>
      <c r="F441" s="179">
        <v>511</v>
      </c>
      <c r="G441" s="299">
        <v>1295.72795518207</v>
      </c>
      <c r="H441" s="299">
        <v>462574.88</v>
      </c>
      <c r="I441" s="299">
        <v>905.23459882583097</v>
      </c>
      <c r="J441" s="421">
        <v>11.780821917808201</v>
      </c>
      <c r="K441" s="178"/>
      <c r="L441" s="179">
        <v>357</v>
      </c>
      <c r="M441" s="299">
        <v>178300.62</v>
      </c>
      <c r="N441" s="299">
        <v>1157.79623376623</v>
      </c>
      <c r="O441" s="213"/>
      <c r="P441" s="299"/>
      <c r="Q441" s="299"/>
      <c r="R441" s="179">
        <v>511</v>
      </c>
      <c r="S441" s="299">
        <v>462574.88</v>
      </c>
      <c r="T441" s="299">
        <v>905.23459882583097</v>
      </c>
      <c r="V441" s="10"/>
      <c r="W441" s="10"/>
      <c r="X441" s="10"/>
      <c r="Y441" s="10"/>
      <c r="Z441" s="10"/>
      <c r="AA441" s="10"/>
      <c r="AB441" s="10"/>
      <c r="AC441" s="10"/>
      <c r="AD441" s="10"/>
    </row>
    <row r="442" spans="1:30" x14ac:dyDescent="0.25">
      <c r="A442" s="55"/>
      <c r="B442" s="10"/>
      <c r="C442" s="10" t="s">
        <v>366</v>
      </c>
      <c r="D442" s="10"/>
      <c r="E442" s="10" t="s">
        <v>367</v>
      </c>
      <c r="F442" s="179">
        <v>42</v>
      </c>
      <c r="G442" s="299">
        <v>1559.54</v>
      </c>
      <c r="H442" s="299">
        <v>46786.2</v>
      </c>
      <c r="I442" s="299">
        <v>1113.9571428571401</v>
      </c>
      <c r="J442" s="421">
        <v>10.952380952381001</v>
      </c>
      <c r="K442" s="178"/>
      <c r="L442" s="179">
        <v>30</v>
      </c>
      <c r="M442" s="299">
        <v>14752.53</v>
      </c>
      <c r="N442" s="299">
        <v>1229.3775000000001</v>
      </c>
      <c r="O442" s="213"/>
      <c r="P442" s="299"/>
      <c r="Q442" s="299"/>
      <c r="R442" s="179">
        <v>42</v>
      </c>
      <c r="S442" s="299">
        <v>46786.2</v>
      </c>
      <c r="T442" s="299">
        <v>1113.9571428571401</v>
      </c>
      <c r="V442" s="10"/>
      <c r="W442" s="10"/>
      <c r="X442" s="10"/>
      <c r="Y442" s="10"/>
      <c r="Z442" s="10"/>
      <c r="AA442" s="10"/>
      <c r="AB442" s="10"/>
      <c r="AC442" s="10"/>
      <c r="AD442" s="10"/>
    </row>
    <row r="443" spans="1:30" x14ac:dyDescent="0.25">
      <c r="A443" s="55"/>
      <c r="B443" s="10"/>
      <c r="C443" s="10" t="s">
        <v>661</v>
      </c>
      <c r="D443" s="10"/>
      <c r="E443" s="10" t="s">
        <v>109</v>
      </c>
      <c r="F443" s="179">
        <v>4</v>
      </c>
      <c r="G443" s="299">
        <v>1849.58</v>
      </c>
      <c r="H443" s="299">
        <v>3699.16</v>
      </c>
      <c r="I443" s="299">
        <v>924.79</v>
      </c>
      <c r="J443" s="421">
        <v>12.5</v>
      </c>
      <c r="K443" s="178"/>
      <c r="L443" s="179">
        <v>2</v>
      </c>
      <c r="M443" s="299">
        <v>2132.75</v>
      </c>
      <c r="N443" s="299">
        <v>1066.375</v>
      </c>
      <c r="O443" s="213"/>
      <c r="P443" s="299"/>
      <c r="Q443" s="299"/>
      <c r="R443" s="179">
        <v>4</v>
      </c>
      <c r="S443" s="299">
        <v>3699.16</v>
      </c>
      <c r="T443" s="299">
        <v>924.79</v>
      </c>
      <c r="V443" s="10"/>
      <c r="W443" s="10"/>
      <c r="X443" s="10"/>
      <c r="Y443" s="10"/>
      <c r="Z443" s="10"/>
      <c r="AA443" s="10"/>
      <c r="AB443" s="10"/>
      <c r="AC443" s="10"/>
      <c r="AD443" s="10"/>
    </row>
    <row r="444" spans="1:30" x14ac:dyDescent="0.25">
      <c r="A444" s="55"/>
      <c r="B444" s="10"/>
      <c r="C444" s="10" t="s">
        <v>702</v>
      </c>
      <c r="D444" s="10"/>
      <c r="E444" s="10" t="s">
        <v>90</v>
      </c>
      <c r="F444" s="179">
        <v>1</v>
      </c>
      <c r="G444" s="299">
        <v>116.65</v>
      </c>
      <c r="H444" s="299">
        <v>116.65</v>
      </c>
      <c r="I444" s="299">
        <v>116.65</v>
      </c>
      <c r="J444" s="421">
        <v>13</v>
      </c>
      <c r="K444" s="178"/>
      <c r="L444" s="179">
        <v>1</v>
      </c>
      <c r="M444" s="299"/>
      <c r="N444" s="299"/>
      <c r="O444" s="213"/>
      <c r="P444" s="299"/>
      <c r="Q444" s="299"/>
      <c r="R444" s="179">
        <v>1</v>
      </c>
      <c r="S444" s="299">
        <v>116.65</v>
      </c>
      <c r="T444" s="299">
        <v>116.65</v>
      </c>
      <c r="V444" s="10"/>
      <c r="W444" s="10"/>
      <c r="X444" s="10"/>
      <c r="Y444" s="10"/>
      <c r="Z444" s="10"/>
      <c r="AA444" s="10"/>
      <c r="AB444" s="10"/>
      <c r="AC444" s="10"/>
      <c r="AD444" s="10"/>
    </row>
    <row r="445" spans="1:30" x14ac:dyDescent="0.25">
      <c r="A445" s="55"/>
      <c r="B445" s="10"/>
      <c r="C445" s="10" t="s">
        <v>372</v>
      </c>
      <c r="D445" s="10"/>
      <c r="E445" s="10" t="s">
        <v>104</v>
      </c>
      <c r="F445" s="179">
        <v>4</v>
      </c>
      <c r="G445" s="299">
        <v>2723.6975000000002</v>
      </c>
      <c r="H445" s="299">
        <v>10894.79</v>
      </c>
      <c r="I445" s="299">
        <v>2723.6975000000002</v>
      </c>
      <c r="J445" s="421">
        <v>11</v>
      </c>
      <c r="K445" s="178"/>
      <c r="L445" s="179">
        <v>4</v>
      </c>
      <c r="M445" s="299"/>
      <c r="N445" s="299"/>
      <c r="O445" s="213"/>
      <c r="P445" s="299"/>
      <c r="Q445" s="299"/>
      <c r="R445" s="179">
        <v>4</v>
      </c>
      <c r="S445" s="299">
        <v>10894.79</v>
      </c>
      <c r="T445" s="299">
        <v>2723.6975000000002</v>
      </c>
      <c r="V445" s="10"/>
      <c r="W445" s="10"/>
      <c r="X445" s="10"/>
      <c r="Y445" s="10"/>
      <c r="Z445" s="10"/>
      <c r="AA445" s="10"/>
      <c r="AB445" s="10"/>
      <c r="AC445" s="10"/>
      <c r="AD445" s="10"/>
    </row>
    <row r="446" spans="1:30" x14ac:dyDescent="0.25">
      <c r="A446" s="55"/>
      <c r="B446" s="10"/>
      <c r="C446" s="10" t="s">
        <v>373</v>
      </c>
      <c r="D446" s="10"/>
      <c r="E446" s="10" t="s">
        <v>374</v>
      </c>
      <c r="F446" s="179">
        <v>6</v>
      </c>
      <c r="G446" s="299">
        <v>571.04499999999996</v>
      </c>
      <c r="H446" s="299">
        <v>3426.27</v>
      </c>
      <c r="I446" s="299">
        <v>571.04499999999996</v>
      </c>
      <c r="J446" s="421">
        <v>12</v>
      </c>
      <c r="K446" s="178"/>
      <c r="L446" s="179">
        <v>6</v>
      </c>
      <c r="M446" s="299"/>
      <c r="N446" s="299"/>
      <c r="O446" s="213"/>
      <c r="P446" s="299"/>
      <c r="Q446" s="299"/>
      <c r="R446" s="179">
        <v>6</v>
      </c>
      <c r="S446" s="299">
        <v>3426.27</v>
      </c>
      <c r="T446" s="299">
        <v>571.04499999999996</v>
      </c>
      <c r="V446" s="10"/>
      <c r="W446" s="10"/>
      <c r="X446" s="10"/>
      <c r="Y446" s="10"/>
      <c r="Z446" s="10"/>
      <c r="AA446" s="10"/>
      <c r="AB446" s="10"/>
      <c r="AC446" s="10"/>
      <c r="AD446" s="10"/>
    </row>
    <row r="447" spans="1:30" x14ac:dyDescent="0.25">
      <c r="A447" s="55"/>
      <c r="B447" s="10"/>
      <c r="C447" s="10" t="s">
        <v>375</v>
      </c>
      <c r="D447" s="10"/>
      <c r="E447" s="10" t="s">
        <v>104</v>
      </c>
      <c r="F447" s="179">
        <v>4</v>
      </c>
      <c r="G447" s="299">
        <v>2409.875</v>
      </c>
      <c r="H447" s="299">
        <v>9639.5</v>
      </c>
      <c r="I447" s="299">
        <v>2409.875</v>
      </c>
      <c r="J447" s="421">
        <v>14.5</v>
      </c>
      <c r="K447" s="178"/>
      <c r="L447" s="179">
        <v>4</v>
      </c>
      <c r="M447" s="299"/>
      <c r="N447" s="299"/>
      <c r="O447" s="213"/>
      <c r="P447" s="299"/>
      <c r="Q447" s="299"/>
      <c r="R447" s="179">
        <v>4</v>
      </c>
      <c r="S447" s="299">
        <v>9639.5</v>
      </c>
      <c r="T447" s="299">
        <v>2409.875</v>
      </c>
      <c r="V447" s="10"/>
      <c r="W447" s="10"/>
      <c r="X447" s="10"/>
      <c r="Y447" s="10"/>
      <c r="Z447" s="10"/>
      <c r="AA447" s="10"/>
      <c r="AB447" s="10"/>
      <c r="AC447" s="10"/>
      <c r="AD447" s="10"/>
    </row>
    <row r="448" spans="1:30" x14ac:dyDescent="0.25">
      <c r="A448" s="55"/>
      <c r="B448" s="10"/>
      <c r="C448" s="10" t="s">
        <v>376</v>
      </c>
      <c r="D448" s="10"/>
      <c r="E448" s="10" t="s">
        <v>211</v>
      </c>
      <c r="F448" s="179">
        <v>3</v>
      </c>
      <c r="G448" s="299">
        <v>1326.3150000000001</v>
      </c>
      <c r="H448" s="299">
        <v>2652.63</v>
      </c>
      <c r="I448" s="299">
        <v>884.21</v>
      </c>
      <c r="J448" s="421">
        <v>14.6666666666667</v>
      </c>
      <c r="K448" s="178"/>
      <c r="L448" s="179">
        <v>2</v>
      </c>
      <c r="M448" s="299">
        <v>1078.18</v>
      </c>
      <c r="N448" s="299">
        <v>1078.18</v>
      </c>
      <c r="O448" s="213"/>
      <c r="P448" s="299"/>
      <c r="Q448" s="299"/>
      <c r="R448" s="179">
        <v>3</v>
      </c>
      <c r="S448" s="299">
        <v>2652.63</v>
      </c>
      <c r="T448" s="299">
        <v>884.21</v>
      </c>
      <c r="V448" s="10"/>
      <c r="W448" s="10"/>
      <c r="X448" s="10"/>
      <c r="Y448" s="10"/>
      <c r="Z448" s="10"/>
      <c r="AA448" s="10"/>
      <c r="AB448" s="10"/>
      <c r="AC448" s="10"/>
      <c r="AD448" s="10"/>
    </row>
    <row r="449" spans="1:30" x14ac:dyDescent="0.25">
      <c r="A449" s="55"/>
      <c r="B449" s="10"/>
      <c r="C449" s="10" t="s">
        <v>377</v>
      </c>
      <c r="D449" s="10"/>
      <c r="E449" s="10" t="s">
        <v>302</v>
      </c>
      <c r="F449" s="179">
        <v>42</v>
      </c>
      <c r="G449" s="299">
        <v>3867.6848</v>
      </c>
      <c r="H449" s="299">
        <v>96692.12</v>
      </c>
      <c r="I449" s="299">
        <v>2302.19333333333</v>
      </c>
      <c r="J449" s="421">
        <v>16.904761904761902</v>
      </c>
      <c r="K449" s="178"/>
      <c r="L449" s="179">
        <v>25</v>
      </c>
      <c r="M449" s="299">
        <v>43418.75</v>
      </c>
      <c r="N449" s="299">
        <v>2554.0441176470599</v>
      </c>
      <c r="O449" s="213"/>
      <c r="P449" s="299"/>
      <c r="Q449" s="299"/>
      <c r="R449" s="179">
        <v>42</v>
      </c>
      <c r="S449" s="299">
        <v>96692.12</v>
      </c>
      <c r="T449" s="299">
        <v>2302.19333333333</v>
      </c>
      <c r="V449" s="10"/>
      <c r="W449" s="10"/>
      <c r="X449" s="10"/>
      <c r="Y449" s="10"/>
      <c r="Z449" s="10"/>
      <c r="AA449" s="10"/>
      <c r="AB449" s="10"/>
      <c r="AC449" s="10"/>
      <c r="AD449" s="10"/>
    </row>
    <row r="450" spans="1:30" x14ac:dyDescent="0.25">
      <c r="A450" s="55"/>
      <c r="B450" s="10"/>
      <c r="C450" s="10" t="s">
        <v>378</v>
      </c>
      <c r="D450" s="10"/>
      <c r="E450" s="10" t="s">
        <v>277</v>
      </c>
      <c r="F450" s="179">
        <v>1</v>
      </c>
      <c r="G450" s="299">
        <v>4848.3500000000004</v>
      </c>
      <c r="H450" s="299">
        <v>4848.3500000000004</v>
      </c>
      <c r="I450" s="299">
        <v>4848.3500000000004</v>
      </c>
      <c r="J450" s="421">
        <v>38</v>
      </c>
      <c r="K450" s="178"/>
      <c r="L450" s="179">
        <v>1</v>
      </c>
      <c r="M450" s="299"/>
      <c r="N450" s="299"/>
      <c r="O450" s="213"/>
      <c r="P450" s="299"/>
      <c r="Q450" s="299"/>
      <c r="R450" s="179">
        <v>1</v>
      </c>
      <c r="S450" s="299">
        <v>4848.3500000000004</v>
      </c>
      <c r="T450" s="299">
        <v>4848.3500000000004</v>
      </c>
      <c r="V450" s="10"/>
      <c r="W450" s="10"/>
      <c r="X450" s="10"/>
      <c r="Y450" s="10"/>
      <c r="Z450" s="10"/>
      <c r="AA450" s="10"/>
      <c r="AB450" s="10"/>
      <c r="AC450" s="10"/>
      <c r="AD450" s="10"/>
    </row>
    <row r="451" spans="1:30" x14ac:dyDescent="0.25">
      <c r="A451" s="55"/>
      <c r="B451" s="10"/>
      <c r="C451" s="10" t="s">
        <v>378</v>
      </c>
      <c r="D451" s="10"/>
      <c r="E451" s="10" t="s">
        <v>105</v>
      </c>
      <c r="F451" s="179">
        <v>272</v>
      </c>
      <c r="G451" s="299">
        <v>1328.09717948718</v>
      </c>
      <c r="H451" s="299">
        <v>258978.95</v>
      </c>
      <c r="I451" s="299">
        <v>952.12849264705903</v>
      </c>
      <c r="J451" s="421">
        <v>11.507352941176499</v>
      </c>
      <c r="K451" s="178"/>
      <c r="L451" s="179">
        <v>195</v>
      </c>
      <c r="M451" s="299">
        <v>82313.31</v>
      </c>
      <c r="N451" s="299">
        <v>1069.0040259740299</v>
      </c>
      <c r="O451" s="213"/>
      <c r="P451" s="299"/>
      <c r="Q451" s="299"/>
      <c r="R451" s="179">
        <v>272</v>
      </c>
      <c r="S451" s="299">
        <v>258978.95</v>
      </c>
      <c r="T451" s="299">
        <v>952.12849264705903</v>
      </c>
      <c r="V451" s="10"/>
      <c r="W451" s="10"/>
      <c r="X451" s="10"/>
      <c r="Y451" s="10"/>
      <c r="Z451" s="10"/>
      <c r="AA451" s="10"/>
      <c r="AB451" s="10"/>
      <c r="AC451" s="10"/>
      <c r="AD451" s="10"/>
    </row>
    <row r="452" spans="1:30" x14ac:dyDescent="0.25">
      <c r="A452" s="55"/>
      <c r="B452" s="10"/>
      <c r="C452" s="10" t="s">
        <v>380</v>
      </c>
      <c r="D452" s="10"/>
      <c r="E452" s="10" t="s">
        <v>164</v>
      </c>
      <c r="F452" s="179">
        <v>12</v>
      </c>
      <c r="G452" s="299">
        <v>2300.4012499999999</v>
      </c>
      <c r="H452" s="299">
        <v>18403.21</v>
      </c>
      <c r="I452" s="299">
        <v>1533.60083333333</v>
      </c>
      <c r="J452" s="421">
        <v>14.5833333333333</v>
      </c>
      <c r="K452" s="178"/>
      <c r="L452" s="179">
        <v>8</v>
      </c>
      <c r="M452" s="299">
        <v>5859.69</v>
      </c>
      <c r="N452" s="299">
        <v>1464.9224999999999</v>
      </c>
      <c r="O452" s="213"/>
      <c r="P452" s="299"/>
      <c r="Q452" s="299"/>
      <c r="R452" s="179">
        <v>12</v>
      </c>
      <c r="S452" s="299">
        <v>18403.21</v>
      </c>
      <c r="T452" s="299">
        <v>1533.60083333333</v>
      </c>
      <c r="V452" s="10"/>
      <c r="W452" s="10"/>
      <c r="X452" s="10"/>
      <c r="Y452" s="10"/>
      <c r="Z452" s="10"/>
      <c r="AA452" s="10"/>
      <c r="AB452" s="10"/>
      <c r="AC452" s="10"/>
      <c r="AD452" s="10"/>
    </row>
    <row r="453" spans="1:30" x14ac:dyDescent="0.25">
      <c r="A453" s="55"/>
      <c r="B453" s="10"/>
      <c r="C453" s="10" t="s">
        <v>381</v>
      </c>
      <c r="D453" s="10"/>
      <c r="E453" s="10" t="s">
        <v>383</v>
      </c>
      <c r="F453" s="179">
        <v>1</v>
      </c>
      <c r="G453" s="299">
        <v>2269.7199999999998</v>
      </c>
      <c r="H453" s="299">
        <v>2269.7199999999998</v>
      </c>
      <c r="I453" s="299">
        <v>2269.7199999999998</v>
      </c>
      <c r="J453" s="421">
        <v>19</v>
      </c>
      <c r="K453" s="178"/>
      <c r="L453" s="179">
        <v>1</v>
      </c>
      <c r="M453" s="299"/>
      <c r="N453" s="299"/>
      <c r="O453" s="213"/>
      <c r="P453" s="299"/>
      <c r="Q453" s="299"/>
      <c r="R453" s="179">
        <v>1</v>
      </c>
      <c r="S453" s="299">
        <v>2269.7199999999998</v>
      </c>
      <c r="T453" s="299">
        <v>2269.7199999999998</v>
      </c>
      <c r="V453" s="10"/>
      <c r="W453" s="10"/>
      <c r="X453" s="10"/>
      <c r="Y453" s="10"/>
      <c r="Z453" s="10"/>
      <c r="AA453" s="10"/>
      <c r="AB453" s="10"/>
      <c r="AC453" s="10"/>
      <c r="AD453" s="10"/>
    </row>
    <row r="454" spans="1:30" x14ac:dyDescent="0.25">
      <c r="A454" s="55"/>
      <c r="B454" s="10"/>
      <c r="C454" s="10" t="s">
        <v>381</v>
      </c>
      <c r="D454" s="10"/>
      <c r="E454" s="10" t="s">
        <v>382</v>
      </c>
      <c r="F454" s="179">
        <v>148</v>
      </c>
      <c r="G454" s="299">
        <v>1811.42586538462</v>
      </c>
      <c r="H454" s="299">
        <v>188388.29</v>
      </c>
      <c r="I454" s="299">
        <v>1272.8938513513499</v>
      </c>
      <c r="J454" s="421">
        <v>12.945945945945899</v>
      </c>
      <c r="K454" s="178"/>
      <c r="L454" s="179">
        <v>104</v>
      </c>
      <c r="M454" s="299">
        <v>58442.52</v>
      </c>
      <c r="N454" s="299">
        <v>1328.23909090909</v>
      </c>
      <c r="O454" s="213"/>
      <c r="P454" s="299"/>
      <c r="Q454" s="299"/>
      <c r="R454" s="179">
        <v>148</v>
      </c>
      <c r="S454" s="299">
        <v>188388.29</v>
      </c>
      <c r="T454" s="299">
        <v>1272.8938513513499</v>
      </c>
      <c r="V454" s="10"/>
      <c r="W454" s="10"/>
      <c r="X454" s="10"/>
      <c r="Y454" s="10"/>
      <c r="Z454" s="10"/>
      <c r="AA454" s="10"/>
      <c r="AB454" s="10"/>
      <c r="AC454" s="10"/>
      <c r="AD454" s="10"/>
    </row>
    <row r="455" spans="1:30" x14ac:dyDescent="0.25">
      <c r="A455" s="55"/>
      <c r="B455" s="10"/>
      <c r="C455" s="10" t="s">
        <v>384</v>
      </c>
      <c r="D455" s="10"/>
      <c r="E455" s="10" t="s">
        <v>84</v>
      </c>
      <c r="F455" s="179">
        <v>29</v>
      </c>
      <c r="G455" s="299">
        <v>903.02</v>
      </c>
      <c r="H455" s="299">
        <v>19866.439999999999</v>
      </c>
      <c r="I455" s="299">
        <v>685.04965517241396</v>
      </c>
      <c r="J455" s="421">
        <v>10.758620689655199</v>
      </c>
      <c r="K455" s="178"/>
      <c r="L455" s="179">
        <v>22</v>
      </c>
      <c r="M455" s="299">
        <v>8208.98</v>
      </c>
      <c r="N455" s="299">
        <v>1172.7114285714299</v>
      </c>
      <c r="O455" s="213"/>
      <c r="P455" s="299"/>
      <c r="Q455" s="299"/>
      <c r="R455" s="179">
        <v>29</v>
      </c>
      <c r="S455" s="299">
        <v>19866.439999999999</v>
      </c>
      <c r="T455" s="299">
        <v>685.04965517241396</v>
      </c>
      <c r="V455" s="10"/>
      <c r="W455" s="10"/>
      <c r="X455" s="10"/>
      <c r="Y455" s="10"/>
      <c r="Z455" s="10"/>
      <c r="AA455" s="10"/>
      <c r="AB455" s="10"/>
      <c r="AC455" s="10"/>
      <c r="AD455" s="10"/>
    </row>
    <row r="456" spans="1:30" x14ac:dyDescent="0.25">
      <c r="A456" s="55"/>
      <c r="B456" s="10"/>
      <c r="C456" s="10" t="s">
        <v>387</v>
      </c>
      <c r="D456" s="10"/>
      <c r="E456" s="10" t="s">
        <v>187</v>
      </c>
      <c r="F456" s="179">
        <v>91</v>
      </c>
      <c r="G456" s="299">
        <v>1848.6291228070199</v>
      </c>
      <c r="H456" s="299">
        <v>105371.86</v>
      </c>
      <c r="I456" s="299">
        <v>1157.93252747253</v>
      </c>
      <c r="J456" s="421">
        <v>12.4285714285714</v>
      </c>
      <c r="K456" s="178"/>
      <c r="L456" s="179">
        <v>57</v>
      </c>
      <c r="M456" s="299">
        <v>48896.66</v>
      </c>
      <c r="N456" s="299">
        <v>1438.13705882353</v>
      </c>
      <c r="O456" s="213"/>
      <c r="P456" s="299"/>
      <c r="Q456" s="299"/>
      <c r="R456" s="179">
        <v>91</v>
      </c>
      <c r="S456" s="299">
        <v>105371.86</v>
      </c>
      <c r="T456" s="299">
        <v>1157.93252747253</v>
      </c>
      <c r="V456" s="10"/>
      <c r="W456" s="10"/>
      <c r="X456" s="10"/>
      <c r="Y456" s="10"/>
      <c r="Z456" s="10"/>
      <c r="AA456" s="10"/>
      <c r="AB456" s="10"/>
      <c r="AC456" s="10"/>
      <c r="AD456" s="10"/>
    </row>
    <row r="457" spans="1:30" x14ac:dyDescent="0.25">
      <c r="A457" s="55"/>
      <c r="B457" s="10"/>
      <c r="C457" s="10" t="s">
        <v>389</v>
      </c>
      <c r="D457" s="10"/>
      <c r="E457" s="10" t="s">
        <v>124</v>
      </c>
      <c r="F457" s="179">
        <v>18</v>
      </c>
      <c r="G457" s="299">
        <v>2087.0414285714301</v>
      </c>
      <c r="H457" s="299">
        <v>29218.58</v>
      </c>
      <c r="I457" s="299">
        <v>1623.25444444444</v>
      </c>
      <c r="J457" s="421">
        <v>12.6111111111111</v>
      </c>
      <c r="K457" s="178"/>
      <c r="L457" s="179">
        <v>14</v>
      </c>
      <c r="M457" s="299">
        <v>9133.39</v>
      </c>
      <c r="N457" s="299">
        <v>2283.3474999999999</v>
      </c>
      <c r="O457" s="213"/>
      <c r="P457" s="299"/>
      <c r="Q457" s="299"/>
      <c r="R457" s="179">
        <v>18</v>
      </c>
      <c r="S457" s="299">
        <v>29218.58</v>
      </c>
      <c r="T457" s="299">
        <v>1623.25444444444</v>
      </c>
      <c r="V457" s="10"/>
      <c r="W457" s="10"/>
      <c r="X457" s="10"/>
      <c r="Y457" s="10"/>
      <c r="Z457" s="10"/>
      <c r="AA457" s="10"/>
      <c r="AB457" s="10"/>
      <c r="AC457" s="10"/>
      <c r="AD457" s="10"/>
    </row>
    <row r="458" spans="1:30" x14ac:dyDescent="0.25">
      <c r="A458" s="55"/>
      <c r="B458" s="10"/>
      <c r="C458" s="10" t="s">
        <v>391</v>
      </c>
      <c r="D458" s="10"/>
      <c r="E458" s="10" t="s">
        <v>110</v>
      </c>
      <c r="F458" s="179">
        <v>1</v>
      </c>
      <c r="G458" s="299">
        <v>755.46</v>
      </c>
      <c r="H458" s="299">
        <v>755.46</v>
      </c>
      <c r="I458" s="299">
        <v>755.46</v>
      </c>
      <c r="J458" s="421">
        <v>13</v>
      </c>
      <c r="K458" s="178"/>
      <c r="L458" s="179">
        <v>1</v>
      </c>
      <c r="M458" s="299"/>
      <c r="N458" s="299"/>
      <c r="O458" s="213"/>
      <c r="P458" s="299"/>
      <c r="Q458" s="299"/>
      <c r="R458" s="179">
        <v>1</v>
      </c>
      <c r="S458" s="299">
        <v>755.46</v>
      </c>
      <c r="T458" s="299">
        <v>755.46</v>
      </c>
      <c r="V458" s="10"/>
      <c r="W458" s="10"/>
      <c r="X458" s="10"/>
      <c r="Y458" s="10"/>
      <c r="Z458" s="10"/>
      <c r="AA458" s="10"/>
      <c r="AB458" s="10"/>
      <c r="AC458" s="10"/>
      <c r="AD458" s="10"/>
    </row>
    <row r="459" spans="1:30" x14ac:dyDescent="0.25">
      <c r="A459" s="55"/>
      <c r="B459" s="10"/>
      <c r="C459" s="10" t="s">
        <v>394</v>
      </c>
      <c r="D459" s="10"/>
      <c r="E459" s="10" t="s">
        <v>395</v>
      </c>
      <c r="F459" s="179">
        <v>3</v>
      </c>
      <c r="G459" s="299">
        <v>3615.36</v>
      </c>
      <c r="H459" s="299">
        <v>10846.08</v>
      </c>
      <c r="I459" s="299">
        <v>3615.36</v>
      </c>
      <c r="J459" s="421">
        <v>21.3333333333333</v>
      </c>
      <c r="K459" s="178"/>
      <c r="L459" s="179">
        <v>3</v>
      </c>
      <c r="M459" s="299"/>
      <c r="N459" s="299"/>
      <c r="O459" s="213"/>
      <c r="P459" s="299"/>
      <c r="Q459" s="299"/>
      <c r="R459" s="179">
        <v>3</v>
      </c>
      <c r="S459" s="299">
        <v>10846.08</v>
      </c>
      <c r="T459" s="299">
        <v>3615.36</v>
      </c>
      <c r="V459" s="10"/>
      <c r="W459" s="10"/>
      <c r="X459" s="10"/>
      <c r="Y459" s="10"/>
      <c r="Z459" s="10"/>
      <c r="AA459" s="10"/>
      <c r="AB459" s="10"/>
      <c r="AC459" s="10"/>
      <c r="AD459" s="10"/>
    </row>
    <row r="460" spans="1:30" x14ac:dyDescent="0.25">
      <c r="A460" s="55"/>
      <c r="B460" s="10"/>
      <c r="C460" s="10" t="s">
        <v>396</v>
      </c>
      <c r="D460" s="10"/>
      <c r="E460" s="10" t="s">
        <v>86</v>
      </c>
      <c r="F460" s="179">
        <v>6</v>
      </c>
      <c r="G460" s="299">
        <v>2405.65333333333</v>
      </c>
      <c r="H460" s="299">
        <v>7216.96</v>
      </c>
      <c r="I460" s="299">
        <v>1202.82666666667</v>
      </c>
      <c r="J460" s="421">
        <v>11.5</v>
      </c>
      <c r="K460" s="178"/>
      <c r="L460" s="179">
        <v>3</v>
      </c>
      <c r="M460" s="299">
        <v>2995.85</v>
      </c>
      <c r="N460" s="299">
        <v>998.61666666666702</v>
      </c>
      <c r="O460" s="213"/>
      <c r="P460" s="299"/>
      <c r="Q460" s="299"/>
      <c r="R460" s="179">
        <v>6</v>
      </c>
      <c r="S460" s="299">
        <v>7216.96</v>
      </c>
      <c r="T460" s="299">
        <v>1202.82666666667</v>
      </c>
      <c r="V460" s="10"/>
      <c r="W460" s="10"/>
      <c r="X460" s="10"/>
      <c r="Y460" s="10"/>
      <c r="Z460" s="10"/>
      <c r="AA460" s="10"/>
      <c r="AB460" s="10"/>
      <c r="AC460" s="10"/>
      <c r="AD460" s="10"/>
    </row>
    <row r="461" spans="1:30" x14ac:dyDescent="0.25">
      <c r="A461" s="55"/>
      <c r="B461" s="10"/>
      <c r="C461" s="10" t="s">
        <v>397</v>
      </c>
      <c r="D461" s="10"/>
      <c r="E461" s="10" t="s">
        <v>120</v>
      </c>
      <c r="F461" s="179">
        <v>510</v>
      </c>
      <c r="G461" s="299">
        <v>1637.43478991597</v>
      </c>
      <c r="H461" s="299">
        <v>584564.22</v>
      </c>
      <c r="I461" s="299">
        <v>1146.2043529411801</v>
      </c>
      <c r="J461" s="421">
        <v>12.350980392156901</v>
      </c>
      <c r="K461" s="178"/>
      <c r="L461" s="179">
        <v>357</v>
      </c>
      <c r="M461" s="299">
        <v>193442.09</v>
      </c>
      <c r="N461" s="299">
        <v>1264.32738562092</v>
      </c>
      <c r="O461" s="213">
        <v>1</v>
      </c>
      <c r="P461" s="299">
        <v>98.44</v>
      </c>
      <c r="Q461" s="299">
        <v>98.44</v>
      </c>
      <c r="R461" s="179">
        <v>509</v>
      </c>
      <c r="S461" s="299">
        <v>584465.78</v>
      </c>
      <c r="T461" s="299">
        <v>1148.2628290766199</v>
      </c>
      <c r="V461" s="10"/>
      <c r="W461" s="10"/>
      <c r="X461" s="10"/>
      <c r="Y461" s="10"/>
      <c r="Z461" s="10"/>
      <c r="AA461" s="10"/>
      <c r="AB461" s="10"/>
      <c r="AC461" s="10"/>
      <c r="AD461" s="10"/>
    </row>
    <row r="462" spans="1:30" x14ac:dyDescent="0.25">
      <c r="A462" s="55"/>
      <c r="B462" s="10"/>
      <c r="C462" s="10" t="s">
        <v>398</v>
      </c>
      <c r="D462" s="10"/>
      <c r="E462" s="10" t="s">
        <v>97</v>
      </c>
      <c r="F462" s="179">
        <v>18</v>
      </c>
      <c r="G462" s="299">
        <v>1401.2108333333299</v>
      </c>
      <c r="H462" s="299">
        <v>16814.53</v>
      </c>
      <c r="I462" s="299">
        <v>934.14055555555603</v>
      </c>
      <c r="J462" s="421">
        <v>12.3333333333333</v>
      </c>
      <c r="K462" s="178"/>
      <c r="L462" s="179">
        <v>12</v>
      </c>
      <c r="M462" s="299">
        <v>6692.58</v>
      </c>
      <c r="N462" s="299">
        <v>1115.43</v>
      </c>
      <c r="O462" s="213"/>
      <c r="P462" s="299"/>
      <c r="Q462" s="299"/>
      <c r="R462" s="179">
        <v>18</v>
      </c>
      <c r="S462" s="299">
        <v>16814.53</v>
      </c>
      <c r="T462" s="299">
        <v>934.14055555555603</v>
      </c>
      <c r="V462" s="10"/>
      <c r="W462" s="10"/>
      <c r="X462" s="10"/>
      <c r="Y462" s="10"/>
      <c r="Z462" s="10"/>
      <c r="AA462" s="10"/>
      <c r="AB462" s="10"/>
      <c r="AC462" s="10"/>
      <c r="AD462" s="10"/>
    </row>
    <row r="463" spans="1:30" x14ac:dyDescent="0.25">
      <c r="A463" s="55"/>
      <c r="B463" s="10"/>
      <c r="C463" s="10" t="s">
        <v>669</v>
      </c>
      <c r="D463" s="10"/>
      <c r="E463" s="10" t="s">
        <v>77</v>
      </c>
      <c r="F463" s="179">
        <v>9</v>
      </c>
      <c r="G463" s="299">
        <v>1663.53714285714</v>
      </c>
      <c r="H463" s="299">
        <v>11644.76</v>
      </c>
      <c r="I463" s="299">
        <v>1293.86222222222</v>
      </c>
      <c r="J463" s="421">
        <v>13.8888888888889</v>
      </c>
      <c r="K463" s="178"/>
      <c r="L463" s="179">
        <v>7</v>
      </c>
      <c r="M463" s="299">
        <v>6946.03</v>
      </c>
      <c r="N463" s="299">
        <v>3473.0149999999999</v>
      </c>
      <c r="O463" s="213"/>
      <c r="P463" s="299"/>
      <c r="Q463" s="299"/>
      <c r="R463" s="179">
        <v>9</v>
      </c>
      <c r="S463" s="299">
        <v>11644.76</v>
      </c>
      <c r="T463" s="299">
        <v>1293.86222222222</v>
      </c>
      <c r="V463" s="10"/>
      <c r="W463" s="10"/>
      <c r="X463" s="10"/>
      <c r="Y463" s="10"/>
      <c r="Z463" s="10"/>
      <c r="AA463" s="10"/>
      <c r="AB463" s="10"/>
      <c r="AC463" s="10"/>
      <c r="AD463" s="10"/>
    </row>
    <row r="464" spans="1:30" x14ac:dyDescent="0.25">
      <c r="A464" s="55"/>
      <c r="B464" s="10"/>
      <c r="C464" s="10" t="s">
        <v>669</v>
      </c>
      <c r="D464" s="10"/>
      <c r="E464" s="10" t="s">
        <v>100</v>
      </c>
      <c r="F464" s="179">
        <v>1</v>
      </c>
      <c r="G464" s="299"/>
      <c r="H464" s="299">
        <v>218.65</v>
      </c>
      <c r="I464" s="299">
        <v>218.65</v>
      </c>
      <c r="J464" s="421">
        <v>7</v>
      </c>
      <c r="K464" s="178"/>
      <c r="L464" s="179"/>
      <c r="M464" s="299">
        <v>218.65</v>
      </c>
      <c r="N464" s="299">
        <v>218.65</v>
      </c>
      <c r="O464" s="213"/>
      <c r="P464" s="299"/>
      <c r="Q464" s="299"/>
      <c r="R464" s="179">
        <v>1</v>
      </c>
      <c r="S464" s="299">
        <v>218.65</v>
      </c>
      <c r="T464" s="299">
        <v>218.65</v>
      </c>
      <c r="V464" s="10"/>
      <c r="W464" s="10"/>
      <c r="X464" s="10"/>
      <c r="Y464" s="10"/>
      <c r="Z464" s="10"/>
      <c r="AA464" s="10"/>
      <c r="AB464" s="10"/>
      <c r="AC464" s="10"/>
      <c r="AD464" s="10"/>
    </row>
    <row r="465" spans="1:30" x14ac:dyDescent="0.25">
      <c r="A465" s="55"/>
      <c r="B465" s="10"/>
      <c r="C465" s="10" t="s">
        <v>399</v>
      </c>
      <c r="D465" s="10"/>
      <c r="E465" s="10" t="s">
        <v>77</v>
      </c>
      <c r="F465" s="179">
        <v>108</v>
      </c>
      <c r="G465" s="299">
        <v>1379.2707692307699</v>
      </c>
      <c r="H465" s="299">
        <v>107583.12</v>
      </c>
      <c r="I465" s="299">
        <v>996.14</v>
      </c>
      <c r="J465" s="421">
        <v>11.398148148148101</v>
      </c>
      <c r="K465" s="178"/>
      <c r="L465" s="179">
        <v>78</v>
      </c>
      <c r="M465" s="299">
        <v>30749.21</v>
      </c>
      <c r="N465" s="299">
        <v>1024.9736666666699</v>
      </c>
      <c r="O465" s="213"/>
      <c r="P465" s="299"/>
      <c r="Q465" s="299"/>
      <c r="R465" s="179">
        <v>108</v>
      </c>
      <c r="S465" s="299">
        <v>107583.12</v>
      </c>
      <c r="T465" s="299">
        <v>996.14</v>
      </c>
      <c r="V465" s="10"/>
      <c r="W465" s="10"/>
      <c r="X465" s="10"/>
      <c r="Y465" s="10"/>
      <c r="Z465" s="10"/>
      <c r="AA465" s="10"/>
      <c r="AB465" s="10"/>
      <c r="AC465" s="10"/>
      <c r="AD465" s="10"/>
    </row>
    <row r="466" spans="1:30" x14ac:dyDescent="0.25">
      <c r="A466" s="55"/>
      <c r="B466" s="10"/>
      <c r="C466" s="10" t="s">
        <v>400</v>
      </c>
      <c r="D466" s="10"/>
      <c r="E466" s="10" t="s">
        <v>388</v>
      </c>
      <c r="F466" s="179">
        <v>34</v>
      </c>
      <c r="G466" s="299">
        <v>2609.0281818181802</v>
      </c>
      <c r="H466" s="299">
        <v>57398.62</v>
      </c>
      <c r="I466" s="299">
        <v>1688.19470588235</v>
      </c>
      <c r="J466" s="421">
        <v>13.088235294117601</v>
      </c>
      <c r="K466" s="178"/>
      <c r="L466" s="179">
        <v>22</v>
      </c>
      <c r="M466" s="299">
        <v>23401.27</v>
      </c>
      <c r="N466" s="299">
        <v>1950.1058333333301</v>
      </c>
      <c r="O466" s="213"/>
      <c r="P466" s="299"/>
      <c r="Q466" s="299"/>
      <c r="R466" s="179">
        <v>34</v>
      </c>
      <c r="S466" s="299">
        <v>57398.62</v>
      </c>
      <c r="T466" s="299">
        <v>1688.19470588235</v>
      </c>
      <c r="V466" s="10"/>
      <c r="W466" s="10"/>
      <c r="X466" s="10"/>
      <c r="Y466" s="10"/>
      <c r="Z466" s="10"/>
      <c r="AA466" s="10"/>
      <c r="AB466" s="10"/>
      <c r="AC466" s="10"/>
      <c r="AD466" s="10"/>
    </row>
    <row r="467" spans="1:30" x14ac:dyDescent="0.25">
      <c r="A467" s="55"/>
      <c r="B467" s="10"/>
      <c r="C467" s="10" t="s">
        <v>402</v>
      </c>
      <c r="D467" s="10"/>
      <c r="E467" s="10" t="s">
        <v>383</v>
      </c>
      <c r="F467" s="179">
        <v>27</v>
      </c>
      <c r="G467" s="299">
        <v>1699.0872727272699</v>
      </c>
      <c r="H467" s="299">
        <v>37379.919999999998</v>
      </c>
      <c r="I467" s="299">
        <v>1384.44148148148</v>
      </c>
      <c r="J467" s="421">
        <v>12.7777777777778</v>
      </c>
      <c r="K467" s="178"/>
      <c r="L467" s="179">
        <v>22</v>
      </c>
      <c r="M467" s="299">
        <v>5145.6099999999997</v>
      </c>
      <c r="N467" s="299">
        <v>1029.1220000000001</v>
      </c>
      <c r="O467" s="213"/>
      <c r="P467" s="299"/>
      <c r="Q467" s="299"/>
      <c r="R467" s="179">
        <v>27</v>
      </c>
      <c r="S467" s="299">
        <v>37379.919999999998</v>
      </c>
      <c r="T467" s="299">
        <v>1384.44148148148</v>
      </c>
      <c r="V467" s="10"/>
      <c r="W467" s="10"/>
      <c r="X467" s="10"/>
      <c r="Y467" s="10"/>
      <c r="Z467" s="10"/>
      <c r="AA467" s="10"/>
      <c r="AB467" s="10"/>
      <c r="AC467" s="10"/>
      <c r="AD467" s="10"/>
    </row>
    <row r="468" spans="1:30" x14ac:dyDescent="0.25">
      <c r="A468" s="55"/>
      <c r="B468" s="10"/>
      <c r="C468" s="10" t="s">
        <v>403</v>
      </c>
      <c r="D468" s="10"/>
      <c r="E468" s="10" t="s">
        <v>175</v>
      </c>
      <c r="F468" s="179">
        <v>593</v>
      </c>
      <c r="G468" s="299">
        <v>1878.9532647814899</v>
      </c>
      <c r="H468" s="299">
        <v>730912.820000001</v>
      </c>
      <c r="I468" s="299">
        <v>1232.56799325464</v>
      </c>
      <c r="J468" s="421">
        <v>12.1365935919056</v>
      </c>
      <c r="K468" s="178"/>
      <c r="L468" s="179">
        <v>389</v>
      </c>
      <c r="M468" s="299">
        <v>303895.8</v>
      </c>
      <c r="N468" s="299">
        <v>1489.6852941176501</v>
      </c>
      <c r="O468" s="213">
        <v>1</v>
      </c>
      <c r="P468" s="299">
        <v>53.37</v>
      </c>
      <c r="Q468" s="299">
        <v>53.37</v>
      </c>
      <c r="R468" s="179">
        <v>592</v>
      </c>
      <c r="S468" s="299">
        <v>730859.450000001</v>
      </c>
      <c r="T468" s="299">
        <v>1234.55988175676</v>
      </c>
      <c r="V468" s="10"/>
      <c r="W468" s="10"/>
      <c r="X468" s="10"/>
      <c r="Y468" s="10"/>
      <c r="Z468" s="10"/>
      <c r="AA468" s="10"/>
      <c r="AB468" s="10"/>
      <c r="AC468" s="10"/>
      <c r="AD468" s="10"/>
    </row>
    <row r="469" spans="1:30" x14ac:dyDescent="0.25">
      <c r="A469" s="55"/>
      <c r="B469" s="10"/>
      <c r="C469" s="10" t="s">
        <v>405</v>
      </c>
      <c r="D469" s="10"/>
      <c r="E469" s="10" t="s">
        <v>393</v>
      </c>
      <c r="F469" s="179">
        <v>16</v>
      </c>
      <c r="G469" s="299">
        <v>3515.5625</v>
      </c>
      <c r="H469" s="299">
        <v>42186.75</v>
      </c>
      <c r="I469" s="299">
        <v>2636.671875</v>
      </c>
      <c r="J469" s="421">
        <v>16.1875</v>
      </c>
      <c r="K469" s="178"/>
      <c r="L469" s="179">
        <v>12</v>
      </c>
      <c r="M469" s="299">
        <v>3381.39</v>
      </c>
      <c r="N469" s="299">
        <v>845.34749999999997</v>
      </c>
      <c r="O469" s="213"/>
      <c r="P469" s="299"/>
      <c r="Q469" s="299"/>
      <c r="R469" s="179">
        <v>16</v>
      </c>
      <c r="S469" s="299">
        <v>42186.75</v>
      </c>
      <c r="T469" s="299">
        <v>2636.671875</v>
      </c>
      <c r="V469" s="10"/>
      <c r="W469" s="10"/>
      <c r="X469" s="10"/>
      <c r="Y469" s="10"/>
      <c r="Z469" s="10"/>
      <c r="AA469" s="10"/>
      <c r="AB469" s="10"/>
      <c r="AC469" s="10"/>
      <c r="AD469" s="10"/>
    </row>
    <row r="470" spans="1:30" x14ac:dyDescent="0.25">
      <c r="A470" s="55"/>
      <c r="B470" s="10"/>
      <c r="C470" s="10" t="s">
        <v>407</v>
      </c>
      <c r="D470" s="10"/>
      <c r="E470" s="10" t="s">
        <v>155</v>
      </c>
      <c r="F470" s="179">
        <v>39</v>
      </c>
      <c r="G470" s="299">
        <v>1091.9729032258099</v>
      </c>
      <c r="H470" s="299">
        <v>33851.160000000003</v>
      </c>
      <c r="I470" s="299">
        <v>867.97846153846103</v>
      </c>
      <c r="J470" s="421">
        <v>12.9230769230769</v>
      </c>
      <c r="K470" s="178"/>
      <c r="L470" s="179">
        <v>31</v>
      </c>
      <c r="M470" s="299">
        <v>9854.06</v>
      </c>
      <c r="N470" s="299">
        <v>1231.7574999999999</v>
      </c>
      <c r="O470" s="213"/>
      <c r="P470" s="299"/>
      <c r="Q470" s="299"/>
      <c r="R470" s="179">
        <v>39</v>
      </c>
      <c r="S470" s="299">
        <v>33851.160000000003</v>
      </c>
      <c r="T470" s="299">
        <v>867.97846153846103</v>
      </c>
      <c r="V470" s="10"/>
      <c r="W470" s="10"/>
      <c r="X470" s="10"/>
      <c r="Y470" s="10"/>
      <c r="Z470" s="10"/>
      <c r="AA470" s="10"/>
      <c r="AB470" s="10"/>
      <c r="AC470" s="10"/>
      <c r="AD470" s="10"/>
    </row>
    <row r="471" spans="1:30" x14ac:dyDescent="0.25">
      <c r="A471" s="55"/>
      <c r="B471" s="10"/>
      <c r="C471" s="10" t="s">
        <v>408</v>
      </c>
      <c r="D471" s="10"/>
      <c r="E471" s="10" t="s">
        <v>409</v>
      </c>
      <c r="F471" s="179">
        <v>36</v>
      </c>
      <c r="G471" s="299">
        <v>2914.4533333333302</v>
      </c>
      <c r="H471" s="299">
        <v>69946.880000000005</v>
      </c>
      <c r="I471" s="299">
        <v>1942.96888888889</v>
      </c>
      <c r="J471" s="421">
        <v>14.2222222222222</v>
      </c>
      <c r="K471" s="178"/>
      <c r="L471" s="179">
        <v>24</v>
      </c>
      <c r="M471" s="299">
        <v>27942.51</v>
      </c>
      <c r="N471" s="299">
        <v>2328.5425</v>
      </c>
      <c r="O471" s="213"/>
      <c r="P471" s="299"/>
      <c r="Q471" s="299"/>
      <c r="R471" s="179">
        <v>36</v>
      </c>
      <c r="S471" s="299">
        <v>69946.880000000005</v>
      </c>
      <c r="T471" s="299">
        <v>1942.96888888889</v>
      </c>
      <c r="V471" s="10"/>
      <c r="W471" s="10"/>
      <c r="X471" s="10"/>
      <c r="Y471" s="10"/>
      <c r="Z471" s="10"/>
      <c r="AA471" s="10"/>
      <c r="AB471" s="10"/>
      <c r="AC471" s="10"/>
      <c r="AD471" s="10"/>
    </row>
    <row r="472" spans="1:30" x14ac:dyDescent="0.25">
      <c r="A472" s="55"/>
      <c r="B472" s="10"/>
      <c r="C472" s="10" t="s">
        <v>411</v>
      </c>
      <c r="D472" s="10"/>
      <c r="E472" s="10" t="s">
        <v>93</v>
      </c>
      <c r="F472" s="179">
        <v>40</v>
      </c>
      <c r="G472" s="299">
        <v>2516.6889285714301</v>
      </c>
      <c r="H472" s="299">
        <v>70467.289999999994</v>
      </c>
      <c r="I472" s="299">
        <v>1761.6822500000001</v>
      </c>
      <c r="J472" s="421">
        <v>15.65</v>
      </c>
      <c r="K472" s="178"/>
      <c r="L472" s="179">
        <v>28</v>
      </c>
      <c r="M472" s="299">
        <v>24904.16</v>
      </c>
      <c r="N472" s="299">
        <v>2075.34666666667</v>
      </c>
      <c r="O472" s="213"/>
      <c r="P472" s="299"/>
      <c r="Q472" s="299"/>
      <c r="R472" s="179">
        <v>40</v>
      </c>
      <c r="S472" s="299">
        <v>70467.289999999994</v>
      </c>
      <c r="T472" s="299">
        <v>1761.6822500000001</v>
      </c>
      <c r="V472" s="10"/>
      <c r="W472" s="10"/>
      <c r="X472" s="10"/>
      <c r="Y472" s="10"/>
      <c r="Z472" s="10"/>
      <c r="AA472" s="10"/>
      <c r="AB472" s="10"/>
      <c r="AC472" s="10"/>
      <c r="AD472" s="10"/>
    </row>
    <row r="473" spans="1:30" x14ac:dyDescent="0.25">
      <c r="A473" s="55"/>
      <c r="B473" s="10"/>
      <c r="C473" s="10" t="s">
        <v>413</v>
      </c>
      <c r="D473" s="10"/>
      <c r="E473" s="10" t="s">
        <v>414</v>
      </c>
      <c r="F473" s="179">
        <v>31</v>
      </c>
      <c r="G473" s="299">
        <v>4217.43</v>
      </c>
      <c r="H473" s="299">
        <v>59044.02</v>
      </c>
      <c r="I473" s="299">
        <v>1904.64580645161</v>
      </c>
      <c r="J473" s="421">
        <v>14.6451612903226</v>
      </c>
      <c r="K473" s="178"/>
      <c r="L473" s="179">
        <v>14</v>
      </c>
      <c r="M473" s="299">
        <v>29554.2</v>
      </c>
      <c r="N473" s="299">
        <v>1738.4823529411799</v>
      </c>
      <c r="O473" s="213"/>
      <c r="P473" s="299"/>
      <c r="Q473" s="299"/>
      <c r="R473" s="179">
        <v>31</v>
      </c>
      <c r="S473" s="299">
        <v>59044.02</v>
      </c>
      <c r="T473" s="299">
        <v>1904.64580645161</v>
      </c>
      <c r="V473" s="10"/>
      <c r="W473" s="10"/>
      <c r="X473" s="10"/>
      <c r="Y473" s="10"/>
      <c r="Z473" s="10"/>
      <c r="AA473" s="10"/>
      <c r="AB473" s="10"/>
      <c r="AC473" s="10"/>
      <c r="AD473" s="10"/>
    </row>
    <row r="474" spans="1:30" x14ac:dyDescent="0.25">
      <c r="A474" s="55"/>
      <c r="B474" s="10"/>
      <c r="C474" s="10" t="s">
        <v>689</v>
      </c>
      <c r="D474" s="10"/>
      <c r="E474" s="10" t="s">
        <v>414</v>
      </c>
      <c r="F474" s="179">
        <v>3</v>
      </c>
      <c r="G474" s="299"/>
      <c r="H474" s="299">
        <v>4405.7299999999996</v>
      </c>
      <c r="I474" s="299">
        <v>1468.57666666667</v>
      </c>
      <c r="J474" s="421">
        <v>8</v>
      </c>
      <c r="K474" s="178"/>
      <c r="L474" s="179"/>
      <c r="M474" s="299">
        <v>4405.7299999999996</v>
      </c>
      <c r="N474" s="299">
        <v>1468.57666666667</v>
      </c>
      <c r="O474" s="213"/>
      <c r="P474" s="299"/>
      <c r="Q474" s="299"/>
      <c r="R474" s="179">
        <v>3</v>
      </c>
      <c r="S474" s="299">
        <v>4405.7299999999996</v>
      </c>
      <c r="T474" s="299">
        <v>1468.57666666667</v>
      </c>
      <c r="V474" s="10"/>
      <c r="W474" s="10"/>
      <c r="X474" s="10"/>
      <c r="Y474" s="10"/>
      <c r="Z474" s="10"/>
      <c r="AA474" s="10"/>
      <c r="AB474" s="10"/>
      <c r="AC474" s="10"/>
      <c r="AD474" s="10"/>
    </row>
    <row r="475" spans="1:30" x14ac:dyDescent="0.25">
      <c r="A475" s="55"/>
      <c r="B475" s="10"/>
      <c r="C475" s="10" t="s">
        <v>415</v>
      </c>
      <c r="D475" s="10"/>
      <c r="E475" s="10" t="s">
        <v>324</v>
      </c>
      <c r="F475" s="179">
        <v>106</v>
      </c>
      <c r="G475" s="299">
        <v>1819.3756338028199</v>
      </c>
      <c r="H475" s="299">
        <v>129175.67</v>
      </c>
      <c r="I475" s="299">
        <v>1218.6383962264199</v>
      </c>
      <c r="J475" s="421">
        <v>12.2547169811321</v>
      </c>
      <c r="K475" s="178"/>
      <c r="L475" s="179">
        <v>71</v>
      </c>
      <c r="M475" s="299">
        <v>47203.33</v>
      </c>
      <c r="N475" s="299">
        <v>1348.66657142857</v>
      </c>
      <c r="O475" s="213"/>
      <c r="P475" s="299"/>
      <c r="Q475" s="299"/>
      <c r="R475" s="179">
        <v>106</v>
      </c>
      <c r="S475" s="299">
        <v>129175.67</v>
      </c>
      <c r="T475" s="299">
        <v>1218.6383962264199</v>
      </c>
      <c r="V475" s="10"/>
      <c r="W475" s="10"/>
      <c r="X475" s="10"/>
      <c r="Y475" s="10"/>
      <c r="Z475" s="10"/>
      <c r="AA475" s="10"/>
      <c r="AB475" s="10"/>
      <c r="AC475" s="10"/>
      <c r="AD475" s="10"/>
    </row>
    <row r="476" spans="1:30" x14ac:dyDescent="0.25">
      <c r="A476" s="55"/>
      <c r="B476" s="10"/>
      <c r="C476" s="10" t="s">
        <v>416</v>
      </c>
      <c r="D476" s="10"/>
      <c r="E476" s="10" t="s">
        <v>109</v>
      </c>
      <c r="F476" s="179">
        <v>1</v>
      </c>
      <c r="G476" s="299">
        <v>769.66</v>
      </c>
      <c r="H476" s="299">
        <v>769.66</v>
      </c>
      <c r="I476" s="299">
        <v>769.66</v>
      </c>
      <c r="J476" s="421">
        <v>5</v>
      </c>
      <c r="K476" s="178"/>
      <c r="L476" s="179">
        <v>1</v>
      </c>
      <c r="M476" s="299"/>
      <c r="N476" s="299"/>
      <c r="O476" s="213"/>
      <c r="P476" s="299"/>
      <c r="Q476" s="299"/>
      <c r="R476" s="179">
        <v>1</v>
      </c>
      <c r="S476" s="299">
        <v>769.66</v>
      </c>
      <c r="T476" s="299">
        <v>769.66</v>
      </c>
      <c r="V476" s="10"/>
      <c r="W476" s="10"/>
      <c r="X476" s="10"/>
      <c r="Y476" s="10"/>
      <c r="Z476" s="10"/>
      <c r="AA476" s="10"/>
      <c r="AB476" s="10"/>
      <c r="AC476" s="10"/>
      <c r="AD476" s="10"/>
    </row>
    <row r="477" spans="1:30" x14ac:dyDescent="0.25">
      <c r="A477" s="55"/>
      <c r="B477" s="10"/>
      <c r="C477" s="10" t="s">
        <v>671</v>
      </c>
      <c r="D477" s="10"/>
      <c r="E477" s="10" t="s">
        <v>109</v>
      </c>
      <c r="F477" s="179">
        <v>24</v>
      </c>
      <c r="G477" s="299">
        <v>1084.0288235294099</v>
      </c>
      <c r="H477" s="299">
        <v>18428.490000000002</v>
      </c>
      <c r="I477" s="299">
        <v>767.85374999999999</v>
      </c>
      <c r="J477" s="421">
        <v>12.375</v>
      </c>
      <c r="K477" s="178"/>
      <c r="L477" s="179">
        <v>17</v>
      </c>
      <c r="M477" s="299">
        <v>4906.62</v>
      </c>
      <c r="N477" s="299">
        <v>700.94571428571396</v>
      </c>
      <c r="O477" s="213"/>
      <c r="P477" s="299"/>
      <c r="Q477" s="299"/>
      <c r="R477" s="179">
        <v>24</v>
      </c>
      <c r="S477" s="299">
        <v>18428.490000000002</v>
      </c>
      <c r="T477" s="299">
        <v>767.85374999999999</v>
      </c>
      <c r="V477" s="10"/>
      <c r="W477" s="10"/>
      <c r="X477" s="10"/>
      <c r="Y477" s="10"/>
      <c r="Z477" s="10"/>
      <c r="AA477" s="10"/>
      <c r="AB477" s="10"/>
      <c r="AC477" s="10"/>
      <c r="AD477" s="10"/>
    </row>
    <row r="478" spans="1:30" x14ac:dyDescent="0.25">
      <c r="A478" s="55"/>
      <c r="B478" s="10"/>
      <c r="C478" s="10" t="s">
        <v>417</v>
      </c>
      <c r="D478" s="10"/>
      <c r="E478" s="10" t="s">
        <v>79</v>
      </c>
      <c r="F478" s="179">
        <v>12</v>
      </c>
      <c r="G478" s="299">
        <v>1532.2377777777799</v>
      </c>
      <c r="H478" s="299">
        <v>13790.14</v>
      </c>
      <c r="I478" s="299">
        <v>1149.1783333333301</v>
      </c>
      <c r="J478" s="421">
        <v>14.25</v>
      </c>
      <c r="K478" s="178"/>
      <c r="L478" s="179">
        <v>9</v>
      </c>
      <c r="M478" s="299">
        <v>2890.67</v>
      </c>
      <c r="N478" s="299">
        <v>963.55666666666696</v>
      </c>
      <c r="O478" s="213"/>
      <c r="P478" s="299"/>
      <c r="Q478" s="299"/>
      <c r="R478" s="179">
        <v>12</v>
      </c>
      <c r="S478" s="299">
        <v>13790.14</v>
      </c>
      <c r="T478" s="299">
        <v>1149.1783333333301</v>
      </c>
      <c r="V478" s="10"/>
      <c r="W478" s="10"/>
      <c r="X478" s="10"/>
      <c r="Y478" s="10"/>
      <c r="Z478" s="10"/>
      <c r="AA478" s="10"/>
      <c r="AB478" s="10"/>
      <c r="AC478" s="10"/>
      <c r="AD478" s="10"/>
    </row>
    <row r="479" spans="1:30" x14ac:dyDescent="0.25">
      <c r="A479" s="55"/>
      <c r="B479" s="10"/>
      <c r="C479" s="10" t="s">
        <v>419</v>
      </c>
      <c r="D479" s="10"/>
      <c r="E479" s="10" t="s">
        <v>110</v>
      </c>
      <c r="F479" s="179">
        <v>21</v>
      </c>
      <c r="G479" s="299">
        <v>2045.9760000000001</v>
      </c>
      <c r="H479" s="299">
        <v>30689.64</v>
      </c>
      <c r="I479" s="299">
        <v>1461.41142857143</v>
      </c>
      <c r="J479" s="421">
        <v>14.476190476190499</v>
      </c>
      <c r="K479" s="178"/>
      <c r="L479" s="179">
        <v>15</v>
      </c>
      <c r="M479" s="299">
        <v>10875.33</v>
      </c>
      <c r="N479" s="299">
        <v>1812.5550000000001</v>
      </c>
      <c r="O479" s="213"/>
      <c r="P479" s="299"/>
      <c r="Q479" s="299"/>
      <c r="R479" s="179">
        <v>21</v>
      </c>
      <c r="S479" s="299">
        <v>30689.64</v>
      </c>
      <c r="T479" s="299">
        <v>1461.41142857143</v>
      </c>
      <c r="V479" s="10"/>
      <c r="W479" s="10"/>
      <c r="X479" s="10"/>
      <c r="Y479" s="10"/>
      <c r="Z479" s="10"/>
      <c r="AA479" s="10"/>
      <c r="AB479" s="10"/>
      <c r="AC479" s="10"/>
      <c r="AD479" s="10"/>
    </row>
    <row r="480" spans="1:30" x14ac:dyDescent="0.25">
      <c r="A480" s="55"/>
      <c r="B480" s="10"/>
      <c r="C480" s="10" t="s">
        <v>419</v>
      </c>
      <c r="D480" s="10"/>
      <c r="E480" s="10" t="s">
        <v>86</v>
      </c>
      <c r="F480" s="179">
        <v>1</v>
      </c>
      <c r="G480" s="299">
        <v>677.4</v>
      </c>
      <c r="H480" s="299">
        <v>677.4</v>
      </c>
      <c r="I480" s="299">
        <v>677.4</v>
      </c>
      <c r="J480" s="421">
        <v>12</v>
      </c>
      <c r="K480" s="178"/>
      <c r="L480" s="179">
        <v>1</v>
      </c>
      <c r="M480" s="299"/>
      <c r="N480" s="299"/>
      <c r="O480" s="213"/>
      <c r="P480" s="299"/>
      <c r="Q480" s="299"/>
      <c r="R480" s="179">
        <v>1</v>
      </c>
      <c r="S480" s="299">
        <v>677.4</v>
      </c>
      <c r="T480" s="299">
        <v>677.4</v>
      </c>
      <c r="V480" s="10"/>
      <c r="W480" s="10"/>
      <c r="X480" s="10"/>
      <c r="Y480" s="10"/>
      <c r="Z480" s="10"/>
      <c r="AA480" s="10"/>
      <c r="AB480" s="10"/>
      <c r="AC480" s="10"/>
      <c r="AD480" s="10"/>
    </row>
    <row r="481" spans="1:30" x14ac:dyDescent="0.25">
      <c r="A481" s="55"/>
      <c r="B481" s="10"/>
      <c r="C481" s="10" t="s">
        <v>420</v>
      </c>
      <c r="D481" s="10"/>
      <c r="E481" s="10" t="s">
        <v>287</v>
      </c>
      <c r="F481" s="179">
        <v>114</v>
      </c>
      <c r="G481" s="299">
        <v>1695.66914634146</v>
      </c>
      <c r="H481" s="299">
        <v>139044.87</v>
      </c>
      <c r="I481" s="299">
        <v>1219.6918421052601</v>
      </c>
      <c r="J481" s="421">
        <v>12.342105263157899</v>
      </c>
      <c r="K481" s="178"/>
      <c r="L481" s="179">
        <v>82</v>
      </c>
      <c r="M481" s="299">
        <v>50825.79</v>
      </c>
      <c r="N481" s="299">
        <v>1588.3059375</v>
      </c>
      <c r="O481" s="213"/>
      <c r="P481" s="299"/>
      <c r="Q481" s="299"/>
      <c r="R481" s="179">
        <v>114</v>
      </c>
      <c r="S481" s="299">
        <v>139044.87</v>
      </c>
      <c r="T481" s="299">
        <v>1219.6918421052601</v>
      </c>
      <c r="V481" s="10"/>
      <c r="W481" s="10"/>
      <c r="X481" s="10"/>
      <c r="Y481" s="10"/>
      <c r="Z481" s="10"/>
      <c r="AA481" s="10"/>
      <c r="AB481" s="10"/>
      <c r="AC481" s="10"/>
      <c r="AD481" s="10"/>
    </row>
    <row r="482" spans="1:30" x14ac:dyDescent="0.25">
      <c r="A482" s="55"/>
      <c r="B482" s="10"/>
      <c r="C482" s="10" t="s">
        <v>421</v>
      </c>
      <c r="D482" s="10"/>
      <c r="E482" s="10" t="s">
        <v>295</v>
      </c>
      <c r="F482" s="179">
        <v>12</v>
      </c>
      <c r="G482" s="299">
        <v>4430.82</v>
      </c>
      <c r="H482" s="299">
        <v>35446.559999999998</v>
      </c>
      <c r="I482" s="299">
        <v>2953.88</v>
      </c>
      <c r="J482" s="421">
        <v>15.5</v>
      </c>
      <c r="K482" s="178"/>
      <c r="L482" s="179">
        <v>8</v>
      </c>
      <c r="M482" s="299">
        <v>11948.77</v>
      </c>
      <c r="N482" s="299">
        <v>2987.1925000000001</v>
      </c>
      <c r="O482" s="213"/>
      <c r="P482" s="299"/>
      <c r="Q482" s="299"/>
      <c r="R482" s="179">
        <v>12</v>
      </c>
      <c r="S482" s="299">
        <v>35446.559999999998</v>
      </c>
      <c r="T482" s="299">
        <v>2953.88</v>
      </c>
      <c r="V482" s="10"/>
      <c r="W482" s="10"/>
      <c r="X482" s="10"/>
      <c r="Y482" s="10"/>
      <c r="Z482" s="10"/>
      <c r="AA482" s="10"/>
      <c r="AB482" s="10"/>
      <c r="AC482" s="10"/>
      <c r="AD482" s="10"/>
    </row>
    <row r="483" spans="1:30" x14ac:dyDescent="0.25">
      <c r="A483" s="55"/>
      <c r="B483" s="10"/>
      <c r="C483" s="10" t="s">
        <v>422</v>
      </c>
      <c r="D483" s="10"/>
      <c r="E483" s="10" t="s">
        <v>410</v>
      </c>
      <c r="F483" s="179">
        <v>33</v>
      </c>
      <c r="G483" s="299">
        <v>1425.6517391304301</v>
      </c>
      <c r="H483" s="299">
        <v>32789.99</v>
      </c>
      <c r="I483" s="299">
        <v>993.63606060606105</v>
      </c>
      <c r="J483" s="421">
        <v>12.2727272727273</v>
      </c>
      <c r="K483" s="178"/>
      <c r="L483" s="179">
        <v>23</v>
      </c>
      <c r="M483" s="299">
        <v>11084.23</v>
      </c>
      <c r="N483" s="299">
        <v>1108.423</v>
      </c>
      <c r="O483" s="213"/>
      <c r="P483" s="299"/>
      <c r="Q483" s="299"/>
      <c r="R483" s="179">
        <v>33</v>
      </c>
      <c r="S483" s="299">
        <v>32789.99</v>
      </c>
      <c r="T483" s="299">
        <v>993.63606060606105</v>
      </c>
      <c r="V483" s="10"/>
      <c r="W483" s="10"/>
      <c r="X483" s="10"/>
      <c r="Y483" s="10"/>
      <c r="Z483" s="10"/>
      <c r="AA483" s="10"/>
      <c r="AB483" s="10"/>
      <c r="AC483" s="10"/>
      <c r="AD483" s="10"/>
    </row>
    <row r="484" spans="1:30" x14ac:dyDescent="0.25">
      <c r="A484" s="55"/>
      <c r="B484" s="10"/>
      <c r="C484" s="10" t="s">
        <v>424</v>
      </c>
      <c r="D484" s="10"/>
      <c r="E484" s="10" t="s">
        <v>425</v>
      </c>
      <c r="F484" s="179">
        <v>13</v>
      </c>
      <c r="G484" s="299">
        <v>3039.6012500000002</v>
      </c>
      <c r="H484" s="299">
        <v>24316.81</v>
      </c>
      <c r="I484" s="299">
        <v>1870.5238461538499</v>
      </c>
      <c r="J484" s="421">
        <v>11.384615384615399</v>
      </c>
      <c r="K484" s="178"/>
      <c r="L484" s="179">
        <v>8</v>
      </c>
      <c r="M484" s="299">
        <v>9592.17</v>
      </c>
      <c r="N484" s="299">
        <v>1918.434</v>
      </c>
      <c r="O484" s="213"/>
      <c r="P484" s="299"/>
      <c r="Q484" s="299"/>
      <c r="R484" s="179">
        <v>13</v>
      </c>
      <c r="S484" s="299">
        <v>24316.81</v>
      </c>
      <c r="T484" s="299">
        <v>1870.5238461538499</v>
      </c>
      <c r="V484" s="10"/>
      <c r="W484" s="10"/>
      <c r="X484" s="10"/>
      <c r="Y484" s="10"/>
      <c r="Z484" s="10"/>
      <c r="AA484" s="10"/>
      <c r="AB484" s="10"/>
      <c r="AC484" s="10"/>
      <c r="AD484" s="10"/>
    </row>
    <row r="485" spans="1:30" x14ac:dyDescent="0.25">
      <c r="A485" s="55"/>
      <c r="B485" s="10"/>
      <c r="C485" s="10" t="s">
        <v>432</v>
      </c>
      <c r="D485" s="10"/>
      <c r="E485" s="10" t="s">
        <v>368</v>
      </c>
      <c r="F485" s="179">
        <v>100</v>
      </c>
      <c r="G485" s="299">
        <v>1782.7919999999999</v>
      </c>
      <c r="H485" s="299">
        <v>124795.44</v>
      </c>
      <c r="I485" s="299">
        <v>1247.9544000000001</v>
      </c>
      <c r="J485" s="421">
        <v>11.86</v>
      </c>
      <c r="K485" s="178"/>
      <c r="L485" s="179">
        <v>70</v>
      </c>
      <c r="M485" s="299">
        <v>42125.919999999998</v>
      </c>
      <c r="N485" s="299">
        <v>1404.1973333333301</v>
      </c>
      <c r="O485" s="213"/>
      <c r="P485" s="299"/>
      <c r="Q485" s="299"/>
      <c r="R485" s="179">
        <v>100</v>
      </c>
      <c r="S485" s="299">
        <v>124795.44</v>
      </c>
      <c r="T485" s="299">
        <v>1247.9544000000001</v>
      </c>
      <c r="V485" s="10"/>
      <c r="W485" s="10"/>
      <c r="X485" s="10"/>
      <c r="Y485" s="10"/>
      <c r="Z485" s="10"/>
      <c r="AA485" s="10"/>
      <c r="AB485" s="10"/>
      <c r="AC485" s="10"/>
      <c r="AD485" s="10"/>
    </row>
    <row r="486" spans="1:30" x14ac:dyDescent="0.25">
      <c r="A486" s="55"/>
      <c r="B486" s="10"/>
      <c r="C486" s="10" t="s">
        <v>690</v>
      </c>
      <c r="D486" s="10"/>
      <c r="E486" s="10" t="s">
        <v>842</v>
      </c>
      <c r="F486" s="179">
        <v>2</v>
      </c>
      <c r="G486" s="299">
        <v>413.96499999999997</v>
      </c>
      <c r="H486" s="299">
        <v>827.93</v>
      </c>
      <c r="I486" s="299">
        <v>413.96499999999997</v>
      </c>
      <c r="J486" s="421">
        <v>12</v>
      </c>
      <c r="K486" s="178"/>
      <c r="L486" s="179">
        <v>2</v>
      </c>
      <c r="M486" s="299"/>
      <c r="N486" s="299"/>
      <c r="O486" s="213"/>
      <c r="P486" s="299"/>
      <c r="Q486" s="299"/>
      <c r="R486" s="179">
        <v>2</v>
      </c>
      <c r="S486" s="299">
        <v>827.93</v>
      </c>
      <c r="T486" s="299">
        <v>413.96499999999997</v>
      </c>
      <c r="V486" s="10"/>
      <c r="W486" s="10"/>
      <c r="X486" s="10"/>
      <c r="Y486" s="10"/>
      <c r="Z486" s="10"/>
      <c r="AA486" s="10"/>
      <c r="AB486" s="10"/>
      <c r="AC486" s="10"/>
      <c r="AD486" s="10"/>
    </row>
    <row r="487" spans="1:30" x14ac:dyDescent="0.25">
      <c r="A487" s="55"/>
      <c r="B487" s="10"/>
      <c r="C487" s="10" t="s">
        <v>436</v>
      </c>
      <c r="D487" s="10"/>
      <c r="E487" s="10" t="s">
        <v>390</v>
      </c>
      <c r="F487" s="179">
        <v>62</v>
      </c>
      <c r="G487" s="299">
        <v>1457.5618181818199</v>
      </c>
      <c r="H487" s="299">
        <v>64132.72</v>
      </c>
      <c r="I487" s="299">
        <v>1034.3987096774199</v>
      </c>
      <c r="J487" s="421">
        <v>12.241935483871</v>
      </c>
      <c r="K487" s="178"/>
      <c r="L487" s="179">
        <v>44</v>
      </c>
      <c r="M487" s="299">
        <v>14036.67</v>
      </c>
      <c r="N487" s="299">
        <v>779.81500000000005</v>
      </c>
      <c r="O487" s="213"/>
      <c r="P487" s="299"/>
      <c r="Q487" s="299"/>
      <c r="R487" s="179">
        <v>62</v>
      </c>
      <c r="S487" s="299">
        <v>64132.72</v>
      </c>
      <c r="T487" s="299">
        <v>1034.3987096774199</v>
      </c>
      <c r="V487" s="10"/>
      <c r="W487" s="10"/>
      <c r="X487" s="10"/>
      <c r="Y487" s="10"/>
      <c r="Z487" s="10"/>
      <c r="AA487" s="10"/>
      <c r="AB487" s="10"/>
      <c r="AC487" s="10"/>
      <c r="AD487" s="10"/>
    </row>
    <row r="488" spans="1:30" x14ac:dyDescent="0.25">
      <c r="A488" s="55"/>
      <c r="B488" s="10"/>
      <c r="C488" s="10" t="s">
        <v>438</v>
      </c>
      <c r="D488" s="10"/>
      <c r="E488" s="10" t="s">
        <v>224</v>
      </c>
      <c r="F488" s="179">
        <v>14</v>
      </c>
      <c r="G488" s="299">
        <v>871.49846153846102</v>
      </c>
      <c r="H488" s="299">
        <v>11329.48</v>
      </c>
      <c r="I488" s="299">
        <v>809.24857142857104</v>
      </c>
      <c r="J488" s="421">
        <v>9.9285714285714306</v>
      </c>
      <c r="K488" s="178"/>
      <c r="L488" s="179">
        <v>13</v>
      </c>
      <c r="M488" s="299">
        <v>677.38</v>
      </c>
      <c r="N488" s="299">
        <v>677.38</v>
      </c>
      <c r="O488" s="213"/>
      <c r="P488" s="299"/>
      <c r="Q488" s="299"/>
      <c r="R488" s="179">
        <v>14</v>
      </c>
      <c r="S488" s="299">
        <v>11329.48</v>
      </c>
      <c r="T488" s="299">
        <v>809.24857142857104</v>
      </c>
      <c r="V488" s="10"/>
      <c r="W488" s="10"/>
      <c r="X488" s="10"/>
      <c r="Y488" s="10"/>
      <c r="Z488" s="10"/>
      <c r="AA488" s="10"/>
      <c r="AB488" s="10"/>
      <c r="AC488" s="10"/>
      <c r="AD488" s="10"/>
    </row>
    <row r="489" spans="1:30" x14ac:dyDescent="0.25">
      <c r="A489" s="55"/>
      <c r="B489" s="10"/>
      <c r="C489" s="10" t="s">
        <v>440</v>
      </c>
      <c r="D489" s="10"/>
      <c r="E489" s="10" t="s">
        <v>292</v>
      </c>
      <c r="F489" s="179">
        <v>7</v>
      </c>
      <c r="G489" s="299">
        <v>2097.11666666667</v>
      </c>
      <c r="H489" s="299">
        <v>12582.7</v>
      </c>
      <c r="I489" s="299">
        <v>1797.5285714285701</v>
      </c>
      <c r="J489" s="421">
        <v>16.571428571428601</v>
      </c>
      <c r="K489" s="178"/>
      <c r="L489" s="179">
        <v>6</v>
      </c>
      <c r="M489" s="299">
        <v>920.74</v>
      </c>
      <c r="N489" s="299">
        <v>920.74</v>
      </c>
      <c r="O489" s="213"/>
      <c r="P489" s="299"/>
      <c r="Q489" s="299"/>
      <c r="R489" s="179">
        <v>7</v>
      </c>
      <c r="S489" s="299">
        <v>12582.7</v>
      </c>
      <c r="T489" s="299">
        <v>1797.5285714285701</v>
      </c>
      <c r="V489" s="10"/>
      <c r="W489" s="10"/>
      <c r="X489" s="10"/>
      <c r="Y489" s="10"/>
      <c r="Z489" s="10"/>
      <c r="AA489" s="10"/>
      <c r="AB489" s="10"/>
      <c r="AC489" s="10"/>
      <c r="AD489" s="10"/>
    </row>
    <row r="490" spans="1:30" x14ac:dyDescent="0.25">
      <c r="A490" s="55"/>
      <c r="B490" s="10"/>
      <c r="C490" s="10" t="s">
        <v>445</v>
      </c>
      <c r="D490" s="10"/>
      <c r="E490" s="10" t="s">
        <v>124</v>
      </c>
      <c r="F490" s="179">
        <v>18</v>
      </c>
      <c r="G490" s="299">
        <v>1884.1471428571399</v>
      </c>
      <c r="H490" s="299">
        <v>26378.06</v>
      </c>
      <c r="I490" s="299">
        <v>1465.4477777777799</v>
      </c>
      <c r="J490" s="421">
        <v>12.2777777777778</v>
      </c>
      <c r="K490" s="178"/>
      <c r="L490" s="179">
        <v>14</v>
      </c>
      <c r="M490" s="299">
        <v>15660.88</v>
      </c>
      <c r="N490" s="299">
        <v>3915.22</v>
      </c>
      <c r="O490" s="213"/>
      <c r="P490" s="299"/>
      <c r="Q490" s="299"/>
      <c r="R490" s="179">
        <v>18</v>
      </c>
      <c r="S490" s="299">
        <v>26378.06</v>
      </c>
      <c r="T490" s="299">
        <v>1465.4477777777799</v>
      </c>
      <c r="V490" s="10"/>
      <c r="W490" s="10"/>
      <c r="X490" s="10"/>
      <c r="Y490" s="10"/>
      <c r="Z490" s="10"/>
      <c r="AA490" s="10"/>
      <c r="AB490" s="10"/>
      <c r="AC490" s="10"/>
      <c r="AD490" s="10"/>
    </row>
    <row r="491" spans="1:30" x14ac:dyDescent="0.25">
      <c r="A491" s="55"/>
      <c r="B491" s="10"/>
      <c r="C491" s="10" t="s">
        <v>446</v>
      </c>
      <c r="D491" s="10"/>
      <c r="E491" s="10" t="s">
        <v>109</v>
      </c>
      <c r="F491" s="179">
        <v>23</v>
      </c>
      <c r="G491" s="299">
        <v>2513.355</v>
      </c>
      <c r="H491" s="299">
        <v>40213.68</v>
      </c>
      <c r="I491" s="299">
        <v>1748.4208695652201</v>
      </c>
      <c r="J491" s="421">
        <v>16.913043478260899</v>
      </c>
      <c r="K491" s="178"/>
      <c r="L491" s="179">
        <v>16</v>
      </c>
      <c r="M491" s="299">
        <v>19638.43</v>
      </c>
      <c r="N491" s="299">
        <v>2805.49</v>
      </c>
      <c r="O491" s="213"/>
      <c r="P491" s="299"/>
      <c r="Q491" s="299"/>
      <c r="R491" s="179">
        <v>23</v>
      </c>
      <c r="S491" s="299">
        <v>40213.68</v>
      </c>
      <c r="T491" s="299">
        <v>1748.4208695652201</v>
      </c>
      <c r="V491" s="10"/>
      <c r="W491" s="10"/>
      <c r="X491" s="10"/>
      <c r="Y491" s="10"/>
      <c r="Z491" s="10"/>
      <c r="AA491" s="10"/>
      <c r="AB491" s="10"/>
      <c r="AC491" s="10"/>
      <c r="AD491" s="10"/>
    </row>
    <row r="492" spans="1:30" x14ac:dyDescent="0.25">
      <c r="A492" s="55"/>
      <c r="B492" s="10"/>
      <c r="C492" s="10" t="s">
        <v>448</v>
      </c>
      <c r="D492" s="10"/>
      <c r="E492" s="10" t="s">
        <v>449</v>
      </c>
      <c r="F492" s="179">
        <v>169</v>
      </c>
      <c r="G492" s="299">
        <v>1776.7950476190499</v>
      </c>
      <c r="H492" s="299">
        <v>186563.48</v>
      </c>
      <c r="I492" s="299">
        <v>1103.92591715976</v>
      </c>
      <c r="J492" s="421">
        <v>12.112426035503001</v>
      </c>
      <c r="K492" s="178"/>
      <c r="L492" s="179">
        <v>105</v>
      </c>
      <c r="M492" s="299">
        <v>86006.62</v>
      </c>
      <c r="N492" s="299">
        <v>1343.8534374999999</v>
      </c>
      <c r="O492" s="213"/>
      <c r="P492" s="299"/>
      <c r="Q492" s="299"/>
      <c r="R492" s="179">
        <v>169</v>
      </c>
      <c r="S492" s="299">
        <v>186563.48</v>
      </c>
      <c r="T492" s="299">
        <v>1103.92591715976</v>
      </c>
      <c r="V492" s="10"/>
      <c r="W492" s="10"/>
      <c r="X492" s="10"/>
      <c r="Y492" s="10"/>
      <c r="Z492" s="10"/>
      <c r="AA492" s="10"/>
      <c r="AB492" s="10"/>
      <c r="AC492" s="10"/>
      <c r="AD492" s="10"/>
    </row>
    <row r="493" spans="1:30" x14ac:dyDescent="0.25">
      <c r="A493" s="55"/>
      <c r="B493" s="10"/>
      <c r="C493" s="10" t="s">
        <v>450</v>
      </c>
      <c r="D493" s="10"/>
      <c r="E493" s="10" t="s">
        <v>451</v>
      </c>
      <c r="F493" s="179">
        <v>30</v>
      </c>
      <c r="G493" s="299">
        <v>1594.76714285714</v>
      </c>
      <c r="H493" s="299">
        <v>33490.11</v>
      </c>
      <c r="I493" s="299">
        <v>1116.337</v>
      </c>
      <c r="J493" s="421">
        <v>11.3</v>
      </c>
      <c r="K493" s="178"/>
      <c r="L493" s="179">
        <v>21</v>
      </c>
      <c r="M493" s="299">
        <v>14910.16</v>
      </c>
      <c r="N493" s="299">
        <v>1656.68444444444</v>
      </c>
      <c r="O493" s="213"/>
      <c r="P493" s="299"/>
      <c r="Q493" s="299"/>
      <c r="R493" s="179">
        <v>30</v>
      </c>
      <c r="S493" s="299">
        <v>33490.11</v>
      </c>
      <c r="T493" s="299">
        <v>1116.337</v>
      </c>
      <c r="V493" s="10"/>
      <c r="W493" s="10"/>
      <c r="X493" s="10"/>
      <c r="Y493" s="10"/>
      <c r="Z493" s="10"/>
      <c r="AA493" s="10"/>
      <c r="AB493" s="10"/>
      <c r="AC493" s="10"/>
      <c r="AD493" s="10"/>
    </row>
    <row r="494" spans="1:30" x14ac:dyDescent="0.25">
      <c r="A494" s="55"/>
      <c r="B494" s="10"/>
      <c r="C494" s="10" t="s">
        <v>453</v>
      </c>
      <c r="D494" s="10"/>
      <c r="E494" s="10" t="s">
        <v>177</v>
      </c>
      <c r="F494" s="179">
        <v>170</v>
      </c>
      <c r="G494" s="299">
        <v>2154.0244444444402</v>
      </c>
      <c r="H494" s="299">
        <v>252020.86</v>
      </c>
      <c r="I494" s="299">
        <v>1482.47564705882</v>
      </c>
      <c r="J494" s="421">
        <v>12.676470588235301</v>
      </c>
      <c r="K494" s="178"/>
      <c r="L494" s="179">
        <v>117</v>
      </c>
      <c r="M494" s="299">
        <v>81823.38</v>
      </c>
      <c r="N494" s="299">
        <v>1543.8373584905701</v>
      </c>
      <c r="O494" s="213"/>
      <c r="P494" s="299"/>
      <c r="Q494" s="299"/>
      <c r="R494" s="179">
        <v>170</v>
      </c>
      <c r="S494" s="299">
        <v>252020.86</v>
      </c>
      <c r="T494" s="299">
        <v>1482.47564705882</v>
      </c>
      <c r="V494" s="10"/>
      <c r="W494" s="10"/>
      <c r="X494" s="10"/>
      <c r="Y494" s="10"/>
      <c r="Z494" s="10"/>
      <c r="AA494" s="10"/>
      <c r="AB494" s="10"/>
      <c r="AC494" s="10"/>
      <c r="AD494" s="10"/>
    </row>
    <row r="495" spans="1:30" x14ac:dyDescent="0.25">
      <c r="A495" s="55"/>
      <c r="B495" s="10"/>
      <c r="C495" s="10" t="s">
        <v>454</v>
      </c>
      <c r="D495" s="10"/>
      <c r="E495" s="10" t="s">
        <v>455</v>
      </c>
      <c r="F495" s="179">
        <v>252</v>
      </c>
      <c r="G495" s="299">
        <v>1382.0964327485401</v>
      </c>
      <c r="H495" s="299">
        <v>236338.49</v>
      </c>
      <c r="I495" s="299">
        <v>937.85115079365096</v>
      </c>
      <c r="J495" s="421">
        <v>11.007936507936501</v>
      </c>
      <c r="K495" s="178"/>
      <c r="L495" s="179">
        <v>171</v>
      </c>
      <c r="M495" s="299">
        <v>100330.9</v>
      </c>
      <c r="N495" s="299">
        <v>1238.65308641975</v>
      </c>
      <c r="O495" s="213">
        <v>1</v>
      </c>
      <c r="P495" s="299">
        <v>100.91</v>
      </c>
      <c r="Q495" s="299">
        <v>100.91</v>
      </c>
      <c r="R495" s="179">
        <v>251</v>
      </c>
      <c r="S495" s="299">
        <v>236237.58</v>
      </c>
      <c r="T495" s="299">
        <v>941.18557768924404</v>
      </c>
      <c r="V495" s="10"/>
      <c r="W495" s="10"/>
      <c r="X495" s="10"/>
      <c r="Y495" s="10"/>
      <c r="Z495" s="10"/>
      <c r="AA495" s="10"/>
      <c r="AB495" s="10"/>
      <c r="AC495" s="10"/>
      <c r="AD495" s="10"/>
    </row>
    <row r="496" spans="1:30" x14ac:dyDescent="0.25">
      <c r="A496" s="55"/>
      <c r="B496" s="10"/>
      <c r="C496" s="10" t="s">
        <v>457</v>
      </c>
      <c r="D496" s="10"/>
      <c r="E496" s="10" t="s">
        <v>127</v>
      </c>
      <c r="F496" s="179">
        <v>23</v>
      </c>
      <c r="G496" s="299">
        <v>1200.9931578947401</v>
      </c>
      <c r="H496" s="299">
        <v>22818.87</v>
      </c>
      <c r="I496" s="299">
        <v>992.12478260869602</v>
      </c>
      <c r="J496" s="421">
        <v>10.869565217391299</v>
      </c>
      <c r="K496" s="178"/>
      <c r="L496" s="179">
        <v>19</v>
      </c>
      <c r="M496" s="299">
        <v>3744.35</v>
      </c>
      <c r="N496" s="299">
        <v>936.08749999999998</v>
      </c>
      <c r="O496" s="213"/>
      <c r="P496" s="299"/>
      <c r="Q496" s="299"/>
      <c r="R496" s="179">
        <v>23</v>
      </c>
      <c r="S496" s="299">
        <v>22818.87</v>
      </c>
      <c r="T496" s="299">
        <v>992.12478260869602</v>
      </c>
      <c r="V496" s="10"/>
      <c r="W496" s="10"/>
      <c r="X496" s="10"/>
      <c r="Y496" s="10"/>
      <c r="Z496" s="10"/>
      <c r="AA496" s="10"/>
      <c r="AB496" s="10"/>
      <c r="AC496" s="10"/>
      <c r="AD496" s="10"/>
    </row>
    <row r="497" spans="1:30" x14ac:dyDescent="0.25">
      <c r="A497" s="55"/>
      <c r="B497" s="10"/>
      <c r="C497" s="10" t="s">
        <v>459</v>
      </c>
      <c r="D497" s="10"/>
      <c r="E497" s="10" t="s">
        <v>460</v>
      </c>
      <c r="F497" s="179">
        <v>6</v>
      </c>
      <c r="G497" s="299">
        <v>2382.8939999999998</v>
      </c>
      <c r="H497" s="299">
        <v>11914.47</v>
      </c>
      <c r="I497" s="299">
        <v>1985.7449999999999</v>
      </c>
      <c r="J497" s="421">
        <v>13.6666666666667</v>
      </c>
      <c r="K497" s="178"/>
      <c r="L497" s="179">
        <v>5</v>
      </c>
      <c r="M497" s="299">
        <v>317.07</v>
      </c>
      <c r="N497" s="299">
        <v>317.07</v>
      </c>
      <c r="O497" s="213"/>
      <c r="P497" s="299"/>
      <c r="Q497" s="299"/>
      <c r="R497" s="179">
        <v>6</v>
      </c>
      <c r="S497" s="299">
        <v>11914.47</v>
      </c>
      <c r="T497" s="299">
        <v>1985.7449999999999</v>
      </c>
      <c r="V497" s="10"/>
      <c r="W497" s="10"/>
      <c r="X497" s="10"/>
      <c r="Y497" s="10"/>
      <c r="Z497" s="10"/>
      <c r="AA497" s="10"/>
      <c r="AB497" s="10"/>
      <c r="AC497" s="10"/>
      <c r="AD497" s="10"/>
    </row>
    <row r="498" spans="1:30" x14ac:dyDescent="0.25">
      <c r="A498" s="55"/>
      <c r="B498" s="10"/>
      <c r="C498" s="10" t="s">
        <v>461</v>
      </c>
      <c r="D498" s="10"/>
      <c r="E498" s="10" t="s">
        <v>203</v>
      </c>
      <c r="F498" s="179">
        <v>221</v>
      </c>
      <c r="G498" s="299">
        <v>1330.32124183006</v>
      </c>
      <c r="H498" s="299">
        <v>203539.15</v>
      </c>
      <c r="I498" s="299">
        <v>920.991628959276</v>
      </c>
      <c r="J498" s="421">
        <v>11.7556561085973</v>
      </c>
      <c r="K498" s="178"/>
      <c r="L498" s="179">
        <v>153</v>
      </c>
      <c r="M498" s="299">
        <v>73467.899999999994</v>
      </c>
      <c r="N498" s="299">
        <v>1080.41029411765</v>
      </c>
      <c r="O498" s="213"/>
      <c r="P498" s="299"/>
      <c r="Q498" s="299"/>
      <c r="R498" s="179">
        <v>221</v>
      </c>
      <c r="S498" s="299">
        <v>203539.15</v>
      </c>
      <c r="T498" s="299">
        <v>920.991628959276</v>
      </c>
      <c r="V498" s="10"/>
      <c r="W498" s="10"/>
      <c r="X498" s="10"/>
      <c r="Y498" s="10"/>
      <c r="Z498" s="10"/>
      <c r="AA498" s="10"/>
      <c r="AB498" s="10"/>
      <c r="AC498" s="10"/>
      <c r="AD498" s="10"/>
    </row>
    <row r="499" spans="1:30" x14ac:dyDescent="0.25">
      <c r="A499" s="55"/>
      <c r="B499" s="10"/>
      <c r="C499" s="10" t="s">
        <v>464</v>
      </c>
      <c r="D499" s="10"/>
      <c r="E499" s="10" t="s">
        <v>63</v>
      </c>
      <c r="F499" s="179">
        <v>16</v>
      </c>
      <c r="G499" s="299">
        <v>2336.1174999999998</v>
      </c>
      <c r="H499" s="299">
        <v>18688.939999999999</v>
      </c>
      <c r="I499" s="299">
        <v>1168.0587499999999</v>
      </c>
      <c r="J499" s="421">
        <v>16</v>
      </c>
      <c r="K499" s="178"/>
      <c r="L499" s="179">
        <v>8</v>
      </c>
      <c r="M499" s="299">
        <v>9887.5300000000007</v>
      </c>
      <c r="N499" s="299">
        <v>1235.9412500000001</v>
      </c>
      <c r="O499" s="213"/>
      <c r="P499" s="299"/>
      <c r="Q499" s="299"/>
      <c r="R499" s="179">
        <v>16</v>
      </c>
      <c r="S499" s="299">
        <v>18688.939999999999</v>
      </c>
      <c r="T499" s="299">
        <v>1168.0587499999999</v>
      </c>
      <c r="V499" s="10"/>
      <c r="W499" s="10"/>
      <c r="X499" s="10"/>
      <c r="Y499" s="10"/>
      <c r="Z499" s="10"/>
      <c r="AA499" s="10"/>
      <c r="AB499" s="10"/>
      <c r="AC499" s="10"/>
      <c r="AD499" s="10"/>
    </row>
    <row r="500" spans="1:30" x14ac:dyDescent="0.25">
      <c r="A500" s="55"/>
      <c r="B500" s="10"/>
      <c r="C500" s="10" t="s">
        <v>465</v>
      </c>
      <c r="D500" s="10"/>
      <c r="E500" s="10" t="s">
        <v>179</v>
      </c>
      <c r="F500" s="179">
        <v>1</v>
      </c>
      <c r="G500" s="299">
        <v>117.04</v>
      </c>
      <c r="H500" s="299">
        <v>117.04</v>
      </c>
      <c r="I500" s="299">
        <v>117.04</v>
      </c>
      <c r="J500" s="421">
        <v>12</v>
      </c>
      <c r="K500" s="178"/>
      <c r="L500" s="179">
        <v>1</v>
      </c>
      <c r="M500" s="299"/>
      <c r="N500" s="299"/>
      <c r="O500" s="213"/>
      <c r="P500" s="299"/>
      <c r="Q500" s="299"/>
      <c r="R500" s="179">
        <v>1</v>
      </c>
      <c r="S500" s="299">
        <v>117.04</v>
      </c>
      <c r="T500" s="299">
        <v>117.04</v>
      </c>
      <c r="V500" s="10"/>
      <c r="W500" s="10"/>
      <c r="X500" s="10"/>
      <c r="Y500" s="10"/>
      <c r="Z500" s="10"/>
      <c r="AA500" s="10"/>
      <c r="AB500" s="10"/>
      <c r="AC500" s="10"/>
      <c r="AD500" s="10"/>
    </row>
    <row r="501" spans="1:30" x14ac:dyDescent="0.25">
      <c r="A501" s="55"/>
      <c r="B501" s="10"/>
      <c r="C501" s="10" t="s">
        <v>466</v>
      </c>
      <c r="D501" s="10"/>
      <c r="E501" s="10" t="s">
        <v>467</v>
      </c>
      <c r="F501" s="179">
        <v>106</v>
      </c>
      <c r="G501" s="299">
        <v>1358.1543055555601</v>
      </c>
      <c r="H501" s="299">
        <v>97787.11</v>
      </c>
      <c r="I501" s="299">
        <v>922.51990566037796</v>
      </c>
      <c r="J501" s="421">
        <v>11.7264150943396</v>
      </c>
      <c r="K501" s="178"/>
      <c r="L501" s="179">
        <v>72</v>
      </c>
      <c r="M501" s="299">
        <v>34110.629999999997</v>
      </c>
      <c r="N501" s="299">
        <v>1003.2538235294101</v>
      </c>
      <c r="O501" s="213"/>
      <c r="P501" s="299"/>
      <c r="Q501" s="299"/>
      <c r="R501" s="179">
        <v>106</v>
      </c>
      <c r="S501" s="299">
        <v>97787.11</v>
      </c>
      <c r="T501" s="299">
        <v>922.51990566037796</v>
      </c>
      <c r="V501" s="10"/>
      <c r="W501" s="10"/>
      <c r="X501" s="10"/>
      <c r="Y501" s="10"/>
      <c r="Z501" s="10"/>
      <c r="AA501" s="10"/>
      <c r="AB501" s="10"/>
      <c r="AC501" s="10"/>
      <c r="AD501" s="10"/>
    </row>
    <row r="502" spans="1:30" x14ac:dyDescent="0.25">
      <c r="A502" s="55"/>
      <c r="B502" s="10"/>
      <c r="C502" s="10" t="s">
        <v>468</v>
      </c>
      <c r="D502" s="10"/>
      <c r="E502" s="10" t="s">
        <v>70</v>
      </c>
      <c r="F502" s="179">
        <v>1</v>
      </c>
      <c r="G502" s="299">
        <v>178.02</v>
      </c>
      <c r="H502" s="299">
        <v>178.02</v>
      </c>
      <c r="I502" s="299">
        <v>178.02</v>
      </c>
      <c r="J502" s="421">
        <v>13</v>
      </c>
      <c r="K502" s="178"/>
      <c r="L502" s="179">
        <v>1</v>
      </c>
      <c r="M502" s="299"/>
      <c r="N502" s="299"/>
      <c r="O502" s="213"/>
      <c r="P502" s="299"/>
      <c r="Q502" s="299"/>
      <c r="R502" s="179">
        <v>1</v>
      </c>
      <c r="S502" s="299">
        <v>178.02</v>
      </c>
      <c r="T502" s="299">
        <v>178.02</v>
      </c>
      <c r="V502" s="10"/>
      <c r="W502" s="10"/>
      <c r="X502" s="10"/>
      <c r="Y502" s="10"/>
      <c r="Z502" s="10"/>
      <c r="AA502" s="10"/>
      <c r="AB502" s="10"/>
      <c r="AC502" s="10"/>
      <c r="AD502" s="10"/>
    </row>
    <row r="503" spans="1:30" x14ac:dyDescent="0.25">
      <c r="A503" s="55"/>
      <c r="B503" s="10"/>
      <c r="C503" s="10" t="s">
        <v>469</v>
      </c>
      <c r="D503" s="10"/>
      <c r="E503" s="10" t="s">
        <v>201</v>
      </c>
      <c r="F503" s="179">
        <v>1</v>
      </c>
      <c r="G503" s="299">
        <v>930.56</v>
      </c>
      <c r="H503" s="299">
        <v>930.56</v>
      </c>
      <c r="I503" s="299">
        <v>930.56</v>
      </c>
      <c r="J503" s="421">
        <v>13</v>
      </c>
      <c r="K503" s="178"/>
      <c r="L503" s="179">
        <v>1</v>
      </c>
      <c r="M503" s="299"/>
      <c r="N503" s="299"/>
      <c r="O503" s="213"/>
      <c r="P503" s="299"/>
      <c r="Q503" s="299"/>
      <c r="R503" s="179">
        <v>1</v>
      </c>
      <c r="S503" s="299">
        <v>930.56</v>
      </c>
      <c r="T503" s="299">
        <v>930.56</v>
      </c>
      <c r="V503" s="10"/>
      <c r="W503" s="10"/>
      <c r="X503" s="10"/>
      <c r="Y503" s="10"/>
      <c r="Z503" s="10"/>
      <c r="AA503" s="10"/>
      <c r="AB503" s="10"/>
      <c r="AC503" s="10"/>
      <c r="AD503" s="10"/>
    </row>
    <row r="504" spans="1:30" x14ac:dyDescent="0.25">
      <c r="A504" s="55"/>
      <c r="B504" s="10"/>
      <c r="C504" s="10" t="s">
        <v>470</v>
      </c>
      <c r="D504" s="10"/>
      <c r="E504" s="10" t="s">
        <v>100</v>
      </c>
      <c r="F504" s="179">
        <v>1</v>
      </c>
      <c r="G504" s="299"/>
      <c r="H504" s="299">
        <v>1124.02</v>
      </c>
      <c r="I504" s="299">
        <v>1124.02</v>
      </c>
      <c r="J504" s="421">
        <v>13</v>
      </c>
      <c r="K504" s="178"/>
      <c r="L504" s="179"/>
      <c r="M504" s="299">
        <v>1124.02</v>
      </c>
      <c r="N504" s="299">
        <v>1124.02</v>
      </c>
      <c r="O504" s="213"/>
      <c r="P504" s="299"/>
      <c r="Q504" s="299"/>
      <c r="R504" s="179">
        <v>1</v>
      </c>
      <c r="S504" s="299">
        <v>1124.02</v>
      </c>
      <c r="T504" s="299">
        <v>1124.02</v>
      </c>
      <c r="V504" s="10"/>
      <c r="W504" s="10"/>
      <c r="X504" s="10"/>
      <c r="Y504" s="10"/>
      <c r="Z504" s="10"/>
      <c r="AA504" s="10"/>
      <c r="AB504" s="10"/>
      <c r="AC504" s="10"/>
      <c r="AD504" s="10"/>
    </row>
    <row r="505" spans="1:30" x14ac:dyDescent="0.25">
      <c r="A505" s="55"/>
      <c r="B505" s="10"/>
      <c r="C505" s="10" t="s">
        <v>470</v>
      </c>
      <c r="D505" s="10"/>
      <c r="E505" s="10" t="s">
        <v>100</v>
      </c>
      <c r="F505" s="179">
        <v>354</v>
      </c>
      <c r="G505" s="299">
        <v>1932.9128138528099</v>
      </c>
      <c r="H505" s="299">
        <v>446502.86</v>
      </c>
      <c r="I505" s="299">
        <v>1261.30751412429</v>
      </c>
      <c r="J505" s="421">
        <v>12.700564971751399</v>
      </c>
      <c r="K505" s="178"/>
      <c r="L505" s="179">
        <v>231</v>
      </c>
      <c r="M505" s="299">
        <v>202231.38</v>
      </c>
      <c r="N505" s="299">
        <v>1644.1575609756101</v>
      </c>
      <c r="O505" s="213">
        <v>2</v>
      </c>
      <c r="P505" s="299">
        <v>180.38</v>
      </c>
      <c r="Q505" s="299">
        <v>90.19</v>
      </c>
      <c r="R505" s="179">
        <v>352</v>
      </c>
      <c r="S505" s="299">
        <v>446322.48</v>
      </c>
      <c r="T505" s="299">
        <v>1267.9615909090901</v>
      </c>
      <c r="V505" s="10"/>
      <c r="W505" s="10"/>
      <c r="X505" s="10"/>
      <c r="Y505" s="10"/>
      <c r="Z505" s="10"/>
      <c r="AA505" s="10"/>
      <c r="AB505" s="10"/>
      <c r="AC505" s="10"/>
      <c r="AD505" s="10"/>
    </row>
    <row r="506" spans="1:30" x14ac:dyDescent="0.25">
      <c r="A506" s="55"/>
      <c r="B506" s="10"/>
      <c r="C506" s="10" t="s">
        <v>472</v>
      </c>
      <c r="D506" s="10"/>
      <c r="E506" s="10" t="s">
        <v>293</v>
      </c>
      <c r="F506" s="179">
        <v>34</v>
      </c>
      <c r="G506" s="299">
        <v>2391.6255000000001</v>
      </c>
      <c r="H506" s="299">
        <v>47832.51</v>
      </c>
      <c r="I506" s="299">
        <v>1406.83852941176</v>
      </c>
      <c r="J506" s="421">
        <v>12.4705882352941</v>
      </c>
      <c r="K506" s="178"/>
      <c r="L506" s="179">
        <v>20</v>
      </c>
      <c r="M506" s="299">
        <v>26557.360000000001</v>
      </c>
      <c r="N506" s="299">
        <v>1896.9542857142901</v>
      </c>
      <c r="O506" s="213"/>
      <c r="P506" s="299"/>
      <c r="Q506" s="299"/>
      <c r="R506" s="179">
        <v>34</v>
      </c>
      <c r="S506" s="299">
        <v>47832.51</v>
      </c>
      <c r="T506" s="299">
        <v>1406.83852941176</v>
      </c>
      <c r="V506" s="10"/>
      <c r="W506" s="10"/>
      <c r="X506" s="10"/>
      <c r="Y506" s="10"/>
      <c r="Z506" s="10"/>
      <c r="AA506" s="10"/>
      <c r="AB506" s="10"/>
      <c r="AC506" s="10"/>
      <c r="AD506" s="10"/>
    </row>
    <row r="507" spans="1:30" x14ac:dyDescent="0.25">
      <c r="A507" s="55"/>
      <c r="B507" s="10"/>
      <c r="C507" s="10" t="s">
        <v>473</v>
      </c>
      <c r="D507" s="10"/>
      <c r="E507" s="10" t="s">
        <v>287</v>
      </c>
      <c r="F507" s="179">
        <v>1</v>
      </c>
      <c r="G507" s="299">
        <v>1000.41</v>
      </c>
      <c r="H507" s="299">
        <v>1000.41</v>
      </c>
      <c r="I507" s="299">
        <v>1000.41</v>
      </c>
      <c r="J507" s="421">
        <v>12</v>
      </c>
      <c r="K507" s="178"/>
      <c r="L507" s="179">
        <v>1</v>
      </c>
      <c r="M507" s="299"/>
      <c r="N507" s="299"/>
      <c r="O507" s="213"/>
      <c r="P507" s="299"/>
      <c r="Q507" s="299"/>
      <c r="R507" s="179">
        <v>1</v>
      </c>
      <c r="S507" s="299">
        <v>1000.41</v>
      </c>
      <c r="T507" s="299">
        <v>1000.41</v>
      </c>
      <c r="V507" s="10"/>
      <c r="W507" s="10"/>
      <c r="X507" s="10"/>
      <c r="Y507" s="10"/>
      <c r="Z507" s="10"/>
      <c r="AA507" s="10"/>
      <c r="AB507" s="10"/>
      <c r="AC507" s="10"/>
      <c r="AD507" s="10"/>
    </row>
    <row r="508" spans="1:30" x14ac:dyDescent="0.25">
      <c r="A508" s="55"/>
      <c r="B508" s="10"/>
      <c r="C508" s="10" t="s">
        <v>474</v>
      </c>
      <c r="D508" s="10"/>
      <c r="E508" s="10" t="s">
        <v>475</v>
      </c>
      <c r="F508" s="179">
        <v>9</v>
      </c>
      <c r="G508" s="299">
        <v>3150.9850000000001</v>
      </c>
      <c r="H508" s="299">
        <v>18905.91</v>
      </c>
      <c r="I508" s="299">
        <v>2100.6566666666699</v>
      </c>
      <c r="J508" s="421">
        <v>21.1111111111111</v>
      </c>
      <c r="K508" s="178"/>
      <c r="L508" s="179">
        <v>6</v>
      </c>
      <c r="M508" s="299">
        <v>5095.91</v>
      </c>
      <c r="N508" s="299">
        <v>1698.63666666667</v>
      </c>
      <c r="O508" s="213"/>
      <c r="P508" s="299"/>
      <c r="Q508" s="299"/>
      <c r="R508" s="179">
        <v>9</v>
      </c>
      <c r="S508" s="299">
        <v>18905.91</v>
      </c>
      <c r="T508" s="299">
        <v>2100.6566666666699</v>
      </c>
      <c r="V508" s="10"/>
      <c r="W508" s="10"/>
      <c r="X508" s="10"/>
      <c r="Y508" s="10"/>
      <c r="Z508" s="10"/>
      <c r="AA508" s="10"/>
      <c r="AB508" s="10"/>
      <c r="AC508" s="10"/>
      <c r="AD508" s="10"/>
    </row>
    <row r="509" spans="1:30" x14ac:dyDescent="0.25">
      <c r="A509" s="55"/>
      <c r="B509" s="10"/>
      <c r="C509" s="10" t="s">
        <v>476</v>
      </c>
      <c r="D509" s="10"/>
      <c r="E509" s="10" t="s">
        <v>134</v>
      </c>
      <c r="F509" s="179">
        <v>33</v>
      </c>
      <c r="G509" s="299">
        <v>2249.2420000000002</v>
      </c>
      <c r="H509" s="299">
        <v>44984.84</v>
      </c>
      <c r="I509" s="299">
        <v>1363.17696969697</v>
      </c>
      <c r="J509" s="421">
        <v>14.8484848484848</v>
      </c>
      <c r="K509" s="178"/>
      <c r="L509" s="179">
        <v>20</v>
      </c>
      <c r="M509" s="299">
        <v>24366.53</v>
      </c>
      <c r="N509" s="299">
        <v>1874.34846153846</v>
      </c>
      <c r="O509" s="213"/>
      <c r="P509" s="299"/>
      <c r="Q509" s="299"/>
      <c r="R509" s="179">
        <v>33</v>
      </c>
      <c r="S509" s="299">
        <v>44984.84</v>
      </c>
      <c r="T509" s="299">
        <v>1363.17696969697</v>
      </c>
      <c r="V509" s="10"/>
      <c r="W509" s="10"/>
      <c r="X509" s="10"/>
      <c r="Y509" s="10"/>
      <c r="Z509" s="10"/>
      <c r="AA509" s="10"/>
      <c r="AB509" s="10"/>
      <c r="AC509" s="10"/>
      <c r="AD509" s="10"/>
    </row>
    <row r="510" spans="1:30" x14ac:dyDescent="0.25">
      <c r="A510" s="55"/>
      <c r="B510" s="10"/>
      <c r="C510" s="10" t="s">
        <v>477</v>
      </c>
      <c r="D510" s="10"/>
      <c r="E510" s="10" t="s">
        <v>196</v>
      </c>
      <c r="F510" s="179">
        <v>13</v>
      </c>
      <c r="G510" s="299">
        <v>1547.759</v>
      </c>
      <c r="H510" s="299">
        <v>15477.59</v>
      </c>
      <c r="I510" s="299">
        <v>1190.5838461538499</v>
      </c>
      <c r="J510" s="421">
        <v>13.846153846153801</v>
      </c>
      <c r="K510" s="178"/>
      <c r="L510" s="179">
        <v>10</v>
      </c>
      <c r="M510" s="299">
        <v>5750.48</v>
      </c>
      <c r="N510" s="299">
        <v>1916.82666666667</v>
      </c>
      <c r="O510" s="213"/>
      <c r="P510" s="299"/>
      <c r="Q510" s="299"/>
      <c r="R510" s="179">
        <v>13</v>
      </c>
      <c r="S510" s="299">
        <v>15477.59</v>
      </c>
      <c r="T510" s="299">
        <v>1190.5838461538499</v>
      </c>
      <c r="V510" s="10"/>
      <c r="W510" s="10"/>
      <c r="X510" s="10"/>
      <c r="Y510" s="10"/>
      <c r="Z510" s="10"/>
      <c r="AA510" s="10"/>
      <c r="AB510" s="10"/>
      <c r="AC510" s="10"/>
      <c r="AD510" s="10"/>
    </row>
    <row r="511" spans="1:30" x14ac:dyDescent="0.25">
      <c r="A511" s="55"/>
      <c r="B511" s="10"/>
      <c r="C511" s="10" t="s">
        <v>478</v>
      </c>
      <c r="D511" s="10"/>
      <c r="E511" s="10" t="s">
        <v>479</v>
      </c>
      <c r="F511" s="179">
        <v>3</v>
      </c>
      <c r="G511" s="299">
        <v>2606.61</v>
      </c>
      <c r="H511" s="299">
        <v>2606.61</v>
      </c>
      <c r="I511" s="299">
        <v>868.87</v>
      </c>
      <c r="J511" s="421">
        <v>13</v>
      </c>
      <c r="K511" s="178"/>
      <c r="L511" s="179">
        <v>1</v>
      </c>
      <c r="M511" s="299">
        <v>1733.31</v>
      </c>
      <c r="N511" s="299">
        <v>866.65499999999997</v>
      </c>
      <c r="O511" s="213"/>
      <c r="P511" s="299"/>
      <c r="Q511" s="299"/>
      <c r="R511" s="179">
        <v>3</v>
      </c>
      <c r="S511" s="299">
        <v>2606.61</v>
      </c>
      <c r="T511" s="299">
        <v>868.87</v>
      </c>
      <c r="V511" s="10"/>
      <c r="W511" s="10"/>
      <c r="X511" s="10"/>
      <c r="Y511" s="10"/>
      <c r="Z511" s="10"/>
      <c r="AA511" s="10"/>
      <c r="AB511" s="10"/>
      <c r="AC511" s="10"/>
      <c r="AD511" s="10"/>
    </row>
    <row r="512" spans="1:30" x14ac:dyDescent="0.25">
      <c r="A512" s="55"/>
      <c r="B512" s="10"/>
      <c r="C512" s="10" t="s">
        <v>717</v>
      </c>
      <c r="D512" s="10"/>
      <c r="E512" s="10" t="s">
        <v>479</v>
      </c>
      <c r="F512" s="179">
        <v>28</v>
      </c>
      <c r="G512" s="299">
        <v>1303.74434782609</v>
      </c>
      <c r="H512" s="299">
        <v>29986.12</v>
      </c>
      <c r="I512" s="299">
        <v>1070.93285714286</v>
      </c>
      <c r="J512" s="421">
        <v>11</v>
      </c>
      <c r="K512" s="178"/>
      <c r="L512" s="179">
        <v>23</v>
      </c>
      <c r="M512" s="299">
        <v>4663.49</v>
      </c>
      <c r="N512" s="299">
        <v>932.69799999999998</v>
      </c>
      <c r="O512" s="213"/>
      <c r="P512" s="299"/>
      <c r="Q512" s="299"/>
      <c r="R512" s="179">
        <v>28</v>
      </c>
      <c r="S512" s="299">
        <v>29986.12</v>
      </c>
      <c r="T512" s="299">
        <v>1070.93285714286</v>
      </c>
      <c r="V512" s="10"/>
      <c r="W512" s="10"/>
      <c r="X512" s="10"/>
      <c r="Y512" s="10"/>
      <c r="Z512" s="10"/>
      <c r="AA512" s="10"/>
      <c r="AB512" s="10"/>
      <c r="AC512" s="10"/>
      <c r="AD512" s="10"/>
    </row>
    <row r="513" spans="1:30" x14ac:dyDescent="0.25">
      <c r="A513" s="55"/>
      <c r="B513" s="10"/>
      <c r="C513" s="10" t="s">
        <v>480</v>
      </c>
      <c r="D513" s="10"/>
      <c r="E513" s="10" t="s">
        <v>145</v>
      </c>
      <c r="F513" s="179">
        <v>1</v>
      </c>
      <c r="G513" s="299"/>
      <c r="H513" s="299">
        <v>968.11</v>
      </c>
      <c r="I513" s="299">
        <v>968.11</v>
      </c>
      <c r="J513" s="421">
        <v>12</v>
      </c>
      <c r="K513" s="178"/>
      <c r="L513" s="179"/>
      <c r="M513" s="299">
        <v>968.11</v>
      </c>
      <c r="N513" s="299">
        <v>968.11</v>
      </c>
      <c r="O513" s="213"/>
      <c r="P513" s="299"/>
      <c r="Q513" s="299"/>
      <c r="R513" s="179">
        <v>1</v>
      </c>
      <c r="S513" s="299">
        <v>968.11</v>
      </c>
      <c r="T513" s="299">
        <v>968.11</v>
      </c>
      <c r="V513" s="10"/>
      <c r="W513" s="10"/>
      <c r="X513" s="10"/>
      <c r="Y513" s="10"/>
      <c r="Z513" s="10"/>
      <c r="AA513" s="10"/>
      <c r="AB513" s="10"/>
      <c r="AC513" s="10"/>
      <c r="AD513" s="10"/>
    </row>
    <row r="514" spans="1:30" x14ac:dyDescent="0.25">
      <c r="A514" s="55"/>
      <c r="B514" s="10"/>
      <c r="C514" s="10" t="s">
        <v>483</v>
      </c>
      <c r="D514" s="10"/>
      <c r="E514" s="10" t="s">
        <v>156</v>
      </c>
      <c r="F514" s="179">
        <v>25</v>
      </c>
      <c r="G514" s="299">
        <v>1629.479</v>
      </c>
      <c r="H514" s="299">
        <v>32589.58</v>
      </c>
      <c r="I514" s="299">
        <v>1303.5832</v>
      </c>
      <c r="J514" s="421">
        <v>13.04</v>
      </c>
      <c r="K514" s="178"/>
      <c r="L514" s="179">
        <v>20</v>
      </c>
      <c r="M514" s="299">
        <v>11205.71</v>
      </c>
      <c r="N514" s="299">
        <v>2241.1419999999998</v>
      </c>
      <c r="O514" s="213"/>
      <c r="P514" s="299"/>
      <c r="Q514" s="299"/>
      <c r="R514" s="179">
        <v>25</v>
      </c>
      <c r="S514" s="299">
        <v>32589.58</v>
      </c>
      <c r="T514" s="299">
        <v>1303.5832</v>
      </c>
      <c r="V514" s="10"/>
      <c r="W514" s="10"/>
      <c r="X514" s="10"/>
      <c r="Y514" s="10"/>
      <c r="Z514" s="10"/>
      <c r="AA514" s="10"/>
      <c r="AB514" s="10"/>
      <c r="AC514" s="10"/>
      <c r="AD514" s="10"/>
    </row>
    <row r="515" spans="1:30" x14ac:dyDescent="0.25">
      <c r="A515" s="55"/>
      <c r="B515" s="10"/>
      <c r="C515" s="10" t="s">
        <v>484</v>
      </c>
      <c r="D515" s="10"/>
      <c r="E515" s="10" t="s">
        <v>485</v>
      </c>
      <c r="F515" s="179">
        <v>5</v>
      </c>
      <c r="G515" s="299">
        <v>1659.82</v>
      </c>
      <c r="H515" s="299">
        <v>4979.46</v>
      </c>
      <c r="I515" s="299">
        <v>995.89200000000005</v>
      </c>
      <c r="J515" s="421">
        <v>8.6</v>
      </c>
      <c r="K515" s="178"/>
      <c r="L515" s="179">
        <v>3</v>
      </c>
      <c r="M515" s="299">
        <v>3644.62</v>
      </c>
      <c r="N515" s="299">
        <v>1822.31</v>
      </c>
      <c r="O515" s="213"/>
      <c r="P515" s="299"/>
      <c r="Q515" s="299"/>
      <c r="R515" s="179">
        <v>5</v>
      </c>
      <c r="S515" s="299">
        <v>4979.46</v>
      </c>
      <c r="T515" s="299">
        <v>995.89200000000005</v>
      </c>
      <c r="V515" s="10"/>
      <c r="W515" s="10"/>
      <c r="X515" s="10"/>
      <c r="Y515" s="10"/>
      <c r="Z515" s="10"/>
      <c r="AA515" s="10"/>
      <c r="AB515" s="10"/>
      <c r="AC515" s="10"/>
      <c r="AD515" s="10"/>
    </row>
    <row r="516" spans="1:30" x14ac:dyDescent="0.25">
      <c r="A516" s="55"/>
      <c r="B516" s="10"/>
      <c r="C516" s="10" t="s">
        <v>486</v>
      </c>
      <c r="D516" s="10"/>
      <c r="E516" s="10" t="s">
        <v>246</v>
      </c>
      <c r="F516" s="179">
        <v>51</v>
      </c>
      <c r="G516" s="299">
        <v>1222.18921052632</v>
      </c>
      <c r="H516" s="299">
        <v>46443.19</v>
      </c>
      <c r="I516" s="299">
        <v>910.65078431372501</v>
      </c>
      <c r="J516" s="421">
        <v>12.509803921568601</v>
      </c>
      <c r="K516" s="178"/>
      <c r="L516" s="179">
        <v>38</v>
      </c>
      <c r="M516" s="299">
        <v>17122.310000000001</v>
      </c>
      <c r="N516" s="299">
        <v>1317.1007692307701</v>
      </c>
      <c r="O516" s="213"/>
      <c r="P516" s="299"/>
      <c r="Q516" s="299"/>
      <c r="R516" s="179">
        <v>51</v>
      </c>
      <c r="S516" s="299">
        <v>46443.19</v>
      </c>
      <c r="T516" s="299">
        <v>910.65078431372501</v>
      </c>
      <c r="V516" s="10"/>
      <c r="W516" s="10"/>
      <c r="X516" s="10"/>
      <c r="Y516" s="10"/>
      <c r="Z516" s="10"/>
      <c r="AA516" s="10"/>
      <c r="AB516" s="10"/>
      <c r="AC516" s="10"/>
      <c r="AD516" s="10"/>
    </row>
    <row r="517" spans="1:30" x14ac:dyDescent="0.25">
      <c r="A517" s="55"/>
      <c r="B517" s="10"/>
      <c r="C517" s="10" t="s">
        <v>489</v>
      </c>
      <c r="D517" s="10"/>
      <c r="E517" s="10" t="s">
        <v>79</v>
      </c>
      <c r="F517" s="179">
        <v>4</v>
      </c>
      <c r="G517" s="299">
        <v>2289.86333333333</v>
      </c>
      <c r="H517" s="299">
        <v>6869.59</v>
      </c>
      <c r="I517" s="299">
        <v>1717.3975</v>
      </c>
      <c r="J517" s="421">
        <v>11.25</v>
      </c>
      <c r="K517" s="178"/>
      <c r="L517" s="179">
        <v>3</v>
      </c>
      <c r="M517" s="299">
        <v>337.66</v>
      </c>
      <c r="N517" s="299">
        <v>337.66</v>
      </c>
      <c r="O517" s="213"/>
      <c r="P517" s="299"/>
      <c r="Q517" s="299"/>
      <c r="R517" s="179">
        <v>4</v>
      </c>
      <c r="S517" s="299">
        <v>6869.59</v>
      </c>
      <c r="T517" s="299">
        <v>1717.3975</v>
      </c>
      <c r="V517" s="10"/>
      <c r="W517" s="10"/>
      <c r="X517" s="10"/>
      <c r="Y517" s="10"/>
      <c r="Z517" s="10"/>
      <c r="AA517" s="10"/>
      <c r="AB517" s="10"/>
      <c r="AC517" s="10"/>
      <c r="AD517" s="10"/>
    </row>
    <row r="518" spans="1:30" x14ac:dyDescent="0.25">
      <c r="A518" s="55"/>
      <c r="B518" s="10"/>
      <c r="C518" s="10" t="s">
        <v>490</v>
      </c>
      <c r="D518" s="10"/>
      <c r="E518" s="10" t="s">
        <v>219</v>
      </c>
      <c r="F518" s="179">
        <v>29</v>
      </c>
      <c r="G518" s="299">
        <v>1640.5934782608699</v>
      </c>
      <c r="H518" s="299">
        <v>37733.65</v>
      </c>
      <c r="I518" s="299">
        <v>1301.1603448275901</v>
      </c>
      <c r="J518" s="421">
        <v>13.310344827586199</v>
      </c>
      <c r="K518" s="178"/>
      <c r="L518" s="179">
        <v>23</v>
      </c>
      <c r="M518" s="299">
        <v>3895.42</v>
      </c>
      <c r="N518" s="299">
        <v>649.23666666666702</v>
      </c>
      <c r="O518" s="213"/>
      <c r="P518" s="299"/>
      <c r="Q518" s="299"/>
      <c r="R518" s="179">
        <v>29</v>
      </c>
      <c r="S518" s="299">
        <v>37733.65</v>
      </c>
      <c r="T518" s="299">
        <v>1301.1603448275901</v>
      </c>
      <c r="V518" s="10"/>
      <c r="W518" s="10"/>
      <c r="X518" s="10"/>
      <c r="Y518" s="10"/>
      <c r="Z518" s="10"/>
      <c r="AA518" s="10"/>
      <c r="AB518" s="10"/>
      <c r="AC518" s="10"/>
      <c r="AD518" s="10"/>
    </row>
    <row r="519" spans="1:30" x14ac:dyDescent="0.25">
      <c r="A519" s="55"/>
      <c r="B519" s="10"/>
      <c r="C519" s="10" t="s">
        <v>491</v>
      </c>
      <c r="D519" s="10"/>
      <c r="E519" s="10" t="s">
        <v>164</v>
      </c>
      <c r="F519" s="179">
        <v>226</v>
      </c>
      <c r="G519" s="299">
        <v>1814.86248366013</v>
      </c>
      <c r="H519" s="299">
        <v>277673.96000000002</v>
      </c>
      <c r="I519" s="299">
        <v>1228.6458407079599</v>
      </c>
      <c r="J519" s="421">
        <v>12.389380530973501</v>
      </c>
      <c r="K519" s="178"/>
      <c r="L519" s="179">
        <v>153</v>
      </c>
      <c r="M519" s="299">
        <v>101371.79</v>
      </c>
      <c r="N519" s="299">
        <v>1388.65465753425</v>
      </c>
      <c r="O519" s="213"/>
      <c r="P519" s="299"/>
      <c r="Q519" s="299"/>
      <c r="R519" s="179">
        <v>226</v>
      </c>
      <c r="S519" s="299">
        <v>277673.96000000002</v>
      </c>
      <c r="T519" s="299">
        <v>1228.6458407079599</v>
      </c>
      <c r="V519" s="10"/>
      <c r="W519" s="10"/>
      <c r="X519" s="10"/>
      <c r="Y519" s="10"/>
      <c r="Z519" s="10"/>
      <c r="AA519" s="10"/>
      <c r="AB519" s="10"/>
      <c r="AC519" s="10"/>
      <c r="AD519" s="10"/>
    </row>
    <row r="520" spans="1:30" x14ac:dyDescent="0.25">
      <c r="A520" s="55"/>
      <c r="B520" s="10"/>
      <c r="C520" s="10" t="s">
        <v>493</v>
      </c>
      <c r="D520" s="10"/>
      <c r="E520" s="10" t="s">
        <v>77</v>
      </c>
      <c r="F520" s="179">
        <v>3</v>
      </c>
      <c r="G520" s="299">
        <v>7081.52</v>
      </c>
      <c r="H520" s="299">
        <v>14163.04</v>
      </c>
      <c r="I520" s="299">
        <v>4721.0133333333297</v>
      </c>
      <c r="J520" s="421">
        <v>20.3333333333333</v>
      </c>
      <c r="K520" s="178"/>
      <c r="L520" s="179">
        <v>2</v>
      </c>
      <c r="M520" s="299">
        <v>11708.26</v>
      </c>
      <c r="N520" s="299">
        <v>11708.26</v>
      </c>
      <c r="O520" s="213"/>
      <c r="P520" s="299"/>
      <c r="Q520" s="299"/>
      <c r="R520" s="179">
        <v>3</v>
      </c>
      <c r="S520" s="299">
        <v>14163.04</v>
      </c>
      <c r="T520" s="299">
        <v>4721.0133333333297</v>
      </c>
      <c r="V520" s="10"/>
      <c r="W520" s="10"/>
      <c r="X520" s="10"/>
      <c r="Y520" s="10"/>
      <c r="Z520" s="10"/>
      <c r="AA520" s="10"/>
      <c r="AB520" s="10"/>
      <c r="AC520" s="10"/>
      <c r="AD520" s="10"/>
    </row>
    <row r="521" spans="1:30" x14ac:dyDescent="0.25">
      <c r="A521" s="55"/>
      <c r="B521" s="10"/>
      <c r="C521" s="10" t="s">
        <v>493</v>
      </c>
      <c r="D521" s="10"/>
      <c r="E521" s="10" t="s">
        <v>494</v>
      </c>
      <c r="F521" s="179">
        <v>4</v>
      </c>
      <c r="G521" s="299">
        <v>1252.2825</v>
      </c>
      <c r="H521" s="299">
        <v>5009.13</v>
      </c>
      <c r="I521" s="299">
        <v>1252.2825</v>
      </c>
      <c r="J521" s="421">
        <v>13.75</v>
      </c>
      <c r="K521" s="178"/>
      <c r="L521" s="179">
        <v>4</v>
      </c>
      <c r="M521" s="299"/>
      <c r="N521" s="299"/>
      <c r="O521" s="213"/>
      <c r="P521" s="299"/>
      <c r="Q521" s="299"/>
      <c r="R521" s="179">
        <v>4</v>
      </c>
      <c r="S521" s="299">
        <v>5009.13</v>
      </c>
      <c r="T521" s="299">
        <v>1252.2825</v>
      </c>
      <c r="V521" s="10"/>
      <c r="W521" s="10"/>
      <c r="X521" s="10"/>
      <c r="Y521" s="10"/>
      <c r="Z521" s="10"/>
      <c r="AA521" s="10"/>
      <c r="AB521" s="10"/>
      <c r="AC521" s="10"/>
      <c r="AD521" s="10"/>
    </row>
    <row r="522" spans="1:30" x14ac:dyDescent="0.25">
      <c r="A522" s="55"/>
      <c r="B522" s="10"/>
      <c r="C522" s="10" t="s">
        <v>493</v>
      </c>
      <c r="D522" s="10"/>
      <c r="E522" s="10" t="s">
        <v>120</v>
      </c>
      <c r="F522" s="179">
        <v>8</v>
      </c>
      <c r="G522" s="299">
        <v>988.03399999999999</v>
      </c>
      <c r="H522" s="299">
        <v>4940.17</v>
      </c>
      <c r="I522" s="299">
        <v>617.52125000000001</v>
      </c>
      <c r="J522" s="421">
        <v>12</v>
      </c>
      <c r="K522" s="178"/>
      <c r="L522" s="179">
        <v>5</v>
      </c>
      <c r="M522" s="299">
        <v>2998.5</v>
      </c>
      <c r="N522" s="299">
        <v>999.5</v>
      </c>
      <c r="O522" s="213"/>
      <c r="P522" s="299"/>
      <c r="Q522" s="299"/>
      <c r="R522" s="179">
        <v>8</v>
      </c>
      <c r="S522" s="299">
        <v>4940.17</v>
      </c>
      <c r="T522" s="299">
        <v>617.52125000000001</v>
      </c>
      <c r="V522" s="10"/>
      <c r="W522" s="10"/>
      <c r="X522" s="10"/>
      <c r="Y522" s="10"/>
      <c r="Z522" s="10"/>
      <c r="AA522" s="10"/>
      <c r="AB522" s="10"/>
      <c r="AC522" s="10"/>
      <c r="AD522" s="10"/>
    </row>
    <row r="523" spans="1:30" x14ac:dyDescent="0.25">
      <c r="A523" s="55"/>
      <c r="B523" s="10"/>
      <c r="C523" s="10" t="s">
        <v>496</v>
      </c>
      <c r="D523" s="10"/>
      <c r="E523" s="10" t="s">
        <v>439</v>
      </c>
      <c r="F523" s="179">
        <v>10</v>
      </c>
      <c r="G523" s="299">
        <v>1073.4825000000001</v>
      </c>
      <c r="H523" s="299">
        <v>8587.86</v>
      </c>
      <c r="I523" s="299">
        <v>858.78599999999994</v>
      </c>
      <c r="J523" s="421">
        <v>9.6999999999999993</v>
      </c>
      <c r="K523" s="178"/>
      <c r="L523" s="179">
        <v>8</v>
      </c>
      <c r="M523" s="299">
        <v>3154.63</v>
      </c>
      <c r="N523" s="299">
        <v>1577.3150000000001</v>
      </c>
      <c r="O523" s="213"/>
      <c r="P523" s="299"/>
      <c r="Q523" s="299"/>
      <c r="R523" s="179">
        <v>10</v>
      </c>
      <c r="S523" s="299">
        <v>8587.86</v>
      </c>
      <c r="T523" s="299">
        <v>858.78599999999994</v>
      </c>
      <c r="V523" s="10"/>
      <c r="W523" s="10"/>
      <c r="X523" s="10"/>
      <c r="Y523" s="10"/>
      <c r="Z523" s="10"/>
      <c r="AA523" s="10"/>
      <c r="AB523" s="10"/>
      <c r="AC523" s="10"/>
      <c r="AD523" s="10"/>
    </row>
    <row r="524" spans="1:30" x14ac:dyDescent="0.25">
      <c r="A524" s="55"/>
      <c r="B524" s="10"/>
      <c r="C524" s="10" t="s">
        <v>497</v>
      </c>
      <c r="D524" s="10"/>
      <c r="E524" s="10" t="s">
        <v>145</v>
      </c>
      <c r="F524" s="179">
        <v>1</v>
      </c>
      <c r="G524" s="299"/>
      <c r="H524" s="299">
        <v>179.78</v>
      </c>
      <c r="I524" s="299">
        <v>179.78</v>
      </c>
      <c r="J524" s="421">
        <v>5</v>
      </c>
      <c r="K524" s="178"/>
      <c r="L524" s="179"/>
      <c r="M524" s="299">
        <v>179.78</v>
      </c>
      <c r="N524" s="299">
        <v>179.78</v>
      </c>
      <c r="O524" s="213"/>
      <c r="P524" s="299"/>
      <c r="Q524" s="299"/>
      <c r="R524" s="179">
        <v>1</v>
      </c>
      <c r="S524" s="299">
        <v>179.78</v>
      </c>
      <c r="T524" s="299">
        <v>179.78</v>
      </c>
      <c r="V524" s="10"/>
      <c r="W524" s="10"/>
      <c r="X524" s="10"/>
      <c r="Y524" s="10"/>
      <c r="Z524" s="10"/>
      <c r="AA524" s="10"/>
      <c r="AB524" s="10"/>
      <c r="AC524" s="10"/>
      <c r="AD524" s="10"/>
    </row>
    <row r="525" spans="1:30" x14ac:dyDescent="0.25">
      <c r="A525" s="55"/>
      <c r="B525" s="10"/>
      <c r="C525" s="10" t="s">
        <v>498</v>
      </c>
      <c r="D525" s="10"/>
      <c r="E525" s="10" t="s">
        <v>63</v>
      </c>
      <c r="F525" s="179">
        <v>3</v>
      </c>
      <c r="G525" s="299">
        <v>2473.7199999999998</v>
      </c>
      <c r="H525" s="299">
        <v>2473.7199999999998</v>
      </c>
      <c r="I525" s="299">
        <v>824.57333333333304</v>
      </c>
      <c r="J525" s="421">
        <v>10</v>
      </c>
      <c r="K525" s="178"/>
      <c r="L525" s="179">
        <v>1</v>
      </c>
      <c r="M525" s="299">
        <v>2361.61</v>
      </c>
      <c r="N525" s="299">
        <v>1180.8050000000001</v>
      </c>
      <c r="O525" s="213"/>
      <c r="P525" s="299"/>
      <c r="Q525" s="299"/>
      <c r="R525" s="179">
        <v>3</v>
      </c>
      <c r="S525" s="299">
        <v>2473.7199999999998</v>
      </c>
      <c r="T525" s="299">
        <v>824.57333333333304</v>
      </c>
      <c r="V525" s="10"/>
      <c r="W525" s="10"/>
      <c r="X525" s="10"/>
      <c r="Y525" s="10"/>
      <c r="Z525" s="10"/>
      <c r="AA525" s="10"/>
      <c r="AB525" s="10"/>
      <c r="AC525" s="10"/>
      <c r="AD525" s="10"/>
    </row>
    <row r="526" spans="1:30" x14ac:dyDescent="0.25">
      <c r="A526" s="55"/>
      <c r="B526" s="10"/>
      <c r="C526" s="10" t="s">
        <v>499</v>
      </c>
      <c r="D526" s="10"/>
      <c r="E526" s="10" t="s">
        <v>224</v>
      </c>
      <c r="F526" s="179">
        <v>24</v>
      </c>
      <c r="G526" s="299">
        <v>1970.5382352941201</v>
      </c>
      <c r="H526" s="299">
        <v>33499.15</v>
      </c>
      <c r="I526" s="299">
        <v>1395.7979166666701</v>
      </c>
      <c r="J526" s="421">
        <v>13.2083333333333</v>
      </c>
      <c r="K526" s="178"/>
      <c r="L526" s="179">
        <v>17</v>
      </c>
      <c r="M526" s="299">
        <v>13026.55</v>
      </c>
      <c r="N526" s="299">
        <v>1860.93571428571</v>
      </c>
      <c r="O526" s="213"/>
      <c r="P526" s="299"/>
      <c r="Q526" s="299"/>
      <c r="R526" s="179">
        <v>24</v>
      </c>
      <c r="S526" s="299">
        <v>33499.15</v>
      </c>
      <c r="T526" s="299">
        <v>1395.7979166666701</v>
      </c>
      <c r="V526" s="10"/>
      <c r="W526" s="10"/>
      <c r="X526" s="10"/>
      <c r="Y526" s="10"/>
      <c r="Z526" s="10"/>
      <c r="AA526" s="10"/>
      <c r="AB526" s="10"/>
      <c r="AC526" s="10"/>
      <c r="AD526" s="10"/>
    </row>
    <row r="527" spans="1:30" x14ac:dyDescent="0.25">
      <c r="A527" s="55"/>
      <c r="B527" s="10"/>
      <c r="C527" s="10" t="s">
        <v>500</v>
      </c>
      <c r="D527" s="10"/>
      <c r="E527" s="10" t="s">
        <v>107</v>
      </c>
      <c r="F527" s="179">
        <v>232</v>
      </c>
      <c r="G527" s="299">
        <v>1629.2835220125801</v>
      </c>
      <c r="H527" s="299">
        <v>259056.08</v>
      </c>
      <c r="I527" s="299">
        <v>1116.62103448276</v>
      </c>
      <c r="J527" s="421">
        <v>11.982758620689699</v>
      </c>
      <c r="K527" s="178"/>
      <c r="L527" s="179">
        <v>159</v>
      </c>
      <c r="M527" s="299">
        <v>98504.31</v>
      </c>
      <c r="N527" s="299">
        <v>1349.37410958904</v>
      </c>
      <c r="O527" s="213"/>
      <c r="P527" s="299"/>
      <c r="Q527" s="299"/>
      <c r="R527" s="179">
        <v>232</v>
      </c>
      <c r="S527" s="299">
        <v>259056.08</v>
      </c>
      <c r="T527" s="299">
        <v>1116.62103448276</v>
      </c>
      <c r="V527" s="10"/>
      <c r="W527" s="10"/>
      <c r="X527" s="10"/>
      <c r="Y527" s="10"/>
      <c r="Z527" s="10"/>
      <c r="AA527" s="10"/>
      <c r="AB527" s="10"/>
      <c r="AC527" s="10"/>
      <c r="AD527" s="10"/>
    </row>
    <row r="528" spans="1:30" x14ac:dyDescent="0.25">
      <c r="A528" s="55"/>
      <c r="B528" s="10"/>
      <c r="C528" s="10" t="s">
        <v>503</v>
      </c>
      <c r="D528" s="10"/>
      <c r="E528" s="10" t="s">
        <v>460</v>
      </c>
      <c r="F528" s="179">
        <v>4</v>
      </c>
      <c r="G528" s="299">
        <v>4842.54</v>
      </c>
      <c r="H528" s="299">
        <v>9685.08</v>
      </c>
      <c r="I528" s="299">
        <v>2421.27</v>
      </c>
      <c r="J528" s="421">
        <v>18.75</v>
      </c>
      <c r="K528" s="178"/>
      <c r="L528" s="179">
        <v>2</v>
      </c>
      <c r="M528" s="299">
        <v>9039.59</v>
      </c>
      <c r="N528" s="299">
        <v>4519.7950000000001</v>
      </c>
      <c r="O528" s="213"/>
      <c r="P528" s="299"/>
      <c r="Q528" s="299"/>
      <c r="R528" s="179">
        <v>4</v>
      </c>
      <c r="S528" s="299">
        <v>9685.08</v>
      </c>
      <c r="T528" s="299">
        <v>2421.27</v>
      </c>
      <c r="V528" s="10"/>
      <c r="W528" s="10"/>
      <c r="X528" s="10"/>
      <c r="Y528" s="10"/>
      <c r="Z528" s="10"/>
      <c r="AA528" s="10"/>
      <c r="AB528" s="10"/>
      <c r="AC528" s="10"/>
      <c r="AD528" s="10"/>
    </row>
    <row r="529" spans="1:30" x14ac:dyDescent="0.25">
      <c r="A529" s="55"/>
      <c r="B529" s="10"/>
      <c r="C529" s="10" t="s">
        <v>505</v>
      </c>
      <c r="D529" s="10"/>
      <c r="E529" s="10" t="s">
        <v>506</v>
      </c>
      <c r="F529" s="179">
        <v>2</v>
      </c>
      <c r="G529" s="299">
        <v>1419.64</v>
      </c>
      <c r="H529" s="299">
        <v>1419.64</v>
      </c>
      <c r="I529" s="299">
        <v>709.82</v>
      </c>
      <c r="J529" s="421">
        <v>10</v>
      </c>
      <c r="K529" s="178"/>
      <c r="L529" s="179">
        <v>1</v>
      </c>
      <c r="M529" s="299">
        <v>1089.5899999999999</v>
      </c>
      <c r="N529" s="299">
        <v>1089.5899999999999</v>
      </c>
      <c r="O529" s="213"/>
      <c r="P529" s="299"/>
      <c r="Q529" s="299"/>
      <c r="R529" s="179">
        <v>2</v>
      </c>
      <c r="S529" s="299">
        <v>1419.64</v>
      </c>
      <c r="T529" s="299">
        <v>709.82</v>
      </c>
      <c r="V529" s="10"/>
      <c r="W529" s="10"/>
      <c r="X529" s="10"/>
      <c r="Y529" s="10"/>
      <c r="Z529" s="10"/>
      <c r="AA529" s="10"/>
      <c r="AB529" s="10"/>
      <c r="AC529" s="10"/>
      <c r="AD529" s="10"/>
    </row>
    <row r="530" spans="1:30" x14ac:dyDescent="0.25">
      <c r="A530" s="55"/>
      <c r="B530" s="10"/>
      <c r="C530" s="10" t="s">
        <v>507</v>
      </c>
      <c r="D530" s="10"/>
      <c r="E530" s="10" t="s">
        <v>104</v>
      </c>
      <c r="F530" s="179">
        <v>7</v>
      </c>
      <c r="G530" s="299">
        <v>1167.7166666666701</v>
      </c>
      <c r="H530" s="299">
        <v>7006.3</v>
      </c>
      <c r="I530" s="299">
        <v>1000.9</v>
      </c>
      <c r="J530" s="421">
        <v>10.8571428571429</v>
      </c>
      <c r="K530" s="178"/>
      <c r="L530" s="179">
        <v>6</v>
      </c>
      <c r="M530" s="299">
        <v>823.33</v>
      </c>
      <c r="N530" s="299">
        <v>823.33</v>
      </c>
      <c r="O530" s="213"/>
      <c r="P530" s="299"/>
      <c r="Q530" s="299"/>
      <c r="R530" s="179">
        <v>7</v>
      </c>
      <c r="S530" s="299">
        <v>7006.3</v>
      </c>
      <c r="T530" s="299">
        <v>1000.9</v>
      </c>
      <c r="V530" s="10"/>
      <c r="W530" s="10"/>
      <c r="X530" s="10"/>
      <c r="Y530" s="10"/>
      <c r="Z530" s="10"/>
      <c r="AA530" s="10"/>
      <c r="AB530" s="10"/>
      <c r="AC530" s="10"/>
      <c r="AD530" s="10"/>
    </row>
    <row r="531" spans="1:30" x14ac:dyDescent="0.25">
      <c r="A531" s="55"/>
      <c r="B531" s="10"/>
      <c r="C531" s="10" t="s">
        <v>509</v>
      </c>
      <c r="D531" s="10"/>
      <c r="E531" s="10" t="s">
        <v>73</v>
      </c>
      <c r="F531" s="179">
        <v>672</v>
      </c>
      <c r="G531" s="299">
        <v>1817.80849187935</v>
      </c>
      <c r="H531" s="299">
        <v>783475.45999999903</v>
      </c>
      <c r="I531" s="299">
        <v>1165.8861011904701</v>
      </c>
      <c r="J531" s="421">
        <v>12.3035714285714</v>
      </c>
      <c r="K531" s="178"/>
      <c r="L531" s="179">
        <v>431</v>
      </c>
      <c r="M531" s="299">
        <v>316856.28999999998</v>
      </c>
      <c r="N531" s="299">
        <v>1314.75639004149</v>
      </c>
      <c r="O531" s="213"/>
      <c r="P531" s="299"/>
      <c r="Q531" s="299"/>
      <c r="R531" s="179">
        <v>672</v>
      </c>
      <c r="S531" s="299">
        <v>783475.45999999903</v>
      </c>
      <c r="T531" s="299">
        <v>1165.8861011904701</v>
      </c>
      <c r="V531" s="10"/>
      <c r="W531" s="10"/>
      <c r="X531" s="10"/>
      <c r="Y531" s="10"/>
      <c r="Z531" s="10"/>
      <c r="AA531" s="10"/>
      <c r="AB531" s="10"/>
      <c r="AC531" s="10"/>
      <c r="AD531" s="10"/>
    </row>
    <row r="532" spans="1:30" x14ac:dyDescent="0.25">
      <c r="A532" s="55"/>
      <c r="B532" s="10"/>
      <c r="C532" s="10" t="s">
        <v>511</v>
      </c>
      <c r="D532" s="10"/>
      <c r="E532" s="10" t="s">
        <v>65</v>
      </c>
      <c r="F532" s="179">
        <v>43</v>
      </c>
      <c r="G532" s="299">
        <v>1528.84321428571</v>
      </c>
      <c r="H532" s="299">
        <v>42807.61</v>
      </c>
      <c r="I532" s="299">
        <v>995.52581395348795</v>
      </c>
      <c r="J532" s="421">
        <v>12.837209302325601</v>
      </c>
      <c r="K532" s="178"/>
      <c r="L532" s="179">
        <v>28</v>
      </c>
      <c r="M532" s="299">
        <v>20607.240000000002</v>
      </c>
      <c r="N532" s="299">
        <v>1373.816</v>
      </c>
      <c r="O532" s="213"/>
      <c r="P532" s="299"/>
      <c r="Q532" s="299"/>
      <c r="R532" s="179">
        <v>43</v>
      </c>
      <c r="S532" s="299">
        <v>42807.61</v>
      </c>
      <c r="T532" s="299">
        <v>995.52581395348795</v>
      </c>
      <c r="V532" s="10"/>
      <c r="W532" s="10"/>
      <c r="X532" s="10"/>
      <c r="Y532" s="10"/>
      <c r="Z532" s="10"/>
      <c r="AA532" s="10"/>
      <c r="AB532" s="10"/>
      <c r="AC532" s="10"/>
      <c r="AD532" s="10"/>
    </row>
    <row r="533" spans="1:30" x14ac:dyDescent="0.25">
      <c r="A533" s="55"/>
      <c r="B533" s="10"/>
      <c r="C533" s="10" t="s">
        <v>511</v>
      </c>
      <c r="D533" s="10"/>
      <c r="E533" s="10" t="s">
        <v>211</v>
      </c>
      <c r="F533" s="179">
        <v>1</v>
      </c>
      <c r="G533" s="299">
        <v>217.28</v>
      </c>
      <c r="H533" s="299">
        <v>217.28</v>
      </c>
      <c r="I533" s="299">
        <v>217.28</v>
      </c>
      <c r="J533" s="421">
        <v>12</v>
      </c>
      <c r="K533" s="178"/>
      <c r="L533" s="179">
        <v>1</v>
      </c>
      <c r="M533" s="299"/>
      <c r="N533" s="299"/>
      <c r="O533" s="213"/>
      <c r="P533" s="299"/>
      <c r="Q533" s="299"/>
      <c r="R533" s="179">
        <v>1</v>
      </c>
      <c r="S533" s="299">
        <v>217.28</v>
      </c>
      <c r="T533" s="299">
        <v>217.28</v>
      </c>
      <c r="V533" s="10"/>
      <c r="W533" s="10"/>
      <c r="X533" s="10"/>
      <c r="Y533" s="10"/>
      <c r="Z533" s="10"/>
      <c r="AA533" s="10"/>
      <c r="AB533" s="10"/>
      <c r="AC533" s="10"/>
      <c r="AD533" s="10"/>
    </row>
    <row r="534" spans="1:30" x14ac:dyDescent="0.25">
      <c r="A534" s="55"/>
      <c r="B534" s="10"/>
      <c r="C534" s="10" t="s">
        <v>512</v>
      </c>
      <c r="D534" s="10"/>
      <c r="E534" s="10" t="s">
        <v>333</v>
      </c>
      <c r="F534" s="179">
        <v>4</v>
      </c>
      <c r="G534" s="299">
        <v>916.60666666666702</v>
      </c>
      <c r="H534" s="299">
        <v>2749.82</v>
      </c>
      <c r="I534" s="299">
        <v>687.45500000000004</v>
      </c>
      <c r="J534" s="421">
        <v>9.5</v>
      </c>
      <c r="K534" s="178"/>
      <c r="L534" s="179">
        <v>3</v>
      </c>
      <c r="M534" s="299">
        <v>814.94</v>
      </c>
      <c r="N534" s="299">
        <v>814.94</v>
      </c>
      <c r="O534" s="213"/>
      <c r="P534" s="299"/>
      <c r="Q534" s="299"/>
      <c r="R534" s="179">
        <v>4</v>
      </c>
      <c r="S534" s="299">
        <v>2749.82</v>
      </c>
      <c r="T534" s="299">
        <v>687.45500000000004</v>
      </c>
      <c r="V534" s="10"/>
      <c r="W534" s="10"/>
      <c r="X534" s="10"/>
      <c r="Y534" s="10"/>
      <c r="Z534" s="10"/>
      <c r="AA534" s="10"/>
      <c r="AB534" s="10"/>
      <c r="AC534" s="10"/>
      <c r="AD534" s="10"/>
    </row>
    <row r="535" spans="1:30" x14ac:dyDescent="0.25">
      <c r="A535" s="55"/>
      <c r="B535" s="10"/>
      <c r="C535" s="10" t="s">
        <v>513</v>
      </c>
      <c r="D535" s="10"/>
      <c r="E535" s="10" t="s">
        <v>369</v>
      </c>
      <c r="F535" s="179">
        <v>100</v>
      </c>
      <c r="G535" s="299">
        <v>866.57457142857095</v>
      </c>
      <c r="H535" s="299">
        <v>60660.22</v>
      </c>
      <c r="I535" s="299">
        <v>606.60220000000004</v>
      </c>
      <c r="J535" s="421">
        <v>11.04</v>
      </c>
      <c r="K535" s="178"/>
      <c r="L535" s="179">
        <v>70</v>
      </c>
      <c r="M535" s="299">
        <v>21729.5</v>
      </c>
      <c r="N535" s="299">
        <v>724.31666666666695</v>
      </c>
      <c r="O535" s="213"/>
      <c r="P535" s="299"/>
      <c r="Q535" s="299"/>
      <c r="R535" s="179">
        <v>100</v>
      </c>
      <c r="S535" s="299">
        <v>60660.22</v>
      </c>
      <c r="T535" s="299">
        <v>606.60220000000004</v>
      </c>
      <c r="V535" s="10"/>
      <c r="W535" s="10"/>
      <c r="X535" s="10"/>
      <c r="Y535" s="10"/>
      <c r="Z535" s="10"/>
      <c r="AA535" s="10"/>
      <c r="AB535" s="10"/>
      <c r="AC535" s="10"/>
      <c r="AD535" s="10"/>
    </row>
    <row r="536" spans="1:30" x14ac:dyDescent="0.25">
      <c r="A536" s="55"/>
      <c r="B536" s="10"/>
      <c r="C536" s="10" t="s">
        <v>515</v>
      </c>
      <c r="D536" s="10"/>
      <c r="E536" s="10" t="s">
        <v>516</v>
      </c>
      <c r="F536" s="179">
        <v>17</v>
      </c>
      <c r="G536" s="299">
        <v>1570.7753846153801</v>
      </c>
      <c r="H536" s="299">
        <v>20420.080000000002</v>
      </c>
      <c r="I536" s="299">
        <v>1201.1811764705899</v>
      </c>
      <c r="J536" s="421">
        <v>13.352941176470599</v>
      </c>
      <c r="K536" s="178"/>
      <c r="L536" s="179">
        <v>13</v>
      </c>
      <c r="M536" s="299">
        <v>4844.97</v>
      </c>
      <c r="N536" s="299">
        <v>1211.2425000000001</v>
      </c>
      <c r="O536" s="213"/>
      <c r="P536" s="299"/>
      <c r="Q536" s="299"/>
      <c r="R536" s="179">
        <v>17</v>
      </c>
      <c r="S536" s="299">
        <v>20420.080000000002</v>
      </c>
      <c r="T536" s="299">
        <v>1201.1811764705899</v>
      </c>
      <c r="V536" s="10"/>
      <c r="W536" s="10"/>
      <c r="X536" s="10"/>
      <c r="Y536" s="10"/>
      <c r="Z536" s="10"/>
      <c r="AA536" s="10"/>
      <c r="AB536" s="10"/>
      <c r="AC536" s="10"/>
      <c r="AD536" s="10"/>
    </row>
    <row r="537" spans="1:30" x14ac:dyDescent="0.25">
      <c r="A537" s="55"/>
      <c r="B537" s="10"/>
      <c r="C537" s="10" t="s">
        <v>520</v>
      </c>
      <c r="D537" s="10"/>
      <c r="E537" s="10" t="s">
        <v>225</v>
      </c>
      <c r="F537" s="179">
        <v>10</v>
      </c>
      <c r="G537" s="299">
        <v>1382.95</v>
      </c>
      <c r="H537" s="299">
        <v>11063.6</v>
      </c>
      <c r="I537" s="299">
        <v>1106.3599999999999</v>
      </c>
      <c r="J537" s="421">
        <v>12</v>
      </c>
      <c r="K537" s="178"/>
      <c r="L537" s="179">
        <v>8</v>
      </c>
      <c r="M537" s="299">
        <v>2817.81</v>
      </c>
      <c r="N537" s="299">
        <v>1408.905</v>
      </c>
      <c r="O537" s="213"/>
      <c r="P537" s="299"/>
      <c r="Q537" s="299"/>
      <c r="R537" s="179">
        <v>10</v>
      </c>
      <c r="S537" s="299">
        <v>11063.6</v>
      </c>
      <c r="T537" s="299">
        <v>1106.3599999999999</v>
      </c>
      <c r="V537" s="10"/>
      <c r="W537" s="10"/>
      <c r="X537" s="10"/>
      <c r="Y537" s="10"/>
      <c r="Z537" s="10"/>
      <c r="AA537" s="10"/>
      <c r="AB537" s="10"/>
      <c r="AC537" s="10"/>
      <c r="AD537" s="10"/>
    </row>
    <row r="538" spans="1:30" x14ac:dyDescent="0.25">
      <c r="A538" s="55"/>
      <c r="B538" s="10"/>
      <c r="C538" s="10" t="s">
        <v>680</v>
      </c>
      <c r="D538" s="10"/>
      <c r="E538" s="10" t="s">
        <v>88</v>
      </c>
      <c r="F538" s="179">
        <v>7</v>
      </c>
      <c r="G538" s="299">
        <v>1338.0920000000001</v>
      </c>
      <c r="H538" s="299">
        <v>6690.46</v>
      </c>
      <c r="I538" s="299">
        <v>955.78</v>
      </c>
      <c r="J538" s="421">
        <v>10</v>
      </c>
      <c r="K538" s="178"/>
      <c r="L538" s="179">
        <v>5</v>
      </c>
      <c r="M538" s="299">
        <v>1081.5</v>
      </c>
      <c r="N538" s="299">
        <v>540.75</v>
      </c>
      <c r="O538" s="213"/>
      <c r="P538" s="299"/>
      <c r="Q538" s="299"/>
      <c r="R538" s="179">
        <v>7</v>
      </c>
      <c r="S538" s="299">
        <v>6690.46</v>
      </c>
      <c r="T538" s="299">
        <v>955.78</v>
      </c>
      <c r="V538" s="10"/>
      <c r="W538" s="10"/>
      <c r="X538" s="10"/>
      <c r="Y538" s="10"/>
      <c r="Z538" s="10"/>
      <c r="AA538" s="10"/>
      <c r="AB538" s="10"/>
      <c r="AC538" s="10"/>
      <c r="AD538" s="10"/>
    </row>
    <row r="539" spans="1:30" x14ac:dyDescent="0.25">
      <c r="A539" s="55"/>
      <c r="B539" s="10"/>
      <c r="C539" s="10" t="s">
        <v>523</v>
      </c>
      <c r="D539" s="10"/>
      <c r="E539" s="10" t="s">
        <v>86</v>
      </c>
      <c r="F539" s="179">
        <v>1</v>
      </c>
      <c r="G539" s="299">
        <v>1021.88</v>
      </c>
      <c r="H539" s="299">
        <v>1021.88</v>
      </c>
      <c r="I539" s="299">
        <v>1021.88</v>
      </c>
      <c r="J539" s="421">
        <v>13</v>
      </c>
      <c r="K539" s="178"/>
      <c r="L539" s="179">
        <v>1</v>
      </c>
      <c r="M539" s="299"/>
      <c r="N539" s="299"/>
      <c r="O539" s="213"/>
      <c r="P539" s="299"/>
      <c r="Q539" s="299"/>
      <c r="R539" s="179">
        <v>1</v>
      </c>
      <c r="S539" s="299">
        <v>1021.88</v>
      </c>
      <c r="T539" s="299">
        <v>1021.88</v>
      </c>
      <c r="V539" s="10"/>
      <c r="W539" s="10"/>
      <c r="X539" s="10"/>
      <c r="Y539" s="10"/>
      <c r="Z539" s="10"/>
      <c r="AA539" s="10"/>
      <c r="AB539" s="10"/>
      <c r="AC539" s="10"/>
      <c r="AD539" s="10"/>
    </row>
    <row r="540" spans="1:30" x14ac:dyDescent="0.25">
      <c r="A540" s="55"/>
      <c r="B540" s="10"/>
      <c r="C540" s="10" t="s">
        <v>524</v>
      </c>
      <c r="D540" s="10"/>
      <c r="E540" s="10" t="s">
        <v>127</v>
      </c>
      <c r="F540" s="179">
        <v>3</v>
      </c>
      <c r="G540" s="299">
        <v>2712.1</v>
      </c>
      <c r="H540" s="299">
        <v>5424.2</v>
      </c>
      <c r="I540" s="299">
        <v>1808.06666666667</v>
      </c>
      <c r="J540" s="421">
        <v>17</v>
      </c>
      <c r="K540" s="178"/>
      <c r="L540" s="179">
        <v>2</v>
      </c>
      <c r="M540" s="299">
        <v>1121.8599999999999</v>
      </c>
      <c r="N540" s="299">
        <v>1121.8599999999999</v>
      </c>
      <c r="O540" s="213"/>
      <c r="P540" s="299"/>
      <c r="Q540" s="299"/>
      <c r="R540" s="179">
        <v>3</v>
      </c>
      <c r="S540" s="299">
        <v>5424.2</v>
      </c>
      <c r="T540" s="299">
        <v>1808.06666666667</v>
      </c>
      <c r="V540" s="10"/>
      <c r="W540" s="10"/>
      <c r="X540" s="10"/>
      <c r="Y540" s="10"/>
      <c r="Z540" s="10"/>
      <c r="AA540" s="10"/>
      <c r="AB540" s="10"/>
      <c r="AC540" s="10"/>
      <c r="AD540" s="10"/>
    </row>
    <row r="541" spans="1:30" x14ac:dyDescent="0.25">
      <c r="A541" s="55"/>
      <c r="B541" s="10"/>
      <c r="C541" s="10" t="s">
        <v>525</v>
      </c>
      <c r="D541" s="10"/>
      <c r="E541" s="10" t="s">
        <v>77</v>
      </c>
      <c r="F541" s="179">
        <v>13</v>
      </c>
      <c r="G541" s="299">
        <v>973.53666666666697</v>
      </c>
      <c r="H541" s="299">
        <v>11682.44</v>
      </c>
      <c r="I541" s="299">
        <v>898.64923076923105</v>
      </c>
      <c r="J541" s="421">
        <v>10.846153846153801</v>
      </c>
      <c r="K541" s="178"/>
      <c r="L541" s="179">
        <v>12</v>
      </c>
      <c r="M541" s="299">
        <v>705.61</v>
      </c>
      <c r="N541" s="299">
        <v>705.61</v>
      </c>
      <c r="O541" s="213"/>
      <c r="P541" s="299"/>
      <c r="Q541" s="299"/>
      <c r="R541" s="179">
        <v>13</v>
      </c>
      <c r="S541" s="299">
        <v>11682.44</v>
      </c>
      <c r="T541" s="299">
        <v>898.64923076923105</v>
      </c>
      <c r="V541" s="10"/>
      <c r="W541" s="10"/>
      <c r="X541" s="10"/>
      <c r="Y541" s="10"/>
      <c r="Z541" s="10"/>
      <c r="AA541" s="10"/>
      <c r="AB541" s="10"/>
      <c r="AC541" s="10"/>
      <c r="AD541" s="10"/>
    </row>
    <row r="542" spans="1:30" x14ac:dyDescent="0.25">
      <c r="A542" s="55"/>
      <c r="B542" s="10"/>
      <c r="C542" s="10" t="s">
        <v>526</v>
      </c>
      <c r="D542" s="10"/>
      <c r="E542" s="10" t="s">
        <v>527</v>
      </c>
      <c r="F542" s="179">
        <v>1</v>
      </c>
      <c r="G542" s="299">
        <v>418.18</v>
      </c>
      <c r="H542" s="299">
        <v>418.18</v>
      </c>
      <c r="I542" s="299">
        <v>418.18</v>
      </c>
      <c r="J542" s="421">
        <v>12</v>
      </c>
      <c r="K542" s="178"/>
      <c r="L542" s="179">
        <v>1</v>
      </c>
      <c r="M542" s="299"/>
      <c r="N542" s="299"/>
      <c r="O542" s="213"/>
      <c r="P542" s="299"/>
      <c r="Q542" s="299"/>
      <c r="R542" s="179">
        <v>1</v>
      </c>
      <c r="S542" s="299">
        <v>418.18</v>
      </c>
      <c r="T542" s="299">
        <v>418.18</v>
      </c>
      <c r="V542" s="10"/>
      <c r="W542" s="10"/>
      <c r="X542" s="10"/>
      <c r="Y542" s="10"/>
      <c r="Z542" s="10"/>
      <c r="AA542" s="10"/>
      <c r="AB542" s="10"/>
      <c r="AC542" s="10"/>
      <c r="AD542" s="10"/>
    </row>
    <row r="543" spans="1:30" x14ac:dyDescent="0.25">
      <c r="A543" s="55"/>
      <c r="B543" s="10"/>
      <c r="C543" s="10" t="s">
        <v>528</v>
      </c>
      <c r="D543" s="10"/>
      <c r="E543" s="10" t="s">
        <v>145</v>
      </c>
      <c r="F543" s="179">
        <v>1</v>
      </c>
      <c r="G543" s="299">
        <v>974.53</v>
      </c>
      <c r="H543" s="299">
        <v>974.53</v>
      </c>
      <c r="I543" s="299">
        <v>974.53</v>
      </c>
      <c r="J543" s="421">
        <v>12</v>
      </c>
      <c r="K543" s="178"/>
      <c r="L543" s="179">
        <v>1</v>
      </c>
      <c r="M543" s="299"/>
      <c r="N543" s="299"/>
      <c r="O543" s="213"/>
      <c r="P543" s="299"/>
      <c r="Q543" s="299"/>
      <c r="R543" s="179">
        <v>1</v>
      </c>
      <c r="S543" s="299">
        <v>974.53</v>
      </c>
      <c r="T543" s="299">
        <v>974.53</v>
      </c>
      <c r="V543" s="10"/>
      <c r="W543" s="10"/>
      <c r="X543" s="10"/>
      <c r="Y543" s="10"/>
      <c r="Z543" s="10"/>
      <c r="AA543" s="10"/>
      <c r="AB543" s="10"/>
      <c r="AC543" s="10"/>
      <c r="AD543" s="10"/>
    </row>
    <row r="544" spans="1:30" x14ac:dyDescent="0.25">
      <c r="A544" s="55"/>
      <c r="B544" s="10"/>
      <c r="C544" s="10" t="s">
        <v>529</v>
      </c>
      <c r="D544" s="10"/>
      <c r="E544" s="10" t="s">
        <v>501</v>
      </c>
      <c r="F544" s="179">
        <v>96</v>
      </c>
      <c r="G544" s="299">
        <v>1440.5750769230799</v>
      </c>
      <c r="H544" s="299">
        <v>93637.38</v>
      </c>
      <c r="I544" s="299">
        <v>975.38937499999997</v>
      </c>
      <c r="J544" s="421">
        <v>10.5</v>
      </c>
      <c r="K544" s="178"/>
      <c r="L544" s="179">
        <v>65</v>
      </c>
      <c r="M544" s="299">
        <v>33816.78</v>
      </c>
      <c r="N544" s="299">
        <v>1090.86387096774</v>
      </c>
      <c r="O544" s="213"/>
      <c r="P544" s="299"/>
      <c r="Q544" s="299"/>
      <c r="R544" s="179">
        <v>96</v>
      </c>
      <c r="S544" s="299">
        <v>93637.38</v>
      </c>
      <c r="T544" s="299">
        <v>975.38937499999997</v>
      </c>
      <c r="V544" s="10"/>
      <c r="W544" s="10"/>
      <c r="X544" s="10"/>
      <c r="Y544" s="10"/>
      <c r="Z544" s="10"/>
      <c r="AA544" s="10"/>
      <c r="AB544" s="10"/>
      <c r="AC544" s="10"/>
      <c r="AD544" s="10"/>
    </row>
    <row r="545" spans="1:30" x14ac:dyDescent="0.25">
      <c r="A545" s="55"/>
      <c r="B545" s="10"/>
      <c r="C545" s="10" t="s">
        <v>530</v>
      </c>
      <c r="D545" s="10"/>
      <c r="E545" s="10" t="s">
        <v>531</v>
      </c>
      <c r="F545" s="179">
        <v>1</v>
      </c>
      <c r="G545" s="299">
        <v>347.41</v>
      </c>
      <c r="H545" s="299">
        <v>347.41</v>
      </c>
      <c r="I545" s="299">
        <v>347.41</v>
      </c>
      <c r="J545" s="421">
        <v>2</v>
      </c>
      <c r="K545" s="178"/>
      <c r="L545" s="179">
        <v>1</v>
      </c>
      <c r="M545" s="299"/>
      <c r="N545" s="299"/>
      <c r="O545" s="213"/>
      <c r="P545" s="299"/>
      <c r="Q545" s="299"/>
      <c r="R545" s="179">
        <v>1</v>
      </c>
      <c r="S545" s="299">
        <v>347.41</v>
      </c>
      <c r="T545" s="299">
        <v>347.41</v>
      </c>
      <c r="V545" s="10"/>
      <c r="W545" s="10"/>
      <c r="X545" s="10"/>
      <c r="Y545" s="10"/>
      <c r="Z545" s="10"/>
      <c r="AA545" s="10"/>
      <c r="AB545" s="10"/>
      <c r="AC545" s="10"/>
      <c r="AD545" s="10"/>
    </row>
    <row r="546" spans="1:30" x14ac:dyDescent="0.25">
      <c r="A546" s="55"/>
      <c r="B546" s="10"/>
      <c r="C546" s="10" t="s">
        <v>532</v>
      </c>
      <c r="D546" s="10"/>
      <c r="E546" s="10" t="s">
        <v>104</v>
      </c>
      <c r="F546" s="179">
        <v>4</v>
      </c>
      <c r="G546" s="299">
        <v>3856.75</v>
      </c>
      <c r="H546" s="299">
        <v>7713.5</v>
      </c>
      <c r="I546" s="299">
        <v>1928.375</v>
      </c>
      <c r="J546" s="421">
        <v>15.75</v>
      </c>
      <c r="K546" s="178"/>
      <c r="L546" s="179">
        <v>2</v>
      </c>
      <c r="M546" s="299">
        <v>5403.71</v>
      </c>
      <c r="N546" s="299">
        <v>2701.855</v>
      </c>
      <c r="O546" s="213"/>
      <c r="P546" s="299"/>
      <c r="Q546" s="299"/>
      <c r="R546" s="179">
        <v>4</v>
      </c>
      <c r="S546" s="299">
        <v>7713.5</v>
      </c>
      <c r="T546" s="299">
        <v>1928.375</v>
      </c>
      <c r="V546" s="10"/>
      <c r="W546" s="10"/>
      <c r="X546" s="10"/>
      <c r="Y546" s="10"/>
      <c r="Z546" s="10"/>
      <c r="AA546" s="10"/>
      <c r="AB546" s="10"/>
      <c r="AC546" s="10"/>
      <c r="AD546" s="10"/>
    </row>
    <row r="547" spans="1:30" x14ac:dyDescent="0.25">
      <c r="A547" s="55"/>
      <c r="B547" s="10"/>
      <c r="C547" s="10" t="s">
        <v>533</v>
      </c>
      <c r="D547" s="10"/>
      <c r="E547" s="10" t="s">
        <v>97</v>
      </c>
      <c r="F547" s="179">
        <v>11</v>
      </c>
      <c r="G547" s="299">
        <v>2324.0488888888899</v>
      </c>
      <c r="H547" s="299">
        <v>20916.439999999999</v>
      </c>
      <c r="I547" s="299">
        <v>1901.49454545455</v>
      </c>
      <c r="J547" s="421">
        <v>15</v>
      </c>
      <c r="K547" s="178"/>
      <c r="L547" s="179">
        <v>9</v>
      </c>
      <c r="M547" s="299">
        <v>805.42</v>
      </c>
      <c r="N547" s="299">
        <v>402.71</v>
      </c>
      <c r="O547" s="213"/>
      <c r="P547" s="299"/>
      <c r="Q547" s="299"/>
      <c r="R547" s="179">
        <v>11</v>
      </c>
      <c r="S547" s="299">
        <v>20916.439999999999</v>
      </c>
      <c r="T547" s="299">
        <v>1901.49454545455</v>
      </c>
      <c r="V547" s="10"/>
      <c r="W547" s="10"/>
      <c r="X547" s="10"/>
      <c r="Y547" s="10"/>
      <c r="Z547" s="10"/>
      <c r="AA547" s="10"/>
      <c r="AB547" s="10"/>
      <c r="AC547" s="10"/>
      <c r="AD547" s="10"/>
    </row>
    <row r="548" spans="1:30" x14ac:dyDescent="0.25">
      <c r="A548" s="55"/>
      <c r="B548" s="10"/>
      <c r="C548" s="10" t="s">
        <v>534</v>
      </c>
      <c r="D548" s="10"/>
      <c r="E548" s="10" t="s">
        <v>90</v>
      </c>
      <c r="F548" s="179">
        <v>215</v>
      </c>
      <c r="G548" s="299">
        <v>1972.616</v>
      </c>
      <c r="H548" s="299">
        <v>286029.32</v>
      </c>
      <c r="I548" s="299">
        <v>1330.3689302325599</v>
      </c>
      <c r="J548" s="421">
        <v>11.567441860465101</v>
      </c>
      <c r="K548" s="178"/>
      <c r="L548" s="179">
        <v>145</v>
      </c>
      <c r="M548" s="299">
        <v>121192.03</v>
      </c>
      <c r="N548" s="299">
        <v>1731.3147142857099</v>
      </c>
      <c r="O548" s="213"/>
      <c r="P548" s="299"/>
      <c r="Q548" s="299"/>
      <c r="R548" s="179">
        <v>215</v>
      </c>
      <c r="S548" s="299">
        <v>286029.32</v>
      </c>
      <c r="T548" s="299">
        <v>1330.3689302325599</v>
      </c>
      <c r="V548" s="10"/>
      <c r="W548" s="10"/>
      <c r="X548" s="10"/>
      <c r="Y548" s="10"/>
      <c r="Z548" s="10"/>
      <c r="AA548" s="10"/>
      <c r="AB548" s="10"/>
      <c r="AC548" s="10"/>
      <c r="AD548" s="10"/>
    </row>
    <row r="549" spans="1:30" x14ac:dyDescent="0.25">
      <c r="A549" s="55"/>
      <c r="B549" s="10"/>
      <c r="C549" s="10" t="s">
        <v>535</v>
      </c>
      <c r="D549" s="10"/>
      <c r="E549" s="10" t="s">
        <v>79</v>
      </c>
      <c r="F549" s="179">
        <v>10</v>
      </c>
      <c r="G549" s="299">
        <v>1797.59142857143</v>
      </c>
      <c r="H549" s="299">
        <v>12583.14</v>
      </c>
      <c r="I549" s="299">
        <v>1258.3140000000001</v>
      </c>
      <c r="J549" s="421">
        <v>14</v>
      </c>
      <c r="K549" s="178"/>
      <c r="L549" s="179">
        <v>7</v>
      </c>
      <c r="M549" s="299">
        <v>1713.32</v>
      </c>
      <c r="N549" s="299">
        <v>571.10666666666702</v>
      </c>
      <c r="O549" s="213"/>
      <c r="P549" s="299"/>
      <c r="Q549" s="299"/>
      <c r="R549" s="179">
        <v>10</v>
      </c>
      <c r="S549" s="299">
        <v>12583.14</v>
      </c>
      <c r="T549" s="299">
        <v>1258.3140000000001</v>
      </c>
      <c r="V549" s="10"/>
      <c r="W549" s="10"/>
      <c r="X549" s="10"/>
      <c r="Y549" s="10"/>
      <c r="Z549" s="10"/>
      <c r="AA549" s="10"/>
      <c r="AB549" s="10"/>
      <c r="AC549" s="10"/>
      <c r="AD549" s="10"/>
    </row>
    <row r="550" spans="1:30" x14ac:dyDescent="0.25">
      <c r="A550" s="55"/>
      <c r="B550" s="10"/>
      <c r="C550" s="10" t="s">
        <v>536</v>
      </c>
      <c r="D550" s="10"/>
      <c r="E550" s="10" t="s">
        <v>88</v>
      </c>
      <c r="F550" s="179">
        <v>4</v>
      </c>
      <c r="G550" s="299">
        <v>2403.5300000000002</v>
      </c>
      <c r="H550" s="299">
        <v>4807.0600000000004</v>
      </c>
      <c r="I550" s="299">
        <v>1201.7650000000001</v>
      </c>
      <c r="J550" s="421">
        <v>13.75</v>
      </c>
      <c r="K550" s="178"/>
      <c r="L550" s="179">
        <v>2</v>
      </c>
      <c r="M550" s="299">
        <v>3606.93</v>
      </c>
      <c r="N550" s="299">
        <v>1803.4649999999999</v>
      </c>
      <c r="O550" s="213"/>
      <c r="P550" s="299"/>
      <c r="Q550" s="299"/>
      <c r="R550" s="179">
        <v>4</v>
      </c>
      <c r="S550" s="299">
        <v>4807.0600000000004</v>
      </c>
      <c r="T550" s="299">
        <v>1201.7650000000001</v>
      </c>
      <c r="V550" s="10"/>
      <c r="W550" s="10"/>
      <c r="X550" s="10"/>
      <c r="Y550" s="10"/>
      <c r="Z550" s="10"/>
      <c r="AA550" s="10"/>
      <c r="AB550" s="10"/>
      <c r="AC550" s="10"/>
      <c r="AD550" s="10"/>
    </row>
    <row r="551" spans="1:30" x14ac:dyDescent="0.25">
      <c r="A551" s="55"/>
      <c r="B551" s="10"/>
      <c r="C551" s="10" t="s">
        <v>537</v>
      </c>
      <c r="D551" s="10"/>
      <c r="E551" s="10" t="s">
        <v>68</v>
      </c>
      <c r="F551" s="179">
        <v>36</v>
      </c>
      <c r="G551" s="299">
        <v>2050.6247058823501</v>
      </c>
      <c r="H551" s="299">
        <v>34860.620000000003</v>
      </c>
      <c r="I551" s="299">
        <v>968.35055555555596</v>
      </c>
      <c r="J551" s="421">
        <v>11.4166666666667</v>
      </c>
      <c r="K551" s="178"/>
      <c r="L551" s="179">
        <v>17</v>
      </c>
      <c r="M551" s="299">
        <v>18987.5</v>
      </c>
      <c r="N551" s="299">
        <v>999.34210526315803</v>
      </c>
      <c r="O551" s="213"/>
      <c r="P551" s="299"/>
      <c r="Q551" s="299"/>
      <c r="R551" s="179">
        <v>36</v>
      </c>
      <c r="S551" s="299">
        <v>34860.620000000003</v>
      </c>
      <c r="T551" s="299">
        <v>968.35055555555596</v>
      </c>
      <c r="V551" s="10"/>
      <c r="W551" s="10"/>
      <c r="X551" s="10"/>
      <c r="Y551" s="10"/>
      <c r="Z551" s="10"/>
      <c r="AA551" s="10"/>
      <c r="AB551" s="10"/>
      <c r="AC551" s="10"/>
      <c r="AD551" s="10"/>
    </row>
    <row r="552" spans="1:30" x14ac:dyDescent="0.25">
      <c r="A552" s="55"/>
      <c r="B552" s="10"/>
      <c r="C552" s="10" t="s">
        <v>539</v>
      </c>
      <c r="D552" s="10"/>
      <c r="E552" s="10" t="s">
        <v>64</v>
      </c>
      <c r="F552" s="179">
        <v>1</v>
      </c>
      <c r="G552" s="299">
        <v>2785.08</v>
      </c>
      <c r="H552" s="299">
        <v>2785.08</v>
      </c>
      <c r="I552" s="299">
        <v>2785.08</v>
      </c>
      <c r="J552" s="421">
        <v>25</v>
      </c>
      <c r="K552" s="178"/>
      <c r="L552" s="179">
        <v>1</v>
      </c>
      <c r="M552" s="299"/>
      <c r="N552" s="299"/>
      <c r="O552" s="213"/>
      <c r="P552" s="299"/>
      <c r="Q552" s="299"/>
      <c r="R552" s="179">
        <v>1</v>
      </c>
      <c r="S552" s="299">
        <v>2785.08</v>
      </c>
      <c r="T552" s="299">
        <v>2785.08</v>
      </c>
      <c r="V552" s="10"/>
      <c r="W552" s="10"/>
      <c r="X552" s="10"/>
      <c r="Y552" s="10"/>
      <c r="Z552" s="10"/>
      <c r="AA552" s="10"/>
      <c r="AB552" s="10"/>
      <c r="AC552" s="10"/>
      <c r="AD552" s="10"/>
    </row>
    <row r="553" spans="1:30" x14ac:dyDescent="0.25">
      <c r="A553" s="55"/>
      <c r="B553" s="10"/>
      <c r="C553" s="10" t="s">
        <v>541</v>
      </c>
      <c r="D553" s="10"/>
      <c r="E553" s="10" t="s">
        <v>542</v>
      </c>
      <c r="F553" s="179">
        <v>12</v>
      </c>
      <c r="G553" s="299">
        <v>1039.7266666666701</v>
      </c>
      <c r="H553" s="299">
        <v>9357.5400000000009</v>
      </c>
      <c r="I553" s="299">
        <v>779.79499999999996</v>
      </c>
      <c r="J553" s="421">
        <v>9.8333333333333304</v>
      </c>
      <c r="K553" s="178"/>
      <c r="L553" s="179">
        <v>9</v>
      </c>
      <c r="M553" s="299">
        <v>2150.92</v>
      </c>
      <c r="N553" s="299">
        <v>716.97333333333302</v>
      </c>
      <c r="O553" s="213"/>
      <c r="P553" s="299"/>
      <c r="Q553" s="299"/>
      <c r="R553" s="179">
        <v>12</v>
      </c>
      <c r="S553" s="299">
        <v>9357.5400000000009</v>
      </c>
      <c r="T553" s="299">
        <v>779.79499999999996</v>
      </c>
      <c r="V553" s="10"/>
      <c r="W553" s="10"/>
      <c r="X553" s="10"/>
      <c r="Y553" s="10"/>
      <c r="Z553" s="10"/>
      <c r="AA553" s="10"/>
      <c r="AB553" s="10"/>
      <c r="AC553" s="10"/>
      <c r="AD553" s="10"/>
    </row>
    <row r="554" spans="1:30" x14ac:dyDescent="0.25">
      <c r="A554" s="55"/>
      <c r="B554" s="10"/>
      <c r="C554" s="10" t="s">
        <v>543</v>
      </c>
      <c r="D554" s="10"/>
      <c r="E554" s="10" t="s">
        <v>109</v>
      </c>
      <c r="F554" s="179">
        <v>340</v>
      </c>
      <c r="G554" s="299">
        <v>1501.28554112554</v>
      </c>
      <c r="H554" s="299">
        <v>346796.96</v>
      </c>
      <c r="I554" s="299">
        <v>1019.99105882353</v>
      </c>
      <c r="J554" s="421">
        <v>12.3088235294118</v>
      </c>
      <c r="K554" s="178"/>
      <c r="L554" s="179">
        <v>231</v>
      </c>
      <c r="M554" s="299">
        <v>121487.1</v>
      </c>
      <c r="N554" s="299">
        <v>1114.5605504587199</v>
      </c>
      <c r="O554" s="213"/>
      <c r="P554" s="299"/>
      <c r="Q554" s="299"/>
      <c r="R554" s="179">
        <v>340</v>
      </c>
      <c r="S554" s="299">
        <v>346796.96</v>
      </c>
      <c r="T554" s="299">
        <v>1019.99105882353</v>
      </c>
      <c r="V554" s="10"/>
      <c r="W554" s="10"/>
      <c r="X554" s="10"/>
      <c r="Y554" s="10"/>
      <c r="Z554" s="10"/>
      <c r="AA554" s="10"/>
      <c r="AB554" s="10"/>
      <c r="AC554" s="10"/>
      <c r="AD554" s="10"/>
    </row>
    <row r="555" spans="1:30" x14ac:dyDescent="0.25">
      <c r="A555" s="55"/>
      <c r="B555" s="10"/>
      <c r="C555" s="10" t="s">
        <v>544</v>
      </c>
      <c r="D555" s="10"/>
      <c r="E555" s="10" t="s">
        <v>131</v>
      </c>
      <c r="F555" s="179">
        <v>244</v>
      </c>
      <c r="G555" s="299">
        <v>1738.68466666667</v>
      </c>
      <c r="H555" s="299">
        <v>286882.96999999997</v>
      </c>
      <c r="I555" s="299">
        <v>1175.74987704918</v>
      </c>
      <c r="J555" s="421">
        <v>11.9754098360656</v>
      </c>
      <c r="K555" s="178"/>
      <c r="L555" s="179">
        <v>165</v>
      </c>
      <c r="M555" s="299">
        <v>105199.39</v>
      </c>
      <c r="N555" s="299">
        <v>1331.63784810127</v>
      </c>
      <c r="O555" s="213">
        <v>2</v>
      </c>
      <c r="P555" s="299">
        <v>105.82</v>
      </c>
      <c r="Q555" s="299">
        <v>52.91</v>
      </c>
      <c r="R555" s="179">
        <v>242</v>
      </c>
      <c r="S555" s="299">
        <v>286777.15000000002</v>
      </c>
      <c r="T555" s="299">
        <v>1185.0295454545501</v>
      </c>
      <c r="V555" s="10"/>
      <c r="W555" s="10"/>
      <c r="X555" s="10"/>
      <c r="Y555" s="10"/>
      <c r="Z555" s="10"/>
      <c r="AA555" s="10"/>
      <c r="AB555" s="10"/>
      <c r="AC555" s="10"/>
      <c r="AD555" s="10"/>
    </row>
    <row r="556" spans="1:30" x14ac:dyDescent="0.25">
      <c r="A556" s="55"/>
      <c r="B556" s="10"/>
      <c r="C556" s="10" t="s">
        <v>682</v>
      </c>
      <c r="D556" s="10"/>
      <c r="E556" s="10" t="s">
        <v>145</v>
      </c>
      <c r="F556" s="179">
        <v>7</v>
      </c>
      <c r="G556" s="299">
        <v>765.77499999999998</v>
      </c>
      <c r="H556" s="299">
        <v>4594.6499999999996</v>
      </c>
      <c r="I556" s="299">
        <v>656.37857142857104</v>
      </c>
      <c r="J556" s="421">
        <v>12.4285714285714</v>
      </c>
      <c r="K556" s="178"/>
      <c r="L556" s="179">
        <v>6</v>
      </c>
      <c r="M556" s="299">
        <v>464.76</v>
      </c>
      <c r="N556" s="299">
        <v>464.76</v>
      </c>
      <c r="O556" s="213"/>
      <c r="P556" s="299"/>
      <c r="Q556" s="299"/>
      <c r="R556" s="179">
        <v>7</v>
      </c>
      <c r="S556" s="299">
        <v>4594.6499999999996</v>
      </c>
      <c r="T556" s="299">
        <v>656.37857142857104</v>
      </c>
      <c r="V556" s="10"/>
      <c r="W556" s="10"/>
      <c r="X556" s="10"/>
      <c r="Y556" s="10"/>
      <c r="Z556" s="10"/>
      <c r="AA556" s="10"/>
      <c r="AB556" s="10"/>
      <c r="AC556" s="10"/>
      <c r="AD556" s="10"/>
    </row>
    <row r="557" spans="1:30" x14ac:dyDescent="0.25">
      <c r="A557" s="55"/>
      <c r="B557" s="10"/>
      <c r="C557" s="10" t="s">
        <v>684</v>
      </c>
      <c r="D557" s="10"/>
      <c r="E557" s="10" t="s">
        <v>385</v>
      </c>
      <c r="F557" s="179">
        <v>1</v>
      </c>
      <c r="G557" s="299">
        <v>157.37</v>
      </c>
      <c r="H557" s="299">
        <v>157.37</v>
      </c>
      <c r="I557" s="299">
        <v>157.37</v>
      </c>
      <c r="J557" s="421">
        <v>13</v>
      </c>
      <c r="K557" s="178"/>
      <c r="L557" s="179">
        <v>1</v>
      </c>
      <c r="M557" s="299"/>
      <c r="N557" s="299"/>
      <c r="O557" s="213"/>
      <c r="P557" s="299"/>
      <c r="Q557" s="299"/>
      <c r="R557" s="179">
        <v>1</v>
      </c>
      <c r="S557" s="299">
        <v>157.37</v>
      </c>
      <c r="T557" s="299">
        <v>157.37</v>
      </c>
      <c r="V557" s="10"/>
      <c r="W557" s="10"/>
      <c r="X557" s="10"/>
      <c r="Y557" s="10"/>
      <c r="Z557" s="10"/>
      <c r="AA557" s="10"/>
      <c r="AB557" s="10"/>
      <c r="AC557" s="10"/>
      <c r="AD557" s="10"/>
    </row>
    <row r="558" spans="1:30" x14ac:dyDescent="0.25">
      <c r="A558" s="55"/>
      <c r="B558" s="10"/>
      <c r="C558" s="10" t="s">
        <v>548</v>
      </c>
      <c r="D558" s="10"/>
      <c r="E558" s="10" t="s">
        <v>385</v>
      </c>
      <c r="F558" s="179">
        <v>101</v>
      </c>
      <c r="G558" s="299">
        <v>1030.62898734177</v>
      </c>
      <c r="H558" s="299">
        <v>81419.69</v>
      </c>
      <c r="I558" s="299">
        <v>806.13554455445501</v>
      </c>
      <c r="J558" s="421">
        <v>11.2178217821782</v>
      </c>
      <c r="K558" s="178"/>
      <c r="L558" s="179">
        <v>79</v>
      </c>
      <c r="M558" s="299">
        <v>19980.18</v>
      </c>
      <c r="N558" s="299">
        <v>908.19</v>
      </c>
      <c r="O558" s="213"/>
      <c r="P558" s="299"/>
      <c r="Q558" s="299"/>
      <c r="R558" s="179">
        <v>101</v>
      </c>
      <c r="S558" s="299">
        <v>81419.69</v>
      </c>
      <c r="T558" s="299">
        <v>806.13554455445501</v>
      </c>
      <c r="V558" s="10"/>
      <c r="W558" s="10"/>
      <c r="X558" s="10"/>
      <c r="Y558" s="10"/>
      <c r="Z558" s="10"/>
      <c r="AA558" s="10"/>
      <c r="AB558" s="10"/>
      <c r="AC558" s="10"/>
      <c r="AD558" s="10"/>
    </row>
    <row r="559" spans="1:30" x14ac:dyDescent="0.25">
      <c r="A559" s="55"/>
      <c r="B559" s="10"/>
      <c r="C559" s="10" t="s">
        <v>549</v>
      </c>
      <c r="D559" s="10"/>
      <c r="E559" s="10" t="s">
        <v>170</v>
      </c>
      <c r="F559" s="179">
        <v>141</v>
      </c>
      <c r="G559" s="299">
        <v>1385.73833333333</v>
      </c>
      <c r="H559" s="299">
        <v>141345.31</v>
      </c>
      <c r="I559" s="299">
        <v>1002.4490070922</v>
      </c>
      <c r="J559" s="421">
        <v>12.439716312056699</v>
      </c>
      <c r="K559" s="178"/>
      <c r="L559" s="179">
        <v>102</v>
      </c>
      <c r="M559" s="299">
        <v>40758.230000000003</v>
      </c>
      <c r="N559" s="299">
        <v>1045.08282051282</v>
      </c>
      <c r="O559" s="213"/>
      <c r="P559" s="299"/>
      <c r="Q559" s="299"/>
      <c r="R559" s="179">
        <v>141</v>
      </c>
      <c r="S559" s="299">
        <v>141345.31</v>
      </c>
      <c r="T559" s="299">
        <v>1002.4490070922</v>
      </c>
      <c r="V559" s="10"/>
      <c r="W559" s="10"/>
      <c r="X559" s="10"/>
      <c r="Y559" s="10"/>
      <c r="Z559" s="10"/>
      <c r="AA559" s="10"/>
      <c r="AB559" s="10"/>
      <c r="AC559" s="10"/>
      <c r="AD559" s="10"/>
    </row>
    <row r="560" spans="1:30" x14ac:dyDescent="0.25">
      <c r="A560" s="55"/>
      <c r="B560" s="10"/>
      <c r="C560" s="10" t="s">
        <v>550</v>
      </c>
      <c r="D560" s="10"/>
      <c r="E560" s="10" t="s">
        <v>88</v>
      </c>
      <c r="F560" s="179">
        <v>61</v>
      </c>
      <c r="G560" s="299">
        <v>1713.2193617021301</v>
      </c>
      <c r="H560" s="299">
        <v>80521.31</v>
      </c>
      <c r="I560" s="299">
        <v>1320.0214754098399</v>
      </c>
      <c r="J560" s="421">
        <v>11.2459016393443</v>
      </c>
      <c r="K560" s="178"/>
      <c r="L560" s="179">
        <v>47</v>
      </c>
      <c r="M560" s="299">
        <v>29171.53</v>
      </c>
      <c r="N560" s="299">
        <v>2083.6807142857101</v>
      </c>
      <c r="O560" s="213"/>
      <c r="P560" s="299"/>
      <c r="Q560" s="299"/>
      <c r="R560" s="179">
        <v>61</v>
      </c>
      <c r="S560" s="299">
        <v>80521.31</v>
      </c>
      <c r="T560" s="299">
        <v>1320.0214754098399</v>
      </c>
      <c r="V560" s="10"/>
      <c r="W560" s="10"/>
      <c r="X560" s="10"/>
      <c r="Y560" s="10"/>
      <c r="Z560" s="10"/>
      <c r="AA560" s="10"/>
      <c r="AB560" s="10"/>
      <c r="AC560" s="10"/>
      <c r="AD560" s="10"/>
    </row>
    <row r="561" spans="1:30" x14ac:dyDescent="0.25">
      <c r="A561" s="55"/>
      <c r="B561" s="10"/>
      <c r="C561" s="10" t="s">
        <v>551</v>
      </c>
      <c r="D561" s="10"/>
      <c r="E561" s="10" t="s">
        <v>157</v>
      </c>
      <c r="F561" s="179">
        <v>21</v>
      </c>
      <c r="G561" s="299">
        <v>2148.4892307692298</v>
      </c>
      <c r="H561" s="299">
        <v>27930.36</v>
      </c>
      <c r="I561" s="299">
        <v>1330.01714285714</v>
      </c>
      <c r="J561" s="421">
        <v>12.380952380952399</v>
      </c>
      <c r="K561" s="178"/>
      <c r="L561" s="179">
        <v>13</v>
      </c>
      <c r="M561" s="299">
        <v>12735.34</v>
      </c>
      <c r="N561" s="299">
        <v>1591.9175</v>
      </c>
      <c r="O561" s="213"/>
      <c r="P561" s="299"/>
      <c r="Q561" s="299"/>
      <c r="R561" s="179">
        <v>21</v>
      </c>
      <c r="S561" s="299">
        <v>27930.36</v>
      </c>
      <c r="T561" s="299">
        <v>1330.01714285714</v>
      </c>
      <c r="V561" s="10"/>
      <c r="W561" s="10"/>
      <c r="X561" s="10"/>
      <c r="Y561" s="10"/>
      <c r="Z561" s="10"/>
      <c r="AA561" s="10"/>
      <c r="AB561" s="10"/>
      <c r="AC561" s="10"/>
      <c r="AD561" s="10"/>
    </row>
    <row r="562" spans="1:30" x14ac:dyDescent="0.25">
      <c r="A562" s="55"/>
      <c r="B562" s="10"/>
      <c r="C562" s="10" t="s">
        <v>685</v>
      </c>
      <c r="D562" s="10"/>
      <c r="E562" s="10" t="s">
        <v>349</v>
      </c>
      <c r="F562" s="179">
        <v>4</v>
      </c>
      <c r="G562" s="299">
        <v>4878.3733333333303</v>
      </c>
      <c r="H562" s="299">
        <v>14635.12</v>
      </c>
      <c r="I562" s="299">
        <v>3658.78</v>
      </c>
      <c r="J562" s="421">
        <v>18.75</v>
      </c>
      <c r="K562" s="178"/>
      <c r="L562" s="179">
        <v>3</v>
      </c>
      <c r="M562" s="299">
        <v>10662.82</v>
      </c>
      <c r="N562" s="299">
        <v>10662.82</v>
      </c>
      <c r="O562" s="213"/>
      <c r="P562" s="299"/>
      <c r="Q562" s="299"/>
      <c r="R562" s="179">
        <v>4</v>
      </c>
      <c r="S562" s="299">
        <v>14635.12</v>
      </c>
      <c r="T562" s="299">
        <v>3658.78</v>
      </c>
      <c r="V562" s="10"/>
      <c r="W562" s="10"/>
      <c r="X562" s="10"/>
      <c r="Y562" s="10"/>
      <c r="Z562" s="10"/>
      <c r="AA562" s="10"/>
      <c r="AB562" s="10"/>
      <c r="AC562" s="10"/>
      <c r="AD562" s="10"/>
    </row>
    <row r="563" spans="1:30" x14ac:dyDescent="0.25">
      <c r="A563" s="55"/>
      <c r="B563" s="10"/>
      <c r="C563" s="10" t="s">
        <v>552</v>
      </c>
      <c r="D563" s="10"/>
      <c r="E563" s="10" t="s">
        <v>349</v>
      </c>
      <c r="F563" s="179">
        <v>15</v>
      </c>
      <c r="G563" s="299">
        <v>2894.009</v>
      </c>
      <c r="H563" s="299">
        <v>28940.09</v>
      </c>
      <c r="I563" s="299">
        <v>1929.3393333333299</v>
      </c>
      <c r="J563" s="421">
        <v>15</v>
      </c>
      <c r="K563" s="178"/>
      <c r="L563" s="179">
        <v>10</v>
      </c>
      <c r="M563" s="299">
        <v>21267.83</v>
      </c>
      <c r="N563" s="299">
        <v>4253.5659999999998</v>
      </c>
      <c r="O563" s="213"/>
      <c r="P563" s="299"/>
      <c r="Q563" s="299"/>
      <c r="R563" s="179">
        <v>15</v>
      </c>
      <c r="S563" s="299">
        <v>28940.09</v>
      </c>
      <c r="T563" s="299">
        <v>1929.3393333333299</v>
      </c>
      <c r="V563" s="10"/>
      <c r="W563" s="10"/>
      <c r="X563" s="10"/>
      <c r="Y563" s="10"/>
      <c r="Z563" s="10"/>
      <c r="AA563" s="10"/>
      <c r="AB563" s="10"/>
      <c r="AC563" s="10"/>
      <c r="AD563" s="10"/>
    </row>
    <row r="564" spans="1:30" x14ac:dyDescent="0.25">
      <c r="A564" s="55"/>
      <c r="B564" s="10"/>
      <c r="C564" s="10" t="s">
        <v>555</v>
      </c>
      <c r="D564" s="10"/>
      <c r="E564" s="10" t="s">
        <v>211</v>
      </c>
      <c r="F564" s="179">
        <v>1</v>
      </c>
      <c r="G564" s="299"/>
      <c r="H564" s="299">
        <v>224.72</v>
      </c>
      <c r="I564" s="299">
        <v>224.72</v>
      </c>
      <c r="J564" s="421">
        <v>7</v>
      </c>
      <c r="K564" s="178"/>
      <c r="L564" s="179"/>
      <c r="M564" s="299">
        <v>224.72</v>
      </c>
      <c r="N564" s="299">
        <v>224.72</v>
      </c>
      <c r="O564" s="213"/>
      <c r="P564" s="299"/>
      <c r="Q564" s="299"/>
      <c r="R564" s="179">
        <v>1</v>
      </c>
      <c r="S564" s="299">
        <v>224.72</v>
      </c>
      <c r="T564" s="299">
        <v>224.72</v>
      </c>
      <c r="V564" s="10"/>
      <c r="W564" s="10"/>
      <c r="X564" s="10"/>
      <c r="Y564" s="10"/>
      <c r="Z564" s="10"/>
      <c r="AA564" s="10"/>
      <c r="AB564" s="10"/>
      <c r="AC564" s="10"/>
      <c r="AD564" s="10"/>
    </row>
    <row r="565" spans="1:30" x14ac:dyDescent="0.25">
      <c r="A565" s="55"/>
      <c r="B565" s="10"/>
      <c r="C565" s="10" t="s">
        <v>556</v>
      </c>
      <c r="D565" s="10"/>
      <c r="E565" s="10" t="s">
        <v>102</v>
      </c>
      <c r="F565" s="179">
        <v>5</v>
      </c>
      <c r="G565" s="299">
        <v>4927.99</v>
      </c>
      <c r="H565" s="299">
        <v>14783.97</v>
      </c>
      <c r="I565" s="299">
        <v>2956.7939999999999</v>
      </c>
      <c r="J565" s="421">
        <v>26</v>
      </c>
      <c r="K565" s="178"/>
      <c r="L565" s="179">
        <v>3</v>
      </c>
      <c r="M565" s="299">
        <v>8811.42</v>
      </c>
      <c r="N565" s="299">
        <v>4405.71</v>
      </c>
      <c r="O565" s="213"/>
      <c r="P565" s="299"/>
      <c r="Q565" s="299"/>
      <c r="R565" s="179">
        <v>5</v>
      </c>
      <c r="S565" s="299">
        <v>14783.97</v>
      </c>
      <c r="T565" s="299">
        <v>2956.7939999999999</v>
      </c>
      <c r="V565" s="10"/>
      <c r="W565" s="10"/>
      <c r="X565" s="10"/>
      <c r="Y565" s="10"/>
      <c r="Z565" s="10"/>
      <c r="AA565" s="10"/>
      <c r="AB565" s="10"/>
      <c r="AC565" s="10"/>
      <c r="AD565" s="10"/>
    </row>
    <row r="566" spans="1:30" x14ac:dyDescent="0.25">
      <c r="A566" s="55"/>
      <c r="B566" s="10"/>
      <c r="C566" s="10" t="s">
        <v>711</v>
      </c>
      <c r="D566" s="10"/>
      <c r="E566" s="10" t="s">
        <v>107</v>
      </c>
      <c r="F566" s="179">
        <v>1</v>
      </c>
      <c r="G566" s="299">
        <v>464</v>
      </c>
      <c r="H566" s="299">
        <v>464</v>
      </c>
      <c r="I566" s="299">
        <v>464</v>
      </c>
      <c r="J566" s="421">
        <v>12</v>
      </c>
      <c r="K566" s="178"/>
      <c r="L566" s="179">
        <v>1</v>
      </c>
      <c r="M566" s="299"/>
      <c r="N566" s="299"/>
      <c r="O566" s="213"/>
      <c r="P566" s="299"/>
      <c r="Q566" s="299"/>
      <c r="R566" s="179">
        <v>1</v>
      </c>
      <c r="S566" s="299">
        <v>464</v>
      </c>
      <c r="T566" s="299">
        <v>464</v>
      </c>
      <c r="V566" s="10"/>
      <c r="W566" s="10"/>
      <c r="X566" s="10"/>
      <c r="Y566" s="10"/>
      <c r="Z566" s="10"/>
      <c r="AA566" s="10"/>
      <c r="AB566" s="10"/>
      <c r="AC566" s="10"/>
      <c r="AD566" s="10"/>
    </row>
    <row r="567" spans="1:30" x14ac:dyDescent="0.25">
      <c r="A567" s="55"/>
      <c r="B567" s="10"/>
      <c r="C567" s="10" t="s">
        <v>558</v>
      </c>
      <c r="D567" s="10"/>
      <c r="E567" s="10" t="s">
        <v>194</v>
      </c>
      <c r="F567" s="179">
        <v>46</v>
      </c>
      <c r="G567" s="299">
        <v>2236.6454838709701</v>
      </c>
      <c r="H567" s="299">
        <v>69336.009999999995</v>
      </c>
      <c r="I567" s="299">
        <v>1507.3045652173901</v>
      </c>
      <c r="J567" s="421">
        <v>13.5652173913043</v>
      </c>
      <c r="K567" s="178"/>
      <c r="L567" s="179">
        <v>31</v>
      </c>
      <c r="M567" s="299">
        <v>28501.16</v>
      </c>
      <c r="N567" s="299">
        <v>1900.07733333333</v>
      </c>
      <c r="O567" s="213"/>
      <c r="P567" s="299"/>
      <c r="Q567" s="299"/>
      <c r="R567" s="179">
        <v>46</v>
      </c>
      <c r="S567" s="299">
        <v>69336.009999999995</v>
      </c>
      <c r="T567" s="299">
        <v>1507.3045652173901</v>
      </c>
      <c r="V567" s="10"/>
      <c r="W567" s="10"/>
      <c r="X567" s="10"/>
      <c r="Y567" s="10"/>
      <c r="Z567" s="10"/>
      <c r="AA567" s="10"/>
      <c r="AB567" s="10"/>
      <c r="AC567" s="10"/>
      <c r="AD567" s="10"/>
    </row>
    <row r="568" spans="1:30" x14ac:dyDescent="0.25">
      <c r="A568" s="55"/>
      <c r="B568" s="10"/>
      <c r="C568" s="10" t="s">
        <v>560</v>
      </c>
      <c r="D568" s="10"/>
      <c r="E568" s="10" t="s">
        <v>211</v>
      </c>
      <c r="F568" s="179">
        <v>4</v>
      </c>
      <c r="G568" s="299">
        <v>1900.38333333333</v>
      </c>
      <c r="H568" s="299">
        <v>5701.15</v>
      </c>
      <c r="I568" s="299">
        <v>1425.2874999999999</v>
      </c>
      <c r="J568" s="421">
        <v>11</v>
      </c>
      <c r="K568" s="178"/>
      <c r="L568" s="179">
        <v>3</v>
      </c>
      <c r="M568" s="299">
        <v>4979.78</v>
      </c>
      <c r="N568" s="299">
        <v>4979.78</v>
      </c>
      <c r="O568" s="213"/>
      <c r="P568" s="299"/>
      <c r="Q568" s="299"/>
      <c r="R568" s="179">
        <v>4</v>
      </c>
      <c r="S568" s="299">
        <v>5701.15</v>
      </c>
      <c r="T568" s="299">
        <v>1425.2874999999999</v>
      </c>
      <c r="V568" s="10"/>
      <c r="W568" s="10"/>
      <c r="X568" s="10"/>
      <c r="Y568" s="10"/>
      <c r="Z568" s="10"/>
      <c r="AA568" s="10"/>
      <c r="AB568" s="10"/>
      <c r="AC568" s="10"/>
      <c r="AD568" s="10"/>
    </row>
    <row r="569" spans="1:30" x14ac:dyDescent="0.25">
      <c r="A569" s="55"/>
      <c r="B569" s="10"/>
      <c r="C569" s="10" t="s">
        <v>561</v>
      </c>
      <c r="D569" s="10"/>
      <c r="E569" s="10" t="s">
        <v>227</v>
      </c>
      <c r="F569" s="179">
        <v>105</v>
      </c>
      <c r="G569" s="299">
        <v>1736.4352777777799</v>
      </c>
      <c r="H569" s="299">
        <v>125023.34</v>
      </c>
      <c r="I569" s="299">
        <v>1190.6984761904801</v>
      </c>
      <c r="J569" s="421">
        <v>12.7904761904762</v>
      </c>
      <c r="K569" s="178"/>
      <c r="L569" s="179">
        <v>72</v>
      </c>
      <c r="M569" s="299">
        <v>42622.75</v>
      </c>
      <c r="N569" s="299">
        <v>1291.59848484848</v>
      </c>
      <c r="O569" s="213"/>
      <c r="P569" s="299"/>
      <c r="Q569" s="299"/>
      <c r="R569" s="179">
        <v>105</v>
      </c>
      <c r="S569" s="299">
        <v>125023.34</v>
      </c>
      <c r="T569" s="299">
        <v>1190.6984761904801</v>
      </c>
      <c r="V569" s="10"/>
      <c r="W569" s="10"/>
      <c r="X569" s="10"/>
      <c r="Y569" s="10"/>
      <c r="Z569" s="10"/>
      <c r="AA569" s="10"/>
      <c r="AB569" s="10"/>
      <c r="AC569" s="10"/>
      <c r="AD569" s="10"/>
    </row>
    <row r="570" spans="1:30" x14ac:dyDescent="0.25">
      <c r="A570" s="55"/>
      <c r="B570" s="10"/>
      <c r="C570" s="10" t="s">
        <v>564</v>
      </c>
      <c r="D570" s="10"/>
      <c r="E570" s="10" t="s">
        <v>75</v>
      </c>
      <c r="F570" s="179">
        <v>73</v>
      </c>
      <c r="G570" s="299">
        <v>1533.4762962963</v>
      </c>
      <c r="H570" s="299">
        <v>82807.72</v>
      </c>
      <c r="I570" s="299">
        <v>1134.3523287671201</v>
      </c>
      <c r="J570" s="421">
        <v>12.2739726027397</v>
      </c>
      <c r="K570" s="178"/>
      <c r="L570" s="179">
        <v>54</v>
      </c>
      <c r="M570" s="299">
        <v>19736.650000000001</v>
      </c>
      <c r="N570" s="299">
        <v>1038.77105263158</v>
      </c>
      <c r="O570" s="213"/>
      <c r="P570" s="299"/>
      <c r="Q570" s="299"/>
      <c r="R570" s="179">
        <v>73</v>
      </c>
      <c r="S570" s="299">
        <v>82807.72</v>
      </c>
      <c r="T570" s="299">
        <v>1134.3523287671201</v>
      </c>
      <c r="V570" s="10"/>
      <c r="W570" s="10"/>
      <c r="X570" s="10"/>
      <c r="Y570" s="10"/>
      <c r="Z570" s="10"/>
      <c r="AA570" s="10"/>
      <c r="AB570" s="10"/>
      <c r="AC570" s="10"/>
      <c r="AD570" s="10"/>
    </row>
    <row r="571" spans="1:30" x14ac:dyDescent="0.25">
      <c r="A571" s="55"/>
      <c r="B571" s="10"/>
      <c r="C571" s="10" t="s">
        <v>566</v>
      </c>
      <c r="D571" s="10"/>
      <c r="E571" s="10" t="s">
        <v>86</v>
      </c>
      <c r="F571" s="179">
        <v>21</v>
      </c>
      <c r="G571" s="299">
        <v>2272.9418181818201</v>
      </c>
      <c r="H571" s="299">
        <v>25002.36</v>
      </c>
      <c r="I571" s="299">
        <v>1190.58857142857</v>
      </c>
      <c r="J571" s="421">
        <v>12.2380952380952</v>
      </c>
      <c r="K571" s="178"/>
      <c r="L571" s="179">
        <v>11</v>
      </c>
      <c r="M571" s="299">
        <v>14314.46</v>
      </c>
      <c r="N571" s="299">
        <v>1431.4459999999999</v>
      </c>
      <c r="O571" s="213"/>
      <c r="P571" s="299"/>
      <c r="Q571" s="299"/>
      <c r="R571" s="179">
        <v>21</v>
      </c>
      <c r="S571" s="299">
        <v>25002.36</v>
      </c>
      <c r="T571" s="299">
        <v>1190.58857142857</v>
      </c>
      <c r="V571" s="10"/>
      <c r="W571" s="10"/>
      <c r="X571" s="10"/>
      <c r="Y571" s="10"/>
      <c r="Z571" s="10"/>
      <c r="AA571" s="10"/>
      <c r="AB571" s="10"/>
      <c r="AC571" s="10"/>
      <c r="AD571" s="10"/>
    </row>
    <row r="572" spans="1:30" x14ac:dyDescent="0.25">
      <c r="A572" s="55"/>
      <c r="B572" s="10"/>
      <c r="C572" s="10" t="s">
        <v>568</v>
      </c>
      <c r="D572" s="10"/>
      <c r="E572" s="10" t="s">
        <v>109</v>
      </c>
      <c r="F572" s="179">
        <v>2</v>
      </c>
      <c r="G572" s="299">
        <v>3753.09</v>
      </c>
      <c r="H572" s="299">
        <v>3753.09</v>
      </c>
      <c r="I572" s="299">
        <v>1876.5450000000001</v>
      </c>
      <c r="J572" s="421">
        <v>21.5</v>
      </c>
      <c r="K572" s="178"/>
      <c r="L572" s="179">
        <v>1</v>
      </c>
      <c r="M572" s="299">
        <v>1515.26</v>
      </c>
      <c r="N572" s="299">
        <v>1515.26</v>
      </c>
      <c r="O572" s="213"/>
      <c r="P572" s="299"/>
      <c r="Q572" s="299"/>
      <c r="R572" s="179">
        <v>2</v>
      </c>
      <c r="S572" s="299">
        <v>3753.09</v>
      </c>
      <c r="T572" s="299">
        <v>1876.5450000000001</v>
      </c>
      <c r="V572" s="10"/>
      <c r="W572" s="10"/>
      <c r="X572" s="10"/>
      <c r="Y572" s="10"/>
      <c r="Z572" s="10"/>
      <c r="AA572" s="10"/>
      <c r="AB572" s="10"/>
      <c r="AC572" s="10"/>
      <c r="AD572" s="10"/>
    </row>
    <row r="573" spans="1:30" x14ac:dyDescent="0.25">
      <c r="A573" s="55"/>
      <c r="B573" s="10"/>
      <c r="C573" s="10" t="s">
        <v>569</v>
      </c>
      <c r="D573" s="10"/>
      <c r="E573" s="10" t="s">
        <v>167</v>
      </c>
      <c r="F573" s="179">
        <v>3</v>
      </c>
      <c r="G573" s="299">
        <v>408.45333333333298</v>
      </c>
      <c r="H573" s="299">
        <v>1225.3599999999999</v>
      </c>
      <c r="I573" s="299">
        <v>408.45333333333298</v>
      </c>
      <c r="J573" s="421">
        <v>12</v>
      </c>
      <c r="K573" s="178"/>
      <c r="L573" s="179">
        <v>3</v>
      </c>
      <c r="M573" s="299"/>
      <c r="N573" s="299"/>
      <c r="O573" s="213"/>
      <c r="P573" s="299"/>
      <c r="Q573" s="299"/>
      <c r="R573" s="179">
        <v>3</v>
      </c>
      <c r="S573" s="299">
        <v>1225.3599999999999</v>
      </c>
      <c r="T573" s="299">
        <v>408.45333333333298</v>
      </c>
      <c r="V573" s="10"/>
      <c r="W573" s="10"/>
      <c r="X573" s="10"/>
      <c r="Y573" s="10"/>
      <c r="Z573" s="10"/>
      <c r="AA573" s="10"/>
      <c r="AB573" s="10"/>
      <c r="AC573" s="10"/>
      <c r="AD573" s="10"/>
    </row>
    <row r="574" spans="1:30" x14ac:dyDescent="0.25">
      <c r="A574" s="55"/>
      <c r="B574" s="10"/>
      <c r="C574" s="10" t="s">
        <v>570</v>
      </c>
      <c r="D574" s="10"/>
      <c r="E574" s="10" t="s">
        <v>120</v>
      </c>
      <c r="F574" s="179">
        <v>35</v>
      </c>
      <c r="G574" s="299">
        <v>1965.0975000000001</v>
      </c>
      <c r="H574" s="299">
        <v>47162.34</v>
      </c>
      <c r="I574" s="299">
        <v>1347.49542857143</v>
      </c>
      <c r="J574" s="421">
        <v>12.4285714285714</v>
      </c>
      <c r="K574" s="178"/>
      <c r="L574" s="179">
        <v>24</v>
      </c>
      <c r="M574" s="299">
        <v>15308.74</v>
      </c>
      <c r="N574" s="299">
        <v>1391.70363636364</v>
      </c>
      <c r="O574" s="213"/>
      <c r="P574" s="299"/>
      <c r="Q574" s="299"/>
      <c r="R574" s="179">
        <v>35</v>
      </c>
      <c r="S574" s="299">
        <v>47162.34</v>
      </c>
      <c r="T574" s="299">
        <v>1347.49542857143</v>
      </c>
      <c r="V574" s="10"/>
      <c r="W574" s="10"/>
      <c r="X574" s="10"/>
      <c r="Y574" s="10"/>
      <c r="Z574" s="10"/>
      <c r="AA574" s="10"/>
      <c r="AB574" s="10"/>
      <c r="AC574" s="10"/>
      <c r="AD574" s="10"/>
    </row>
    <row r="575" spans="1:30" x14ac:dyDescent="0.25">
      <c r="A575" s="55"/>
      <c r="B575" s="10"/>
      <c r="C575" s="10" t="s">
        <v>571</v>
      </c>
      <c r="D575" s="10"/>
      <c r="E575" s="10" t="s">
        <v>572</v>
      </c>
      <c r="F575" s="179">
        <v>36</v>
      </c>
      <c r="G575" s="299">
        <v>1922.2785185185201</v>
      </c>
      <c r="H575" s="299">
        <v>51901.52</v>
      </c>
      <c r="I575" s="299">
        <v>1441.70888888889</v>
      </c>
      <c r="J575" s="421">
        <v>12.3888888888889</v>
      </c>
      <c r="K575" s="178"/>
      <c r="L575" s="179">
        <v>27</v>
      </c>
      <c r="M575" s="299">
        <v>19246.11</v>
      </c>
      <c r="N575" s="299">
        <v>2138.4566666666701</v>
      </c>
      <c r="O575" s="213"/>
      <c r="P575" s="299"/>
      <c r="Q575" s="299"/>
      <c r="R575" s="179">
        <v>36</v>
      </c>
      <c r="S575" s="299">
        <v>51901.52</v>
      </c>
      <c r="T575" s="299">
        <v>1441.70888888889</v>
      </c>
      <c r="V575" s="10"/>
      <c r="W575" s="10"/>
      <c r="X575" s="10"/>
      <c r="Y575" s="10"/>
      <c r="Z575" s="10"/>
      <c r="AA575" s="10"/>
      <c r="AB575" s="10"/>
      <c r="AC575" s="10"/>
      <c r="AD575" s="10"/>
    </row>
    <row r="576" spans="1:30" x14ac:dyDescent="0.25">
      <c r="A576" s="55"/>
      <c r="B576" s="10"/>
      <c r="C576" s="10" t="s">
        <v>571</v>
      </c>
      <c r="D576" s="10"/>
      <c r="E576" s="10" t="s">
        <v>97</v>
      </c>
      <c r="F576" s="179">
        <v>1</v>
      </c>
      <c r="G576" s="299"/>
      <c r="H576" s="299">
        <v>1482.03</v>
      </c>
      <c r="I576" s="299">
        <v>1482.03</v>
      </c>
      <c r="J576" s="421">
        <v>7</v>
      </c>
      <c r="K576" s="178"/>
      <c r="L576" s="179"/>
      <c r="M576" s="299">
        <v>1482.03</v>
      </c>
      <c r="N576" s="299">
        <v>1482.03</v>
      </c>
      <c r="O576" s="213"/>
      <c r="P576" s="299"/>
      <c r="Q576" s="299"/>
      <c r="R576" s="179">
        <v>1</v>
      </c>
      <c r="S576" s="299">
        <v>1482.03</v>
      </c>
      <c r="T576" s="299">
        <v>1482.03</v>
      </c>
      <c r="V576" s="10"/>
      <c r="W576" s="10"/>
      <c r="X576" s="10"/>
      <c r="Y576" s="10"/>
      <c r="Z576" s="10"/>
      <c r="AA576" s="10"/>
      <c r="AB576" s="10"/>
      <c r="AC576" s="10"/>
      <c r="AD576" s="10"/>
    </row>
    <row r="577" spans="1:30" x14ac:dyDescent="0.25">
      <c r="A577" s="55"/>
      <c r="B577" s="10"/>
      <c r="C577" s="10" t="s">
        <v>573</v>
      </c>
      <c r="D577" s="10"/>
      <c r="E577" s="10" t="s">
        <v>167</v>
      </c>
      <c r="F577" s="179">
        <v>132</v>
      </c>
      <c r="G577" s="299">
        <v>1194.90010416667</v>
      </c>
      <c r="H577" s="299">
        <v>114710.41</v>
      </c>
      <c r="I577" s="299">
        <v>869.01825757575796</v>
      </c>
      <c r="J577" s="421">
        <v>11.4924242424242</v>
      </c>
      <c r="K577" s="178"/>
      <c r="L577" s="179">
        <v>96</v>
      </c>
      <c r="M577" s="299">
        <v>33688.11</v>
      </c>
      <c r="N577" s="299">
        <v>935.78083333333404</v>
      </c>
      <c r="O577" s="213"/>
      <c r="P577" s="299"/>
      <c r="Q577" s="299"/>
      <c r="R577" s="179">
        <v>132</v>
      </c>
      <c r="S577" s="299">
        <v>114710.41</v>
      </c>
      <c r="T577" s="299">
        <v>869.01825757575796</v>
      </c>
      <c r="V577" s="10"/>
      <c r="W577" s="10"/>
      <c r="X577" s="10"/>
      <c r="Y577" s="10"/>
      <c r="Z577" s="10"/>
      <c r="AA577" s="10"/>
      <c r="AB577" s="10"/>
      <c r="AC577" s="10"/>
      <c r="AD577" s="10"/>
    </row>
    <row r="578" spans="1:30" x14ac:dyDescent="0.25">
      <c r="A578" s="55"/>
      <c r="B578" s="10"/>
      <c r="C578" s="10" t="s">
        <v>574</v>
      </c>
      <c r="D578" s="10"/>
      <c r="E578" s="10" t="s">
        <v>167</v>
      </c>
      <c r="F578" s="179">
        <v>27</v>
      </c>
      <c r="G578" s="299">
        <v>1441.6161111111101</v>
      </c>
      <c r="H578" s="299">
        <v>25949.09</v>
      </c>
      <c r="I578" s="299">
        <v>961.07740740740803</v>
      </c>
      <c r="J578" s="421">
        <v>10.5185185185185</v>
      </c>
      <c r="K578" s="178"/>
      <c r="L578" s="179">
        <v>18</v>
      </c>
      <c r="M578" s="299">
        <v>9269.0300000000007</v>
      </c>
      <c r="N578" s="299">
        <v>1029.89222222222</v>
      </c>
      <c r="O578" s="213"/>
      <c r="P578" s="299"/>
      <c r="Q578" s="299"/>
      <c r="R578" s="179">
        <v>27</v>
      </c>
      <c r="S578" s="299">
        <v>25949.09</v>
      </c>
      <c r="T578" s="299">
        <v>961.07740740740803</v>
      </c>
      <c r="V578" s="10"/>
      <c r="W578" s="10"/>
      <c r="X578" s="10"/>
      <c r="Y578" s="10"/>
      <c r="Z578" s="10"/>
      <c r="AA578" s="10"/>
      <c r="AB578" s="10"/>
      <c r="AC578" s="10"/>
      <c r="AD578" s="10"/>
    </row>
    <row r="579" spans="1:30" x14ac:dyDescent="0.25">
      <c r="A579" s="55"/>
      <c r="B579" s="10"/>
      <c r="C579" s="10" t="s">
        <v>575</v>
      </c>
      <c r="D579" s="10"/>
      <c r="E579" s="10" t="s">
        <v>179</v>
      </c>
      <c r="F579" s="179">
        <v>593</v>
      </c>
      <c r="G579" s="299">
        <v>1986.6511111111099</v>
      </c>
      <c r="H579" s="299">
        <v>750954.12</v>
      </c>
      <c r="I579" s="299">
        <v>1266.3644519392899</v>
      </c>
      <c r="J579" s="421">
        <v>12.507588532883601</v>
      </c>
      <c r="K579" s="178"/>
      <c r="L579" s="179">
        <v>378</v>
      </c>
      <c r="M579" s="299">
        <v>305645.92</v>
      </c>
      <c r="N579" s="299">
        <v>1421.6089302325599</v>
      </c>
      <c r="O579" s="213">
        <v>1</v>
      </c>
      <c r="P579" s="299">
        <v>59.21</v>
      </c>
      <c r="Q579" s="299">
        <v>59.21</v>
      </c>
      <c r="R579" s="179">
        <v>592</v>
      </c>
      <c r="S579" s="299">
        <v>750894.91</v>
      </c>
      <c r="T579" s="299">
        <v>1268.4035641891901</v>
      </c>
      <c r="V579" s="10"/>
      <c r="W579" s="10"/>
      <c r="X579" s="10"/>
      <c r="Y579" s="10"/>
      <c r="Z579" s="10"/>
      <c r="AA579" s="10"/>
      <c r="AB579" s="10"/>
      <c r="AC579" s="10"/>
      <c r="AD579" s="10"/>
    </row>
    <row r="580" spans="1:30" x14ac:dyDescent="0.25">
      <c r="A580" s="55"/>
      <c r="B580" s="10"/>
      <c r="C580" s="10" t="s">
        <v>576</v>
      </c>
      <c r="D580" s="10"/>
      <c r="E580" s="10" t="s">
        <v>287</v>
      </c>
      <c r="F580" s="179">
        <v>7</v>
      </c>
      <c r="G580" s="299">
        <v>1221.49</v>
      </c>
      <c r="H580" s="299">
        <v>7328.94</v>
      </c>
      <c r="I580" s="299">
        <v>1046.9914285714301</v>
      </c>
      <c r="J580" s="421">
        <v>12.714285714285699</v>
      </c>
      <c r="K580" s="178"/>
      <c r="L580" s="179">
        <v>6</v>
      </c>
      <c r="M580" s="299">
        <v>1819.12</v>
      </c>
      <c r="N580" s="299">
        <v>1819.12</v>
      </c>
      <c r="O580" s="213"/>
      <c r="P580" s="299"/>
      <c r="Q580" s="299"/>
      <c r="R580" s="179">
        <v>7</v>
      </c>
      <c r="S580" s="299">
        <v>7328.94</v>
      </c>
      <c r="T580" s="299">
        <v>1046.9914285714301</v>
      </c>
      <c r="V580" s="10"/>
      <c r="W580" s="10"/>
      <c r="X580" s="10"/>
      <c r="Y580" s="10"/>
      <c r="Z580" s="10"/>
      <c r="AA580" s="10"/>
      <c r="AB580" s="10"/>
      <c r="AC580" s="10"/>
      <c r="AD580" s="10"/>
    </row>
    <row r="581" spans="1:30" x14ac:dyDescent="0.25">
      <c r="A581" s="55"/>
      <c r="B581" s="10"/>
      <c r="C581" s="10" t="s">
        <v>687</v>
      </c>
      <c r="D581" s="10"/>
      <c r="E581" s="10" t="s">
        <v>578</v>
      </c>
      <c r="F581" s="179">
        <v>15</v>
      </c>
      <c r="G581" s="299">
        <v>1928.0909090909099</v>
      </c>
      <c r="H581" s="299">
        <v>21209</v>
      </c>
      <c r="I581" s="299">
        <v>1413.93333333333</v>
      </c>
      <c r="J581" s="421">
        <v>14.2</v>
      </c>
      <c r="K581" s="178"/>
      <c r="L581" s="179">
        <v>11</v>
      </c>
      <c r="M581" s="299">
        <v>3772.67</v>
      </c>
      <c r="N581" s="299">
        <v>943.16750000000002</v>
      </c>
      <c r="O581" s="213"/>
      <c r="P581" s="299"/>
      <c r="Q581" s="299"/>
      <c r="R581" s="179">
        <v>15</v>
      </c>
      <c r="S581" s="299">
        <v>21209</v>
      </c>
      <c r="T581" s="299">
        <v>1413.93333333333</v>
      </c>
      <c r="V581" s="10"/>
      <c r="W581" s="10"/>
      <c r="X581" s="10"/>
      <c r="Y581" s="10"/>
      <c r="Z581" s="10"/>
      <c r="AA581" s="10"/>
      <c r="AB581" s="10"/>
      <c r="AC581" s="10"/>
      <c r="AD581" s="10"/>
    </row>
    <row r="582" spans="1:30" x14ac:dyDescent="0.25">
      <c r="A582" s="55"/>
      <c r="B582" s="10"/>
      <c r="C582" s="10" t="s">
        <v>579</v>
      </c>
      <c r="D582" s="10"/>
      <c r="E582" s="10" t="s">
        <v>127</v>
      </c>
      <c r="F582" s="179">
        <v>60</v>
      </c>
      <c r="G582" s="299">
        <v>1721.34707317073</v>
      </c>
      <c r="H582" s="299">
        <v>70575.23</v>
      </c>
      <c r="I582" s="299">
        <v>1176.25383333333</v>
      </c>
      <c r="J582" s="421">
        <v>12.7</v>
      </c>
      <c r="K582" s="178"/>
      <c r="L582" s="179">
        <v>41</v>
      </c>
      <c r="M582" s="299">
        <v>20993.05</v>
      </c>
      <c r="N582" s="299">
        <v>1104.89736842105</v>
      </c>
      <c r="O582" s="213">
        <v>1</v>
      </c>
      <c r="P582" s="299">
        <v>100.66</v>
      </c>
      <c r="Q582" s="299">
        <v>100.66</v>
      </c>
      <c r="R582" s="179">
        <v>59</v>
      </c>
      <c r="S582" s="299">
        <v>70474.570000000007</v>
      </c>
      <c r="T582" s="299">
        <v>1194.4842372881401</v>
      </c>
      <c r="V582" s="10"/>
      <c r="W582" s="10"/>
      <c r="X582" s="10"/>
      <c r="Y582" s="10"/>
      <c r="Z582" s="10"/>
      <c r="AA582" s="10"/>
      <c r="AB582" s="10"/>
      <c r="AC582" s="10"/>
      <c r="AD582" s="10"/>
    </row>
    <row r="583" spans="1:30" x14ac:dyDescent="0.25">
      <c r="A583" s="55"/>
      <c r="B583" s="10"/>
      <c r="C583" s="10" t="s">
        <v>583</v>
      </c>
      <c r="D583" s="10"/>
      <c r="E583" s="10" t="s">
        <v>460</v>
      </c>
      <c r="F583" s="179">
        <v>99</v>
      </c>
      <c r="G583" s="299">
        <v>1352.4086486486499</v>
      </c>
      <c r="H583" s="299">
        <v>100078.24</v>
      </c>
      <c r="I583" s="299">
        <v>1010.89131313131</v>
      </c>
      <c r="J583" s="421">
        <v>12.070707070707099</v>
      </c>
      <c r="K583" s="178"/>
      <c r="L583" s="179">
        <v>74</v>
      </c>
      <c r="M583" s="299">
        <v>40647.31</v>
      </c>
      <c r="N583" s="299">
        <v>1625.8924</v>
      </c>
      <c r="O583" s="213"/>
      <c r="P583" s="299"/>
      <c r="Q583" s="299"/>
      <c r="R583" s="179">
        <v>99</v>
      </c>
      <c r="S583" s="299">
        <v>100078.24</v>
      </c>
      <c r="T583" s="299">
        <v>1010.89131313131</v>
      </c>
      <c r="V583" s="10"/>
      <c r="W583" s="10"/>
      <c r="X583" s="10"/>
      <c r="Y583" s="10"/>
      <c r="Z583" s="10"/>
      <c r="AA583" s="10"/>
      <c r="AB583" s="10"/>
      <c r="AC583" s="10"/>
      <c r="AD583" s="10"/>
    </row>
    <row r="584" spans="1:30" ht="15.75" thickBot="1" x14ac:dyDescent="0.3">
      <c r="A584" s="55"/>
      <c r="B584" s="10"/>
      <c r="C584" s="10" t="s">
        <v>585</v>
      </c>
      <c r="D584" s="10"/>
      <c r="E584" s="10" t="s">
        <v>460</v>
      </c>
      <c r="F584" s="179">
        <v>1</v>
      </c>
      <c r="G584" s="299"/>
      <c r="H584" s="299">
        <v>284.43</v>
      </c>
      <c r="I584" s="299">
        <v>284.43</v>
      </c>
      <c r="J584" s="421">
        <v>12</v>
      </c>
      <c r="K584" s="178"/>
      <c r="L584" s="179"/>
      <c r="M584" s="299">
        <v>284.43</v>
      </c>
      <c r="N584" s="299">
        <v>284.43</v>
      </c>
      <c r="O584" s="213"/>
      <c r="P584" s="299"/>
      <c r="Q584" s="299"/>
      <c r="R584" s="179">
        <v>1</v>
      </c>
      <c r="S584" s="299">
        <v>284.43</v>
      </c>
      <c r="T584" s="299">
        <v>284.43</v>
      </c>
      <c r="V584" s="10"/>
      <c r="W584" s="10"/>
      <c r="X584" s="10"/>
      <c r="Y584" s="10"/>
      <c r="Z584" s="10"/>
      <c r="AA584" s="10"/>
      <c r="AB584" s="10"/>
      <c r="AC584" s="10"/>
      <c r="AD584" s="10"/>
    </row>
    <row r="585" spans="1:30" ht="15.75" thickBot="1" x14ac:dyDescent="0.3">
      <c r="A585" s="55"/>
      <c r="B585" s="93" t="s">
        <v>586</v>
      </c>
      <c r="C585" s="100"/>
      <c r="D585" s="100"/>
      <c r="E585" s="100"/>
      <c r="F585" s="179">
        <f>SUM(F312:F584)</f>
        <v>14910</v>
      </c>
      <c r="G585" s="307">
        <f>AVERAGE(G312:G584)</f>
        <v>1858.9618831801811</v>
      </c>
      <c r="H585" s="307">
        <f>SUM(H312:H584)</f>
        <v>17180232.359999999</v>
      </c>
      <c r="I585" s="307">
        <f>AVERAGE(I312:I584)</f>
        <v>1292.8325002392892</v>
      </c>
      <c r="J585" s="421">
        <f>AVERAGE(J312:J584)</f>
        <v>12.797905229622238</v>
      </c>
      <c r="K585" s="181"/>
      <c r="L585" s="179">
        <f>SUM(L312:L584)</f>
        <v>10128</v>
      </c>
      <c r="M585" s="307">
        <f>SUM(M312:M584)</f>
        <v>6490921.7000000039</v>
      </c>
      <c r="N585" s="307">
        <f>AVERAGE(N312:N584)</f>
        <v>1517.3206486153349</v>
      </c>
      <c r="O585" s="213">
        <f>SUM(O312:O584)</f>
        <v>19</v>
      </c>
      <c r="P585" s="307">
        <f>SUM(P312:P584)</f>
        <v>1350.6599999999999</v>
      </c>
      <c r="Q585" s="301">
        <f>AVERAGE(Q312:Q584)</f>
        <v>73.685000000000002</v>
      </c>
      <c r="R585" s="228">
        <f>SUM(R312:R584)</f>
        <v>14891</v>
      </c>
      <c r="S585" s="301">
        <f>SUM(S312:S584)</f>
        <v>17178881.699999999</v>
      </c>
      <c r="T585" s="301">
        <f>AVERAGE(T312:T584)</f>
        <v>1293.4343742345047</v>
      </c>
      <c r="V585" s="97"/>
      <c r="W585" s="95"/>
      <c r="X585" s="99" t="s">
        <v>587</v>
      </c>
      <c r="Y585" s="95"/>
      <c r="Z585" s="95"/>
      <c r="AA585" s="99" t="s">
        <v>587</v>
      </c>
      <c r="AB585" s="95"/>
      <c r="AC585" s="95"/>
      <c r="AD585" s="102" t="s">
        <v>587</v>
      </c>
    </row>
    <row r="586" spans="1:30" x14ac:dyDescent="0.25">
      <c r="A586" s="55"/>
      <c r="B586" s="3"/>
      <c r="C586" s="3"/>
      <c r="D586" s="3"/>
      <c r="E586" s="3"/>
      <c r="F586" s="180"/>
      <c r="G586" s="273"/>
      <c r="H586" s="273"/>
      <c r="I586" s="273"/>
      <c r="J586" s="273"/>
      <c r="L586" s="217"/>
      <c r="M586" s="273"/>
      <c r="N586" s="273"/>
      <c r="O586" s="271"/>
      <c r="P586" s="273"/>
      <c r="Q586" s="273"/>
      <c r="R586" s="180"/>
      <c r="S586" s="273"/>
      <c r="T586" s="273"/>
      <c r="V586" s="50"/>
      <c r="W586" s="3"/>
      <c r="X586" s="3"/>
      <c r="Y586" s="3"/>
      <c r="Z586" s="3"/>
      <c r="AA586" s="3"/>
      <c r="AB586" s="3"/>
      <c r="AC586" s="3"/>
      <c r="AD586" s="3"/>
    </row>
    <row r="587" spans="1:30" x14ac:dyDescent="0.25">
      <c r="A587" s="55"/>
      <c r="B587" s="3"/>
      <c r="C587" s="3"/>
      <c r="D587" s="3"/>
      <c r="E587" s="3"/>
      <c r="F587" s="180"/>
      <c r="G587" s="273"/>
      <c r="H587" s="273"/>
      <c r="I587" s="273"/>
      <c r="J587" s="273"/>
      <c r="L587" s="217"/>
      <c r="M587" s="273"/>
      <c r="N587" s="273"/>
      <c r="O587" s="271"/>
      <c r="P587" s="273"/>
      <c r="Q587" s="273"/>
      <c r="R587" s="180"/>
      <c r="S587" s="273"/>
      <c r="T587" s="273"/>
      <c r="V587" s="50"/>
      <c r="W587" s="3"/>
      <c r="X587" s="3"/>
      <c r="Y587" s="3"/>
      <c r="Z587" s="3"/>
      <c r="AA587" s="3"/>
      <c r="AB587" s="3"/>
      <c r="AC587" s="3"/>
      <c r="AD587" s="3"/>
    </row>
    <row r="588" spans="1:30" ht="76.5" x14ac:dyDescent="0.25">
      <c r="A588" s="55" t="s">
        <v>886</v>
      </c>
      <c r="B588" s="67" t="s">
        <v>862</v>
      </c>
      <c r="C588" s="67" t="s">
        <v>44</v>
      </c>
      <c r="D588" s="67" t="s">
        <v>45</v>
      </c>
      <c r="E588" s="67" t="s">
        <v>46</v>
      </c>
      <c r="F588" s="219" t="s">
        <v>887</v>
      </c>
      <c r="G588" s="298" t="s">
        <v>864</v>
      </c>
      <c r="H588" s="298" t="s">
        <v>888</v>
      </c>
      <c r="I588" s="298" t="s">
        <v>866</v>
      </c>
      <c r="J588" s="298" t="s">
        <v>867</v>
      </c>
      <c r="K588" s="70"/>
      <c r="L588" s="219" t="s">
        <v>868</v>
      </c>
      <c r="M588" s="298" t="s">
        <v>889</v>
      </c>
      <c r="N588" s="298" t="s">
        <v>870</v>
      </c>
      <c r="O588" s="292" t="s">
        <v>871</v>
      </c>
      <c r="P588" s="298" t="s">
        <v>872</v>
      </c>
      <c r="Q588" s="298" t="s">
        <v>873</v>
      </c>
      <c r="R588" s="219" t="s">
        <v>874</v>
      </c>
      <c r="S588" s="298" t="s">
        <v>875</v>
      </c>
      <c r="T588" s="298" t="s">
        <v>876</v>
      </c>
      <c r="U588" s="70"/>
      <c r="V588" s="68" t="s">
        <v>877</v>
      </c>
      <c r="W588" s="68" t="s">
        <v>878</v>
      </c>
      <c r="X588" s="68" t="s">
        <v>879</v>
      </c>
      <c r="Y588" s="68" t="s">
        <v>880</v>
      </c>
      <c r="Z588" s="68" t="s">
        <v>881</v>
      </c>
      <c r="AA588" s="68" t="s">
        <v>882</v>
      </c>
      <c r="AB588" s="68" t="s">
        <v>883</v>
      </c>
      <c r="AC588" s="68" t="s">
        <v>884</v>
      </c>
      <c r="AD588" s="68" t="s">
        <v>885</v>
      </c>
    </row>
    <row r="589" spans="1:30" x14ac:dyDescent="0.25">
      <c r="A589" s="55"/>
      <c r="B589" s="10"/>
      <c r="C589" s="177" t="s">
        <v>62</v>
      </c>
      <c r="D589" s="177"/>
      <c r="E589" s="177" t="s">
        <v>65</v>
      </c>
      <c r="F589" s="179">
        <v>220</v>
      </c>
      <c r="G589" s="299">
        <v>777.10438016528894</v>
      </c>
      <c r="H589" s="299">
        <v>94029.63</v>
      </c>
      <c r="I589" s="299">
        <v>427.40740909090903</v>
      </c>
      <c r="J589" s="299">
        <v>10.9136363636364</v>
      </c>
      <c r="K589" s="178"/>
      <c r="L589" s="179">
        <v>121</v>
      </c>
      <c r="M589" s="299">
        <v>47610.14</v>
      </c>
      <c r="N589" s="299">
        <v>480.91050505050498</v>
      </c>
      <c r="O589" s="213">
        <v>9</v>
      </c>
      <c r="P589" s="299">
        <v>3496.42</v>
      </c>
      <c r="Q589" s="299">
        <v>388.49111111111102</v>
      </c>
      <c r="R589" s="179">
        <v>211</v>
      </c>
      <c r="S589" s="299">
        <v>90533.21</v>
      </c>
      <c r="T589" s="299">
        <v>429.06734597156401</v>
      </c>
      <c r="V589" s="10"/>
      <c r="W589" s="10"/>
      <c r="X589" s="10"/>
      <c r="Y589" s="10"/>
      <c r="Z589" s="10"/>
      <c r="AA589" s="10"/>
      <c r="AB589" s="10"/>
      <c r="AC589" s="10"/>
      <c r="AD589" s="10"/>
    </row>
    <row r="590" spans="1:30" x14ac:dyDescent="0.25">
      <c r="A590" s="55"/>
      <c r="B590" s="10"/>
      <c r="C590" s="177" t="s">
        <v>62</v>
      </c>
      <c r="D590" s="177"/>
      <c r="E590" s="177" t="s">
        <v>63</v>
      </c>
      <c r="F590" s="179">
        <v>159</v>
      </c>
      <c r="G590" s="299">
        <v>703.28762376237603</v>
      </c>
      <c r="H590" s="299">
        <v>71032.05</v>
      </c>
      <c r="I590" s="299">
        <v>446.74245283018797</v>
      </c>
      <c r="J590" s="299">
        <v>10.8301886792453</v>
      </c>
      <c r="K590" s="178"/>
      <c r="L590" s="179">
        <v>101</v>
      </c>
      <c r="M590" s="299">
        <v>33100.44</v>
      </c>
      <c r="N590" s="299">
        <v>570.69724137930996</v>
      </c>
      <c r="O590" s="213">
        <v>5</v>
      </c>
      <c r="P590" s="299">
        <v>2176.52</v>
      </c>
      <c r="Q590" s="299">
        <v>435.30399999999997</v>
      </c>
      <c r="R590" s="179">
        <v>154</v>
      </c>
      <c r="S590" s="299">
        <v>68855.53</v>
      </c>
      <c r="T590" s="299">
        <v>447.11383116883098</v>
      </c>
      <c r="V590" s="10"/>
      <c r="W590" s="10"/>
      <c r="X590" s="10"/>
      <c r="Y590" s="10"/>
      <c r="Z590" s="10"/>
      <c r="AA590" s="10"/>
      <c r="AB590" s="10"/>
      <c r="AC590" s="10"/>
      <c r="AD590" s="10"/>
    </row>
    <row r="591" spans="1:30" x14ac:dyDescent="0.25">
      <c r="A591" s="55"/>
      <c r="B591" s="10"/>
      <c r="C591" s="177" t="s">
        <v>66</v>
      </c>
      <c r="D591" s="177"/>
      <c r="E591" s="177" t="s">
        <v>63</v>
      </c>
      <c r="F591" s="179">
        <v>28</v>
      </c>
      <c r="G591" s="299">
        <v>1520.8458333333299</v>
      </c>
      <c r="H591" s="299">
        <v>18250.150000000001</v>
      </c>
      <c r="I591" s="299">
        <v>651.79107142857197</v>
      </c>
      <c r="J591" s="299">
        <v>10.964285714285699</v>
      </c>
      <c r="K591" s="178"/>
      <c r="L591" s="179">
        <v>12</v>
      </c>
      <c r="M591" s="299">
        <v>14998.09</v>
      </c>
      <c r="N591" s="299">
        <v>937.38062500000001</v>
      </c>
      <c r="O591" s="213"/>
      <c r="P591" s="299"/>
      <c r="Q591" s="299"/>
      <c r="R591" s="179">
        <v>28</v>
      </c>
      <c r="S591" s="299">
        <v>18250.150000000001</v>
      </c>
      <c r="T591" s="299">
        <v>651.79107142857197</v>
      </c>
      <c r="V591" s="10"/>
      <c r="W591" s="10"/>
      <c r="X591" s="10"/>
      <c r="Y591" s="10"/>
      <c r="Z591" s="10"/>
      <c r="AA591" s="10"/>
      <c r="AB591" s="10"/>
      <c r="AC591" s="10"/>
      <c r="AD591" s="10"/>
    </row>
    <row r="592" spans="1:30" x14ac:dyDescent="0.25">
      <c r="A592" s="55"/>
      <c r="B592" s="10"/>
      <c r="C592" s="177" t="s">
        <v>67</v>
      </c>
      <c r="D592" s="177"/>
      <c r="E592" s="177" t="s">
        <v>68</v>
      </c>
      <c r="F592" s="179">
        <v>18</v>
      </c>
      <c r="G592" s="299">
        <v>389.02133333333302</v>
      </c>
      <c r="H592" s="299">
        <v>5835.32</v>
      </c>
      <c r="I592" s="299">
        <v>324.18444444444401</v>
      </c>
      <c r="J592" s="299">
        <v>11.6666666666667</v>
      </c>
      <c r="K592" s="178"/>
      <c r="L592" s="179">
        <v>15</v>
      </c>
      <c r="M592" s="299">
        <v>1008.05</v>
      </c>
      <c r="N592" s="299">
        <v>336.01666666666699</v>
      </c>
      <c r="O592" s="213">
        <v>1</v>
      </c>
      <c r="P592" s="299">
        <v>357.02</v>
      </c>
      <c r="Q592" s="299">
        <v>357.02</v>
      </c>
      <c r="R592" s="179">
        <v>17</v>
      </c>
      <c r="S592" s="299">
        <v>5478.3</v>
      </c>
      <c r="T592" s="299">
        <v>322.25294117647098</v>
      </c>
      <c r="V592" s="10"/>
      <c r="W592" s="10"/>
      <c r="X592" s="10"/>
      <c r="Y592" s="10"/>
      <c r="Z592" s="10"/>
      <c r="AA592" s="10"/>
      <c r="AB592" s="10"/>
      <c r="AC592" s="10"/>
      <c r="AD592" s="10"/>
    </row>
    <row r="593" spans="1:30" x14ac:dyDescent="0.25">
      <c r="A593" s="55"/>
      <c r="B593" s="10"/>
      <c r="C593" s="177" t="s">
        <v>69</v>
      </c>
      <c r="D593" s="177"/>
      <c r="E593" s="177" t="s">
        <v>70</v>
      </c>
      <c r="F593" s="179">
        <v>1</v>
      </c>
      <c r="G593" s="299">
        <v>57.28</v>
      </c>
      <c r="H593" s="299">
        <v>57.28</v>
      </c>
      <c r="I593" s="299">
        <v>57.28</v>
      </c>
      <c r="J593" s="299">
        <v>13</v>
      </c>
      <c r="K593" s="178"/>
      <c r="L593" s="179">
        <v>1</v>
      </c>
      <c r="M593" s="299"/>
      <c r="N593" s="299"/>
      <c r="O593" s="213"/>
      <c r="P593" s="299"/>
      <c r="Q593" s="299"/>
      <c r="R593" s="179">
        <v>1</v>
      </c>
      <c r="S593" s="299">
        <v>57.28</v>
      </c>
      <c r="T593" s="299">
        <v>57.28</v>
      </c>
      <c r="V593" s="10"/>
      <c r="W593" s="10"/>
      <c r="X593" s="10"/>
      <c r="Y593" s="10"/>
      <c r="Z593" s="10"/>
      <c r="AA593" s="10"/>
      <c r="AB593" s="10"/>
      <c r="AC593" s="10"/>
      <c r="AD593" s="10"/>
    </row>
    <row r="594" spans="1:30" x14ac:dyDescent="0.25">
      <c r="A594" s="55"/>
      <c r="B594" s="10"/>
      <c r="C594" s="177" t="s">
        <v>71</v>
      </c>
      <c r="D594" s="177"/>
      <c r="E594" s="177" t="s">
        <v>72</v>
      </c>
      <c r="F594" s="179">
        <v>24</v>
      </c>
      <c r="G594" s="299">
        <v>877.11058823529402</v>
      </c>
      <c r="H594" s="299">
        <v>14910.88</v>
      </c>
      <c r="I594" s="299">
        <v>621.28666666666697</v>
      </c>
      <c r="J594" s="299">
        <v>10.8333333333333</v>
      </c>
      <c r="K594" s="178"/>
      <c r="L594" s="179">
        <v>17</v>
      </c>
      <c r="M594" s="299">
        <v>5931.8</v>
      </c>
      <c r="N594" s="299">
        <v>847.4</v>
      </c>
      <c r="O594" s="213"/>
      <c r="P594" s="299"/>
      <c r="Q594" s="299"/>
      <c r="R594" s="179">
        <v>24</v>
      </c>
      <c r="S594" s="299">
        <v>14910.88</v>
      </c>
      <c r="T594" s="299">
        <v>621.28666666666697</v>
      </c>
      <c r="V594" s="10"/>
      <c r="W594" s="10"/>
      <c r="X594" s="10"/>
      <c r="Y594" s="10"/>
      <c r="Z594" s="10"/>
      <c r="AA594" s="10"/>
      <c r="AB594" s="10"/>
      <c r="AC594" s="10"/>
      <c r="AD594" s="10"/>
    </row>
    <row r="595" spans="1:30" x14ac:dyDescent="0.25">
      <c r="A595" s="55"/>
      <c r="B595" s="10"/>
      <c r="C595" s="177" t="s">
        <v>80</v>
      </c>
      <c r="D595" s="177"/>
      <c r="E595" s="177" t="s">
        <v>81</v>
      </c>
      <c r="F595" s="179">
        <v>184</v>
      </c>
      <c r="G595" s="299">
        <v>917.93984251968504</v>
      </c>
      <c r="H595" s="299">
        <v>116578.36</v>
      </c>
      <c r="I595" s="299">
        <v>633.57804347826095</v>
      </c>
      <c r="J595" s="299">
        <v>11.711956521739101</v>
      </c>
      <c r="K595" s="178"/>
      <c r="L595" s="179">
        <v>127</v>
      </c>
      <c r="M595" s="299">
        <v>46272.31</v>
      </c>
      <c r="N595" s="299">
        <v>811.79491228070196</v>
      </c>
      <c r="O595" s="213">
        <v>8</v>
      </c>
      <c r="P595" s="299">
        <v>2890.56</v>
      </c>
      <c r="Q595" s="299">
        <v>361.32</v>
      </c>
      <c r="R595" s="179">
        <v>176</v>
      </c>
      <c r="S595" s="299">
        <v>113687.8</v>
      </c>
      <c r="T595" s="299">
        <v>645.95340909090896</v>
      </c>
      <c r="V595" s="10"/>
      <c r="W595" s="10"/>
      <c r="X595" s="10"/>
      <c r="Y595" s="10"/>
      <c r="Z595" s="10"/>
      <c r="AA595" s="10"/>
      <c r="AB595" s="10"/>
      <c r="AC595" s="10"/>
      <c r="AD595" s="10"/>
    </row>
    <row r="596" spans="1:30" x14ac:dyDescent="0.25">
      <c r="A596" s="55"/>
      <c r="B596" s="10"/>
      <c r="C596" s="177" t="s">
        <v>82</v>
      </c>
      <c r="D596" s="177"/>
      <c r="E596" s="177" t="s">
        <v>83</v>
      </c>
      <c r="F596" s="179">
        <v>630</v>
      </c>
      <c r="G596" s="299">
        <v>741.77286458333299</v>
      </c>
      <c r="H596" s="299">
        <v>284840.78000000003</v>
      </c>
      <c r="I596" s="299">
        <v>452.12822222222201</v>
      </c>
      <c r="J596" s="299">
        <v>11.347619047619</v>
      </c>
      <c r="K596" s="178"/>
      <c r="L596" s="179">
        <v>384</v>
      </c>
      <c r="M596" s="299">
        <v>128269.77</v>
      </c>
      <c r="N596" s="299">
        <v>521.42182926829196</v>
      </c>
      <c r="O596" s="213">
        <v>22</v>
      </c>
      <c r="P596" s="299">
        <v>9561.2999999999993</v>
      </c>
      <c r="Q596" s="299">
        <v>434.60454545454502</v>
      </c>
      <c r="R596" s="179">
        <v>608</v>
      </c>
      <c r="S596" s="299">
        <v>275279.48</v>
      </c>
      <c r="T596" s="299">
        <v>452.76230263157902</v>
      </c>
      <c r="V596" s="10"/>
      <c r="W596" s="10"/>
      <c r="X596" s="10"/>
      <c r="Y596" s="10"/>
      <c r="Z596" s="10"/>
      <c r="AA596" s="10"/>
      <c r="AB596" s="10"/>
      <c r="AC596" s="10"/>
      <c r="AD596" s="10"/>
    </row>
    <row r="597" spans="1:30" x14ac:dyDescent="0.25">
      <c r="A597" s="55"/>
      <c r="B597" s="10"/>
      <c r="C597" s="177" t="s">
        <v>87</v>
      </c>
      <c r="D597" s="177"/>
      <c r="E597" s="177" t="s">
        <v>88</v>
      </c>
      <c r="F597" s="179">
        <v>1</v>
      </c>
      <c r="G597" s="299">
        <v>274.45</v>
      </c>
      <c r="H597" s="299">
        <v>274.45</v>
      </c>
      <c r="I597" s="299">
        <v>274.45</v>
      </c>
      <c r="J597" s="299">
        <v>13</v>
      </c>
      <c r="K597" s="178"/>
      <c r="L597" s="179">
        <v>1</v>
      </c>
      <c r="M597" s="299"/>
      <c r="N597" s="299"/>
      <c r="O597" s="213"/>
      <c r="P597" s="299"/>
      <c r="Q597" s="299"/>
      <c r="R597" s="179">
        <v>1</v>
      </c>
      <c r="S597" s="299">
        <v>274.45</v>
      </c>
      <c r="T597" s="299">
        <v>274.45</v>
      </c>
      <c r="V597" s="10"/>
      <c r="W597" s="10"/>
      <c r="X597" s="10"/>
      <c r="Y597" s="10"/>
      <c r="Z597" s="10"/>
      <c r="AA597" s="10"/>
      <c r="AB597" s="10"/>
      <c r="AC597" s="10"/>
      <c r="AD597" s="10"/>
    </row>
    <row r="598" spans="1:30" x14ac:dyDescent="0.25">
      <c r="A598" s="55"/>
      <c r="B598" s="10"/>
      <c r="C598" s="177" t="s">
        <v>89</v>
      </c>
      <c r="D598" s="177"/>
      <c r="E598" s="177" t="s">
        <v>90</v>
      </c>
      <c r="F598" s="179">
        <v>1</v>
      </c>
      <c r="G598" s="299">
        <v>556.66999999999996</v>
      </c>
      <c r="H598" s="299">
        <v>556.66999999999996</v>
      </c>
      <c r="I598" s="299">
        <v>556.66999999999996</v>
      </c>
      <c r="J598" s="299">
        <v>12</v>
      </c>
      <c r="K598" s="178"/>
      <c r="L598" s="179">
        <v>1</v>
      </c>
      <c r="M598" s="299"/>
      <c r="N598" s="299"/>
      <c r="O598" s="213"/>
      <c r="P598" s="299"/>
      <c r="Q598" s="299"/>
      <c r="R598" s="179">
        <v>1</v>
      </c>
      <c r="S598" s="299">
        <v>556.66999999999996</v>
      </c>
      <c r="T598" s="299">
        <v>556.66999999999996</v>
      </c>
      <c r="V598" s="10"/>
      <c r="W598" s="10"/>
      <c r="X598" s="10"/>
      <c r="Y598" s="10"/>
      <c r="Z598" s="10"/>
      <c r="AA598" s="10"/>
      <c r="AB598" s="10"/>
      <c r="AC598" s="10"/>
      <c r="AD598" s="10"/>
    </row>
    <row r="599" spans="1:30" x14ac:dyDescent="0.25">
      <c r="A599" s="55"/>
      <c r="B599" s="10"/>
      <c r="C599" s="177" t="s">
        <v>91</v>
      </c>
      <c r="D599" s="177"/>
      <c r="E599" s="177" t="s">
        <v>92</v>
      </c>
      <c r="F599" s="179">
        <v>4</v>
      </c>
      <c r="G599" s="299">
        <v>690.11666666666702</v>
      </c>
      <c r="H599" s="299">
        <v>2070.35</v>
      </c>
      <c r="I599" s="299">
        <v>517.58749999999998</v>
      </c>
      <c r="J599" s="299">
        <v>9.75</v>
      </c>
      <c r="K599" s="178"/>
      <c r="L599" s="179">
        <v>3</v>
      </c>
      <c r="M599" s="299">
        <v>301.24</v>
      </c>
      <c r="N599" s="299">
        <v>301.24</v>
      </c>
      <c r="O599" s="213"/>
      <c r="P599" s="299"/>
      <c r="Q599" s="299"/>
      <c r="R599" s="179">
        <v>4</v>
      </c>
      <c r="S599" s="299">
        <v>2070.35</v>
      </c>
      <c r="T599" s="299">
        <v>517.58749999999998</v>
      </c>
      <c r="V599" s="10"/>
      <c r="W599" s="10"/>
      <c r="X599" s="10"/>
      <c r="Y599" s="10"/>
      <c r="Z599" s="10"/>
      <c r="AA599" s="10"/>
      <c r="AB599" s="10"/>
      <c r="AC599" s="10"/>
      <c r="AD599" s="10"/>
    </row>
    <row r="600" spans="1:30" x14ac:dyDescent="0.25">
      <c r="A600" s="55"/>
      <c r="B600" s="10"/>
      <c r="C600" s="177" t="s">
        <v>94</v>
      </c>
      <c r="D600" s="177"/>
      <c r="E600" s="177" t="s">
        <v>96</v>
      </c>
      <c r="F600" s="179">
        <v>7</v>
      </c>
      <c r="G600" s="299">
        <v>522.29333333333295</v>
      </c>
      <c r="H600" s="299">
        <v>3133.76</v>
      </c>
      <c r="I600" s="299">
        <v>447.68</v>
      </c>
      <c r="J600" s="299">
        <v>11.8571428571429</v>
      </c>
      <c r="K600" s="178"/>
      <c r="L600" s="179">
        <v>6</v>
      </c>
      <c r="M600" s="299">
        <v>415.08</v>
      </c>
      <c r="N600" s="299">
        <v>415.08</v>
      </c>
      <c r="O600" s="213"/>
      <c r="P600" s="299"/>
      <c r="Q600" s="299"/>
      <c r="R600" s="179">
        <v>7</v>
      </c>
      <c r="S600" s="299">
        <v>3133.76</v>
      </c>
      <c r="T600" s="299">
        <v>447.68</v>
      </c>
      <c r="V600" s="10"/>
      <c r="W600" s="10"/>
      <c r="X600" s="10"/>
      <c r="Y600" s="10"/>
      <c r="Z600" s="10"/>
      <c r="AA600" s="10"/>
      <c r="AB600" s="10"/>
      <c r="AC600" s="10"/>
      <c r="AD600" s="10"/>
    </row>
    <row r="601" spans="1:30" x14ac:dyDescent="0.25">
      <c r="A601" s="55"/>
      <c r="B601" s="10"/>
      <c r="C601" s="177" t="s">
        <v>99</v>
      </c>
      <c r="D601" s="177"/>
      <c r="E601" s="177" t="s">
        <v>77</v>
      </c>
      <c r="F601" s="179">
        <v>137</v>
      </c>
      <c r="G601" s="299">
        <v>818.12957446808502</v>
      </c>
      <c r="H601" s="299">
        <v>76904.179999999993</v>
      </c>
      <c r="I601" s="299">
        <v>561.34437956204397</v>
      </c>
      <c r="J601" s="299">
        <v>10.9416058394161</v>
      </c>
      <c r="K601" s="178"/>
      <c r="L601" s="179">
        <v>94</v>
      </c>
      <c r="M601" s="299">
        <v>37934.03</v>
      </c>
      <c r="N601" s="299">
        <v>882.18674418604598</v>
      </c>
      <c r="O601" s="213">
        <v>2</v>
      </c>
      <c r="P601" s="299">
        <v>2030.49</v>
      </c>
      <c r="Q601" s="299">
        <v>1015.245</v>
      </c>
      <c r="R601" s="179">
        <v>135</v>
      </c>
      <c r="S601" s="299">
        <v>74873.69</v>
      </c>
      <c r="T601" s="299">
        <v>554.61992592592605</v>
      </c>
      <c r="V601" s="10"/>
      <c r="W601" s="10"/>
      <c r="X601" s="10"/>
      <c r="Y601" s="10"/>
      <c r="Z601" s="10"/>
      <c r="AA601" s="10"/>
      <c r="AB601" s="10"/>
      <c r="AC601" s="10"/>
      <c r="AD601" s="10"/>
    </row>
    <row r="602" spans="1:30" x14ac:dyDescent="0.25">
      <c r="A602" s="55"/>
      <c r="B602" s="10"/>
      <c r="C602" s="177" t="s">
        <v>101</v>
      </c>
      <c r="D602" s="177"/>
      <c r="E602" s="177" t="s">
        <v>103</v>
      </c>
      <c r="F602" s="179">
        <v>1</v>
      </c>
      <c r="G602" s="299">
        <v>229.18</v>
      </c>
      <c r="H602" s="299">
        <v>229.18</v>
      </c>
      <c r="I602" s="299">
        <v>229.18</v>
      </c>
      <c r="J602" s="299">
        <v>13</v>
      </c>
      <c r="K602" s="178"/>
      <c r="L602" s="179">
        <v>1</v>
      </c>
      <c r="M602" s="299"/>
      <c r="N602" s="299"/>
      <c r="O602" s="213"/>
      <c r="P602" s="299"/>
      <c r="Q602" s="299"/>
      <c r="R602" s="179">
        <v>1</v>
      </c>
      <c r="S602" s="299">
        <v>229.18</v>
      </c>
      <c r="T602" s="299">
        <v>229.18</v>
      </c>
      <c r="V602" s="10"/>
      <c r="W602" s="10"/>
      <c r="X602" s="10"/>
      <c r="Y602" s="10"/>
      <c r="Z602" s="10"/>
      <c r="AA602" s="10"/>
      <c r="AB602" s="10"/>
      <c r="AC602" s="10"/>
      <c r="AD602" s="10"/>
    </row>
    <row r="603" spans="1:30" x14ac:dyDescent="0.25">
      <c r="A603" s="55"/>
      <c r="B603" s="10"/>
      <c r="C603" s="177" t="s">
        <v>101</v>
      </c>
      <c r="D603" s="177"/>
      <c r="E603" s="177" t="s">
        <v>102</v>
      </c>
      <c r="F603" s="179">
        <v>51</v>
      </c>
      <c r="G603" s="299">
        <v>414.26853658536601</v>
      </c>
      <c r="H603" s="299">
        <v>16985.009999999998</v>
      </c>
      <c r="I603" s="299">
        <v>333.03941176470602</v>
      </c>
      <c r="J603" s="299">
        <v>12.4705882352941</v>
      </c>
      <c r="K603" s="178"/>
      <c r="L603" s="179">
        <v>41</v>
      </c>
      <c r="M603" s="299">
        <v>4986.8500000000004</v>
      </c>
      <c r="N603" s="299">
        <v>498.685</v>
      </c>
      <c r="O603" s="213"/>
      <c r="P603" s="299"/>
      <c r="Q603" s="299"/>
      <c r="R603" s="179">
        <v>51</v>
      </c>
      <c r="S603" s="299">
        <v>16985.009999999998</v>
      </c>
      <c r="T603" s="299">
        <v>333.03941176470602</v>
      </c>
      <c r="V603" s="10"/>
      <c r="W603" s="10"/>
      <c r="X603" s="10"/>
      <c r="Y603" s="10"/>
      <c r="Z603" s="10"/>
      <c r="AA603" s="10"/>
      <c r="AB603" s="10"/>
      <c r="AC603" s="10"/>
      <c r="AD603" s="10"/>
    </row>
    <row r="604" spans="1:30" x14ac:dyDescent="0.25">
      <c r="A604" s="55"/>
      <c r="B604" s="10"/>
      <c r="C604" s="177" t="s">
        <v>645</v>
      </c>
      <c r="D604" s="177"/>
      <c r="E604" s="177" t="s">
        <v>103</v>
      </c>
      <c r="F604" s="179">
        <v>1</v>
      </c>
      <c r="G604" s="299">
        <v>167.79</v>
      </c>
      <c r="H604" s="299">
        <v>167.79</v>
      </c>
      <c r="I604" s="299">
        <v>167.79</v>
      </c>
      <c r="J604" s="299">
        <v>12</v>
      </c>
      <c r="K604" s="178"/>
      <c r="L604" s="179">
        <v>1</v>
      </c>
      <c r="M604" s="299"/>
      <c r="N604" s="299"/>
      <c r="O604" s="213"/>
      <c r="P604" s="299"/>
      <c r="Q604" s="299"/>
      <c r="R604" s="179">
        <v>1</v>
      </c>
      <c r="S604" s="299">
        <v>167.79</v>
      </c>
      <c r="T604" s="299">
        <v>167.79</v>
      </c>
      <c r="V604" s="10"/>
      <c r="W604" s="10"/>
      <c r="X604" s="10"/>
      <c r="Y604" s="10"/>
      <c r="Z604" s="10"/>
      <c r="AA604" s="10"/>
      <c r="AB604" s="10"/>
      <c r="AC604" s="10"/>
      <c r="AD604" s="10"/>
    </row>
    <row r="605" spans="1:30" x14ac:dyDescent="0.25">
      <c r="A605" s="55"/>
      <c r="B605" s="10"/>
      <c r="C605" s="177" t="s">
        <v>106</v>
      </c>
      <c r="D605" s="177"/>
      <c r="E605" s="177" t="s">
        <v>107</v>
      </c>
      <c r="F605" s="179">
        <v>17</v>
      </c>
      <c r="G605" s="299">
        <v>1497.2360000000001</v>
      </c>
      <c r="H605" s="299">
        <v>14972.36</v>
      </c>
      <c r="I605" s="299">
        <v>880.72705882353</v>
      </c>
      <c r="J605" s="299">
        <v>11.9411764705882</v>
      </c>
      <c r="K605" s="178"/>
      <c r="L605" s="179">
        <v>10</v>
      </c>
      <c r="M605" s="299">
        <v>6823.17</v>
      </c>
      <c r="N605" s="299">
        <v>974.73857142857105</v>
      </c>
      <c r="O605" s="213"/>
      <c r="P605" s="299"/>
      <c r="Q605" s="299"/>
      <c r="R605" s="179">
        <v>17</v>
      </c>
      <c r="S605" s="299">
        <v>14972.36</v>
      </c>
      <c r="T605" s="299">
        <v>880.72705882353</v>
      </c>
      <c r="V605" s="10"/>
      <c r="W605" s="10"/>
      <c r="X605" s="10"/>
      <c r="Y605" s="10"/>
      <c r="Z605" s="10"/>
      <c r="AA605" s="10"/>
      <c r="AB605" s="10"/>
      <c r="AC605" s="10"/>
      <c r="AD605" s="10"/>
    </row>
    <row r="606" spans="1:30" x14ac:dyDescent="0.25">
      <c r="A606" s="55"/>
      <c r="B606" s="10"/>
      <c r="C606" s="177" t="s">
        <v>113</v>
      </c>
      <c r="D606" s="177"/>
      <c r="E606" s="177" t="s">
        <v>104</v>
      </c>
      <c r="F606" s="179">
        <v>17</v>
      </c>
      <c r="G606" s="299">
        <v>800.21166666666704</v>
      </c>
      <c r="H606" s="299">
        <v>9602.5400000000009</v>
      </c>
      <c r="I606" s="299">
        <v>564.85529411764696</v>
      </c>
      <c r="J606" s="299">
        <v>9.9411764705882408</v>
      </c>
      <c r="K606" s="178"/>
      <c r="L606" s="179">
        <v>12</v>
      </c>
      <c r="M606" s="299">
        <v>4130.74</v>
      </c>
      <c r="N606" s="299">
        <v>826.14800000000002</v>
      </c>
      <c r="O606" s="213"/>
      <c r="P606" s="299"/>
      <c r="Q606" s="299"/>
      <c r="R606" s="179">
        <v>17</v>
      </c>
      <c r="S606" s="299">
        <v>9602.5400000000009</v>
      </c>
      <c r="T606" s="299">
        <v>564.85529411764696</v>
      </c>
      <c r="V606" s="10"/>
      <c r="W606" s="10"/>
      <c r="X606" s="10"/>
      <c r="Y606" s="10"/>
      <c r="Z606" s="10"/>
      <c r="AA606" s="10"/>
      <c r="AB606" s="10"/>
      <c r="AC606" s="10"/>
      <c r="AD606" s="10"/>
    </row>
    <row r="607" spans="1:30" x14ac:dyDescent="0.25">
      <c r="A607" s="55"/>
      <c r="B607" s="10"/>
      <c r="C607" s="177" t="s">
        <v>113</v>
      </c>
      <c r="D607" s="177"/>
      <c r="E607" s="177" t="s">
        <v>105</v>
      </c>
      <c r="F607" s="179">
        <v>2</v>
      </c>
      <c r="G607" s="299">
        <v>161.86500000000001</v>
      </c>
      <c r="H607" s="299">
        <v>323.73</v>
      </c>
      <c r="I607" s="299">
        <v>161.86500000000001</v>
      </c>
      <c r="J607" s="299">
        <v>9.5</v>
      </c>
      <c r="K607" s="178"/>
      <c r="L607" s="179">
        <v>2</v>
      </c>
      <c r="M607" s="299"/>
      <c r="N607" s="299"/>
      <c r="O607" s="213"/>
      <c r="P607" s="299"/>
      <c r="Q607" s="299"/>
      <c r="R607" s="179">
        <v>2</v>
      </c>
      <c r="S607" s="299">
        <v>323.73</v>
      </c>
      <c r="T607" s="299">
        <v>161.86500000000001</v>
      </c>
      <c r="V607" s="10"/>
      <c r="W607" s="10"/>
      <c r="X607" s="10"/>
      <c r="Y607" s="10"/>
      <c r="Z607" s="10"/>
      <c r="AA607" s="10"/>
      <c r="AB607" s="10"/>
      <c r="AC607" s="10"/>
      <c r="AD607" s="10"/>
    </row>
    <row r="608" spans="1:30" x14ac:dyDescent="0.25">
      <c r="A608" s="55"/>
      <c r="B608" s="10"/>
      <c r="C608" s="177" t="s">
        <v>118</v>
      </c>
      <c r="D608" s="177"/>
      <c r="E608" s="177" t="s">
        <v>105</v>
      </c>
      <c r="F608" s="179">
        <v>28</v>
      </c>
      <c r="G608" s="299">
        <v>722.44578947368404</v>
      </c>
      <c r="H608" s="299">
        <v>13726.47</v>
      </c>
      <c r="I608" s="299">
        <v>490.231071428571</v>
      </c>
      <c r="J608" s="299">
        <v>10.6428571428571</v>
      </c>
      <c r="K608" s="178"/>
      <c r="L608" s="179">
        <v>19</v>
      </c>
      <c r="M608" s="299">
        <v>5782.06</v>
      </c>
      <c r="N608" s="299">
        <v>642.451111111111</v>
      </c>
      <c r="O608" s="213"/>
      <c r="P608" s="299"/>
      <c r="Q608" s="299"/>
      <c r="R608" s="179">
        <v>28</v>
      </c>
      <c r="S608" s="299">
        <v>13726.47</v>
      </c>
      <c r="T608" s="299">
        <v>490.231071428571</v>
      </c>
      <c r="V608" s="10"/>
      <c r="W608" s="10"/>
      <c r="X608" s="10"/>
      <c r="Y608" s="10"/>
      <c r="Z608" s="10"/>
      <c r="AA608" s="10"/>
      <c r="AB608" s="10"/>
      <c r="AC608" s="10"/>
      <c r="AD608" s="10"/>
    </row>
    <row r="609" spans="1:30" x14ac:dyDescent="0.25">
      <c r="A609" s="55"/>
      <c r="B609" s="10"/>
      <c r="C609" s="177" t="s">
        <v>123</v>
      </c>
      <c r="D609" s="177"/>
      <c r="E609" s="177" t="s">
        <v>124</v>
      </c>
      <c r="F609" s="179">
        <v>1</v>
      </c>
      <c r="G609" s="299">
        <v>473.68</v>
      </c>
      <c r="H609" s="299">
        <v>473.68</v>
      </c>
      <c r="I609" s="299">
        <v>473.68</v>
      </c>
      <c r="J609" s="299">
        <v>8</v>
      </c>
      <c r="K609" s="178"/>
      <c r="L609" s="179">
        <v>1</v>
      </c>
      <c r="M609" s="299"/>
      <c r="N609" s="299"/>
      <c r="O609" s="213"/>
      <c r="P609" s="299"/>
      <c r="Q609" s="299"/>
      <c r="R609" s="179">
        <v>1</v>
      </c>
      <c r="S609" s="299">
        <v>473.68</v>
      </c>
      <c r="T609" s="299">
        <v>473.68</v>
      </c>
      <c r="V609" s="10"/>
      <c r="W609" s="10"/>
      <c r="X609" s="10"/>
      <c r="Y609" s="10"/>
      <c r="Z609" s="10"/>
      <c r="AA609" s="10"/>
      <c r="AB609" s="10"/>
      <c r="AC609" s="10"/>
      <c r="AD609" s="10"/>
    </row>
    <row r="610" spans="1:30" x14ac:dyDescent="0.25">
      <c r="A610" s="55"/>
      <c r="B610" s="10"/>
      <c r="C610" s="177" t="s">
        <v>125</v>
      </c>
      <c r="D610" s="177"/>
      <c r="E610" s="177" t="s">
        <v>120</v>
      </c>
      <c r="F610" s="179">
        <v>15</v>
      </c>
      <c r="G610" s="299">
        <v>836.41700000000003</v>
      </c>
      <c r="H610" s="299">
        <v>8364.17</v>
      </c>
      <c r="I610" s="299">
        <v>557.61133333333305</v>
      </c>
      <c r="J610" s="299">
        <v>11.133333333333301</v>
      </c>
      <c r="K610" s="178"/>
      <c r="L610" s="179">
        <v>10</v>
      </c>
      <c r="M610" s="299">
        <v>4232.96</v>
      </c>
      <c r="N610" s="299">
        <v>846.59199999999998</v>
      </c>
      <c r="O610" s="213"/>
      <c r="P610" s="299"/>
      <c r="Q610" s="299"/>
      <c r="R610" s="179">
        <v>15</v>
      </c>
      <c r="S610" s="299">
        <v>8364.17</v>
      </c>
      <c r="T610" s="299">
        <v>557.61133333333305</v>
      </c>
      <c r="V610" s="10"/>
      <c r="W610" s="10"/>
      <c r="X610" s="10"/>
      <c r="Y610" s="10"/>
      <c r="Z610" s="10"/>
      <c r="AA610" s="10"/>
      <c r="AB610" s="10"/>
      <c r="AC610" s="10"/>
      <c r="AD610" s="10"/>
    </row>
    <row r="611" spans="1:30" x14ac:dyDescent="0.25">
      <c r="A611" s="55"/>
      <c r="B611" s="10"/>
      <c r="C611" s="177" t="s">
        <v>126</v>
      </c>
      <c r="D611" s="177"/>
      <c r="E611" s="177" t="s">
        <v>127</v>
      </c>
      <c r="F611" s="179">
        <v>10</v>
      </c>
      <c r="G611" s="299">
        <v>1033.5266666666701</v>
      </c>
      <c r="H611" s="299">
        <v>6201.16</v>
      </c>
      <c r="I611" s="299">
        <v>620.11599999999999</v>
      </c>
      <c r="J611" s="299">
        <v>11.3</v>
      </c>
      <c r="K611" s="178"/>
      <c r="L611" s="179">
        <v>6</v>
      </c>
      <c r="M611" s="299">
        <v>4091.85</v>
      </c>
      <c r="N611" s="299">
        <v>1022.9625</v>
      </c>
      <c r="O611" s="213"/>
      <c r="P611" s="299"/>
      <c r="Q611" s="299"/>
      <c r="R611" s="179">
        <v>10</v>
      </c>
      <c r="S611" s="299">
        <v>6201.16</v>
      </c>
      <c r="T611" s="299">
        <v>620.11599999999999</v>
      </c>
      <c r="V611" s="10"/>
      <c r="W611" s="10"/>
      <c r="X611" s="10"/>
      <c r="Y611" s="10"/>
      <c r="Z611" s="10"/>
      <c r="AA611" s="10"/>
      <c r="AB611" s="10"/>
      <c r="AC611" s="10"/>
      <c r="AD611" s="10"/>
    </row>
    <row r="612" spans="1:30" x14ac:dyDescent="0.25">
      <c r="A612" s="55"/>
      <c r="B612" s="10"/>
      <c r="C612" s="177" t="s">
        <v>128</v>
      </c>
      <c r="D612" s="177"/>
      <c r="E612" s="177" t="s">
        <v>75</v>
      </c>
      <c r="F612" s="179">
        <v>1</v>
      </c>
      <c r="G612" s="299"/>
      <c r="H612" s="299">
        <v>1873.09</v>
      </c>
      <c r="I612" s="299">
        <v>1873.09</v>
      </c>
      <c r="J612" s="299">
        <v>12</v>
      </c>
      <c r="K612" s="178"/>
      <c r="L612" s="179"/>
      <c r="M612" s="299">
        <v>1873.09</v>
      </c>
      <c r="N612" s="299">
        <v>1873.09</v>
      </c>
      <c r="O612" s="213"/>
      <c r="P612" s="299"/>
      <c r="Q612" s="299"/>
      <c r="R612" s="179">
        <v>1</v>
      </c>
      <c r="S612" s="299">
        <v>1873.09</v>
      </c>
      <c r="T612" s="299">
        <v>1873.09</v>
      </c>
      <c r="V612" s="10"/>
      <c r="W612" s="10"/>
      <c r="X612" s="10"/>
      <c r="Y612" s="10"/>
      <c r="Z612" s="10"/>
      <c r="AA612" s="10"/>
      <c r="AB612" s="10"/>
      <c r="AC612" s="10"/>
      <c r="AD612" s="10"/>
    </row>
    <row r="613" spans="1:30" x14ac:dyDescent="0.25">
      <c r="A613" s="55"/>
      <c r="B613" s="10"/>
      <c r="C613" s="177" t="s">
        <v>128</v>
      </c>
      <c r="D613" s="177"/>
      <c r="E613" s="177" t="s">
        <v>68</v>
      </c>
      <c r="F613" s="179">
        <v>140</v>
      </c>
      <c r="G613" s="299">
        <v>915.41113636363696</v>
      </c>
      <c r="H613" s="299">
        <v>80556.179999999993</v>
      </c>
      <c r="I613" s="299">
        <v>575.40128571428602</v>
      </c>
      <c r="J613" s="299">
        <v>11.092857142857101</v>
      </c>
      <c r="K613" s="178"/>
      <c r="L613" s="179">
        <v>88</v>
      </c>
      <c r="M613" s="299">
        <v>32592.5</v>
      </c>
      <c r="N613" s="299">
        <v>626.77884615384596</v>
      </c>
      <c r="O613" s="213">
        <v>3</v>
      </c>
      <c r="P613" s="299">
        <v>1217.95</v>
      </c>
      <c r="Q613" s="299">
        <v>405.98333333333301</v>
      </c>
      <c r="R613" s="179">
        <v>137</v>
      </c>
      <c r="S613" s="299">
        <v>79338.23</v>
      </c>
      <c r="T613" s="299">
        <v>579.11116788321203</v>
      </c>
      <c r="V613" s="10"/>
      <c r="W613" s="10"/>
      <c r="X613" s="10"/>
      <c r="Y613" s="10"/>
      <c r="Z613" s="10"/>
      <c r="AA613" s="10"/>
      <c r="AB613" s="10"/>
      <c r="AC613" s="10"/>
      <c r="AD613" s="10"/>
    </row>
    <row r="614" spans="1:30" x14ac:dyDescent="0.25">
      <c r="A614" s="55"/>
      <c r="B614" s="10"/>
      <c r="C614" s="177" t="s">
        <v>130</v>
      </c>
      <c r="D614" s="177"/>
      <c r="E614" s="177" t="s">
        <v>107</v>
      </c>
      <c r="F614" s="179">
        <v>1</v>
      </c>
      <c r="G614" s="299"/>
      <c r="H614" s="299">
        <v>377.47</v>
      </c>
      <c r="I614" s="299">
        <v>377.47</v>
      </c>
      <c r="J614" s="299">
        <v>13</v>
      </c>
      <c r="K614" s="178"/>
      <c r="L614" s="179"/>
      <c r="M614" s="299">
        <v>377.47</v>
      </c>
      <c r="N614" s="299">
        <v>377.47</v>
      </c>
      <c r="O614" s="213"/>
      <c r="P614" s="299"/>
      <c r="Q614" s="299"/>
      <c r="R614" s="179">
        <v>1</v>
      </c>
      <c r="S614" s="299">
        <v>377.47</v>
      </c>
      <c r="T614" s="299">
        <v>377.47</v>
      </c>
      <c r="V614" s="10"/>
      <c r="W614" s="10"/>
      <c r="X614" s="10"/>
      <c r="Y614" s="10"/>
      <c r="Z614" s="10"/>
      <c r="AA614" s="10"/>
      <c r="AB614" s="10"/>
      <c r="AC614" s="10"/>
      <c r="AD614" s="10"/>
    </row>
    <row r="615" spans="1:30" x14ac:dyDescent="0.25">
      <c r="A615" s="55"/>
      <c r="B615" s="10"/>
      <c r="C615" s="177" t="s">
        <v>132</v>
      </c>
      <c r="D615" s="177"/>
      <c r="E615" s="177" t="s">
        <v>134</v>
      </c>
      <c r="F615" s="179">
        <v>1</v>
      </c>
      <c r="G615" s="299">
        <v>286</v>
      </c>
      <c r="H615" s="299">
        <v>286</v>
      </c>
      <c r="I615" s="299">
        <v>286</v>
      </c>
      <c r="J615" s="299">
        <v>12</v>
      </c>
      <c r="K615" s="178"/>
      <c r="L615" s="179">
        <v>1</v>
      </c>
      <c r="M615" s="299"/>
      <c r="N615" s="299"/>
      <c r="O615" s="213"/>
      <c r="P615" s="299"/>
      <c r="Q615" s="299"/>
      <c r="R615" s="179">
        <v>1</v>
      </c>
      <c r="S615" s="299">
        <v>286</v>
      </c>
      <c r="T615" s="299">
        <v>286</v>
      </c>
      <c r="V615" s="10"/>
      <c r="W615" s="10"/>
      <c r="X615" s="10"/>
      <c r="Y615" s="10"/>
      <c r="Z615" s="10"/>
      <c r="AA615" s="10"/>
      <c r="AB615" s="10"/>
      <c r="AC615" s="10"/>
      <c r="AD615" s="10"/>
    </row>
    <row r="616" spans="1:30" x14ac:dyDescent="0.25">
      <c r="A616" s="55"/>
      <c r="B616" s="10"/>
      <c r="C616" s="177" t="s">
        <v>135</v>
      </c>
      <c r="D616" s="177"/>
      <c r="E616" s="177" t="s">
        <v>131</v>
      </c>
      <c r="F616" s="179">
        <v>83</v>
      </c>
      <c r="G616" s="299">
        <v>677.13254901960795</v>
      </c>
      <c r="H616" s="299">
        <v>34533.760000000002</v>
      </c>
      <c r="I616" s="299">
        <v>416.06939759036101</v>
      </c>
      <c r="J616" s="299">
        <v>11.024096385542199</v>
      </c>
      <c r="K616" s="178"/>
      <c r="L616" s="179">
        <v>51</v>
      </c>
      <c r="M616" s="299">
        <v>15062.9</v>
      </c>
      <c r="N616" s="299">
        <v>470.71562499999999</v>
      </c>
      <c r="O616" s="213">
        <v>1</v>
      </c>
      <c r="P616" s="299">
        <v>56.75</v>
      </c>
      <c r="Q616" s="299">
        <v>56.75</v>
      </c>
      <c r="R616" s="179">
        <v>82</v>
      </c>
      <c r="S616" s="299">
        <v>34477.01</v>
      </c>
      <c r="T616" s="299">
        <v>420.45134146341502</v>
      </c>
      <c r="V616" s="10"/>
      <c r="W616" s="10"/>
      <c r="X616" s="10"/>
      <c r="Y616" s="10"/>
      <c r="Z616" s="10"/>
      <c r="AA616" s="10"/>
      <c r="AB616" s="10"/>
      <c r="AC616" s="10"/>
      <c r="AD616" s="10"/>
    </row>
    <row r="617" spans="1:30" x14ac:dyDescent="0.25">
      <c r="A617" s="55"/>
      <c r="B617" s="10"/>
      <c r="C617" s="177" t="s">
        <v>136</v>
      </c>
      <c r="D617" s="177"/>
      <c r="E617" s="177" t="s">
        <v>79</v>
      </c>
      <c r="F617" s="179">
        <v>16</v>
      </c>
      <c r="G617" s="299">
        <v>483.02076923076902</v>
      </c>
      <c r="H617" s="299">
        <v>6279.27</v>
      </c>
      <c r="I617" s="299">
        <v>392.45437500000003</v>
      </c>
      <c r="J617" s="299">
        <v>11.0625</v>
      </c>
      <c r="K617" s="178"/>
      <c r="L617" s="179">
        <v>13</v>
      </c>
      <c r="M617" s="299">
        <v>1570.19</v>
      </c>
      <c r="N617" s="299">
        <v>523.39666666666699</v>
      </c>
      <c r="O617" s="213">
        <v>1</v>
      </c>
      <c r="P617" s="299">
        <v>111.73</v>
      </c>
      <c r="Q617" s="299">
        <v>111.73</v>
      </c>
      <c r="R617" s="179">
        <v>15</v>
      </c>
      <c r="S617" s="299">
        <v>6167.54</v>
      </c>
      <c r="T617" s="299">
        <v>411.16933333333299</v>
      </c>
      <c r="V617" s="10"/>
      <c r="W617" s="10"/>
      <c r="X617" s="10"/>
      <c r="Y617" s="10"/>
      <c r="Z617" s="10"/>
      <c r="AA617" s="10"/>
      <c r="AB617" s="10"/>
      <c r="AC617" s="10"/>
      <c r="AD617" s="10"/>
    </row>
    <row r="618" spans="1:30" x14ac:dyDescent="0.25">
      <c r="A618" s="55"/>
      <c r="B618" s="10"/>
      <c r="C618" s="177" t="s">
        <v>138</v>
      </c>
      <c r="D618" s="177"/>
      <c r="E618" s="177" t="s">
        <v>79</v>
      </c>
      <c r="F618" s="179">
        <v>4</v>
      </c>
      <c r="G618" s="299">
        <v>1306.25</v>
      </c>
      <c r="H618" s="299">
        <v>2612.5</v>
      </c>
      <c r="I618" s="299">
        <v>653.125</v>
      </c>
      <c r="J618" s="299">
        <v>8.5</v>
      </c>
      <c r="K618" s="178"/>
      <c r="L618" s="179">
        <v>2</v>
      </c>
      <c r="M618" s="299">
        <v>1045.01</v>
      </c>
      <c r="N618" s="299">
        <v>522.505</v>
      </c>
      <c r="O618" s="213">
        <v>1</v>
      </c>
      <c r="P618" s="299">
        <v>1025.1500000000001</v>
      </c>
      <c r="Q618" s="299">
        <v>1025.1500000000001</v>
      </c>
      <c r="R618" s="179">
        <v>3</v>
      </c>
      <c r="S618" s="299">
        <v>1587.35</v>
      </c>
      <c r="T618" s="299">
        <v>529.11666666666702</v>
      </c>
      <c r="V618" s="10"/>
      <c r="W618" s="10"/>
      <c r="X618" s="10"/>
      <c r="Y618" s="10"/>
      <c r="Z618" s="10"/>
      <c r="AA618" s="10"/>
      <c r="AB618" s="10"/>
      <c r="AC618" s="10"/>
      <c r="AD618" s="10"/>
    </row>
    <row r="619" spans="1:30" x14ac:dyDescent="0.25">
      <c r="A619" s="55"/>
      <c r="B619" s="10"/>
      <c r="C619" s="177" t="s">
        <v>139</v>
      </c>
      <c r="D619" s="177"/>
      <c r="E619" s="177" t="s">
        <v>140</v>
      </c>
      <c r="F619" s="179">
        <v>1</v>
      </c>
      <c r="G619" s="299"/>
      <c r="H619" s="299">
        <v>809.58</v>
      </c>
      <c r="I619" s="299">
        <v>809.58</v>
      </c>
      <c r="J619" s="299">
        <v>7</v>
      </c>
      <c r="K619" s="178"/>
      <c r="L619" s="179"/>
      <c r="M619" s="299">
        <v>809.58</v>
      </c>
      <c r="N619" s="299">
        <v>809.58</v>
      </c>
      <c r="O619" s="213"/>
      <c r="P619" s="299"/>
      <c r="Q619" s="299"/>
      <c r="R619" s="179">
        <v>1</v>
      </c>
      <c r="S619" s="299">
        <v>809.58</v>
      </c>
      <c r="T619" s="299">
        <v>809.58</v>
      </c>
      <c r="V619" s="10"/>
      <c r="W619" s="10"/>
      <c r="X619" s="10"/>
      <c r="Y619" s="10"/>
      <c r="Z619" s="10"/>
      <c r="AA619" s="10"/>
      <c r="AB619" s="10"/>
      <c r="AC619" s="10"/>
      <c r="AD619" s="10"/>
    </row>
    <row r="620" spans="1:30" x14ac:dyDescent="0.25">
      <c r="A620" s="55"/>
      <c r="B620" s="10"/>
      <c r="C620" s="177" t="s">
        <v>141</v>
      </c>
      <c r="D620" s="177"/>
      <c r="E620" s="177" t="s">
        <v>104</v>
      </c>
      <c r="F620" s="179">
        <v>4</v>
      </c>
      <c r="G620" s="299">
        <v>1906.55</v>
      </c>
      <c r="H620" s="299">
        <v>3813.1</v>
      </c>
      <c r="I620" s="299">
        <v>953.27499999999998</v>
      </c>
      <c r="J620" s="299">
        <v>11.25</v>
      </c>
      <c r="K620" s="178"/>
      <c r="L620" s="179">
        <v>2</v>
      </c>
      <c r="M620" s="299">
        <v>2434.1</v>
      </c>
      <c r="N620" s="299">
        <v>1217.05</v>
      </c>
      <c r="O620" s="213"/>
      <c r="P620" s="299"/>
      <c r="Q620" s="299"/>
      <c r="R620" s="179">
        <v>4</v>
      </c>
      <c r="S620" s="299">
        <v>3813.1</v>
      </c>
      <c r="T620" s="299">
        <v>953.27499999999998</v>
      </c>
      <c r="V620" s="10"/>
      <c r="W620" s="10"/>
      <c r="X620" s="10"/>
      <c r="Y620" s="10"/>
      <c r="Z620" s="10"/>
      <c r="AA620" s="10"/>
      <c r="AB620" s="10"/>
      <c r="AC620" s="10"/>
      <c r="AD620" s="10"/>
    </row>
    <row r="621" spans="1:30" x14ac:dyDescent="0.25">
      <c r="A621" s="55"/>
      <c r="B621" s="10"/>
      <c r="C621" s="177" t="s">
        <v>142</v>
      </c>
      <c r="D621" s="177"/>
      <c r="E621" s="177" t="s">
        <v>143</v>
      </c>
      <c r="F621" s="179">
        <v>9</v>
      </c>
      <c r="G621" s="299">
        <v>1488.2950000000001</v>
      </c>
      <c r="H621" s="299">
        <v>5953.18</v>
      </c>
      <c r="I621" s="299">
        <v>661.46444444444398</v>
      </c>
      <c r="J621" s="299">
        <v>11.2222222222222</v>
      </c>
      <c r="K621" s="178"/>
      <c r="L621" s="179">
        <v>4</v>
      </c>
      <c r="M621" s="299">
        <v>3952.15</v>
      </c>
      <c r="N621" s="299">
        <v>790.43</v>
      </c>
      <c r="O621" s="213">
        <v>2</v>
      </c>
      <c r="P621" s="299">
        <v>3333.95</v>
      </c>
      <c r="Q621" s="299">
        <v>1666.9749999999999</v>
      </c>
      <c r="R621" s="179">
        <v>7</v>
      </c>
      <c r="S621" s="299">
        <v>2619.23</v>
      </c>
      <c r="T621" s="299">
        <v>374.17571428571398</v>
      </c>
      <c r="V621" s="10"/>
      <c r="W621" s="10"/>
      <c r="X621" s="10"/>
      <c r="Y621" s="10"/>
      <c r="Z621" s="10"/>
      <c r="AA621" s="10"/>
      <c r="AB621" s="10"/>
      <c r="AC621" s="10"/>
      <c r="AD621" s="10"/>
    </row>
    <row r="622" spans="1:30" x14ac:dyDescent="0.25">
      <c r="A622" s="55"/>
      <c r="B622" s="10"/>
      <c r="C622" s="177" t="s">
        <v>144</v>
      </c>
      <c r="D622" s="177"/>
      <c r="E622" s="177" t="s">
        <v>145</v>
      </c>
      <c r="F622" s="179">
        <v>698</v>
      </c>
      <c r="G622" s="299">
        <v>870.49070796460205</v>
      </c>
      <c r="H622" s="299">
        <v>393461.8</v>
      </c>
      <c r="I622" s="299">
        <v>563.69885386819499</v>
      </c>
      <c r="J622" s="299">
        <v>11.461318051575899</v>
      </c>
      <c r="K622" s="178"/>
      <c r="L622" s="179">
        <v>452</v>
      </c>
      <c r="M622" s="299">
        <v>148433.29</v>
      </c>
      <c r="N622" s="299">
        <v>603.387357723577</v>
      </c>
      <c r="O622" s="213">
        <v>24</v>
      </c>
      <c r="P622" s="299">
        <v>11148.46</v>
      </c>
      <c r="Q622" s="299">
        <v>464.51916666666699</v>
      </c>
      <c r="R622" s="179">
        <v>674</v>
      </c>
      <c r="S622" s="299">
        <v>382313.34</v>
      </c>
      <c r="T622" s="299">
        <v>567.23047477744797</v>
      </c>
      <c r="V622" s="10"/>
      <c r="W622" s="10"/>
      <c r="X622" s="10"/>
      <c r="Y622" s="10"/>
      <c r="Z622" s="10"/>
      <c r="AA622" s="10"/>
      <c r="AB622" s="10"/>
      <c r="AC622" s="10"/>
      <c r="AD622" s="10"/>
    </row>
    <row r="623" spans="1:30" x14ac:dyDescent="0.25">
      <c r="A623" s="55"/>
      <c r="B623" s="10"/>
      <c r="C623" s="177" t="s">
        <v>144</v>
      </c>
      <c r="D623" s="177"/>
      <c r="E623" s="177" t="s">
        <v>488</v>
      </c>
      <c r="F623" s="179">
        <v>1</v>
      </c>
      <c r="G623" s="299"/>
      <c r="H623" s="299">
        <v>340.93</v>
      </c>
      <c r="I623" s="299">
        <v>340.93</v>
      </c>
      <c r="J623" s="299">
        <v>8</v>
      </c>
      <c r="K623" s="178"/>
      <c r="L623" s="179"/>
      <c r="M623" s="299">
        <v>340.93</v>
      </c>
      <c r="N623" s="299">
        <v>340.93</v>
      </c>
      <c r="O623" s="213"/>
      <c r="P623" s="299"/>
      <c r="Q623" s="299"/>
      <c r="R623" s="179">
        <v>1</v>
      </c>
      <c r="S623" s="299">
        <v>340.93</v>
      </c>
      <c r="T623" s="299">
        <v>340.93</v>
      </c>
      <c r="V623" s="10"/>
      <c r="W623" s="10"/>
      <c r="X623" s="10"/>
      <c r="Y623" s="10"/>
      <c r="Z623" s="10"/>
      <c r="AA623" s="10"/>
      <c r="AB623" s="10"/>
      <c r="AC623" s="10"/>
      <c r="AD623" s="10"/>
    </row>
    <row r="624" spans="1:30" x14ac:dyDescent="0.25">
      <c r="A624" s="55"/>
      <c r="B624" s="10"/>
      <c r="C624" s="177" t="s">
        <v>146</v>
      </c>
      <c r="D624" s="177"/>
      <c r="E624" s="177" t="s">
        <v>148</v>
      </c>
      <c r="F624" s="179">
        <v>111</v>
      </c>
      <c r="G624" s="299">
        <v>646.80011627907004</v>
      </c>
      <c r="H624" s="299">
        <v>55624.81</v>
      </c>
      <c r="I624" s="299">
        <v>501.12441441441399</v>
      </c>
      <c r="J624" s="299">
        <v>11.639639639639601</v>
      </c>
      <c r="K624" s="178"/>
      <c r="L624" s="179">
        <v>86</v>
      </c>
      <c r="M624" s="299">
        <v>16005.6</v>
      </c>
      <c r="N624" s="299">
        <v>640.22400000000005</v>
      </c>
      <c r="O624" s="213"/>
      <c r="P624" s="299"/>
      <c r="Q624" s="299"/>
      <c r="R624" s="179">
        <v>111</v>
      </c>
      <c r="S624" s="299">
        <v>55624.81</v>
      </c>
      <c r="T624" s="299">
        <v>501.12441441441399</v>
      </c>
      <c r="V624" s="10"/>
      <c r="W624" s="10"/>
      <c r="X624" s="10"/>
      <c r="Y624" s="10"/>
      <c r="Z624" s="10"/>
      <c r="AA624" s="10"/>
      <c r="AB624" s="10"/>
      <c r="AC624" s="10"/>
      <c r="AD624" s="10"/>
    </row>
    <row r="625" spans="1:30" x14ac:dyDescent="0.25">
      <c r="A625" s="55"/>
      <c r="B625" s="10"/>
      <c r="C625" s="177" t="s">
        <v>152</v>
      </c>
      <c r="D625" s="177"/>
      <c r="E625" s="177" t="s">
        <v>153</v>
      </c>
      <c r="F625" s="179">
        <v>33</v>
      </c>
      <c r="G625" s="299">
        <v>594.06799999999998</v>
      </c>
      <c r="H625" s="299">
        <v>14851.7</v>
      </c>
      <c r="I625" s="299">
        <v>450.05151515151499</v>
      </c>
      <c r="J625" s="299">
        <v>11.6666666666667</v>
      </c>
      <c r="K625" s="178"/>
      <c r="L625" s="179">
        <v>25</v>
      </c>
      <c r="M625" s="299">
        <v>3410.79</v>
      </c>
      <c r="N625" s="299">
        <v>426.34875</v>
      </c>
      <c r="O625" s="213">
        <v>1</v>
      </c>
      <c r="P625" s="299">
        <v>305.35000000000002</v>
      </c>
      <c r="Q625" s="299">
        <v>305.35000000000002</v>
      </c>
      <c r="R625" s="179">
        <v>32</v>
      </c>
      <c r="S625" s="299">
        <v>14546.35</v>
      </c>
      <c r="T625" s="299">
        <v>454.57343750000001</v>
      </c>
      <c r="V625" s="10"/>
      <c r="W625" s="10"/>
      <c r="X625" s="10"/>
      <c r="Y625" s="10"/>
      <c r="Z625" s="10"/>
      <c r="AA625" s="10"/>
      <c r="AB625" s="10"/>
      <c r="AC625" s="10"/>
      <c r="AD625" s="10"/>
    </row>
    <row r="626" spans="1:30" x14ac:dyDescent="0.25">
      <c r="A626" s="55"/>
      <c r="B626" s="10"/>
      <c r="C626" s="177" t="s">
        <v>158</v>
      </c>
      <c r="D626" s="177"/>
      <c r="E626" s="177" t="s">
        <v>153</v>
      </c>
      <c r="F626" s="179">
        <v>3</v>
      </c>
      <c r="G626" s="299">
        <v>368.23</v>
      </c>
      <c r="H626" s="299">
        <v>1104.69</v>
      </c>
      <c r="I626" s="299">
        <v>368.23</v>
      </c>
      <c r="J626" s="299">
        <v>13</v>
      </c>
      <c r="K626" s="178"/>
      <c r="L626" s="179">
        <v>3</v>
      </c>
      <c r="M626" s="299"/>
      <c r="N626" s="299"/>
      <c r="O626" s="213"/>
      <c r="P626" s="299"/>
      <c r="Q626" s="299"/>
      <c r="R626" s="179">
        <v>3</v>
      </c>
      <c r="S626" s="299">
        <v>1104.69</v>
      </c>
      <c r="T626" s="299">
        <v>368.23</v>
      </c>
      <c r="V626" s="10"/>
      <c r="W626" s="10"/>
      <c r="X626" s="10"/>
      <c r="Y626" s="10"/>
      <c r="Z626" s="10"/>
      <c r="AA626" s="10"/>
      <c r="AB626" s="10"/>
      <c r="AC626" s="10"/>
      <c r="AD626" s="10"/>
    </row>
    <row r="627" spans="1:30" x14ac:dyDescent="0.25">
      <c r="A627" s="55"/>
      <c r="B627" s="10"/>
      <c r="C627" s="177" t="s">
        <v>160</v>
      </c>
      <c r="D627" s="177"/>
      <c r="E627" s="177" t="s">
        <v>97</v>
      </c>
      <c r="F627" s="179">
        <v>24</v>
      </c>
      <c r="G627" s="299">
        <v>565.24294117647105</v>
      </c>
      <c r="H627" s="299">
        <v>9609.1299999999992</v>
      </c>
      <c r="I627" s="299">
        <v>400.38041666666697</v>
      </c>
      <c r="J627" s="299">
        <v>11.125</v>
      </c>
      <c r="K627" s="178"/>
      <c r="L627" s="179">
        <v>17</v>
      </c>
      <c r="M627" s="299">
        <v>3255.86</v>
      </c>
      <c r="N627" s="299">
        <v>465.12285714285701</v>
      </c>
      <c r="O627" s="213"/>
      <c r="P627" s="299"/>
      <c r="Q627" s="299"/>
      <c r="R627" s="179">
        <v>24</v>
      </c>
      <c r="S627" s="299">
        <v>9609.1299999999992</v>
      </c>
      <c r="T627" s="299">
        <v>400.38041666666697</v>
      </c>
      <c r="V627" s="10"/>
      <c r="W627" s="10"/>
      <c r="X627" s="10"/>
      <c r="Y627" s="10"/>
      <c r="Z627" s="10"/>
      <c r="AA627" s="10"/>
      <c r="AB627" s="10"/>
      <c r="AC627" s="10"/>
      <c r="AD627" s="10"/>
    </row>
    <row r="628" spans="1:30" x14ac:dyDescent="0.25">
      <c r="A628" s="55"/>
      <c r="B628" s="10"/>
      <c r="C628" s="177" t="s">
        <v>165</v>
      </c>
      <c r="D628" s="177"/>
      <c r="E628" s="177" t="s">
        <v>64</v>
      </c>
      <c r="F628" s="179">
        <v>85</v>
      </c>
      <c r="G628" s="299">
        <v>682.92621212121196</v>
      </c>
      <c r="H628" s="299">
        <v>45073.13</v>
      </c>
      <c r="I628" s="299">
        <v>530.27211764705896</v>
      </c>
      <c r="J628" s="299">
        <v>12.011764705882401</v>
      </c>
      <c r="K628" s="178"/>
      <c r="L628" s="179">
        <v>66</v>
      </c>
      <c r="M628" s="299">
        <v>12892.64</v>
      </c>
      <c r="N628" s="299">
        <v>678.56</v>
      </c>
      <c r="O628" s="213">
        <v>2</v>
      </c>
      <c r="P628" s="299">
        <v>708.39</v>
      </c>
      <c r="Q628" s="299">
        <v>354.19499999999999</v>
      </c>
      <c r="R628" s="179">
        <v>83</v>
      </c>
      <c r="S628" s="299">
        <v>44364.74</v>
      </c>
      <c r="T628" s="299">
        <v>534.514939759036</v>
      </c>
      <c r="V628" s="10"/>
      <c r="W628" s="10"/>
      <c r="X628" s="10"/>
      <c r="Y628" s="10"/>
      <c r="Z628" s="10"/>
      <c r="AA628" s="10"/>
      <c r="AB628" s="10"/>
      <c r="AC628" s="10"/>
      <c r="AD628" s="10"/>
    </row>
    <row r="629" spans="1:30" x14ac:dyDescent="0.25">
      <c r="A629" s="55"/>
      <c r="B629" s="10"/>
      <c r="C629" s="177" t="s">
        <v>171</v>
      </c>
      <c r="D629" s="177"/>
      <c r="E629" s="177" t="s">
        <v>97</v>
      </c>
      <c r="F629" s="179">
        <v>102</v>
      </c>
      <c r="G629" s="299">
        <v>962.86400000000003</v>
      </c>
      <c r="H629" s="299">
        <v>57771.839999999997</v>
      </c>
      <c r="I629" s="299">
        <v>566.39058823529399</v>
      </c>
      <c r="J629" s="299">
        <v>11.3627450980392</v>
      </c>
      <c r="K629" s="178"/>
      <c r="L629" s="179">
        <v>60</v>
      </c>
      <c r="M629" s="299">
        <v>30326.48</v>
      </c>
      <c r="N629" s="299">
        <v>722.05904761904799</v>
      </c>
      <c r="O629" s="213">
        <v>2</v>
      </c>
      <c r="P629" s="299">
        <v>3551.05</v>
      </c>
      <c r="Q629" s="299">
        <v>1775.5250000000001</v>
      </c>
      <c r="R629" s="179">
        <v>100</v>
      </c>
      <c r="S629" s="299">
        <v>54220.79</v>
      </c>
      <c r="T629" s="299">
        <v>542.2079</v>
      </c>
      <c r="V629" s="10"/>
      <c r="W629" s="10"/>
      <c r="X629" s="10"/>
      <c r="Y629" s="10"/>
      <c r="Z629" s="10"/>
      <c r="AA629" s="10"/>
      <c r="AB629" s="10"/>
      <c r="AC629" s="10"/>
      <c r="AD629" s="10"/>
    </row>
    <row r="630" spans="1:30" x14ac:dyDescent="0.25">
      <c r="A630" s="55"/>
      <c r="B630" s="10"/>
      <c r="C630" s="177" t="s">
        <v>172</v>
      </c>
      <c r="D630" s="177"/>
      <c r="E630" s="177" t="s">
        <v>166</v>
      </c>
      <c r="F630" s="179">
        <v>2</v>
      </c>
      <c r="G630" s="299">
        <v>1276.22</v>
      </c>
      <c r="H630" s="299">
        <v>1276.22</v>
      </c>
      <c r="I630" s="299">
        <v>638.11</v>
      </c>
      <c r="J630" s="299">
        <v>12</v>
      </c>
      <c r="K630" s="178"/>
      <c r="L630" s="179">
        <v>1</v>
      </c>
      <c r="M630" s="299">
        <v>1008.71</v>
      </c>
      <c r="N630" s="299">
        <v>1008.71</v>
      </c>
      <c r="O630" s="213"/>
      <c r="P630" s="299"/>
      <c r="Q630" s="299"/>
      <c r="R630" s="179">
        <v>2</v>
      </c>
      <c r="S630" s="299">
        <v>1276.22</v>
      </c>
      <c r="T630" s="299">
        <v>638.11</v>
      </c>
      <c r="V630" s="10"/>
      <c r="W630" s="10"/>
      <c r="X630" s="10"/>
      <c r="Y630" s="10"/>
      <c r="Z630" s="10"/>
      <c r="AA630" s="10"/>
      <c r="AB630" s="10"/>
      <c r="AC630" s="10"/>
      <c r="AD630" s="10"/>
    </row>
    <row r="631" spans="1:30" x14ac:dyDescent="0.25">
      <c r="A631" s="55"/>
      <c r="B631" s="10"/>
      <c r="C631" s="177" t="s">
        <v>173</v>
      </c>
      <c r="D631" s="177"/>
      <c r="E631" s="177" t="s">
        <v>77</v>
      </c>
      <c r="F631" s="179">
        <v>17</v>
      </c>
      <c r="G631" s="299">
        <v>1697.1518181818201</v>
      </c>
      <c r="H631" s="299">
        <v>18668.669999999998</v>
      </c>
      <c r="I631" s="299">
        <v>1098.15705882353</v>
      </c>
      <c r="J631" s="299">
        <v>15.411764705882399</v>
      </c>
      <c r="K631" s="178"/>
      <c r="L631" s="179">
        <v>11</v>
      </c>
      <c r="M631" s="299">
        <v>4212.7</v>
      </c>
      <c r="N631" s="299">
        <v>702.11666666666702</v>
      </c>
      <c r="O631" s="213"/>
      <c r="P631" s="299"/>
      <c r="Q631" s="299"/>
      <c r="R631" s="179">
        <v>17</v>
      </c>
      <c r="S631" s="299">
        <v>18668.669999999998</v>
      </c>
      <c r="T631" s="299">
        <v>1098.15705882353</v>
      </c>
      <c r="V631" s="10"/>
      <c r="W631" s="10"/>
      <c r="X631" s="10"/>
      <c r="Y631" s="10"/>
      <c r="Z631" s="10"/>
      <c r="AA631" s="10"/>
      <c r="AB631" s="10"/>
      <c r="AC631" s="10"/>
      <c r="AD631" s="10"/>
    </row>
    <row r="632" spans="1:30" x14ac:dyDescent="0.25">
      <c r="A632" s="55"/>
      <c r="B632" s="10"/>
      <c r="C632" s="177" t="s">
        <v>173</v>
      </c>
      <c r="D632" s="177"/>
      <c r="E632" s="177" t="s">
        <v>100</v>
      </c>
      <c r="F632" s="179">
        <v>8</v>
      </c>
      <c r="G632" s="299">
        <v>703.54833333333295</v>
      </c>
      <c r="H632" s="299">
        <v>4221.29</v>
      </c>
      <c r="I632" s="299">
        <v>527.66125</v>
      </c>
      <c r="J632" s="299">
        <v>11.375</v>
      </c>
      <c r="K632" s="178"/>
      <c r="L632" s="179">
        <v>6</v>
      </c>
      <c r="M632" s="299">
        <v>2392.04</v>
      </c>
      <c r="N632" s="299">
        <v>1196.02</v>
      </c>
      <c r="O632" s="213"/>
      <c r="P632" s="299"/>
      <c r="Q632" s="299"/>
      <c r="R632" s="179">
        <v>8</v>
      </c>
      <c r="S632" s="299">
        <v>4221.29</v>
      </c>
      <c r="T632" s="299">
        <v>527.66125</v>
      </c>
      <c r="V632" s="10"/>
      <c r="W632" s="10"/>
      <c r="X632" s="10"/>
      <c r="Y632" s="10"/>
      <c r="Z632" s="10"/>
      <c r="AA632" s="10"/>
      <c r="AB632" s="10"/>
      <c r="AC632" s="10"/>
      <c r="AD632" s="10"/>
    </row>
    <row r="633" spans="1:30" x14ac:dyDescent="0.25">
      <c r="A633" s="55"/>
      <c r="B633" s="10"/>
      <c r="C633" s="177" t="s">
        <v>174</v>
      </c>
      <c r="D633" s="177"/>
      <c r="E633" s="177" t="s">
        <v>175</v>
      </c>
      <c r="F633" s="179">
        <v>3</v>
      </c>
      <c r="G633" s="299">
        <v>1605.41</v>
      </c>
      <c r="H633" s="299">
        <v>3210.82</v>
      </c>
      <c r="I633" s="299">
        <v>1070.2733333333299</v>
      </c>
      <c r="J633" s="299">
        <v>12.6666666666667</v>
      </c>
      <c r="K633" s="178"/>
      <c r="L633" s="179">
        <v>2</v>
      </c>
      <c r="M633" s="299">
        <v>359.31</v>
      </c>
      <c r="N633" s="299">
        <v>359.31</v>
      </c>
      <c r="O633" s="213"/>
      <c r="P633" s="299"/>
      <c r="Q633" s="299"/>
      <c r="R633" s="179">
        <v>3</v>
      </c>
      <c r="S633" s="299">
        <v>3210.82</v>
      </c>
      <c r="T633" s="299">
        <v>1070.2733333333299</v>
      </c>
      <c r="V633" s="10"/>
      <c r="W633" s="10"/>
      <c r="X633" s="10"/>
      <c r="Y633" s="10"/>
      <c r="Z633" s="10"/>
      <c r="AA633" s="10"/>
      <c r="AB633" s="10"/>
      <c r="AC633" s="10"/>
      <c r="AD633" s="10"/>
    </row>
    <row r="634" spans="1:30" x14ac:dyDescent="0.25">
      <c r="A634" s="55"/>
      <c r="B634" s="10"/>
      <c r="C634" s="177" t="s">
        <v>176</v>
      </c>
      <c r="D634" s="177"/>
      <c r="E634" s="177" t="s">
        <v>177</v>
      </c>
      <c r="F634" s="179">
        <v>98</v>
      </c>
      <c r="G634" s="299">
        <v>796.12742424242401</v>
      </c>
      <c r="H634" s="299">
        <v>52544.41</v>
      </c>
      <c r="I634" s="299">
        <v>536.167448979592</v>
      </c>
      <c r="J634" s="299">
        <v>11.9795918367347</v>
      </c>
      <c r="K634" s="178"/>
      <c r="L634" s="179">
        <v>66</v>
      </c>
      <c r="M634" s="299">
        <v>20470.64</v>
      </c>
      <c r="N634" s="299">
        <v>639.70749999999998</v>
      </c>
      <c r="O634" s="213">
        <v>1</v>
      </c>
      <c r="P634" s="299">
        <v>659.45</v>
      </c>
      <c r="Q634" s="299">
        <v>659.45</v>
      </c>
      <c r="R634" s="179">
        <v>97</v>
      </c>
      <c r="S634" s="299">
        <v>51884.959999999999</v>
      </c>
      <c r="T634" s="299">
        <v>534.89649484536096</v>
      </c>
      <c r="V634" s="10"/>
      <c r="W634" s="10"/>
      <c r="X634" s="10"/>
      <c r="Y634" s="10"/>
      <c r="Z634" s="10"/>
      <c r="AA634" s="10"/>
      <c r="AB634" s="10"/>
      <c r="AC634" s="10"/>
      <c r="AD634" s="10"/>
    </row>
    <row r="635" spans="1:30" x14ac:dyDescent="0.25">
      <c r="A635" s="55"/>
      <c r="B635" s="10"/>
      <c r="C635" s="177" t="s">
        <v>178</v>
      </c>
      <c r="D635" s="177"/>
      <c r="E635" s="177" t="s">
        <v>179</v>
      </c>
      <c r="F635" s="179">
        <v>23</v>
      </c>
      <c r="G635" s="299">
        <v>802.828666666667</v>
      </c>
      <c r="H635" s="299">
        <v>12042.43</v>
      </c>
      <c r="I635" s="299">
        <v>523.58391304347799</v>
      </c>
      <c r="J635" s="299">
        <v>10.2173913043478</v>
      </c>
      <c r="K635" s="178"/>
      <c r="L635" s="179">
        <v>15</v>
      </c>
      <c r="M635" s="299">
        <v>4865.7299999999996</v>
      </c>
      <c r="N635" s="299">
        <v>608.21624999999995</v>
      </c>
      <c r="O635" s="213">
        <v>1</v>
      </c>
      <c r="P635" s="299">
        <v>509.37</v>
      </c>
      <c r="Q635" s="299">
        <v>509.37</v>
      </c>
      <c r="R635" s="179">
        <v>22</v>
      </c>
      <c r="S635" s="299">
        <v>11533.06</v>
      </c>
      <c r="T635" s="299">
        <v>524.23</v>
      </c>
      <c r="V635" s="10"/>
      <c r="W635" s="10"/>
      <c r="X635" s="10"/>
      <c r="Y635" s="10"/>
      <c r="Z635" s="10"/>
      <c r="AA635" s="10"/>
      <c r="AB635" s="10"/>
      <c r="AC635" s="10"/>
      <c r="AD635" s="10"/>
    </row>
    <row r="636" spans="1:30" x14ac:dyDescent="0.25">
      <c r="A636" s="55"/>
      <c r="B636" s="10"/>
      <c r="C636" s="177" t="s">
        <v>181</v>
      </c>
      <c r="D636" s="177"/>
      <c r="E636" s="177" t="s">
        <v>182</v>
      </c>
      <c r="F636" s="179">
        <v>70</v>
      </c>
      <c r="G636" s="299">
        <v>903.02058823529399</v>
      </c>
      <c r="H636" s="299">
        <v>46054.05</v>
      </c>
      <c r="I636" s="299">
        <v>657.91499999999996</v>
      </c>
      <c r="J636" s="299">
        <v>13.157142857142899</v>
      </c>
      <c r="K636" s="178"/>
      <c r="L636" s="179">
        <v>51</v>
      </c>
      <c r="M636" s="299">
        <v>15087.53</v>
      </c>
      <c r="N636" s="299">
        <v>794.08052631578903</v>
      </c>
      <c r="O636" s="213"/>
      <c r="P636" s="299"/>
      <c r="Q636" s="299"/>
      <c r="R636" s="179">
        <v>70</v>
      </c>
      <c r="S636" s="299">
        <v>46054.05</v>
      </c>
      <c r="T636" s="299">
        <v>657.91499999999996</v>
      </c>
      <c r="V636" s="10"/>
      <c r="W636" s="10"/>
      <c r="X636" s="10"/>
      <c r="Y636" s="10"/>
      <c r="Z636" s="10"/>
      <c r="AA636" s="10"/>
      <c r="AB636" s="10"/>
      <c r="AC636" s="10"/>
      <c r="AD636" s="10"/>
    </row>
    <row r="637" spans="1:30" x14ac:dyDescent="0.25">
      <c r="A637" s="55"/>
      <c r="B637" s="10"/>
      <c r="C637" s="177" t="s">
        <v>183</v>
      </c>
      <c r="D637" s="177"/>
      <c r="E637" s="177" t="s">
        <v>86</v>
      </c>
      <c r="F637" s="179">
        <v>9</v>
      </c>
      <c r="G637" s="299">
        <v>1832.405</v>
      </c>
      <c r="H637" s="299">
        <v>7329.62</v>
      </c>
      <c r="I637" s="299">
        <v>814.40222222222201</v>
      </c>
      <c r="J637" s="299">
        <v>10.3333333333333</v>
      </c>
      <c r="K637" s="178"/>
      <c r="L637" s="179">
        <v>4</v>
      </c>
      <c r="M637" s="299">
        <v>4341.9399999999996</v>
      </c>
      <c r="N637" s="299">
        <v>868.38800000000003</v>
      </c>
      <c r="O637" s="213">
        <v>1</v>
      </c>
      <c r="P637" s="299">
        <v>491.85</v>
      </c>
      <c r="Q637" s="299">
        <v>491.85</v>
      </c>
      <c r="R637" s="179">
        <v>8</v>
      </c>
      <c r="S637" s="299">
        <v>6837.77</v>
      </c>
      <c r="T637" s="299">
        <v>854.72125000000005</v>
      </c>
      <c r="V637" s="10"/>
      <c r="W637" s="10"/>
      <c r="X637" s="10"/>
      <c r="Y637" s="10"/>
      <c r="Z637" s="10"/>
      <c r="AA637" s="10"/>
      <c r="AB637" s="10"/>
      <c r="AC637" s="10"/>
      <c r="AD637" s="10"/>
    </row>
    <row r="638" spans="1:30" x14ac:dyDescent="0.25">
      <c r="A638" s="55"/>
      <c r="B638" s="10"/>
      <c r="C638" s="177" t="s">
        <v>184</v>
      </c>
      <c r="D638" s="177"/>
      <c r="E638" s="177" t="s">
        <v>185</v>
      </c>
      <c r="F638" s="179">
        <v>46</v>
      </c>
      <c r="G638" s="299">
        <v>829.27406250000001</v>
      </c>
      <c r="H638" s="299">
        <v>26536.77</v>
      </c>
      <c r="I638" s="299">
        <v>576.88630434782601</v>
      </c>
      <c r="J638" s="299">
        <v>11.6521739130435</v>
      </c>
      <c r="K638" s="178"/>
      <c r="L638" s="179">
        <v>32</v>
      </c>
      <c r="M638" s="299">
        <v>7945.87</v>
      </c>
      <c r="N638" s="299">
        <v>567.56214285714304</v>
      </c>
      <c r="O638" s="213"/>
      <c r="P638" s="299"/>
      <c r="Q638" s="299"/>
      <c r="R638" s="179">
        <v>46</v>
      </c>
      <c r="S638" s="299">
        <v>26536.77</v>
      </c>
      <c r="T638" s="299">
        <v>576.88630434782601</v>
      </c>
      <c r="V638" s="10"/>
      <c r="W638" s="10"/>
      <c r="X638" s="10"/>
      <c r="Y638" s="10"/>
      <c r="Z638" s="10"/>
      <c r="AA638" s="10"/>
      <c r="AB638" s="10"/>
      <c r="AC638" s="10"/>
      <c r="AD638" s="10"/>
    </row>
    <row r="639" spans="1:30" x14ac:dyDescent="0.25">
      <c r="A639" s="55"/>
      <c r="B639" s="10"/>
      <c r="C639" s="177" t="s">
        <v>189</v>
      </c>
      <c r="D639" s="177"/>
      <c r="E639" s="177" t="s">
        <v>70</v>
      </c>
      <c r="F639" s="179">
        <v>12</v>
      </c>
      <c r="G639" s="299">
        <v>1035.0233333333299</v>
      </c>
      <c r="H639" s="299">
        <v>6210.14</v>
      </c>
      <c r="I639" s="299">
        <v>517.511666666667</v>
      </c>
      <c r="J639" s="299">
        <v>10.5</v>
      </c>
      <c r="K639" s="178"/>
      <c r="L639" s="179">
        <v>6</v>
      </c>
      <c r="M639" s="299">
        <v>3567.83</v>
      </c>
      <c r="N639" s="299">
        <v>594.63833333333298</v>
      </c>
      <c r="O639" s="213"/>
      <c r="P639" s="299"/>
      <c r="Q639" s="299"/>
      <c r="R639" s="179">
        <v>12</v>
      </c>
      <c r="S639" s="299">
        <v>6210.14</v>
      </c>
      <c r="T639" s="299">
        <v>517.511666666667</v>
      </c>
      <c r="V639" s="10"/>
      <c r="W639" s="10"/>
      <c r="X639" s="10"/>
      <c r="Y639" s="10"/>
      <c r="Z639" s="10"/>
      <c r="AA639" s="10"/>
      <c r="AB639" s="10"/>
      <c r="AC639" s="10"/>
      <c r="AD639" s="10"/>
    </row>
    <row r="640" spans="1:30" x14ac:dyDescent="0.25">
      <c r="A640" s="55"/>
      <c r="B640" s="10"/>
      <c r="C640" s="177" t="s">
        <v>191</v>
      </c>
      <c r="D640" s="177"/>
      <c r="E640" s="177" t="s">
        <v>192</v>
      </c>
      <c r="F640" s="179">
        <v>10</v>
      </c>
      <c r="G640" s="299">
        <v>1081.2162499999999</v>
      </c>
      <c r="H640" s="299">
        <v>8649.73</v>
      </c>
      <c r="I640" s="299">
        <v>864.97299999999996</v>
      </c>
      <c r="J640" s="299">
        <v>14.1</v>
      </c>
      <c r="K640" s="178"/>
      <c r="L640" s="179">
        <v>8</v>
      </c>
      <c r="M640" s="299">
        <v>3388.39</v>
      </c>
      <c r="N640" s="299">
        <v>1694.1949999999999</v>
      </c>
      <c r="O640" s="213"/>
      <c r="P640" s="299"/>
      <c r="Q640" s="299"/>
      <c r="R640" s="179">
        <v>10</v>
      </c>
      <c r="S640" s="299">
        <v>8649.73</v>
      </c>
      <c r="T640" s="299">
        <v>864.97299999999996</v>
      </c>
      <c r="V640" s="10"/>
      <c r="W640" s="10"/>
      <c r="X640" s="10"/>
      <c r="Y640" s="10"/>
      <c r="Z640" s="10"/>
      <c r="AA640" s="10"/>
      <c r="AB640" s="10"/>
      <c r="AC640" s="10"/>
      <c r="AD640" s="10"/>
    </row>
    <row r="641" spans="1:30" x14ac:dyDescent="0.25">
      <c r="A641" s="55"/>
      <c r="B641" s="10"/>
      <c r="C641" s="177" t="s">
        <v>193</v>
      </c>
      <c r="D641" s="177"/>
      <c r="E641" s="177" t="s">
        <v>194</v>
      </c>
      <c r="F641" s="179">
        <v>39</v>
      </c>
      <c r="G641" s="299">
        <v>784.05375000000004</v>
      </c>
      <c r="H641" s="299">
        <v>18817.29</v>
      </c>
      <c r="I641" s="299">
        <v>482.49461538461497</v>
      </c>
      <c r="J641" s="299">
        <v>10.4102564102564</v>
      </c>
      <c r="K641" s="178"/>
      <c r="L641" s="179">
        <v>24</v>
      </c>
      <c r="M641" s="299">
        <v>9856.34</v>
      </c>
      <c r="N641" s="299">
        <v>657.089333333333</v>
      </c>
      <c r="O641" s="213">
        <v>1</v>
      </c>
      <c r="P641" s="299">
        <v>402.48</v>
      </c>
      <c r="Q641" s="299">
        <v>402.48</v>
      </c>
      <c r="R641" s="179">
        <v>38</v>
      </c>
      <c r="S641" s="299">
        <v>18414.810000000001</v>
      </c>
      <c r="T641" s="299">
        <v>484.60026315789497</v>
      </c>
      <c r="V641" s="10"/>
      <c r="W641" s="10"/>
      <c r="X641" s="10"/>
      <c r="Y641" s="10"/>
      <c r="Z641" s="10"/>
      <c r="AA641" s="10"/>
      <c r="AB641" s="10"/>
      <c r="AC641" s="10"/>
      <c r="AD641" s="10"/>
    </row>
    <row r="642" spans="1:30" x14ac:dyDescent="0.25">
      <c r="A642" s="55"/>
      <c r="B642" s="10"/>
      <c r="C642" s="177" t="s">
        <v>197</v>
      </c>
      <c r="D642" s="177"/>
      <c r="E642" s="177" t="s">
        <v>198</v>
      </c>
      <c r="F642" s="179">
        <v>17</v>
      </c>
      <c r="G642" s="299">
        <v>470.030666666667</v>
      </c>
      <c r="H642" s="299">
        <v>7050.46</v>
      </c>
      <c r="I642" s="299">
        <v>414.732941176471</v>
      </c>
      <c r="J642" s="299">
        <v>12.294117647058799</v>
      </c>
      <c r="K642" s="178"/>
      <c r="L642" s="179">
        <v>15</v>
      </c>
      <c r="M642" s="299">
        <v>1133.05</v>
      </c>
      <c r="N642" s="299">
        <v>566.52499999999998</v>
      </c>
      <c r="O642" s="213">
        <v>2</v>
      </c>
      <c r="P642" s="299">
        <v>2180.91</v>
      </c>
      <c r="Q642" s="299">
        <v>1090.4549999999999</v>
      </c>
      <c r="R642" s="179">
        <v>15</v>
      </c>
      <c r="S642" s="299">
        <v>4869.55</v>
      </c>
      <c r="T642" s="299">
        <v>324.636666666667</v>
      </c>
      <c r="V642" s="10"/>
      <c r="W642" s="10"/>
      <c r="X642" s="10"/>
      <c r="Y642" s="10"/>
      <c r="Z642" s="10"/>
      <c r="AA642" s="10"/>
      <c r="AB642" s="10"/>
      <c r="AC642" s="10"/>
      <c r="AD642" s="10"/>
    </row>
    <row r="643" spans="1:30" x14ac:dyDescent="0.25">
      <c r="A643" s="55"/>
      <c r="B643" s="10"/>
      <c r="C643" s="177" t="s">
        <v>199</v>
      </c>
      <c r="D643" s="177"/>
      <c r="E643" s="177" t="s">
        <v>200</v>
      </c>
      <c r="F643" s="179">
        <v>169</v>
      </c>
      <c r="G643" s="299">
        <v>771.56903508771904</v>
      </c>
      <c r="H643" s="299">
        <v>87958.87</v>
      </c>
      <c r="I643" s="299">
        <v>520.46668639053303</v>
      </c>
      <c r="J643" s="299">
        <v>10.9408284023669</v>
      </c>
      <c r="K643" s="178"/>
      <c r="L643" s="179">
        <v>114</v>
      </c>
      <c r="M643" s="299">
        <v>36046.58</v>
      </c>
      <c r="N643" s="299">
        <v>655.39236363636405</v>
      </c>
      <c r="O643" s="213">
        <v>5</v>
      </c>
      <c r="P643" s="299">
        <v>2200.06</v>
      </c>
      <c r="Q643" s="299">
        <v>440.012</v>
      </c>
      <c r="R643" s="179">
        <v>164</v>
      </c>
      <c r="S643" s="299">
        <v>85758.81</v>
      </c>
      <c r="T643" s="299">
        <v>522.91957317073195</v>
      </c>
      <c r="V643" s="10"/>
      <c r="W643" s="10"/>
      <c r="X643" s="10"/>
      <c r="Y643" s="10"/>
      <c r="Z643" s="10"/>
      <c r="AA643" s="10"/>
      <c r="AB643" s="10"/>
      <c r="AC643" s="10"/>
      <c r="AD643" s="10"/>
    </row>
    <row r="644" spans="1:30" x14ac:dyDescent="0.25">
      <c r="A644" s="55"/>
      <c r="B644" s="10"/>
      <c r="C644" s="177" t="s">
        <v>202</v>
      </c>
      <c r="D644" s="177"/>
      <c r="E644" s="177" t="s">
        <v>203</v>
      </c>
      <c r="F644" s="179">
        <v>438</v>
      </c>
      <c r="G644" s="299">
        <v>735.72093851132695</v>
      </c>
      <c r="H644" s="299">
        <v>227337.77</v>
      </c>
      <c r="I644" s="299">
        <v>519.03600456620995</v>
      </c>
      <c r="J644" s="299">
        <v>11.4954337899543</v>
      </c>
      <c r="K644" s="178"/>
      <c r="L644" s="179">
        <v>309</v>
      </c>
      <c r="M644" s="299">
        <v>84700.5</v>
      </c>
      <c r="N644" s="299">
        <v>656.59302325581405</v>
      </c>
      <c r="O644" s="213">
        <v>16</v>
      </c>
      <c r="P644" s="299">
        <v>7071.99</v>
      </c>
      <c r="Q644" s="299">
        <v>441.99937499999999</v>
      </c>
      <c r="R644" s="179">
        <v>422</v>
      </c>
      <c r="S644" s="299">
        <v>220265.78</v>
      </c>
      <c r="T644" s="299">
        <v>521.95682464455001</v>
      </c>
      <c r="V644" s="10"/>
      <c r="W644" s="10"/>
      <c r="X644" s="10"/>
      <c r="Y644" s="10"/>
      <c r="Z644" s="10"/>
      <c r="AA644" s="10"/>
      <c r="AB644" s="10"/>
      <c r="AC644" s="10"/>
      <c r="AD644" s="10"/>
    </row>
    <row r="645" spans="1:30" x14ac:dyDescent="0.25">
      <c r="A645" s="55"/>
      <c r="B645" s="10"/>
      <c r="C645" s="177" t="s">
        <v>204</v>
      </c>
      <c r="D645" s="177"/>
      <c r="E645" s="177" t="s">
        <v>97</v>
      </c>
      <c r="F645" s="179">
        <v>7</v>
      </c>
      <c r="G645" s="299">
        <v>524.62</v>
      </c>
      <c r="H645" s="299">
        <v>3147.72</v>
      </c>
      <c r="I645" s="299">
        <v>449.67428571428599</v>
      </c>
      <c r="J645" s="299">
        <v>11.285714285714301</v>
      </c>
      <c r="K645" s="178"/>
      <c r="L645" s="179">
        <v>6</v>
      </c>
      <c r="M645" s="299">
        <v>1334.6</v>
      </c>
      <c r="N645" s="299">
        <v>1334.6</v>
      </c>
      <c r="O645" s="213"/>
      <c r="P645" s="299"/>
      <c r="Q645" s="299"/>
      <c r="R645" s="179">
        <v>7</v>
      </c>
      <c r="S645" s="299">
        <v>3147.72</v>
      </c>
      <c r="T645" s="299">
        <v>449.67428571428599</v>
      </c>
      <c r="V645" s="10"/>
      <c r="W645" s="10"/>
      <c r="X645" s="10"/>
      <c r="Y645" s="10"/>
      <c r="Z645" s="10"/>
      <c r="AA645" s="10"/>
      <c r="AB645" s="10"/>
      <c r="AC645" s="10"/>
      <c r="AD645" s="10"/>
    </row>
    <row r="646" spans="1:30" x14ac:dyDescent="0.25">
      <c r="A646" s="55"/>
      <c r="B646" s="10"/>
      <c r="C646" s="177" t="s">
        <v>207</v>
      </c>
      <c r="D646" s="177"/>
      <c r="E646" s="177" t="s">
        <v>64</v>
      </c>
      <c r="F646" s="179">
        <v>19</v>
      </c>
      <c r="G646" s="299">
        <v>535.06866666666701</v>
      </c>
      <c r="H646" s="299">
        <v>8026.03</v>
      </c>
      <c r="I646" s="299">
        <v>422.422631578947</v>
      </c>
      <c r="J646" s="299">
        <v>11.3684210526316</v>
      </c>
      <c r="K646" s="178"/>
      <c r="L646" s="179">
        <v>15</v>
      </c>
      <c r="M646" s="299">
        <v>3620.03</v>
      </c>
      <c r="N646" s="299">
        <v>905.00750000000005</v>
      </c>
      <c r="O646" s="213"/>
      <c r="P646" s="299"/>
      <c r="Q646" s="299"/>
      <c r="R646" s="179">
        <v>19</v>
      </c>
      <c r="S646" s="299">
        <v>8026.03</v>
      </c>
      <c r="T646" s="299">
        <v>422.422631578947</v>
      </c>
      <c r="V646" s="10"/>
      <c r="W646" s="10"/>
      <c r="X646" s="10"/>
      <c r="Y646" s="10"/>
      <c r="Z646" s="10"/>
      <c r="AA646" s="10"/>
      <c r="AB646" s="10"/>
      <c r="AC646" s="10"/>
      <c r="AD646" s="10"/>
    </row>
    <row r="647" spans="1:30" x14ac:dyDescent="0.25">
      <c r="A647" s="55"/>
      <c r="B647" s="10"/>
      <c r="C647" s="177" t="s">
        <v>208</v>
      </c>
      <c r="D647" s="177"/>
      <c r="E647" s="177" t="s">
        <v>179</v>
      </c>
      <c r="F647" s="179">
        <v>42</v>
      </c>
      <c r="G647" s="299">
        <v>917.43615384615396</v>
      </c>
      <c r="H647" s="299">
        <v>23853.34</v>
      </c>
      <c r="I647" s="299">
        <v>567.93666666666695</v>
      </c>
      <c r="J647" s="299">
        <v>11.6428571428571</v>
      </c>
      <c r="K647" s="178"/>
      <c r="L647" s="179">
        <v>26</v>
      </c>
      <c r="M647" s="299">
        <v>13122.21</v>
      </c>
      <c r="N647" s="299">
        <v>820.13812499999995</v>
      </c>
      <c r="O647" s="213">
        <v>2</v>
      </c>
      <c r="P647" s="299">
        <v>614.88</v>
      </c>
      <c r="Q647" s="299">
        <v>307.44</v>
      </c>
      <c r="R647" s="179">
        <v>40</v>
      </c>
      <c r="S647" s="299">
        <v>23238.46</v>
      </c>
      <c r="T647" s="299">
        <v>580.9615</v>
      </c>
      <c r="V647" s="10"/>
      <c r="W647" s="10"/>
      <c r="X647" s="10"/>
      <c r="Y647" s="10"/>
      <c r="Z647" s="10"/>
      <c r="AA647" s="10"/>
      <c r="AB647" s="10"/>
      <c r="AC647" s="10"/>
      <c r="AD647" s="10"/>
    </row>
    <row r="648" spans="1:30" x14ac:dyDescent="0.25">
      <c r="A648" s="55"/>
      <c r="B648" s="10"/>
      <c r="C648" s="177" t="s">
        <v>209</v>
      </c>
      <c r="D648" s="177"/>
      <c r="E648" s="177" t="s">
        <v>210</v>
      </c>
      <c r="F648" s="179">
        <v>15</v>
      </c>
      <c r="G648" s="299">
        <v>2113.98</v>
      </c>
      <c r="H648" s="299">
        <v>12683.88</v>
      </c>
      <c r="I648" s="299">
        <v>845.59199999999998</v>
      </c>
      <c r="J648" s="299">
        <v>10</v>
      </c>
      <c r="K648" s="178"/>
      <c r="L648" s="179">
        <v>6</v>
      </c>
      <c r="M648" s="299">
        <v>8456.8799999999992</v>
      </c>
      <c r="N648" s="299">
        <v>939.65333333333297</v>
      </c>
      <c r="O648" s="213"/>
      <c r="P648" s="299"/>
      <c r="Q648" s="299"/>
      <c r="R648" s="179">
        <v>15</v>
      </c>
      <c r="S648" s="299">
        <v>12683.88</v>
      </c>
      <c r="T648" s="299">
        <v>845.59199999999998</v>
      </c>
      <c r="V648" s="10"/>
      <c r="W648" s="10"/>
      <c r="X648" s="10"/>
      <c r="Y648" s="10"/>
      <c r="Z648" s="10"/>
      <c r="AA648" s="10"/>
      <c r="AB648" s="10"/>
      <c r="AC648" s="10"/>
      <c r="AD648" s="10"/>
    </row>
    <row r="649" spans="1:30" x14ac:dyDescent="0.25">
      <c r="A649" s="55"/>
      <c r="B649" s="10"/>
      <c r="C649" s="177" t="s">
        <v>213</v>
      </c>
      <c r="D649" s="177"/>
      <c r="E649" s="177" t="s">
        <v>127</v>
      </c>
      <c r="F649" s="179">
        <v>9</v>
      </c>
      <c r="G649" s="299">
        <v>2770.71</v>
      </c>
      <c r="H649" s="299">
        <v>13853.55</v>
      </c>
      <c r="I649" s="299">
        <v>1539.2833333333299</v>
      </c>
      <c r="J649" s="299">
        <v>15.7777777777778</v>
      </c>
      <c r="K649" s="178"/>
      <c r="L649" s="179">
        <v>5</v>
      </c>
      <c r="M649" s="299">
        <v>3500.45</v>
      </c>
      <c r="N649" s="299">
        <v>875.11249999999995</v>
      </c>
      <c r="O649" s="213"/>
      <c r="P649" s="299"/>
      <c r="Q649" s="299"/>
      <c r="R649" s="179">
        <v>9</v>
      </c>
      <c r="S649" s="299">
        <v>13853.55</v>
      </c>
      <c r="T649" s="299">
        <v>1539.2833333333299</v>
      </c>
      <c r="V649" s="10"/>
      <c r="W649" s="10"/>
      <c r="X649" s="10"/>
      <c r="Y649" s="10"/>
      <c r="Z649" s="10"/>
      <c r="AA649" s="10"/>
      <c r="AB649" s="10"/>
      <c r="AC649" s="10"/>
      <c r="AD649" s="10"/>
    </row>
    <row r="650" spans="1:30" x14ac:dyDescent="0.25">
      <c r="A650" s="55"/>
      <c r="B650" s="10"/>
      <c r="C650" s="177" t="s">
        <v>216</v>
      </c>
      <c r="D650" s="177"/>
      <c r="E650" s="177" t="s">
        <v>147</v>
      </c>
      <c r="F650" s="179">
        <v>11</v>
      </c>
      <c r="G650" s="299">
        <v>1213.61333333333</v>
      </c>
      <c r="H650" s="299">
        <v>7281.68</v>
      </c>
      <c r="I650" s="299">
        <v>661.970909090909</v>
      </c>
      <c r="J650" s="299">
        <v>12.363636363636401</v>
      </c>
      <c r="K650" s="178"/>
      <c r="L650" s="179">
        <v>6</v>
      </c>
      <c r="M650" s="299">
        <v>3813.26</v>
      </c>
      <c r="N650" s="299">
        <v>762.65200000000004</v>
      </c>
      <c r="O650" s="213"/>
      <c r="P650" s="299"/>
      <c r="Q650" s="299"/>
      <c r="R650" s="179">
        <v>11</v>
      </c>
      <c r="S650" s="299">
        <v>7281.68</v>
      </c>
      <c r="T650" s="299">
        <v>661.970909090909</v>
      </c>
      <c r="V650" s="10"/>
      <c r="W650" s="10"/>
      <c r="X650" s="10"/>
      <c r="Y650" s="10"/>
      <c r="Z650" s="10"/>
      <c r="AA650" s="10"/>
      <c r="AB650" s="10"/>
      <c r="AC650" s="10"/>
      <c r="AD650" s="10"/>
    </row>
    <row r="651" spans="1:30" x14ac:dyDescent="0.25">
      <c r="A651" s="55"/>
      <c r="B651" s="10"/>
      <c r="C651" s="177" t="s">
        <v>217</v>
      </c>
      <c r="D651" s="177"/>
      <c r="E651" s="177" t="s">
        <v>218</v>
      </c>
      <c r="F651" s="179">
        <v>8</v>
      </c>
      <c r="G651" s="299">
        <v>415.85500000000002</v>
      </c>
      <c r="H651" s="299">
        <v>2495.13</v>
      </c>
      <c r="I651" s="299">
        <v>311.89125000000001</v>
      </c>
      <c r="J651" s="299">
        <v>10.625</v>
      </c>
      <c r="K651" s="178"/>
      <c r="L651" s="179">
        <v>6</v>
      </c>
      <c r="M651" s="299">
        <v>958.32</v>
      </c>
      <c r="N651" s="299">
        <v>479.16</v>
      </c>
      <c r="O651" s="213"/>
      <c r="P651" s="299"/>
      <c r="Q651" s="299"/>
      <c r="R651" s="179">
        <v>8</v>
      </c>
      <c r="S651" s="299">
        <v>2495.13</v>
      </c>
      <c r="T651" s="299">
        <v>311.89125000000001</v>
      </c>
      <c r="V651" s="10"/>
      <c r="W651" s="10"/>
      <c r="X651" s="10"/>
      <c r="Y651" s="10"/>
      <c r="Z651" s="10"/>
      <c r="AA651" s="10"/>
      <c r="AB651" s="10"/>
      <c r="AC651" s="10"/>
      <c r="AD651" s="10"/>
    </row>
    <row r="652" spans="1:30" x14ac:dyDescent="0.25">
      <c r="A652" s="55"/>
      <c r="B652" s="10"/>
      <c r="C652" s="177" t="s">
        <v>220</v>
      </c>
      <c r="D652" s="177"/>
      <c r="E652" s="177" t="s">
        <v>170</v>
      </c>
      <c r="F652" s="179">
        <v>25</v>
      </c>
      <c r="G652" s="299">
        <v>733.08666666666704</v>
      </c>
      <c r="H652" s="299">
        <v>13195.56</v>
      </c>
      <c r="I652" s="299">
        <v>527.82240000000002</v>
      </c>
      <c r="J652" s="299">
        <v>11.16</v>
      </c>
      <c r="K652" s="178"/>
      <c r="L652" s="179">
        <v>18</v>
      </c>
      <c r="M652" s="299">
        <v>4483.45</v>
      </c>
      <c r="N652" s="299">
        <v>640.49285714285702</v>
      </c>
      <c r="O652" s="213">
        <v>1</v>
      </c>
      <c r="P652" s="299">
        <v>640.45000000000005</v>
      </c>
      <c r="Q652" s="299">
        <v>640.45000000000005</v>
      </c>
      <c r="R652" s="179">
        <v>24</v>
      </c>
      <c r="S652" s="299">
        <v>12555.11</v>
      </c>
      <c r="T652" s="299">
        <v>523.12958333333302</v>
      </c>
      <c r="V652" s="10"/>
      <c r="W652" s="10"/>
      <c r="X652" s="10"/>
      <c r="Y652" s="10"/>
      <c r="Z652" s="10"/>
      <c r="AA652" s="10"/>
      <c r="AB652" s="10"/>
      <c r="AC652" s="10"/>
      <c r="AD652" s="10"/>
    </row>
    <row r="653" spans="1:30" x14ac:dyDescent="0.25">
      <c r="A653" s="55"/>
      <c r="B653" s="10"/>
      <c r="C653" s="177" t="s">
        <v>221</v>
      </c>
      <c r="D653" s="177"/>
      <c r="E653" s="177" t="s">
        <v>222</v>
      </c>
      <c r="F653" s="179">
        <v>7</v>
      </c>
      <c r="G653" s="299">
        <v>770.12</v>
      </c>
      <c r="H653" s="299">
        <v>3080.48</v>
      </c>
      <c r="I653" s="299">
        <v>440.06857142857098</v>
      </c>
      <c r="J653" s="299">
        <v>12.1428571428571</v>
      </c>
      <c r="K653" s="178"/>
      <c r="L653" s="179">
        <v>4</v>
      </c>
      <c r="M653" s="299">
        <v>1779.6</v>
      </c>
      <c r="N653" s="299">
        <v>593.20000000000005</v>
      </c>
      <c r="O653" s="213"/>
      <c r="P653" s="299"/>
      <c r="Q653" s="299"/>
      <c r="R653" s="179">
        <v>7</v>
      </c>
      <c r="S653" s="299">
        <v>3080.48</v>
      </c>
      <c r="T653" s="299">
        <v>440.06857142857098</v>
      </c>
      <c r="V653" s="10"/>
      <c r="W653" s="10"/>
      <c r="X653" s="10"/>
      <c r="Y653" s="10"/>
      <c r="Z653" s="10"/>
      <c r="AA653" s="10"/>
      <c r="AB653" s="10"/>
      <c r="AC653" s="10"/>
      <c r="AD653" s="10"/>
    </row>
    <row r="654" spans="1:30" x14ac:dyDescent="0.25">
      <c r="A654" s="55"/>
      <c r="B654" s="10"/>
      <c r="C654" s="177" t="s">
        <v>223</v>
      </c>
      <c r="D654" s="177"/>
      <c r="E654" s="177" t="s">
        <v>205</v>
      </c>
      <c r="F654" s="179">
        <v>10</v>
      </c>
      <c r="G654" s="299">
        <v>542.69124999999997</v>
      </c>
      <c r="H654" s="299">
        <v>4341.53</v>
      </c>
      <c r="I654" s="299">
        <v>434.15300000000002</v>
      </c>
      <c r="J654" s="299">
        <v>14.5</v>
      </c>
      <c r="K654" s="178"/>
      <c r="L654" s="179">
        <v>8</v>
      </c>
      <c r="M654" s="299">
        <v>1029.72</v>
      </c>
      <c r="N654" s="299">
        <v>514.86</v>
      </c>
      <c r="O654" s="213"/>
      <c r="P654" s="299"/>
      <c r="Q654" s="299"/>
      <c r="R654" s="179">
        <v>10</v>
      </c>
      <c r="S654" s="299">
        <v>4341.53</v>
      </c>
      <c r="T654" s="299">
        <v>434.15300000000002</v>
      </c>
      <c r="V654" s="10"/>
      <c r="W654" s="10"/>
      <c r="X654" s="10"/>
      <c r="Y654" s="10"/>
      <c r="Z654" s="10"/>
      <c r="AA654" s="10"/>
      <c r="AB654" s="10"/>
      <c r="AC654" s="10"/>
      <c r="AD654" s="10"/>
    </row>
    <row r="655" spans="1:30" x14ac:dyDescent="0.25">
      <c r="A655" s="55"/>
      <c r="B655" s="10"/>
      <c r="C655" s="177" t="s">
        <v>230</v>
      </c>
      <c r="D655" s="177"/>
      <c r="E655" s="177" t="s">
        <v>211</v>
      </c>
      <c r="F655" s="179">
        <v>28</v>
      </c>
      <c r="G655" s="299">
        <v>753.48222222222205</v>
      </c>
      <c r="H655" s="299">
        <v>13562.68</v>
      </c>
      <c r="I655" s="299">
        <v>484.38142857142799</v>
      </c>
      <c r="J655" s="299">
        <v>11.1071428571429</v>
      </c>
      <c r="K655" s="178"/>
      <c r="L655" s="179">
        <v>18</v>
      </c>
      <c r="M655" s="299">
        <v>4699.6899999999996</v>
      </c>
      <c r="N655" s="299">
        <v>469.96899999999999</v>
      </c>
      <c r="O655" s="213"/>
      <c r="P655" s="299"/>
      <c r="Q655" s="299"/>
      <c r="R655" s="179">
        <v>28</v>
      </c>
      <c r="S655" s="299">
        <v>13562.68</v>
      </c>
      <c r="T655" s="299">
        <v>484.38142857142799</v>
      </c>
      <c r="V655" s="10"/>
      <c r="W655" s="10"/>
      <c r="X655" s="10"/>
      <c r="Y655" s="10"/>
      <c r="Z655" s="10"/>
      <c r="AA655" s="10"/>
      <c r="AB655" s="10"/>
      <c r="AC655" s="10"/>
      <c r="AD655" s="10"/>
    </row>
    <row r="656" spans="1:30" x14ac:dyDescent="0.25">
      <c r="A656" s="55"/>
      <c r="B656" s="10"/>
      <c r="C656" s="177" t="s">
        <v>233</v>
      </c>
      <c r="D656" s="177"/>
      <c r="E656" s="177" t="s">
        <v>235</v>
      </c>
      <c r="F656" s="179">
        <v>11</v>
      </c>
      <c r="G656" s="299">
        <v>577.86777777777797</v>
      </c>
      <c r="H656" s="299">
        <v>5200.8100000000004</v>
      </c>
      <c r="I656" s="299">
        <v>472.80090909090899</v>
      </c>
      <c r="J656" s="299">
        <v>10.818181818181801</v>
      </c>
      <c r="K656" s="178"/>
      <c r="L656" s="179">
        <v>9</v>
      </c>
      <c r="M656" s="299">
        <v>1605.18</v>
      </c>
      <c r="N656" s="299">
        <v>802.59</v>
      </c>
      <c r="O656" s="213">
        <v>1</v>
      </c>
      <c r="P656" s="299">
        <v>624.97</v>
      </c>
      <c r="Q656" s="299">
        <v>624.97</v>
      </c>
      <c r="R656" s="179">
        <v>10</v>
      </c>
      <c r="S656" s="299">
        <v>4575.84</v>
      </c>
      <c r="T656" s="299">
        <v>457.584</v>
      </c>
      <c r="V656" s="10"/>
      <c r="W656" s="10"/>
      <c r="X656" s="10"/>
      <c r="Y656" s="10"/>
      <c r="Z656" s="10"/>
      <c r="AA656" s="10"/>
      <c r="AB656" s="10"/>
      <c r="AC656" s="10"/>
      <c r="AD656" s="10"/>
    </row>
    <row r="657" spans="1:30" x14ac:dyDescent="0.25">
      <c r="A657" s="55"/>
      <c r="B657" s="10"/>
      <c r="C657" s="177" t="s">
        <v>236</v>
      </c>
      <c r="D657" s="177"/>
      <c r="E657" s="177" t="s">
        <v>237</v>
      </c>
      <c r="F657" s="179">
        <v>11</v>
      </c>
      <c r="G657" s="299">
        <v>519.64499999999998</v>
      </c>
      <c r="H657" s="299">
        <v>4157.16</v>
      </c>
      <c r="I657" s="299">
        <v>377.92363636363598</v>
      </c>
      <c r="J657" s="299">
        <v>10.818181818181801</v>
      </c>
      <c r="K657" s="178"/>
      <c r="L657" s="179">
        <v>8</v>
      </c>
      <c r="M657" s="299">
        <v>1757.7</v>
      </c>
      <c r="N657" s="299">
        <v>585.9</v>
      </c>
      <c r="O657" s="213"/>
      <c r="P657" s="299"/>
      <c r="Q657" s="299"/>
      <c r="R657" s="179">
        <v>11</v>
      </c>
      <c r="S657" s="299">
        <v>4157.16</v>
      </c>
      <c r="T657" s="299">
        <v>377.92363636363598</v>
      </c>
      <c r="V657" s="10"/>
      <c r="W657" s="10"/>
      <c r="X657" s="10"/>
      <c r="Y657" s="10"/>
      <c r="Z657" s="10"/>
      <c r="AA657" s="10"/>
      <c r="AB657" s="10"/>
      <c r="AC657" s="10"/>
      <c r="AD657" s="10"/>
    </row>
    <row r="658" spans="1:30" x14ac:dyDescent="0.25">
      <c r="A658" s="55"/>
      <c r="B658" s="10"/>
      <c r="C658" s="177" t="s">
        <v>238</v>
      </c>
      <c r="D658" s="177"/>
      <c r="E658" s="177" t="s">
        <v>239</v>
      </c>
      <c r="F658" s="179">
        <v>21</v>
      </c>
      <c r="G658" s="299">
        <v>977.30357142857201</v>
      </c>
      <c r="H658" s="299">
        <v>13682.25</v>
      </c>
      <c r="I658" s="299">
        <v>651.53571428571399</v>
      </c>
      <c r="J658" s="299">
        <v>12.8095238095238</v>
      </c>
      <c r="K658" s="178"/>
      <c r="L658" s="179">
        <v>14</v>
      </c>
      <c r="M658" s="299">
        <v>6771.42</v>
      </c>
      <c r="N658" s="299">
        <v>967.34571428571405</v>
      </c>
      <c r="O658" s="213"/>
      <c r="P658" s="299"/>
      <c r="Q658" s="299"/>
      <c r="R658" s="179">
        <v>21</v>
      </c>
      <c r="S658" s="299">
        <v>13682.25</v>
      </c>
      <c r="T658" s="299">
        <v>651.53571428571399</v>
      </c>
      <c r="V658" s="10"/>
      <c r="W658" s="10"/>
      <c r="X658" s="10"/>
      <c r="Y658" s="10"/>
      <c r="Z658" s="10"/>
      <c r="AA658" s="10"/>
      <c r="AB658" s="10"/>
      <c r="AC658" s="10"/>
      <c r="AD658" s="10"/>
    </row>
    <row r="659" spans="1:30" x14ac:dyDescent="0.25">
      <c r="A659" s="55"/>
      <c r="B659" s="10"/>
      <c r="C659" s="177" t="s">
        <v>247</v>
      </c>
      <c r="D659" s="177"/>
      <c r="E659" s="177" t="s">
        <v>211</v>
      </c>
      <c r="F659" s="179">
        <v>145</v>
      </c>
      <c r="G659" s="299">
        <v>849.68552380952406</v>
      </c>
      <c r="H659" s="299">
        <v>89216.98</v>
      </c>
      <c r="I659" s="299">
        <v>615.28951724137903</v>
      </c>
      <c r="J659" s="299">
        <v>12.5448275862069</v>
      </c>
      <c r="K659" s="178"/>
      <c r="L659" s="179">
        <v>105</v>
      </c>
      <c r="M659" s="299">
        <v>27706.720000000001</v>
      </c>
      <c r="N659" s="299">
        <v>692.66800000000001</v>
      </c>
      <c r="O659" s="213"/>
      <c r="P659" s="299"/>
      <c r="Q659" s="299"/>
      <c r="R659" s="179">
        <v>145</v>
      </c>
      <c r="S659" s="299">
        <v>89216.98</v>
      </c>
      <c r="T659" s="299">
        <v>615.28951724137903</v>
      </c>
      <c r="V659" s="10"/>
      <c r="W659" s="10"/>
      <c r="X659" s="10"/>
      <c r="Y659" s="10"/>
      <c r="Z659" s="10"/>
      <c r="AA659" s="10"/>
      <c r="AB659" s="10"/>
      <c r="AC659" s="10"/>
      <c r="AD659" s="10"/>
    </row>
    <row r="660" spans="1:30" x14ac:dyDescent="0.25">
      <c r="A660" s="55"/>
      <c r="B660" s="10"/>
      <c r="C660" s="177" t="s">
        <v>248</v>
      </c>
      <c r="D660" s="177"/>
      <c r="E660" s="177" t="s">
        <v>77</v>
      </c>
      <c r="F660" s="179">
        <v>297</v>
      </c>
      <c r="G660" s="299">
        <v>837.15890000000002</v>
      </c>
      <c r="H660" s="299">
        <v>167431.78</v>
      </c>
      <c r="I660" s="299">
        <v>563.74336700336698</v>
      </c>
      <c r="J660" s="299">
        <v>11.7710437710438</v>
      </c>
      <c r="K660" s="178"/>
      <c r="L660" s="179">
        <v>200</v>
      </c>
      <c r="M660" s="299">
        <v>63212.639999999999</v>
      </c>
      <c r="N660" s="299">
        <v>651.67670103092803</v>
      </c>
      <c r="O660" s="213">
        <v>5</v>
      </c>
      <c r="P660" s="299">
        <v>1880.75</v>
      </c>
      <c r="Q660" s="299">
        <v>376.15</v>
      </c>
      <c r="R660" s="179">
        <v>292</v>
      </c>
      <c r="S660" s="299">
        <v>165551.03</v>
      </c>
      <c r="T660" s="299">
        <v>566.95558219178099</v>
      </c>
      <c r="V660" s="10"/>
      <c r="W660" s="10"/>
      <c r="X660" s="10"/>
      <c r="Y660" s="10"/>
      <c r="Z660" s="10"/>
      <c r="AA660" s="10"/>
      <c r="AB660" s="10"/>
      <c r="AC660" s="10"/>
      <c r="AD660" s="10"/>
    </row>
    <row r="661" spans="1:30" x14ac:dyDescent="0.25">
      <c r="A661" s="55"/>
      <c r="B661" s="10"/>
      <c r="C661" s="177" t="s">
        <v>654</v>
      </c>
      <c r="D661" s="177"/>
      <c r="E661" s="177" t="s">
        <v>77</v>
      </c>
      <c r="F661" s="179">
        <v>1</v>
      </c>
      <c r="G661" s="299">
        <v>324.26</v>
      </c>
      <c r="H661" s="299">
        <v>324.26</v>
      </c>
      <c r="I661" s="299">
        <v>324.26</v>
      </c>
      <c r="J661" s="299">
        <v>7</v>
      </c>
      <c r="K661" s="178"/>
      <c r="L661" s="179">
        <v>1</v>
      </c>
      <c r="M661" s="299"/>
      <c r="N661" s="299"/>
      <c r="O661" s="213"/>
      <c r="P661" s="299"/>
      <c r="Q661" s="299"/>
      <c r="R661" s="179">
        <v>1</v>
      </c>
      <c r="S661" s="299">
        <v>324.26</v>
      </c>
      <c r="T661" s="299">
        <v>324.26</v>
      </c>
      <c r="V661" s="10"/>
      <c r="W661" s="10"/>
      <c r="X661" s="10"/>
      <c r="Y661" s="10"/>
      <c r="Z661" s="10"/>
      <c r="AA661" s="10"/>
      <c r="AB661" s="10"/>
      <c r="AC661" s="10"/>
      <c r="AD661" s="10"/>
    </row>
    <row r="662" spans="1:30" x14ac:dyDescent="0.25">
      <c r="A662" s="55"/>
      <c r="B662" s="10"/>
      <c r="C662" s="177" t="s">
        <v>249</v>
      </c>
      <c r="D662" s="177"/>
      <c r="E662" s="177" t="s">
        <v>127</v>
      </c>
      <c r="F662" s="179">
        <v>5</v>
      </c>
      <c r="G662" s="299">
        <v>1155.8900000000001</v>
      </c>
      <c r="H662" s="299">
        <v>4623.5600000000004</v>
      </c>
      <c r="I662" s="299">
        <v>924.71199999999999</v>
      </c>
      <c r="J662" s="299">
        <v>12.2</v>
      </c>
      <c r="K662" s="178"/>
      <c r="L662" s="179">
        <v>4</v>
      </c>
      <c r="M662" s="299">
        <v>540.16999999999996</v>
      </c>
      <c r="N662" s="299">
        <v>540.16999999999996</v>
      </c>
      <c r="O662" s="213"/>
      <c r="P662" s="299"/>
      <c r="Q662" s="299"/>
      <c r="R662" s="179">
        <v>5</v>
      </c>
      <c r="S662" s="299">
        <v>4623.5600000000004</v>
      </c>
      <c r="T662" s="299">
        <v>924.71199999999999</v>
      </c>
      <c r="V662" s="10"/>
      <c r="W662" s="10"/>
      <c r="X662" s="10"/>
      <c r="Y662" s="10"/>
      <c r="Z662" s="10"/>
      <c r="AA662" s="10"/>
      <c r="AB662" s="10"/>
      <c r="AC662" s="10"/>
      <c r="AD662" s="10"/>
    </row>
    <row r="663" spans="1:30" x14ac:dyDescent="0.25">
      <c r="A663" s="55"/>
      <c r="B663" s="10"/>
      <c r="C663" s="177" t="s">
        <v>251</v>
      </c>
      <c r="D663" s="177"/>
      <c r="E663" s="177" t="s">
        <v>79</v>
      </c>
      <c r="F663" s="179">
        <v>19</v>
      </c>
      <c r="G663" s="299">
        <v>595.85333333333301</v>
      </c>
      <c r="H663" s="299">
        <v>8937.7999999999993</v>
      </c>
      <c r="I663" s="299">
        <v>470.41052631578901</v>
      </c>
      <c r="J663" s="299">
        <v>10.894736842105299</v>
      </c>
      <c r="K663" s="178"/>
      <c r="L663" s="179">
        <v>15</v>
      </c>
      <c r="M663" s="299">
        <v>1730.72</v>
      </c>
      <c r="N663" s="299">
        <v>432.68</v>
      </c>
      <c r="O663" s="213"/>
      <c r="P663" s="299"/>
      <c r="Q663" s="299"/>
      <c r="R663" s="179">
        <v>19</v>
      </c>
      <c r="S663" s="299">
        <v>8937.7999999999993</v>
      </c>
      <c r="T663" s="299">
        <v>470.41052631578901</v>
      </c>
      <c r="V663" s="10"/>
      <c r="W663" s="10"/>
      <c r="X663" s="10"/>
      <c r="Y663" s="10"/>
      <c r="Z663" s="10"/>
      <c r="AA663" s="10"/>
      <c r="AB663" s="10"/>
      <c r="AC663" s="10"/>
      <c r="AD663" s="10"/>
    </row>
    <row r="664" spans="1:30" x14ac:dyDescent="0.25">
      <c r="A664" s="55"/>
      <c r="B664" s="10"/>
      <c r="C664" s="177" t="s">
        <v>252</v>
      </c>
      <c r="D664" s="177"/>
      <c r="E664" s="177" t="s">
        <v>70</v>
      </c>
      <c r="F664" s="179">
        <v>87</v>
      </c>
      <c r="G664" s="299">
        <v>982.96419354838702</v>
      </c>
      <c r="H664" s="299">
        <v>60943.78</v>
      </c>
      <c r="I664" s="299">
        <v>700.50321839080505</v>
      </c>
      <c r="J664" s="299">
        <v>12.747126436781601</v>
      </c>
      <c r="K664" s="178"/>
      <c r="L664" s="179">
        <v>62</v>
      </c>
      <c r="M664" s="299">
        <v>20673.16</v>
      </c>
      <c r="N664" s="299">
        <v>826.92639999999994</v>
      </c>
      <c r="O664" s="213">
        <v>1</v>
      </c>
      <c r="P664" s="299">
        <v>988.87</v>
      </c>
      <c r="Q664" s="299">
        <v>988.87</v>
      </c>
      <c r="R664" s="179">
        <v>86</v>
      </c>
      <c r="S664" s="299">
        <v>59954.91</v>
      </c>
      <c r="T664" s="299">
        <v>697.15011627906995</v>
      </c>
      <c r="V664" s="10"/>
      <c r="W664" s="10"/>
      <c r="X664" s="10"/>
      <c r="Y664" s="10"/>
      <c r="Z664" s="10"/>
      <c r="AA664" s="10"/>
      <c r="AB664" s="10"/>
      <c r="AC664" s="10"/>
      <c r="AD664" s="10"/>
    </row>
    <row r="665" spans="1:30" x14ac:dyDescent="0.25">
      <c r="A665" s="55"/>
      <c r="B665" s="10"/>
      <c r="C665" s="177" t="s">
        <v>255</v>
      </c>
      <c r="D665" s="177"/>
      <c r="E665" s="177" t="s">
        <v>256</v>
      </c>
      <c r="F665" s="179">
        <v>41</v>
      </c>
      <c r="G665" s="299">
        <v>863.35749999999996</v>
      </c>
      <c r="H665" s="299">
        <v>27627.439999999999</v>
      </c>
      <c r="I665" s="299">
        <v>673.84</v>
      </c>
      <c r="J665" s="299">
        <v>11.219512195122</v>
      </c>
      <c r="K665" s="178"/>
      <c r="L665" s="179">
        <v>32</v>
      </c>
      <c r="M665" s="299">
        <v>6880.13</v>
      </c>
      <c r="N665" s="299">
        <v>764.45888888888896</v>
      </c>
      <c r="O665" s="213"/>
      <c r="P665" s="299"/>
      <c r="Q665" s="299"/>
      <c r="R665" s="179">
        <v>41</v>
      </c>
      <c r="S665" s="299">
        <v>27627.439999999999</v>
      </c>
      <c r="T665" s="299">
        <v>673.84</v>
      </c>
      <c r="V665" s="10"/>
      <c r="W665" s="10"/>
      <c r="X665" s="10"/>
      <c r="Y665" s="10"/>
      <c r="Z665" s="10"/>
      <c r="AA665" s="10"/>
      <c r="AB665" s="10"/>
      <c r="AC665" s="10"/>
      <c r="AD665" s="10"/>
    </row>
    <row r="666" spans="1:30" x14ac:dyDescent="0.25">
      <c r="A666" s="55"/>
      <c r="B666" s="10"/>
      <c r="C666" s="177" t="s">
        <v>260</v>
      </c>
      <c r="D666" s="177"/>
      <c r="E666" s="177" t="s">
        <v>77</v>
      </c>
      <c r="F666" s="179">
        <v>2</v>
      </c>
      <c r="G666" s="299">
        <v>352.6</v>
      </c>
      <c r="H666" s="299">
        <v>705.2</v>
      </c>
      <c r="I666" s="299">
        <v>352.6</v>
      </c>
      <c r="J666" s="299">
        <v>13</v>
      </c>
      <c r="K666" s="178"/>
      <c r="L666" s="179">
        <v>2</v>
      </c>
      <c r="M666" s="299"/>
      <c r="N666" s="299"/>
      <c r="O666" s="213"/>
      <c r="P666" s="299"/>
      <c r="Q666" s="299"/>
      <c r="R666" s="179">
        <v>2</v>
      </c>
      <c r="S666" s="299">
        <v>705.2</v>
      </c>
      <c r="T666" s="299">
        <v>352.6</v>
      </c>
      <c r="V666" s="10"/>
      <c r="W666" s="10"/>
      <c r="X666" s="10"/>
      <c r="Y666" s="10"/>
      <c r="Z666" s="10"/>
      <c r="AA666" s="10"/>
      <c r="AB666" s="10"/>
      <c r="AC666" s="10"/>
      <c r="AD666" s="10"/>
    </row>
    <row r="667" spans="1:30" x14ac:dyDescent="0.25">
      <c r="A667" s="55"/>
      <c r="B667" s="10"/>
      <c r="C667" s="177" t="s">
        <v>260</v>
      </c>
      <c r="D667" s="177"/>
      <c r="E667" s="177" t="s">
        <v>120</v>
      </c>
      <c r="F667" s="179">
        <v>12</v>
      </c>
      <c r="G667" s="299">
        <v>698.07777777777801</v>
      </c>
      <c r="H667" s="299">
        <v>6282.7</v>
      </c>
      <c r="I667" s="299">
        <v>523.55833333333305</v>
      </c>
      <c r="J667" s="299">
        <v>10.4166666666667</v>
      </c>
      <c r="K667" s="178"/>
      <c r="L667" s="179">
        <v>9</v>
      </c>
      <c r="M667" s="299">
        <v>2547.66</v>
      </c>
      <c r="N667" s="299">
        <v>849.22</v>
      </c>
      <c r="O667" s="213"/>
      <c r="P667" s="299"/>
      <c r="Q667" s="299"/>
      <c r="R667" s="179">
        <v>12</v>
      </c>
      <c r="S667" s="299">
        <v>6282.7</v>
      </c>
      <c r="T667" s="299">
        <v>523.55833333333305</v>
      </c>
      <c r="V667" s="10"/>
      <c r="W667" s="10"/>
      <c r="X667" s="10"/>
      <c r="Y667" s="10"/>
      <c r="Z667" s="10"/>
      <c r="AA667" s="10"/>
      <c r="AB667" s="10"/>
      <c r="AC667" s="10"/>
      <c r="AD667" s="10"/>
    </row>
    <row r="668" spans="1:30" x14ac:dyDescent="0.25">
      <c r="A668" s="55"/>
      <c r="B668" s="10"/>
      <c r="C668" s="177" t="s">
        <v>261</v>
      </c>
      <c r="D668" s="177"/>
      <c r="E668" s="177" t="s">
        <v>73</v>
      </c>
      <c r="F668" s="179">
        <v>349</v>
      </c>
      <c r="G668" s="299">
        <v>1115.5496069869</v>
      </c>
      <c r="H668" s="299">
        <v>255460.86</v>
      </c>
      <c r="I668" s="299">
        <v>731.97954154727699</v>
      </c>
      <c r="J668" s="299">
        <v>12.174785100286501</v>
      </c>
      <c r="K668" s="178"/>
      <c r="L668" s="179">
        <v>229</v>
      </c>
      <c r="M668" s="299">
        <v>86867.53</v>
      </c>
      <c r="N668" s="299">
        <v>723.89608333333399</v>
      </c>
      <c r="O668" s="213">
        <v>15</v>
      </c>
      <c r="P668" s="299">
        <v>7170.17</v>
      </c>
      <c r="Q668" s="299">
        <v>478.01133333333303</v>
      </c>
      <c r="R668" s="179">
        <v>334</v>
      </c>
      <c r="S668" s="299">
        <v>248290.69</v>
      </c>
      <c r="T668" s="299">
        <v>743.38529940119702</v>
      </c>
      <c r="V668" s="10"/>
      <c r="W668" s="10"/>
      <c r="X668" s="10"/>
      <c r="Y668" s="10"/>
      <c r="Z668" s="10"/>
      <c r="AA668" s="10"/>
      <c r="AB668" s="10"/>
      <c r="AC668" s="10"/>
      <c r="AD668" s="10"/>
    </row>
    <row r="669" spans="1:30" x14ac:dyDescent="0.25">
      <c r="A669" s="55"/>
      <c r="B669" s="10"/>
      <c r="C669" s="177" t="s">
        <v>264</v>
      </c>
      <c r="D669" s="177"/>
      <c r="E669" s="177" t="s">
        <v>64</v>
      </c>
      <c r="F669" s="179">
        <v>35</v>
      </c>
      <c r="G669" s="299">
        <v>628.22</v>
      </c>
      <c r="H669" s="299">
        <v>16333.72</v>
      </c>
      <c r="I669" s="299">
        <v>466.67771428571399</v>
      </c>
      <c r="J669" s="299">
        <v>10.228571428571399</v>
      </c>
      <c r="K669" s="178"/>
      <c r="L669" s="179">
        <v>26</v>
      </c>
      <c r="M669" s="299">
        <v>3639.71</v>
      </c>
      <c r="N669" s="299">
        <v>404.412222222222</v>
      </c>
      <c r="O669" s="213">
        <v>1</v>
      </c>
      <c r="P669" s="299">
        <v>228</v>
      </c>
      <c r="Q669" s="299">
        <v>228</v>
      </c>
      <c r="R669" s="179">
        <v>34</v>
      </c>
      <c r="S669" s="299">
        <v>16105.72</v>
      </c>
      <c r="T669" s="299">
        <v>473.69764705882397</v>
      </c>
      <c r="V669" s="10"/>
      <c r="W669" s="10"/>
      <c r="X669" s="10"/>
      <c r="Y669" s="10"/>
      <c r="Z669" s="10"/>
      <c r="AA669" s="10"/>
      <c r="AB669" s="10"/>
      <c r="AC669" s="10"/>
      <c r="AD669" s="10"/>
    </row>
    <row r="670" spans="1:30" x14ac:dyDescent="0.25">
      <c r="A670" s="55"/>
      <c r="B670" s="10"/>
      <c r="C670" s="177" t="s">
        <v>266</v>
      </c>
      <c r="D670" s="177"/>
      <c r="E670" s="177" t="s">
        <v>267</v>
      </c>
      <c r="F670" s="179">
        <v>14</v>
      </c>
      <c r="G670" s="299">
        <v>427.48750000000001</v>
      </c>
      <c r="H670" s="299">
        <v>5129.8500000000004</v>
      </c>
      <c r="I670" s="299">
        <v>366.41785714285697</v>
      </c>
      <c r="J670" s="299">
        <v>11.6428571428571</v>
      </c>
      <c r="K670" s="178"/>
      <c r="L670" s="179">
        <v>12</v>
      </c>
      <c r="M670" s="299">
        <v>818.48</v>
      </c>
      <c r="N670" s="299">
        <v>409.24</v>
      </c>
      <c r="O670" s="213"/>
      <c r="P670" s="299"/>
      <c r="Q670" s="299"/>
      <c r="R670" s="179">
        <v>14</v>
      </c>
      <c r="S670" s="299">
        <v>5129.8500000000004</v>
      </c>
      <c r="T670" s="299">
        <v>366.41785714285697</v>
      </c>
      <c r="V670" s="10"/>
      <c r="W670" s="10"/>
      <c r="X670" s="10"/>
      <c r="Y670" s="10"/>
      <c r="Z670" s="10"/>
      <c r="AA670" s="10"/>
      <c r="AB670" s="10"/>
      <c r="AC670" s="10"/>
      <c r="AD670" s="10"/>
    </row>
    <row r="671" spans="1:30" x14ac:dyDescent="0.25">
      <c r="A671" s="55"/>
      <c r="B671" s="10"/>
      <c r="C671" s="177" t="s">
        <v>268</v>
      </c>
      <c r="D671" s="177"/>
      <c r="E671" s="177" t="s">
        <v>269</v>
      </c>
      <c r="F671" s="179">
        <v>4</v>
      </c>
      <c r="G671" s="299">
        <v>617.21333333333303</v>
      </c>
      <c r="H671" s="299">
        <v>1851.64</v>
      </c>
      <c r="I671" s="299">
        <v>462.91</v>
      </c>
      <c r="J671" s="299">
        <v>9.75</v>
      </c>
      <c r="K671" s="178"/>
      <c r="L671" s="179">
        <v>3</v>
      </c>
      <c r="M671" s="299">
        <v>612.30999999999995</v>
      </c>
      <c r="N671" s="299">
        <v>612.30999999999995</v>
      </c>
      <c r="O671" s="213"/>
      <c r="P671" s="299"/>
      <c r="Q671" s="299"/>
      <c r="R671" s="179">
        <v>4</v>
      </c>
      <c r="S671" s="299">
        <v>1851.64</v>
      </c>
      <c r="T671" s="299">
        <v>462.91</v>
      </c>
      <c r="V671" s="10"/>
      <c r="W671" s="10"/>
      <c r="X671" s="10"/>
      <c r="Y671" s="10"/>
      <c r="Z671" s="10"/>
      <c r="AA671" s="10"/>
      <c r="AB671" s="10"/>
      <c r="AC671" s="10"/>
      <c r="AD671" s="10"/>
    </row>
    <row r="672" spans="1:30" x14ac:dyDescent="0.25">
      <c r="A672" s="55"/>
      <c r="B672" s="10"/>
      <c r="C672" s="177" t="s">
        <v>270</v>
      </c>
      <c r="D672" s="177"/>
      <c r="E672" s="177" t="s">
        <v>145</v>
      </c>
      <c r="F672" s="179">
        <v>5</v>
      </c>
      <c r="G672" s="299">
        <v>884.84</v>
      </c>
      <c r="H672" s="299">
        <v>2654.52</v>
      </c>
      <c r="I672" s="299">
        <v>530.904</v>
      </c>
      <c r="J672" s="299">
        <v>8.1999999999999993</v>
      </c>
      <c r="K672" s="178"/>
      <c r="L672" s="179">
        <v>3</v>
      </c>
      <c r="M672" s="299">
        <v>866.64</v>
      </c>
      <c r="N672" s="299">
        <v>433.32</v>
      </c>
      <c r="O672" s="213"/>
      <c r="P672" s="299"/>
      <c r="Q672" s="299"/>
      <c r="R672" s="179">
        <v>5</v>
      </c>
      <c r="S672" s="299">
        <v>2654.52</v>
      </c>
      <c r="T672" s="299">
        <v>530.904</v>
      </c>
      <c r="V672" s="10"/>
      <c r="W672" s="10"/>
      <c r="X672" s="10"/>
      <c r="Y672" s="10"/>
      <c r="Z672" s="10"/>
      <c r="AA672" s="10"/>
      <c r="AB672" s="10"/>
      <c r="AC672" s="10"/>
      <c r="AD672" s="10"/>
    </row>
    <row r="673" spans="1:30" x14ac:dyDescent="0.25">
      <c r="A673" s="55"/>
      <c r="B673" s="10"/>
      <c r="C673" s="177" t="s">
        <v>273</v>
      </c>
      <c r="D673" s="177"/>
      <c r="E673" s="177" t="s">
        <v>272</v>
      </c>
      <c r="F673" s="179">
        <v>22</v>
      </c>
      <c r="G673" s="299">
        <v>775.91588235294103</v>
      </c>
      <c r="H673" s="299">
        <v>13190.57</v>
      </c>
      <c r="I673" s="299">
        <v>599.57136363636403</v>
      </c>
      <c r="J673" s="299">
        <v>12.363636363636401</v>
      </c>
      <c r="K673" s="178"/>
      <c r="L673" s="179">
        <v>17</v>
      </c>
      <c r="M673" s="299">
        <v>4170.1099999999997</v>
      </c>
      <c r="N673" s="299">
        <v>834.02200000000005</v>
      </c>
      <c r="O673" s="213"/>
      <c r="P673" s="299"/>
      <c r="Q673" s="299"/>
      <c r="R673" s="179">
        <v>22</v>
      </c>
      <c r="S673" s="299">
        <v>13190.57</v>
      </c>
      <c r="T673" s="299">
        <v>599.57136363636403</v>
      </c>
      <c r="V673" s="10"/>
      <c r="W673" s="10"/>
      <c r="X673" s="10"/>
      <c r="Y673" s="10"/>
      <c r="Z673" s="10"/>
      <c r="AA673" s="10"/>
      <c r="AB673" s="10"/>
      <c r="AC673" s="10"/>
      <c r="AD673" s="10"/>
    </row>
    <row r="674" spans="1:30" x14ac:dyDescent="0.25">
      <c r="A674" s="55"/>
      <c r="B674" s="10"/>
      <c r="C674" s="177" t="s">
        <v>275</v>
      </c>
      <c r="D674" s="177"/>
      <c r="E674" s="177" t="s">
        <v>100</v>
      </c>
      <c r="F674" s="179">
        <v>1</v>
      </c>
      <c r="G674" s="299">
        <v>71.069999999999993</v>
      </c>
      <c r="H674" s="299">
        <v>71.069999999999993</v>
      </c>
      <c r="I674" s="299">
        <v>71.069999999999993</v>
      </c>
      <c r="J674" s="299">
        <v>13</v>
      </c>
      <c r="K674" s="178"/>
      <c r="L674" s="179">
        <v>1</v>
      </c>
      <c r="M674" s="299"/>
      <c r="N674" s="299"/>
      <c r="O674" s="213"/>
      <c r="P674" s="299"/>
      <c r="Q674" s="299"/>
      <c r="R674" s="179">
        <v>1</v>
      </c>
      <c r="S674" s="299">
        <v>71.069999999999993</v>
      </c>
      <c r="T674" s="299">
        <v>71.069999999999993</v>
      </c>
      <c r="V674" s="10"/>
      <c r="W674" s="10"/>
      <c r="X674" s="10"/>
      <c r="Y674" s="10"/>
      <c r="Z674" s="10"/>
      <c r="AA674" s="10"/>
      <c r="AB674" s="10"/>
      <c r="AC674" s="10"/>
      <c r="AD674" s="10"/>
    </row>
    <row r="675" spans="1:30" x14ac:dyDescent="0.25">
      <c r="A675" s="55"/>
      <c r="B675" s="10"/>
      <c r="C675" s="177" t="s">
        <v>278</v>
      </c>
      <c r="D675" s="177"/>
      <c r="E675" s="177" t="s">
        <v>277</v>
      </c>
      <c r="F675" s="179">
        <v>1</v>
      </c>
      <c r="G675" s="299"/>
      <c r="H675" s="299">
        <v>1049.1300000000001</v>
      </c>
      <c r="I675" s="299">
        <v>1049.1300000000001</v>
      </c>
      <c r="J675" s="299">
        <v>13</v>
      </c>
      <c r="K675" s="178"/>
      <c r="L675" s="179"/>
      <c r="M675" s="299">
        <v>1049.1300000000001</v>
      </c>
      <c r="N675" s="299">
        <v>1049.1300000000001</v>
      </c>
      <c r="O675" s="213"/>
      <c r="P675" s="299"/>
      <c r="Q675" s="299"/>
      <c r="R675" s="179">
        <v>1</v>
      </c>
      <c r="S675" s="299">
        <v>1049.1300000000001</v>
      </c>
      <c r="T675" s="299">
        <v>1049.1300000000001</v>
      </c>
      <c r="V675" s="10"/>
      <c r="W675" s="10"/>
      <c r="X675" s="10"/>
      <c r="Y675" s="10"/>
      <c r="Z675" s="10"/>
      <c r="AA675" s="10"/>
      <c r="AB675" s="10"/>
      <c r="AC675" s="10"/>
      <c r="AD675" s="10"/>
    </row>
    <row r="676" spans="1:30" x14ac:dyDescent="0.25">
      <c r="A676" s="55"/>
      <c r="B676" s="10"/>
      <c r="C676" s="177" t="s">
        <v>279</v>
      </c>
      <c r="D676" s="177"/>
      <c r="E676" s="177" t="s">
        <v>93</v>
      </c>
      <c r="F676" s="179">
        <v>6</v>
      </c>
      <c r="G676" s="299">
        <v>3437.674</v>
      </c>
      <c r="H676" s="299">
        <v>17188.37</v>
      </c>
      <c r="I676" s="299">
        <v>2864.7283333333298</v>
      </c>
      <c r="J676" s="299">
        <v>27</v>
      </c>
      <c r="K676" s="178"/>
      <c r="L676" s="179">
        <v>5</v>
      </c>
      <c r="M676" s="299">
        <v>323.04000000000002</v>
      </c>
      <c r="N676" s="299">
        <v>323.04000000000002</v>
      </c>
      <c r="O676" s="213"/>
      <c r="P676" s="299"/>
      <c r="Q676" s="299"/>
      <c r="R676" s="179">
        <v>6</v>
      </c>
      <c r="S676" s="299">
        <v>17188.37</v>
      </c>
      <c r="T676" s="299">
        <v>2864.7283333333298</v>
      </c>
      <c r="V676" s="10"/>
      <c r="W676" s="10"/>
      <c r="X676" s="10"/>
      <c r="Y676" s="10"/>
      <c r="Z676" s="10"/>
      <c r="AA676" s="10"/>
      <c r="AB676" s="10"/>
      <c r="AC676" s="10"/>
      <c r="AD676" s="10"/>
    </row>
    <row r="677" spans="1:30" x14ac:dyDescent="0.25">
      <c r="A677" s="55"/>
      <c r="B677" s="10"/>
      <c r="C677" s="177" t="s">
        <v>280</v>
      </c>
      <c r="D677" s="177"/>
      <c r="E677" s="177" t="s">
        <v>64</v>
      </c>
      <c r="F677" s="179">
        <v>26</v>
      </c>
      <c r="G677" s="299">
        <v>866.81058823529395</v>
      </c>
      <c r="H677" s="299">
        <v>14735.78</v>
      </c>
      <c r="I677" s="299">
        <v>566.76076923076903</v>
      </c>
      <c r="J677" s="299">
        <v>10.7692307692308</v>
      </c>
      <c r="K677" s="178"/>
      <c r="L677" s="179">
        <v>17</v>
      </c>
      <c r="M677" s="299">
        <v>7509.68</v>
      </c>
      <c r="N677" s="299">
        <v>834.40888888888901</v>
      </c>
      <c r="O677" s="213">
        <v>2</v>
      </c>
      <c r="P677" s="299">
        <v>1056.49</v>
      </c>
      <c r="Q677" s="299">
        <v>528.245</v>
      </c>
      <c r="R677" s="179">
        <v>24</v>
      </c>
      <c r="S677" s="299">
        <v>13679.29</v>
      </c>
      <c r="T677" s="299">
        <v>569.97041666666701</v>
      </c>
      <c r="V677" s="10"/>
      <c r="W677" s="10"/>
      <c r="X677" s="10"/>
      <c r="Y677" s="10"/>
      <c r="Z677" s="10"/>
      <c r="AA677" s="10"/>
      <c r="AB677" s="10"/>
      <c r="AC677" s="10"/>
      <c r="AD677" s="10"/>
    </row>
    <row r="678" spans="1:30" x14ac:dyDescent="0.25">
      <c r="A678" s="55"/>
      <c r="B678" s="10"/>
      <c r="C678" s="177" t="s">
        <v>282</v>
      </c>
      <c r="D678" s="177"/>
      <c r="E678" s="177" t="s">
        <v>79</v>
      </c>
      <c r="F678" s="179">
        <v>12</v>
      </c>
      <c r="G678" s="299">
        <v>630.06700000000001</v>
      </c>
      <c r="H678" s="299">
        <v>6300.67</v>
      </c>
      <c r="I678" s="299">
        <v>525.055833333333</v>
      </c>
      <c r="J678" s="299">
        <v>10.0833333333333</v>
      </c>
      <c r="K678" s="178"/>
      <c r="L678" s="179">
        <v>10</v>
      </c>
      <c r="M678" s="299">
        <v>1888.81</v>
      </c>
      <c r="N678" s="299">
        <v>944.40499999999997</v>
      </c>
      <c r="O678" s="213"/>
      <c r="P678" s="299"/>
      <c r="Q678" s="299"/>
      <c r="R678" s="179">
        <v>12</v>
      </c>
      <c r="S678" s="299">
        <v>6300.67</v>
      </c>
      <c r="T678" s="299">
        <v>525.055833333333</v>
      </c>
      <c r="V678" s="10"/>
      <c r="W678" s="10"/>
      <c r="X678" s="10"/>
      <c r="Y678" s="10"/>
      <c r="Z678" s="10"/>
      <c r="AA678" s="10"/>
      <c r="AB678" s="10"/>
      <c r="AC678" s="10"/>
      <c r="AD678" s="10"/>
    </row>
    <row r="679" spans="1:30" x14ac:dyDescent="0.25">
      <c r="A679" s="55"/>
      <c r="B679" s="10"/>
      <c r="C679" s="177" t="s">
        <v>284</v>
      </c>
      <c r="D679" s="177"/>
      <c r="E679" s="177" t="s">
        <v>285</v>
      </c>
      <c r="F679" s="179">
        <v>6</v>
      </c>
      <c r="G679" s="299">
        <v>479.66800000000001</v>
      </c>
      <c r="H679" s="299">
        <v>2398.34</v>
      </c>
      <c r="I679" s="299">
        <v>399.72333333333302</v>
      </c>
      <c r="J679" s="299">
        <v>10.3333333333333</v>
      </c>
      <c r="K679" s="178"/>
      <c r="L679" s="179">
        <v>5</v>
      </c>
      <c r="M679" s="299">
        <v>568.79</v>
      </c>
      <c r="N679" s="299">
        <v>568.79</v>
      </c>
      <c r="O679" s="213"/>
      <c r="P679" s="299"/>
      <c r="Q679" s="299"/>
      <c r="R679" s="179">
        <v>6</v>
      </c>
      <c r="S679" s="299">
        <v>2398.34</v>
      </c>
      <c r="T679" s="299">
        <v>399.72333333333302</v>
      </c>
      <c r="V679" s="10"/>
      <c r="W679" s="10"/>
      <c r="X679" s="10"/>
      <c r="Y679" s="10"/>
      <c r="Z679" s="10"/>
      <c r="AA679" s="10"/>
      <c r="AB679" s="10"/>
      <c r="AC679" s="10"/>
      <c r="AD679" s="10"/>
    </row>
    <row r="680" spans="1:30" x14ac:dyDescent="0.25">
      <c r="A680" s="55"/>
      <c r="B680" s="10"/>
      <c r="C680" s="177" t="s">
        <v>289</v>
      </c>
      <c r="D680" s="177"/>
      <c r="E680" s="177" t="s">
        <v>201</v>
      </c>
      <c r="F680" s="179">
        <v>177</v>
      </c>
      <c r="G680" s="299">
        <v>840.98095238095198</v>
      </c>
      <c r="H680" s="299">
        <v>105963.6</v>
      </c>
      <c r="I680" s="299">
        <v>598.66440677966102</v>
      </c>
      <c r="J680" s="299">
        <v>11.6440677966102</v>
      </c>
      <c r="K680" s="178"/>
      <c r="L680" s="179">
        <v>126</v>
      </c>
      <c r="M680" s="299">
        <v>38355.919999999998</v>
      </c>
      <c r="N680" s="299">
        <v>752.07686274509797</v>
      </c>
      <c r="O680" s="213">
        <v>8</v>
      </c>
      <c r="P680" s="299">
        <v>5603.84</v>
      </c>
      <c r="Q680" s="299">
        <v>700.48</v>
      </c>
      <c r="R680" s="179">
        <v>169</v>
      </c>
      <c r="S680" s="299">
        <v>100359.76</v>
      </c>
      <c r="T680" s="299">
        <v>593.84473372781099</v>
      </c>
      <c r="V680" s="10"/>
      <c r="W680" s="10"/>
      <c r="X680" s="10"/>
      <c r="Y680" s="10"/>
      <c r="Z680" s="10"/>
      <c r="AA680" s="10"/>
      <c r="AB680" s="10"/>
      <c r="AC680" s="10"/>
      <c r="AD680" s="10"/>
    </row>
    <row r="681" spans="1:30" x14ac:dyDescent="0.25">
      <c r="A681" s="55"/>
      <c r="B681" s="10"/>
      <c r="C681" s="177" t="s">
        <v>291</v>
      </c>
      <c r="D681" s="177"/>
      <c r="E681" s="177" t="s">
        <v>65</v>
      </c>
      <c r="F681" s="179">
        <v>12</v>
      </c>
      <c r="G681" s="299">
        <v>744.45333333333303</v>
      </c>
      <c r="H681" s="299">
        <v>4466.72</v>
      </c>
      <c r="I681" s="299">
        <v>372.22666666666697</v>
      </c>
      <c r="J681" s="299">
        <v>10.25</v>
      </c>
      <c r="K681" s="178"/>
      <c r="L681" s="179">
        <v>6</v>
      </c>
      <c r="M681" s="299">
        <v>3223.58</v>
      </c>
      <c r="N681" s="299">
        <v>537.26333333333298</v>
      </c>
      <c r="O681" s="213">
        <v>1</v>
      </c>
      <c r="P681" s="299">
        <v>162.09</v>
      </c>
      <c r="Q681" s="299">
        <v>162.09</v>
      </c>
      <c r="R681" s="179">
        <v>11</v>
      </c>
      <c r="S681" s="299">
        <v>4304.63</v>
      </c>
      <c r="T681" s="299">
        <v>391.33</v>
      </c>
      <c r="V681" s="10"/>
      <c r="W681" s="10"/>
      <c r="X681" s="10"/>
      <c r="Y681" s="10"/>
      <c r="Z681" s="10"/>
      <c r="AA681" s="10"/>
      <c r="AB681" s="10"/>
      <c r="AC681" s="10"/>
      <c r="AD681" s="10"/>
    </row>
    <row r="682" spans="1:30" x14ac:dyDescent="0.25">
      <c r="A682" s="55"/>
      <c r="B682" s="10"/>
      <c r="C682" s="177" t="s">
        <v>296</v>
      </c>
      <c r="D682" s="177"/>
      <c r="E682" s="177" t="s">
        <v>211</v>
      </c>
      <c r="F682" s="179">
        <v>14</v>
      </c>
      <c r="G682" s="299">
        <v>1651.85857142857</v>
      </c>
      <c r="H682" s="299">
        <v>11563.01</v>
      </c>
      <c r="I682" s="299">
        <v>825.92928571428604</v>
      </c>
      <c r="J682" s="299">
        <v>12.9285714285714</v>
      </c>
      <c r="K682" s="178"/>
      <c r="L682" s="179">
        <v>7</v>
      </c>
      <c r="M682" s="299">
        <v>8217.61</v>
      </c>
      <c r="N682" s="299">
        <v>1173.9442857142899</v>
      </c>
      <c r="O682" s="213"/>
      <c r="P682" s="299"/>
      <c r="Q682" s="299"/>
      <c r="R682" s="179">
        <v>14</v>
      </c>
      <c r="S682" s="299">
        <v>11563.01</v>
      </c>
      <c r="T682" s="299">
        <v>825.92928571428604</v>
      </c>
      <c r="V682" s="10"/>
      <c r="W682" s="10"/>
      <c r="X682" s="10"/>
      <c r="Y682" s="10"/>
      <c r="Z682" s="10"/>
      <c r="AA682" s="10"/>
      <c r="AB682" s="10"/>
      <c r="AC682" s="10"/>
      <c r="AD682" s="10"/>
    </row>
    <row r="683" spans="1:30" x14ac:dyDescent="0.25">
      <c r="A683" s="55"/>
      <c r="B683" s="10"/>
      <c r="C683" s="177" t="s">
        <v>297</v>
      </c>
      <c r="D683" s="177"/>
      <c r="E683" s="177" t="s">
        <v>298</v>
      </c>
      <c r="F683" s="179">
        <v>15</v>
      </c>
      <c r="G683" s="299">
        <v>604.50727272727295</v>
      </c>
      <c r="H683" s="299">
        <v>6649.58</v>
      </c>
      <c r="I683" s="299">
        <v>443.30533333333301</v>
      </c>
      <c r="J683" s="299">
        <v>10.466666666666701</v>
      </c>
      <c r="K683" s="178"/>
      <c r="L683" s="179">
        <v>11</v>
      </c>
      <c r="M683" s="299">
        <v>2014.47</v>
      </c>
      <c r="N683" s="299">
        <v>503.61750000000001</v>
      </c>
      <c r="O683" s="213"/>
      <c r="P683" s="299"/>
      <c r="Q683" s="299"/>
      <c r="R683" s="179">
        <v>15</v>
      </c>
      <c r="S683" s="299">
        <v>6649.58</v>
      </c>
      <c r="T683" s="299">
        <v>443.30533333333301</v>
      </c>
      <c r="V683" s="10"/>
      <c r="W683" s="10"/>
      <c r="X683" s="10"/>
      <c r="Y683" s="10"/>
      <c r="Z683" s="10"/>
      <c r="AA683" s="10"/>
      <c r="AB683" s="10"/>
      <c r="AC683" s="10"/>
      <c r="AD683" s="10"/>
    </row>
    <row r="684" spans="1:30" x14ac:dyDescent="0.25">
      <c r="A684" s="55"/>
      <c r="B684" s="10"/>
      <c r="C684" s="177" t="s">
        <v>299</v>
      </c>
      <c r="D684" s="177"/>
      <c r="E684" s="177" t="s">
        <v>300</v>
      </c>
      <c r="F684" s="179">
        <v>71</v>
      </c>
      <c r="G684" s="299">
        <v>690.53750000000002</v>
      </c>
      <c r="H684" s="299">
        <v>30383.65</v>
      </c>
      <c r="I684" s="299">
        <v>427.93873239436601</v>
      </c>
      <c r="J684" s="299">
        <v>10.7183098591549</v>
      </c>
      <c r="K684" s="178"/>
      <c r="L684" s="179">
        <v>44</v>
      </c>
      <c r="M684" s="299">
        <v>12397.65</v>
      </c>
      <c r="N684" s="299">
        <v>459.17222222222199</v>
      </c>
      <c r="O684" s="213"/>
      <c r="P684" s="299"/>
      <c r="Q684" s="299"/>
      <c r="R684" s="179">
        <v>71</v>
      </c>
      <c r="S684" s="299">
        <v>30383.65</v>
      </c>
      <c r="T684" s="299">
        <v>427.93873239436601</v>
      </c>
      <c r="V684" s="10"/>
      <c r="W684" s="10"/>
      <c r="X684" s="10"/>
      <c r="Y684" s="10"/>
      <c r="Z684" s="10"/>
      <c r="AA684" s="10"/>
      <c r="AB684" s="10"/>
      <c r="AC684" s="10"/>
      <c r="AD684" s="10"/>
    </row>
    <row r="685" spans="1:30" x14ac:dyDescent="0.25">
      <c r="A685" s="55"/>
      <c r="B685" s="10"/>
      <c r="C685" s="177" t="s">
        <v>301</v>
      </c>
      <c r="D685" s="177"/>
      <c r="E685" s="177" t="s">
        <v>92</v>
      </c>
      <c r="F685" s="179">
        <v>219</v>
      </c>
      <c r="G685" s="299">
        <v>920.79878787878795</v>
      </c>
      <c r="H685" s="299">
        <v>121545.44</v>
      </c>
      <c r="I685" s="299">
        <v>555.00200913241997</v>
      </c>
      <c r="J685" s="299">
        <v>12.1095890410959</v>
      </c>
      <c r="K685" s="178"/>
      <c r="L685" s="179">
        <v>132</v>
      </c>
      <c r="M685" s="299">
        <v>46990.8</v>
      </c>
      <c r="N685" s="299">
        <v>540.12413793103406</v>
      </c>
      <c r="O685" s="213">
        <v>14</v>
      </c>
      <c r="P685" s="299">
        <v>6233.77</v>
      </c>
      <c r="Q685" s="299">
        <v>445.26928571428601</v>
      </c>
      <c r="R685" s="179">
        <v>205</v>
      </c>
      <c r="S685" s="299">
        <v>115311.67</v>
      </c>
      <c r="T685" s="299">
        <v>562.49595121951199</v>
      </c>
      <c r="V685" s="10"/>
      <c r="W685" s="10"/>
      <c r="X685" s="10"/>
      <c r="Y685" s="10"/>
      <c r="Z685" s="10"/>
      <c r="AA685" s="10"/>
      <c r="AB685" s="10"/>
      <c r="AC685" s="10"/>
      <c r="AD685" s="10"/>
    </row>
    <row r="686" spans="1:30" x14ac:dyDescent="0.25">
      <c r="A686" s="55"/>
      <c r="B686" s="10"/>
      <c r="C686" s="177" t="s">
        <v>303</v>
      </c>
      <c r="D686" s="177"/>
      <c r="E686" s="177" t="s">
        <v>304</v>
      </c>
      <c r="F686" s="179">
        <v>10</v>
      </c>
      <c r="G686" s="299">
        <v>593.28142857142905</v>
      </c>
      <c r="H686" s="299">
        <v>4152.97</v>
      </c>
      <c r="I686" s="299">
        <v>415.29700000000003</v>
      </c>
      <c r="J686" s="299">
        <v>9.1999999999999993</v>
      </c>
      <c r="K686" s="178"/>
      <c r="L686" s="179">
        <v>7</v>
      </c>
      <c r="M686" s="299">
        <v>1768.38</v>
      </c>
      <c r="N686" s="299">
        <v>589.46</v>
      </c>
      <c r="O686" s="213"/>
      <c r="P686" s="299"/>
      <c r="Q686" s="299"/>
      <c r="R686" s="179">
        <v>10</v>
      </c>
      <c r="S686" s="299">
        <v>4152.97</v>
      </c>
      <c r="T686" s="299">
        <v>415.29700000000003</v>
      </c>
      <c r="V686" s="10"/>
      <c r="W686" s="10"/>
      <c r="X686" s="10"/>
      <c r="Y686" s="10"/>
      <c r="Z686" s="10"/>
      <c r="AA686" s="10"/>
      <c r="AB686" s="10"/>
      <c r="AC686" s="10"/>
      <c r="AD686" s="10"/>
    </row>
    <row r="687" spans="1:30" x14ac:dyDescent="0.25">
      <c r="A687" s="55"/>
      <c r="B687" s="10"/>
      <c r="C687" s="177" t="s">
        <v>307</v>
      </c>
      <c r="D687" s="177"/>
      <c r="E687" s="177" t="s">
        <v>211</v>
      </c>
      <c r="F687" s="179">
        <v>2</v>
      </c>
      <c r="G687" s="299">
        <v>793.7</v>
      </c>
      <c r="H687" s="299">
        <v>793.7</v>
      </c>
      <c r="I687" s="299">
        <v>396.85</v>
      </c>
      <c r="J687" s="299">
        <v>8.5</v>
      </c>
      <c r="K687" s="178"/>
      <c r="L687" s="179">
        <v>1</v>
      </c>
      <c r="M687" s="299">
        <v>289.07</v>
      </c>
      <c r="N687" s="299">
        <v>289.07</v>
      </c>
      <c r="O687" s="213"/>
      <c r="P687" s="299"/>
      <c r="Q687" s="299"/>
      <c r="R687" s="179">
        <v>2</v>
      </c>
      <c r="S687" s="299">
        <v>793.7</v>
      </c>
      <c r="T687" s="299">
        <v>396.85</v>
      </c>
      <c r="V687" s="10"/>
      <c r="W687" s="10"/>
      <c r="X687" s="10"/>
      <c r="Y687" s="10"/>
      <c r="Z687" s="10"/>
      <c r="AA687" s="10"/>
      <c r="AB687" s="10"/>
      <c r="AC687" s="10"/>
      <c r="AD687" s="10"/>
    </row>
    <row r="688" spans="1:30" x14ac:dyDescent="0.25">
      <c r="A688" s="55"/>
      <c r="B688" s="10"/>
      <c r="C688" s="177" t="s">
        <v>308</v>
      </c>
      <c r="D688" s="177"/>
      <c r="E688" s="177" t="s">
        <v>309</v>
      </c>
      <c r="F688" s="179">
        <v>21</v>
      </c>
      <c r="G688" s="299">
        <v>725.55799999999999</v>
      </c>
      <c r="H688" s="299">
        <v>10883.37</v>
      </c>
      <c r="I688" s="299">
        <v>518.25571428571402</v>
      </c>
      <c r="J688" s="299">
        <v>10.4285714285714</v>
      </c>
      <c r="K688" s="178"/>
      <c r="L688" s="179">
        <v>15</v>
      </c>
      <c r="M688" s="299">
        <v>2817.56</v>
      </c>
      <c r="N688" s="299">
        <v>469.59333333333302</v>
      </c>
      <c r="O688" s="213"/>
      <c r="P688" s="299"/>
      <c r="Q688" s="299"/>
      <c r="R688" s="179">
        <v>21</v>
      </c>
      <c r="S688" s="299">
        <v>10883.37</v>
      </c>
      <c r="T688" s="299">
        <v>518.25571428571402</v>
      </c>
      <c r="V688" s="10"/>
      <c r="W688" s="10"/>
      <c r="X688" s="10"/>
      <c r="Y688" s="10"/>
      <c r="Z688" s="10"/>
      <c r="AA688" s="10"/>
      <c r="AB688" s="10"/>
      <c r="AC688" s="10"/>
      <c r="AD688" s="10"/>
    </row>
    <row r="689" spans="1:30" x14ac:dyDescent="0.25">
      <c r="A689" s="55"/>
      <c r="B689" s="10"/>
      <c r="C689" s="177" t="s">
        <v>311</v>
      </c>
      <c r="D689" s="177"/>
      <c r="E689" s="177" t="s">
        <v>312</v>
      </c>
      <c r="F689" s="179">
        <v>12</v>
      </c>
      <c r="G689" s="299">
        <v>820.91099999999994</v>
      </c>
      <c r="H689" s="299">
        <v>8209.11</v>
      </c>
      <c r="I689" s="299">
        <v>684.09249999999997</v>
      </c>
      <c r="J689" s="299">
        <v>12.4166666666667</v>
      </c>
      <c r="K689" s="178"/>
      <c r="L689" s="179">
        <v>10</v>
      </c>
      <c r="M689" s="299">
        <v>2698.96</v>
      </c>
      <c r="N689" s="299">
        <v>1349.48</v>
      </c>
      <c r="O689" s="213">
        <v>1</v>
      </c>
      <c r="P689" s="299">
        <v>704.71</v>
      </c>
      <c r="Q689" s="299">
        <v>704.71</v>
      </c>
      <c r="R689" s="179">
        <v>11</v>
      </c>
      <c r="S689" s="299">
        <v>7504.4</v>
      </c>
      <c r="T689" s="299">
        <v>682.21818181818196</v>
      </c>
      <c r="V689" s="10"/>
      <c r="W689" s="10"/>
      <c r="X689" s="10"/>
      <c r="Y689" s="10"/>
      <c r="Z689" s="10"/>
      <c r="AA689" s="10"/>
      <c r="AB689" s="10"/>
      <c r="AC689" s="10"/>
      <c r="AD689" s="10"/>
    </row>
    <row r="690" spans="1:30" x14ac:dyDescent="0.25">
      <c r="A690" s="55"/>
      <c r="B690" s="10"/>
      <c r="C690" s="177" t="s">
        <v>313</v>
      </c>
      <c r="D690" s="177"/>
      <c r="E690" s="177" t="s">
        <v>314</v>
      </c>
      <c r="F690" s="179">
        <v>3</v>
      </c>
      <c r="G690" s="299">
        <v>1631.17</v>
      </c>
      <c r="H690" s="299">
        <v>4893.51</v>
      </c>
      <c r="I690" s="299">
        <v>1631.17</v>
      </c>
      <c r="J690" s="299">
        <v>20.6666666666667</v>
      </c>
      <c r="K690" s="178"/>
      <c r="L690" s="179">
        <v>3</v>
      </c>
      <c r="M690" s="299"/>
      <c r="N690" s="299"/>
      <c r="O690" s="213"/>
      <c r="P690" s="299"/>
      <c r="Q690" s="299"/>
      <c r="R690" s="179">
        <v>3</v>
      </c>
      <c r="S690" s="299">
        <v>4893.51</v>
      </c>
      <c r="T690" s="299">
        <v>1631.17</v>
      </c>
      <c r="V690" s="10"/>
      <c r="W690" s="10"/>
      <c r="X690" s="10"/>
      <c r="Y690" s="10"/>
      <c r="Z690" s="10"/>
      <c r="AA690" s="10"/>
      <c r="AB690" s="10"/>
      <c r="AC690" s="10"/>
      <c r="AD690" s="10"/>
    </row>
    <row r="691" spans="1:30" x14ac:dyDescent="0.25">
      <c r="A691" s="55"/>
      <c r="B691" s="10"/>
      <c r="C691" s="177" t="s">
        <v>313</v>
      </c>
      <c r="D691" s="177"/>
      <c r="E691" s="177" t="s">
        <v>88</v>
      </c>
      <c r="F691" s="179">
        <v>2</v>
      </c>
      <c r="G691" s="299">
        <v>1595.71</v>
      </c>
      <c r="H691" s="299">
        <v>1595.71</v>
      </c>
      <c r="I691" s="299">
        <v>797.85500000000002</v>
      </c>
      <c r="J691" s="299">
        <v>12</v>
      </c>
      <c r="K691" s="178"/>
      <c r="L691" s="179">
        <v>1</v>
      </c>
      <c r="M691" s="299">
        <v>317.11</v>
      </c>
      <c r="N691" s="299">
        <v>317.11</v>
      </c>
      <c r="O691" s="213"/>
      <c r="P691" s="299"/>
      <c r="Q691" s="299"/>
      <c r="R691" s="179">
        <v>2</v>
      </c>
      <c r="S691" s="299">
        <v>1595.71</v>
      </c>
      <c r="T691" s="299">
        <v>797.85500000000002</v>
      </c>
      <c r="V691" s="10"/>
      <c r="W691" s="10"/>
      <c r="X691" s="10"/>
      <c r="Y691" s="10"/>
      <c r="Z691" s="10"/>
      <c r="AA691" s="10"/>
      <c r="AB691" s="10"/>
      <c r="AC691" s="10"/>
      <c r="AD691" s="10"/>
    </row>
    <row r="692" spans="1:30" x14ac:dyDescent="0.25">
      <c r="A692" s="55"/>
      <c r="B692" s="10"/>
      <c r="C692" s="177" t="s">
        <v>315</v>
      </c>
      <c r="D692" s="177"/>
      <c r="E692" s="177" t="s">
        <v>134</v>
      </c>
      <c r="F692" s="179">
        <v>1</v>
      </c>
      <c r="G692" s="299"/>
      <c r="H692" s="299">
        <v>490.46</v>
      </c>
      <c r="I692" s="299">
        <v>490.46</v>
      </c>
      <c r="J692" s="299">
        <v>7</v>
      </c>
      <c r="K692" s="178"/>
      <c r="L692" s="179"/>
      <c r="M692" s="299">
        <v>490.46</v>
      </c>
      <c r="N692" s="299">
        <v>490.46</v>
      </c>
      <c r="O692" s="213"/>
      <c r="P692" s="299"/>
      <c r="Q692" s="299"/>
      <c r="R692" s="179">
        <v>1</v>
      </c>
      <c r="S692" s="299">
        <v>490.46</v>
      </c>
      <c r="T692" s="299">
        <v>490.46</v>
      </c>
      <c r="V692" s="10"/>
      <c r="W692" s="10"/>
      <c r="X692" s="10"/>
      <c r="Y692" s="10"/>
      <c r="Z692" s="10"/>
      <c r="AA692" s="10"/>
      <c r="AB692" s="10"/>
      <c r="AC692" s="10"/>
      <c r="AD692" s="10"/>
    </row>
    <row r="693" spans="1:30" x14ac:dyDescent="0.25">
      <c r="A693" s="55"/>
      <c r="B693" s="10"/>
      <c r="C693" s="177" t="s">
        <v>317</v>
      </c>
      <c r="D693" s="177"/>
      <c r="E693" s="177" t="s">
        <v>79</v>
      </c>
      <c r="F693" s="179">
        <v>212</v>
      </c>
      <c r="G693" s="299">
        <v>827.06562499999995</v>
      </c>
      <c r="H693" s="299">
        <v>105864.4</v>
      </c>
      <c r="I693" s="299">
        <v>499.36037735848998</v>
      </c>
      <c r="J693" s="299">
        <v>11.1933962264151</v>
      </c>
      <c r="K693" s="178"/>
      <c r="L693" s="179">
        <v>128</v>
      </c>
      <c r="M693" s="299">
        <v>51356.81</v>
      </c>
      <c r="N693" s="299">
        <v>611.39059523809499</v>
      </c>
      <c r="O693" s="213">
        <v>4</v>
      </c>
      <c r="P693" s="299">
        <v>1917.91</v>
      </c>
      <c r="Q693" s="299">
        <v>479.47750000000002</v>
      </c>
      <c r="R693" s="179">
        <v>208</v>
      </c>
      <c r="S693" s="299">
        <v>103946.49</v>
      </c>
      <c r="T693" s="299">
        <v>499.74274038461499</v>
      </c>
      <c r="V693" s="10"/>
      <c r="W693" s="10"/>
      <c r="X693" s="10"/>
      <c r="Y693" s="10"/>
      <c r="Z693" s="10"/>
      <c r="AA693" s="10"/>
      <c r="AB693" s="10"/>
      <c r="AC693" s="10"/>
      <c r="AD693" s="10"/>
    </row>
    <row r="694" spans="1:30" x14ac:dyDescent="0.25">
      <c r="A694" s="55"/>
      <c r="B694" s="10"/>
      <c r="C694" s="177" t="s">
        <v>318</v>
      </c>
      <c r="D694" s="177"/>
      <c r="E694" s="177" t="s">
        <v>319</v>
      </c>
      <c r="F694" s="179">
        <v>5</v>
      </c>
      <c r="G694" s="299">
        <v>2398.0066666666698</v>
      </c>
      <c r="H694" s="299">
        <v>7194.02</v>
      </c>
      <c r="I694" s="299">
        <v>1438.8040000000001</v>
      </c>
      <c r="J694" s="299">
        <v>12.8</v>
      </c>
      <c r="K694" s="178"/>
      <c r="L694" s="179">
        <v>3</v>
      </c>
      <c r="M694" s="299">
        <v>1427.99</v>
      </c>
      <c r="N694" s="299">
        <v>713.995</v>
      </c>
      <c r="O694" s="213"/>
      <c r="P694" s="299"/>
      <c r="Q694" s="299"/>
      <c r="R694" s="179">
        <v>5</v>
      </c>
      <c r="S694" s="299">
        <v>7194.02</v>
      </c>
      <c r="T694" s="299">
        <v>1438.8040000000001</v>
      </c>
      <c r="V694" s="10"/>
      <c r="W694" s="10"/>
      <c r="X694" s="10"/>
      <c r="Y694" s="10"/>
      <c r="Z694" s="10"/>
      <c r="AA694" s="10"/>
      <c r="AB694" s="10"/>
      <c r="AC694" s="10"/>
      <c r="AD694" s="10"/>
    </row>
    <row r="695" spans="1:30" x14ac:dyDescent="0.25">
      <c r="A695" s="55"/>
      <c r="B695" s="10"/>
      <c r="C695" s="177" t="s">
        <v>320</v>
      </c>
      <c r="D695" s="177"/>
      <c r="E695" s="177" t="s">
        <v>287</v>
      </c>
      <c r="F695" s="179">
        <v>1</v>
      </c>
      <c r="G695" s="299">
        <v>269.5</v>
      </c>
      <c r="H695" s="299">
        <v>269.5</v>
      </c>
      <c r="I695" s="299">
        <v>269.5</v>
      </c>
      <c r="J695" s="299">
        <v>13</v>
      </c>
      <c r="K695" s="178"/>
      <c r="L695" s="179">
        <v>1</v>
      </c>
      <c r="M695" s="299"/>
      <c r="N695" s="299"/>
      <c r="O695" s="213"/>
      <c r="P695" s="299"/>
      <c r="Q695" s="299"/>
      <c r="R695" s="179">
        <v>1</v>
      </c>
      <c r="S695" s="299">
        <v>269.5</v>
      </c>
      <c r="T695" s="299">
        <v>269.5</v>
      </c>
      <c r="V695" s="10"/>
      <c r="W695" s="10"/>
      <c r="X695" s="10"/>
      <c r="Y695" s="10"/>
      <c r="Z695" s="10"/>
      <c r="AA695" s="10"/>
      <c r="AB695" s="10"/>
      <c r="AC695" s="10"/>
      <c r="AD695" s="10"/>
    </row>
    <row r="696" spans="1:30" x14ac:dyDescent="0.25">
      <c r="A696" s="55"/>
      <c r="B696" s="10"/>
      <c r="C696" s="177" t="s">
        <v>325</v>
      </c>
      <c r="D696" s="177"/>
      <c r="E696" s="177" t="s">
        <v>326</v>
      </c>
      <c r="F696" s="179">
        <v>8</v>
      </c>
      <c r="G696" s="299">
        <v>417.39</v>
      </c>
      <c r="H696" s="299">
        <v>2921.73</v>
      </c>
      <c r="I696" s="299">
        <v>365.21625</v>
      </c>
      <c r="J696" s="299">
        <v>12.25</v>
      </c>
      <c r="K696" s="178"/>
      <c r="L696" s="179">
        <v>7</v>
      </c>
      <c r="M696" s="299">
        <v>617.12</v>
      </c>
      <c r="N696" s="299">
        <v>617.12</v>
      </c>
      <c r="O696" s="213"/>
      <c r="P696" s="299"/>
      <c r="Q696" s="299"/>
      <c r="R696" s="179">
        <v>8</v>
      </c>
      <c r="S696" s="299">
        <v>2921.73</v>
      </c>
      <c r="T696" s="299">
        <v>365.21625</v>
      </c>
      <c r="V696" s="10"/>
      <c r="W696" s="10"/>
      <c r="X696" s="10"/>
      <c r="Y696" s="10"/>
      <c r="Z696" s="10"/>
      <c r="AA696" s="10"/>
      <c r="AB696" s="10"/>
      <c r="AC696" s="10"/>
      <c r="AD696" s="10"/>
    </row>
    <row r="697" spans="1:30" x14ac:dyDescent="0.25">
      <c r="A697" s="55"/>
      <c r="B697" s="10"/>
      <c r="C697" s="177" t="s">
        <v>327</v>
      </c>
      <c r="D697" s="177"/>
      <c r="E697" s="177" t="s">
        <v>104</v>
      </c>
      <c r="F697" s="179">
        <v>1</v>
      </c>
      <c r="G697" s="299">
        <v>990.56</v>
      </c>
      <c r="H697" s="299">
        <v>990.56</v>
      </c>
      <c r="I697" s="299">
        <v>990.56</v>
      </c>
      <c r="J697" s="299">
        <v>12</v>
      </c>
      <c r="K697" s="178"/>
      <c r="L697" s="179">
        <v>1</v>
      </c>
      <c r="M697" s="299"/>
      <c r="N697" s="299"/>
      <c r="O697" s="213"/>
      <c r="P697" s="299"/>
      <c r="Q697" s="299"/>
      <c r="R697" s="179">
        <v>1</v>
      </c>
      <c r="S697" s="299">
        <v>990.56</v>
      </c>
      <c r="T697" s="299">
        <v>990.56</v>
      </c>
      <c r="V697" s="10"/>
      <c r="W697" s="10"/>
      <c r="X697" s="10"/>
      <c r="Y697" s="10"/>
      <c r="Z697" s="10"/>
      <c r="AA697" s="10"/>
      <c r="AB697" s="10"/>
      <c r="AC697" s="10"/>
      <c r="AD697" s="10"/>
    </row>
    <row r="698" spans="1:30" x14ac:dyDescent="0.25">
      <c r="A698" s="55"/>
      <c r="B698" s="10"/>
      <c r="C698" s="177" t="s">
        <v>330</v>
      </c>
      <c r="D698" s="177"/>
      <c r="E698" s="177" t="s">
        <v>331</v>
      </c>
      <c r="F698" s="179">
        <v>14</v>
      </c>
      <c r="G698" s="299">
        <v>567.43200000000002</v>
      </c>
      <c r="H698" s="299">
        <v>5674.32</v>
      </c>
      <c r="I698" s="299">
        <v>405.30857142857099</v>
      </c>
      <c r="J698" s="299">
        <v>9.21428571428571</v>
      </c>
      <c r="K698" s="178"/>
      <c r="L698" s="179">
        <v>10</v>
      </c>
      <c r="M698" s="299">
        <v>2706.1</v>
      </c>
      <c r="N698" s="299">
        <v>676.52499999999998</v>
      </c>
      <c r="O698" s="213"/>
      <c r="P698" s="299"/>
      <c r="Q698" s="299"/>
      <c r="R698" s="179">
        <v>14</v>
      </c>
      <c r="S698" s="299">
        <v>5674.32</v>
      </c>
      <c r="T698" s="299">
        <v>405.30857142857099</v>
      </c>
      <c r="V698" s="10"/>
      <c r="W698" s="10"/>
      <c r="X698" s="10"/>
      <c r="Y698" s="10"/>
      <c r="Z698" s="10"/>
      <c r="AA698" s="10"/>
      <c r="AB698" s="10"/>
      <c r="AC698" s="10"/>
      <c r="AD698" s="10"/>
    </row>
    <row r="699" spans="1:30" x14ac:dyDescent="0.25">
      <c r="A699" s="55"/>
      <c r="B699" s="10"/>
      <c r="C699" s="177" t="s">
        <v>332</v>
      </c>
      <c r="D699" s="177"/>
      <c r="E699" s="177" t="s">
        <v>333</v>
      </c>
      <c r="F699" s="179">
        <v>14</v>
      </c>
      <c r="G699" s="299">
        <v>460.73636363636399</v>
      </c>
      <c r="H699" s="299">
        <v>5068.1000000000004</v>
      </c>
      <c r="I699" s="299">
        <v>362.00714285714298</v>
      </c>
      <c r="J699" s="299">
        <v>10.5</v>
      </c>
      <c r="K699" s="178"/>
      <c r="L699" s="179">
        <v>11</v>
      </c>
      <c r="M699" s="299">
        <v>1097.1500000000001</v>
      </c>
      <c r="N699" s="299">
        <v>365.71666666666698</v>
      </c>
      <c r="O699" s="213"/>
      <c r="P699" s="299"/>
      <c r="Q699" s="299"/>
      <c r="R699" s="179">
        <v>14</v>
      </c>
      <c r="S699" s="299">
        <v>5068.1000000000004</v>
      </c>
      <c r="T699" s="299">
        <v>362.00714285714298</v>
      </c>
      <c r="V699" s="10"/>
      <c r="W699" s="10"/>
      <c r="X699" s="10"/>
      <c r="Y699" s="10"/>
      <c r="Z699" s="10"/>
      <c r="AA699" s="10"/>
      <c r="AB699" s="10"/>
      <c r="AC699" s="10"/>
      <c r="AD699" s="10"/>
    </row>
    <row r="700" spans="1:30" x14ac:dyDescent="0.25">
      <c r="A700" s="55"/>
      <c r="B700" s="10"/>
      <c r="C700" s="177" t="s">
        <v>334</v>
      </c>
      <c r="D700" s="177"/>
      <c r="E700" s="177" t="s">
        <v>104</v>
      </c>
      <c r="F700" s="179">
        <v>1</v>
      </c>
      <c r="G700" s="299"/>
      <c r="H700" s="299">
        <v>231.26</v>
      </c>
      <c r="I700" s="299">
        <v>231.26</v>
      </c>
      <c r="J700" s="299">
        <v>7</v>
      </c>
      <c r="K700" s="178"/>
      <c r="L700" s="179"/>
      <c r="M700" s="299">
        <v>231.26</v>
      </c>
      <c r="N700" s="299">
        <v>231.26</v>
      </c>
      <c r="O700" s="213"/>
      <c r="P700" s="299"/>
      <c r="Q700" s="299"/>
      <c r="R700" s="179">
        <v>1</v>
      </c>
      <c r="S700" s="299">
        <v>231.26</v>
      </c>
      <c r="T700" s="299">
        <v>231.26</v>
      </c>
      <c r="V700" s="10"/>
      <c r="W700" s="10"/>
      <c r="X700" s="10"/>
      <c r="Y700" s="10"/>
      <c r="Z700" s="10"/>
      <c r="AA700" s="10"/>
      <c r="AB700" s="10"/>
      <c r="AC700" s="10"/>
      <c r="AD700" s="10"/>
    </row>
    <row r="701" spans="1:30" x14ac:dyDescent="0.25">
      <c r="A701" s="55"/>
      <c r="B701" s="10"/>
      <c r="C701" s="177" t="s">
        <v>341</v>
      </c>
      <c r="D701" s="177"/>
      <c r="E701" s="177" t="s">
        <v>88</v>
      </c>
      <c r="F701" s="179">
        <v>44</v>
      </c>
      <c r="G701" s="299">
        <v>798.03448275862104</v>
      </c>
      <c r="H701" s="299">
        <v>23143</v>
      </c>
      <c r="I701" s="299">
        <v>525.97727272727298</v>
      </c>
      <c r="J701" s="299">
        <v>11.909090909090899</v>
      </c>
      <c r="K701" s="178"/>
      <c r="L701" s="179">
        <v>29</v>
      </c>
      <c r="M701" s="299">
        <v>10944.83</v>
      </c>
      <c r="N701" s="299">
        <v>729.65533333333303</v>
      </c>
      <c r="O701" s="213">
        <v>1</v>
      </c>
      <c r="P701" s="299">
        <v>415.42</v>
      </c>
      <c r="Q701" s="299">
        <v>415.42</v>
      </c>
      <c r="R701" s="179">
        <v>43</v>
      </c>
      <c r="S701" s="299">
        <v>22727.58</v>
      </c>
      <c r="T701" s="299">
        <v>528.54837209302298</v>
      </c>
      <c r="V701" s="10"/>
      <c r="W701" s="10"/>
      <c r="X701" s="10"/>
      <c r="Y701" s="10"/>
      <c r="Z701" s="10"/>
      <c r="AA701" s="10"/>
      <c r="AB701" s="10"/>
      <c r="AC701" s="10"/>
      <c r="AD701" s="10"/>
    </row>
    <row r="702" spans="1:30" x14ac:dyDescent="0.25">
      <c r="A702" s="55"/>
      <c r="B702" s="10"/>
      <c r="C702" s="177" t="s">
        <v>344</v>
      </c>
      <c r="D702" s="177"/>
      <c r="E702" s="177" t="s">
        <v>107</v>
      </c>
      <c r="F702" s="179">
        <v>1</v>
      </c>
      <c r="G702" s="299">
        <v>556.41</v>
      </c>
      <c r="H702" s="299">
        <v>556.41</v>
      </c>
      <c r="I702" s="299">
        <v>556.41</v>
      </c>
      <c r="J702" s="299">
        <v>13</v>
      </c>
      <c r="K702" s="178"/>
      <c r="L702" s="179">
        <v>1</v>
      </c>
      <c r="M702" s="299"/>
      <c r="N702" s="299"/>
      <c r="O702" s="213"/>
      <c r="P702" s="299"/>
      <c r="Q702" s="299"/>
      <c r="R702" s="179">
        <v>1</v>
      </c>
      <c r="S702" s="299">
        <v>556.41</v>
      </c>
      <c r="T702" s="299">
        <v>556.41</v>
      </c>
      <c r="V702" s="10"/>
      <c r="W702" s="10"/>
      <c r="X702" s="10"/>
      <c r="Y702" s="10"/>
      <c r="Z702" s="10"/>
      <c r="AA702" s="10"/>
      <c r="AB702" s="10"/>
      <c r="AC702" s="10"/>
      <c r="AD702" s="10"/>
    </row>
    <row r="703" spans="1:30" x14ac:dyDescent="0.25">
      <c r="A703" s="55"/>
      <c r="B703" s="10"/>
      <c r="C703" s="177" t="s">
        <v>348</v>
      </c>
      <c r="D703" s="177"/>
      <c r="E703" s="177" t="s">
        <v>349</v>
      </c>
      <c r="F703" s="179">
        <v>33</v>
      </c>
      <c r="G703" s="299">
        <v>487.095714285714</v>
      </c>
      <c r="H703" s="299">
        <v>13638.68</v>
      </c>
      <c r="I703" s="299">
        <v>413.29333333333301</v>
      </c>
      <c r="J703" s="299">
        <v>11.909090909090899</v>
      </c>
      <c r="K703" s="178"/>
      <c r="L703" s="179">
        <v>28</v>
      </c>
      <c r="M703" s="299">
        <v>2311.13</v>
      </c>
      <c r="N703" s="299">
        <v>462.226</v>
      </c>
      <c r="O703" s="213">
        <v>4</v>
      </c>
      <c r="P703" s="299">
        <v>1644.05</v>
      </c>
      <c r="Q703" s="299">
        <v>411.01249999999999</v>
      </c>
      <c r="R703" s="179">
        <v>29</v>
      </c>
      <c r="S703" s="299">
        <v>11994.63</v>
      </c>
      <c r="T703" s="299">
        <v>413.60793103448299</v>
      </c>
      <c r="V703" s="10"/>
      <c r="W703" s="10"/>
      <c r="X703" s="10"/>
      <c r="Y703" s="10"/>
      <c r="Z703" s="10"/>
      <c r="AA703" s="10"/>
      <c r="AB703" s="10"/>
      <c r="AC703" s="10"/>
      <c r="AD703" s="10"/>
    </row>
    <row r="704" spans="1:30" x14ac:dyDescent="0.25">
      <c r="A704" s="55"/>
      <c r="B704" s="10"/>
      <c r="C704" s="177" t="s">
        <v>350</v>
      </c>
      <c r="D704" s="177"/>
      <c r="E704" s="177" t="s">
        <v>187</v>
      </c>
      <c r="F704" s="179">
        <v>17</v>
      </c>
      <c r="G704" s="299">
        <v>1041.3345454545499</v>
      </c>
      <c r="H704" s="299">
        <v>11454.68</v>
      </c>
      <c r="I704" s="299">
        <v>673.80470588235301</v>
      </c>
      <c r="J704" s="299">
        <v>10.882352941176499</v>
      </c>
      <c r="K704" s="178"/>
      <c r="L704" s="179">
        <v>11</v>
      </c>
      <c r="M704" s="299">
        <v>7920.18</v>
      </c>
      <c r="N704" s="299">
        <v>1320.03</v>
      </c>
      <c r="O704" s="213"/>
      <c r="P704" s="299"/>
      <c r="Q704" s="299"/>
      <c r="R704" s="179">
        <v>17</v>
      </c>
      <c r="S704" s="299">
        <v>11454.68</v>
      </c>
      <c r="T704" s="299">
        <v>673.80470588235301</v>
      </c>
      <c r="V704" s="10"/>
      <c r="W704" s="10"/>
      <c r="X704" s="10"/>
      <c r="Y704" s="10"/>
      <c r="Z704" s="10"/>
      <c r="AA704" s="10"/>
      <c r="AB704" s="10"/>
      <c r="AC704" s="10"/>
      <c r="AD704" s="10"/>
    </row>
    <row r="705" spans="1:30" x14ac:dyDescent="0.25">
      <c r="A705" s="55"/>
      <c r="B705" s="10"/>
      <c r="C705" s="177" t="s">
        <v>354</v>
      </c>
      <c r="D705" s="177"/>
      <c r="E705" s="177" t="s">
        <v>154</v>
      </c>
      <c r="F705" s="179">
        <v>21</v>
      </c>
      <c r="G705" s="299">
        <v>1733.9266666666699</v>
      </c>
      <c r="H705" s="299">
        <v>15605.34</v>
      </c>
      <c r="I705" s="299">
        <v>743.11142857142897</v>
      </c>
      <c r="J705" s="299">
        <v>12.1904761904762</v>
      </c>
      <c r="K705" s="178"/>
      <c r="L705" s="179">
        <v>9</v>
      </c>
      <c r="M705" s="299">
        <v>6761.47</v>
      </c>
      <c r="N705" s="299">
        <v>563.45583333333298</v>
      </c>
      <c r="O705" s="213"/>
      <c r="P705" s="299"/>
      <c r="Q705" s="299"/>
      <c r="R705" s="179">
        <v>21</v>
      </c>
      <c r="S705" s="299">
        <v>15605.34</v>
      </c>
      <c r="T705" s="299">
        <v>743.11142857142897</v>
      </c>
      <c r="V705" s="10"/>
      <c r="W705" s="10"/>
      <c r="X705" s="10"/>
      <c r="Y705" s="10"/>
      <c r="Z705" s="10"/>
      <c r="AA705" s="10"/>
      <c r="AB705" s="10"/>
      <c r="AC705" s="10"/>
      <c r="AD705" s="10"/>
    </row>
    <row r="706" spans="1:30" x14ac:dyDescent="0.25">
      <c r="A706" s="55"/>
      <c r="B706" s="10"/>
      <c r="C706" s="177" t="s">
        <v>355</v>
      </c>
      <c r="D706" s="177"/>
      <c r="E706" s="177" t="s">
        <v>175</v>
      </c>
      <c r="F706" s="179">
        <v>88</v>
      </c>
      <c r="G706" s="299">
        <v>966.33870370370403</v>
      </c>
      <c r="H706" s="299">
        <v>52182.29</v>
      </c>
      <c r="I706" s="299">
        <v>592.98056818181794</v>
      </c>
      <c r="J706" s="299">
        <v>11.5</v>
      </c>
      <c r="K706" s="178"/>
      <c r="L706" s="179">
        <v>54</v>
      </c>
      <c r="M706" s="299">
        <v>30760.68</v>
      </c>
      <c r="N706" s="299">
        <v>904.72588235294097</v>
      </c>
      <c r="O706" s="213">
        <v>2</v>
      </c>
      <c r="P706" s="299">
        <v>655.62</v>
      </c>
      <c r="Q706" s="299">
        <v>327.81</v>
      </c>
      <c r="R706" s="179">
        <v>86</v>
      </c>
      <c r="S706" s="299">
        <v>51526.67</v>
      </c>
      <c r="T706" s="299">
        <v>599.14732558139599</v>
      </c>
      <c r="V706" s="10"/>
      <c r="W706" s="10"/>
      <c r="X706" s="10"/>
      <c r="Y706" s="10"/>
      <c r="Z706" s="10"/>
      <c r="AA706" s="10"/>
      <c r="AB706" s="10"/>
      <c r="AC706" s="10"/>
      <c r="AD706" s="10"/>
    </row>
    <row r="707" spans="1:30" x14ac:dyDescent="0.25">
      <c r="A707" s="55"/>
      <c r="B707" s="10"/>
      <c r="C707" s="177" t="s">
        <v>356</v>
      </c>
      <c r="D707" s="177"/>
      <c r="E707" s="177" t="s">
        <v>203</v>
      </c>
      <c r="F707" s="179">
        <v>57</v>
      </c>
      <c r="G707" s="299">
        <v>720.89351351351399</v>
      </c>
      <c r="H707" s="299">
        <v>26673.06</v>
      </c>
      <c r="I707" s="299">
        <v>467.948421052632</v>
      </c>
      <c r="J707" s="299">
        <v>11.2456140350877</v>
      </c>
      <c r="K707" s="178"/>
      <c r="L707" s="179">
        <v>37</v>
      </c>
      <c r="M707" s="299">
        <v>11389.21</v>
      </c>
      <c r="N707" s="299">
        <v>569.46050000000002</v>
      </c>
      <c r="O707" s="213">
        <v>1</v>
      </c>
      <c r="P707" s="299">
        <v>245.95</v>
      </c>
      <c r="Q707" s="299">
        <v>245.95</v>
      </c>
      <c r="R707" s="179">
        <v>56</v>
      </c>
      <c r="S707" s="299">
        <v>26427.11</v>
      </c>
      <c r="T707" s="299">
        <v>471.91267857142901</v>
      </c>
      <c r="V707" s="10"/>
      <c r="W707" s="10"/>
      <c r="X707" s="10"/>
      <c r="Y707" s="10"/>
      <c r="Z707" s="10"/>
      <c r="AA707" s="10"/>
      <c r="AB707" s="10"/>
      <c r="AC707" s="10"/>
      <c r="AD707" s="10"/>
    </row>
    <row r="708" spans="1:30" x14ac:dyDescent="0.25">
      <c r="A708" s="55"/>
      <c r="B708" s="10"/>
      <c r="C708" s="177" t="s">
        <v>358</v>
      </c>
      <c r="D708" s="177"/>
      <c r="E708" s="177" t="s">
        <v>359</v>
      </c>
      <c r="F708" s="179">
        <v>5</v>
      </c>
      <c r="G708" s="299">
        <v>1668.09</v>
      </c>
      <c r="H708" s="299">
        <v>3336.18</v>
      </c>
      <c r="I708" s="299">
        <v>667.23599999999999</v>
      </c>
      <c r="J708" s="299">
        <v>9</v>
      </c>
      <c r="K708" s="178"/>
      <c r="L708" s="179">
        <v>2</v>
      </c>
      <c r="M708" s="299">
        <v>2095.16</v>
      </c>
      <c r="N708" s="299">
        <v>698.386666666667</v>
      </c>
      <c r="O708" s="213">
        <v>1</v>
      </c>
      <c r="P708" s="299">
        <v>702.98</v>
      </c>
      <c r="Q708" s="299">
        <v>702.98</v>
      </c>
      <c r="R708" s="179">
        <v>4</v>
      </c>
      <c r="S708" s="299">
        <v>2633.2</v>
      </c>
      <c r="T708" s="299">
        <v>658.3</v>
      </c>
      <c r="V708" s="10"/>
      <c r="W708" s="10"/>
      <c r="X708" s="10"/>
      <c r="Y708" s="10"/>
      <c r="Z708" s="10"/>
      <c r="AA708" s="10"/>
      <c r="AB708" s="10"/>
      <c r="AC708" s="10"/>
      <c r="AD708" s="10"/>
    </row>
    <row r="709" spans="1:30" x14ac:dyDescent="0.25">
      <c r="A709" s="55"/>
      <c r="B709" s="10"/>
      <c r="C709" s="177" t="s">
        <v>361</v>
      </c>
      <c r="D709" s="177"/>
      <c r="E709" s="177" t="s">
        <v>363</v>
      </c>
      <c r="F709" s="179">
        <v>18</v>
      </c>
      <c r="G709" s="299">
        <v>827.733846153846</v>
      </c>
      <c r="H709" s="299">
        <v>10760.54</v>
      </c>
      <c r="I709" s="299">
        <v>597.80777777777803</v>
      </c>
      <c r="J709" s="299">
        <v>10.6666666666667</v>
      </c>
      <c r="K709" s="178"/>
      <c r="L709" s="179">
        <v>13</v>
      </c>
      <c r="M709" s="299">
        <v>3775.51</v>
      </c>
      <c r="N709" s="299">
        <v>755.10199999999998</v>
      </c>
      <c r="O709" s="213"/>
      <c r="P709" s="299"/>
      <c r="Q709" s="299"/>
      <c r="R709" s="179">
        <v>18</v>
      </c>
      <c r="S709" s="299">
        <v>10760.54</v>
      </c>
      <c r="T709" s="299">
        <v>597.80777777777803</v>
      </c>
      <c r="V709" s="10"/>
      <c r="W709" s="10"/>
      <c r="X709" s="10"/>
      <c r="Y709" s="10"/>
      <c r="Z709" s="10"/>
      <c r="AA709" s="10"/>
      <c r="AB709" s="10"/>
      <c r="AC709" s="10"/>
      <c r="AD709" s="10"/>
    </row>
    <row r="710" spans="1:30" x14ac:dyDescent="0.25">
      <c r="A710" s="55"/>
      <c r="B710" s="10"/>
      <c r="C710" s="177" t="s">
        <v>364</v>
      </c>
      <c r="D710" s="177"/>
      <c r="E710" s="177" t="s">
        <v>203</v>
      </c>
      <c r="F710" s="179">
        <v>478</v>
      </c>
      <c r="G710" s="299">
        <v>732.33330097087401</v>
      </c>
      <c r="H710" s="299">
        <v>226290.99</v>
      </c>
      <c r="I710" s="299">
        <v>473.41211297071101</v>
      </c>
      <c r="J710" s="299">
        <v>11.441422594142299</v>
      </c>
      <c r="K710" s="178"/>
      <c r="L710" s="179">
        <v>309</v>
      </c>
      <c r="M710" s="299">
        <v>97352.05</v>
      </c>
      <c r="N710" s="299">
        <v>576.04763313609499</v>
      </c>
      <c r="O710" s="213">
        <v>11</v>
      </c>
      <c r="P710" s="299">
        <v>6729.51</v>
      </c>
      <c r="Q710" s="299">
        <v>611.773636363636</v>
      </c>
      <c r="R710" s="179">
        <v>467</v>
      </c>
      <c r="S710" s="299">
        <v>219561.48</v>
      </c>
      <c r="T710" s="299">
        <v>470.15306209850098</v>
      </c>
      <c r="V710" s="10"/>
      <c r="W710" s="10"/>
      <c r="X710" s="10"/>
      <c r="Y710" s="10"/>
      <c r="Z710" s="10"/>
      <c r="AA710" s="10"/>
      <c r="AB710" s="10"/>
      <c r="AC710" s="10"/>
      <c r="AD710" s="10"/>
    </row>
    <row r="711" spans="1:30" x14ac:dyDescent="0.25">
      <c r="A711" s="55"/>
      <c r="B711" s="10"/>
      <c r="C711" s="177" t="s">
        <v>366</v>
      </c>
      <c r="D711" s="177"/>
      <c r="E711" s="177" t="s">
        <v>367</v>
      </c>
      <c r="F711" s="179">
        <v>42</v>
      </c>
      <c r="G711" s="299">
        <v>599.62814814814794</v>
      </c>
      <c r="H711" s="299">
        <v>16189.96</v>
      </c>
      <c r="I711" s="299">
        <v>385.47523809523801</v>
      </c>
      <c r="J711" s="299">
        <v>10.214285714285699</v>
      </c>
      <c r="K711" s="178"/>
      <c r="L711" s="179">
        <v>27</v>
      </c>
      <c r="M711" s="299">
        <v>8516.85</v>
      </c>
      <c r="N711" s="299">
        <v>567.79</v>
      </c>
      <c r="O711" s="213">
        <v>1</v>
      </c>
      <c r="P711" s="299">
        <v>354.29</v>
      </c>
      <c r="Q711" s="299">
        <v>354.29</v>
      </c>
      <c r="R711" s="179">
        <v>41</v>
      </c>
      <c r="S711" s="299">
        <v>15835.67</v>
      </c>
      <c r="T711" s="299">
        <v>386.235853658537</v>
      </c>
      <c r="V711" s="10"/>
      <c r="W711" s="10"/>
      <c r="X711" s="10"/>
      <c r="Y711" s="10"/>
      <c r="Z711" s="10"/>
      <c r="AA711" s="10"/>
      <c r="AB711" s="10"/>
      <c r="AC711" s="10"/>
      <c r="AD711" s="10"/>
    </row>
    <row r="712" spans="1:30" x14ac:dyDescent="0.25">
      <c r="A712" s="55"/>
      <c r="B712" s="10"/>
      <c r="C712" s="177" t="s">
        <v>846</v>
      </c>
      <c r="D712" s="177"/>
      <c r="E712" s="177" t="s">
        <v>109</v>
      </c>
      <c r="F712" s="179">
        <v>2</v>
      </c>
      <c r="G712" s="299">
        <v>530.94000000000005</v>
      </c>
      <c r="H712" s="299">
        <v>530.94000000000005</v>
      </c>
      <c r="I712" s="299">
        <v>265.47000000000003</v>
      </c>
      <c r="J712" s="299">
        <v>13</v>
      </c>
      <c r="K712" s="178"/>
      <c r="L712" s="179">
        <v>1</v>
      </c>
      <c r="M712" s="299">
        <v>157.69</v>
      </c>
      <c r="N712" s="299">
        <v>157.69</v>
      </c>
      <c r="O712" s="213"/>
      <c r="P712" s="299"/>
      <c r="Q712" s="299"/>
      <c r="R712" s="179">
        <v>2</v>
      </c>
      <c r="S712" s="299">
        <v>530.94000000000005</v>
      </c>
      <c r="T712" s="299">
        <v>265.47000000000003</v>
      </c>
      <c r="V712" s="10"/>
      <c r="W712" s="10"/>
      <c r="X712" s="10"/>
      <c r="Y712" s="10"/>
      <c r="Z712" s="10"/>
      <c r="AA712" s="10"/>
      <c r="AB712" s="10"/>
      <c r="AC712" s="10"/>
      <c r="AD712" s="10"/>
    </row>
    <row r="713" spans="1:30" x14ac:dyDescent="0.25">
      <c r="A713" s="55"/>
      <c r="B713" s="10"/>
      <c r="C713" s="177" t="s">
        <v>662</v>
      </c>
      <c r="D713" s="177"/>
      <c r="E713" s="177" t="s">
        <v>109</v>
      </c>
      <c r="F713" s="179">
        <v>2</v>
      </c>
      <c r="G713" s="299">
        <v>171.785</v>
      </c>
      <c r="H713" s="299">
        <v>343.57</v>
      </c>
      <c r="I713" s="299">
        <v>171.785</v>
      </c>
      <c r="J713" s="299">
        <v>13</v>
      </c>
      <c r="K713" s="178"/>
      <c r="L713" s="179">
        <v>2</v>
      </c>
      <c r="M713" s="299"/>
      <c r="N713" s="299"/>
      <c r="O713" s="213"/>
      <c r="P713" s="299"/>
      <c r="Q713" s="299"/>
      <c r="R713" s="179">
        <v>2</v>
      </c>
      <c r="S713" s="299">
        <v>343.57</v>
      </c>
      <c r="T713" s="299">
        <v>171.785</v>
      </c>
      <c r="V713" s="10"/>
      <c r="W713" s="10"/>
      <c r="X713" s="10"/>
      <c r="Y713" s="10"/>
      <c r="Z713" s="10"/>
      <c r="AA713" s="10"/>
      <c r="AB713" s="10"/>
      <c r="AC713" s="10"/>
      <c r="AD713" s="10"/>
    </row>
    <row r="714" spans="1:30" x14ac:dyDescent="0.25">
      <c r="A714" s="55"/>
      <c r="B714" s="10"/>
      <c r="C714" s="177" t="s">
        <v>372</v>
      </c>
      <c r="D714" s="177"/>
      <c r="E714" s="177" t="s">
        <v>104</v>
      </c>
      <c r="F714" s="179">
        <v>8</v>
      </c>
      <c r="G714" s="299">
        <v>333.35</v>
      </c>
      <c r="H714" s="299">
        <v>2333.4499999999998</v>
      </c>
      <c r="I714" s="299">
        <v>291.68124999999998</v>
      </c>
      <c r="J714" s="299">
        <v>13.5</v>
      </c>
      <c r="K714" s="178"/>
      <c r="L714" s="179">
        <v>7</v>
      </c>
      <c r="M714" s="299">
        <v>283.24</v>
      </c>
      <c r="N714" s="299">
        <v>283.24</v>
      </c>
      <c r="O714" s="213"/>
      <c r="P714" s="299"/>
      <c r="Q714" s="299"/>
      <c r="R714" s="179">
        <v>8</v>
      </c>
      <c r="S714" s="299">
        <v>2333.4499999999998</v>
      </c>
      <c r="T714" s="299">
        <v>291.68124999999998</v>
      </c>
      <c r="V714" s="10"/>
      <c r="W714" s="10"/>
      <c r="X714" s="10"/>
      <c r="Y714" s="10"/>
      <c r="Z714" s="10"/>
      <c r="AA714" s="10"/>
      <c r="AB714" s="10"/>
      <c r="AC714" s="10"/>
      <c r="AD714" s="10"/>
    </row>
    <row r="715" spans="1:30" x14ac:dyDescent="0.25">
      <c r="A715" s="55"/>
      <c r="B715" s="10"/>
      <c r="C715" s="177" t="s">
        <v>373</v>
      </c>
      <c r="D715" s="177"/>
      <c r="E715" s="177" t="s">
        <v>374</v>
      </c>
      <c r="F715" s="179">
        <v>4</v>
      </c>
      <c r="G715" s="299">
        <v>1624.29</v>
      </c>
      <c r="H715" s="299">
        <v>1624.29</v>
      </c>
      <c r="I715" s="299">
        <v>406.07249999999999</v>
      </c>
      <c r="J715" s="299">
        <v>11.25</v>
      </c>
      <c r="K715" s="178"/>
      <c r="L715" s="179">
        <v>1</v>
      </c>
      <c r="M715" s="299">
        <v>1037.01</v>
      </c>
      <c r="N715" s="299">
        <v>345.67</v>
      </c>
      <c r="O715" s="213"/>
      <c r="P715" s="299"/>
      <c r="Q715" s="299"/>
      <c r="R715" s="179">
        <v>4</v>
      </c>
      <c r="S715" s="299">
        <v>1624.29</v>
      </c>
      <c r="T715" s="299">
        <v>406.07249999999999</v>
      </c>
      <c r="V715" s="10"/>
      <c r="W715" s="10"/>
      <c r="X715" s="10"/>
      <c r="Y715" s="10"/>
      <c r="Z715" s="10"/>
      <c r="AA715" s="10"/>
      <c r="AB715" s="10"/>
      <c r="AC715" s="10"/>
      <c r="AD715" s="10"/>
    </row>
    <row r="716" spans="1:30" x14ac:dyDescent="0.25">
      <c r="A716" s="55"/>
      <c r="B716" s="10"/>
      <c r="C716" s="177" t="s">
        <v>375</v>
      </c>
      <c r="D716" s="177"/>
      <c r="E716" s="177" t="s">
        <v>104</v>
      </c>
      <c r="F716" s="179">
        <v>1</v>
      </c>
      <c r="G716" s="299">
        <v>3550.75</v>
      </c>
      <c r="H716" s="299">
        <v>3550.75</v>
      </c>
      <c r="I716" s="299">
        <v>3550.75</v>
      </c>
      <c r="J716" s="299">
        <v>94</v>
      </c>
      <c r="K716" s="178"/>
      <c r="L716" s="179">
        <v>1</v>
      </c>
      <c r="M716" s="299"/>
      <c r="N716" s="299"/>
      <c r="O716" s="213"/>
      <c r="P716" s="299"/>
      <c r="Q716" s="299"/>
      <c r="R716" s="179">
        <v>1</v>
      </c>
      <c r="S716" s="299">
        <v>3550.75</v>
      </c>
      <c r="T716" s="299">
        <v>3550.75</v>
      </c>
      <c r="V716" s="10"/>
      <c r="W716" s="10"/>
      <c r="X716" s="10"/>
      <c r="Y716" s="10"/>
      <c r="Z716" s="10"/>
      <c r="AA716" s="10"/>
      <c r="AB716" s="10"/>
      <c r="AC716" s="10"/>
      <c r="AD716" s="10"/>
    </row>
    <row r="717" spans="1:30" x14ac:dyDescent="0.25">
      <c r="A717" s="55"/>
      <c r="B717" s="10"/>
      <c r="C717" s="177" t="s">
        <v>376</v>
      </c>
      <c r="D717" s="177"/>
      <c r="E717" s="177" t="s">
        <v>211</v>
      </c>
      <c r="F717" s="179">
        <v>5</v>
      </c>
      <c r="G717" s="299">
        <v>697.95333333333303</v>
      </c>
      <c r="H717" s="299">
        <v>2093.86</v>
      </c>
      <c r="I717" s="299">
        <v>418.77199999999999</v>
      </c>
      <c r="J717" s="299">
        <v>9.8000000000000007</v>
      </c>
      <c r="K717" s="178"/>
      <c r="L717" s="179">
        <v>3</v>
      </c>
      <c r="M717" s="299">
        <v>1295.05</v>
      </c>
      <c r="N717" s="299">
        <v>647.52499999999998</v>
      </c>
      <c r="O717" s="213"/>
      <c r="P717" s="299"/>
      <c r="Q717" s="299"/>
      <c r="R717" s="179">
        <v>5</v>
      </c>
      <c r="S717" s="299">
        <v>2093.86</v>
      </c>
      <c r="T717" s="299">
        <v>418.77199999999999</v>
      </c>
      <c r="V717" s="10"/>
      <c r="W717" s="10"/>
      <c r="X717" s="10"/>
      <c r="Y717" s="10"/>
      <c r="Z717" s="10"/>
      <c r="AA717" s="10"/>
      <c r="AB717" s="10"/>
      <c r="AC717" s="10"/>
      <c r="AD717" s="10"/>
    </row>
    <row r="718" spans="1:30" x14ac:dyDescent="0.25">
      <c r="A718" s="55"/>
      <c r="B718" s="10"/>
      <c r="C718" s="177" t="s">
        <v>377</v>
      </c>
      <c r="D718" s="177"/>
      <c r="E718" s="177" t="s">
        <v>302</v>
      </c>
      <c r="F718" s="179">
        <v>40</v>
      </c>
      <c r="G718" s="299">
        <v>945.26700000000005</v>
      </c>
      <c r="H718" s="299">
        <v>28358.01</v>
      </c>
      <c r="I718" s="299">
        <v>708.95024999999998</v>
      </c>
      <c r="J718" s="299">
        <v>11.975</v>
      </c>
      <c r="K718" s="178"/>
      <c r="L718" s="179">
        <v>30</v>
      </c>
      <c r="M718" s="299">
        <v>6708.45</v>
      </c>
      <c r="N718" s="299">
        <v>670.84500000000003</v>
      </c>
      <c r="O718" s="213"/>
      <c r="P718" s="299"/>
      <c r="Q718" s="299"/>
      <c r="R718" s="179">
        <v>40</v>
      </c>
      <c r="S718" s="299">
        <v>28358.01</v>
      </c>
      <c r="T718" s="299">
        <v>708.95024999999998</v>
      </c>
      <c r="V718" s="10"/>
      <c r="W718" s="10"/>
      <c r="X718" s="10"/>
      <c r="Y718" s="10"/>
      <c r="Z718" s="10"/>
      <c r="AA718" s="10"/>
      <c r="AB718" s="10"/>
      <c r="AC718" s="10"/>
      <c r="AD718" s="10"/>
    </row>
    <row r="719" spans="1:30" s="3" customFormat="1" ht="12.75" x14ac:dyDescent="0.2">
      <c r="A719" s="55"/>
      <c r="B719" s="10"/>
      <c r="C719" s="177" t="s">
        <v>378</v>
      </c>
      <c r="D719" s="177"/>
      <c r="E719" s="177" t="s">
        <v>105</v>
      </c>
      <c r="F719" s="179">
        <v>251</v>
      </c>
      <c r="G719" s="299">
        <v>677.59544378698297</v>
      </c>
      <c r="H719" s="299">
        <v>114513.63</v>
      </c>
      <c r="I719" s="299">
        <v>456.229601593626</v>
      </c>
      <c r="J719" s="299">
        <v>11.087649402390401</v>
      </c>
      <c r="K719" s="178"/>
      <c r="L719" s="179">
        <v>169</v>
      </c>
      <c r="M719" s="299">
        <v>46933.31</v>
      </c>
      <c r="N719" s="299">
        <v>572.35743902439003</v>
      </c>
      <c r="O719" s="213">
        <v>2</v>
      </c>
      <c r="P719" s="299">
        <v>1029.45</v>
      </c>
      <c r="Q719" s="299">
        <v>514.72500000000002</v>
      </c>
      <c r="R719" s="179">
        <v>249</v>
      </c>
      <c r="S719" s="299">
        <v>113484.18</v>
      </c>
      <c r="T719" s="299">
        <v>455.759759036145</v>
      </c>
      <c r="V719" s="10"/>
      <c r="W719" s="10"/>
      <c r="X719" s="10"/>
      <c r="Y719" s="10"/>
      <c r="Z719" s="10"/>
      <c r="AA719" s="10"/>
      <c r="AB719" s="10"/>
      <c r="AC719" s="10"/>
      <c r="AD719" s="10"/>
    </row>
    <row r="720" spans="1:30" x14ac:dyDescent="0.25">
      <c r="A720" s="55"/>
      <c r="B720" s="10"/>
      <c r="C720" s="177" t="s">
        <v>378</v>
      </c>
      <c r="D720" s="177"/>
      <c r="E720" s="177" t="s">
        <v>277</v>
      </c>
      <c r="F720" s="179">
        <v>1</v>
      </c>
      <c r="G720" s="299">
        <v>248.47</v>
      </c>
      <c r="H720" s="299">
        <v>248.47</v>
      </c>
      <c r="I720" s="299">
        <v>248.47</v>
      </c>
      <c r="J720" s="299">
        <v>7</v>
      </c>
      <c r="K720" s="178"/>
      <c r="L720" s="179">
        <v>1</v>
      </c>
      <c r="M720" s="299"/>
      <c r="N720" s="299"/>
      <c r="O720" s="213"/>
      <c r="P720" s="299"/>
      <c r="Q720" s="299"/>
      <c r="R720" s="179">
        <v>1</v>
      </c>
      <c r="S720" s="299">
        <v>248.47</v>
      </c>
      <c r="T720" s="299">
        <v>248.47</v>
      </c>
      <c r="V720" s="10"/>
      <c r="W720" s="10"/>
      <c r="X720" s="10"/>
      <c r="Y720" s="10"/>
      <c r="Z720" s="10"/>
      <c r="AA720" s="10"/>
      <c r="AB720" s="10"/>
      <c r="AC720" s="10"/>
      <c r="AD720" s="10"/>
    </row>
    <row r="721" spans="1:30" x14ac:dyDescent="0.25">
      <c r="A721" s="55"/>
      <c r="B721" s="10"/>
      <c r="C721" s="177" t="s">
        <v>380</v>
      </c>
      <c r="D721" s="177"/>
      <c r="E721" s="177" t="s">
        <v>164</v>
      </c>
      <c r="F721" s="179">
        <v>12</v>
      </c>
      <c r="G721" s="299">
        <v>535.50636363636397</v>
      </c>
      <c r="H721" s="299">
        <v>5890.57</v>
      </c>
      <c r="I721" s="299">
        <v>490.88083333333299</v>
      </c>
      <c r="J721" s="299">
        <v>10.1666666666667</v>
      </c>
      <c r="K721" s="178"/>
      <c r="L721" s="179">
        <v>11</v>
      </c>
      <c r="M721" s="299">
        <v>480.01</v>
      </c>
      <c r="N721" s="299">
        <v>480.01</v>
      </c>
      <c r="O721" s="213"/>
      <c r="P721" s="299"/>
      <c r="Q721" s="299"/>
      <c r="R721" s="179">
        <v>12</v>
      </c>
      <c r="S721" s="299">
        <v>5890.57</v>
      </c>
      <c r="T721" s="299">
        <v>490.88083333333299</v>
      </c>
      <c r="V721" s="10"/>
      <c r="W721" s="10"/>
      <c r="X721" s="10"/>
      <c r="Y721" s="10"/>
      <c r="Z721" s="10"/>
      <c r="AA721" s="10"/>
      <c r="AB721" s="10"/>
      <c r="AC721" s="10"/>
      <c r="AD721" s="10"/>
    </row>
    <row r="722" spans="1:30" x14ac:dyDescent="0.25">
      <c r="A722" s="55"/>
      <c r="B722" s="10"/>
      <c r="C722" s="177" t="s">
        <v>381</v>
      </c>
      <c r="D722" s="177"/>
      <c r="E722" s="177" t="s">
        <v>383</v>
      </c>
      <c r="F722" s="179">
        <v>1</v>
      </c>
      <c r="G722" s="299">
        <v>124.97</v>
      </c>
      <c r="H722" s="299">
        <v>124.97</v>
      </c>
      <c r="I722" s="299">
        <v>124.97</v>
      </c>
      <c r="J722" s="299">
        <v>12</v>
      </c>
      <c r="K722" s="178"/>
      <c r="L722" s="179">
        <v>1</v>
      </c>
      <c r="M722" s="299"/>
      <c r="N722" s="299"/>
      <c r="O722" s="213"/>
      <c r="P722" s="299"/>
      <c r="Q722" s="299"/>
      <c r="R722" s="179">
        <v>1</v>
      </c>
      <c r="S722" s="299">
        <v>124.97</v>
      </c>
      <c r="T722" s="299">
        <v>124.97</v>
      </c>
      <c r="V722" s="10"/>
      <c r="W722" s="10"/>
      <c r="X722" s="10"/>
      <c r="Y722" s="10"/>
      <c r="Z722" s="10"/>
      <c r="AA722" s="10"/>
      <c r="AB722" s="10"/>
      <c r="AC722" s="10"/>
      <c r="AD722" s="10"/>
    </row>
    <row r="723" spans="1:30" x14ac:dyDescent="0.25">
      <c r="A723" s="55"/>
      <c r="B723" s="10"/>
      <c r="C723" s="177" t="s">
        <v>381</v>
      </c>
      <c r="D723" s="177"/>
      <c r="E723" s="177" t="s">
        <v>382</v>
      </c>
      <c r="F723" s="179">
        <v>130</v>
      </c>
      <c r="G723" s="299">
        <v>788.12974683544303</v>
      </c>
      <c r="H723" s="299">
        <v>62262.25</v>
      </c>
      <c r="I723" s="299">
        <v>478.94038461538503</v>
      </c>
      <c r="J723" s="299">
        <v>11.7307692307692</v>
      </c>
      <c r="K723" s="178"/>
      <c r="L723" s="179">
        <v>79</v>
      </c>
      <c r="M723" s="299">
        <v>25331.25</v>
      </c>
      <c r="N723" s="299">
        <v>496.691176470588</v>
      </c>
      <c r="O723" s="213">
        <v>5</v>
      </c>
      <c r="P723" s="299">
        <v>2573.91</v>
      </c>
      <c r="Q723" s="299">
        <v>514.78200000000004</v>
      </c>
      <c r="R723" s="179">
        <v>125</v>
      </c>
      <c r="S723" s="299">
        <v>59688.34</v>
      </c>
      <c r="T723" s="299">
        <v>477.50671999999997</v>
      </c>
      <c r="V723" s="10"/>
      <c r="W723" s="10"/>
      <c r="X723" s="10"/>
      <c r="Y723" s="10"/>
      <c r="Z723" s="10"/>
      <c r="AA723" s="10"/>
      <c r="AB723" s="10"/>
      <c r="AC723" s="10"/>
      <c r="AD723" s="10"/>
    </row>
    <row r="724" spans="1:30" x14ac:dyDescent="0.25">
      <c r="A724" s="55"/>
      <c r="B724" s="10"/>
      <c r="C724" s="177" t="s">
        <v>384</v>
      </c>
      <c r="D724" s="177"/>
      <c r="E724" s="177" t="s">
        <v>84</v>
      </c>
      <c r="F724" s="179">
        <v>37</v>
      </c>
      <c r="G724" s="299">
        <v>671.97782608695695</v>
      </c>
      <c r="H724" s="299">
        <v>15455.49</v>
      </c>
      <c r="I724" s="299">
        <v>417.71594594594598</v>
      </c>
      <c r="J724" s="299">
        <v>11.1081081081081</v>
      </c>
      <c r="K724" s="178"/>
      <c r="L724" s="179">
        <v>23</v>
      </c>
      <c r="M724" s="299">
        <v>8191.86</v>
      </c>
      <c r="N724" s="299">
        <v>585.13285714285701</v>
      </c>
      <c r="O724" s="213"/>
      <c r="P724" s="299"/>
      <c r="Q724" s="299"/>
      <c r="R724" s="179">
        <v>37</v>
      </c>
      <c r="S724" s="299">
        <v>15455.49</v>
      </c>
      <c r="T724" s="299">
        <v>417.71594594594598</v>
      </c>
      <c r="V724" s="10"/>
      <c r="W724" s="10"/>
      <c r="X724" s="10"/>
      <c r="Y724" s="10"/>
      <c r="Z724" s="10"/>
      <c r="AA724" s="10"/>
      <c r="AB724" s="10"/>
      <c r="AC724" s="10"/>
      <c r="AD724" s="10"/>
    </row>
    <row r="725" spans="1:30" x14ac:dyDescent="0.25">
      <c r="A725" s="55"/>
      <c r="B725" s="10"/>
      <c r="C725" s="177" t="s">
        <v>387</v>
      </c>
      <c r="D725" s="177"/>
      <c r="E725" s="177" t="s">
        <v>187</v>
      </c>
      <c r="F725" s="179">
        <v>82</v>
      </c>
      <c r="G725" s="299">
        <v>1283.60282051282</v>
      </c>
      <c r="H725" s="299">
        <v>50060.51</v>
      </c>
      <c r="I725" s="299">
        <v>610.49402439024402</v>
      </c>
      <c r="J725" s="299">
        <v>11.780487804878</v>
      </c>
      <c r="K725" s="178"/>
      <c r="L725" s="179">
        <v>39</v>
      </c>
      <c r="M725" s="299">
        <v>33975.019999999997</v>
      </c>
      <c r="N725" s="299">
        <v>790.11674418604696</v>
      </c>
      <c r="O725" s="213">
        <v>1</v>
      </c>
      <c r="P725" s="299">
        <v>373.15</v>
      </c>
      <c r="Q725" s="299">
        <v>373.15</v>
      </c>
      <c r="R725" s="179">
        <v>81</v>
      </c>
      <c r="S725" s="299">
        <v>49687.360000000001</v>
      </c>
      <c r="T725" s="299">
        <v>613.42419753086403</v>
      </c>
      <c r="V725" s="10"/>
      <c r="W725" s="10"/>
      <c r="X725" s="10"/>
      <c r="Y725" s="10"/>
      <c r="Z725" s="10"/>
      <c r="AA725" s="10"/>
      <c r="AB725" s="10"/>
      <c r="AC725" s="10"/>
      <c r="AD725" s="10"/>
    </row>
    <row r="726" spans="1:30" x14ac:dyDescent="0.25">
      <c r="A726" s="55"/>
      <c r="B726" s="10"/>
      <c r="C726" s="177" t="s">
        <v>389</v>
      </c>
      <c r="D726" s="177"/>
      <c r="E726" s="177" t="s">
        <v>124</v>
      </c>
      <c r="F726" s="179">
        <v>31</v>
      </c>
      <c r="G726" s="299">
        <v>503.79037037037</v>
      </c>
      <c r="H726" s="299">
        <v>13602.34</v>
      </c>
      <c r="I726" s="299">
        <v>438.785161290323</v>
      </c>
      <c r="J726" s="299">
        <v>11.451612903225801</v>
      </c>
      <c r="K726" s="178"/>
      <c r="L726" s="179">
        <v>27</v>
      </c>
      <c r="M726" s="299">
        <v>3605.87</v>
      </c>
      <c r="N726" s="299">
        <v>901.46749999999997</v>
      </c>
      <c r="O726" s="213"/>
      <c r="P726" s="299"/>
      <c r="Q726" s="299"/>
      <c r="R726" s="179">
        <v>31</v>
      </c>
      <c r="S726" s="299">
        <v>13602.34</v>
      </c>
      <c r="T726" s="299">
        <v>438.785161290323</v>
      </c>
      <c r="V726" s="10"/>
      <c r="W726" s="10"/>
      <c r="X726" s="10"/>
      <c r="Y726" s="10"/>
      <c r="Z726" s="10"/>
      <c r="AA726" s="10"/>
      <c r="AB726" s="10"/>
      <c r="AC726" s="10"/>
      <c r="AD726" s="10"/>
    </row>
    <row r="727" spans="1:30" x14ac:dyDescent="0.25">
      <c r="A727" s="55"/>
      <c r="B727" s="10"/>
      <c r="C727" s="177" t="s">
        <v>394</v>
      </c>
      <c r="D727" s="177"/>
      <c r="E727" s="177" t="s">
        <v>395</v>
      </c>
      <c r="F727" s="179">
        <v>1</v>
      </c>
      <c r="G727" s="299">
        <v>266.58</v>
      </c>
      <c r="H727" s="299">
        <v>266.58</v>
      </c>
      <c r="I727" s="299">
        <v>266.58</v>
      </c>
      <c r="J727" s="299">
        <v>13</v>
      </c>
      <c r="K727" s="178"/>
      <c r="L727" s="179">
        <v>1</v>
      </c>
      <c r="M727" s="299"/>
      <c r="N727" s="299"/>
      <c r="O727" s="213"/>
      <c r="P727" s="299"/>
      <c r="Q727" s="299"/>
      <c r="R727" s="179">
        <v>1</v>
      </c>
      <c r="S727" s="299">
        <v>266.58</v>
      </c>
      <c r="T727" s="299">
        <v>266.58</v>
      </c>
      <c r="V727" s="10"/>
      <c r="W727" s="10"/>
      <c r="X727" s="10"/>
      <c r="Y727" s="10"/>
      <c r="Z727" s="10"/>
      <c r="AA727" s="10"/>
      <c r="AB727" s="10"/>
      <c r="AC727" s="10"/>
      <c r="AD727" s="10"/>
    </row>
    <row r="728" spans="1:30" x14ac:dyDescent="0.25">
      <c r="A728" s="55"/>
      <c r="B728" s="10"/>
      <c r="C728" s="177" t="s">
        <v>396</v>
      </c>
      <c r="D728" s="177"/>
      <c r="E728" s="177" t="s">
        <v>86</v>
      </c>
      <c r="F728" s="179">
        <v>7</v>
      </c>
      <c r="G728" s="299">
        <v>1162.9825000000001</v>
      </c>
      <c r="H728" s="299">
        <v>4651.93</v>
      </c>
      <c r="I728" s="299">
        <v>664.56142857142902</v>
      </c>
      <c r="J728" s="299">
        <v>9.4285714285714306</v>
      </c>
      <c r="K728" s="178"/>
      <c r="L728" s="179">
        <v>4</v>
      </c>
      <c r="M728" s="299">
        <v>2777.51</v>
      </c>
      <c r="N728" s="299">
        <v>925.83666666666704</v>
      </c>
      <c r="O728" s="213">
        <v>1</v>
      </c>
      <c r="P728" s="299">
        <v>559.86</v>
      </c>
      <c r="Q728" s="299">
        <v>559.86</v>
      </c>
      <c r="R728" s="179">
        <v>6</v>
      </c>
      <c r="S728" s="299">
        <v>4092.07</v>
      </c>
      <c r="T728" s="299">
        <v>682.011666666667</v>
      </c>
      <c r="V728" s="10"/>
      <c r="W728" s="10"/>
      <c r="X728" s="10"/>
      <c r="Y728" s="10"/>
      <c r="Z728" s="10"/>
      <c r="AA728" s="10"/>
      <c r="AB728" s="10"/>
      <c r="AC728" s="10"/>
      <c r="AD728" s="10"/>
    </row>
    <row r="729" spans="1:30" x14ac:dyDescent="0.25">
      <c r="A729" s="55"/>
      <c r="B729" s="10"/>
      <c r="C729" s="177" t="s">
        <v>397</v>
      </c>
      <c r="D729" s="177"/>
      <c r="E729" s="177" t="s">
        <v>120</v>
      </c>
      <c r="F729" s="179">
        <v>538</v>
      </c>
      <c r="G729" s="299">
        <v>885.07513513513504</v>
      </c>
      <c r="H729" s="299">
        <v>327477.8</v>
      </c>
      <c r="I729" s="299">
        <v>608.69479553903295</v>
      </c>
      <c r="J729" s="299">
        <v>11.6654275092937</v>
      </c>
      <c r="K729" s="178"/>
      <c r="L729" s="179">
        <v>370</v>
      </c>
      <c r="M729" s="299">
        <v>119986</v>
      </c>
      <c r="N729" s="299">
        <v>714.20238095238096</v>
      </c>
      <c r="O729" s="213">
        <v>20</v>
      </c>
      <c r="P729" s="299">
        <v>12787.57</v>
      </c>
      <c r="Q729" s="299">
        <v>639.37850000000003</v>
      </c>
      <c r="R729" s="179">
        <v>518</v>
      </c>
      <c r="S729" s="299">
        <v>314690.23</v>
      </c>
      <c r="T729" s="299">
        <v>607.51009652509697</v>
      </c>
      <c r="V729" s="10"/>
      <c r="W729" s="10"/>
      <c r="X729" s="10"/>
      <c r="Y729" s="10"/>
      <c r="Z729" s="10"/>
      <c r="AA729" s="10"/>
      <c r="AB729" s="10"/>
      <c r="AC729" s="10"/>
      <c r="AD729" s="10"/>
    </row>
    <row r="730" spans="1:30" x14ac:dyDescent="0.25">
      <c r="A730" s="55"/>
      <c r="B730" s="10"/>
      <c r="C730" s="177" t="s">
        <v>398</v>
      </c>
      <c r="D730" s="177"/>
      <c r="E730" s="177" t="s">
        <v>97</v>
      </c>
      <c r="F730" s="179">
        <v>21</v>
      </c>
      <c r="G730" s="299">
        <v>801.85749999999996</v>
      </c>
      <c r="H730" s="299">
        <v>9622.2900000000009</v>
      </c>
      <c r="I730" s="299">
        <v>458.20428571428602</v>
      </c>
      <c r="J730" s="299">
        <v>11.3333333333333</v>
      </c>
      <c r="K730" s="178"/>
      <c r="L730" s="179">
        <v>12</v>
      </c>
      <c r="M730" s="299">
        <v>4636.6499999999996</v>
      </c>
      <c r="N730" s="299">
        <v>515.18333333333305</v>
      </c>
      <c r="O730" s="213">
        <v>1</v>
      </c>
      <c r="P730" s="299">
        <v>617.29999999999995</v>
      </c>
      <c r="Q730" s="299">
        <v>617.29999999999995</v>
      </c>
      <c r="R730" s="179">
        <v>20</v>
      </c>
      <c r="S730" s="299">
        <v>9004.99</v>
      </c>
      <c r="T730" s="299">
        <v>450.24950000000001</v>
      </c>
      <c r="V730" s="10"/>
      <c r="W730" s="10"/>
      <c r="X730" s="10"/>
      <c r="Y730" s="10"/>
      <c r="Z730" s="10"/>
      <c r="AA730" s="10"/>
      <c r="AB730" s="10"/>
      <c r="AC730" s="10"/>
      <c r="AD730" s="10"/>
    </row>
    <row r="731" spans="1:30" x14ac:dyDescent="0.25">
      <c r="A731" s="55"/>
      <c r="B731" s="10"/>
      <c r="C731" s="177" t="s">
        <v>399</v>
      </c>
      <c r="D731" s="177"/>
      <c r="E731" s="177" t="s">
        <v>77</v>
      </c>
      <c r="F731" s="179">
        <v>153</v>
      </c>
      <c r="G731" s="299">
        <v>697.73627272727299</v>
      </c>
      <c r="H731" s="299">
        <v>76750.990000000005</v>
      </c>
      <c r="I731" s="299">
        <v>501.64045751634001</v>
      </c>
      <c r="J731" s="299">
        <v>11.627450980392201</v>
      </c>
      <c r="K731" s="178"/>
      <c r="L731" s="179">
        <v>110</v>
      </c>
      <c r="M731" s="299">
        <v>28432.62</v>
      </c>
      <c r="N731" s="299">
        <v>661.22372093023296</v>
      </c>
      <c r="O731" s="213">
        <v>2</v>
      </c>
      <c r="P731" s="299">
        <v>1507.6</v>
      </c>
      <c r="Q731" s="299">
        <v>753.8</v>
      </c>
      <c r="R731" s="179">
        <v>151</v>
      </c>
      <c r="S731" s="299">
        <v>75243.39</v>
      </c>
      <c r="T731" s="299">
        <v>498.30059602648998</v>
      </c>
      <c r="V731" s="10"/>
      <c r="W731" s="10"/>
      <c r="X731" s="10"/>
      <c r="Y731" s="10"/>
      <c r="Z731" s="10"/>
      <c r="AA731" s="10"/>
      <c r="AB731" s="10"/>
      <c r="AC731" s="10"/>
      <c r="AD731" s="10"/>
    </row>
    <row r="732" spans="1:30" x14ac:dyDescent="0.25">
      <c r="A732" s="55"/>
      <c r="B732" s="10"/>
      <c r="C732" s="177" t="s">
        <v>400</v>
      </c>
      <c r="D732" s="177"/>
      <c r="E732" s="177" t="s">
        <v>388</v>
      </c>
      <c r="F732" s="179">
        <v>25</v>
      </c>
      <c r="G732" s="299">
        <v>715.67399999999998</v>
      </c>
      <c r="H732" s="299">
        <v>10735.11</v>
      </c>
      <c r="I732" s="299">
        <v>429.40440000000001</v>
      </c>
      <c r="J732" s="299">
        <v>11.64</v>
      </c>
      <c r="K732" s="178"/>
      <c r="L732" s="179">
        <v>15</v>
      </c>
      <c r="M732" s="299">
        <v>6324.89</v>
      </c>
      <c r="N732" s="299">
        <v>632.48900000000003</v>
      </c>
      <c r="O732" s="213">
        <v>1</v>
      </c>
      <c r="P732" s="299">
        <v>521.30999999999995</v>
      </c>
      <c r="Q732" s="299">
        <v>521.30999999999995</v>
      </c>
      <c r="R732" s="179">
        <v>24</v>
      </c>
      <c r="S732" s="299">
        <v>10213.799999999999</v>
      </c>
      <c r="T732" s="299">
        <v>425.57499999999999</v>
      </c>
      <c r="V732" s="10"/>
      <c r="W732" s="10"/>
      <c r="X732" s="10"/>
      <c r="Y732" s="10"/>
      <c r="Z732" s="10"/>
      <c r="AA732" s="10"/>
      <c r="AB732" s="10"/>
      <c r="AC732" s="10"/>
      <c r="AD732" s="10"/>
    </row>
    <row r="733" spans="1:30" x14ac:dyDescent="0.25">
      <c r="A733" s="55"/>
      <c r="B733" s="10"/>
      <c r="C733" s="177" t="s">
        <v>402</v>
      </c>
      <c r="D733" s="177"/>
      <c r="E733" s="177" t="s">
        <v>383</v>
      </c>
      <c r="F733" s="179">
        <v>18</v>
      </c>
      <c r="G733" s="299">
        <v>1119.00416666667</v>
      </c>
      <c r="H733" s="299">
        <v>13428.05</v>
      </c>
      <c r="I733" s="299">
        <v>746.00277777777796</v>
      </c>
      <c r="J733" s="299">
        <v>12.0555555555556</v>
      </c>
      <c r="K733" s="178"/>
      <c r="L733" s="179">
        <v>12</v>
      </c>
      <c r="M733" s="299">
        <v>6666.77</v>
      </c>
      <c r="N733" s="299">
        <v>1111.1283333333299</v>
      </c>
      <c r="O733" s="213"/>
      <c r="P733" s="299"/>
      <c r="Q733" s="299"/>
      <c r="R733" s="179">
        <v>18</v>
      </c>
      <c r="S733" s="299">
        <v>13428.05</v>
      </c>
      <c r="T733" s="299">
        <v>746.00277777777796</v>
      </c>
      <c r="V733" s="10"/>
      <c r="W733" s="10"/>
      <c r="X733" s="10"/>
      <c r="Y733" s="10"/>
      <c r="Z733" s="10"/>
      <c r="AA733" s="10"/>
      <c r="AB733" s="10"/>
      <c r="AC733" s="10"/>
      <c r="AD733" s="10"/>
    </row>
    <row r="734" spans="1:30" x14ac:dyDescent="0.25">
      <c r="A734" s="55"/>
      <c r="B734" s="10"/>
      <c r="C734" s="177" t="s">
        <v>403</v>
      </c>
      <c r="D734" s="177"/>
      <c r="E734" s="177" t="s">
        <v>175</v>
      </c>
      <c r="F734" s="179">
        <v>640</v>
      </c>
      <c r="G734" s="299">
        <v>792.12988009592402</v>
      </c>
      <c r="H734" s="299">
        <v>330318.15999999997</v>
      </c>
      <c r="I734" s="299">
        <v>516.12212500000101</v>
      </c>
      <c r="J734" s="299">
        <v>11.375</v>
      </c>
      <c r="K734" s="178"/>
      <c r="L734" s="179">
        <v>417</v>
      </c>
      <c r="M734" s="299">
        <v>131076.72</v>
      </c>
      <c r="N734" s="299">
        <v>587.78798206277997</v>
      </c>
      <c r="O734" s="213">
        <v>15</v>
      </c>
      <c r="P734" s="299">
        <v>6993.23</v>
      </c>
      <c r="Q734" s="299">
        <v>466.21533333333298</v>
      </c>
      <c r="R734" s="179">
        <v>625</v>
      </c>
      <c r="S734" s="299">
        <v>323324.93</v>
      </c>
      <c r="T734" s="299">
        <v>517.31988800000101</v>
      </c>
      <c r="V734" s="10"/>
      <c r="W734" s="10"/>
      <c r="X734" s="10"/>
      <c r="Y734" s="10"/>
      <c r="Z734" s="10"/>
      <c r="AA734" s="10"/>
      <c r="AB734" s="10"/>
      <c r="AC734" s="10"/>
      <c r="AD734" s="10"/>
    </row>
    <row r="735" spans="1:30" x14ac:dyDescent="0.25">
      <c r="A735" s="55"/>
      <c r="B735" s="10"/>
      <c r="C735" s="177" t="s">
        <v>405</v>
      </c>
      <c r="D735" s="177"/>
      <c r="E735" s="177" t="s">
        <v>393</v>
      </c>
      <c r="F735" s="179">
        <v>8</v>
      </c>
      <c r="G735" s="299">
        <v>589.846</v>
      </c>
      <c r="H735" s="299">
        <v>2949.23</v>
      </c>
      <c r="I735" s="299">
        <v>368.65375</v>
      </c>
      <c r="J735" s="299">
        <v>13</v>
      </c>
      <c r="K735" s="178"/>
      <c r="L735" s="179">
        <v>5</v>
      </c>
      <c r="M735" s="299">
        <v>1848.31</v>
      </c>
      <c r="N735" s="299">
        <v>616.10333333333301</v>
      </c>
      <c r="O735" s="213"/>
      <c r="P735" s="299"/>
      <c r="Q735" s="299"/>
      <c r="R735" s="179">
        <v>8</v>
      </c>
      <c r="S735" s="299">
        <v>2949.23</v>
      </c>
      <c r="T735" s="299">
        <v>368.65375</v>
      </c>
      <c r="V735" s="10"/>
      <c r="W735" s="10"/>
      <c r="X735" s="10"/>
      <c r="Y735" s="10"/>
      <c r="Z735" s="10"/>
      <c r="AA735" s="10"/>
      <c r="AB735" s="10"/>
      <c r="AC735" s="10"/>
      <c r="AD735" s="10"/>
    </row>
    <row r="736" spans="1:30" x14ac:dyDescent="0.25">
      <c r="A736" s="55"/>
      <c r="B736" s="10"/>
      <c r="C736" s="177" t="s">
        <v>406</v>
      </c>
      <c r="D736" s="177"/>
      <c r="E736" s="177" t="s">
        <v>187</v>
      </c>
      <c r="F736" s="179">
        <v>1</v>
      </c>
      <c r="G736" s="299"/>
      <c r="H736" s="299">
        <v>1378.94</v>
      </c>
      <c r="I736" s="299">
        <v>1378.94</v>
      </c>
      <c r="J736" s="299">
        <v>13</v>
      </c>
      <c r="K736" s="178"/>
      <c r="L736" s="179"/>
      <c r="M736" s="299">
        <v>1378.94</v>
      </c>
      <c r="N736" s="299">
        <v>1378.94</v>
      </c>
      <c r="O736" s="213"/>
      <c r="P736" s="299"/>
      <c r="Q736" s="299"/>
      <c r="R736" s="179">
        <v>1</v>
      </c>
      <c r="S736" s="299">
        <v>1378.94</v>
      </c>
      <c r="T736" s="299">
        <v>1378.94</v>
      </c>
      <c r="V736" s="10"/>
      <c r="W736" s="10"/>
      <c r="X736" s="10"/>
      <c r="Y736" s="10"/>
      <c r="Z736" s="10"/>
      <c r="AA736" s="10"/>
      <c r="AB736" s="10"/>
      <c r="AC736" s="10"/>
      <c r="AD736" s="10"/>
    </row>
    <row r="737" spans="1:30" x14ac:dyDescent="0.25">
      <c r="A737" s="55"/>
      <c r="B737" s="10"/>
      <c r="C737" s="177" t="s">
        <v>407</v>
      </c>
      <c r="D737" s="177"/>
      <c r="E737" s="177" t="s">
        <v>155</v>
      </c>
      <c r="F737" s="179">
        <v>36</v>
      </c>
      <c r="G737" s="299">
        <v>678.424347826087</v>
      </c>
      <c r="H737" s="299">
        <v>15603.76</v>
      </c>
      <c r="I737" s="299">
        <v>433.43777777777802</v>
      </c>
      <c r="J737" s="299">
        <v>10.9444444444444</v>
      </c>
      <c r="K737" s="178"/>
      <c r="L737" s="179">
        <v>23</v>
      </c>
      <c r="M737" s="299">
        <v>6109.02</v>
      </c>
      <c r="N737" s="299">
        <v>469.92461538461498</v>
      </c>
      <c r="O737" s="213">
        <v>2</v>
      </c>
      <c r="P737" s="299">
        <v>665.58</v>
      </c>
      <c r="Q737" s="299">
        <v>332.79</v>
      </c>
      <c r="R737" s="179">
        <v>34</v>
      </c>
      <c r="S737" s="299">
        <v>14938.18</v>
      </c>
      <c r="T737" s="299">
        <v>439.358235294118</v>
      </c>
      <c r="V737" s="10"/>
      <c r="W737" s="10"/>
      <c r="X737" s="10"/>
      <c r="Y737" s="10"/>
      <c r="Z737" s="10"/>
      <c r="AA737" s="10"/>
      <c r="AB737" s="10"/>
      <c r="AC737" s="10"/>
      <c r="AD737" s="10"/>
    </row>
    <row r="738" spans="1:30" x14ac:dyDescent="0.25">
      <c r="A738" s="55"/>
      <c r="B738" s="10"/>
      <c r="C738" s="177" t="s">
        <v>408</v>
      </c>
      <c r="D738" s="177"/>
      <c r="E738" s="177" t="s">
        <v>409</v>
      </c>
      <c r="F738" s="179">
        <v>21</v>
      </c>
      <c r="G738" s="299">
        <v>700.55266666666705</v>
      </c>
      <c r="H738" s="299">
        <v>10508.29</v>
      </c>
      <c r="I738" s="299">
        <v>500.39476190476199</v>
      </c>
      <c r="J738" s="299">
        <v>11.285714285714301</v>
      </c>
      <c r="K738" s="178"/>
      <c r="L738" s="179">
        <v>15</v>
      </c>
      <c r="M738" s="299">
        <v>4885.05</v>
      </c>
      <c r="N738" s="299">
        <v>814.17499999999995</v>
      </c>
      <c r="O738" s="213"/>
      <c r="P738" s="299"/>
      <c r="Q738" s="299"/>
      <c r="R738" s="179">
        <v>21</v>
      </c>
      <c r="S738" s="299">
        <v>10508.29</v>
      </c>
      <c r="T738" s="299">
        <v>500.39476190476199</v>
      </c>
      <c r="V738" s="10"/>
      <c r="W738" s="10"/>
      <c r="X738" s="10"/>
      <c r="Y738" s="10"/>
      <c r="Z738" s="10"/>
      <c r="AA738" s="10"/>
      <c r="AB738" s="10"/>
      <c r="AC738" s="10"/>
      <c r="AD738" s="10"/>
    </row>
    <row r="739" spans="1:30" x14ac:dyDescent="0.25">
      <c r="A739" s="55"/>
      <c r="B739" s="10"/>
      <c r="C739" s="177" t="s">
        <v>411</v>
      </c>
      <c r="D739" s="177"/>
      <c r="E739" s="177" t="s">
        <v>93</v>
      </c>
      <c r="F739" s="179">
        <v>47</v>
      </c>
      <c r="G739" s="299">
        <v>692.83600000000001</v>
      </c>
      <c r="H739" s="299">
        <v>24249.26</v>
      </c>
      <c r="I739" s="299">
        <v>515.94170212766005</v>
      </c>
      <c r="J739" s="299">
        <v>11.531914893617</v>
      </c>
      <c r="K739" s="178"/>
      <c r="L739" s="179">
        <v>35</v>
      </c>
      <c r="M739" s="299">
        <v>9285.76</v>
      </c>
      <c r="N739" s="299">
        <v>773.81333333333305</v>
      </c>
      <c r="O739" s="213">
        <v>1</v>
      </c>
      <c r="P739" s="299">
        <v>921.53</v>
      </c>
      <c r="Q739" s="299">
        <v>921.53</v>
      </c>
      <c r="R739" s="179">
        <v>46</v>
      </c>
      <c r="S739" s="299">
        <v>23327.73</v>
      </c>
      <c r="T739" s="299">
        <v>507.12456521739102</v>
      </c>
      <c r="V739" s="10"/>
      <c r="W739" s="10"/>
      <c r="X739" s="10"/>
      <c r="Y739" s="10"/>
      <c r="Z739" s="10"/>
      <c r="AA739" s="10"/>
      <c r="AB739" s="10"/>
      <c r="AC739" s="10"/>
      <c r="AD739" s="10"/>
    </row>
    <row r="740" spans="1:30" x14ac:dyDescent="0.25">
      <c r="A740" s="55"/>
      <c r="B740" s="10"/>
      <c r="C740" s="177" t="s">
        <v>412</v>
      </c>
      <c r="D740" s="177"/>
      <c r="E740" s="177" t="s">
        <v>63</v>
      </c>
      <c r="F740" s="179">
        <v>1</v>
      </c>
      <c r="G740" s="299"/>
      <c r="H740" s="299">
        <v>838.63</v>
      </c>
      <c r="I740" s="299">
        <v>838.63</v>
      </c>
      <c r="J740" s="299">
        <v>13</v>
      </c>
      <c r="K740" s="178"/>
      <c r="L740" s="179"/>
      <c r="M740" s="299">
        <v>838.63</v>
      </c>
      <c r="N740" s="299">
        <v>838.63</v>
      </c>
      <c r="O740" s="213"/>
      <c r="P740" s="299"/>
      <c r="Q740" s="299"/>
      <c r="R740" s="179">
        <v>1</v>
      </c>
      <c r="S740" s="299">
        <v>838.63</v>
      </c>
      <c r="T740" s="299">
        <v>838.63</v>
      </c>
      <c r="V740" s="10"/>
      <c r="W740" s="10"/>
      <c r="X740" s="10"/>
      <c r="Y740" s="10"/>
      <c r="Z740" s="10"/>
      <c r="AA740" s="10"/>
      <c r="AB740" s="10"/>
      <c r="AC740" s="10"/>
      <c r="AD740" s="10"/>
    </row>
    <row r="741" spans="1:30" x14ac:dyDescent="0.25">
      <c r="A741" s="55"/>
      <c r="B741" s="10"/>
      <c r="C741" s="177" t="s">
        <v>413</v>
      </c>
      <c r="D741" s="177"/>
      <c r="E741" s="177" t="s">
        <v>414</v>
      </c>
      <c r="F741" s="179">
        <v>35</v>
      </c>
      <c r="G741" s="299">
        <v>739.76590909090896</v>
      </c>
      <c r="H741" s="299">
        <v>16274.85</v>
      </c>
      <c r="I741" s="299">
        <v>464.99571428571397</v>
      </c>
      <c r="J741" s="299">
        <v>11.0857142857143</v>
      </c>
      <c r="K741" s="178"/>
      <c r="L741" s="179">
        <v>22</v>
      </c>
      <c r="M741" s="299">
        <v>6534.66</v>
      </c>
      <c r="N741" s="299">
        <v>502.66615384615397</v>
      </c>
      <c r="O741" s="213">
        <v>1</v>
      </c>
      <c r="P741" s="299">
        <v>1188.03</v>
      </c>
      <c r="Q741" s="299">
        <v>1188.03</v>
      </c>
      <c r="R741" s="179">
        <v>34</v>
      </c>
      <c r="S741" s="299">
        <v>15086.82</v>
      </c>
      <c r="T741" s="299">
        <v>443.73</v>
      </c>
      <c r="V741" s="10"/>
      <c r="W741" s="10"/>
      <c r="X741" s="10"/>
      <c r="Y741" s="10"/>
      <c r="Z741" s="10"/>
      <c r="AA741" s="10"/>
      <c r="AB741" s="10"/>
      <c r="AC741" s="10"/>
      <c r="AD741" s="10"/>
    </row>
    <row r="742" spans="1:30" x14ac:dyDescent="0.25">
      <c r="A742" s="55"/>
      <c r="B742" s="10"/>
      <c r="C742" s="177" t="s">
        <v>415</v>
      </c>
      <c r="D742" s="177"/>
      <c r="E742" s="177" t="s">
        <v>324</v>
      </c>
      <c r="F742" s="179">
        <v>98</v>
      </c>
      <c r="G742" s="299">
        <v>818.87861538461505</v>
      </c>
      <c r="H742" s="299">
        <v>53227.11</v>
      </c>
      <c r="I742" s="299">
        <v>543.13377551020403</v>
      </c>
      <c r="J742" s="299">
        <v>10.744897959183699</v>
      </c>
      <c r="K742" s="178"/>
      <c r="L742" s="179">
        <v>65</v>
      </c>
      <c r="M742" s="299">
        <v>25182.9</v>
      </c>
      <c r="N742" s="299">
        <v>763.11818181818205</v>
      </c>
      <c r="O742" s="213"/>
      <c r="P742" s="299"/>
      <c r="Q742" s="299"/>
      <c r="R742" s="179">
        <v>98</v>
      </c>
      <c r="S742" s="299">
        <v>53227.11</v>
      </c>
      <c r="T742" s="299">
        <v>543.13377551020403</v>
      </c>
      <c r="V742" s="10"/>
      <c r="W742" s="10"/>
      <c r="X742" s="10"/>
      <c r="Y742" s="10"/>
      <c r="Z742" s="10"/>
      <c r="AA742" s="10"/>
      <c r="AB742" s="10"/>
      <c r="AC742" s="10"/>
      <c r="AD742" s="10"/>
    </row>
    <row r="743" spans="1:30" x14ac:dyDescent="0.25">
      <c r="A743" s="55"/>
      <c r="B743" s="10"/>
      <c r="C743" s="177" t="s">
        <v>416</v>
      </c>
      <c r="D743" s="177"/>
      <c r="E743" s="177" t="s">
        <v>109</v>
      </c>
      <c r="F743" s="179">
        <v>8</v>
      </c>
      <c r="G743" s="299">
        <v>607</v>
      </c>
      <c r="H743" s="299">
        <v>3035</v>
      </c>
      <c r="I743" s="299">
        <v>379.375</v>
      </c>
      <c r="J743" s="299">
        <v>9.75</v>
      </c>
      <c r="K743" s="178"/>
      <c r="L743" s="179">
        <v>5</v>
      </c>
      <c r="M743" s="299">
        <v>1055.55</v>
      </c>
      <c r="N743" s="299">
        <v>351.85</v>
      </c>
      <c r="O743" s="213">
        <v>1</v>
      </c>
      <c r="P743" s="299">
        <v>822.42</v>
      </c>
      <c r="Q743" s="299">
        <v>822.42</v>
      </c>
      <c r="R743" s="179">
        <v>7</v>
      </c>
      <c r="S743" s="299">
        <v>2212.58</v>
      </c>
      <c r="T743" s="299">
        <v>316.08285714285699</v>
      </c>
      <c r="V743" s="10"/>
      <c r="W743" s="10"/>
      <c r="X743" s="10"/>
      <c r="Y743" s="10"/>
      <c r="Z743" s="10"/>
      <c r="AA743" s="10"/>
      <c r="AB743" s="10"/>
      <c r="AC743" s="10"/>
      <c r="AD743" s="10"/>
    </row>
    <row r="744" spans="1:30" x14ac:dyDescent="0.25">
      <c r="A744" s="55"/>
      <c r="B744" s="10"/>
      <c r="C744" s="177" t="s">
        <v>671</v>
      </c>
      <c r="D744" s="177"/>
      <c r="E744" s="177" t="s">
        <v>109</v>
      </c>
      <c r="F744" s="179">
        <v>1</v>
      </c>
      <c r="G744" s="299">
        <v>296.62</v>
      </c>
      <c r="H744" s="299">
        <v>296.62</v>
      </c>
      <c r="I744" s="299">
        <v>296.62</v>
      </c>
      <c r="J744" s="299">
        <v>13</v>
      </c>
      <c r="K744" s="178"/>
      <c r="L744" s="179">
        <v>1</v>
      </c>
      <c r="M744" s="299"/>
      <c r="N744" s="299"/>
      <c r="O744" s="213"/>
      <c r="P744" s="299"/>
      <c r="Q744" s="299"/>
      <c r="R744" s="179">
        <v>1</v>
      </c>
      <c r="S744" s="299">
        <v>296.62</v>
      </c>
      <c r="T744" s="299">
        <v>296.62</v>
      </c>
      <c r="V744" s="10"/>
      <c r="W744" s="10"/>
      <c r="X744" s="10"/>
      <c r="Y744" s="10"/>
      <c r="Z744" s="10"/>
      <c r="AA744" s="10"/>
      <c r="AB744" s="10"/>
      <c r="AC744" s="10"/>
      <c r="AD744" s="10"/>
    </row>
    <row r="745" spans="1:30" x14ac:dyDescent="0.25">
      <c r="A745" s="55"/>
      <c r="B745" s="10"/>
      <c r="C745" s="177" t="s">
        <v>417</v>
      </c>
      <c r="D745" s="177"/>
      <c r="E745" s="177" t="s">
        <v>79</v>
      </c>
      <c r="F745" s="179">
        <v>11</v>
      </c>
      <c r="G745" s="299">
        <v>482.39499999999998</v>
      </c>
      <c r="H745" s="299">
        <v>3859.16</v>
      </c>
      <c r="I745" s="299">
        <v>350.83272727272703</v>
      </c>
      <c r="J745" s="299">
        <v>10</v>
      </c>
      <c r="K745" s="178"/>
      <c r="L745" s="179">
        <v>8</v>
      </c>
      <c r="M745" s="299">
        <v>1393.65</v>
      </c>
      <c r="N745" s="299">
        <v>464.55</v>
      </c>
      <c r="O745" s="213">
        <v>1</v>
      </c>
      <c r="P745" s="299">
        <v>372.9</v>
      </c>
      <c r="Q745" s="299">
        <v>372.9</v>
      </c>
      <c r="R745" s="179">
        <v>10</v>
      </c>
      <c r="S745" s="299">
        <v>3486.26</v>
      </c>
      <c r="T745" s="299">
        <v>348.62599999999998</v>
      </c>
      <c r="V745" s="10"/>
      <c r="W745" s="10"/>
      <c r="X745" s="10"/>
      <c r="Y745" s="10"/>
      <c r="Z745" s="10"/>
      <c r="AA745" s="10"/>
      <c r="AB745" s="10"/>
      <c r="AC745" s="10"/>
      <c r="AD745" s="10"/>
    </row>
    <row r="746" spans="1:30" x14ac:dyDescent="0.25">
      <c r="A746" s="55"/>
      <c r="B746" s="10"/>
      <c r="C746" s="177" t="s">
        <v>419</v>
      </c>
      <c r="D746" s="177"/>
      <c r="E746" s="177" t="s">
        <v>110</v>
      </c>
      <c r="F746" s="179">
        <v>18</v>
      </c>
      <c r="G746" s="299">
        <v>510.42142857142898</v>
      </c>
      <c r="H746" s="299">
        <v>7145.9</v>
      </c>
      <c r="I746" s="299">
        <v>396.99444444444401</v>
      </c>
      <c r="J746" s="299">
        <v>11.1666666666667</v>
      </c>
      <c r="K746" s="178"/>
      <c r="L746" s="179">
        <v>14</v>
      </c>
      <c r="M746" s="299">
        <v>2063.33</v>
      </c>
      <c r="N746" s="299">
        <v>515.83249999999998</v>
      </c>
      <c r="O746" s="213"/>
      <c r="P746" s="299"/>
      <c r="Q746" s="299"/>
      <c r="R746" s="179">
        <v>18</v>
      </c>
      <c r="S746" s="299">
        <v>7145.9</v>
      </c>
      <c r="T746" s="299">
        <v>396.99444444444401</v>
      </c>
      <c r="V746" s="10"/>
      <c r="W746" s="10"/>
      <c r="X746" s="10"/>
      <c r="Y746" s="10"/>
      <c r="Z746" s="10"/>
      <c r="AA746" s="10"/>
      <c r="AB746" s="10"/>
      <c r="AC746" s="10"/>
      <c r="AD746" s="10"/>
    </row>
    <row r="747" spans="1:30" x14ac:dyDescent="0.25">
      <c r="A747" s="55"/>
      <c r="B747" s="10"/>
      <c r="C747" s="177" t="s">
        <v>419</v>
      </c>
      <c r="D747" s="177"/>
      <c r="E747" s="177" t="s">
        <v>86</v>
      </c>
      <c r="F747" s="179">
        <v>1</v>
      </c>
      <c r="G747" s="299"/>
      <c r="H747" s="299">
        <v>497.63</v>
      </c>
      <c r="I747" s="299">
        <v>497.63</v>
      </c>
      <c r="J747" s="299">
        <v>7</v>
      </c>
      <c r="K747" s="178"/>
      <c r="L747" s="179"/>
      <c r="M747" s="299">
        <v>497.63</v>
      </c>
      <c r="N747" s="299">
        <v>497.63</v>
      </c>
      <c r="O747" s="213"/>
      <c r="P747" s="299"/>
      <c r="Q747" s="299"/>
      <c r="R747" s="179">
        <v>1</v>
      </c>
      <c r="S747" s="299">
        <v>497.63</v>
      </c>
      <c r="T747" s="299">
        <v>497.63</v>
      </c>
      <c r="V747" s="10"/>
      <c r="W747" s="10"/>
      <c r="X747" s="10"/>
      <c r="Y747" s="10"/>
      <c r="Z747" s="10"/>
      <c r="AA747" s="10"/>
      <c r="AB747" s="10"/>
      <c r="AC747" s="10"/>
      <c r="AD747" s="10"/>
    </row>
    <row r="748" spans="1:30" x14ac:dyDescent="0.25">
      <c r="A748" s="55"/>
      <c r="B748" s="10"/>
      <c r="C748" s="177" t="s">
        <v>420</v>
      </c>
      <c r="D748" s="177"/>
      <c r="E748" s="177" t="s">
        <v>287</v>
      </c>
      <c r="F748" s="179">
        <v>91</v>
      </c>
      <c r="G748" s="299">
        <v>812.05031250000002</v>
      </c>
      <c r="H748" s="299">
        <v>51971.22</v>
      </c>
      <c r="I748" s="299">
        <v>571.11230769230804</v>
      </c>
      <c r="J748" s="299">
        <v>11.219780219780199</v>
      </c>
      <c r="K748" s="178"/>
      <c r="L748" s="179">
        <v>64</v>
      </c>
      <c r="M748" s="299">
        <v>19276.080000000002</v>
      </c>
      <c r="N748" s="299">
        <v>713.92888888888899</v>
      </c>
      <c r="O748" s="213">
        <v>3</v>
      </c>
      <c r="P748" s="299">
        <v>1454.46</v>
      </c>
      <c r="Q748" s="299">
        <v>484.82</v>
      </c>
      <c r="R748" s="179">
        <v>88</v>
      </c>
      <c r="S748" s="299">
        <v>50516.76</v>
      </c>
      <c r="T748" s="299">
        <v>574.05409090909097</v>
      </c>
      <c r="V748" s="10"/>
      <c r="W748" s="10"/>
      <c r="X748" s="10"/>
      <c r="Y748" s="10"/>
      <c r="Z748" s="10"/>
      <c r="AA748" s="10"/>
      <c r="AB748" s="10"/>
      <c r="AC748" s="10"/>
      <c r="AD748" s="10"/>
    </row>
    <row r="749" spans="1:30" x14ac:dyDescent="0.25">
      <c r="A749" s="55"/>
      <c r="B749" s="10"/>
      <c r="C749" s="177" t="s">
        <v>421</v>
      </c>
      <c r="D749" s="177"/>
      <c r="E749" s="177" t="s">
        <v>295</v>
      </c>
      <c r="F749" s="179">
        <v>17</v>
      </c>
      <c r="G749" s="299">
        <v>807.20733333333305</v>
      </c>
      <c r="H749" s="299">
        <v>12108.11</v>
      </c>
      <c r="I749" s="299">
        <v>712.24176470588202</v>
      </c>
      <c r="J749" s="299">
        <v>11.411764705882399</v>
      </c>
      <c r="K749" s="178"/>
      <c r="L749" s="179">
        <v>15</v>
      </c>
      <c r="M749" s="299">
        <v>985.14</v>
      </c>
      <c r="N749" s="299">
        <v>492.57</v>
      </c>
      <c r="O749" s="213"/>
      <c r="P749" s="299"/>
      <c r="Q749" s="299"/>
      <c r="R749" s="179">
        <v>17</v>
      </c>
      <c r="S749" s="299">
        <v>12108.11</v>
      </c>
      <c r="T749" s="299">
        <v>712.24176470588202</v>
      </c>
      <c r="V749" s="10"/>
      <c r="W749" s="10"/>
      <c r="X749" s="10"/>
      <c r="Y749" s="10"/>
      <c r="Z749" s="10"/>
      <c r="AA749" s="10"/>
      <c r="AB749" s="10"/>
      <c r="AC749" s="10"/>
      <c r="AD749" s="10"/>
    </row>
    <row r="750" spans="1:30" x14ac:dyDescent="0.25">
      <c r="A750" s="55"/>
      <c r="B750" s="10"/>
      <c r="C750" s="177" t="s">
        <v>422</v>
      </c>
      <c r="D750" s="177"/>
      <c r="E750" s="177" t="s">
        <v>410</v>
      </c>
      <c r="F750" s="179">
        <v>22</v>
      </c>
      <c r="G750" s="299">
        <v>595.68705882352901</v>
      </c>
      <c r="H750" s="299">
        <v>10126.68</v>
      </c>
      <c r="I750" s="299">
        <v>460.30363636363597</v>
      </c>
      <c r="J750" s="299">
        <v>11.636363636363599</v>
      </c>
      <c r="K750" s="178"/>
      <c r="L750" s="179">
        <v>17</v>
      </c>
      <c r="M750" s="299">
        <v>3685.8</v>
      </c>
      <c r="N750" s="299">
        <v>737.16</v>
      </c>
      <c r="O750" s="213">
        <v>1</v>
      </c>
      <c r="P750" s="299">
        <v>620.39</v>
      </c>
      <c r="Q750" s="299">
        <v>620.39</v>
      </c>
      <c r="R750" s="179">
        <v>21</v>
      </c>
      <c r="S750" s="299">
        <v>9506.2900000000009</v>
      </c>
      <c r="T750" s="299">
        <v>452.68047619047599</v>
      </c>
      <c r="V750" s="10"/>
      <c r="W750" s="10"/>
      <c r="X750" s="10"/>
      <c r="Y750" s="10"/>
      <c r="Z750" s="10"/>
      <c r="AA750" s="10"/>
      <c r="AB750" s="10"/>
      <c r="AC750" s="10"/>
      <c r="AD750" s="10"/>
    </row>
    <row r="751" spans="1:30" x14ac:dyDescent="0.25">
      <c r="A751" s="55"/>
      <c r="B751" s="10"/>
      <c r="C751" s="177" t="s">
        <v>424</v>
      </c>
      <c r="D751" s="177"/>
      <c r="E751" s="177" t="s">
        <v>425</v>
      </c>
      <c r="F751" s="179">
        <v>15</v>
      </c>
      <c r="G751" s="299">
        <v>873.60111111111098</v>
      </c>
      <c r="H751" s="299">
        <v>7862.41</v>
      </c>
      <c r="I751" s="299">
        <v>524.160666666667</v>
      </c>
      <c r="J751" s="299">
        <v>11.266666666666699</v>
      </c>
      <c r="K751" s="178"/>
      <c r="L751" s="179">
        <v>9</v>
      </c>
      <c r="M751" s="299">
        <v>3819.88</v>
      </c>
      <c r="N751" s="299">
        <v>636.64666666666699</v>
      </c>
      <c r="O751" s="213"/>
      <c r="P751" s="299"/>
      <c r="Q751" s="299"/>
      <c r="R751" s="179">
        <v>15</v>
      </c>
      <c r="S751" s="299">
        <v>7862.41</v>
      </c>
      <c r="T751" s="299">
        <v>524.160666666667</v>
      </c>
      <c r="V751" s="10"/>
      <c r="W751" s="10"/>
      <c r="X751" s="10"/>
      <c r="Y751" s="10"/>
      <c r="Z751" s="10"/>
      <c r="AA751" s="10"/>
      <c r="AB751" s="10"/>
      <c r="AC751" s="10"/>
      <c r="AD751" s="10"/>
    </row>
    <row r="752" spans="1:30" x14ac:dyDescent="0.25">
      <c r="A752" s="55"/>
      <c r="B752" s="10"/>
      <c r="C752" s="177" t="s">
        <v>428</v>
      </c>
      <c r="D752" s="177"/>
      <c r="E752" s="177" t="s">
        <v>64</v>
      </c>
      <c r="F752" s="179">
        <v>2</v>
      </c>
      <c r="G752" s="299">
        <v>447.8</v>
      </c>
      <c r="H752" s="299">
        <v>447.8</v>
      </c>
      <c r="I752" s="299">
        <v>223.9</v>
      </c>
      <c r="J752" s="299">
        <v>13</v>
      </c>
      <c r="K752" s="178"/>
      <c r="L752" s="179">
        <v>1</v>
      </c>
      <c r="M752" s="299">
        <v>324.16000000000003</v>
      </c>
      <c r="N752" s="299">
        <v>324.16000000000003</v>
      </c>
      <c r="O752" s="213"/>
      <c r="P752" s="299"/>
      <c r="Q752" s="299"/>
      <c r="R752" s="179">
        <v>2</v>
      </c>
      <c r="S752" s="299">
        <v>447.8</v>
      </c>
      <c r="T752" s="299">
        <v>223.9</v>
      </c>
      <c r="V752" s="10"/>
      <c r="W752" s="10"/>
      <c r="X752" s="10"/>
      <c r="Y752" s="10"/>
      <c r="Z752" s="10"/>
      <c r="AA752" s="10"/>
      <c r="AB752" s="10"/>
      <c r="AC752" s="10"/>
      <c r="AD752" s="10"/>
    </row>
    <row r="753" spans="1:30" x14ac:dyDescent="0.25">
      <c r="A753" s="55"/>
      <c r="B753" s="10"/>
      <c r="C753" s="177" t="s">
        <v>430</v>
      </c>
      <c r="D753" s="177"/>
      <c r="E753" s="177" t="s">
        <v>167</v>
      </c>
      <c r="F753" s="179">
        <v>3</v>
      </c>
      <c r="G753" s="299"/>
      <c r="H753" s="299">
        <v>1856.02</v>
      </c>
      <c r="I753" s="299">
        <v>618.67333333333295</v>
      </c>
      <c r="J753" s="299">
        <v>9.3333333333333304</v>
      </c>
      <c r="K753" s="178"/>
      <c r="L753" s="179"/>
      <c r="M753" s="299">
        <v>1856.02</v>
      </c>
      <c r="N753" s="299">
        <v>618.67333333333295</v>
      </c>
      <c r="O753" s="213"/>
      <c r="P753" s="299"/>
      <c r="Q753" s="299"/>
      <c r="R753" s="179">
        <v>3</v>
      </c>
      <c r="S753" s="299">
        <v>1856.02</v>
      </c>
      <c r="T753" s="299">
        <v>618.67333333333295</v>
      </c>
      <c r="V753" s="10"/>
      <c r="W753" s="10"/>
      <c r="X753" s="10"/>
      <c r="Y753" s="10"/>
      <c r="Z753" s="10"/>
      <c r="AA753" s="10"/>
      <c r="AB753" s="10"/>
      <c r="AC753" s="10"/>
      <c r="AD753" s="10"/>
    </row>
    <row r="754" spans="1:30" x14ac:dyDescent="0.25">
      <c r="A754" s="55"/>
      <c r="B754" s="10"/>
      <c r="C754" s="177" t="s">
        <v>432</v>
      </c>
      <c r="D754" s="177"/>
      <c r="E754" s="177" t="s">
        <v>368</v>
      </c>
      <c r="F754" s="179">
        <v>67</v>
      </c>
      <c r="G754" s="299">
        <v>982.849756097561</v>
      </c>
      <c r="H754" s="299">
        <v>40296.839999999997</v>
      </c>
      <c r="I754" s="299">
        <v>601.44537313432897</v>
      </c>
      <c r="J754" s="299">
        <v>11.701492537313401</v>
      </c>
      <c r="K754" s="178"/>
      <c r="L754" s="179">
        <v>41</v>
      </c>
      <c r="M754" s="299">
        <v>19496.72</v>
      </c>
      <c r="N754" s="299">
        <v>749.87384615384599</v>
      </c>
      <c r="O754" s="213"/>
      <c r="P754" s="299"/>
      <c r="Q754" s="299"/>
      <c r="R754" s="179">
        <v>67</v>
      </c>
      <c r="S754" s="299">
        <v>40296.839999999997</v>
      </c>
      <c r="T754" s="299">
        <v>601.44537313432897</v>
      </c>
      <c r="V754" s="10"/>
      <c r="W754" s="10"/>
      <c r="X754" s="10"/>
      <c r="Y754" s="10"/>
      <c r="Z754" s="10"/>
      <c r="AA754" s="10"/>
      <c r="AB754" s="10"/>
      <c r="AC754" s="10"/>
      <c r="AD754" s="10"/>
    </row>
    <row r="755" spans="1:30" x14ac:dyDescent="0.25">
      <c r="A755" s="55"/>
      <c r="B755" s="10"/>
      <c r="C755" s="177" t="s">
        <v>436</v>
      </c>
      <c r="D755" s="177"/>
      <c r="E755" s="177" t="s">
        <v>390</v>
      </c>
      <c r="F755" s="179">
        <v>80</v>
      </c>
      <c r="G755" s="299">
        <v>586.62017241379294</v>
      </c>
      <c r="H755" s="299">
        <v>34023.97</v>
      </c>
      <c r="I755" s="299">
        <v>425.29962499999999</v>
      </c>
      <c r="J755" s="299">
        <v>11.4375</v>
      </c>
      <c r="K755" s="178"/>
      <c r="L755" s="179">
        <v>58</v>
      </c>
      <c r="M755" s="299">
        <v>12084.95</v>
      </c>
      <c r="N755" s="299">
        <v>549.31590909090903</v>
      </c>
      <c r="O755" s="213">
        <v>1</v>
      </c>
      <c r="P755" s="299">
        <v>181.32</v>
      </c>
      <c r="Q755" s="299">
        <v>181.32</v>
      </c>
      <c r="R755" s="179">
        <v>79</v>
      </c>
      <c r="S755" s="299">
        <v>33842.65</v>
      </c>
      <c r="T755" s="299">
        <v>428.38797468354397</v>
      </c>
      <c r="V755" s="10"/>
      <c r="W755" s="10"/>
      <c r="X755" s="10"/>
      <c r="Y755" s="10"/>
      <c r="Z755" s="10"/>
      <c r="AA755" s="10"/>
      <c r="AB755" s="10"/>
      <c r="AC755" s="10"/>
      <c r="AD755" s="10"/>
    </row>
    <row r="756" spans="1:30" x14ac:dyDescent="0.25">
      <c r="A756" s="55"/>
      <c r="B756" s="10"/>
      <c r="C756" s="177" t="s">
        <v>438</v>
      </c>
      <c r="D756" s="177"/>
      <c r="E756" s="177" t="s">
        <v>224</v>
      </c>
      <c r="F756" s="179">
        <v>19</v>
      </c>
      <c r="G756" s="299">
        <v>452</v>
      </c>
      <c r="H756" s="299">
        <v>7232</v>
      </c>
      <c r="I756" s="299">
        <v>380.63157894736798</v>
      </c>
      <c r="J756" s="299">
        <v>11.3684210526316</v>
      </c>
      <c r="K756" s="178"/>
      <c r="L756" s="179">
        <v>16</v>
      </c>
      <c r="M756" s="299">
        <v>1689.24</v>
      </c>
      <c r="N756" s="299">
        <v>563.08000000000004</v>
      </c>
      <c r="O756" s="213"/>
      <c r="P756" s="299"/>
      <c r="Q756" s="299"/>
      <c r="R756" s="179">
        <v>19</v>
      </c>
      <c r="S756" s="299">
        <v>7232</v>
      </c>
      <c r="T756" s="299">
        <v>380.63157894736798</v>
      </c>
      <c r="V756" s="10"/>
      <c r="W756" s="10"/>
      <c r="X756" s="10"/>
      <c r="Y756" s="10"/>
      <c r="Z756" s="10"/>
      <c r="AA756" s="10"/>
      <c r="AB756" s="10"/>
      <c r="AC756" s="10"/>
      <c r="AD756" s="10"/>
    </row>
    <row r="757" spans="1:30" x14ac:dyDescent="0.25">
      <c r="A757" s="55"/>
      <c r="B757" s="10"/>
      <c r="C757" s="177" t="s">
        <v>440</v>
      </c>
      <c r="D757" s="177"/>
      <c r="E757" s="177" t="s">
        <v>292</v>
      </c>
      <c r="F757" s="179">
        <v>10</v>
      </c>
      <c r="G757" s="299">
        <v>778.04333333333295</v>
      </c>
      <c r="H757" s="299">
        <v>4668.26</v>
      </c>
      <c r="I757" s="299">
        <v>466.82600000000002</v>
      </c>
      <c r="J757" s="299">
        <v>11.1</v>
      </c>
      <c r="K757" s="178"/>
      <c r="L757" s="179">
        <v>6</v>
      </c>
      <c r="M757" s="299">
        <v>2166.96</v>
      </c>
      <c r="N757" s="299">
        <v>541.74</v>
      </c>
      <c r="O757" s="213"/>
      <c r="P757" s="299"/>
      <c r="Q757" s="299"/>
      <c r="R757" s="179">
        <v>10</v>
      </c>
      <c r="S757" s="299">
        <v>4668.26</v>
      </c>
      <c r="T757" s="299">
        <v>466.82600000000002</v>
      </c>
      <c r="V757" s="10"/>
      <c r="W757" s="10"/>
      <c r="X757" s="10"/>
      <c r="Y757" s="10"/>
      <c r="Z757" s="10"/>
      <c r="AA757" s="10"/>
      <c r="AB757" s="10"/>
      <c r="AC757" s="10"/>
      <c r="AD757" s="10"/>
    </row>
    <row r="758" spans="1:30" x14ac:dyDescent="0.25">
      <c r="A758" s="55"/>
      <c r="B758" s="10"/>
      <c r="C758" s="177" t="s">
        <v>445</v>
      </c>
      <c r="D758" s="177"/>
      <c r="E758" s="177" t="s">
        <v>124</v>
      </c>
      <c r="F758" s="179">
        <v>20</v>
      </c>
      <c r="G758" s="299">
        <v>645.19611111111101</v>
      </c>
      <c r="H758" s="299">
        <v>11613.53</v>
      </c>
      <c r="I758" s="299">
        <v>580.67650000000003</v>
      </c>
      <c r="J758" s="299">
        <v>11.3</v>
      </c>
      <c r="K758" s="178"/>
      <c r="L758" s="179">
        <v>18</v>
      </c>
      <c r="M758" s="299">
        <v>1433.37</v>
      </c>
      <c r="N758" s="299">
        <v>716.68499999999995</v>
      </c>
      <c r="O758" s="213"/>
      <c r="P758" s="299"/>
      <c r="Q758" s="299"/>
      <c r="R758" s="179">
        <v>20</v>
      </c>
      <c r="S758" s="299">
        <v>11613.53</v>
      </c>
      <c r="T758" s="299">
        <v>580.67650000000003</v>
      </c>
      <c r="V758" s="10"/>
      <c r="W758" s="10"/>
      <c r="X758" s="10"/>
      <c r="Y758" s="10"/>
      <c r="Z758" s="10"/>
      <c r="AA758" s="10"/>
      <c r="AB758" s="10"/>
      <c r="AC758" s="10"/>
      <c r="AD758" s="10"/>
    </row>
    <row r="759" spans="1:30" x14ac:dyDescent="0.25">
      <c r="A759" s="55"/>
      <c r="B759" s="10"/>
      <c r="C759" s="177" t="s">
        <v>446</v>
      </c>
      <c r="D759" s="177"/>
      <c r="E759" s="177" t="s">
        <v>109</v>
      </c>
      <c r="F759" s="179">
        <v>25</v>
      </c>
      <c r="G759" s="299">
        <v>1132.42941176471</v>
      </c>
      <c r="H759" s="299">
        <v>19251.3</v>
      </c>
      <c r="I759" s="299">
        <v>770.05200000000002</v>
      </c>
      <c r="J759" s="299">
        <v>17.12</v>
      </c>
      <c r="K759" s="178"/>
      <c r="L759" s="179">
        <v>17</v>
      </c>
      <c r="M759" s="299">
        <v>7073.31</v>
      </c>
      <c r="N759" s="299">
        <v>884.16375000000005</v>
      </c>
      <c r="O759" s="213"/>
      <c r="P759" s="299"/>
      <c r="Q759" s="299"/>
      <c r="R759" s="179">
        <v>25</v>
      </c>
      <c r="S759" s="299">
        <v>19251.3</v>
      </c>
      <c r="T759" s="299">
        <v>770.05200000000002</v>
      </c>
      <c r="V759" s="10"/>
      <c r="W759" s="10"/>
      <c r="X759" s="10"/>
      <c r="Y759" s="10"/>
      <c r="Z759" s="10"/>
      <c r="AA759" s="10"/>
      <c r="AB759" s="10"/>
      <c r="AC759" s="10"/>
      <c r="AD759" s="10"/>
    </row>
    <row r="760" spans="1:30" x14ac:dyDescent="0.25">
      <c r="A760" s="55"/>
      <c r="B760" s="10"/>
      <c r="C760" s="177" t="s">
        <v>448</v>
      </c>
      <c r="D760" s="177"/>
      <c r="E760" s="177" t="s">
        <v>449</v>
      </c>
      <c r="F760" s="179">
        <v>193</v>
      </c>
      <c r="G760" s="299">
        <v>1055.90610619469</v>
      </c>
      <c r="H760" s="299">
        <v>119317.39</v>
      </c>
      <c r="I760" s="299">
        <v>618.22481865284897</v>
      </c>
      <c r="J760" s="299">
        <v>11.8704663212435</v>
      </c>
      <c r="K760" s="178"/>
      <c r="L760" s="179">
        <v>113</v>
      </c>
      <c r="M760" s="299">
        <v>64595.8</v>
      </c>
      <c r="N760" s="299">
        <v>807.44749999999999</v>
      </c>
      <c r="O760" s="213">
        <v>5</v>
      </c>
      <c r="P760" s="299">
        <v>3530.79</v>
      </c>
      <c r="Q760" s="299">
        <v>706.15800000000002</v>
      </c>
      <c r="R760" s="179">
        <v>188</v>
      </c>
      <c r="S760" s="299">
        <v>115786.6</v>
      </c>
      <c r="T760" s="299">
        <v>615.88617021276502</v>
      </c>
      <c r="V760" s="10"/>
      <c r="W760" s="10"/>
      <c r="X760" s="10"/>
      <c r="Y760" s="10"/>
      <c r="Z760" s="10"/>
      <c r="AA760" s="10"/>
      <c r="AB760" s="10"/>
      <c r="AC760" s="10"/>
      <c r="AD760" s="10"/>
    </row>
    <row r="761" spans="1:30" x14ac:dyDescent="0.25">
      <c r="A761" s="55"/>
      <c r="B761" s="10"/>
      <c r="C761" s="177" t="s">
        <v>450</v>
      </c>
      <c r="D761" s="177"/>
      <c r="E761" s="177" t="s">
        <v>451</v>
      </c>
      <c r="F761" s="179">
        <v>30</v>
      </c>
      <c r="G761" s="299">
        <v>757.702272727273</v>
      </c>
      <c r="H761" s="299">
        <v>16669.45</v>
      </c>
      <c r="I761" s="299">
        <v>555.64833333333297</v>
      </c>
      <c r="J761" s="299">
        <v>11.4</v>
      </c>
      <c r="K761" s="178"/>
      <c r="L761" s="179">
        <v>22</v>
      </c>
      <c r="M761" s="299">
        <v>5364.19</v>
      </c>
      <c r="N761" s="299">
        <v>670.52374999999995</v>
      </c>
      <c r="O761" s="213"/>
      <c r="P761" s="299"/>
      <c r="Q761" s="299"/>
      <c r="R761" s="179">
        <v>30</v>
      </c>
      <c r="S761" s="299">
        <v>16669.45</v>
      </c>
      <c r="T761" s="299">
        <v>555.64833333333297</v>
      </c>
      <c r="V761" s="10"/>
      <c r="W761" s="10"/>
      <c r="X761" s="10"/>
      <c r="Y761" s="10"/>
      <c r="Z761" s="10"/>
      <c r="AA761" s="10"/>
      <c r="AB761" s="10"/>
      <c r="AC761" s="10"/>
      <c r="AD761" s="10"/>
    </row>
    <row r="762" spans="1:30" x14ac:dyDescent="0.25">
      <c r="A762" s="55"/>
      <c r="B762" s="10"/>
      <c r="C762" s="177" t="s">
        <v>453</v>
      </c>
      <c r="D762" s="177"/>
      <c r="E762" s="177" t="s">
        <v>177</v>
      </c>
      <c r="F762" s="179">
        <v>197</v>
      </c>
      <c r="G762" s="299">
        <v>966.14122137404604</v>
      </c>
      <c r="H762" s="299">
        <v>126564.5</v>
      </c>
      <c r="I762" s="299">
        <v>642.45939086294402</v>
      </c>
      <c r="J762" s="299">
        <v>11.852791878172599</v>
      </c>
      <c r="K762" s="178"/>
      <c r="L762" s="179">
        <v>131</v>
      </c>
      <c r="M762" s="299">
        <v>54228.1</v>
      </c>
      <c r="N762" s="299">
        <v>821.637878787879</v>
      </c>
      <c r="O762" s="213">
        <v>5</v>
      </c>
      <c r="P762" s="299">
        <v>2748.51</v>
      </c>
      <c r="Q762" s="299">
        <v>549.702</v>
      </c>
      <c r="R762" s="179">
        <v>192</v>
      </c>
      <c r="S762" s="299">
        <v>123815.99</v>
      </c>
      <c r="T762" s="299">
        <v>644.874947916667</v>
      </c>
      <c r="V762" s="10"/>
      <c r="W762" s="10"/>
      <c r="X762" s="10"/>
      <c r="Y762" s="10"/>
      <c r="Z762" s="10"/>
      <c r="AA762" s="10"/>
      <c r="AB762" s="10"/>
      <c r="AC762" s="10"/>
      <c r="AD762" s="10"/>
    </row>
    <row r="763" spans="1:30" x14ac:dyDescent="0.25">
      <c r="A763" s="55"/>
      <c r="B763" s="10"/>
      <c r="C763" s="177" t="s">
        <v>454</v>
      </c>
      <c r="D763" s="177"/>
      <c r="E763" s="177" t="s">
        <v>455</v>
      </c>
      <c r="F763" s="179">
        <v>190</v>
      </c>
      <c r="G763" s="299">
        <v>687.454029850746</v>
      </c>
      <c r="H763" s="299">
        <v>92118.84</v>
      </c>
      <c r="I763" s="299">
        <v>484.83600000000001</v>
      </c>
      <c r="J763" s="299">
        <v>11.289473684210501</v>
      </c>
      <c r="K763" s="178"/>
      <c r="L763" s="179">
        <v>134</v>
      </c>
      <c r="M763" s="299">
        <v>39075.07</v>
      </c>
      <c r="N763" s="299">
        <v>697.76910714285702</v>
      </c>
      <c r="O763" s="213">
        <v>2</v>
      </c>
      <c r="P763" s="299">
        <v>478.91</v>
      </c>
      <c r="Q763" s="299">
        <v>239.45500000000001</v>
      </c>
      <c r="R763" s="179">
        <v>188</v>
      </c>
      <c r="S763" s="299">
        <v>91639.93</v>
      </c>
      <c r="T763" s="299">
        <v>487.44643617021302</v>
      </c>
      <c r="V763" s="10"/>
      <c r="W763" s="10"/>
      <c r="X763" s="10"/>
      <c r="Y763" s="10"/>
      <c r="Z763" s="10"/>
      <c r="AA763" s="10"/>
      <c r="AB763" s="10"/>
      <c r="AC763" s="10"/>
      <c r="AD763" s="10"/>
    </row>
    <row r="764" spans="1:30" x14ac:dyDescent="0.25">
      <c r="A764" s="55"/>
      <c r="B764" s="10"/>
      <c r="C764" s="177" t="s">
        <v>457</v>
      </c>
      <c r="D764" s="177"/>
      <c r="E764" s="177" t="s">
        <v>127</v>
      </c>
      <c r="F764" s="179">
        <v>26</v>
      </c>
      <c r="G764" s="299">
        <v>995.06411764705899</v>
      </c>
      <c r="H764" s="299">
        <v>16916.09</v>
      </c>
      <c r="I764" s="299">
        <v>650.61884615384599</v>
      </c>
      <c r="J764" s="299">
        <v>12.192307692307701</v>
      </c>
      <c r="K764" s="178"/>
      <c r="L764" s="179">
        <v>17</v>
      </c>
      <c r="M764" s="299">
        <v>8731.8700000000008</v>
      </c>
      <c r="N764" s="299">
        <v>970.20777777777801</v>
      </c>
      <c r="O764" s="213"/>
      <c r="P764" s="299"/>
      <c r="Q764" s="299"/>
      <c r="R764" s="179">
        <v>26</v>
      </c>
      <c r="S764" s="299">
        <v>16916.09</v>
      </c>
      <c r="T764" s="299">
        <v>650.61884615384599</v>
      </c>
      <c r="V764" s="10"/>
      <c r="W764" s="10"/>
      <c r="X764" s="10"/>
      <c r="Y764" s="10"/>
      <c r="Z764" s="10"/>
      <c r="AA764" s="10"/>
      <c r="AB764" s="10"/>
      <c r="AC764" s="10"/>
      <c r="AD764" s="10"/>
    </row>
    <row r="765" spans="1:30" x14ac:dyDescent="0.25">
      <c r="A765" s="55"/>
      <c r="B765" s="10"/>
      <c r="C765" s="177" t="s">
        <v>459</v>
      </c>
      <c r="D765" s="177"/>
      <c r="E765" s="177" t="s">
        <v>460</v>
      </c>
      <c r="F765" s="179">
        <v>4</v>
      </c>
      <c r="G765" s="299">
        <v>1619.04</v>
      </c>
      <c r="H765" s="299">
        <v>1619.04</v>
      </c>
      <c r="I765" s="299">
        <v>404.76</v>
      </c>
      <c r="J765" s="299">
        <v>10.75</v>
      </c>
      <c r="K765" s="178"/>
      <c r="L765" s="179">
        <v>1</v>
      </c>
      <c r="M765" s="299">
        <v>1199.49</v>
      </c>
      <c r="N765" s="299">
        <v>399.83</v>
      </c>
      <c r="O765" s="213"/>
      <c r="P765" s="299"/>
      <c r="Q765" s="299"/>
      <c r="R765" s="179">
        <v>4</v>
      </c>
      <c r="S765" s="299">
        <v>1619.04</v>
      </c>
      <c r="T765" s="299">
        <v>404.76</v>
      </c>
      <c r="V765" s="10"/>
      <c r="W765" s="10"/>
      <c r="X765" s="10"/>
      <c r="Y765" s="10"/>
      <c r="Z765" s="10"/>
      <c r="AA765" s="10"/>
      <c r="AB765" s="10"/>
      <c r="AC765" s="10"/>
      <c r="AD765" s="10"/>
    </row>
    <row r="766" spans="1:30" x14ac:dyDescent="0.25">
      <c r="A766" s="55"/>
      <c r="B766" s="10"/>
      <c r="C766" s="177" t="s">
        <v>461</v>
      </c>
      <c r="D766" s="177"/>
      <c r="E766" s="177" t="s">
        <v>203</v>
      </c>
      <c r="F766" s="179">
        <v>219</v>
      </c>
      <c r="G766" s="299">
        <v>789.26559999999995</v>
      </c>
      <c r="H766" s="299">
        <v>98658.200000000099</v>
      </c>
      <c r="I766" s="299">
        <v>450.49406392694101</v>
      </c>
      <c r="J766" s="299">
        <v>11.118721461187199</v>
      </c>
      <c r="K766" s="178"/>
      <c r="L766" s="179">
        <v>125</v>
      </c>
      <c r="M766" s="299">
        <v>47336.97</v>
      </c>
      <c r="N766" s="299">
        <v>503.58478723404198</v>
      </c>
      <c r="O766" s="213">
        <v>9</v>
      </c>
      <c r="P766" s="299">
        <v>3142.44</v>
      </c>
      <c r="Q766" s="299">
        <v>349.16</v>
      </c>
      <c r="R766" s="179">
        <v>210</v>
      </c>
      <c r="S766" s="299">
        <v>95515.760000000097</v>
      </c>
      <c r="T766" s="299">
        <v>454.83695238095299</v>
      </c>
      <c r="V766" s="10"/>
      <c r="W766" s="10"/>
      <c r="X766" s="10"/>
      <c r="Y766" s="10"/>
      <c r="Z766" s="10"/>
      <c r="AA766" s="10"/>
      <c r="AB766" s="10"/>
      <c r="AC766" s="10"/>
      <c r="AD766" s="10"/>
    </row>
    <row r="767" spans="1:30" x14ac:dyDescent="0.25">
      <c r="A767" s="55"/>
      <c r="B767" s="10"/>
      <c r="C767" s="177" t="s">
        <v>464</v>
      </c>
      <c r="D767" s="177"/>
      <c r="E767" s="177" t="s">
        <v>63</v>
      </c>
      <c r="F767" s="179">
        <v>18</v>
      </c>
      <c r="G767" s="299">
        <v>1886.49727272727</v>
      </c>
      <c r="H767" s="299">
        <v>20751.47</v>
      </c>
      <c r="I767" s="299">
        <v>1152.85944444444</v>
      </c>
      <c r="J767" s="299">
        <v>15.5</v>
      </c>
      <c r="K767" s="178"/>
      <c r="L767" s="179">
        <v>11</v>
      </c>
      <c r="M767" s="299">
        <v>2639.62</v>
      </c>
      <c r="N767" s="299">
        <v>377.08857142857102</v>
      </c>
      <c r="O767" s="213"/>
      <c r="P767" s="299"/>
      <c r="Q767" s="299"/>
      <c r="R767" s="179">
        <v>18</v>
      </c>
      <c r="S767" s="299">
        <v>20751.47</v>
      </c>
      <c r="T767" s="299">
        <v>1152.85944444444</v>
      </c>
      <c r="V767" s="10"/>
      <c r="W767" s="10"/>
      <c r="X767" s="10"/>
      <c r="Y767" s="10"/>
      <c r="Z767" s="10"/>
      <c r="AA767" s="10"/>
      <c r="AB767" s="10"/>
      <c r="AC767" s="10"/>
      <c r="AD767" s="10"/>
    </row>
    <row r="768" spans="1:30" x14ac:dyDescent="0.25">
      <c r="A768" s="55"/>
      <c r="B768" s="10"/>
      <c r="C768" s="177" t="s">
        <v>466</v>
      </c>
      <c r="D768" s="177"/>
      <c r="E768" s="177" t="s">
        <v>467</v>
      </c>
      <c r="F768" s="179">
        <v>93</v>
      </c>
      <c r="G768" s="299">
        <v>653.284098360656</v>
      </c>
      <c r="H768" s="299">
        <v>39850.33</v>
      </c>
      <c r="I768" s="299">
        <v>428.49817204301098</v>
      </c>
      <c r="J768" s="299">
        <v>11.010752688171999</v>
      </c>
      <c r="K768" s="178"/>
      <c r="L768" s="179">
        <v>61</v>
      </c>
      <c r="M768" s="299">
        <v>15904.99</v>
      </c>
      <c r="N768" s="299">
        <v>497.03093749999999</v>
      </c>
      <c r="O768" s="213">
        <v>3</v>
      </c>
      <c r="P768" s="299">
        <v>1295.5899999999999</v>
      </c>
      <c r="Q768" s="299">
        <v>431.863333333333</v>
      </c>
      <c r="R768" s="179">
        <v>90</v>
      </c>
      <c r="S768" s="299">
        <v>38554.74</v>
      </c>
      <c r="T768" s="299">
        <v>428.38600000000002</v>
      </c>
      <c r="V768" s="10"/>
      <c r="W768" s="10"/>
      <c r="X768" s="10"/>
      <c r="Y768" s="10"/>
      <c r="Z768" s="10"/>
      <c r="AA768" s="10"/>
      <c r="AB768" s="10"/>
      <c r="AC768" s="10"/>
      <c r="AD768" s="10"/>
    </row>
    <row r="769" spans="1:30" x14ac:dyDescent="0.25">
      <c r="A769" s="55"/>
      <c r="B769" s="10"/>
      <c r="C769" s="177" t="s">
        <v>470</v>
      </c>
      <c r="D769" s="177"/>
      <c r="E769" s="177" t="s">
        <v>100</v>
      </c>
      <c r="F769" s="179">
        <v>411</v>
      </c>
      <c r="G769" s="299">
        <v>749.71825000000001</v>
      </c>
      <c r="H769" s="299">
        <v>209921.11</v>
      </c>
      <c r="I769" s="299">
        <v>510.75695863747001</v>
      </c>
      <c r="J769" s="299">
        <v>11.4914841849148</v>
      </c>
      <c r="K769" s="178"/>
      <c r="L769" s="179">
        <v>280</v>
      </c>
      <c r="M769" s="299">
        <v>80378.73</v>
      </c>
      <c r="N769" s="299">
        <v>613.57809160305305</v>
      </c>
      <c r="O769" s="213">
        <v>12</v>
      </c>
      <c r="P769" s="299">
        <v>5893.93</v>
      </c>
      <c r="Q769" s="299">
        <v>491.16083333333302</v>
      </c>
      <c r="R769" s="179">
        <v>399</v>
      </c>
      <c r="S769" s="299">
        <v>204027.18</v>
      </c>
      <c r="T769" s="299">
        <v>511.34631578947398</v>
      </c>
      <c r="V769" s="10"/>
      <c r="W769" s="10"/>
      <c r="X769" s="10"/>
      <c r="Y769" s="10"/>
      <c r="Z769" s="10"/>
      <c r="AA769" s="10"/>
      <c r="AB769" s="10"/>
      <c r="AC769" s="10"/>
      <c r="AD769" s="10"/>
    </row>
    <row r="770" spans="1:30" x14ac:dyDescent="0.25">
      <c r="A770" s="55"/>
      <c r="B770" s="10"/>
      <c r="C770" s="177" t="s">
        <v>472</v>
      </c>
      <c r="D770" s="177"/>
      <c r="E770" s="177" t="s">
        <v>293</v>
      </c>
      <c r="F770" s="179">
        <v>45</v>
      </c>
      <c r="G770" s="299">
        <v>664.63454545454499</v>
      </c>
      <c r="H770" s="299">
        <v>21932.94</v>
      </c>
      <c r="I770" s="299">
        <v>487.398666666667</v>
      </c>
      <c r="J770" s="299">
        <v>12.2</v>
      </c>
      <c r="K770" s="178"/>
      <c r="L770" s="179">
        <v>33</v>
      </c>
      <c r="M770" s="299">
        <v>7942.43</v>
      </c>
      <c r="N770" s="299">
        <v>661.86916666666696</v>
      </c>
      <c r="O770" s="213">
        <v>2</v>
      </c>
      <c r="P770" s="299">
        <v>1476.61</v>
      </c>
      <c r="Q770" s="299">
        <v>738.30499999999995</v>
      </c>
      <c r="R770" s="179">
        <v>43</v>
      </c>
      <c r="S770" s="299">
        <v>20456.330000000002</v>
      </c>
      <c r="T770" s="299">
        <v>475.72860465116298</v>
      </c>
      <c r="V770" s="10"/>
      <c r="W770" s="10"/>
      <c r="X770" s="10"/>
      <c r="Y770" s="10"/>
      <c r="Z770" s="10"/>
      <c r="AA770" s="10"/>
      <c r="AB770" s="10"/>
      <c r="AC770" s="10"/>
      <c r="AD770" s="10"/>
    </row>
    <row r="771" spans="1:30" x14ac:dyDescent="0.25">
      <c r="A771" s="55"/>
      <c r="B771" s="10"/>
      <c r="C771" s="177" t="s">
        <v>473</v>
      </c>
      <c r="D771" s="177"/>
      <c r="E771" s="177" t="s">
        <v>287</v>
      </c>
      <c r="F771" s="179">
        <v>1</v>
      </c>
      <c r="G771" s="299"/>
      <c r="H771" s="299">
        <v>268.52999999999997</v>
      </c>
      <c r="I771" s="299">
        <v>268.52999999999997</v>
      </c>
      <c r="J771" s="299">
        <v>6</v>
      </c>
      <c r="K771" s="178"/>
      <c r="L771" s="179"/>
      <c r="M771" s="299">
        <v>268.52999999999997</v>
      </c>
      <c r="N771" s="299">
        <v>268.52999999999997</v>
      </c>
      <c r="O771" s="213"/>
      <c r="P771" s="299"/>
      <c r="Q771" s="299"/>
      <c r="R771" s="179">
        <v>1</v>
      </c>
      <c r="S771" s="299">
        <v>268.52999999999997</v>
      </c>
      <c r="T771" s="299">
        <v>268.52999999999997</v>
      </c>
      <c r="V771" s="10"/>
      <c r="W771" s="10"/>
      <c r="X771" s="10"/>
      <c r="Y771" s="10"/>
      <c r="Z771" s="10"/>
      <c r="AA771" s="10"/>
      <c r="AB771" s="10"/>
      <c r="AC771" s="10"/>
      <c r="AD771" s="10"/>
    </row>
    <row r="772" spans="1:30" x14ac:dyDescent="0.25">
      <c r="A772" s="55"/>
      <c r="B772" s="10"/>
      <c r="C772" s="177" t="s">
        <v>474</v>
      </c>
      <c r="D772" s="177"/>
      <c r="E772" s="177" t="s">
        <v>475</v>
      </c>
      <c r="F772" s="179">
        <v>4</v>
      </c>
      <c r="G772" s="299">
        <v>3129.85</v>
      </c>
      <c r="H772" s="299">
        <v>3129.85</v>
      </c>
      <c r="I772" s="299">
        <v>782.46249999999998</v>
      </c>
      <c r="J772" s="299">
        <v>12.5</v>
      </c>
      <c r="K772" s="178"/>
      <c r="L772" s="179">
        <v>1</v>
      </c>
      <c r="M772" s="299">
        <v>2625.83</v>
      </c>
      <c r="N772" s="299">
        <v>875.27666666666698</v>
      </c>
      <c r="O772" s="213"/>
      <c r="P772" s="299"/>
      <c r="Q772" s="299"/>
      <c r="R772" s="179">
        <v>4</v>
      </c>
      <c r="S772" s="299">
        <v>3129.85</v>
      </c>
      <c r="T772" s="299">
        <v>782.46249999999998</v>
      </c>
      <c r="V772" s="10"/>
      <c r="W772" s="10"/>
      <c r="X772" s="10"/>
      <c r="Y772" s="10"/>
      <c r="Z772" s="10"/>
      <c r="AA772" s="10"/>
      <c r="AB772" s="10"/>
      <c r="AC772" s="10"/>
      <c r="AD772" s="10"/>
    </row>
    <row r="773" spans="1:30" x14ac:dyDescent="0.25">
      <c r="A773" s="55"/>
      <c r="B773" s="10"/>
      <c r="C773" s="177" t="s">
        <v>476</v>
      </c>
      <c r="D773" s="177"/>
      <c r="E773" s="177" t="s">
        <v>134</v>
      </c>
      <c r="F773" s="179">
        <v>36</v>
      </c>
      <c r="G773" s="299">
        <v>714.98785714285702</v>
      </c>
      <c r="H773" s="299">
        <v>20019.66</v>
      </c>
      <c r="I773" s="299">
        <v>556.10166666666703</v>
      </c>
      <c r="J773" s="299">
        <v>10.75</v>
      </c>
      <c r="K773" s="178"/>
      <c r="L773" s="179">
        <v>28</v>
      </c>
      <c r="M773" s="299">
        <v>3900.6</v>
      </c>
      <c r="N773" s="299">
        <v>487.57499999999999</v>
      </c>
      <c r="O773" s="213">
        <v>1</v>
      </c>
      <c r="P773" s="299">
        <v>500.3</v>
      </c>
      <c r="Q773" s="299">
        <v>500.3</v>
      </c>
      <c r="R773" s="179">
        <v>35</v>
      </c>
      <c r="S773" s="299">
        <v>19519.36</v>
      </c>
      <c r="T773" s="299">
        <v>557.69600000000003</v>
      </c>
      <c r="V773" s="10"/>
      <c r="W773" s="10"/>
      <c r="X773" s="10"/>
      <c r="Y773" s="10"/>
      <c r="Z773" s="10"/>
      <c r="AA773" s="10"/>
      <c r="AB773" s="10"/>
      <c r="AC773" s="10"/>
      <c r="AD773" s="10"/>
    </row>
    <row r="774" spans="1:30" x14ac:dyDescent="0.25">
      <c r="A774" s="55"/>
      <c r="B774" s="10"/>
      <c r="C774" s="177" t="s">
        <v>477</v>
      </c>
      <c r="D774" s="177"/>
      <c r="E774" s="177" t="s">
        <v>196</v>
      </c>
      <c r="F774" s="179">
        <v>13</v>
      </c>
      <c r="G774" s="299">
        <v>1054.4925000000001</v>
      </c>
      <c r="H774" s="299">
        <v>8435.94</v>
      </c>
      <c r="I774" s="299">
        <v>648.91846153846097</v>
      </c>
      <c r="J774" s="299">
        <v>9.4615384615384599</v>
      </c>
      <c r="K774" s="178"/>
      <c r="L774" s="179">
        <v>8</v>
      </c>
      <c r="M774" s="299">
        <v>2955.25</v>
      </c>
      <c r="N774" s="299">
        <v>591.04999999999995</v>
      </c>
      <c r="O774" s="213"/>
      <c r="P774" s="299"/>
      <c r="Q774" s="299"/>
      <c r="R774" s="179">
        <v>13</v>
      </c>
      <c r="S774" s="299">
        <v>8435.94</v>
      </c>
      <c r="T774" s="299">
        <v>648.91846153846097</v>
      </c>
      <c r="V774" s="10"/>
      <c r="W774" s="10"/>
      <c r="X774" s="10"/>
      <c r="Y774" s="10"/>
      <c r="Z774" s="10"/>
      <c r="AA774" s="10"/>
      <c r="AB774" s="10"/>
      <c r="AC774" s="10"/>
      <c r="AD774" s="10"/>
    </row>
    <row r="775" spans="1:30" x14ac:dyDescent="0.25">
      <c r="A775" s="55"/>
      <c r="B775" s="10"/>
      <c r="C775" s="177" t="s">
        <v>717</v>
      </c>
      <c r="D775" s="177"/>
      <c r="E775" s="177" t="s">
        <v>479</v>
      </c>
      <c r="F775" s="179">
        <v>30</v>
      </c>
      <c r="G775" s="299">
        <v>709.09260869565196</v>
      </c>
      <c r="H775" s="299">
        <v>16309.13</v>
      </c>
      <c r="I775" s="299">
        <v>543.63766666666697</v>
      </c>
      <c r="J775" s="299">
        <v>11.766666666666699</v>
      </c>
      <c r="K775" s="178"/>
      <c r="L775" s="179">
        <v>23</v>
      </c>
      <c r="M775" s="299">
        <v>5003.22</v>
      </c>
      <c r="N775" s="299">
        <v>714.74571428571403</v>
      </c>
      <c r="O775" s="213">
        <v>1</v>
      </c>
      <c r="P775" s="299">
        <v>434.48</v>
      </c>
      <c r="Q775" s="299">
        <v>434.48</v>
      </c>
      <c r="R775" s="179">
        <v>29</v>
      </c>
      <c r="S775" s="299">
        <v>15874.65</v>
      </c>
      <c r="T775" s="299">
        <v>547.40172413793096</v>
      </c>
      <c r="V775" s="10"/>
      <c r="W775" s="10"/>
      <c r="X775" s="10"/>
      <c r="Y775" s="10"/>
      <c r="Z775" s="10"/>
      <c r="AA775" s="10"/>
      <c r="AB775" s="10"/>
      <c r="AC775" s="10"/>
      <c r="AD775" s="10"/>
    </row>
    <row r="776" spans="1:30" x14ac:dyDescent="0.25">
      <c r="A776" s="55"/>
      <c r="B776" s="10"/>
      <c r="C776" s="177" t="s">
        <v>483</v>
      </c>
      <c r="D776" s="177"/>
      <c r="E776" s="177" t="s">
        <v>68</v>
      </c>
      <c r="F776" s="179">
        <v>1</v>
      </c>
      <c r="G776" s="299">
        <v>31.07</v>
      </c>
      <c r="H776" s="299">
        <v>31.07</v>
      </c>
      <c r="I776" s="299">
        <v>31.07</v>
      </c>
      <c r="J776" s="299">
        <v>13</v>
      </c>
      <c r="K776" s="178"/>
      <c r="L776" s="179">
        <v>1</v>
      </c>
      <c r="M776" s="299"/>
      <c r="N776" s="299"/>
      <c r="O776" s="213"/>
      <c r="P776" s="299"/>
      <c r="Q776" s="299"/>
      <c r="R776" s="179">
        <v>1</v>
      </c>
      <c r="S776" s="299">
        <v>31.07</v>
      </c>
      <c r="T776" s="299">
        <v>31.07</v>
      </c>
      <c r="V776" s="10"/>
      <c r="W776" s="10"/>
      <c r="X776" s="10"/>
      <c r="Y776" s="10"/>
      <c r="Z776" s="10"/>
      <c r="AA776" s="10"/>
      <c r="AB776" s="10"/>
      <c r="AC776" s="10"/>
      <c r="AD776" s="10"/>
    </row>
    <row r="777" spans="1:30" x14ac:dyDescent="0.25">
      <c r="A777" s="55"/>
      <c r="B777" s="10"/>
      <c r="C777" s="177" t="s">
        <v>483</v>
      </c>
      <c r="D777" s="177"/>
      <c r="E777" s="177" t="s">
        <v>156</v>
      </c>
      <c r="F777" s="179">
        <v>13</v>
      </c>
      <c r="G777" s="299">
        <v>869.34875</v>
      </c>
      <c r="H777" s="299">
        <v>6954.79</v>
      </c>
      <c r="I777" s="299">
        <v>534.983846153846</v>
      </c>
      <c r="J777" s="299">
        <v>10.461538461538501</v>
      </c>
      <c r="K777" s="178"/>
      <c r="L777" s="179">
        <v>8</v>
      </c>
      <c r="M777" s="299">
        <v>3250.31</v>
      </c>
      <c r="N777" s="299">
        <v>650.06200000000001</v>
      </c>
      <c r="O777" s="213"/>
      <c r="P777" s="299"/>
      <c r="Q777" s="299"/>
      <c r="R777" s="179">
        <v>13</v>
      </c>
      <c r="S777" s="299">
        <v>6954.79</v>
      </c>
      <c r="T777" s="299">
        <v>534.983846153846</v>
      </c>
      <c r="V777" s="10"/>
      <c r="W777" s="10"/>
      <c r="X777" s="10"/>
      <c r="Y777" s="10"/>
      <c r="Z777" s="10"/>
      <c r="AA777" s="10"/>
      <c r="AB777" s="10"/>
      <c r="AC777" s="10"/>
      <c r="AD777" s="10"/>
    </row>
    <row r="778" spans="1:30" x14ac:dyDescent="0.25">
      <c r="A778" s="55"/>
      <c r="B778" s="10"/>
      <c r="C778" s="177" t="s">
        <v>484</v>
      </c>
      <c r="D778" s="177"/>
      <c r="E778" s="177" t="s">
        <v>485</v>
      </c>
      <c r="F778" s="179">
        <v>12</v>
      </c>
      <c r="G778" s="299">
        <v>1115.82428571429</v>
      </c>
      <c r="H778" s="299">
        <v>7810.77</v>
      </c>
      <c r="I778" s="299">
        <v>650.89750000000004</v>
      </c>
      <c r="J778" s="299">
        <v>11.9166666666667</v>
      </c>
      <c r="K778" s="178"/>
      <c r="L778" s="179">
        <v>7</v>
      </c>
      <c r="M778" s="299">
        <v>3011.83</v>
      </c>
      <c r="N778" s="299">
        <v>602.36599999999999</v>
      </c>
      <c r="O778" s="213">
        <v>1</v>
      </c>
      <c r="P778" s="299">
        <v>1337.93</v>
      </c>
      <c r="Q778" s="299">
        <v>1337.93</v>
      </c>
      <c r="R778" s="179">
        <v>11</v>
      </c>
      <c r="S778" s="299">
        <v>6472.84</v>
      </c>
      <c r="T778" s="299">
        <v>588.44000000000005</v>
      </c>
      <c r="V778" s="10"/>
      <c r="W778" s="10"/>
      <c r="X778" s="10"/>
      <c r="Y778" s="10"/>
      <c r="Z778" s="10"/>
      <c r="AA778" s="10"/>
      <c r="AB778" s="10"/>
      <c r="AC778" s="10"/>
      <c r="AD778" s="10"/>
    </row>
    <row r="779" spans="1:30" x14ac:dyDescent="0.25">
      <c r="A779" s="55"/>
      <c r="B779" s="10"/>
      <c r="C779" s="177" t="s">
        <v>486</v>
      </c>
      <c r="D779" s="177"/>
      <c r="E779" s="177" t="s">
        <v>246</v>
      </c>
      <c r="F779" s="179">
        <v>63</v>
      </c>
      <c r="G779" s="299">
        <v>636.41586956521701</v>
      </c>
      <c r="H779" s="299">
        <v>29275.13</v>
      </c>
      <c r="I779" s="299">
        <v>464.68460317460301</v>
      </c>
      <c r="J779" s="299">
        <v>11.698412698412699</v>
      </c>
      <c r="K779" s="178"/>
      <c r="L779" s="179">
        <v>46</v>
      </c>
      <c r="M779" s="299">
        <v>10939.94</v>
      </c>
      <c r="N779" s="299">
        <v>643.52588235294104</v>
      </c>
      <c r="O779" s="213">
        <v>1</v>
      </c>
      <c r="P779" s="299">
        <v>520.30999999999995</v>
      </c>
      <c r="Q779" s="299">
        <v>520.30999999999995</v>
      </c>
      <c r="R779" s="179">
        <v>62</v>
      </c>
      <c r="S779" s="299">
        <v>28754.82</v>
      </c>
      <c r="T779" s="299">
        <v>463.78741935483902</v>
      </c>
      <c r="V779" s="10"/>
      <c r="W779" s="10"/>
      <c r="X779" s="10"/>
      <c r="Y779" s="10"/>
      <c r="Z779" s="10"/>
      <c r="AA779" s="10"/>
      <c r="AB779" s="10"/>
      <c r="AC779" s="10"/>
      <c r="AD779" s="10"/>
    </row>
    <row r="780" spans="1:30" x14ac:dyDescent="0.25">
      <c r="A780" s="55"/>
      <c r="B780" s="10"/>
      <c r="C780" s="177" t="s">
        <v>489</v>
      </c>
      <c r="D780" s="177"/>
      <c r="E780" s="177" t="s">
        <v>79</v>
      </c>
      <c r="F780" s="179">
        <v>4</v>
      </c>
      <c r="G780" s="299">
        <v>773.88333333333298</v>
      </c>
      <c r="H780" s="299">
        <v>2321.65</v>
      </c>
      <c r="I780" s="299">
        <v>580.41250000000002</v>
      </c>
      <c r="J780" s="299">
        <v>13</v>
      </c>
      <c r="K780" s="178"/>
      <c r="L780" s="179">
        <v>3</v>
      </c>
      <c r="M780" s="299">
        <v>931.28</v>
      </c>
      <c r="N780" s="299">
        <v>931.28</v>
      </c>
      <c r="O780" s="213"/>
      <c r="P780" s="299"/>
      <c r="Q780" s="299"/>
      <c r="R780" s="179">
        <v>4</v>
      </c>
      <c r="S780" s="299">
        <v>2321.65</v>
      </c>
      <c r="T780" s="299">
        <v>580.41250000000002</v>
      </c>
      <c r="V780" s="10"/>
      <c r="W780" s="10"/>
      <c r="X780" s="10"/>
      <c r="Y780" s="10"/>
      <c r="Z780" s="10"/>
      <c r="AA780" s="10"/>
      <c r="AB780" s="10"/>
      <c r="AC780" s="10"/>
      <c r="AD780" s="10"/>
    </row>
    <row r="781" spans="1:30" x14ac:dyDescent="0.25">
      <c r="A781" s="55"/>
      <c r="B781" s="10"/>
      <c r="C781" s="177" t="s">
        <v>490</v>
      </c>
      <c r="D781" s="177"/>
      <c r="E781" s="177" t="s">
        <v>219</v>
      </c>
      <c r="F781" s="179">
        <v>19</v>
      </c>
      <c r="G781" s="299">
        <v>563.28812500000004</v>
      </c>
      <c r="H781" s="299">
        <v>9012.61</v>
      </c>
      <c r="I781" s="299">
        <v>474.34789473684202</v>
      </c>
      <c r="J781" s="299">
        <v>11.2631578947368</v>
      </c>
      <c r="K781" s="178"/>
      <c r="L781" s="179">
        <v>16</v>
      </c>
      <c r="M781" s="299">
        <v>1799.6</v>
      </c>
      <c r="N781" s="299">
        <v>599.86666666666702</v>
      </c>
      <c r="O781" s="213"/>
      <c r="P781" s="299"/>
      <c r="Q781" s="299"/>
      <c r="R781" s="179">
        <v>19</v>
      </c>
      <c r="S781" s="299">
        <v>9012.61</v>
      </c>
      <c r="T781" s="299">
        <v>474.34789473684202</v>
      </c>
      <c r="V781" s="10"/>
      <c r="W781" s="10"/>
      <c r="X781" s="10"/>
      <c r="Y781" s="10"/>
      <c r="Z781" s="10"/>
      <c r="AA781" s="10"/>
      <c r="AB781" s="10"/>
      <c r="AC781" s="10"/>
      <c r="AD781" s="10"/>
    </row>
    <row r="782" spans="1:30" x14ac:dyDescent="0.25">
      <c r="A782" s="55"/>
      <c r="B782" s="10"/>
      <c r="C782" s="177" t="s">
        <v>491</v>
      </c>
      <c r="D782" s="177"/>
      <c r="E782" s="177" t="s">
        <v>164</v>
      </c>
      <c r="F782" s="179">
        <v>223</v>
      </c>
      <c r="G782" s="299">
        <v>958.82888157894695</v>
      </c>
      <c r="H782" s="299">
        <v>145741.99</v>
      </c>
      <c r="I782" s="299">
        <v>653.55152466367701</v>
      </c>
      <c r="J782" s="299">
        <v>11.8968609865471</v>
      </c>
      <c r="K782" s="178"/>
      <c r="L782" s="179">
        <v>152</v>
      </c>
      <c r="M782" s="299">
        <v>61664.81</v>
      </c>
      <c r="N782" s="299">
        <v>868.51845070422496</v>
      </c>
      <c r="O782" s="213">
        <v>5</v>
      </c>
      <c r="P782" s="299">
        <v>2068.29</v>
      </c>
      <c r="Q782" s="299">
        <v>413.65800000000002</v>
      </c>
      <c r="R782" s="179">
        <v>218</v>
      </c>
      <c r="S782" s="299">
        <v>143673.70000000001</v>
      </c>
      <c r="T782" s="299">
        <v>659.05366972476997</v>
      </c>
      <c r="V782" s="10"/>
      <c r="W782" s="10"/>
      <c r="X782" s="10"/>
      <c r="Y782" s="10"/>
      <c r="Z782" s="10"/>
      <c r="AA782" s="10"/>
      <c r="AB782" s="10"/>
      <c r="AC782" s="10"/>
      <c r="AD782" s="10"/>
    </row>
    <row r="783" spans="1:30" x14ac:dyDescent="0.25">
      <c r="A783" s="55"/>
      <c r="B783" s="10"/>
      <c r="C783" s="177" t="s">
        <v>493</v>
      </c>
      <c r="D783" s="177"/>
      <c r="E783" s="177" t="s">
        <v>120</v>
      </c>
      <c r="F783" s="179">
        <v>6</v>
      </c>
      <c r="G783" s="299">
        <v>342.09666666666698</v>
      </c>
      <c r="H783" s="299">
        <v>2052.58</v>
      </c>
      <c r="I783" s="299">
        <v>342.09666666666698</v>
      </c>
      <c r="J783" s="299">
        <v>13</v>
      </c>
      <c r="K783" s="178"/>
      <c r="L783" s="179">
        <v>6</v>
      </c>
      <c r="M783" s="299"/>
      <c r="N783" s="299"/>
      <c r="O783" s="213"/>
      <c r="P783" s="299"/>
      <c r="Q783" s="299"/>
      <c r="R783" s="179">
        <v>6</v>
      </c>
      <c r="S783" s="299">
        <v>2052.58</v>
      </c>
      <c r="T783" s="299">
        <v>342.09666666666698</v>
      </c>
      <c r="V783" s="10"/>
      <c r="W783" s="10"/>
      <c r="X783" s="10"/>
      <c r="Y783" s="10"/>
      <c r="Z783" s="10"/>
      <c r="AA783" s="10"/>
      <c r="AB783" s="10"/>
      <c r="AC783" s="10"/>
      <c r="AD783" s="10"/>
    </row>
    <row r="784" spans="1:30" x14ac:dyDescent="0.25">
      <c r="A784" s="55"/>
      <c r="B784" s="10"/>
      <c r="C784" s="177" t="s">
        <v>493</v>
      </c>
      <c r="D784" s="177"/>
      <c r="E784" s="177" t="s">
        <v>494</v>
      </c>
      <c r="F784" s="179">
        <v>5</v>
      </c>
      <c r="G784" s="299">
        <v>561.85</v>
      </c>
      <c r="H784" s="299">
        <v>1685.55</v>
      </c>
      <c r="I784" s="299">
        <v>337.11</v>
      </c>
      <c r="J784" s="299">
        <v>10.4</v>
      </c>
      <c r="K784" s="178"/>
      <c r="L784" s="179">
        <v>3</v>
      </c>
      <c r="M784" s="299">
        <v>925.9</v>
      </c>
      <c r="N784" s="299">
        <v>462.95</v>
      </c>
      <c r="O784" s="213"/>
      <c r="P784" s="299"/>
      <c r="Q784" s="299"/>
      <c r="R784" s="179">
        <v>5</v>
      </c>
      <c r="S784" s="299">
        <v>1685.55</v>
      </c>
      <c r="T784" s="299">
        <v>337.11</v>
      </c>
      <c r="V784" s="10"/>
      <c r="W784" s="10"/>
      <c r="X784" s="10"/>
      <c r="Y784" s="10"/>
      <c r="Z784" s="10"/>
      <c r="AA784" s="10"/>
      <c r="AB784" s="10"/>
      <c r="AC784" s="10"/>
      <c r="AD784" s="10"/>
    </row>
    <row r="785" spans="1:30" x14ac:dyDescent="0.25">
      <c r="A785" s="55"/>
      <c r="B785" s="10"/>
      <c r="C785" s="177" t="s">
        <v>493</v>
      </c>
      <c r="D785" s="177"/>
      <c r="E785" s="177" t="s">
        <v>77</v>
      </c>
      <c r="F785" s="179">
        <v>2</v>
      </c>
      <c r="G785" s="299">
        <v>1213.49</v>
      </c>
      <c r="H785" s="299">
        <v>1213.49</v>
      </c>
      <c r="I785" s="299">
        <v>606.745</v>
      </c>
      <c r="J785" s="299">
        <v>9.5</v>
      </c>
      <c r="K785" s="178"/>
      <c r="L785" s="179">
        <v>1</v>
      </c>
      <c r="M785" s="299">
        <v>1084.92</v>
      </c>
      <c r="N785" s="299">
        <v>1084.92</v>
      </c>
      <c r="O785" s="213"/>
      <c r="P785" s="299"/>
      <c r="Q785" s="299"/>
      <c r="R785" s="179">
        <v>2</v>
      </c>
      <c r="S785" s="299">
        <v>1213.49</v>
      </c>
      <c r="T785" s="299">
        <v>606.745</v>
      </c>
      <c r="V785" s="10"/>
      <c r="W785" s="10"/>
      <c r="X785" s="10"/>
      <c r="Y785" s="10"/>
      <c r="Z785" s="10"/>
      <c r="AA785" s="10"/>
      <c r="AB785" s="10"/>
      <c r="AC785" s="10"/>
      <c r="AD785" s="10"/>
    </row>
    <row r="786" spans="1:30" x14ac:dyDescent="0.25">
      <c r="A786" s="55"/>
      <c r="B786" s="10"/>
      <c r="C786" s="177" t="s">
        <v>496</v>
      </c>
      <c r="D786" s="177"/>
      <c r="E786" s="177" t="s">
        <v>439</v>
      </c>
      <c r="F786" s="179">
        <v>19</v>
      </c>
      <c r="G786" s="299">
        <v>457.21625</v>
      </c>
      <c r="H786" s="299">
        <v>7315.46</v>
      </c>
      <c r="I786" s="299">
        <v>385.02421052631598</v>
      </c>
      <c r="J786" s="299">
        <v>12.6842105263158</v>
      </c>
      <c r="K786" s="178"/>
      <c r="L786" s="179">
        <v>16</v>
      </c>
      <c r="M786" s="299">
        <v>1490.94</v>
      </c>
      <c r="N786" s="299">
        <v>496.98</v>
      </c>
      <c r="O786" s="213"/>
      <c r="P786" s="299"/>
      <c r="Q786" s="299"/>
      <c r="R786" s="179">
        <v>19</v>
      </c>
      <c r="S786" s="299">
        <v>7315.46</v>
      </c>
      <c r="T786" s="299">
        <v>385.02421052631598</v>
      </c>
      <c r="V786" s="10"/>
      <c r="W786" s="10"/>
      <c r="X786" s="10"/>
      <c r="Y786" s="10"/>
      <c r="Z786" s="10"/>
      <c r="AA786" s="10"/>
      <c r="AB786" s="10"/>
      <c r="AC786" s="10"/>
      <c r="AD786" s="10"/>
    </row>
    <row r="787" spans="1:30" x14ac:dyDescent="0.25">
      <c r="A787" s="55"/>
      <c r="B787" s="10"/>
      <c r="C787" s="177" t="s">
        <v>497</v>
      </c>
      <c r="D787" s="177"/>
      <c r="E787" s="177" t="s">
        <v>145</v>
      </c>
      <c r="F787" s="179">
        <v>2</v>
      </c>
      <c r="G787" s="299">
        <v>266</v>
      </c>
      <c r="H787" s="299">
        <v>532</v>
      </c>
      <c r="I787" s="299">
        <v>266</v>
      </c>
      <c r="J787" s="299">
        <v>13</v>
      </c>
      <c r="K787" s="178"/>
      <c r="L787" s="179">
        <v>2</v>
      </c>
      <c r="M787" s="299"/>
      <c r="N787" s="299"/>
      <c r="O787" s="213"/>
      <c r="P787" s="299"/>
      <c r="Q787" s="299"/>
      <c r="R787" s="179">
        <v>2</v>
      </c>
      <c r="S787" s="299">
        <v>532</v>
      </c>
      <c r="T787" s="299">
        <v>266</v>
      </c>
      <c r="V787" s="10"/>
      <c r="W787" s="10"/>
      <c r="X787" s="10"/>
      <c r="Y787" s="10"/>
      <c r="Z787" s="10"/>
      <c r="AA787" s="10"/>
      <c r="AB787" s="10"/>
      <c r="AC787" s="10"/>
      <c r="AD787" s="10"/>
    </row>
    <row r="788" spans="1:30" x14ac:dyDescent="0.25">
      <c r="A788" s="55"/>
      <c r="B788" s="10"/>
      <c r="C788" s="177" t="s">
        <v>498</v>
      </c>
      <c r="D788" s="177"/>
      <c r="E788" s="177" t="s">
        <v>63</v>
      </c>
      <c r="F788" s="179">
        <v>1</v>
      </c>
      <c r="G788" s="299"/>
      <c r="H788" s="299">
        <v>255.42</v>
      </c>
      <c r="I788" s="299">
        <v>255.42</v>
      </c>
      <c r="J788" s="299">
        <v>7</v>
      </c>
      <c r="K788" s="178"/>
      <c r="L788" s="179"/>
      <c r="M788" s="299">
        <v>255.42</v>
      </c>
      <c r="N788" s="299">
        <v>255.42</v>
      </c>
      <c r="O788" s="213"/>
      <c r="P788" s="299"/>
      <c r="Q788" s="299"/>
      <c r="R788" s="179">
        <v>1</v>
      </c>
      <c r="S788" s="299">
        <v>255.42</v>
      </c>
      <c r="T788" s="299">
        <v>255.42</v>
      </c>
      <c r="V788" s="10"/>
      <c r="W788" s="10"/>
      <c r="X788" s="10"/>
      <c r="Y788" s="10"/>
      <c r="Z788" s="10"/>
      <c r="AA788" s="10"/>
      <c r="AB788" s="10"/>
      <c r="AC788" s="10"/>
      <c r="AD788" s="10"/>
    </row>
    <row r="789" spans="1:30" x14ac:dyDescent="0.25">
      <c r="A789" s="55"/>
      <c r="B789" s="10"/>
      <c r="C789" s="177" t="s">
        <v>499</v>
      </c>
      <c r="D789" s="177"/>
      <c r="E789" s="177" t="s">
        <v>224</v>
      </c>
      <c r="F789" s="179">
        <v>30</v>
      </c>
      <c r="G789" s="299">
        <v>769.67136363636405</v>
      </c>
      <c r="H789" s="299">
        <v>16932.77</v>
      </c>
      <c r="I789" s="299">
        <v>564.42566666666698</v>
      </c>
      <c r="J789" s="299">
        <v>11.2</v>
      </c>
      <c r="K789" s="178"/>
      <c r="L789" s="179">
        <v>22</v>
      </c>
      <c r="M789" s="299">
        <v>9702.09</v>
      </c>
      <c r="N789" s="299">
        <v>1212.76125</v>
      </c>
      <c r="O789" s="213"/>
      <c r="P789" s="299"/>
      <c r="Q789" s="299"/>
      <c r="R789" s="179">
        <v>30</v>
      </c>
      <c r="S789" s="299">
        <v>16932.77</v>
      </c>
      <c r="T789" s="299">
        <v>564.42566666666698</v>
      </c>
      <c r="V789" s="10"/>
      <c r="W789" s="10"/>
      <c r="X789" s="10"/>
      <c r="Y789" s="10"/>
      <c r="Z789" s="10"/>
      <c r="AA789" s="10"/>
      <c r="AB789" s="10"/>
      <c r="AC789" s="10"/>
      <c r="AD789" s="10"/>
    </row>
    <row r="790" spans="1:30" x14ac:dyDescent="0.25">
      <c r="A790" s="55"/>
      <c r="B790" s="10"/>
      <c r="C790" s="177" t="s">
        <v>500</v>
      </c>
      <c r="D790" s="177"/>
      <c r="E790" s="177" t="s">
        <v>107</v>
      </c>
      <c r="F790" s="179">
        <v>203</v>
      </c>
      <c r="G790" s="299">
        <v>724.39813953488397</v>
      </c>
      <c r="H790" s="299">
        <v>93447.360000000102</v>
      </c>
      <c r="I790" s="299">
        <v>460.33182266009902</v>
      </c>
      <c r="J790" s="299">
        <v>11.3448275862069</v>
      </c>
      <c r="K790" s="178"/>
      <c r="L790" s="179">
        <v>129</v>
      </c>
      <c r="M790" s="299">
        <v>44321.55</v>
      </c>
      <c r="N790" s="299">
        <v>598.93986486486494</v>
      </c>
      <c r="O790" s="213">
        <v>6</v>
      </c>
      <c r="P790" s="299">
        <v>2871.16</v>
      </c>
      <c r="Q790" s="299">
        <v>478.52666666666698</v>
      </c>
      <c r="R790" s="179">
        <v>197</v>
      </c>
      <c r="S790" s="299">
        <v>90576.200000000099</v>
      </c>
      <c r="T790" s="299">
        <v>459.77766497462</v>
      </c>
      <c r="V790" s="10"/>
      <c r="W790" s="10"/>
      <c r="X790" s="10"/>
      <c r="Y790" s="10"/>
      <c r="Z790" s="10"/>
      <c r="AA790" s="10"/>
      <c r="AB790" s="10"/>
      <c r="AC790" s="10"/>
      <c r="AD790" s="10"/>
    </row>
    <row r="791" spans="1:30" x14ac:dyDescent="0.25">
      <c r="A791" s="55"/>
      <c r="B791" s="10"/>
      <c r="C791" s="177" t="s">
        <v>503</v>
      </c>
      <c r="D791" s="177"/>
      <c r="E791" s="177" t="s">
        <v>460</v>
      </c>
      <c r="F791" s="179">
        <v>4</v>
      </c>
      <c r="G791" s="299">
        <v>539.04666666666697</v>
      </c>
      <c r="H791" s="299">
        <v>1617.14</v>
      </c>
      <c r="I791" s="299">
        <v>404.28500000000003</v>
      </c>
      <c r="J791" s="299">
        <v>9</v>
      </c>
      <c r="K791" s="178"/>
      <c r="L791" s="179">
        <v>3</v>
      </c>
      <c r="M791" s="299">
        <v>169.4</v>
      </c>
      <c r="N791" s="299">
        <v>169.4</v>
      </c>
      <c r="O791" s="213"/>
      <c r="P791" s="299"/>
      <c r="Q791" s="299"/>
      <c r="R791" s="179">
        <v>4</v>
      </c>
      <c r="S791" s="299">
        <v>1617.14</v>
      </c>
      <c r="T791" s="299">
        <v>404.28500000000003</v>
      </c>
      <c r="V791" s="10"/>
      <c r="W791" s="10"/>
      <c r="X791" s="10"/>
      <c r="Y791" s="10"/>
      <c r="Z791" s="10"/>
      <c r="AA791" s="10"/>
      <c r="AB791" s="10"/>
      <c r="AC791" s="10"/>
      <c r="AD791" s="10"/>
    </row>
    <row r="792" spans="1:30" x14ac:dyDescent="0.25">
      <c r="A792" s="55"/>
      <c r="B792" s="10"/>
      <c r="C792" s="177" t="s">
        <v>505</v>
      </c>
      <c r="D792" s="177"/>
      <c r="E792" s="177" t="s">
        <v>506</v>
      </c>
      <c r="F792" s="179">
        <v>5</v>
      </c>
      <c r="G792" s="299">
        <v>1049.4566666666699</v>
      </c>
      <c r="H792" s="299">
        <v>3148.37</v>
      </c>
      <c r="I792" s="299">
        <v>629.67399999999998</v>
      </c>
      <c r="J792" s="299">
        <v>11.8</v>
      </c>
      <c r="K792" s="178"/>
      <c r="L792" s="179">
        <v>3</v>
      </c>
      <c r="M792" s="299">
        <v>2065.69</v>
      </c>
      <c r="N792" s="299">
        <v>1032.845</v>
      </c>
      <c r="O792" s="213"/>
      <c r="P792" s="299"/>
      <c r="Q792" s="299"/>
      <c r="R792" s="179">
        <v>5</v>
      </c>
      <c r="S792" s="299">
        <v>3148.37</v>
      </c>
      <c r="T792" s="299">
        <v>629.67399999999998</v>
      </c>
      <c r="V792" s="10"/>
      <c r="W792" s="10"/>
      <c r="X792" s="10"/>
      <c r="Y792" s="10"/>
      <c r="Z792" s="10"/>
      <c r="AA792" s="10"/>
      <c r="AB792" s="10"/>
      <c r="AC792" s="10"/>
      <c r="AD792" s="10"/>
    </row>
    <row r="793" spans="1:30" x14ac:dyDescent="0.25">
      <c r="A793" s="55"/>
      <c r="B793" s="10"/>
      <c r="C793" s="177" t="s">
        <v>507</v>
      </c>
      <c r="D793" s="177"/>
      <c r="E793" s="177" t="s">
        <v>104</v>
      </c>
      <c r="F793" s="179">
        <v>10</v>
      </c>
      <c r="G793" s="299">
        <v>1535.36333333333</v>
      </c>
      <c r="H793" s="299">
        <v>9212.18</v>
      </c>
      <c r="I793" s="299">
        <v>921.21799999999996</v>
      </c>
      <c r="J793" s="299">
        <v>17.8</v>
      </c>
      <c r="K793" s="178"/>
      <c r="L793" s="179">
        <v>6</v>
      </c>
      <c r="M793" s="299">
        <v>1747.42</v>
      </c>
      <c r="N793" s="299">
        <v>436.85500000000002</v>
      </c>
      <c r="O793" s="213"/>
      <c r="P793" s="299"/>
      <c r="Q793" s="299"/>
      <c r="R793" s="179">
        <v>10</v>
      </c>
      <c r="S793" s="299">
        <v>9212.18</v>
      </c>
      <c r="T793" s="299">
        <v>921.21799999999996</v>
      </c>
      <c r="V793" s="10"/>
      <c r="W793" s="10"/>
      <c r="X793" s="10"/>
      <c r="Y793" s="10"/>
      <c r="Z793" s="10"/>
      <c r="AA793" s="10"/>
      <c r="AB793" s="10"/>
      <c r="AC793" s="10"/>
      <c r="AD793" s="10"/>
    </row>
    <row r="794" spans="1:30" x14ac:dyDescent="0.25">
      <c r="A794" s="55"/>
      <c r="B794" s="10"/>
      <c r="C794" s="177" t="s">
        <v>509</v>
      </c>
      <c r="D794" s="177"/>
      <c r="E794" s="177" t="s">
        <v>263</v>
      </c>
      <c r="F794" s="179">
        <v>1</v>
      </c>
      <c r="G794" s="299"/>
      <c r="H794" s="299">
        <v>1026.7</v>
      </c>
      <c r="I794" s="299">
        <v>1026.7</v>
      </c>
      <c r="J794" s="299">
        <v>13</v>
      </c>
      <c r="K794" s="178"/>
      <c r="L794" s="179"/>
      <c r="M794" s="299">
        <v>1026.7</v>
      </c>
      <c r="N794" s="299">
        <v>1026.7</v>
      </c>
      <c r="O794" s="213"/>
      <c r="P794" s="299"/>
      <c r="Q794" s="299"/>
      <c r="R794" s="179">
        <v>1</v>
      </c>
      <c r="S794" s="299">
        <v>1026.7</v>
      </c>
      <c r="T794" s="299">
        <v>1026.7</v>
      </c>
      <c r="V794" s="10"/>
      <c r="W794" s="10"/>
      <c r="X794" s="10"/>
      <c r="Y794" s="10"/>
      <c r="Z794" s="10"/>
      <c r="AA794" s="10"/>
      <c r="AB794" s="10"/>
      <c r="AC794" s="10"/>
      <c r="AD794" s="10"/>
    </row>
    <row r="795" spans="1:30" x14ac:dyDescent="0.25">
      <c r="A795" s="55"/>
      <c r="B795" s="10"/>
      <c r="C795" s="177" t="s">
        <v>509</v>
      </c>
      <c r="D795" s="177"/>
      <c r="E795" s="177" t="s">
        <v>73</v>
      </c>
      <c r="F795" s="179">
        <v>664</v>
      </c>
      <c r="G795" s="299">
        <v>882.96283980582405</v>
      </c>
      <c r="H795" s="299">
        <v>363780.69</v>
      </c>
      <c r="I795" s="299">
        <v>547.86248493975802</v>
      </c>
      <c r="J795" s="299">
        <v>11.6460843373494</v>
      </c>
      <c r="K795" s="178"/>
      <c r="L795" s="179">
        <v>412</v>
      </c>
      <c r="M795" s="299">
        <v>156882.01999999999</v>
      </c>
      <c r="N795" s="299">
        <v>622.54769841269797</v>
      </c>
      <c r="O795" s="213">
        <v>27</v>
      </c>
      <c r="P795" s="299">
        <v>14970.5</v>
      </c>
      <c r="Q795" s="299">
        <v>554.46296296296305</v>
      </c>
      <c r="R795" s="179">
        <v>637</v>
      </c>
      <c r="S795" s="299">
        <v>348810.19</v>
      </c>
      <c r="T795" s="299">
        <v>547.58271585557202</v>
      </c>
      <c r="V795" s="10"/>
      <c r="W795" s="10"/>
      <c r="X795" s="10"/>
      <c r="Y795" s="10"/>
      <c r="Z795" s="10"/>
      <c r="AA795" s="10"/>
      <c r="AB795" s="10"/>
      <c r="AC795" s="10"/>
      <c r="AD795" s="10"/>
    </row>
    <row r="796" spans="1:30" x14ac:dyDescent="0.25">
      <c r="A796" s="55"/>
      <c r="B796" s="10"/>
      <c r="C796" s="177" t="s">
        <v>511</v>
      </c>
      <c r="D796" s="177"/>
      <c r="E796" s="177" t="s">
        <v>65</v>
      </c>
      <c r="F796" s="179">
        <v>52</v>
      </c>
      <c r="G796" s="299">
        <v>889.79081081081097</v>
      </c>
      <c r="H796" s="299">
        <v>32922.26</v>
      </c>
      <c r="I796" s="299">
        <v>633.12038461538498</v>
      </c>
      <c r="J796" s="299">
        <v>12.634615384615399</v>
      </c>
      <c r="K796" s="178"/>
      <c r="L796" s="179">
        <v>37</v>
      </c>
      <c r="M796" s="299">
        <v>7599.81</v>
      </c>
      <c r="N796" s="299">
        <v>506.654</v>
      </c>
      <c r="O796" s="213"/>
      <c r="P796" s="299"/>
      <c r="Q796" s="299"/>
      <c r="R796" s="179">
        <v>52</v>
      </c>
      <c r="S796" s="299">
        <v>32922.26</v>
      </c>
      <c r="T796" s="299">
        <v>633.12038461538498</v>
      </c>
      <c r="V796" s="10"/>
      <c r="W796" s="10"/>
      <c r="X796" s="10"/>
      <c r="Y796" s="10"/>
      <c r="Z796" s="10"/>
      <c r="AA796" s="10"/>
      <c r="AB796" s="10"/>
      <c r="AC796" s="10"/>
      <c r="AD796" s="10"/>
    </row>
    <row r="797" spans="1:30" x14ac:dyDescent="0.25">
      <c r="A797" s="55"/>
      <c r="B797" s="10"/>
      <c r="C797" s="177" t="s">
        <v>512</v>
      </c>
      <c r="D797" s="177"/>
      <c r="E797" s="177" t="s">
        <v>333</v>
      </c>
      <c r="F797" s="179">
        <v>7</v>
      </c>
      <c r="G797" s="299">
        <v>713.05600000000004</v>
      </c>
      <c r="H797" s="299">
        <v>3565.28</v>
      </c>
      <c r="I797" s="299">
        <v>509.32571428571401</v>
      </c>
      <c r="J797" s="299">
        <v>9.71428571428571</v>
      </c>
      <c r="K797" s="178"/>
      <c r="L797" s="179">
        <v>5</v>
      </c>
      <c r="M797" s="299">
        <v>1324.37</v>
      </c>
      <c r="N797" s="299">
        <v>662.18499999999995</v>
      </c>
      <c r="O797" s="213">
        <v>1</v>
      </c>
      <c r="P797" s="299">
        <v>1321.77</v>
      </c>
      <c r="Q797" s="299">
        <v>1321.77</v>
      </c>
      <c r="R797" s="179">
        <v>6</v>
      </c>
      <c r="S797" s="299">
        <v>2243.5100000000002</v>
      </c>
      <c r="T797" s="299">
        <v>373.91833333333301</v>
      </c>
      <c r="V797" s="10"/>
      <c r="W797" s="10"/>
      <c r="X797" s="10"/>
      <c r="Y797" s="10"/>
      <c r="Z797" s="10"/>
      <c r="AA797" s="10"/>
      <c r="AB797" s="10"/>
      <c r="AC797" s="10"/>
      <c r="AD797" s="10"/>
    </row>
    <row r="798" spans="1:30" x14ac:dyDescent="0.25">
      <c r="A798" s="55"/>
      <c r="B798" s="10"/>
      <c r="C798" s="177" t="s">
        <v>513</v>
      </c>
      <c r="D798" s="177"/>
      <c r="E798" s="177" t="s">
        <v>369</v>
      </c>
      <c r="F798" s="179">
        <v>107</v>
      </c>
      <c r="G798" s="299">
        <v>567.34768115941995</v>
      </c>
      <c r="H798" s="299">
        <v>39146.99</v>
      </c>
      <c r="I798" s="299">
        <v>365.85971962616799</v>
      </c>
      <c r="J798" s="299">
        <v>11.4299065420561</v>
      </c>
      <c r="K798" s="178"/>
      <c r="L798" s="179">
        <v>69</v>
      </c>
      <c r="M798" s="299">
        <v>17208.14</v>
      </c>
      <c r="N798" s="299">
        <v>452.84578947368402</v>
      </c>
      <c r="O798" s="213">
        <v>2</v>
      </c>
      <c r="P798" s="299">
        <v>762</v>
      </c>
      <c r="Q798" s="299">
        <v>381</v>
      </c>
      <c r="R798" s="179">
        <v>105</v>
      </c>
      <c r="S798" s="299">
        <v>38384.99</v>
      </c>
      <c r="T798" s="299">
        <v>365.57133333333297</v>
      </c>
      <c r="V798" s="10"/>
      <c r="W798" s="10"/>
      <c r="X798" s="10"/>
      <c r="Y798" s="10"/>
      <c r="Z798" s="10"/>
      <c r="AA798" s="10"/>
      <c r="AB798" s="10"/>
      <c r="AC798" s="10"/>
      <c r="AD798" s="10"/>
    </row>
    <row r="799" spans="1:30" x14ac:dyDescent="0.25">
      <c r="A799" s="55"/>
      <c r="B799" s="10"/>
      <c r="C799" s="177" t="s">
        <v>515</v>
      </c>
      <c r="D799" s="177"/>
      <c r="E799" s="177" t="s">
        <v>516</v>
      </c>
      <c r="F799" s="179">
        <v>20</v>
      </c>
      <c r="G799" s="299">
        <v>644.60352941176495</v>
      </c>
      <c r="H799" s="299">
        <v>10958.26</v>
      </c>
      <c r="I799" s="299">
        <v>547.91300000000001</v>
      </c>
      <c r="J799" s="299">
        <v>11.95</v>
      </c>
      <c r="K799" s="178"/>
      <c r="L799" s="179">
        <v>17</v>
      </c>
      <c r="M799" s="299">
        <v>3063.49</v>
      </c>
      <c r="N799" s="299">
        <v>1021.16333333333</v>
      </c>
      <c r="O799" s="213"/>
      <c r="P799" s="299"/>
      <c r="Q799" s="299"/>
      <c r="R799" s="179">
        <v>20</v>
      </c>
      <c r="S799" s="299">
        <v>10958.26</v>
      </c>
      <c r="T799" s="299">
        <v>547.91300000000001</v>
      </c>
      <c r="V799" s="10"/>
      <c r="W799" s="10"/>
      <c r="X799" s="10"/>
      <c r="Y799" s="10"/>
      <c r="Z799" s="10"/>
      <c r="AA799" s="10"/>
      <c r="AB799" s="10"/>
      <c r="AC799" s="10"/>
      <c r="AD799" s="10"/>
    </row>
    <row r="800" spans="1:30" x14ac:dyDescent="0.25">
      <c r="A800" s="55"/>
      <c r="B800" s="10"/>
      <c r="C800" s="177" t="s">
        <v>520</v>
      </c>
      <c r="D800" s="177"/>
      <c r="E800" s="177" t="s">
        <v>225</v>
      </c>
      <c r="F800" s="179">
        <v>7</v>
      </c>
      <c r="G800" s="299">
        <v>710.03</v>
      </c>
      <c r="H800" s="299">
        <v>4970.21</v>
      </c>
      <c r="I800" s="299">
        <v>710.03</v>
      </c>
      <c r="J800" s="299">
        <v>12.1428571428571</v>
      </c>
      <c r="K800" s="178"/>
      <c r="L800" s="179">
        <v>7</v>
      </c>
      <c r="M800" s="299"/>
      <c r="N800" s="299"/>
      <c r="O800" s="213"/>
      <c r="P800" s="299"/>
      <c r="Q800" s="299"/>
      <c r="R800" s="179">
        <v>7</v>
      </c>
      <c r="S800" s="299">
        <v>4970.21</v>
      </c>
      <c r="T800" s="299">
        <v>710.03</v>
      </c>
      <c r="V800" s="10"/>
      <c r="W800" s="10"/>
      <c r="X800" s="10"/>
      <c r="Y800" s="10"/>
      <c r="Z800" s="10"/>
      <c r="AA800" s="10"/>
      <c r="AB800" s="10"/>
      <c r="AC800" s="10"/>
      <c r="AD800" s="10"/>
    </row>
    <row r="801" spans="1:30" x14ac:dyDescent="0.25">
      <c r="A801" s="55"/>
      <c r="B801" s="10"/>
      <c r="C801" s="177" t="s">
        <v>680</v>
      </c>
      <c r="D801" s="177"/>
      <c r="E801" s="177" t="s">
        <v>88</v>
      </c>
      <c r="F801" s="179">
        <v>8</v>
      </c>
      <c r="G801" s="299">
        <v>568.76374999999996</v>
      </c>
      <c r="H801" s="299">
        <v>4550.1099999999997</v>
      </c>
      <c r="I801" s="299">
        <v>568.76374999999996</v>
      </c>
      <c r="J801" s="299">
        <v>11.25</v>
      </c>
      <c r="K801" s="178"/>
      <c r="L801" s="179">
        <v>8</v>
      </c>
      <c r="M801" s="299"/>
      <c r="N801" s="299"/>
      <c r="O801" s="213">
        <v>2</v>
      </c>
      <c r="P801" s="299">
        <v>2226.92</v>
      </c>
      <c r="Q801" s="299">
        <v>1113.46</v>
      </c>
      <c r="R801" s="179">
        <v>6</v>
      </c>
      <c r="S801" s="299">
        <v>2323.19</v>
      </c>
      <c r="T801" s="299">
        <v>387.19833333333298</v>
      </c>
      <c r="V801" s="10"/>
      <c r="W801" s="10"/>
      <c r="X801" s="10"/>
      <c r="Y801" s="10"/>
      <c r="Z801" s="10"/>
      <c r="AA801" s="10"/>
      <c r="AB801" s="10"/>
      <c r="AC801" s="10"/>
      <c r="AD801" s="10"/>
    </row>
    <row r="802" spans="1:30" x14ac:dyDescent="0.25">
      <c r="A802" s="55"/>
      <c r="B802" s="10"/>
      <c r="C802" s="177" t="s">
        <v>523</v>
      </c>
      <c r="D802" s="177"/>
      <c r="E802" s="177" t="s">
        <v>86</v>
      </c>
      <c r="F802" s="179">
        <v>2</v>
      </c>
      <c r="G802" s="299"/>
      <c r="H802" s="299">
        <v>602.66</v>
      </c>
      <c r="I802" s="299">
        <v>301.33</v>
      </c>
      <c r="J802" s="299">
        <v>4.5</v>
      </c>
      <c r="K802" s="178"/>
      <c r="L802" s="179"/>
      <c r="M802" s="299">
        <v>602.66</v>
      </c>
      <c r="N802" s="299">
        <v>301.33</v>
      </c>
      <c r="O802" s="213"/>
      <c r="P802" s="299"/>
      <c r="Q802" s="299"/>
      <c r="R802" s="179">
        <v>2</v>
      </c>
      <c r="S802" s="299">
        <v>602.66</v>
      </c>
      <c r="T802" s="299">
        <v>301.33</v>
      </c>
      <c r="V802" s="10"/>
      <c r="W802" s="10"/>
      <c r="X802" s="10"/>
      <c r="Y802" s="10"/>
      <c r="Z802" s="10"/>
      <c r="AA802" s="10"/>
      <c r="AB802" s="10"/>
      <c r="AC802" s="10"/>
      <c r="AD802" s="10"/>
    </row>
    <row r="803" spans="1:30" x14ac:dyDescent="0.25">
      <c r="A803" s="55"/>
      <c r="B803" s="10"/>
      <c r="C803" s="177" t="s">
        <v>524</v>
      </c>
      <c r="D803" s="177"/>
      <c r="E803" s="177" t="s">
        <v>127</v>
      </c>
      <c r="F803" s="179">
        <v>2</v>
      </c>
      <c r="G803" s="299">
        <v>2043.59</v>
      </c>
      <c r="H803" s="299">
        <v>2043.59</v>
      </c>
      <c r="I803" s="299">
        <v>1021.795</v>
      </c>
      <c r="J803" s="299">
        <v>9.5</v>
      </c>
      <c r="K803" s="178"/>
      <c r="L803" s="179">
        <v>1</v>
      </c>
      <c r="M803" s="299">
        <v>1675.92</v>
      </c>
      <c r="N803" s="299">
        <v>1675.92</v>
      </c>
      <c r="O803" s="213"/>
      <c r="P803" s="299"/>
      <c r="Q803" s="299"/>
      <c r="R803" s="179">
        <v>2</v>
      </c>
      <c r="S803" s="299">
        <v>2043.59</v>
      </c>
      <c r="T803" s="299">
        <v>1021.795</v>
      </c>
      <c r="V803" s="10"/>
      <c r="W803" s="10"/>
      <c r="X803" s="10"/>
      <c r="Y803" s="10"/>
      <c r="Z803" s="10"/>
      <c r="AA803" s="10"/>
      <c r="AB803" s="10"/>
      <c r="AC803" s="10"/>
      <c r="AD803" s="10"/>
    </row>
    <row r="804" spans="1:30" x14ac:dyDescent="0.25">
      <c r="A804" s="55"/>
      <c r="B804" s="10"/>
      <c r="C804" s="177" t="s">
        <v>525</v>
      </c>
      <c r="D804" s="177"/>
      <c r="E804" s="177" t="s">
        <v>77</v>
      </c>
      <c r="F804" s="179">
        <v>13</v>
      </c>
      <c r="G804" s="299">
        <v>587.94500000000005</v>
      </c>
      <c r="H804" s="299">
        <v>5879.45</v>
      </c>
      <c r="I804" s="299">
        <v>452.26538461538502</v>
      </c>
      <c r="J804" s="299">
        <v>11.615384615384601</v>
      </c>
      <c r="K804" s="178"/>
      <c r="L804" s="179">
        <v>10</v>
      </c>
      <c r="M804" s="299">
        <v>2935.99</v>
      </c>
      <c r="N804" s="299">
        <v>978.66333333333296</v>
      </c>
      <c r="O804" s="213"/>
      <c r="P804" s="299"/>
      <c r="Q804" s="299"/>
      <c r="R804" s="179">
        <v>13</v>
      </c>
      <c r="S804" s="299">
        <v>5879.45</v>
      </c>
      <c r="T804" s="299">
        <v>452.26538461538502</v>
      </c>
      <c r="V804" s="10"/>
      <c r="W804" s="10"/>
      <c r="X804" s="10"/>
      <c r="Y804" s="10"/>
      <c r="Z804" s="10"/>
      <c r="AA804" s="10"/>
      <c r="AB804" s="10"/>
      <c r="AC804" s="10"/>
      <c r="AD804" s="10"/>
    </row>
    <row r="805" spans="1:30" x14ac:dyDescent="0.25">
      <c r="A805" s="55"/>
      <c r="B805" s="10"/>
      <c r="C805" s="177" t="s">
        <v>526</v>
      </c>
      <c r="D805" s="177"/>
      <c r="E805" s="177" t="s">
        <v>527</v>
      </c>
      <c r="F805" s="179">
        <v>1</v>
      </c>
      <c r="G805" s="299">
        <v>1733.92</v>
      </c>
      <c r="H805" s="299">
        <v>1733.92</v>
      </c>
      <c r="I805" s="299">
        <v>1733.92</v>
      </c>
      <c r="J805" s="299">
        <v>75</v>
      </c>
      <c r="K805" s="178"/>
      <c r="L805" s="179">
        <v>1</v>
      </c>
      <c r="M805" s="299"/>
      <c r="N805" s="299"/>
      <c r="O805" s="213"/>
      <c r="P805" s="299"/>
      <c r="Q805" s="299"/>
      <c r="R805" s="179">
        <v>1</v>
      </c>
      <c r="S805" s="299">
        <v>1733.92</v>
      </c>
      <c r="T805" s="299">
        <v>1733.92</v>
      </c>
      <c r="V805" s="10"/>
      <c r="W805" s="10"/>
      <c r="X805" s="10"/>
      <c r="Y805" s="10"/>
      <c r="Z805" s="10"/>
      <c r="AA805" s="10"/>
      <c r="AB805" s="10"/>
      <c r="AC805" s="10"/>
      <c r="AD805" s="10"/>
    </row>
    <row r="806" spans="1:30" x14ac:dyDescent="0.25">
      <c r="A806" s="55"/>
      <c r="B806" s="10"/>
      <c r="C806" s="177" t="s">
        <v>528</v>
      </c>
      <c r="D806" s="177"/>
      <c r="E806" s="177" t="s">
        <v>145</v>
      </c>
      <c r="F806" s="179">
        <v>2</v>
      </c>
      <c r="G806" s="299">
        <v>462.13499999999999</v>
      </c>
      <c r="H806" s="299">
        <v>924.27</v>
      </c>
      <c r="I806" s="299">
        <v>462.13499999999999</v>
      </c>
      <c r="J806" s="299">
        <v>13</v>
      </c>
      <c r="K806" s="178"/>
      <c r="L806" s="179">
        <v>2</v>
      </c>
      <c r="M806" s="299"/>
      <c r="N806" s="299"/>
      <c r="O806" s="213"/>
      <c r="P806" s="299"/>
      <c r="Q806" s="299"/>
      <c r="R806" s="179">
        <v>2</v>
      </c>
      <c r="S806" s="299">
        <v>924.27</v>
      </c>
      <c r="T806" s="299">
        <v>462.13499999999999</v>
      </c>
      <c r="V806" s="10"/>
      <c r="W806" s="10"/>
      <c r="X806" s="10"/>
      <c r="Y806" s="10"/>
      <c r="Z806" s="10"/>
      <c r="AA806" s="10"/>
      <c r="AB806" s="10"/>
      <c r="AC806" s="10"/>
      <c r="AD806" s="10"/>
    </row>
    <row r="807" spans="1:30" x14ac:dyDescent="0.25">
      <c r="A807" s="55"/>
      <c r="B807" s="10"/>
      <c r="C807" s="177" t="s">
        <v>529</v>
      </c>
      <c r="D807" s="177"/>
      <c r="E807" s="177" t="s">
        <v>501</v>
      </c>
      <c r="F807" s="179">
        <v>104</v>
      </c>
      <c r="G807" s="299">
        <v>619.364459459459</v>
      </c>
      <c r="H807" s="299">
        <v>45832.97</v>
      </c>
      <c r="I807" s="299">
        <v>440.70163461538499</v>
      </c>
      <c r="J807" s="299">
        <v>11.1442307692308</v>
      </c>
      <c r="K807" s="178"/>
      <c r="L807" s="179">
        <v>74</v>
      </c>
      <c r="M807" s="299">
        <v>21098.01</v>
      </c>
      <c r="N807" s="299">
        <v>703.26700000000005</v>
      </c>
      <c r="O807" s="213">
        <v>2</v>
      </c>
      <c r="P807" s="299">
        <v>1424.37</v>
      </c>
      <c r="Q807" s="299">
        <v>712.18499999999995</v>
      </c>
      <c r="R807" s="179">
        <v>102</v>
      </c>
      <c r="S807" s="299">
        <v>44408.6</v>
      </c>
      <c r="T807" s="299">
        <v>435.37843137254902</v>
      </c>
      <c r="V807" s="10"/>
      <c r="W807" s="10"/>
      <c r="X807" s="10"/>
      <c r="Y807" s="10"/>
      <c r="Z807" s="10"/>
      <c r="AA807" s="10"/>
      <c r="AB807" s="10"/>
      <c r="AC807" s="10"/>
      <c r="AD807" s="10"/>
    </row>
    <row r="808" spans="1:30" x14ac:dyDescent="0.25">
      <c r="A808" s="55"/>
      <c r="B808" s="10"/>
      <c r="C808" s="177" t="s">
        <v>532</v>
      </c>
      <c r="D808" s="177"/>
      <c r="E808" s="177" t="s">
        <v>104</v>
      </c>
      <c r="F808" s="179">
        <v>3</v>
      </c>
      <c r="G808" s="299">
        <v>498.16666666666703</v>
      </c>
      <c r="H808" s="299">
        <v>1494.5</v>
      </c>
      <c r="I808" s="299">
        <v>498.16666666666703</v>
      </c>
      <c r="J808" s="299">
        <v>13</v>
      </c>
      <c r="K808" s="178"/>
      <c r="L808" s="179">
        <v>3</v>
      </c>
      <c r="M808" s="299"/>
      <c r="N808" s="299"/>
      <c r="O808" s="213"/>
      <c r="P808" s="299"/>
      <c r="Q808" s="299"/>
      <c r="R808" s="179">
        <v>3</v>
      </c>
      <c r="S808" s="299">
        <v>1494.5</v>
      </c>
      <c r="T808" s="299">
        <v>498.16666666666703</v>
      </c>
      <c r="V808" s="10"/>
      <c r="W808" s="10"/>
      <c r="X808" s="10"/>
      <c r="Y808" s="10"/>
      <c r="Z808" s="10"/>
      <c r="AA808" s="10"/>
      <c r="AB808" s="10"/>
      <c r="AC808" s="10"/>
      <c r="AD808" s="10"/>
    </row>
    <row r="809" spans="1:30" x14ac:dyDescent="0.25">
      <c r="A809" s="55"/>
      <c r="B809" s="10"/>
      <c r="C809" s="177" t="s">
        <v>533</v>
      </c>
      <c r="D809" s="177"/>
      <c r="E809" s="177" t="s">
        <v>97</v>
      </c>
      <c r="F809" s="179">
        <v>7</v>
      </c>
      <c r="G809" s="299">
        <v>817.05600000000004</v>
      </c>
      <c r="H809" s="299">
        <v>4085.28</v>
      </c>
      <c r="I809" s="299">
        <v>583.61142857142897</v>
      </c>
      <c r="J809" s="299">
        <v>11.4285714285714</v>
      </c>
      <c r="K809" s="178"/>
      <c r="L809" s="179">
        <v>5</v>
      </c>
      <c r="M809" s="299">
        <v>811.22</v>
      </c>
      <c r="N809" s="299">
        <v>405.61</v>
      </c>
      <c r="O809" s="213"/>
      <c r="P809" s="299"/>
      <c r="Q809" s="299"/>
      <c r="R809" s="179">
        <v>7</v>
      </c>
      <c r="S809" s="299">
        <v>4085.28</v>
      </c>
      <c r="T809" s="299">
        <v>583.61142857142897</v>
      </c>
      <c r="V809" s="10"/>
      <c r="W809" s="10"/>
      <c r="X809" s="10"/>
      <c r="Y809" s="10"/>
      <c r="Z809" s="10"/>
      <c r="AA809" s="10"/>
      <c r="AB809" s="10"/>
      <c r="AC809" s="10"/>
      <c r="AD809" s="10"/>
    </row>
    <row r="810" spans="1:30" x14ac:dyDescent="0.25">
      <c r="A810" s="55"/>
      <c r="B810" s="10"/>
      <c r="C810" s="177" t="s">
        <v>534</v>
      </c>
      <c r="D810" s="177"/>
      <c r="E810" s="177" t="s">
        <v>90</v>
      </c>
      <c r="F810" s="179">
        <v>226</v>
      </c>
      <c r="G810" s="299">
        <v>732.54253333333304</v>
      </c>
      <c r="H810" s="299">
        <v>109881.38</v>
      </c>
      <c r="I810" s="299">
        <v>486.200796460177</v>
      </c>
      <c r="J810" s="299">
        <v>11.3230088495575</v>
      </c>
      <c r="K810" s="178"/>
      <c r="L810" s="179">
        <v>150</v>
      </c>
      <c r="M810" s="299">
        <v>49745.55</v>
      </c>
      <c r="N810" s="299">
        <v>654.54671052631602</v>
      </c>
      <c r="O810" s="213">
        <v>11</v>
      </c>
      <c r="P810" s="299">
        <v>6326.24</v>
      </c>
      <c r="Q810" s="299">
        <v>575.11272727272706</v>
      </c>
      <c r="R810" s="179">
        <v>215</v>
      </c>
      <c r="S810" s="299">
        <v>103555.14</v>
      </c>
      <c r="T810" s="299">
        <v>481.65181395348799</v>
      </c>
      <c r="V810" s="10"/>
      <c r="W810" s="10"/>
      <c r="X810" s="10"/>
      <c r="Y810" s="10"/>
      <c r="Z810" s="10"/>
      <c r="AA810" s="10"/>
      <c r="AB810" s="10"/>
      <c r="AC810" s="10"/>
      <c r="AD810" s="10"/>
    </row>
    <row r="811" spans="1:30" x14ac:dyDescent="0.25">
      <c r="A811" s="55"/>
      <c r="B811" s="10"/>
      <c r="C811" s="177" t="s">
        <v>535</v>
      </c>
      <c r="D811" s="177"/>
      <c r="E811" s="177" t="s">
        <v>79</v>
      </c>
      <c r="F811" s="179">
        <v>11</v>
      </c>
      <c r="G811" s="299">
        <v>1345.692</v>
      </c>
      <c r="H811" s="299">
        <v>13456.92</v>
      </c>
      <c r="I811" s="299">
        <v>1223.3563636363599</v>
      </c>
      <c r="J811" s="299">
        <v>18.363636363636399</v>
      </c>
      <c r="K811" s="178"/>
      <c r="L811" s="179">
        <v>10</v>
      </c>
      <c r="M811" s="299">
        <v>641.97</v>
      </c>
      <c r="N811" s="299">
        <v>641.97</v>
      </c>
      <c r="O811" s="213"/>
      <c r="P811" s="299"/>
      <c r="Q811" s="299"/>
      <c r="R811" s="179">
        <v>11</v>
      </c>
      <c r="S811" s="299">
        <v>13456.92</v>
      </c>
      <c r="T811" s="299">
        <v>1223.3563636363599</v>
      </c>
      <c r="V811" s="10"/>
      <c r="W811" s="10"/>
      <c r="X811" s="10"/>
      <c r="Y811" s="10"/>
      <c r="Z811" s="10"/>
      <c r="AA811" s="10"/>
      <c r="AB811" s="10"/>
      <c r="AC811" s="10"/>
      <c r="AD811" s="10"/>
    </row>
    <row r="812" spans="1:30" x14ac:dyDescent="0.25">
      <c r="A812" s="55"/>
      <c r="B812" s="10"/>
      <c r="C812" s="177" t="s">
        <v>537</v>
      </c>
      <c r="D812" s="177"/>
      <c r="E812" s="177" t="s">
        <v>68</v>
      </c>
      <c r="F812" s="179">
        <v>16</v>
      </c>
      <c r="G812" s="299">
        <v>801.22500000000002</v>
      </c>
      <c r="H812" s="299">
        <v>6409.8</v>
      </c>
      <c r="I812" s="299">
        <v>400.61250000000001</v>
      </c>
      <c r="J812" s="299">
        <v>11.25</v>
      </c>
      <c r="K812" s="178"/>
      <c r="L812" s="179">
        <v>8</v>
      </c>
      <c r="M812" s="299">
        <v>4171.6499999999996</v>
      </c>
      <c r="N812" s="299">
        <v>521.45624999999995</v>
      </c>
      <c r="O812" s="213">
        <v>1</v>
      </c>
      <c r="P812" s="299">
        <v>275.05</v>
      </c>
      <c r="Q812" s="299">
        <v>275.05</v>
      </c>
      <c r="R812" s="179">
        <v>15</v>
      </c>
      <c r="S812" s="299">
        <v>6134.75</v>
      </c>
      <c r="T812" s="299">
        <v>408.98333333333301</v>
      </c>
      <c r="V812" s="10"/>
      <c r="W812" s="10"/>
      <c r="X812" s="10"/>
      <c r="Y812" s="10"/>
      <c r="Z812" s="10"/>
      <c r="AA812" s="10"/>
      <c r="AB812" s="10"/>
      <c r="AC812" s="10"/>
      <c r="AD812" s="10"/>
    </row>
    <row r="813" spans="1:30" x14ac:dyDescent="0.25">
      <c r="A813" s="55"/>
      <c r="B813" s="10"/>
      <c r="C813" s="177" t="s">
        <v>807</v>
      </c>
      <c r="D813" s="177"/>
      <c r="E813" s="177" t="s">
        <v>64</v>
      </c>
      <c r="F813" s="179">
        <v>1</v>
      </c>
      <c r="G813" s="299">
        <v>26.96</v>
      </c>
      <c r="H813" s="299">
        <v>26.96</v>
      </c>
      <c r="I813" s="299">
        <v>26.96</v>
      </c>
      <c r="J813" s="299">
        <v>14</v>
      </c>
      <c r="K813" s="178"/>
      <c r="L813" s="179">
        <v>1</v>
      </c>
      <c r="M813" s="299"/>
      <c r="N813" s="299"/>
      <c r="O813" s="213"/>
      <c r="P813" s="299"/>
      <c r="Q813" s="299"/>
      <c r="R813" s="179">
        <v>1</v>
      </c>
      <c r="S813" s="299">
        <v>26.96</v>
      </c>
      <c r="T813" s="299">
        <v>26.96</v>
      </c>
      <c r="V813" s="10"/>
      <c r="W813" s="10"/>
      <c r="X813" s="10"/>
      <c r="Y813" s="10"/>
      <c r="Z813" s="10"/>
      <c r="AA813" s="10"/>
      <c r="AB813" s="10"/>
      <c r="AC813" s="10"/>
      <c r="AD813" s="10"/>
    </row>
    <row r="814" spans="1:30" x14ac:dyDescent="0.25">
      <c r="A814" s="55"/>
      <c r="B814" s="10"/>
      <c r="C814" s="177" t="s">
        <v>541</v>
      </c>
      <c r="D814" s="177"/>
      <c r="E814" s="177" t="s">
        <v>542</v>
      </c>
      <c r="F814" s="179">
        <v>8</v>
      </c>
      <c r="G814" s="299">
        <v>1077.5719999999999</v>
      </c>
      <c r="H814" s="299">
        <v>5387.86</v>
      </c>
      <c r="I814" s="299">
        <v>673.48249999999996</v>
      </c>
      <c r="J814" s="299">
        <v>12.875</v>
      </c>
      <c r="K814" s="178"/>
      <c r="L814" s="179">
        <v>5</v>
      </c>
      <c r="M814" s="299">
        <v>1222.48</v>
      </c>
      <c r="N814" s="299">
        <v>407.493333333333</v>
      </c>
      <c r="O814" s="213"/>
      <c r="P814" s="299"/>
      <c r="Q814" s="299"/>
      <c r="R814" s="179">
        <v>8</v>
      </c>
      <c r="S814" s="299">
        <v>5387.86</v>
      </c>
      <c r="T814" s="299">
        <v>673.48249999999996</v>
      </c>
      <c r="V814" s="10"/>
      <c r="W814" s="10"/>
      <c r="X814" s="10"/>
      <c r="Y814" s="10"/>
      <c r="Z814" s="10"/>
      <c r="AA814" s="10"/>
      <c r="AB814" s="10"/>
      <c r="AC814" s="10"/>
      <c r="AD814" s="10"/>
    </row>
    <row r="815" spans="1:30" x14ac:dyDescent="0.25">
      <c r="A815" s="55"/>
      <c r="B815" s="10"/>
      <c r="C815" s="177" t="s">
        <v>543</v>
      </c>
      <c r="D815" s="177"/>
      <c r="E815" s="177" t="s">
        <v>109</v>
      </c>
      <c r="F815" s="179">
        <v>291</v>
      </c>
      <c r="G815" s="299">
        <v>740.12651515151504</v>
      </c>
      <c r="H815" s="299">
        <v>146545.04999999999</v>
      </c>
      <c r="I815" s="299">
        <v>503.59123711340197</v>
      </c>
      <c r="J815" s="299">
        <v>11.6048109965636</v>
      </c>
      <c r="K815" s="178"/>
      <c r="L815" s="179">
        <v>198</v>
      </c>
      <c r="M815" s="299">
        <v>53109.08</v>
      </c>
      <c r="N815" s="299">
        <v>571.06537634408596</v>
      </c>
      <c r="O815" s="213">
        <v>20</v>
      </c>
      <c r="P815" s="299">
        <v>10541.3</v>
      </c>
      <c r="Q815" s="299">
        <v>527.06500000000005</v>
      </c>
      <c r="R815" s="179">
        <v>271</v>
      </c>
      <c r="S815" s="299">
        <v>136003.75</v>
      </c>
      <c r="T815" s="299">
        <v>501.85885608856</v>
      </c>
      <c r="V815" s="10"/>
      <c r="W815" s="10"/>
      <c r="X815" s="10"/>
      <c r="Y815" s="10"/>
      <c r="Z815" s="10"/>
      <c r="AA815" s="10"/>
      <c r="AB815" s="10"/>
      <c r="AC815" s="10"/>
      <c r="AD815" s="10"/>
    </row>
    <row r="816" spans="1:30" x14ac:dyDescent="0.25">
      <c r="A816" s="55"/>
      <c r="B816" s="10"/>
      <c r="C816" s="177" t="s">
        <v>544</v>
      </c>
      <c r="D816" s="177"/>
      <c r="E816" s="177" t="s">
        <v>131</v>
      </c>
      <c r="F816" s="179">
        <v>238</v>
      </c>
      <c r="G816" s="299">
        <v>739.95919254658395</v>
      </c>
      <c r="H816" s="299">
        <v>119133.43</v>
      </c>
      <c r="I816" s="299">
        <v>500.56063025210102</v>
      </c>
      <c r="J816" s="299">
        <v>11.403361344537799</v>
      </c>
      <c r="K816" s="178"/>
      <c r="L816" s="179">
        <v>161</v>
      </c>
      <c r="M816" s="299">
        <v>50054.43</v>
      </c>
      <c r="N816" s="299">
        <v>650.05753246753204</v>
      </c>
      <c r="O816" s="213">
        <v>11</v>
      </c>
      <c r="P816" s="299">
        <v>5184.71</v>
      </c>
      <c r="Q816" s="299">
        <v>471.33727272727299</v>
      </c>
      <c r="R816" s="179">
        <v>227</v>
      </c>
      <c r="S816" s="299">
        <v>113948.72</v>
      </c>
      <c r="T816" s="299">
        <v>501.976740088106</v>
      </c>
      <c r="V816" s="10"/>
      <c r="W816" s="10"/>
      <c r="X816" s="10"/>
      <c r="Y816" s="10"/>
      <c r="Z816" s="10"/>
      <c r="AA816" s="10"/>
      <c r="AB816" s="10"/>
      <c r="AC816" s="10"/>
      <c r="AD816" s="10"/>
    </row>
    <row r="817" spans="1:30" x14ac:dyDescent="0.25">
      <c r="A817" s="55"/>
      <c r="B817" s="10"/>
      <c r="C817" s="177" t="s">
        <v>682</v>
      </c>
      <c r="D817" s="177"/>
      <c r="E817" s="177" t="s">
        <v>145</v>
      </c>
      <c r="F817" s="179">
        <v>1</v>
      </c>
      <c r="G817" s="299">
        <v>1317.45</v>
      </c>
      <c r="H817" s="299">
        <v>1317.45</v>
      </c>
      <c r="I817" s="299">
        <v>1317.45</v>
      </c>
      <c r="J817" s="299">
        <v>13</v>
      </c>
      <c r="K817" s="178"/>
      <c r="L817" s="179">
        <v>1</v>
      </c>
      <c r="M817" s="299"/>
      <c r="N817" s="299"/>
      <c r="O817" s="213"/>
      <c r="P817" s="299"/>
      <c r="Q817" s="299"/>
      <c r="R817" s="179">
        <v>1</v>
      </c>
      <c r="S817" s="299">
        <v>1317.45</v>
      </c>
      <c r="T817" s="299">
        <v>1317.45</v>
      </c>
      <c r="V817" s="10"/>
      <c r="W817" s="10"/>
      <c r="X817" s="10"/>
      <c r="Y817" s="10"/>
      <c r="Z817" s="10"/>
      <c r="AA817" s="10"/>
      <c r="AB817" s="10"/>
      <c r="AC817" s="10"/>
      <c r="AD817" s="10"/>
    </row>
    <row r="818" spans="1:30" x14ac:dyDescent="0.25">
      <c r="A818" s="55"/>
      <c r="B818" s="10"/>
      <c r="C818" s="177" t="s">
        <v>548</v>
      </c>
      <c r="D818" s="177"/>
      <c r="E818" s="177" t="s">
        <v>385</v>
      </c>
      <c r="F818" s="179">
        <v>100</v>
      </c>
      <c r="G818" s="299">
        <v>652.61054054054102</v>
      </c>
      <c r="H818" s="299">
        <v>48293.18</v>
      </c>
      <c r="I818" s="299">
        <v>482.93180000000001</v>
      </c>
      <c r="J818" s="299">
        <v>11.71</v>
      </c>
      <c r="K818" s="178"/>
      <c r="L818" s="179">
        <v>74</v>
      </c>
      <c r="M818" s="299">
        <v>15708.79</v>
      </c>
      <c r="N818" s="299">
        <v>604.18423076923102</v>
      </c>
      <c r="O818" s="213">
        <v>1</v>
      </c>
      <c r="P818" s="299">
        <v>1058.6199999999999</v>
      </c>
      <c r="Q818" s="299">
        <v>1058.6199999999999</v>
      </c>
      <c r="R818" s="179">
        <v>99</v>
      </c>
      <c r="S818" s="299">
        <v>47234.559999999998</v>
      </c>
      <c r="T818" s="299">
        <v>477.11676767676801</v>
      </c>
      <c r="V818" s="10"/>
      <c r="W818" s="10"/>
      <c r="X818" s="10"/>
      <c r="Y818" s="10"/>
      <c r="Z818" s="10"/>
      <c r="AA818" s="10"/>
      <c r="AB818" s="10"/>
      <c r="AC818" s="10"/>
      <c r="AD818" s="10"/>
    </row>
    <row r="819" spans="1:30" x14ac:dyDescent="0.25">
      <c r="A819" s="55"/>
      <c r="B819" s="10"/>
      <c r="C819" s="177" t="s">
        <v>549</v>
      </c>
      <c r="D819" s="177"/>
      <c r="E819" s="177" t="s">
        <v>170</v>
      </c>
      <c r="F819" s="179">
        <v>181</v>
      </c>
      <c r="G819" s="299">
        <v>765.136764705882</v>
      </c>
      <c r="H819" s="299">
        <v>104058.6</v>
      </c>
      <c r="I819" s="299">
        <v>574.90939226519299</v>
      </c>
      <c r="J819" s="299">
        <v>11.281767955801101</v>
      </c>
      <c r="K819" s="178"/>
      <c r="L819" s="179">
        <v>136</v>
      </c>
      <c r="M819" s="299">
        <v>38325.870000000003</v>
      </c>
      <c r="N819" s="299">
        <v>851.68600000000004</v>
      </c>
      <c r="O819" s="213">
        <v>6</v>
      </c>
      <c r="P819" s="299">
        <v>1907.42</v>
      </c>
      <c r="Q819" s="299">
        <v>317.90333333333302</v>
      </c>
      <c r="R819" s="179">
        <v>175</v>
      </c>
      <c r="S819" s="299">
        <v>102151.18</v>
      </c>
      <c r="T819" s="299">
        <v>583.72102857142795</v>
      </c>
      <c r="V819" s="10"/>
      <c r="W819" s="10"/>
      <c r="X819" s="10"/>
      <c r="Y819" s="10"/>
      <c r="Z819" s="10"/>
      <c r="AA819" s="10"/>
      <c r="AB819" s="10"/>
      <c r="AC819" s="10"/>
      <c r="AD819" s="10"/>
    </row>
    <row r="820" spans="1:30" x14ac:dyDescent="0.25">
      <c r="A820" s="55"/>
      <c r="B820" s="10"/>
      <c r="C820" s="177" t="s">
        <v>550</v>
      </c>
      <c r="D820" s="177"/>
      <c r="E820" s="177" t="s">
        <v>88</v>
      </c>
      <c r="F820" s="179">
        <v>79</v>
      </c>
      <c r="G820" s="299">
        <v>1509.1880000000001</v>
      </c>
      <c r="H820" s="299">
        <v>67913.460000000006</v>
      </c>
      <c r="I820" s="299">
        <v>859.66405063291097</v>
      </c>
      <c r="J820" s="299">
        <v>12.721518987341801</v>
      </c>
      <c r="K820" s="178"/>
      <c r="L820" s="179">
        <v>45</v>
      </c>
      <c r="M820" s="299">
        <v>30240.23</v>
      </c>
      <c r="N820" s="299">
        <v>889.41852941176501</v>
      </c>
      <c r="O820" s="213">
        <v>2</v>
      </c>
      <c r="P820" s="299">
        <v>1032.07</v>
      </c>
      <c r="Q820" s="299">
        <v>516.03499999999997</v>
      </c>
      <c r="R820" s="179">
        <v>77</v>
      </c>
      <c r="S820" s="299">
        <v>66881.39</v>
      </c>
      <c r="T820" s="299">
        <v>868.58948051948096</v>
      </c>
      <c r="V820" s="10"/>
      <c r="W820" s="10"/>
      <c r="X820" s="10"/>
      <c r="Y820" s="10"/>
      <c r="Z820" s="10"/>
      <c r="AA820" s="10"/>
      <c r="AB820" s="10"/>
      <c r="AC820" s="10"/>
      <c r="AD820" s="10"/>
    </row>
    <row r="821" spans="1:30" x14ac:dyDescent="0.25">
      <c r="A821" s="55"/>
      <c r="B821" s="10"/>
      <c r="C821" s="177" t="s">
        <v>551</v>
      </c>
      <c r="D821" s="177"/>
      <c r="E821" s="177" t="s">
        <v>157</v>
      </c>
      <c r="F821" s="179">
        <v>31</v>
      </c>
      <c r="G821" s="299">
        <v>1065.8975</v>
      </c>
      <c r="H821" s="299">
        <v>17054.36</v>
      </c>
      <c r="I821" s="299">
        <v>550.14064516128997</v>
      </c>
      <c r="J821" s="299">
        <v>10.419354838709699</v>
      </c>
      <c r="K821" s="178"/>
      <c r="L821" s="179">
        <v>16</v>
      </c>
      <c r="M821" s="299">
        <v>9968.2000000000007</v>
      </c>
      <c r="N821" s="299">
        <v>664.54666666666697</v>
      </c>
      <c r="O821" s="213">
        <v>1</v>
      </c>
      <c r="P821" s="299">
        <v>446.01</v>
      </c>
      <c r="Q821" s="299">
        <v>446.01</v>
      </c>
      <c r="R821" s="179">
        <v>30</v>
      </c>
      <c r="S821" s="299">
        <v>16608.349999999999</v>
      </c>
      <c r="T821" s="299">
        <v>553.61166666666702</v>
      </c>
      <c r="V821" s="10"/>
      <c r="W821" s="10"/>
      <c r="X821" s="10"/>
      <c r="Y821" s="10"/>
      <c r="Z821" s="10"/>
      <c r="AA821" s="10"/>
      <c r="AB821" s="10"/>
      <c r="AC821" s="10"/>
      <c r="AD821" s="10"/>
    </row>
    <row r="822" spans="1:30" x14ac:dyDescent="0.25">
      <c r="A822" s="55"/>
      <c r="B822" s="10"/>
      <c r="C822" s="177" t="s">
        <v>552</v>
      </c>
      <c r="D822" s="177"/>
      <c r="E822" s="177" t="s">
        <v>349</v>
      </c>
      <c r="F822" s="179">
        <v>9</v>
      </c>
      <c r="G822" s="299">
        <v>509.39714285714302</v>
      </c>
      <c r="H822" s="299">
        <v>3565.78</v>
      </c>
      <c r="I822" s="299">
        <v>396.19777777777801</v>
      </c>
      <c r="J822" s="299">
        <v>11.5555555555556</v>
      </c>
      <c r="K822" s="178"/>
      <c r="L822" s="179">
        <v>7</v>
      </c>
      <c r="M822" s="299">
        <v>734.49</v>
      </c>
      <c r="N822" s="299">
        <v>367.245</v>
      </c>
      <c r="O822" s="213"/>
      <c r="P822" s="299"/>
      <c r="Q822" s="299"/>
      <c r="R822" s="179">
        <v>9</v>
      </c>
      <c r="S822" s="299">
        <v>3565.78</v>
      </c>
      <c r="T822" s="299">
        <v>396.19777777777801</v>
      </c>
      <c r="V822" s="10"/>
      <c r="W822" s="10"/>
      <c r="X822" s="10"/>
      <c r="Y822" s="10"/>
      <c r="Z822" s="10"/>
      <c r="AA822" s="10"/>
      <c r="AB822" s="10"/>
      <c r="AC822" s="10"/>
      <c r="AD822" s="10"/>
    </row>
    <row r="823" spans="1:30" x14ac:dyDescent="0.25">
      <c r="A823" s="55"/>
      <c r="B823" s="10"/>
      <c r="C823" s="177" t="s">
        <v>556</v>
      </c>
      <c r="D823" s="177"/>
      <c r="E823" s="177" t="s">
        <v>102</v>
      </c>
      <c r="F823" s="179">
        <v>4</v>
      </c>
      <c r="G823" s="299">
        <v>389.12</v>
      </c>
      <c r="H823" s="299">
        <v>1556.48</v>
      </c>
      <c r="I823" s="299">
        <v>389.12</v>
      </c>
      <c r="J823" s="299">
        <v>12.25</v>
      </c>
      <c r="K823" s="178"/>
      <c r="L823" s="179">
        <v>4</v>
      </c>
      <c r="M823" s="299"/>
      <c r="N823" s="299"/>
      <c r="O823" s="213"/>
      <c r="P823" s="299"/>
      <c r="Q823" s="299"/>
      <c r="R823" s="179">
        <v>4</v>
      </c>
      <c r="S823" s="299">
        <v>1556.48</v>
      </c>
      <c r="T823" s="299">
        <v>389.12</v>
      </c>
      <c r="V823" s="10"/>
      <c r="W823" s="10"/>
      <c r="X823" s="10"/>
      <c r="Y823" s="10"/>
      <c r="Z823" s="10"/>
      <c r="AA823" s="10"/>
      <c r="AB823" s="10"/>
      <c r="AC823" s="10"/>
      <c r="AD823" s="10"/>
    </row>
    <row r="824" spans="1:30" x14ac:dyDescent="0.25">
      <c r="A824" s="55"/>
      <c r="B824" s="10"/>
      <c r="C824" s="177" t="s">
        <v>558</v>
      </c>
      <c r="D824" s="177"/>
      <c r="E824" s="177" t="s">
        <v>194</v>
      </c>
      <c r="F824" s="179">
        <v>40</v>
      </c>
      <c r="G824" s="299">
        <v>1047.35666666667</v>
      </c>
      <c r="H824" s="299">
        <v>25136.560000000001</v>
      </c>
      <c r="I824" s="299">
        <v>628.41399999999999</v>
      </c>
      <c r="J824" s="299">
        <v>11.45</v>
      </c>
      <c r="K824" s="178"/>
      <c r="L824" s="179">
        <v>24</v>
      </c>
      <c r="M824" s="299">
        <v>14485.75</v>
      </c>
      <c r="N824" s="299">
        <v>905.359375</v>
      </c>
      <c r="O824" s="213"/>
      <c r="P824" s="299"/>
      <c r="Q824" s="299"/>
      <c r="R824" s="179">
        <v>40</v>
      </c>
      <c r="S824" s="299">
        <v>25136.560000000001</v>
      </c>
      <c r="T824" s="299">
        <v>628.41399999999999</v>
      </c>
      <c r="V824" s="10"/>
      <c r="W824" s="10"/>
      <c r="X824" s="10"/>
      <c r="Y824" s="10"/>
      <c r="Z824" s="10"/>
      <c r="AA824" s="10"/>
      <c r="AB824" s="10"/>
      <c r="AC824" s="10"/>
      <c r="AD824" s="10"/>
    </row>
    <row r="825" spans="1:30" x14ac:dyDescent="0.25">
      <c r="A825" s="55"/>
      <c r="B825" s="10"/>
      <c r="C825" s="177" t="s">
        <v>830</v>
      </c>
      <c r="D825" s="177"/>
      <c r="E825" s="177" t="s">
        <v>194</v>
      </c>
      <c r="F825" s="179">
        <v>1</v>
      </c>
      <c r="G825" s="299">
        <v>354.47</v>
      </c>
      <c r="H825" s="299">
        <v>354.47</v>
      </c>
      <c r="I825" s="299">
        <v>354.47</v>
      </c>
      <c r="J825" s="299">
        <v>7</v>
      </c>
      <c r="K825" s="178"/>
      <c r="L825" s="179">
        <v>1</v>
      </c>
      <c r="M825" s="299"/>
      <c r="N825" s="299"/>
      <c r="O825" s="213"/>
      <c r="P825" s="299"/>
      <c r="Q825" s="299"/>
      <c r="R825" s="179">
        <v>1</v>
      </c>
      <c r="S825" s="299">
        <v>354.47</v>
      </c>
      <c r="T825" s="299">
        <v>354.47</v>
      </c>
      <c r="V825" s="10"/>
      <c r="W825" s="10"/>
      <c r="X825" s="10"/>
      <c r="Y825" s="10"/>
      <c r="Z825" s="10"/>
      <c r="AA825" s="10"/>
      <c r="AB825" s="10"/>
      <c r="AC825" s="10"/>
      <c r="AD825" s="10"/>
    </row>
    <row r="826" spans="1:30" x14ac:dyDescent="0.25">
      <c r="A826" s="55"/>
      <c r="B826" s="10"/>
      <c r="C826" s="177" t="s">
        <v>560</v>
      </c>
      <c r="D826" s="177"/>
      <c r="E826" s="177" t="s">
        <v>211</v>
      </c>
      <c r="F826" s="179">
        <v>4</v>
      </c>
      <c r="G826" s="299">
        <v>1512.345</v>
      </c>
      <c r="H826" s="299">
        <v>3024.69</v>
      </c>
      <c r="I826" s="299">
        <v>756.17250000000001</v>
      </c>
      <c r="J826" s="299">
        <v>12.75</v>
      </c>
      <c r="K826" s="178"/>
      <c r="L826" s="179">
        <v>2</v>
      </c>
      <c r="M826" s="299">
        <v>1695.37</v>
      </c>
      <c r="N826" s="299">
        <v>847.68499999999995</v>
      </c>
      <c r="O826" s="213"/>
      <c r="P826" s="299"/>
      <c r="Q826" s="299"/>
      <c r="R826" s="179">
        <v>4</v>
      </c>
      <c r="S826" s="299">
        <v>3024.69</v>
      </c>
      <c r="T826" s="299">
        <v>756.17250000000001</v>
      </c>
      <c r="V826" s="10"/>
      <c r="W826" s="10"/>
      <c r="X826" s="10"/>
      <c r="Y826" s="10"/>
      <c r="Z826" s="10"/>
      <c r="AA826" s="10"/>
      <c r="AB826" s="10"/>
      <c r="AC826" s="10"/>
      <c r="AD826" s="10"/>
    </row>
    <row r="827" spans="1:30" x14ac:dyDescent="0.25">
      <c r="A827" s="55"/>
      <c r="B827" s="10"/>
      <c r="C827" s="177" t="s">
        <v>561</v>
      </c>
      <c r="D827" s="177"/>
      <c r="E827" s="177" t="s">
        <v>227</v>
      </c>
      <c r="F827" s="179">
        <v>92</v>
      </c>
      <c r="G827" s="299">
        <v>713.38389830508504</v>
      </c>
      <c r="H827" s="299">
        <v>42089.65</v>
      </c>
      <c r="I827" s="299">
        <v>457.49619565217398</v>
      </c>
      <c r="J827" s="299">
        <v>11.0652173913043</v>
      </c>
      <c r="K827" s="178"/>
      <c r="L827" s="179">
        <v>59</v>
      </c>
      <c r="M827" s="299">
        <v>17539.59</v>
      </c>
      <c r="N827" s="299">
        <v>531.50272727272704</v>
      </c>
      <c r="O827" s="213">
        <v>1</v>
      </c>
      <c r="P827" s="299">
        <v>509.52</v>
      </c>
      <c r="Q827" s="299">
        <v>509.52</v>
      </c>
      <c r="R827" s="179">
        <v>91</v>
      </c>
      <c r="S827" s="299">
        <v>41580.129999999997</v>
      </c>
      <c r="T827" s="299">
        <v>456.92450549450598</v>
      </c>
      <c r="V827" s="10"/>
      <c r="W827" s="10"/>
      <c r="X827" s="10"/>
      <c r="Y827" s="10"/>
      <c r="Z827" s="10"/>
      <c r="AA827" s="10"/>
      <c r="AB827" s="10"/>
      <c r="AC827" s="10"/>
      <c r="AD827" s="10"/>
    </row>
    <row r="828" spans="1:30" x14ac:dyDescent="0.25">
      <c r="A828" s="55"/>
      <c r="B828" s="10"/>
      <c r="C828" s="177" t="s">
        <v>564</v>
      </c>
      <c r="D828" s="177"/>
      <c r="E828" s="177" t="s">
        <v>75</v>
      </c>
      <c r="F828" s="179">
        <v>69</v>
      </c>
      <c r="G828" s="299">
        <v>957.06062499999996</v>
      </c>
      <c r="H828" s="299">
        <v>45938.91</v>
      </c>
      <c r="I828" s="299">
        <v>665.78130434782599</v>
      </c>
      <c r="J828" s="299">
        <v>13.086956521739101</v>
      </c>
      <c r="K828" s="178"/>
      <c r="L828" s="179">
        <v>48</v>
      </c>
      <c r="M828" s="299">
        <v>18443.41</v>
      </c>
      <c r="N828" s="299">
        <v>878.25761904761896</v>
      </c>
      <c r="O828" s="213">
        <v>1</v>
      </c>
      <c r="P828" s="299">
        <v>507.45</v>
      </c>
      <c r="Q828" s="299">
        <v>507.45</v>
      </c>
      <c r="R828" s="179">
        <v>68</v>
      </c>
      <c r="S828" s="299">
        <v>45431.46</v>
      </c>
      <c r="T828" s="299">
        <v>668.10970588235296</v>
      </c>
      <c r="V828" s="10"/>
      <c r="W828" s="10"/>
      <c r="X828" s="10"/>
      <c r="Y828" s="10"/>
      <c r="Z828" s="10"/>
      <c r="AA828" s="10"/>
      <c r="AB828" s="10"/>
      <c r="AC828" s="10"/>
      <c r="AD828" s="10"/>
    </row>
    <row r="829" spans="1:30" x14ac:dyDescent="0.25">
      <c r="A829" s="55"/>
      <c r="B829" s="10"/>
      <c r="C829" s="177" t="s">
        <v>566</v>
      </c>
      <c r="D829" s="177"/>
      <c r="E829" s="177" t="s">
        <v>86</v>
      </c>
      <c r="F829" s="179">
        <v>25</v>
      </c>
      <c r="G829" s="299">
        <v>1152.6506666666701</v>
      </c>
      <c r="H829" s="299">
        <v>17289.759999999998</v>
      </c>
      <c r="I829" s="299">
        <v>691.59040000000005</v>
      </c>
      <c r="J829" s="299">
        <v>10.039999999999999</v>
      </c>
      <c r="K829" s="178"/>
      <c r="L829" s="179">
        <v>15</v>
      </c>
      <c r="M829" s="299">
        <v>5314.88</v>
      </c>
      <c r="N829" s="299">
        <v>531.48800000000006</v>
      </c>
      <c r="O829" s="213"/>
      <c r="P829" s="299"/>
      <c r="Q829" s="299"/>
      <c r="R829" s="179">
        <v>25</v>
      </c>
      <c r="S829" s="299">
        <v>17289.759999999998</v>
      </c>
      <c r="T829" s="299">
        <v>691.59040000000005</v>
      </c>
      <c r="V829" s="10"/>
      <c r="W829" s="10"/>
      <c r="X829" s="10"/>
      <c r="Y829" s="10"/>
      <c r="Z829" s="10"/>
      <c r="AA829" s="10"/>
      <c r="AB829" s="10"/>
      <c r="AC829" s="10"/>
      <c r="AD829" s="10"/>
    </row>
    <row r="830" spans="1:30" s="3" customFormat="1" ht="12.75" x14ac:dyDescent="0.2">
      <c r="A830" s="55"/>
      <c r="B830" s="10"/>
      <c r="C830" s="177" t="s">
        <v>568</v>
      </c>
      <c r="D830" s="177"/>
      <c r="E830" s="177" t="s">
        <v>109</v>
      </c>
      <c r="F830" s="179">
        <v>3</v>
      </c>
      <c r="G830" s="299">
        <v>200.886666666667</v>
      </c>
      <c r="H830" s="299">
        <v>602.66</v>
      </c>
      <c r="I830" s="299">
        <v>200.886666666667</v>
      </c>
      <c r="J830" s="299">
        <v>11.6666666666667</v>
      </c>
      <c r="K830" s="178"/>
      <c r="L830" s="179">
        <v>3</v>
      </c>
      <c r="M830" s="299"/>
      <c r="N830" s="299"/>
      <c r="O830" s="213"/>
      <c r="P830" s="299"/>
      <c r="Q830" s="299"/>
      <c r="R830" s="179">
        <v>3</v>
      </c>
      <c r="S830" s="299">
        <v>602.66</v>
      </c>
      <c r="T830" s="299">
        <v>200.886666666667</v>
      </c>
      <c r="V830" s="10"/>
      <c r="W830" s="10"/>
      <c r="X830" s="10"/>
      <c r="Y830" s="10"/>
      <c r="Z830" s="10"/>
      <c r="AA830" s="10"/>
      <c r="AB830" s="10"/>
      <c r="AC830" s="10"/>
      <c r="AD830" s="10"/>
    </row>
    <row r="831" spans="1:30" x14ac:dyDescent="0.25">
      <c r="A831" s="55"/>
      <c r="B831" s="10"/>
      <c r="C831" s="177" t="s">
        <v>570</v>
      </c>
      <c r="D831" s="177"/>
      <c r="E831" s="177" t="s">
        <v>120</v>
      </c>
      <c r="F831" s="179">
        <v>31</v>
      </c>
      <c r="G831" s="299">
        <v>1251.3873913043501</v>
      </c>
      <c r="H831" s="299">
        <v>28781.91</v>
      </c>
      <c r="I831" s="299">
        <v>928.44870967741895</v>
      </c>
      <c r="J831" s="299">
        <v>11.064516129032301</v>
      </c>
      <c r="K831" s="178"/>
      <c r="L831" s="179">
        <v>23</v>
      </c>
      <c r="M831" s="299">
        <v>11448.08</v>
      </c>
      <c r="N831" s="299">
        <v>1431.01</v>
      </c>
      <c r="O831" s="213"/>
      <c r="P831" s="299"/>
      <c r="Q831" s="299"/>
      <c r="R831" s="179">
        <v>31</v>
      </c>
      <c r="S831" s="299">
        <v>28781.91</v>
      </c>
      <c r="T831" s="299">
        <v>928.44870967741895</v>
      </c>
      <c r="V831" s="10"/>
      <c r="W831" s="10"/>
      <c r="X831" s="10"/>
      <c r="Y831" s="10"/>
      <c r="Z831" s="10"/>
      <c r="AA831" s="10"/>
      <c r="AB831" s="10"/>
      <c r="AC831" s="10"/>
      <c r="AD831" s="10"/>
    </row>
    <row r="832" spans="1:30" x14ac:dyDescent="0.25">
      <c r="A832" s="55"/>
      <c r="B832" s="10"/>
      <c r="C832" s="177" t="s">
        <v>571</v>
      </c>
      <c r="D832" s="177"/>
      <c r="E832" s="177" t="s">
        <v>572</v>
      </c>
      <c r="F832" s="179">
        <v>40</v>
      </c>
      <c r="G832" s="299">
        <v>610.48181818181797</v>
      </c>
      <c r="H832" s="299">
        <v>20145.900000000001</v>
      </c>
      <c r="I832" s="299">
        <v>503.64749999999998</v>
      </c>
      <c r="J832" s="299">
        <v>11.15</v>
      </c>
      <c r="K832" s="178"/>
      <c r="L832" s="179">
        <v>33</v>
      </c>
      <c r="M832" s="299">
        <v>4153.76</v>
      </c>
      <c r="N832" s="299">
        <v>593.39428571428596</v>
      </c>
      <c r="O832" s="213">
        <v>3</v>
      </c>
      <c r="P832" s="299">
        <v>2050.08</v>
      </c>
      <c r="Q832" s="299">
        <v>683.36</v>
      </c>
      <c r="R832" s="179">
        <v>37</v>
      </c>
      <c r="S832" s="299">
        <v>18095.82</v>
      </c>
      <c r="T832" s="299">
        <v>489.07621621621598</v>
      </c>
      <c r="V832" s="10"/>
      <c r="W832" s="10"/>
      <c r="X832" s="10"/>
      <c r="Y832" s="10"/>
      <c r="Z832" s="10"/>
      <c r="AA832" s="10"/>
      <c r="AB832" s="10"/>
      <c r="AC832" s="10"/>
      <c r="AD832" s="10"/>
    </row>
    <row r="833" spans="1:30" x14ac:dyDescent="0.25">
      <c r="A833" s="55"/>
      <c r="B833" s="10"/>
      <c r="C833" s="177" t="s">
        <v>573</v>
      </c>
      <c r="D833" s="177"/>
      <c r="E833" s="177" t="s">
        <v>167</v>
      </c>
      <c r="F833" s="179">
        <v>144</v>
      </c>
      <c r="G833" s="299">
        <v>757.014040404041</v>
      </c>
      <c r="H833" s="299">
        <v>74944.39</v>
      </c>
      <c r="I833" s="299">
        <v>520.447152777778</v>
      </c>
      <c r="J833" s="299">
        <v>11.5694444444444</v>
      </c>
      <c r="K833" s="178"/>
      <c r="L833" s="179">
        <v>99</v>
      </c>
      <c r="M833" s="299">
        <v>22087.56</v>
      </c>
      <c r="N833" s="299">
        <v>490.83466666666698</v>
      </c>
      <c r="O833" s="213">
        <v>9</v>
      </c>
      <c r="P833" s="299">
        <v>3206.7</v>
      </c>
      <c r="Q833" s="299">
        <v>356.3</v>
      </c>
      <c r="R833" s="179">
        <v>135</v>
      </c>
      <c r="S833" s="299">
        <v>71737.69</v>
      </c>
      <c r="T833" s="299">
        <v>531.39029629629704</v>
      </c>
      <c r="V833" s="10"/>
      <c r="W833" s="10"/>
      <c r="X833" s="10"/>
      <c r="Y833" s="10"/>
      <c r="Z833" s="10"/>
      <c r="AA833" s="10"/>
      <c r="AB833" s="10"/>
      <c r="AC833" s="10"/>
      <c r="AD833" s="10"/>
    </row>
    <row r="834" spans="1:30" x14ac:dyDescent="0.25">
      <c r="A834" s="55"/>
      <c r="B834" s="10"/>
      <c r="C834" s="177" t="s">
        <v>574</v>
      </c>
      <c r="D834" s="177"/>
      <c r="E834" s="177" t="s">
        <v>167</v>
      </c>
      <c r="F834" s="179">
        <v>33</v>
      </c>
      <c r="G834" s="299">
        <v>996.71263157894703</v>
      </c>
      <c r="H834" s="299">
        <v>18937.54</v>
      </c>
      <c r="I834" s="299">
        <v>573.86484848484804</v>
      </c>
      <c r="J834" s="299">
        <v>11</v>
      </c>
      <c r="K834" s="178"/>
      <c r="L834" s="179">
        <v>19</v>
      </c>
      <c r="M834" s="299">
        <v>9782.9500000000007</v>
      </c>
      <c r="N834" s="299">
        <v>698.78214285714296</v>
      </c>
      <c r="O834" s="213"/>
      <c r="P834" s="299"/>
      <c r="Q834" s="299"/>
      <c r="R834" s="179">
        <v>33</v>
      </c>
      <c r="S834" s="299">
        <v>18937.54</v>
      </c>
      <c r="T834" s="299">
        <v>573.86484848484804</v>
      </c>
      <c r="V834" s="10"/>
      <c r="W834" s="10"/>
      <c r="X834" s="10"/>
      <c r="Y834" s="10"/>
      <c r="Z834" s="10"/>
      <c r="AA834" s="10"/>
      <c r="AB834" s="10"/>
      <c r="AC834" s="10"/>
      <c r="AD834" s="10"/>
    </row>
    <row r="835" spans="1:30" x14ac:dyDescent="0.25">
      <c r="A835" s="55"/>
      <c r="B835" s="10"/>
      <c r="C835" s="177" t="s">
        <v>575</v>
      </c>
      <c r="D835" s="177"/>
      <c r="E835" s="177" t="s">
        <v>179</v>
      </c>
      <c r="F835" s="179">
        <v>534</v>
      </c>
      <c r="G835" s="299">
        <v>779.11492668621702</v>
      </c>
      <c r="H835" s="299">
        <v>265678.19</v>
      </c>
      <c r="I835" s="299">
        <v>497.52470037453202</v>
      </c>
      <c r="J835" s="299">
        <v>11.134831460674199</v>
      </c>
      <c r="K835" s="178"/>
      <c r="L835" s="179">
        <v>341</v>
      </c>
      <c r="M835" s="299">
        <v>122087.92</v>
      </c>
      <c r="N835" s="299">
        <v>632.57989637305695</v>
      </c>
      <c r="O835" s="213">
        <v>12</v>
      </c>
      <c r="P835" s="299">
        <v>6578.85</v>
      </c>
      <c r="Q835" s="299">
        <v>548.23749999999995</v>
      </c>
      <c r="R835" s="179">
        <v>522</v>
      </c>
      <c r="S835" s="299">
        <v>259099.34</v>
      </c>
      <c r="T835" s="299">
        <v>496.358888888889</v>
      </c>
      <c r="V835" s="10"/>
      <c r="W835" s="10"/>
      <c r="X835" s="10"/>
      <c r="Y835" s="10"/>
      <c r="Z835" s="10"/>
      <c r="AA835" s="10"/>
      <c r="AB835" s="10"/>
      <c r="AC835" s="10"/>
      <c r="AD835" s="10"/>
    </row>
    <row r="836" spans="1:30" x14ac:dyDescent="0.25">
      <c r="A836" s="55"/>
      <c r="B836" s="10"/>
      <c r="C836" s="177" t="s">
        <v>576</v>
      </c>
      <c r="D836" s="177"/>
      <c r="E836" s="177" t="s">
        <v>287</v>
      </c>
      <c r="F836" s="179">
        <v>10</v>
      </c>
      <c r="G836" s="299">
        <v>779.04714285714294</v>
      </c>
      <c r="H836" s="299">
        <v>5453.33</v>
      </c>
      <c r="I836" s="299">
        <v>545.33299999999997</v>
      </c>
      <c r="J836" s="299">
        <v>12.1</v>
      </c>
      <c r="K836" s="178"/>
      <c r="L836" s="179">
        <v>7</v>
      </c>
      <c r="M836" s="299">
        <v>1411.89</v>
      </c>
      <c r="N836" s="299">
        <v>470.63</v>
      </c>
      <c r="O836" s="213"/>
      <c r="P836" s="299"/>
      <c r="Q836" s="299"/>
      <c r="R836" s="179">
        <v>10</v>
      </c>
      <c r="S836" s="299">
        <v>5453.33</v>
      </c>
      <c r="T836" s="299">
        <v>545.33299999999997</v>
      </c>
      <c r="V836" s="10"/>
      <c r="W836" s="10"/>
      <c r="X836" s="10"/>
      <c r="Y836" s="10"/>
      <c r="Z836" s="10"/>
      <c r="AA836" s="10"/>
      <c r="AB836" s="10"/>
      <c r="AC836" s="10"/>
      <c r="AD836" s="10"/>
    </row>
    <row r="837" spans="1:30" x14ac:dyDescent="0.25">
      <c r="A837" s="55"/>
      <c r="B837" s="10"/>
      <c r="C837" s="177" t="s">
        <v>687</v>
      </c>
      <c r="D837" s="177"/>
      <c r="E837" s="177" t="s">
        <v>578</v>
      </c>
      <c r="F837" s="179">
        <v>10</v>
      </c>
      <c r="G837" s="299">
        <v>528.71333333333303</v>
      </c>
      <c r="H837" s="299">
        <v>4758.42</v>
      </c>
      <c r="I837" s="299">
        <v>475.84199999999998</v>
      </c>
      <c r="J837" s="299">
        <v>10.3</v>
      </c>
      <c r="K837" s="178"/>
      <c r="L837" s="179">
        <v>9</v>
      </c>
      <c r="M837" s="299">
        <v>434.51</v>
      </c>
      <c r="N837" s="299">
        <v>434.51</v>
      </c>
      <c r="O837" s="213"/>
      <c r="P837" s="299"/>
      <c r="Q837" s="299"/>
      <c r="R837" s="179">
        <v>10</v>
      </c>
      <c r="S837" s="299">
        <v>4758.42</v>
      </c>
      <c r="T837" s="299">
        <v>475.84199999999998</v>
      </c>
      <c r="V837" s="10"/>
      <c r="W837" s="10"/>
      <c r="X837" s="10"/>
      <c r="Y837" s="10"/>
      <c r="Z837" s="10"/>
      <c r="AA837" s="10"/>
      <c r="AB837" s="10"/>
      <c r="AC837" s="10"/>
      <c r="AD837" s="10"/>
    </row>
    <row r="838" spans="1:30" x14ac:dyDescent="0.25">
      <c r="A838" s="55"/>
      <c r="B838" s="10"/>
      <c r="C838" s="177" t="s">
        <v>579</v>
      </c>
      <c r="D838" s="177"/>
      <c r="E838" s="177" t="s">
        <v>127</v>
      </c>
      <c r="F838" s="179">
        <v>56</v>
      </c>
      <c r="G838" s="299">
        <v>1533.5243902438999</v>
      </c>
      <c r="H838" s="299">
        <v>62874.5</v>
      </c>
      <c r="I838" s="299">
        <v>1122.75892857143</v>
      </c>
      <c r="J838" s="299">
        <v>11.6428571428571</v>
      </c>
      <c r="K838" s="178"/>
      <c r="L838" s="179">
        <v>41</v>
      </c>
      <c r="M838" s="299">
        <v>44634.42</v>
      </c>
      <c r="N838" s="299">
        <v>2975.6280000000002</v>
      </c>
      <c r="O838" s="213">
        <v>1</v>
      </c>
      <c r="P838" s="299">
        <v>732.69</v>
      </c>
      <c r="Q838" s="299">
        <v>732.69</v>
      </c>
      <c r="R838" s="179">
        <v>55</v>
      </c>
      <c r="S838" s="299">
        <v>62141.81</v>
      </c>
      <c r="T838" s="299">
        <v>1129.8510909090901</v>
      </c>
      <c r="V838" s="10"/>
      <c r="W838" s="10"/>
      <c r="X838" s="10"/>
      <c r="Y838" s="10"/>
      <c r="Z838" s="10"/>
      <c r="AA838" s="10"/>
      <c r="AB838" s="10"/>
      <c r="AC838" s="10"/>
      <c r="AD838" s="10"/>
    </row>
    <row r="839" spans="1:30" x14ac:dyDescent="0.25">
      <c r="A839" s="55"/>
      <c r="B839" s="10"/>
      <c r="C839" s="177" t="s">
        <v>580</v>
      </c>
      <c r="D839" s="177"/>
      <c r="E839" s="177" t="s">
        <v>581</v>
      </c>
      <c r="F839" s="179">
        <v>1</v>
      </c>
      <c r="G839" s="299">
        <v>252.95</v>
      </c>
      <c r="H839" s="299">
        <v>252.95</v>
      </c>
      <c r="I839" s="299">
        <v>252.95</v>
      </c>
      <c r="J839" s="299">
        <v>11</v>
      </c>
      <c r="K839" s="178"/>
      <c r="L839" s="179">
        <v>1</v>
      </c>
      <c r="M839" s="299"/>
      <c r="N839" s="299"/>
      <c r="O839" s="213"/>
      <c r="P839" s="299"/>
      <c r="Q839" s="299"/>
      <c r="R839" s="179">
        <v>1</v>
      </c>
      <c r="S839" s="299">
        <v>252.95</v>
      </c>
      <c r="T839" s="299">
        <v>252.95</v>
      </c>
      <c r="V839" s="10"/>
      <c r="W839" s="10"/>
      <c r="X839" s="10"/>
      <c r="Y839" s="10"/>
      <c r="Z839" s="10"/>
      <c r="AA839" s="10"/>
      <c r="AB839" s="10"/>
      <c r="AC839" s="10"/>
      <c r="AD839" s="10"/>
    </row>
    <row r="840" spans="1:30" ht="15.75" thickBot="1" x14ac:dyDescent="0.3">
      <c r="A840" s="55"/>
      <c r="B840" s="10"/>
      <c r="C840" s="177" t="s">
        <v>583</v>
      </c>
      <c r="D840" s="177"/>
      <c r="E840" s="177" t="s">
        <v>460</v>
      </c>
      <c r="F840" s="179">
        <v>100</v>
      </c>
      <c r="G840" s="299">
        <v>957.32349206349204</v>
      </c>
      <c r="H840" s="299">
        <v>60311.38</v>
      </c>
      <c r="I840" s="299">
        <v>603.11379999999997</v>
      </c>
      <c r="J840" s="299">
        <v>11.46</v>
      </c>
      <c r="K840" s="178"/>
      <c r="L840" s="179">
        <v>63</v>
      </c>
      <c r="M840" s="299">
        <v>25746.04</v>
      </c>
      <c r="N840" s="299">
        <v>695.83891891891903</v>
      </c>
      <c r="O840" s="213">
        <v>4</v>
      </c>
      <c r="P840" s="299">
        <v>4929.03</v>
      </c>
      <c r="Q840" s="299">
        <v>1232.2574999999999</v>
      </c>
      <c r="R840" s="179">
        <v>96</v>
      </c>
      <c r="S840" s="299">
        <v>55382.35</v>
      </c>
      <c r="T840" s="299">
        <v>576.89947916666699</v>
      </c>
      <c r="V840" s="10"/>
      <c r="W840" s="10"/>
      <c r="X840" s="10"/>
      <c r="Y840" s="10"/>
      <c r="Z840" s="10"/>
      <c r="AA840" s="10"/>
      <c r="AB840" s="10"/>
      <c r="AC840" s="10"/>
      <c r="AD840" s="10"/>
    </row>
    <row r="841" spans="1:30" ht="15.75" thickBot="1" x14ac:dyDescent="0.3">
      <c r="A841" s="55"/>
      <c r="B841" s="93" t="s">
        <v>586</v>
      </c>
      <c r="C841" s="100"/>
      <c r="D841" s="100"/>
      <c r="E841" s="100"/>
      <c r="F841" s="179">
        <f>SUM(F589:F840)</f>
        <v>14956</v>
      </c>
      <c r="G841" s="307">
        <f>AVERAGE(G589:G840)</f>
        <v>843.42360995273839</v>
      </c>
      <c r="H841" s="307">
        <f>SUM(H589:H840)</f>
        <v>8084318.7100000018</v>
      </c>
      <c r="I841" s="307">
        <f>AVERAGE(I589:I840)</f>
        <v>573.84289269340206</v>
      </c>
      <c r="J841" s="299">
        <f>AVERAGE(J589:J840)</f>
        <v>12.073005753966134</v>
      </c>
      <c r="K841" s="181"/>
      <c r="L841" s="179">
        <f>SUM(L589:L840)</f>
        <v>9929</v>
      </c>
      <c r="M841" s="307">
        <f>SUM(M589:M840)</f>
        <v>3282825.3000000017</v>
      </c>
      <c r="N841" s="307">
        <f>AVERAGE(N589:N840)</f>
        <v>684.66634778594653</v>
      </c>
      <c r="O841" s="213">
        <f>SUM(O589:O840)</f>
        <v>418</v>
      </c>
      <c r="P841" s="307">
        <f>SUM(P589:P840)</f>
        <v>219542.47999999995</v>
      </c>
      <c r="Q841" s="301">
        <f>AVERAGE(Q589:Q840)</f>
        <v>574.37754076021633</v>
      </c>
      <c r="R841" s="179">
        <f>SUM(R589:R840)</f>
        <v>14538</v>
      </c>
      <c r="S841" s="307">
        <f>SUM(S589:S840)</f>
        <v>7864776.2299999995</v>
      </c>
      <c r="T841" s="301">
        <f>AVERAGE(T589:T840)</f>
        <v>570.39979224118008</v>
      </c>
      <c r="V841" s="97"/>
      <c r="W841" s="95"/>
      <c r="X841" s="99" t="s">
        <v>587</v>
      </c>
      <c r="Y841" s="95"/>
      <c r="Z841" s="95"/>
      <c r="AA841" s="99" t="s">
        <v>587</v>
      </c>
      <c r="AB841" s="95"/>
      <c r="AC841" s="95"/>
      <c r="AD841" s="102" t="s">
        <v>587</v>
      </c>
    </row>
    <row r="842" spans="1:30" x14ac:dyDescent="0.25">
      <c r="A842" s="55"/>
      <c r="B842" s="3"/>
      <c r="C842" s="3"/>
      <c r="D842" s="3"/>
      <c r="E842" s="3"/>
      <c r="F842" s="180"/>
      <c r="G842" s="273"/>
      <c r="H842" s="273"/>
      <c r="I842" s="273"/>
      <c r="J842" s="273"/>
      <c r="L842" s="217"/>
      <c r="M842" s="273"/>
      <c r="N842" s="273"/>
      <c r="O842" s="271"/>
      <c r="P842" s="273"/>
      <c r="Q842" s="273"/>
      <c r="R842" s="180"/>
      <c r="S842" s="273"/>
      <c r="T842" s="273"/>
      <c r="V842" s="50"/>
      <c r="W842" s="3"/>
      <c r="X842" s="3"/>
      <c r="Y842" s="3"/>
      <c r="Z842" s="3"/>
      <c r="AA842" s="3"/>
      <c r="AB842" s="3"/>
      <c r="AC842" s="3"/>
      <c r="AD842" s="3"/>
    </row>
    <row r="843" spans="1:30" ht="76.5" x14ac:dyDescent="0.25">
      <c r="A843" s="55" t="s">
        <v>634</v>
      </c>
      <c r="B843" s="56" t="s">
        <v>592</v>
      </c>
      <c r="C843" s="56" t="s">
        <v>44</v>
      </c>
      <c r="D843" s="56" t="s">
        <v>45</v>
      </c>
      <c r="E843" s="56" t="s">
        <v>46</v>
      </c>
      <c r="F843" s="221" t="s">
        <v>887</v>
      </c>
      <c r="G843" s="308" t="s">
        <v>864</v>
      </c>
      <c r="H843" s="308" t="s">
        <v>888</v>
      </c>
      <c r="I843" s="308" t="s">
        <v>866</v>
      </c>
      <c r="J843" s="308" t="s">
        <v>867</v>
      </c>
      <c r="K843" s="70"/>
      <c r="L843" s="221" t="s">
        <v>868</v>
      </c>
      <c r="M843" s="308" t="s">
        <v>889</v>
      </c>
      <c r="N843" s="308" t="s">
        <v>870</v>
      </c>
      <c r="O843" s="295" t="s">
        <v>871</v>
      </c>
      <c r="P843" s="308" t="s">
        <v>872</v>
      </c>
      <c r="Q843" s="308" t="s">
        <v>873</v>
      </c>
      <c r="R843" s="230" t="s">
        <v>874</v>
      </c>
      <c r="S843" s="303" t="s">
        <v>875</v>
      </c>
      <c r="T843" s="303" t="s">
        <v>876</v>
      </c>
      <c r="U843" s="72"/>
      <c r="V843" s="57" t="s">
        <v>877</v>
      </c>
      <c r="W843" s="57" t="s">
        <v>878</v>
      </c>
      <c r="X843" s="57" t="s">
        <v>879</v>
      </c>
      <c r="Y843" s="57" t="s">
        <v>880</v>
      </c>
      <c r="Z843" s="57" t="s">
        <v>881</v>
      </c>
      <c r="AA843" s="57" t="s">
        <v>882</v>
      </c>
      <c r="AB843" s="57" t="s">
        <v>883</v>
      </c>
      <c r="AC843" s="57" t="s">
        <v>884</v>
      </c>
      <c r="AD843" s="57" t="s">
        <v>885</v>
      </c>
    </row>
    <row r="844" spans="1:30" x14ac:dyDescent="0.25">
      <c r="A844" s="55"/>
      <c r="B844" s="10"/>
      <c r="C844" s="177" t="s">
        <v>62</v>
      </c>
      <c r="D844" s="177"/>
      <c r="E844" s="177" t="s">
        <v>63</v>
      </c>
      <c r="F844" s="179">
        <v>5</v>
      </c>
      <c r="G844" s="299">
        <v>3127.98</v>
      </c>
      <c r="H844" s="299">
        <v>15639.9</v>
      </c>
      <c r="I844" s="299">
        <v>3127.98</v>
      </c>
      <c r="J844" s="421">
        <v>15</v>
      </c>
      <c r="K844" s="178"/>
      <c r="L844" s="179">
        <v>1</v>
      </c>
      <c r="M844" s="299">
        <v>10996.33</v>
      </c>
      <c r="N844" s="299">
        <v>10996.33</v>
      </c>
      <c r="O844" s="213"/>
      <c r="P844" s="299"/>
      <c r="Q844" s="299"/>
      <c r="R844" s="179">
        <v>5</v>
      </c>
      <c r="S844" s="299">
        <v>15639.9</v>
      </c>
      <c r="T844" s="299">
        <v>3127.98</v>
      </c>
      <c r="V844" s="10"/>
      <c r="W844" s="10"/>
      <c r="X844" s="10"/>
      <c r="Y844" s="10"/>
      <c r="Z844" s="10"/>
      <c r="AA844" s="10"/>
      <c r="AB844" s="10"/>
      <c r="AC844" s="10"/>
      <c r="AD844" s="10"/>
    </row>
    <row r="845" spans="1:30" x14ac:dyDescent="0.25">
      <c r="A845" s="55"/>
      <c r="B845" s="10"/>
      <c r="C845" s="177" t="s">
        <v>62</v>
      </c>
      <c r="D845" s="177"/>
      <c r="E845" s="177" t="s">
        <v>65</v>
      </c>
      <c r="F845" s="179">
        <v>1</v>
      </c>
      <c r="G845" s="299">
        <v>2280</v>
      </c>
      <c r="H845" s="299">
        <v>2280</v>
      </c>
      <c r="I845" s="299">
        <v>2280</v>
      </c>
      <c r="J845" s="421">
        <v>13</v>
      </c>
      <c r="K845" s="178"/>
      <c r="L845" s="179"/>
      <c r="M845" s="299"/>
      <c r="N845" s="299"/>
      <c r="O845" s="213"/>
      <c r="P845" s="299"/>
      <c r="Q845" s="299"/>
      <c r="R845" s="179">
        <v>1</v>
      </c>
      <c r="S845" s="299">
        <v>2280</v>
      </c>
      <c r="T845" s="299">
        <v>2280</v>
      </c>
      <c r="V845" s="10"/>
      <c r="W845" s="10"/>
      <c r="X845" s="10"/>
      <c r="Y845" s="10"/>
      <c r="Z845" s="10"/>
      <c r="AA845" s="10"/>
      <c r="AB845" s="10"/>
      <c r="AC845" s="10"/>
      <c r="AD845" s="10"/>
    </row>
    <row r="846" spans="1:30" x14ac:dyDescent="0.25">
      <c r="A846" s="55"/>
      <c r="B846" s="10"/>
      <c r="C846" s="177" t="s">
        <v>66</v>
      </c>
      <c r="D846" s="177"/>
      <c r="E846" s="177" t="s">
        <v>63</v>
      </c>
      <c r="F846" s="179">
        <v>2</v>
      </c>
      <c r="G846" s="299">
        <v>3714.65</v>
      </c>
      <c r="H846" s="299">
        <v>7429.3</v>
      </c>
      <c r="I846" s="299">
        <v>3714.65</v>
      </c>
      <c r="J846" s="421">
        <v>9.5</v>
      </c>
      <c r="K846" s="178"/>
      <c r="L846" s="179">
        <v>1</v>
      </c>
      <c r="M846" s="299">
        <v>5723.98</v>
      </c>
      <c r="N846" s="299">
        <v>5723.98</v>
      </c>
      <c r="O846" s="213"/>
      <c r="P846" s="299"/>
      <c r="Q846" s="299"/>
      <c r="R846" s="179">
        <v>2</v>
      </c>
      <c r="S846" s="299">
        <v>7429.3</v>
      </c>
      <c r="T846" s="299">
        <v>3714.65</v>
      </c>
      <c r="V846" s="10"/>
      <c r="W846" s="10"/>
      <c r="X846" s="10"/>
      <c r="Y846" s="10"/>
      <c r="Z846" s="10"/>
      <c r="AA846" s="10"/>
      <c r="AB846" s="10"/>
      <c r="AC846" s="10"/>
      <c r="AD846" s="10"/>
    </row>
    <row r="847" spans="1:30" x14ac:dyDescent="0.25">
      <c r="A847" s="55"/>
      <c r="B847" s="10"/>
      <c r="C847" s="177" t="s">
        <v>71</v>
      </c>
      <c r="D847" s="177"/>
      <c r="E847" s="177" t="s">
        <v>72</v>
      </c>
      <c r="F847" s="179">
        <v>1</v>
      </c>
      <c r="G847" s="299">
        <v>436.65</v>
      </c>
      <c r="H847" s="299">
        <v>436.65</v>
      </c>
      <c r="I847" s="299">
        <v>436.65</v>
      </c>
      <c r="J847" s="421">
        <v>6</v>
      </c>
      <c r="K847" s="178"/>
      <c r="L847" s="179">
        <v>1</v>
      </c>
      <c r="M847" s="299">
        <v>436.65</v>
      </c>
      <c r="N847" s="299">
        <v>436.65</v>
      </c>
      <c r="O847" s="213"/>
      <c r="P847" s="299"/>
      <c r="Q847" s="299"/>
      <c r="R847" s="179">
        <v>1</v>
      </c>
      <c r="S847" s="299">
        <v>436.65</v>
      </c>
      <c r="T847" s="299">
        <v>436.65</v>
      </c>
      <c r="V847" s="10"/>
      <c r="W847" s="10"/>
      <c r="X847" s="10"/>
      <c r="Y847" s="10"/>
      <c r="Z847" s="10"/>
      <c r="AA847" s="10"/>
      <c r="AB847" s="10"/>
      <c r="AC847" s="10"/>
      <c r="AD847" s="10"/>
    </row>
    <row r="848" spans="1:30" x14ac:dyDescent="0.25">
      <c r="A848" s="55"/>
      <c r="B848" s="10"/>
      <c r="C848" s="177" t="s">
        <v>80</v>
      </c>
      <c r="D848" s="177"/>
      <c r="E848" s="177" t="s">
        <v>81</v>
      </c>
      <c r="F848" s="179">
        <v>2</v>
      </c>
      <c r="G848" s="299">
        <v>3100.07</v>
      </c>
      <c r="H848" s="299">
        <v>6200.14</v>
      </c>
      <c r="I848" s="299">
        <v>3100.07</v>
      </c>
      <c r="J848" s="421">
        <v>5.5</v>
      </c>
      <c r="K848" s="178"/>
      <c r="L848" s="179">
        <v>1</v>
      </c>
      <c r="M848" s="299">
        <v>4047.27</v>
      </c>
      <c r="N848" s="299">
        <v>4047.27</v>
      </c>
      <c r="O848" s="213"/>
      <c r="P848" s="299"/>
      <c r="Q848" s="299"/>
      <c r="R848" s="179">
        <v>2</v>
      </c>
      <c r="S848" s="299">
        <v>6200.14</v>
      </c>
      <c r="T848" s="299">
        <v>3100.07</v>
      </c>
      <c r="V848" s="10"/>
      <c r="W848" s="10"/>
      <c r="X848" s="10"/>
      <c r="Y848" s="10"/>
      <c r="Z848" s="10"/>
      <c r="AA848" s="10"/>
      <c r="AB848" s="10"/>
      <c r="AC848" s="10"/>
      <c r="AD848" s="10"/>
    </row>
    <row r="849" spans="1:30" x14ac:dyDescent="0.25">
      <c r="A849" s="55"/>
      <c r="B849" s="10"/>
      <c r="C849" s="177" t="s">
        <v>82</v>
      </c>
      <c r="D849" s="177"/>
      <c r="E849" s="177" t="s">
        <v>83</v>
      </c>
      <c r="F849" s="179">
        <v>18</v>
      </c>
      <c r="G849" s="299">
        <v>2151.4655555555601</v>
      </c>
      <c r="H849" s="299">
        <v>38726.379999999997</v>
      </c>
      <c r="I849" s="299">
        <v>2151.4655555555601</v>
      </c>
      <c r="J849" s="421">
        <v>10.8888888888889</v>
      </c>
      <c r="K849" s="178"/>
      <c r="L849" s="179">
        <v>8</v>
      </c>
      <c r="M849" s="299">
        <v>40409.5</v>
      </c>
      <c r="N849" s="299">
        <v>2780.94875</v>
      </c>
      <c r="O849" s="213">
        <v>1</v>
      </c>
      <c r="P849" s="299">
        <v>1032.6600000000001</v>
      </c>
      <c r="Q849" s="299">
        <v>1032.6600000000001</v>
      </c>
      <c r="R849" s="179">
        <v>17</v>
      </c>
      <c r="S849" s="299">
        <v>37693.72</v>
      </c>
      <c r="T849" s="299">
        <v>2217.2776470588201</v>
      </c>
      <c r="V849" s="10"/>
      <c r="W849" s="10"/>
      <c r="X849" s="10"/>
      <c r="Y849" s="10"/>
      <c r="Z849" s="10"/>
      <c r="AA849" s="10"/>
      <c r="AB849" s="10"/>
      <c r="AC849" s="10"/>
      <c r="AD849" s="10"/>
    </row>
    <row r="850" spans="1:30" x14ac:dyDescent="0.25">
      <c r="A850" s="55"/>
      <c r="B850" s="10"/>
      <c r="C850" s="177" t="s">
        <v>99</v>
      </c>
      <c r="D850" s="177"/>
      <c r="E850" s="177" t="s">
        <v>77</v>
      </c>
      <c r="F850" s="179">
        <v>1</v>
      </c>
      <c r="G850" s="299">
        <v>696.93</v>
      </c>
      <c r="H850" s="299">
        <v>696.93</v>
      </c>
      <c r="I850" s="299">
        <v>696.93</v>
      </c>
      <c r="J850" s="421">
        <v>12</v>
      </c>
      <c r="K850" s="178"/>
      <c r="L850" s="179"/>
      <c r="M850" s="299"/>
      <c r="N850" s="299"/>
      <c r="O850" s="213"/>
      <c r="P850" s="299"/>
      <c r="Q850" s="299"/>
      <c r="R850" s="179">
        <v>1</v>
      </c>
      <c r="S850" s="299">
        <v>696.93</v>
      </c>
      <c r="T850" s="299">
        <v>696.93</v>
      </c>
      <c r="V850" s="10"/>
      <c r="W850" s="10"/>
      <c r="X850" s="10"/>
      <c r="Y850" s="10"/>
      <c r="Z850" s="10"/>
      <c r="AA850" s="10"/>
      <c r="AB850" s="10"/>
      <c r="AC850" s="10"/>
      <c r="AD850" s="10"/>
    </row>
    <row r="851" spans="1:30" x14ac:dyDescent="0.25">
      <c r="A851" s="55"/>
      <c r="B851" s="10"/>
      <c r="C851" s="177" t="s">
        <v>101</v>
      </c>
      <c r="D851" s="177"/>
      <c r="E851" s="177" t="s">
        <v>102</v>
      </c>
      <c r="F851" s="179">
        <v>1</v>
      </c>
      <c r="G851" s="299">
        <v>8057.25</v>
      </c>
      <c r="H851" s="299">
        <v>8057.25</v>
      </c>
      <c r="I851" s="299">
        <v>8057.25</v>
      </c>
      <c r="J851" s="421">
        <v>13</v>
      </c>
      <c r="K851" s="178"/>
      <c r="L851" s="179">
        <v>1</v>
      </c>
      <c r="M851" s="299">
        <v>8057.25</v>
      </c>
      <c r="N851" s="299">
        <v>8057.25</v>
      </c>
      <c r="O851" s="213"/>
      <c r="P851" s="299"/>
      <c r="Q851" s="299"/>
      <c r="R851" s="179">
        <v>1</v>
      </c>
      <c r="S851" s="299">
        <v>8057.25</v>
      </c>
      <c r="T851" s="299">
        <v>8057.25</v>
      </c>
      <c r="V851" s="10"/>
      <c r="W851" s="10"/>
      <c r="X851" s="10"/>
      <c r="Y851" s="10"/>
      <c r="Z851" s="10"/>
      <c r="AA851" s="10"/>
      <c r="AB851" s="10"/>
      <c r="AC851" s="10"/>
      <c r="AD851" s="10"/>
    </row>
    <row r="852" spans="1:30" x14ac:dyDescent="0.25">
      <c r="A852" s="55"/>
      <c r="B852" s="10"/>
      <c r="C852" s="177" t="s">
        <v>645</v>
      </c>
      <c r="D852" s="177"/>
      <c r="E852" s="177" t="s">
        <v>103</v>
      </c>
      <c r="F852" s="179">
        <v>1</v>
      </c>
      <c r="G852" s="299">
        <v>5501.36</v>
      </c>
      <c r="H852" s="299">
        <v>5501.36</v>
      </c>
      <c r="I852" s="299">
        <v>5501.36</v>
      </c>
      <c r="J852" s="421">
        <v>19</v>
      </c>
      <c r="K852" s="178"/>
      <c r="L852" s="179"/>
      <c r="M852" s="299"/>
      <c r="N852" s="299"/>
      <c r="O852" s="213"/>
      <c r="P852" s="299"/>
      <c r="Q852" s="299"/>
      <c r="R852" s="179">
        <v>1</v>
      </c>
      <c r="S852" s="299">
        <v>5501.36</v>
      </c>
      <c r="T852" s="299">
        <v>5501.36</v>
      </c>
      <c r="V852" s="10"/>
      <c r="W852" s="10"/>
      <c r="X852" s="10"/>
      <c r="Y852" s="10"/>
      <c r="Z852" s="10"/>
      <c r="AA852" s="10"/>
      <c r="AB852" s="10"/>
      <c r="AC852" s="10"/>
      <c r="AD852" s="10"/>
    </row>
    <row r="853" spans="1:30" x14ac:dyDescent="0.25">
      <c r="A853" s="55"/>
      <c r="B853" s="10"/>
      <c r="C853" s="177" t="s">
        <v>113</v>
      </c>
      <c r="D853" s="177"/>
      <c r="E853" s="177" t="s">
        <v>104</v>
      </c>
      <c r="F853" s="179">
        <v>5</v>
      </c>
      <c r="G853" s="299">
        <v>597.18399999999997</v>
      </c>
      <c r="H853" s="299">
        <v>2985.92</v>
      </c>
      <c r="I853" s="299">
        <v>597.18399999999997</v>
      </c>
      <c r="J853" s="421">
        <v>11.6</v>
      </c>
      <c r="K853" s="178"/>
      <c r="L853" s="179"/>
      <c r="M853" s="299"/>
      <c r="N853" s="299"/>
      <c r="O853" s="213"/>
      <c r="P853" s="299"/>
      <c r="Q853" s="299"/>
      <c r="R853" s="179">
        <v>5</v>
      </c>
      <c r="S853" s="299">
        <v>2985.92</v>
      </c>
      <c r="T853" s="299">
        <v>597.18399999999997</v>
      </c>
      <c r="V853" s="10"/>
      <c r="W853" s="10"/>
      <c r="X853" s="10"/>
      <c r="Y853" s="10"/>
      <c r="Z853" s="10"/>
      <c r="AA853" s="10"/>
      <c r="AB853" s="10"/>
      <c r="AC853" s="10"/>
      <c r="AD853" s="10"/>
    </row>
    <row r="854" spans="1:30" x14ac:dyDescent="0.25">
      <c r="A854" s="55"/>
      <c r="B854" s="10"/>
      <c r="C854" s="177" t="s">
        <v>128</v>
      </c>
      <c r="D854" s="177"/>
      <c r="E854" s="177" t="s">
        <v>68</v>
      </c>
      <c r="F854" s="179">
        <v>3</v>
      </c>
      <c r="G854" s="299">
        <v>642.33333333333303</v>
      </c>
      <c r="H854" s="299">
        <v>1927</v>
      </c>
      <c r="I854" s="299">
        <v>642.33333333333303</v>
      </c>
      <c r="J854" s="421">
        <v>10.6666666666667</v>
      </c>
      <c r="K854" s="178"/>
      <c r="L854" s="179">
        <v>2</v>
      </c>
      <c r="M854" s="299">
        <v>995.49</v>
      </c>
      <c r="N854" s="299">
        <v>497.745</v>
      </c>
      <c r="O854" s="213"/>
      <c r="P854" s="299"/>
      <c r="Q854" s="299"/>
      <c r="R854" s="179">
        <v>3</v>
      </c>
      <c r="S854" s="299">
        <v>1927</v>
      </c>
      <c r="T854" s="299">
        <v>642.33333333333303</v>
      </c>
      <c r="V854" s="10"/>
      <c r="W854" s="10"/>
      <c r="X854" s="10"/>
      <c r="Y854" s="10"/>
      <c r="Z854" s="10"/>
      <c r="AA854" s="10"/>
      <c r="AB854" s="10"/>
      <c r="AC854" s="10"/>
      <c r="AD854" s="10"/>
    </row>
    <row r="855" spans="1:30" x14ac:dyDescent="0.25">
      <c r="A855" s="55"/>
      <c r="B855" s="10"/>
      <c r="C855" s="177" t="s">
        <v>135</v>
      </c>
      <c r="D855" s="177"/>
      <c r="E855" s="177" t="s">
        <v>131</v>
      </c>
      <c r="F855" s="179">
        <v>1</v>
      </c>
      <c r="G855" s="299">
        <v>2015.76</v>
      </c>
      <c r="H855" s="299">
        <v>2015.76</v>
      </c>
      <c r="I855" s="299">
        <v>2015.76</v>
      </c>
      <c r="J855" s="421">
        <v>7</v>
      </c>
      <c r="K855" s="178"/>
      <c r="L855" s="179">
        <v>1</v>
      </c>
      <c r="M855" s="299">
        <v>2015.76</v>
      </c>
      <c r="N855" s="299">
        <v>2015.76</v>
      </c>
      <c r="O855" s="213"/>
      <c r="P855" s="299"/>
      <c r="Q855" s="299"/>
      <c r="R855" s="179">
        <v>1</v>
      </c>
      <c r="S855" s="299">
        <v>2015.76</v>
      </c>
      <c r="T855" s="299">
        <v>2015.76</v>
      </c>
      <c r="V855" s="10"/>
      <c r="W855" s="10"/>
      <c r="X855" s="10"/>
      <c r="Y855" s="10"/>
      <c r="Z855" s="10"/>
      <c r="AA855" s="10"/>
      <c r="AB855" s="10"/>
      <c r="AC855" s="10"/>
      <c r="AD855" s="10"/>
    </row>
    <row r="856" spans="1:30" x14ac:dyDescent="0.25">
      <c r="A856" s="55"/>
      <c r="B856" s="10"/>
      <c r="C856" s="177" t="s">
        <v>142</v>
      </c>
      <c r="D856" s="177"/>
      <c r="E856" s="177" t="s">
        <v>143</v>
      </c>
      <c r="F856" s="179">
        <v>1</v>
      </c>
      <c r="G856" s="299">
        <v>326.73</v>
      </c>
      <c r="H856" s="299">
        <v>326.73</v>
      </c>
      <c r="I856" s="299">
        <v>326.73</v>
      </c>
      <c r="J856" s="421">
        <v>7</v>
      </c>
      <c r="K856" s="178"/>
      <c r="L856" s="179"/>
      <c r="M856" s="299"/>
      <c r="N856" s="299"/>
      <c r="O856" s="213"/>
      <c r="P856" s="299"/>
      <c r="Q856" s="299"/>
      <c r="R856" s="179">
        <v>1</v>
      </c>
      <c r="S856" s="299">
        <v>326.73</v>
      </c>
      <c r="T856" s="299">
        <v>326.73</v>
      </c>
      <c r="V856" s="10"/>
      <c r="W856" s="10"/>
      <c r="X856" s="10"/>
      <c r="Y856" s="10"/>
      <c r="Z856" s="10"/>
      <c r="AA856" s="10"/>
      <c r="AB856" s="10"/>
      <c r="AC856" s="10"/>
      <c r="AD856" s="10"/>
    </row>
    <row r="857" spans="1:30" x14ac:dyDescent="0.25">
      <c r="A857" s="55"/>
      <c r="B857" s="10"/>
      <c r="C857" s="177" t="s">
        <v>144</v>
      </c>
      <c r="D857" s="177"/>
      <c r="E857" s="177" t="s">
        <v>145</v>
      </c>
      <c r="F857" s="179">
        <v>14</v>
      </c>
      <c r="G857" s="299">
        <v>727.02642857142803</v>
      </c>
      <c r="H857" s="299">
        <v>10178.370000000001</v>
      </c>
      <c r="I857" s="299">
        <v>727.02642857142803</v>
      </c>
      <c r="J857" s="421">
        <v>9.5</v>
      </c>
      <c r="K857" s="178"/>
      <c r="L857" s="179">
        <v>4</v>
      </c>
      <c r="M857" s="299">
        <v>4137.63</v>
      </c>
      <c r="N857" s="299">
        <v>798.96</v>
      </c>
      <c r="O857" s="213"/>
      <c r="P857" s="299"/>
      <c r="Q857" s="299"/>
      <c r="R857" s="179">
        <v>14</v>
      </c>
      <c r="S857" s="299">
        <v>10178.370000000001</v>
      </c>
      <c r="T857" s="299">
        <v>727.02642857142803</v>
      </c>
      <c r="V857" s="10"/>
      <c r="W857" s="10"/>
      <c r="X857" s="10"/>
      <c r="Y857" s="10"/>
      <c r="Z857" s="10"/>
      <c r="AA857" s="10"/>
      <c r="AB857" s="10"/>
      <c r="AC857" s="10"/>
      <c r="AD857" s="10"/>
    </row>
    <row r="858" spans="1:30" x14ac:dyDescent="0.25">
      <c r="A858" s="55"/>
      <c r="B858" s="10"/>
      <c r="C858" s="177" t="s">
        <v>146</v>
      </c>
      <c r="D858" s="177"/>
      <c r="E858" s="177" t="s">
        <v>148</v>
      </c>
      <c r="F858" s="179">
        <v>2</v>
      </c>
      <c r="G858" s="299">
        <v>936.11500000000001</v>
      </c>
      <c r="H858" s="299">
        <v>1872.23</v>
      </c>
      <c r="I858" s="299">
        <v>936.11500000000001</v>
      </c>
      <c r="J858" s="421">
        <v>9.5</v>
      </c>
      <c r="K858" s="178"/>
      <c r="L858" s="179"/>
      <c r="M858" s="299"/>
      <c r="N858" s="299"/>
      <c r="O858" s="213"/>
      <c r="P858" s="299"/>
      <c r="Q858" s="299"/>
      <c r="R858" s="179">
        <v>2</v>
      </c>
      <c r="S858" s="299">
        <v>1872.23</v>
      </c>
      <c r="T858" s="299">
        <v>936.11500000000001</v>
      </c>
      <c r="V858" s="10"/>
      <c r="W858" s="10"/>
      <c r="X858" s="10"/>
      <c r="Y858" s="10"/>
      <c r="Z858" s="10"/>
      <c r="AA858" s="10"/>
      <c r="AB858" s="10"/>
      <c r="AC858" s="10"/>
      <c r="AD858" s="10"/>
    </row>
    <row r="859" spans="1:30" x14ac:dyDescent="0.25">
      <c r="A859" s="55"/>
      <c r="B859" s="10"/>
      <c r="C859" s="177" t="s">
        <v>152</v>
      </c>
      <c r="D859" s="177"/>
      <c r="E859" s="177" t="s">
        <v>153</v>
      </c>
      <c r="F859" s="179">
        <v>3</v>
      </c>
      <c r="G859" s="299">
        <v>2347.73</v>
      </c>
      <c r="H859" s="299">
        <v>7043.19</v>
      </c>
      <c r="I859" s="299">
        <v>2347.73</v>
      </c>
      <c r="J859" s="421">
        <v>12.3333333333333</v>
      </c>
      <c r="K859" s="178"/>
      <c r="L859" s="179">
        <v>1</v>
      </c>
      <c r="M859" s="299">
        <v>707.34</v>
      </c>
      <c r="N859" s="299">
        <v>707.34</v>
      </c>
      <c r="O859" s="213"/>
      <c r="P859" s="299"/>
      <c r="Q859" s="299"/>
      <c r="R859" s="179">
        <v>3</v>
      </c>
      <c r="S859" s="299">
        <v>7043.19</v>
      </c>
      <c r="T859" s="299">
        <v>2347.73</v>
      </c>
      <c r="V859" s="10"/>
      <c r="W859" s="10"/>
      <c r="X859" s="10"/>
      <c r="Y859" s="10"/>
      <c r="Z859" s="10"/>
      <c r="AA859" s="10"/>
      <c r="AB859" s="10"/>
      <c r="AC859" s="10"/>
      <c r="AD859" s="10"/>
    </row>
    <row r="860" spans="1:30" x14ac:dyDescent="0.25">
      <c r="A860" s="55"/>
      <c r="B860" s="10"/>
      <c r="C860" s="177" t="s">
        <v>171</v>
      </c>
      <c r="D860" s="177"/>
      <c r="E860" s="177" t="s">
        <v>97</v>
      </c>
      <c r="F860" s="179">
        <v>1</v>
      </c>
      <c r="G860" s="299">
        <v>371.36</v>
      </c>
      <c r="H860" s="299">
        <v>371.36</v>
      </c>
      <c r="I860" s="299">
        <v>371.36</v>
      </c>
      <c r="J860" s="421">
        <v>6</v>
      </c>
      <c r="K860" s="178"/>
      <c r="L860" s="179"/>
      <c r="M860" s="299"/>
      <c r="N860" s="299"/>
      <c r="O860" s="213"/>
      <c r="P860" s="299"/>
      <c r="Q860" s="299"/>
      <c r="R860" s="179">
        <v>1</v>
      </c>
      <c r="S860" s="299">
        <v>371.36</v>
      </c>
      <c r="T860" s="299">
        <v>371.36</v>
      </c>
      <c r="V860" s="10"/>
      <c r="W860" s="10"/>
      <c r="X860" s="10"/>
      <c r="Y860" s="10"/>
      <c r="Z860" s="10"/>
      <c r="AA860" s="10"/>
      <c r="AB860" s="10"/>
      <c r="AC860" s="10"/>
      <c r="AD860" s="10"/>
    </row>
    <row r="861" spans="1:30" x14ac:dyDescent="0.25">
      <c r="A861" s="55"/>
      <c r="B861" s="10"/>
      <c r="C861" s="177" t="s">
        <v>174</v>
      </c>
      <c r="D861" s="177"/>
      <c r="E861" s="177" t="s">
        <v>175</v>
      </c>
      <c r="F861" s="179">
        <v>1</v>
      </c>
      <c r="G861" s="299">
        <v>65.34</v>
      </c>
      <c r="H861" s="299">
        <v>65.34</v>
      </c>
      <c r="I861" s="299">
        <v>65.34</v>
      </c>
      <c r="J861" s="421">
        <v>13</v>
      </c>
      <c r="K861" s="178"/>
      <c r="L861" s="179"/>
      <c r="M861" s="299"/>
      <c r="N861" s="299"/>
      <c r="O861" s="213"/>
      <c r="P861" s="299"/>
      <c r="Q861" s="299"/>
      <c r="R861" s="179">
        <v>1</v>
      </c>
      <c r="S861" s="299">
        <v>65.34</v>
      </c>
      <c r="T861" s="299">
        <v>65.34</v>
      </c>
      <c r="V861" s="10"/>
      <c r="W861" s="10"/>
      <c r="X861" s="10"/>
      <c r="Y861" s="10"/>
      <c r="Z861" s="10"/>
      <c r="AA861" s="10"/>
      <c r="AB861" s="10"/>
      <c r="AC861" s="10"/>
      <c r="AD861" s="10"/>
    </row>
    <row r="862" spans="1:30" x14ac:dyDescent="0.25">
      <c r="A862" s="55"/>
      <c r="B862" s="10"/>
      <c r="C862" s="177" t="s">
        <v>181</v>
      </c>
      <c r="D862" s="177"/>
      <c r="E862" s="177" t="s">
        <v>182</v>
      </c>
      <c r="F862" s="179">
        <v>1</v>
      </c>
      <c r="G862" s="299">
        <v>310.31</v>
      </c>
      <c r="H862" s="299">
        <v>310.31</v>
      </c>
      <c r="I862" s="299">
        <v>310.31</v>
      </c>
      <c r="J862" s="421">
        <v>5</v>
      </c>
      <c r="K862" s="178"/>
      <c r="L862" s="179"/>
      <c r="M862" s="299"/>
      <c r="N862" s="299"/>
      <c r="O862" s="213"/>
      <c r="P862" s="299"/>
      <c r="Q862" s="299"/>
      <c r="R862" s="179">
        <v>1</v>
      </c>
      <c r="S862" s="299">
        <v>310.31</v>
      </c>
      <c r="T862" s="299">
        <v>310.31</v>
      </c>
      <c r="V862" s="10"/>
      <c r="W862" s="10"/>
      <c r="X862" s="10"/>
      <c r="Y862" s="10"/>
      <c r="Z862" s="10"/>
      <c r="AA862" s="10"/>
      <c r="AB862" s="10"/>
      <c r="AC862" s="10"/>
      <c r="AD862" s="10"/>
    </row>
    <row r="863" spans="1:30" x14ac:dyDescent="0.25">
      <c r="A863" s="55"/>
      <c r="B863" s="10"/>
      <c r="C863" s="177" t="s">
        <v>184</v>
      </c>
      <c r="D863" s="177"/>
      <c r="E863" s="177" t="s">
        <v>185</v>
      </c>
      <c r="F863" s="179">
        <v>2</v>
      </c>
      <c r="G863" s="299">
        <v>466.89</v>
      </c>
      <c r="H863" s="299">
        <v>933.78</v>
      </c>
      <c r="I863" s="299">
        <v>466.89</v>
      </c>
      <c r="J863" s="421">
        <v>9.5</v>
      </c>
      <c r="K863" s="178"/>
      <c r="L863" s="179"/>
      <c r="M863" s="299"/>
      <c r="N863" s="299"/>
      <c r="O863" s="213"/>
      <c r="P863" s="299"/>
      <c r="Q863" s="299"/>
      <c r="R863" s="179">
        <v>2</v>
      </c>
      <c r="S863" s="299">
        <v>933.78</v>
      </c>
      <c r="T863" s="299">
        <v>466.89</v>
      </c>
      <c r="V863" s="10"/>
      <c r="W863" s="10"/>
      <c r="X863" s="10"/>
      <c r="Y863" s="10"/>
      <c r="Z863" s="10"/>
      <c r="AA863" s="10"/>
      <c r="AB863" s="10"/>
      <c r="AC863" s="10"/>
      <c r="AD863" s="10"/>
    </row>
    <row r="864" spans="1:30" x14ac:dyDescent="0.25">
      <c r="A864" s="55"/>
      <c r="B864" s="10"/>
      <c r="C864" s="177" t="s">
        <v>193</v>
      </c>
      <c r="D864" s="177"/>
      <c r="E864" s="177" t="s">
        <v>194</v>
      </c>
      <c r="F864" s="179">
        <v>1</v>
      </c>
      <c r="G864" s="299">
        <v>1234.57</v>
      </c>
      <c r="H864" s="299">
        <v>1234.57</v>
      </c>
      <c r="I864" s="299">
        <v>1234.57</v>
      </c>
      <c r="J864" s="421">
        <v>7</v>
      </c>
      <c r="K864" s="178"/>
      <c r="L864" s="179">
        <v>1</v>
      </c>
      <c r="M864" s="299">
        <v>1234.57</v>
      </c>
      <c r="N864" s="299">
        <v>1234.57</v>
      </c>
      <c r="O864" s="213"/>
      <c r="P864" s="299"/>
      <c r="Q864" s="299"/>
      <c r="R864" s="179">
        <v>1</v>
      </c>
      <c r="S864" s="299">
        <v>1234.57</v>
      </c>
      <c r="T864" s="299">
        <v>1234.57</v>
      </c>
      <c r="V864" s="10"/>
      <c r="W864" s="10"/>
      <c r="X864" s="10"/>
      <c r="Y864" s="10"/>
      <c r="Z864" s="10"/>
      <c r="AA864" s="10"/>
      <c r="AB864" s="10"/>
      <c r="AC864" s="10"/>
      <c r="AD864" s="10"/>
    </row>
    <row r="865" spans="1:30" x14ac:dyDescent="0.25">
      <c r="A865" s="55"/>
      <c r="B865" s="10"/>
      <c r="C865" s="177" t="s">
        <v>202</v>
      </c>
      <c r="D865" s="177"/>
      <c r="E865" s="177" t="s">
        <v>203</v>
      </c>
      <c r="F865" s="179">
        <v>2</v>
      </c>
      <c r="G865" s="299">
        <v>485.15</v>
      </c>
      <c r="H865" s="299">
        <v>970.3</v>
      </c>
      <c r="I865" s="299">
        <v>485.15</v>
      </c>
      <c r="J865" s="421">
        <v>12</v>
      </c>
      <c r="K865" s="178"/>
      <c r="L865" s="179">
        <v>1</v>
      </c>
      <c r="M865" s="299">
        <v>366.99</v>
      </c>
      <c r="N865" s="299">
        <v>366.99</v>
      </c>
      <c r="O865" s="213"/>
      <c r="P865" s="299"/>
      <c r="Q865" s="299"/>
      <c r="R865" s="179">
        <v>2</v>
      </c>
      <c r="S865" s="299">
        <v>970.3</v>
      </c>
      <c r="T865" s="299">
        <v>485.15</v>
      </c>
      <c r="V865" s="10"/>
      <c r="W865" s="10"/>
      <c r="X865" s="10"/>
      <c r="Y865" s="10"/>
      <c r="Z865" s="10"/>
      <c r="AA865" s="10"/>
      <c r="AB865" s="10"/>
      <c r="AC865" s="10"/>
      <c r="AD865" s="10"/>
    </row>
    <row r="866" spans="1:30" x14ac:dyDescent="0.25">
      <c r="A866" s="55"/>
      <c r="B866" s="10"/>
      <c r="C866" s="177" t="s">
        <v>207</v>
      </c>
      <c r="D866" s="177"/>
      <c r="E866" s="177" t="s">
        <v>64</v>
      </c>
      <c r="F866" s="179">
        <v>1</v>
      </c>
      <c r="G866" s="299">
        <v>3777.49</v>
      </c>
      <c r="H866" s="299">
        <v>3777.49</v>
      </c>
      <c r="I866" s="299">
        <v>3777.49</v>
      </c>
      <c r="J866" s="421">
        <v>13</v>
      </c>
      <c r="K866" s="178"/>
      <c r="L866" s="179"/>
      <c r="M866" s="299"/>
      <c r="N866" s="299"/>
      <c r="O866" s="213"/>
      <c r="P866" s="299"/>
      <c r="Q866" s="299"/>
      <c r="R866" s="179">
        <v>1</v>
      </c>
      <c r="S866" s="299">
        <v>3777.49</v>
      </c>
      <c r="T866" s="299">
        <v>3777.49</v>
      </c>
      <c r="V866" s="10"/>
      <c r="W866" s="10"/>
      <c r="X866" s="10"/>
      <c r="Y866" s="10"/>
      <c r="Z866" s="10"/>
      <c r="AA866" s="10"/>
      <c r="AB866" s="10"/>
      <c r="AC866" s="10"/>
      <c r="AD866" s="10"/>
    </row>
    <row r="867" spans="1:30" x14ac:dyDescent="0.25">
      <c r="A867" s="55"/>
      <c r="B867" s="10"/>
      <c r="C867" s="177" t="s">
        <v>217</v>
      </c>
      <c r="D867" s="177"/>
      <c r="E867" s="177" t="s">
        <v>218</v>
      </c>
      <c r="F867" s="179">
        <v>1</v>
      </c>
      <c r="G867" s="299">
        <v>3291.1</v>
      </c>
      <c r="H867" s="299">
        <v>3291.1</v>
      </c>
      <c r="I867" s="299">
        <v>3291.1</v>
      </c>
      <c r="J867" s="421">
        <v>13</v>
      </c>
      <c r="K867" s="178"/>
      <c r="L867" s="179"/>
      <c r="M867" s="299"/>
      <c r="N867" s="299"/>
      <c r="O867" s="213"/>
      <c r="P867" s="299"/>
      <c r="Q867" s="299"/>
      <c r="R867" s="179">
        <v>1</v>
      </c>
      <c r="S867" s="299">
        <v>3291.1</v>
      </c>
      <c r="T867" s="299">
        <v>3291.1</v>
      </c>
      <c r="V867" s="10"/>
      <c r="W867" s="10"/>
      <c r="X867" s="10"/>
      <c r="Y867" s="10"/>
      <c r="Z867" s="10"/>
      <c r="AA867" s="10"/>
      <c r="AB867" s="10"/>
      <c r="AC867" s="10"/>
      <c r="AD867" s="10"/>
    </row>
    <row r="868" spans="1:30" x14ac:dyDescent="0.25">
      <c r="A868" s="55"/>
      <c r="B868" s="10"/>
      <c r="C868" s="177" t="s">
        <v>230</v>
      </c>
      <c r="D868" s="177"/>
      <c r="E868" s="177" t="s">
        <v>211</v>
      </c>
      <c r="F868" s="179">
        <v>1</v>
      </c>
      <c r="G868" s="299">
        <v>184.69</v>
      </c>
      <c r="H868" s="299">
        <v>184.69</v>
      </c>
      <c r="I868" s="299">
        <v>184.69</v>
      </c>
      <c r="J868" s="421">
        <v>3</v>
      </c>
      <c r="K868" s="178"/>
      <c r="L868" s="179">
        <v>1</v>
      </c>
      <c r="M868" s="299">
        <v>184.69</v>
      </c>
      <c r="N868" s="299">
        <v>184.69</v>
      </c>
      <c r="O868" s="213"/>
      <c r="P868" s="299"/>
      <c r="Q868" s="299"/>
      <c r="R868" s="179">
        <v>1</v>
      </c>
      <c r="S868" s="299">
        <v>184.69</v>
      </c>
      <c r="T868" s="299">
        <v>184.69</v>
      </c>
      <c r="V868" s="10"/>
      <c r="W868" s="10"/>
      <c r="X868" s="10"/>
      <c r="Y868" s="10"/>
      <c r="Z868" s="10"/>
      <c r="AA868" s="10"/>
      <c r="AB868" s="10"/>
      <c r="AC868" s="10"/>
      <c r="AD868" s="10"/>
    </row>
    <row r="869" spans="1:30" x14ac:dyDescent="0.25">
      <c r="A869" s="55"/>
      <c r="B869" s="10"/>
      <c r="C869" s="177" t="s">
        <v>238</v>
      </c>
      <c r="D869" s="177"/>
      <c r="E869" s="177" t="s">
        <v>239</v>
      </c>
      <c r="F869" s="179">
        <v>1</v>
      </c>
      <c r="G869" s="299">
        <v>119.44</v>
      </c>
      <c r="H869" s="299">
        <v>119.44</v>
      </c>
      <c r="I869" s="299">
        <v>119.44</v>
      </c>
      <c r="J869" s="421">
        <v>7</v>
      </c>
      <c r="K869" s="178"/>
      <c r="L869" s="179">
        <v>1</v>
      </c>
      <c r="M869" s="299">
        <v>1003.86</v>
      </c>
      <c r="N869" s="299">
        <v>119.44</v>
      </c>
      <c r="O869" s="213"/>
      <c r="P869" s="299"/>
      <c r="Q869" s="299"/>
      <c r="R869" s="179">
        <v>1</v>
      </c>
      <c r="S869" s="299">
        <v>119.44</v>
      </c>
      <c r="T869" s="299">
        <v>119.44</v>
      </c>
      <c r="V869" s="10"/>
      <c r="W869" s="10"/>
      <c r="X869" s="10"/>
      <c r="Y869" s="10"/>
      <c r="Z869" s="10"/>
      <c r="AA869" s="10"/>
      <c r="AB869" s="10"/>
      <c r="AC869" s="10"/>
      <c r="AD869" s="10"/>
    </row>
    <row r="870" spans="1:30" x14ac:dyDescent="0.25">
      <c r="A870" s="55"/>
      <c r="B870" s="10"/>
      <c r="C870" s="177" t="s">
        <v>652</v>
      </c>
      <c r="D870" s="177"/>
      <c r="E870" s="177" t="s">
        <v>211</v>
      </c>
      <c r="F870" s="179">
        <v>6</v>
      </c>
      <c r="G870" s="299">
        <v>903.59</v>
      </c>
      <c r="H870" s="299">
        <v>5421.54</v>
      </c>
      <c r="I870" s="299">
        <v>903.59</v>
      </c>
      <c r="J870" s="421">
        <v>10.5</v>
      </c>
      <c r="K870" s="178"/>
      <c r="L870" s="179">
        <v>1</v>
      </c>
      <c r="M870" s="299">
        <v>848.24</v>
      </c>
      <c r="N870" s="299">
        <v>848.24</v>
      </c>
      <c r="O870" s="213"/>
      <c r="P870" s="299"/>
      <c r="Q870" s="299"/>
      <c r="R870" s="179">
        <v>6</v>
      </c>
      <c r="S870" s="299">
        <v>5421.54</v>
      </c>
      <c r="T870" s="299">
        <v>903.59</v>
      </c>
      <c r="V870" s="10"/>
      <c r="W870" s="10"/>
      <c r="X870" s="10"/>
      <c r="Y870" s="10"/>
      <c r="Z870" s="10"/>
      <c r="AA870" s="10"/>
      <c r="AB870" s="10"/>
      <c r="AC870" s="10"/>
      <c r="AD870" s="10"/>
    </row>
    <row r="871" spans="1:30" x14ac:dyDescent="0.25">
      <c r="A871" s="55"/>
      <c r="B871" s="10"/>
      <c r="C871" s="177" t="s">
        <v>248</v>
      </c>
      <c r="D871" s="177"/>
      <c r="E871" s="177" t="s">
        <v>77</v>
      </c>
      <c r="F871" s="179">
        <v>3</v>
      </c>
      <c r="G871" s="299">
        <v>3228.68</v>
      </c>
      <c r="H871" s="299">
        <v>9686.0400000000009</v>
      </c>
      <c r="I871" s="299">
        <v>3228.68</v>
      </c>
      <c r="J871" s="421">
        <v>13</v>
      </c>
      <c r="K871" s="178"/>
      <c r="L871" s="179">
        <v>1</v>
      </c>
      <c r="M871" s="299">
        <v>538.89</v>
      </c>
      <c r="N871" s="299">
        <v>538.89</v>
      </c>
      <c r="O871" s="213"/>
      <c r="P871" s="299"/>
      <c r="Q871" s="299"/>
      <c r="R871" s="179">
        <v>3</v>
      </c>
      <c r="S871" s="299">
        <v>9686.0400000000009</v>
      </c>
      <c r="T871" s="299">
        <v>3228.68</v>
      </c>
      <c r="V871" s="10"/>
      <c r="W871" s="10"/>
      <c r="X871" s="10"/>
      <c r="Y871" s="10"/>
      <c r="Z871" s="10"/>
      <c r="AA871" s="10"/>
      <c r="AB871" s="10"/>
      <c r="AC871" s="10"/>
      <c r="AD871" s="10"/>
    </row>
    <row r="872" spans="1:30" x14ac:dyDescent="0.25">
      <c r="A872" s="55"/>
      <c r="B872" s="10"/>
      <c r="C872" s="177" t="s">
        <v>654</v>
      </c>
      <c r="D872" s="177"/>
      <c r="E872" s="177" t="s">
        <v>77</v>
      </c>
      <c r="F872" s="179">
        <v>1</v>
      </c>
      <c r="G872" s="299">
        <v>598.80999999999995</v>
      </c>
      <c r="H872" s="299">
        <v>598.80999999999995</v>
      </c>
      <c r="I872" s="299">
        <v>598.80999999999995</v>
      </c>
      <c r="J872" s="421">
        <v>6</v>
      </c>
      <c r="K872" s="178"/>
      <c r="L872" s="179">
        <v>1</v>
      </c>
      <c r="M872" s="299">
        <v>598.80999999999995</v>
      </c>
      <c r="N872" s="299">
        <v>598.80999999999995</v>
      </c>
      <c r="O872" s="213"/>
      <c r="P872" s="299"/>
      <c r="Q872" s="299"/>
      <c r="R872" s="179">
        <v>1</v>
      </c>
      <c r="S872" s="299">
        <v>598.80999999999995</v>
      </c>
      <c r="T872" s="299">
        <v>598.80999999999995</v>
      </c>
      <c r="V872" s="10"/>
      <c r="W872" s="10"/>
      <c r="X872" s="10"/>
      <c r="Y872" s="10"/>
      <c r="Z872" s="10"/>
      <c r="AA872" s="10"/>
      <c r="AB872" s="10"/>
      <c r="AC872" s="10"/>
      <c r="AD872" s="10"/>
    </row>
    <row r="873" spans="1:30" x14ac:dyDescent="0.25">
      <c r="A873" s="55"/>
      <c r="B873" s="10"/>
      <c r="C873" s="177" t="s">
        <v>251</v>
      </c>
      <c r="D873" s="177"/>
      <c r="E873" s="177" t="s">
        <v>79</v>
      </c>
      <c r="F873" s="179">
        <v>2</v>
      </c>
      <c r="G873" s="299">
        <v>756.80499999999995</v>
      </c>
      <c r="H873" s="299">
        <v>1513.61</v>
      </c>
      <c r="I873" s="299">
        <v>756.80499999999995</v>
      </c>
      <c r="J873" s="421">
        <v>13</v>
      </c>
      <c r="K873" s="178"/>
      <c r="L873" s="179"/>
      <c r="M873" s="299"/>
      <c r="N873" s="299"/>
      <c r="O873" s="213"/>
      <c r="P873" s="299"/>
      <c r="Q873" s="299"/>
      <c r="R873" s="179">
        <v>2</v>
      </c>
      <c r="S873" s="299">
        <v>1513.61</v>
      </c>
      <c r="T873" s="299">
        <v>756.80499999999995</v>
      </c>
      <c r="V873" s="10"/>
      <c r="W873" s="10"/>
      <c r="X873" s="10"/>
      <c r="Y873" s="10"/>
      <c r="Z873" s="10"/>
      <c r="AA873" s="10"/>
      <c r="AB873" s="10"/>
      <c r="AC873" s="10"/>
      <c r="AD873" s="10"/>
    </row>
    <row r="874" spans="1:30" x14ac:dyDescent="0.25">
      <c r="A874" s="55"/>
      <c r="B874" s="10"/>
      <c r="C874" s="177" t="s">
        <v>252</v>
      </c>
      <c r="D874" s="177"/>
      <c r="E874" s="177" t="s">
        <v>70</v>
      </c>
      <c r="F874" s="179">
        <v>3</v>
      </c>
      <c r="G874" s="299">
        <v>834.04333333333295</v>
      </c>
      <c r="H874" s="299">
        <v>2502.13</v>
      </c>
      <c r="I874" s="299">
        <v>834.04333333333295</v>
      </c>
      <c r="J874" s="421">
        <v>7.6666666666666696</v>
      </c>
      <c r="K874" s="178"/>
      <c r="L874" s="179">
        <v>1</v>
      </c>
      <c r="M874" s="299">
        <v>1711.1</v>
      </c>
      <c r="N874" s="299">
        <v>1711.1</v>
      </c>
      <c r="O874" s="213"/>
      <c r="P874" s="299"/>
      <c r="Q874" s="299"/>
      <c r="R874" s="179">
        <v>3</v>
      </c>
      <c r="S874" s="299">
        <v>2502.13</v>
      </c>
      <c r="T874" s="299">
        <v>834.04333333333295</v>
      </c>
      <c r="V874" s="10"/>
      <c r="W874" s="10"/>
      <c r="X874" s="10"/>
      <c r="Y874" s="10"/>
      <c r="Z874" s="10"/>
      <c r="AA874" s="10"/>
      <c r="AB874" s="10"/>
      <c r="AC874" s="10"/>
      <c r="AD874" s="10"/>
    </row>
    <row r="875" spans="1:30" x14ac:dyDescent="0.25">
      <c r="A875" s="55"/>
      <c r="B875" s="10"/>
      <c r="C875" s="177" t="s">
        <v>255</v>
      </c>
      <c r="D875" s="177"/>
      <c r="E875" s="177" t="s">
        <v>256</v>
      </c>
      <c r="F875" s="179">
        <v>1</v>
      </c>
      <c r="G875" s="299">
        <v>14826.3</v>
      </c>
      <c r="H875" s="299">
        <v>14826.3</v>
      </c>
      <c r="I875" s="299">
        <v>14826.3</v>
      </c>
      <c r="J875" s="421">
        <v>37</v>
      </c>
      <c r="K875" s="178"/>
      <c r="L875" s="179"/>
      <c r="M875" s="299"/>
      <c r="N875" s="299"/>
      <c r="O875" s="213"/>
      <c r="P875" s="299"/>
      <c r="Q875" s="299"/>
      <c r="R875" s="179">
        <v>1</v>
      </c>
      <c r="S875" s="299">
        <v>14826.3</v>
      </c>
      <c r="T875" s="299">
        <v>14826.3</v>
      </c>
      <c r="V875" s="10"/>
      <c r="W875" s="10"/>
      <c r="X875" s="10"/>
      <c r="Y875" s="10"/>
      <c r="Z875" s="10"/>
      <c r="AA875" s="10"/>
      <c r="AB875" s="10"/>
      <c r="AC875" s="10"/>
      <c r="AD875" s="10"/>
    </row>
    <row r="876" spans="1:30" x14ac:dyDescent="0.25">
      <c r="A876" s="55"/>
      <c r="B876" s="10"/>
      <c r="C876" s="177" t="s">
        <v>260</v>
      </c>
      <c r="D876" s="177"/>
      <c r="E876" s="177" t="s">
        <v>77</v>
      </c>
      <c r="F876" s="179">
        <v>1</v>
      </c>
      <c r="G876" s="299">
        <v>1830.9</v>
      </c>
      <c r="H876" s="299">
        <v>1830.9</v>
      </c>
      <c r="I876" s="299">
        <v>1830.9</v>
      </c>
      <c r="J876" s="421">
        <v>2</v>
      </c>
      <c r="K876" s="178"/>
      <c r="L876" s="179"/>
      <c r="M876" s="299"/>
      <c r="N876" s="299"/>
      <c r="O876" s="213"/>
      <c r="P876" s="299"/>
      <c r="Q876" s="299"/>
      <c r="R876" s="179">
        <v>1</v>
      </c>
      <c r="S876" s="299">
        <v>1830.9</v>
      </c>
      <c r="T876" s="299">
        <v>1830.9</v>
      </c>
      <c r="V876" s="10"/>
      <c r="W876" s="10"/>
      <c r="X876" s="10"/>
      <c r="Y876" s="10"/>
      <c r="Z876" s="10"/>
      <c r="AA876" s="10"/>
      <c r="AB876" s="10"/>
      <c r="AC876" s="10"/>
      <c r="AD876" s="10"/>
    </row>
    <row r="877" spans="1:30" x14ac:dyDescent="0.25">
      <c r="A877" s="55"/>
      <c r="B877" s="10"/>
      <c r="C877" s="177" t="s">
        <v>261</v>
      </c>
      <c r="D877" s="177"/>
      <c r="E877" s="177" t="s">
        <v>73</v>
      </c>
      <c r="F877" s="179">
        <v>2</v>
      </c>
      <c r="G877" s="299">
        <v>470.18</v>
      </c>
      <c r="H877" s="299">
        <v>940.36</v>
      </c>
      <c r="I877" s="299">
        <v>470.18</v>
      </c>
      <c r="J877" s="421">
        <v>12</v>
      </c>
      <c r="K877" s="178"/>
      <c r="L877" s="179">
        <v>1</v>
      </c>
      <c r="M877" s="299">
        <v>305.38</v>
      </c>
      <c r="N877" s="299">
        <v>305.38</v>
      </c>
      <c r="O877" s="213"/>
      <c r="P877" s="299"/>
      <c r="Q877" s="299"/>
      <c r="R877" s="179">
        <v>2</v>
      </c>
      <c r="S877" s="299">
        <v>940.36</v>
      </c>
      <c r="T877" s="299">
        <v>470.18</v>
      </c>
      <c r="V877" s="10"/>
      <c r="W877" s="10"/>
      <c r="X877" s="10"/>
      <c r="Y877" s="10"/>
      <c r="Z877" s="10"/>
      <c r="AA877" s="10"/>
      <c r="AB877" s="10"/>
      <c r="AC877" s="10"/>
      <c r="AD877" s="10"/>
    </row>
    <row r="878" spans="1:30" x14ac:dyDescent="0.25">
      <c r="A878" s="55"/>
      <c r="B878" s="10"/>
      <c r="C878" s="177" t="s">
        <v>266</v>
      </c>
      <c r="D878" s="177"/>
      <c r="E878" s="177" t="s">
        <v>267</v>
      </c>
      <c r="F878" s="179">
        <v>1</v>
      </c>
      <c r="G878" s="299">
        <v>248.9</v>
      </c>
      <c r="H878" s="299">
        <v>248.9</v>
      </c>
      <c r="I878" s="299">
        <v>248.9</v>
      </c>
      <c r="J878" s="421">
        <v>7</v>
      </c>
      <c r="K878" s="178"/>
      <c r="L878" s="179"/>
      <c r="M878" s="299"/>
      <c r="N878" s="299"/>
      <c r="O878" s="213"/>
      <c r="P878" s="299"/>
      <c r="Q878" s="299"/>
      <c r="R878" s="179">
        <v>1</v>
      </c>
      <c r="S878" s="299">
        <v>248.9</v>
      </c>
      <c r="T878" s="299">
        <v>248.9</v>
      </c>
      <c r="V878" s="10"/>
      <c r="W878" s="10"/>
      <c r="X878" s="10"/>
      <c r="Y878" s="10"/>
      <c r="Z878" s="10"/>
      <c r="AA878" s="10"/>
      <c r="AB878" s="10"/>
      <c r="AC878" s="10"/>
      <c r="AD878" s="10"/>
    </row>
    <row r="879" spans="1:30" x14ac:dyDescent="0.25">
      <c r="A879" s="55"/>
      <c r="B879" s="10"/>
      <c r="C879" s="177" t="s">
        <v>270</v>
      </c>
      <c r="D879" s="177"/>
      <c r="E879" s="177" t="s">
        <v>145</v>
      </c>
      <c r="F879" s="179">
        <v>1</v>
      </c>
      <c r="G879" s="299">
        <v>1097.56</v>
      </c>
      <c r="H879" s="299">
        <v>1097.56</v>
      </c>
      <c r="I879" s="299">
        <v>1097.56</v>
      </c>
      <c r="J879" s="421">
        <v>13</v>
      </c>
      <c r="K879" s="178"/>
      <c r="L879" s="179">
        <v>1</v>
      </c>
      <c r="M879" s="299">
        <v>7842.63</v>
      </c>
      <c r="N879" s="299">
        <v>1097.56</v>
      </c>
      <c r="O879" s="213"/>
      <c r="P879" s="299"/>
      <c r="Q879" s="299"/>
      <c r="R879" s="179">
        <v>1</v>
      </c>
      <c r="S879" s="299">
        <v>1097.56</v>
      </c>
      <c r="T879" s="299">
        <v>1097.56</v>
      </c>
      <c r="V879" s="10"/>
      <c r="W879" s="10"/>
      <c r="X879" s="10"/>
      <c r="Y879" s="10"/>
      <c r="Z879" s="10"/>
      <c r="AA879" s="10"/>
      <c r="AB879" s="10"/>
      <c r="AC879" s="10"/>
      <c r="AD879" s="10"/>
    </row>
    <row r="880" spans="1:30" x14ac:dyDescent="0.25">
      <c r="A880" s="55"/>
      <c r="B880" s="10"/>
      <c r="C880" s="177" t="s">
        <v>275</v>
      </c>
      <c r="D880" s="177"/>
      <c r="E880" s="177" t="s">
        <v>77</v>
      </c>
      <c r="F880" s="179">
        <v>1</v>
      </c>
      <c r="G880" s="299">
        <v>2766.09</v>
      </c>
      <c r="H880" s="299">
        <v>2766.09</v>
      </c>
      <c r="I880" s="299">
        <v>2766.09</v>
      </c>
      <c r="J880" s="421">
        <v>13</v>
      </c>
      <c r="K880" s="178"/>
      <c r="L880" s="179"/>
      <c r="M880" s="299"/>
      <c r="N880" s="299"/>
      <c r="O880" s="213"/>
      <c r="P880" s="299"/>
      <c r="Q880" s="299"/>
      <c r="R880" s="179">
        <v>1</v>
      </c>
      <c r="S880" s="299">
        <v>2766.09</v>
      </c>
      <c r="T880" s="299">
        <v>2766.09</v>
      </c>
      <c r="V880" s="10"/>
      <c r="W880" s="10"/>
      <c r="X880" s="10"/>
      <c r="Y880" s="10"/>
      <c r="Z880" s="10"/>
      <c r="AA880" s="10"/>
      <c r="AB880" s="10"/>
      <c r="AC880" s="10"/>
      <c r="AD880" s="10"/>
    </row>
    <row r="881" spans="1:30" x14ac:dyDescent="0.25">
      <c r="A881" s="55"/>
      <c r="B881" s="10"/>
      <c r="C881" s="177" t="s">
        <v>284</v>
      </c>
      <c r="D881" s="177"/>
      <c r="E881" s="177" t="s">
        <v>285</v>
      </c>
      <c r="F881" s="179">
        <v>2</v>
      </c>
      <c r="G881" s="299">
        <v>1668.13</v>
      </c>
      <c r="H881" s="299">
        <v>3336.26</v>
      </c>
      <c r="I881" s="299">
        <v>1668.13</v>
      </c>
      <c r="J881" s="421">
        <v>9</v>
      </c>
      <c r="K881" s="178"/>
      <c r="L881" s="179">
        <v>1</v>
      </c>
      <c r="M881" s="299">
        <v>3241.14</v>
      </c>
      <c r="N881" s="299">
        <v>3241.14</v>
      </c>
      <c r="O881" s="213"/>
      <c r="P881" s="299"/>
      <c r="Q881" s="299"/>
      <c r="R881" s="179">
        <v>2</v>
      </c>
      <c r="S881" s="299">
        <v>3336.26</v>
      </c>
      <c r="T881" s="299">
        <v>1668.13</v>
      </c>
      <c r="V881" s="10"/>
      <c r="W881" s="10"/>
      <c r="X881" s="10"/>
      <c r="Y881" s="10"/>
      <c r="Z881" s="10"/>
      <c r="AA881" s="10"/>
      <c r="AB881" s="10"/>
      <c r="AC881" s="10"/>
      <c r="AD881" s="10"/>
    </row>
    <row r="882" spans="1:30" x14ac:dyDescent="0.25">
      <c r="A882" s="55"/>
      <c r="B882" s="10"/>
      <c r="C882" s="177" t="s">
        <v>289</v>
      </c>
      <c r="D882" s="177"/>
      <c r="E882" s="177" t="s">
        <v>201</v>
      </c>
      <c r="F882" s="179">
        <v>5</v>
      </c>
      <c r="G882" s="299">
        <v>1758.424</v>
      </c>
      <c r="H882" s="299">
        <v>8792.1200000000008</v>
      </c>
      <c r="I882" s="299">
        <v>1758.424</v>
      </c>
      <c r="J882" s="421">
        <v>16</v>
      </c>
      <c r="K882" s="178"/>
      <c r="L882" s="179">
        <v>1</v>
      </c>
      <c r="M882" s="299">
        <v>635.12</v>
      </c>
      <c r="N882" s="299">
        <v>635.12</v>
      </c>
      <c r="O882" s="213"/>
      <c r="P882" s="299"/>
      <c r="Q882" s="299"/>
      <c r="R882" s="179">
        <v>5</v>
      </c>
      <c r="S882" s="299">
        <v>8792.1200000000008</v>
      </c>
      <c r="T882" s="299">
        <v>1758.424</v>
      </c>
      <c r="V882" s="10"/>
      <c r="W882" s="10"/>
      <c r="X882" s="10"/>
      <c r="Y882" s="10"/>
      <c r="Z882" s="10"/>
      <c r="AA882" s="10"/>
      <c r="AB882" s="10"/>
      <c r="AC882" s="10"/>
      <c r="AD882" s="10"/>
    </row>
    <row r="883" spans="1:30" x14ac:dyDescent="0.25">
      <c r="A883" s="55"/>
      <c r="B883" s="10"/>
      <c r="C883" s="177" t="s">
        <v>296</v>
      </c>
      <c r="D883" s="177"/>
      <c r="E883" s="177" t="s">
        <v>211</v>
      </c>
      <c r="F883" s="179">
        <v>1</v>
      </c>
      <c r="G883" s="299">
        <v>445.07</v>
      </c>
      <c r="H883" s="299">
        <v>445.07</v>
      </c>
      <c r="I883" s="299">
        <v>445.07</v>
      </c>
      <c r="J883" s="421">
        <v>6</v>
      </c>
      <c r="K883" s="178"/>
      <c r="L883" s="179">
        <v>1</v>
      </c>
      <c r="M883" s="299">
        <v>445.07</v>
      </c>
      <c r="N883" s="299">
        <v>445.07</v>
      </c>
      <c r="O883" s="213"/>
      <c r="P883" s="299"/>
      <c r="Q883" s="299"/>
      <c r="R883" s="179">
        <v>1</v>
      </c>
      <c r="S883" s="299">
        <v>445.07</v>
      </c>
      <c r="T883" s="299">
        <v>445.07</v>
      </c>
      <c r="V883" s="10"/>
      <c r="W883" s="10"/>
      <c r="X883" s="10"/>
      <c r="Y883" s="10"/>
      <c r="Z883" s="10"/>
      <c r="AA883" s="10"/>
      <c r="AB883" s="10"/>
      <c r="AC883" s="10"/>
      <c r="AD883" s="10"/>
    </row>
    <row r="884" spans="1:30" x14ac:dyDescent="0.25">
      <c r="A884" s="55"/>
      <c r="B884" s="10"/>
      <c r="C884" s="177" t="s">
        <v>301</v>
      </c>
      <c r="D884" s="177"/>
      <c r="E884" s="177" t="s">
        <v>92</v>
      </c>
      <c r="F884" s="179">
        <v>10</v>
      </c>
      <c r="G884" s="299">
        <v>1162.6859999999999</v>
      </c>
      <c r="H884" s="299">
        <v>11626.86</v>
      </c>
      <c r="I884" s="299">
        <v>1162.6859999999999</v>
      </c>
      <c r="J884" s="421">
        <v>10.7</v>
      </c>
      <c r="K884" s="178"/>
      <c r="L884" s="179">
        <v>7</v>
      </c>
      <c r="M884" s="299">
        <v>8351.8700000000008</v>
      </c>
      <c r="N884" s="299">
        <v>1193.12428571429</v>
      </c>
      <c r="O884" s="213"/>
      <c r="P884" s="299"/>
      <c r="Q884" s="299"/>
      <c r="R884" s="179">
        <v>10</v>
      </c>
      <c r="S884" s="299">
        <v>11626.86</v>
      </c>
      <c r="T884" s="299">
        <v>1162.6859999999999</v>
      </c>
      <c r="V884" s="10"/>
      <c r="W884" s="10"/>
      <c r="X884" s="10"/>
      <c r="Y884" s="10"/>
      <c r="Z884" s="10"/>
      <c r="AA884" s="10"/>
      <c r="AB884" s="10"/>
      <c r="AC884" s="10"/>
      <c r="AD884" s="10"/>
    </row>
    <row r="885" spans="1:30" x14ac:dyDescent="0.25">
      <c r="A885" s="55"/>
      <c r="B885" s="10"/>
      <c r="C885" s="177" t="s">
        <v>317</v>
      </c>
      <c r="D885" s="177"/>
      <c r="E885" s="177" t="s">
        <v>79</v>
      </c>
      <c r="F885" s="179">
        <v>11</v>
      </c>
      <c r="G885" s="299">
        <v>5372.06</v>
      </c>
      <c r="H885" s="299">
        <v>59092.66</v>
      </c>
      <c r="I885" s="299">
        <v>5372.06</v>
      </c>
      <c r="J885" s="421">
        <v>10.7272727272727</v>
      </c>
      <c r="K885" s="178"/>
      <c r="L885" s="179">
        <v>5</v>
      </c>
      <c r="M885" s="299">
        <v>51997.91</v>
      </c>
      <c r="N885" s="299">
        <v>10399.582</v>
      </c>
      <c r="O885" s="213"/>
      <c r="P885" s="299"/>
      <c r="Q885" s="299"/>
      <c r="R885" s="179">
        <v>11</v>
      </c>
      <c r="S885" s="299">
        <v>59092.66</v>
      </c>
      <c r="T885" s="299">
        <v>5372.06</v>
      </c>
      <c r="V885" s="10"/>
      <c r="W885" s="10"/>
      <c r="X885" s="10"/>
      <c r="Y885" s="10"/>
      <c r="Z885" s="10"/>
      <c r="AA885" s="10"/>
      <c r="AB885" s="10"/>
      <c r="AC885" s="10"/>
      <c r="AD885" s="10"/>
    </row>
    <row r="886" spans="1:30" x14ac:dyDescent="0.25">
      <c r="A886" s="55"/>
      <c r="B886" s="10"/>
      <c r="C886" s="177" t="s">
        <v>354</v>
      </c>
      <c r="D886" s="177"/>
      <c r="E886" s="177" t="s">
        <v>154</v>
      </c>
      <c r="F886" s="179">
        <v>1</v>
      </c>
      <c r="G886" s="299">
        <v>1071.75</v>
      </c>
      <c r="H886" s="299">
        <v>1071.75</v>
      </c>
      <c r="I886" s="299">
        <v>1071.75</v>
      </c>
      <c r="J886" s="421">
        <v>12</v>
      </c>
      <c r="K886" s="178"/>
      <c r="L886" s="179">
        <v>1</v>
      </c>
      <c r="M886" s="299">
        <v>1071.75</v>
      </c>
      <c r="N886" s="299">
        <v>1071.75</v>
      </c>
      <c r="O886" s="213"/>
      <c r="P886" s="299"/>
      <c r="Q886" s="299"/>
      <c r="R886" s="179">
        <v>1</v>
      </c>
      <c r="S886" s="299">
        <v>1071.75</v>
      </c>
      <c r="T886" s="299">
        <v>1071.75</v>
      </c>
      <c r="V886" s="10"/>
      <c r="W886" s="10"/>
      <c r="X886" s="10"/>
      <c r="Y886" s="10"/>
      <c r="Z886" s="10"/>
      <c r="AA886" s="10"/>
      <c r="AB886" s="10"/>
      <c r="AC886" s="10"/>
      <c r="AD886" s="10"/>
    </row>
    <row r="887" spans="1:30" x14ac:dyDescent="0.25">
      <c r="A887" s="55"/>
      <c r="B887" s="10"/>
      <c r="C887" s="177" t="s">
        <v>356</v>
      </c>
      <c r="D887" s="177"/>
      <c r="E887" s="177" t="s">
        <v>203</v>
      </c>
      <c r="F887" s="179">
        <v>2</v>
      </c>
      <c r="G887" s="299">
        <v>912.255</v>
      </c>
      <c r="H887" s="299">
        <v>1824.51</v>
      </c>
      <c r="I887" s="299">
        <v>912.255</v>
      </c>
      <c r="J887" s="421">
        <v>12.5</v>
      </c>
      <c r="K887" s="178"/>
      <c r="L887" s="179">
        <v>1</v>
      </c>
      <c r="M887" s="299">
        <v>1124.03</v>
      </c>
      <c r="N887" s="299">
        <v>1124.03</v>
      </c>
      <c r="O887" s="213"/>
      <c r="P887" s="299"/>
      <c r="Q887" s="299"/>
      <c r="R887" s="179">
        <v>2</v>
      </c>
      <c r="S887" s="299">
        <v>1824.51</v>
      </c>
      <c r="T887" s="299">
        <v>912.255</v>
      </c>
      <c r="V887" s="10"/>
      <c r="W887" s="10"/>
      <c r="X887" s="10"/>
      <c r="Y887" s="10"/>
      <c r="Z887" s="10"/>
      <c r="AA887" s="10"/>
      <c r="AB887" s="10"/>
      <c r="AC887" s="10"/>
      <c r="AD887" s="10"/>
    </row>
    <row r="888" spans="1:30" x14ac:dyDescent="0.25">
      <c r="A888" s="55"/>
      <c r="B888" s="10"/>
      <c r="C888" s="177" t="s">
        <v>364</v>
      </c>
      <c r="D888" s="177"/>
      <c r="E888" s="177" t="s">
        <v>203</v>
      </c>
      <c r="F888" s="179">
        <v>6</v>
      </c>
      <c r="G888" s="299">
        <v>5837.2566666666698</v>
      </c>
      <c r="H888" s="299">
        <v>35023.54</v>
      </c>
      <c r="I888" s="299">
        <v>5837.2566666666698</v>
      </c>
      <c r="J888" s="421">
        <v>9.1666666666666696</v>
      </c>
      <c r="K888" s="178"/>
      <c r="L888" s="179">
        <v>2</v>
      </c>
      <c r="M888" s="299">
        <v>31439.02</v>
      </c>
      <c r="N888" s="299">
        <v>15719.51</v>
      </c>
      <c r="O888" s="213"/>
      <c r="P888" s="299"/>
      <c r="Q888" s="299"/>
      <c r="R888" s="179">
        <v>6</v>
      </c>
      <c r="S888" s="299">
        <v>35023.54</v>
      </c>
      <c r="T888" s="299">
        <v>5837.2566666666698</v>
      </c>
      <c r="V888" s="10"/>
      <c r="W888" s="10"/>
      <c r="X888" s="10"/>
      <c r="Y888" s="10"/>
      <c r="Z888" s="10"/>
      <c r="AA888" s="10"/>
      <c r="AB888" s="10"/>
      <c r="AC888" s="10"/>
      <c r="AD888" s="10"/>
    </row>
    <row r="889" spans="1:30" x14ac:dyDescent="0.25">
      <c r="A889" s="55"/>
      <c r="B889" s="10"/>
      <c r="C889" s="177" t="s">
        <v>373</v>
      </c>
      <c r="D889" s="177"/>
      <c r="E889" s="177" t="s">
        <v>374</v>
      </c>
      <c r="F889" s="179">
        <v>3</v>
      </c>
      <c r="G889" s="299">
        <v>3640.11333333333</v>
      </c>
      <c r="H889" s="299">
        <v>10920.34</v>
      </c>
      <c r="I889" s="299">
        <v>3640.11333333333</v>
      </c>
      <c r="J889" s="421">
        <v>16.3333333333333</v>
      </c>
      <c r="K889" s="178"/>
      <c r="L889" s="179"/>
      <c r="M889" s="299"/>
      <c r="N889" s="299"/>
      <c r="O889" s="213"/>
      <c r="P889" s="299"/>
      <c r="Q889" s="299"/>
      <c r="R889" s="179">
        <v>3</v>
      </c>
      <c r="S889" s="299">
        <v>10920.34</v>
      </c>
      <c r="T889" s="299">
        <v>3640.11333333333</v>
      </c>
      <c r="V889" s="10"/>
      <c r="W889" s="10"/>
      <c r="X889" s="10"/>
      <c r="Y889" s="10"/>
      <c r="Z889" s="10"/>
      <c r="AA889" s="10"/>
      <c r="AB889" s="10"/>
      <c r="AC889" s="10"/>
      <c r="AD889" s="10"/>
    </row>
    <row r="890" spans="1:30" x14ac:dyDescent="0.25">
      <c r="A890" s="55"/>
      <c r="B890" s="10"/>
      <c r="C890" s="177" t="s">
        <v>378</v>
      </c>
      <c r="D890" s="177"/>
      <c r="E890" s="177" t="s">
        <v>105</v>
      </c>
      <c r="F890" s="179">
        <v>9</v>
      </c>
      <c r="G890" s="299">
        <v>1451.4044444444401</v>
      </c>
      <c r="H890" s="299">
        <v>13062.64</v>
      </c>
      <c r="I890" s="299">
        <v>1451.4044444444401</v>
      </c>
      <c r="J890" s="421">
        <v>13</v>
      </c>
      <c r="K890" s="178"/>
      <c r="L890" s="179">
        <v>3</v>
      </c>
      <c r="M890" s="299">
        <v>3796.34</v>
      </c>
      <c r="N890" s="299">
        <v>1265.4466666666699</v>
      </c>
      <c r="O890" s="213">
        <v>2</v>
      </c>
      <c r="P890" s="299">
        <v>3686.74</v>
      </c>
      <c r="Q890" s="299">
        <v>1843.37</v>
      </c>
      <c r="R890" s="179">
        <v>7</v>
      </c>
      <c r="S890" s="299">
        <v>9375.9</v>
      </c>
      <c r="T890" s="299">
        <v>1339.4142857142899</v>
      </c>
      <c r="V890" s="10"/>
      <c r="W890" s="10"/>
      <c r="X890" s="10"/>
      <c r="Y890" s="10"/>
      <c r="Z890" s="10"/>
      <c r="AA890" s="10"/>
      <c r="AB890" s="10"/>
      <c r="AC890" s="10"/>
      <c r="AD890" s="10"/>
    </row>
    <row r="891" spans="1:30" x14ac:dyDescent="0.25">
      <c r="A891" s="55"/>
      <c r="B891" s="10"/>
      <c r="C891" s="177" t="s">
        <v>396</v>
      </c>
      <c r="D891" s="177"/>
      <c r="E891" s="177" t="s">
        <v>86</v>
      </c>
      <c r="F891" s="179">
        <v>2</v>
      </c>
      <c r="G891" s="299">
        <v>8621.4050000000007</v>
      </c>
      <c r="H891" s="299">
        <v>17242.810000000001</v>
      </c>
      <c r="I891" s="299">
        <v>8621.4050000000007</v>
      </c>
      <c r="J891" s="421">
        <v>9.5</v>
      </c>
      <c r="K891" s="178"/>
      <c r="L891" s="179">
        <v>1</v>
      </c>
      <c r="M891" s="299">
        <v>3395.77</v>
      </c>
      <c r="N891" s="299">
        <v>3395.77</v>
      </c>
      <c r="O891" s="213">
        <v>1</v>
      </c>
      <c r="P891" s="299">
        <v>3395.77</v>
      </c>
      <c r="Q891" s="299">
        <v>3395.77</v>
      </c>
      <c r="R891" s="179">
        <v>1</v>
      </c>
      <c r="S891" s="299">
        <v>13847.04</v>
      </c>
      <c r="T891" s="299">
        <v>13847.04</v>
      </c>
      <c r="V891" s="10"/>
      <c r="W891" s="10"/>
      <c r="X891" s="10"/>
      <c r="Y891" s="10"/>
      <c r="Z891" s="10"/>
      <c r="AA891" s="10"/>
      <c r="AB891" s="10"/>
      <c r="AC891" s="10"/>
      <c r="AD891" s="10"/>
    </row>
    <row r="892" spans="1:30" x14ac:dyDescent="0.25">
      <c r="A892" s="55"/>
      <c r="B892" s="10"/>
      <c r="C892" s="177" t="s">
        <v>397</v>
      </c>
      <c r="D892" s="177"/>
      <c r="E892" s="177" t="s">
        <v>120</v>
      </c>
      <c r="F892" s="179">
        <v>8</v>
      </c>
      <c r="G892" s="299">
        <v>3855.5412500000002</v>
      </c>
      <c r="H892" s="299">
        <v>30844.33</v>
      </c>
      <c r="I892" s="299">
        <v>3855.5412500000002</v>
      </c>
      <c r="J892" s="421">
        <v>13.875</v>
      </c>
      <c r="K892" s="178"/>
      <c r="L892" s="179">
        <v>1</v>
      </c>
      <c r="M892" s="299">
        <v>1803.1</v>
      </c>
      <c r="N892" s="299">
        <v>1803.1</v>
      </c>
      <c r="O892" s="213"/>
      <c r="P892" s="299"/>
      <c r="Q892" s="299"/>
      <c r="R892" s="179">
        <v>8</v>
      </c>
      <c r="S892" s="299">
        <v>30844.33</v>
      </c>
      <c r="T892" s="299">
        <v>3855.5412500000002</v>
      </c>
      <c r="V892" s="10"/>
      <c r="W892" s="10"/>
      <c r="X892" s="10"/>
      <c r="Y892" s="10"/>
      <c r="Z892" s="10"/>
      <c r="AA892" s="10"/>
      <c r="AB892" s="10"/>
      <c r="AC892" s="10"/>
      <c r="AD892" s="10"/>
    </row>
    <row r="893" spans="1:30" x14ac:dyDescent="0.25">
      <c r="A893" s="55"/>
      <c r="B893" s="10"/>
      <c r="C893" s="177" t="s">
        <v>398</v>
      </c>
      <c r="D893" s="177"/>
      <c r="E893" s="177" t="s">
        <v>97</v>
      </c>
      <c r="F893" s="179">
        <v>1</v>
      </c>
      <c r="G893" s="299">
        <v>1097.1600000000001</v>
      </c>
      <c r="H893" s="299">
        <v>1097.1600000000001</v>
      </c>
      <c r="I893" s="299">
        <v>1097.1600000000001</v>
      </c>
      <c r="J893" s="421">
        <v>13</v>
      </c>
      <c r="K893" s="178"/>
      <c r="L893" s="179">
        <v>1</v>
      </c>
      <c r="M893" s="299">
        <v>1097.1600000000001</v>
      </c>
      <c r="N893" s="299">
        <v>1097.1600000000001</v>
      </c>
      <c r="O893" s="213"/>
      <c r="P893" s="299"/>
      <c r="Q893" s="299"/>
      <c r="R893" s="179">
        <v>1</v>
      </c>
      <c r="S893" s="299">
        <v>1097.1600000000001</v>
      </c>
      <c r="T893" s="299">
        <v>1097.1600000000001</v>
      </c>
      <c r="V893" s="10"/>
      <c r="W893" s="10"/>
      <c r="X893" s="10"/>
      <c r="Y893" s="10"/>
      <c r="Z893" s="10"/>
      <c r="AA893" s="10"/>
      <c r="AB893" s="10"/>
      <c r="AC893" s="10"/>
      <c r="AD893" s="10"/>
    </row>
    <row r="894" spans="1:30" x14ac:dyDescent="0.25">
      <c r="A894" s="55"/>
      <c r="B894" s="10"/>
      <c r="C894" s="177" t="s">
        <v>399</v>
      </c>
      <c r="D894" s="177"/>
      <c r="E894" s="177" t="s">
        <v>77</v>
      </c>
      <c r="F894" s="179">
        <v>2</v>
      </c>
      <c r="G894" s="299">
        <v>25790.395</v>
      </c>
      <c r="H894" s="299">
        <v>51580.79</v>
      </c>
      <c r="I894" s="299">
        <v>25790.395</v>
      </c>
      <c r="J894" s="421">
        <v>12</v>
      </c>
      <c r="K894" s="178"/>
      <c r="L894" s="179"/>
      <c r="M894" s="299"/>
      <c r="N894" s="299"/>
      <c r="O894" s="213"/>
      <c r="P894" s="299"/>
      <c r="Q894" s="299"/>
      <c r="R894" s="179">
        <v>2</v>
      </c>
      <c r="S894" s="299">
        <v>51580.79</v>
      </c>
      <c r="T894" s="299">
        <v>25790.395</v>
      </c>
      <c r="V894" s="10"/>
      <c r="W894" s="10"/>
      <c r="X894" s="10"/>
      <c r="Y894" s="10"/>
      <c r="Z894" s="10"/>
      <c r="AA894" s="10"/>
      <c r="AB894" s="10"/>
      <c r="AC894" s="10"/>
      <c r="AD894" s="10"/>
    </row>
    <row r="895" spans="1:30" x14ac:dyDescent="0.25">
      <c r="A895" s="55"/>
      <c r="B895" s="10"/>
      <c r="C895" s="177" t="s">
        <v>403</v>
      </c>
      <c r="D895" s="177"/>
      <c r="E895" s="177" t="s">
        <v>175</v>
      </c>
      <c r="F895" s="179">
        <v>11</v>
      </c>
      <c r="G895" s="299">
        <v>7068.8790909090903</v>
      </c>
      <c r="H895" s="299">
        <v>77757.67</v>
      </c>
      <c r="I895" s="299">
        <v>7068.8790909090903</v>
      </c>
      <c r="J895" s="421">
        <v>11.454545454545499</v>
      </c>
      <c r="K895" s="178"/>
      <c r="L895" s="179">
        <v>5</v>
      </c>
      <c r="M895" s="299">
        <v>14417</v>
      </c>
      <c r="N895" s="299">
        <v>2883.4</v>
      </c>
      <c r="O895" s="213"/>
      <c r="P895" s="299"/>
      <c r="Q895" s="299"/>
      <c r="R895" s="179">
        <v>11</v>
      </c>
      <c r="S895" s="299">
        <v>77757.67</v>
      </c>
      <c r="T895" s="299">
        <v>7068.8790909090903</v>
      </c>
      <c r="V895" s="10"/>
      <c r="W895" s="10"/>
      <c r="X895" s="10"/>
      <c r="Y895" s="10"/>
      <c r="Z895" s="10"/>
      <c r="AA895" s="10"/>
      <c r="AB895" s="10"/>
      <c r="AC895" s="10"/>
      <c r="AD895" s="10"/>
    </row>
    <row r="896" spans="1:30" x14ac:dyDescent="0.25">
      <c r="A896" s="55"/>
      <c r="B896" s="10"/>
      <c r="C896" s="177" t="s">
        <v>408</v>
      </c>
      <c r="D896" s="177"/>
      <c r="E896" s="177" t="s">
        <v>409</v>
      </c>
      <c r="F896" s="179">
        <v>1</v>
      </c>
      <c r="G896" s="299">
        <v>999.89</v>
      </c>
      <c r="H896" s="299">
        <v>999.89</v>
      </c>
      <c r="I896" s="299">
        <v>999.89</v>
      </c>
      <c r="J896" s="421">
        <v>6</v>
      </c>
      <c r="K896" s="178"/>
      <c r="L896" s="179">
        <v>1</v>
      </c>
      <c r="M896" s="299">
        <v>999.89</v>
      </c>
      <c r="N896" s="299">
        <v>999.89</v>
      </c>
      <c r="O896" s="213"/>
      <c r="P896" s="299"/>
      <c r="Q896" s="299"/>
      <c r="R896" s="179">
        <v>1</v>
      </c>
      <c r="S896" s="299">
        <v>999.89</v>
      </c>
      <c r="T896" s="299">
        <v>999.89</v>
      </c>
      <c r="V896" s="10"/>
      <c r="W896" s="10"/>
      <c r="X896" s="10"/>
      <c r="Y896" s="10"/>
      <c r="Z896" s="10"/>
      <c r="AA896" s="10"/>
      <c r="AB896" s="10"/>
      <c r="AC896" s="10"/>
      <c r="AD896" s="10"/>
    </row>
    <row r="897" spans="1:30" x14ac:dyDescent="0.25">
      <c r="A897" s="55"/>
      <c r="B897" s="10"/>
      <c r="C897" s="177" t="s">
        <v>415</v>
      </c>
      <c r="D897" s="177"/>
      <c r="E897" s="177" t="s">
        <v>324</v>
      </c>
      <c r="F897" s="179">
        <v>3</v>
      </c>
      <c r="G897" s="299">
        <v>335.67</v>
      </c>
      <c r="H897" s="299">
        <v>1007.01</v>
      </c>
      <c r="I897" s="299">
        <v>335.67</v>
      </c>
      <c r="J897" s="421">
        <v>11</v>
      </c>
      <c r="K897" s="178"/>
      <c r="L897" s="179"/>
      <c r="M897" s="299"/>
      <c r="N897" s="299"/>
      <c r="O897" s="213"/>
      <c r="P897" s="299"/>
      <c r="Q897" s="299"/>
      <c r="R897" s="179">
        <v>3</v>
      </c>
      <c r="S897" s="299">
        <v>1007.01</v>
      </c>
      <c r="T897" s="299">
        <v>335.67</v>
      </c>
      <c r="V897" s="10"/>
      <c r="W897" s="10"/>
      <c r="X897" s="10"/>
      <c r="Y897" s="10"/>
      <c r="Z897" s="10"/>
      <c r="AA897" s="10"/>
      <c r="AB897" s="10"/>
      <c r="AC897" s="10"/>
      <c r="AD897" s="10"/>
    </row>
    <row r="898" spans="1:30" x14ac:dyDescent="0.25">
      <c r="A898" s="55"/>
      <c r="B898" s="10"/>
      <c r="C898" s="177" t="s">
        <v>671</v>
      </c>
      <c r="D898" s="177"/>
      <c r="E898" s="177" t="s">
        <v>109</v>
      </c>
      <c r="F898" s="179">
        <v>3</v>
      </c>
      <c r="G898" s="299">
        <v>1567</v>
      </c>
      <c r="H898" s="299">
        <v>4701</v>
      </c>
      <c r="I898" s="299">
        <v>1567</v>
      </c>
      <c r="J898" s="421">
        <v>8</v>
      </c>
      <c r="K898" s="178"/>
      <c r="L898" s="179">
        <v>3</v>
      </c>
      <c r="M898" s="299">
        <v>4701</v>
      </c>
      <c r="N898" s="299">
        <v>1567</v>
      </c>
      <c r="O898" s="213"/>
      <c r="P898" s="299"/>
      <c r="Q898" s="299"/>
      <c r="R898" s="179">
        <v>3</v>
      </c>
      <c r="S898" s="299">
        <v>4701</v>
      </c>
      <c r="T898" s="299">
        <v>1567</v>
      </c>
      <c r="V898" s="10"/>
      <c r="W898" s="10"/>
      <c r="X898" s="10"/>
      <c r="Y898" s="10"/>
      <c r="Z898" s="10"/>
      <c r="AA898" s="10"/>
      <c r="AB898" s="10"/>
      <c r="AC898" s="10"/>
      <c r="AD898" s="10"/>
    </row>
    <row r="899" spans="1:30" x14ac:dyDescent="0.25">
      <c r="A899" s="55"/>
      <c r="B899" s="10"/>
      <c r="C899" s="177" t="s">
        <v>420</v>
      </c>
      <c r="D899" s="177"/>
      <c r="E899" s="177" t="s">
        <v>287</v>
      </c>
      <c r="F899" s="179">
        <v>1</v>
      </c>
      <c r="G899" s="299">
        <v>393.9</v>
      </c>
      <c r="H899" s="299">
        <v>393.9</v>
      </c>
      <c r="I899" s="299">
        <v>393.9</v>
      </c>
      <c r="J899" s="421">
        <v>6</v>
      </c>
      <c r="K899" s="178"/>
      <c r="L899" s="179">
        <v>1</v>
      </c>
      <c r="M899" s="299">
        <v>393.9</v>
      </c>
      <c r="N899" s="299">
        <v>393.9</v>
      </c>
      <c r="O899" s="213"/>
      <c r="P899" s="299"/>
      <c r="Q899" s="299"/>
      <c r="R899" s="179">
        <v>1</v>
      </c>
      <c r="S899" s="299">
        <v>393.9</v>
      </c>
      <c r="T899" s="299">
        <v>393.9</v>
      </c>
      <c r="V899" s="10"/>
      <c r="W899" s="10"/>
      <c r="X899" s="10"/>
      <c r="Y899" s="10"/>
      <c r="Z899" s="10"/>
      <c r="AA899" s="10"/>
      <c r="AB899" s="10"/>
      <c r="AC899" s="10"/>
      <c r="AD899" s="10"/>
    </row>
    <row r="900" spans="1:30" ht="15.75" thickBot="1" x14ac:dyDescent="0.3">
      <c r="A900" s="55"/>
      <c r="B900" s="10"/>
      <c r="C900" s="177" t="s">
        <v>424</v>
      </c>
      <c r="D900" s="177"/>
      <c r="E900" s="177" t="s">
        <v>425</v>
      </c>
      <c r="F900" s="179">
        <v>3</v>
      </c>
      <c r="G900" s="299">
        <v>763.15666666666698</v>
      </c>
      <c r="H900" s="299">
        <v>2289.4699999999998</v>
      </c>
      <c r="I900" s="299">
        <v>763.15666666666698</v>
      </c>
      <c r="J900" s="421">
        <v>11</v>
      </c>
      <c r="K900" s="178"/>
      <c r="L900" s="179">
        <v>3</v>
      </c>
      <c r="M900" s="299">
        <v>2289.4699999999998</v>
      </c>
      <c r="N900" s="299">
        <v>763.15666666666698</v>
      </c>
      <c r="O900" s="213"/>
      <c r="P900" s="299"/>
      <c r="Q900" s="299"/>
      <c r="R900" s="179">
        <v>3</v>
      </c>
      <c r="S900" s="299">
        <v>2289.4699999999998</v>
      </c>
      <c r="T900" s="299">
        <v>763.15666666666698</v>
      </c>
      <c r="V900" s="10"/>
      <c r="W900" s="10"/>
      <c r="X900" s="10"/>
      <c r="Y900" s="10"/>
      <c r="Z900" s="10"/>
      <c r="AA900" s="10"/>
      <c r="AB900" s="10"/>
      <c r="AC900" s="10"/>
      <c r="AD900" s="10"/>
    </row>
    <row r="901" spans="1:30" x14ac:dyDescent="0.25">
      <c r="A901" s="55"/>
      <c r="B901" s="10"/>
      <c r="C901" s="177" t="s">
        <v>428</v>
      </c>
      <c r="D901" s="177"/>
      <c r="E901" s="177" t="s">
        <v>64</v>
      </c>
      <c r="F901" s="179">
        <v>2</v>
      </c>
      <c r="G901" s="299">
        <v>1880.095</v>
      </c>
      <c r="H901" s="299">
        <v>3760.19</v>
      </c>
      <c r="I901" s="299">
        <v>1880.095</v>
      </c>
      <c r="J901" s="421">
        <v>9.5</v>
      </c>
      <c r="K901" s="178"/>
      <c r="L901" s="179">
        <v>1</v>
      </c>
      <c r="M901" s="299">
        <v>2604.46</v>
      </c>
      <c r="N901" s="299">
        <v>2604.46</v>
      </c>
      <c r="O901" s="213"/>
      <c r="P901" s="299"/>
      <c r="Q901" s="299"/>
      <c r="R901" s="179">
        <v>2</v>
      </c>
      <c r="S901" s="299">
        <v>3760.19</v>
      </c>
      <c r="T901" s="299">
        <v>1880.095</v>
      </c>
      <c r="V901" s="10"/>
      <c r="W901" s="10"/>
      <c r="X901" s="10"/>
      <c r="Y901" s="10"/>
      <c r="Z901" s="10"/>
      <c r="AA901" s="10"/>
      <c r="AB901" s="10"/>
      <c r="AC901" s="10"/>
      <c r="AD901" s="10"/>
    </row>
    <row r="902" spans="1:30" x14ac:dyDescent="0.25">
      <c r="A902" s="55"/>
      <c r="B902" s="10"/>
      <c r="C902" s="177" t="s">
        <v>430</v>
      </c>
      <c r="D902" s="177"/>
      <c r="E902" s="177" t="s">
        <v>167</v>
      </c>
      <c r="F902" s="179">
        <v>2</v>
      </c>
      <c r="G902" s="299">
        <v>6030.2749999999996</v>
      </c>
      <c r="H902" s="299">
        <v>12060.55</v>
      </c>
      <c r="I902" s="299">
        <v>6030.2749999999996</v>
      </c>
      <c r="J902" s="421">
        <v>13</v>
      </c>
      <c r="K902" s="178"/>
      <c r="L902" s="179">
        <v>1</v>
      </c>
      <c r="M902" s="299">
        <v>3378.36</v>
      </c>
      <c r="N902" s="299">
        <v>3378.36</v>
      </c>
      <c r="O902" s="213"/>
      <c r="P902" s="299"/>
      <c r="Q902" s="299"/>
      <c r="R902" s="179">
        <v>2</v>
      </c>
      <c r="S902" s="299">
        <v>12060.55</v>
      </c>
      <c r="T902" s="299">
        <v>6030.2749999999996</v>
      </c>
      <c r="V902" s="10"/>
      <c r="W902" s="10"/>
      <c r="X902" s="10"/>
      <c r="Y902" s="10"/>
      <c r="Z902" s="10"/>
      <c r="AA902" s="10"/>
      <c r="AB902" s="10"/>
      <c r="AC902" s="10"/>
      <c r="AD902" s="10"/>
    </row>
    <row r="903" spans="1:30" x14ac:dyDescent="0.25">
      <c r="A903" s="55"/>
      <c r="B903" s="10"/>
      <c r="C903" s="177" t="s">
        <v>432</v>
      </c>
      <c r="D903" s="177"/>
      <c r="E903" s="177" t="s">
        <v>368</v>
      </c>
      <c r="F903" s="179">
        <v>3</v>
      </c>
      <c r="G903" s="299">
        <v>1289.88666666667</v>
      </c>
      <c r="H903" s="299">
        <v>3869.66</v>
      </c>
      <c r="I903" s="299">
        <v>1289.88666666667</v>
      </c>
      <c r="J903" s="421">
        <v>6.3333333333333304</v>
      </c>
      <c r="K903" s="178"/>
      <c r="L903" s="179">
        <v>3</v>
      </c>
      <c r="M903" s="299">
        <v>3869.66</v>
      </c>
      <c r="N903" s="299">
        <v>1289.88666666667</v>
      </c>
      <c r="O903" s="213"/>
      <c r="P903" s="299"/>
      <c r="Q903" s="299"/>
      <c r="R903" s="179">
        <v>3</v>
      </c>
      <c r="S903" s="299">
        <v>3869.66</v>
      </c>
      <c r="T903" s="299">
        <v>1289.88666666667</v>
      </c>
      <c r="V903" s="10"/>
      <c r="W903" s="10"/>
      <c r="X903" s="10"/>
      <c r="Y903" s="10"/>
      <c r="Z903" s="10"/>
      <c r="AA903" s="10"/>
      <c r="AB903" s="10"/>
      <c r="AC903" s="10"/>
      <c r="AD903" s="10"/>
    </row>
    <row r="904" spans="1:30" x14ac:dyDescent="0.25">
      <c r="A904" s="55"/>
      <c r="B904" s="10"/>
      <c r="C904" s="177" t="s">
        <v>436</v>
      </c>
      <c r="D904" s="177"/>
      <c r="E904" s="177" t="s">
        <v>390</v>
      </c>
      <c r="F904" s="179">
        <v>4</v>
      </c>
      <c r="G904" s="299">
        <v>912.22500000000002</v>
      </c>
      <c r="H904" s="299">
        <v>3648.9</v>
      </c>
      <c r="I904" s="299">
        <v>912.22500000000002</v>
      </c>
      <c r="J904" s="421">
        <v>14</v>
      </c>
      <c r="K904" s="178"/>
      <c r="L904" s="179"/>
      <c r="M904" s="299"/>
      <c r="N904" s="299"/>
      <c r="O904" s="213"/>
      <c r="P904" s="299"/>
      <c r="Q904" s="299"/>
      <c r="R904" s="179">
        <v>4</v>
      </c>
      <c r="S904" s="299">
        <v>3648.9</v>
      </c>
      <c r="T904" s="299">
        <v>912.22500000000002</v>
      </c>
      <c r="V904" s="10"/>
      <c r="W904" s="10"/>
      <c r="X904" s="10"/>
      <c r="Y904" s="10"/>
      <c r="Z904" s="10"/>
      <c r="AA904" s="10"/>
      <c r="AB904" s="10"/>
      <c r="AC904" s="10"/>
      <c r="AD904" s="10"/>
    </row>
    <row r="905" spans="1:30" x14ac:dyDescent="0.25">
      <c r="A905" s="55"/>
      <c r="B905" s="10"/>
      <c r="C905" s="177" t="s">
        <v>438</v>
      </c>
      <c r="D905" s="177"/>
      <c r="E905" s="177" t="s">
        <v>224</v>
      </c>
      <c r="F905" s="179">
        <v>1</v>
      </c>
      <c r="G905" s="299">
        <v>4000</v>
      </c>
      <c r="H905" s="299">
        <v>4000</v>
      </c>
      <c r="I905" s="299">
        <v>4000</v>
      </c>
      <c r="J905" s="421">
        <v>12</v>
      </c>
      <c r="K905" s="178"/>
      <c r="L905" s="179"/>
      <c r="M905" s="299"/>
      <c r="N905" s="299"/>
      <c r="O905" s="213"/>
      <c r="P905" s="299"/>
      <c r="Q905" s="299"/>
      <c r="R905" s="179">
        <v>1</v>
      </c>
      <c r="S905" s="299">
        <v>4000</v>
      </c>
      <c r="T905" s="299">
        <v>4000</v>
      </c>
      <c r="V905" s="10"/>
      <c r="W905" s="10"/>
      <c r="X905" s="10"/>
      <c r="Y905" s="10"/>
      <c r="Z905" s="10"/>
      <c r="AA905" s="10"/>
      <c r="AB905" s="10"/>
      <c r="AC905" s="10"/>
      <c r="AD905" s="10"/>
    </row>
    <row r="906" spans="1:30" x14ac:dyDescent="0.25">
      <c r="A906" s="55"/>
      <c r="B906" s="10"/>
      <c r="C906" s="177" t="s">
        <v>448</v>
      </c>
      <c r="D906" s="177"/>
      <c r="E906" s="177" t="s">
        <v>449</v>
      </c>
      <c r="F906" s="179">
        <v>1</v>
      </c>
      <c r="G906" s="299">
        <v>770.33</v>
      </c>
      <c r="H906" s="299">
        <v>770.33</v>
      </c>
      <c r="I906" s="299">
        <v>770.33</v>
      </c>
      <c r="J906" s="421">
        <v>3</v>
      </c>
      <c r="K906" s="178"/>
      <c r="L906" s="179">
        <v>1</v>
      </c>
      <c r="M906" s="299">
        <v>770.33</v>
      </c>
      <c r="N906" s="299">
        <v>770.33</v>
      </c>
      <c r="O906" s="213"/>
      <c r="P906" s="299"/>
      <c r="Q906" s="299"/>
      <c r="R906" s="179">
        <v>1</v>
      </c>
      <c r="S906" s="299">
        <v>770.33</v>
      </c>
      <c r="T906" s="299">
        <v>770.33</v>
      </c>
      <c r="V906" s="10"/>
      <c r="W906" s="10"/>
      <c r="X906" s="10"/>
      <c r="Y906" s="10"/>
      <c r="Z906" s="10"/>
      <c r="AA906" s="10"/>
      <c r="AB906" s="10"/>
      <c r="AC906" s="10"/>
      <c r="AD906" s="10"/>
    </row>
    <row r="907" spans="1:30" ht="15.75" thickBot="1" x14ac:dyDescent="0.3">
      <c r="A907" s="55"/>
      <c r="B907" s="10"/>
      <c r="C907" s="177" t="s">
        <v>450</v>
      </c>
      <c r="D907" s="177"/>
      <c r="E907" s="177" t="s">
        <v>451</v>
      </c>
      <c r="F907" s="179">
        <v>1</v>
      </c>
      <c r="G907" s="299">
        <v>303.95</v>
      </c>
      <c r="H907" s="299">
        <v>303.95</v>
      </c>
      <c r="I907" s="299">
        <v>303.95</v>
      </c>
      <c r="J907" s="421">
        <v>13</v>
      </c>
      <c r="K907" s="178"/>
      <c r="L907" s="179">
        <v>1</v>
      </c>
      <c r="M907" s="299">
        <v>303.95</v>
      </c>
      <c r="N907" s="299">
        <v>303.95</v>
      </c>
      <c r="O907" s="213"/>
      <c r="P907" s="299"/>
      <c r="Q907" s="299"/>
      <c r="R907" s="179">
        <v>1</v>
      </c>
      <c r="S907" s="299">
        <v>303.95</v>
      </c>
      <c r="T907" s="299">
        <v>303.95</v>
      </c>
      <c r="V907" s="10"/>
      <c r="W907" s="10"/>
      <c r="X907" s="10"/>
      <c r="Y907" s="10"/>
      <c r="Z907" s="10"/>
      <c r="AA907" s="10"/>
      <c r="AB907" s="10"/>
      <c r="AC907" s="10"/>
      <c r="AD907" s="10"/>
    </row>
    <row r="908" spans="1:30" x14ac:dyDescent="0.25">
      <c r="A908" s="55"/>
      <c r="B908" s="10"/>
      <c r="C908" s="177" t="s">
        <v>453</v>
      </c>
      <c r="D908" s="177"/>
      <c r="E908" s="177" t="s">
        <v>177</v>
      </c>
      <c r="F908" s="179">
        <v>2</v>
      </c>
      <c r="G908" s="299">
        <v>464.01499999999999</v>
      </c>
      <c r="H908" s="299">
        <v>928.03</v>
      </c>
      <c r="I908" s="299">
        <v>464.01499999999999</v>
      </c>
      <c r="J908" s="421">
        <v>13</v>
      </c>
      <c r="K908" s="178"/>
      <c r="L908" s="179"/>
      <c r="M908" s="299"/>
      <c r="N908" s="299"/>
      <c r="O908" s="213"/>
      <c r="P908" s="299"/>
      <c r="Q908" s="299"/>
      <c r="R908" s="179">
        <v>2</v>
      </c>
      <c r="S908" s="299">
        <v>928.03</v>
      </c>
      <c r="T908" s="299">
        <v>464.01499999999999</v>
      </c>
      <c r="V908" s="10"/>
      <c r="W908" s="10"/>
      <c r="X908" s="10"/>
      <c r="Y908" s="10"/>
      <c r="Z908" s="10"/>
      <c r="AA908" s="10"/>
      <c r="AB908" s="10"/>
      <c r="AC908" s="10"/>
      <c r="AD908" s="10"/>
    </row>
    <row r="909" spans="1:30" x14ac:dyDescent="0.25">
      <c r="A909" s="55"/>
      <c r="B909" s="10"/>
      <c r="C909" s="177" t="s">
        <v>454</v>
      </c>
      <c r="D909" s="177"/>
      <c r="E909" s="177" t="s">
        <v>455</v>
      </c>
      <c r="F909" s="179">
        <v>3</v>
      </c>
      <c r="G909" s="299">
        <v>2251.5033333333299</v>
      </c>
      <c r="H909" s="299">
        <v>6754.51</v>
      </c>
      <c r="I909" s="299">
        <v>2251.5033333333299</v>
      </c>
      <c r="J909" s="421">
        <v>11.6666666666667</v>
      </c>
      <c r="K909" s="178"/>
      <c r="L909" s="179"/>
      <c r="M909" s="299"/>
      <c r="N909" s="299"/>
      <c r="O909" s="213"/>
      <c r="P909" s="299"/>
      <c r="Q909" s="299"/>
      <c r="R909" s="179">
        <v>3</v>
      </c>
      <c r="S909" s="299">
        <v>6754.51</v>
      </c>
      <c r="T909" s="299">
        <v>2251.5033333333299</v>
      </c>
      <c r="V909" s="10"/>
      <c r="W909" s="10"/>
      <c r="X909" s="10"/>
      <c r="Y909" s="10"/>
      <c r="Z909" s="10"/>
      <c r="AA909" s="10"/>
      <c r="AB909" s="10"/>
      <c r="AC909" s="10"/>
      <c r="AD909" s="10"/>
    </row>
    <row r="910" spans="1:30" x14ac:dyDescent="0.25">
      <c r="A910" s="55"/>
      <c r="B910" s="10"/>
      <c r="C910" s="177" t="s">
        <v>461</v>
      </c>
      <c r="D910" s="177"/>
      <c r="E910" s="177" t="s">
        <v>203</v>
      </c>
      <c r="F910" s="179">
        <v>1</v>
      </c>
      <c r="G910" s="299">
        <v>4050.19</v>
      </c>
      <c r="H910" s="299">
        <v>4050.19</v>
      </c>
      <c r="I910" s="299">
        <v>4050.19</v>
      </c>
      <c r="J910" s="421">
        <v>13</v>
      </c>
      <c r="K910" s="178"/>
      <c r="L910" s="179"/>
      <c r="M910" s="299"/>
      <c r="N910" s="299"/>
      <c r="O910" s="213">
        <v>1</v>
      </c>
      <c r="P910" s="299">
        <v>4050.19</v>
      </c>
      <c r="Q910" s="299">
        <v>4050.19</v>
      </c>
      <c r="R910" s="179"/>
      <c r="S910" s="299"/>
      <c r="T910" s="299"/>
      <c r="V910" s="10"/>
      <c r="W910" s="10"/>
      <c r="X910" s="10"/>
      <c r="Y910" s="10"/>
      <c r="Z910" s="10"/>
      <c r="AA910" s="10"/>
      <c r="AB910" s="10"/>
      <c r="AC910" s="10"/>
      <c r="AD910" s="10"/>
    </row>
    <row r="911" spans="1:30" x14ac:dyDescent="0.25">
      <c r="A911" s="55"/>
      <c r="B911" s="10"/>
      <c r="C911" s="177" t="s">
        <v>470</v>
      </c>
      <c r="D911" s="177"/>
      <c r="E911" s="177" t="s">
        <v>124</v>
      </c>
      <c r="F911" s="179">
        <v>1</v>
      </c>
      <c r="G911" s="299">
        <v>1056.8599999999999</v>
      </c>
      <c r="H911" s="299">
        <v>1056.8599999999999</v>
      </c>
      <c r="I911" s="299">
        <v>1056.8599999999999</v>
      </c>
      <c r="J911" s="421">
        <v>12</v>
      </c>
      <c r="K911" s="178"/>
      <c r="L911" s="179">
        <v>1</v>
      </c>
      <c r="M911" s="299">
        <v>1056.8599999999999</v>
      </c>
      <c r="N911" s="299">
        <v>1056.8599999999999</v>
      </c>
      <c r="O911" s="213"/>
      <c r="P911" s="299"/>
      <c r="Q911" s="299"/>
      <c r="R911" s="179">
        <v>1</v>
      </c>
      <c r="S911" s="299">
        <v>1056.8599999999999</v>
      </c>
      <c r="T911" s="299">
        <v>1056.8599999999999</v>
      </c>
      <c r="V911" s="10"/>
      <c r="W911" s="10"/>
      <c r="X911" s="10"/>
      <c r="Y911" s="10"/>
      <c r="Z911" s="10"/>
      <c r="AA911" s="10"/>
      <c r="AB911" s="10"/>
      <c r="AC911" s="10"/>
      <c r="AD911" s="10"/>
    </row>
    <row r="912" spans="1:30" x14ac:dyDescent="0.25">
      <c r="A912" s="55"/>
      <c r="B912" s="10"/>
      <c r="C912" s="177" t="s">
        <v>470</v>
      </c>
      <c r="D912" s="177"/>
      <c r="E912" s="177" t="s">
        <v>100</v>
      </c>
      <c r="F912" s="179">
        <v>13</v>
      </c>
      <c r="G912" s="299">
        <v>1773.64153846154</v>
      </c>
      <c r="H912" s="299">
        <v>23057.34</v>
      </c>
      <c r="I912" s="299">
        <v>1773.64153846154</v>
      </c>
      <c r="J912" s="421">
        <v>10.461538461538501</v>
      </c>
      <c r="K912" s="178"/>
      <c r="L912" s="179">
        <v>5</v>
      </c>
      <c r="M912" s="299">
        <v>10484.049999999999</v>
      </c>
      <c r="N912" s="299">
        <v>2096.81</v>
      </c>
      <c r="O912" s="213"/>
      <c r="P912" s="299"/>
      <c r="Q912" s="299"/>
      <c r="R912" s="179">
        <v>13</v>
      </c>
      <c r="S912" s="299">
        <v>23057.34</v>
      </c>
      <c r="T912" s="299">
        <v>1773.64153846154</v>
      </c>
      <c r="V912" s="10"/>
      <c r="W912" s="10"/>
      <c r="X912" s="10"/>
      <c r="Y912" s="10"/>
      <c r="Z912" s="10"/>
      <c r="AA912" s="10"/>
      <c r="AB912" s="10"/>
      <c r="AC912" s="10"/>
      <c r="AD912" s="10"/>
    </row>
    <row r="913" spans="1:30" x14ac:dyDescent="0.25">
      <c r="A913" s="55"/>
      <c r="B913" s="10"/>
      <c r="C913" s="177" t="s">
        <v>472</v>
      </c>
      <c r="D913" s="177"/>
      <c r="E913" s="177" t="s">
        <v>293</v>
      </c>
      <c r="F913" s="179">
        <v>3</v>
      </c>
      <c r="G913" s="299">
        <v>979.20666666666705</v>
      </c>
      <c r="H913" s="299">
        <v>2937.62</v>
      </c>
      <c r="I913" s="299">
        <v>979.20666666666705</v>
      </c>
      <c r="J913" s="421">
        <v>8.3333333333333304</v>
      </c>
      <c r="K913" s="178"/>
      <c r="L913" s="179"/>
      <c r="M913" s="299"/>
      <c r="N913" s="299"/>
      <c r="O913" s="213"/>
      <c r="P913" s="299"/>
      <c r="Q913" s="299"/>
      <c r="R913" s="179">
        <v>3</v>
      </c>
      <c r="S913" s="299">
        <v>2937.62</v>
      </c>
      <c r="T913" s="299">
        <v>979.20666666666705</v>
      </c>
      <c r="V913" s="10"/>
      <c r="W913" s="10"/>
      <c r="X913" s="10"/>
      <c r="Y913" s="10"/>
      <c r="Z913" s="10"/>
      <c r="AA913" s="10"/>
      <c r="AB913" s="10"/>
      <c r="AC913" s="10"/>
      <c r="AD913" s="10"/>
    </row>
    <row r="914" spans="1:30" x14ac:dyDescent="0.25">
      <c r="A914" s="55"/>
      <c r="B914" s="10"/>
      <c r="C914" s="177" t="s">
        <v>484</v>
      </c>
      <c r="D914" s="177"/>
      <c r="E914" s="177" t="s">
        <v>485</v>
      </c>
      <c r="F914" s="179">
        <v>1</v>
      </c>
      <c r="G914" s="299">
        <v>1756.61</v>
      </c>
      <c r="H914" s="299">
        <v>1756.61</v>
      </c>
      <c r="I914" s="299">
        <v>1756.61</v>
      </c>
      <c r="J914" s="421">
        <v>13</v>
      </c>
      <c r="K914" s="178"/>
      <c r="L914" s="179">
        <v>1</v>
      </c>
      <c r="M914" s="299">
        <v>1756.61</v>
      </c>
      <c r="N914" s="299">
        <v>1756.61</v>
      </c>
      <c r="O914" s="213"/>
      <c r="P914" s="299"/>
      <c r="Q914" s="299"/>
      <c r="R914" s="179">
        <v>1</v>
      </c>
      <c r="S914" s="299">
        <v>1756.61</v>
      </c>
      <c r="T914" s="299">
        <v>1756.61</v>
      </c>
      <c r="V914" s="10"/>
      <c r="W914" s="10"/>
      <c r="X914" s="10"/>
      <c r="Y914" s="10"/>
      <c r="Z914" s="10"/>
      <c r="AA914" s="10"/>
      <c r="AB914" s="10"/>
      <c r="AC914" s="10"/>
      <c r="AD914" s="10"/>
    </row>
    <row r="915" spans="1:30" x14ac:dyDescent="0.25">
      <c r="A915" s="55"/>
      <c r="B915" s="10"/>
      <c r="C915" s="177" t="s">
        <v>486</v>
      </c>
      <c r="D915" s="177"/>
      <c r="E915" s="177" t="s">
        <v>246</v>
      </c>
      <c r="F915" s="179">
        <v>3</v>
      </c>
      <c r="G915" s="299">
        <v>1947.83</v>
      </c>
      <c r="H915" s="299">
        <v>5843.49</v>
      </c>
      <c r="I915" s="299">
        <v>1947.83</v>
      </c>
      <c r="J915" s="421">
        <v>11.3333333333333</v>
      </c>
      <c r="K915" s="178"/>
      <c r="L915" s="179"/>
      <c r="M915" s="299"/>
      <c r="N915" s="299"/>
      <c r="O915" s="213"/>
      <c r="P915" s="299"/>
      <c r="Q915" s="299"/>
      <c r="R915" s="179">
        <v>3</v>
      </c>
      <c r="S915" s="299">
        <v>5843.49</v>
      </c>
      <c r="T915" s="299">
        <v>1947.83</v>
      </c>
      <c r="V915" s="10"/>
      <c r="W915" s="10"/>
      <c r="X915" s="10"/>
      <c r="Y915" s="10"/>
      <c r="Z915" s="10"/>
      <c r="AA915" s="10"/>
      <c r="AB915" s="10"/>
      <c r="AC915" s="10"/>
      <c r="AD915" s="10"/>
    </row>
    <row r="916" spans="1:30" x14ac:dyDescent="0.25">
      <c r="A916" s="55"/>
      <c r="B916" s="10"/>
      <c r="C916" s="177" t="s">
        <v>491</v>
      </c>
      <c r="D916" s="177"/>
      <c r="E916" s="177" t="s">
        <v>164</v>
      </c>
      <c r="F916" s="179">
        <v>5</v>
      </c>
      <c r="G916" s="299">
        <v>9442.2759999999998</v>
      </c>
      <c r="H916" s="299">
        <v>47211.38</v>
      </c>
      <c r="I916" s="299">
        <v>9442.2759999999998</v>
      </c>
      <c r="J916" s="421">
        <v>19.8</v>
      </c>
      <c r="K916" s="178"/>
      <c r="L916" s="179">
        <v>1</v>
      </c>
      <c r="M916" s="299">
        <v>24076.66</v>
      </c>
      <c r="N916" s="299">
        <v>24076.66</v>
      </c>
      <c r="O916" s="213"/>
      <c r="P916" s="299"/>
      <c r="Q916" s="299"/>
      <c r="R916" s="179">
        <v>5</v>
      </c>
      <c r="S916" s="299">
        <v>47211.38</v>
      </c>
      <c r="T916" s="299">
        <v>9442.2759999999998</v>
      </c>
      <c r="V916" s="10"/>
      <c r="W916" s="10"/>
      <c r="X916" s="10"/>
      <c r="Y916" s="10"/>
      <c r="Z916" s="10"/>
      <c r="AA916" s="10"/>
      <c r="AB916" s="10"/>
      <c r="AC916" s="10"/>
      <c r="AD916" s="10"/>
    </row>
    <row r="917" spans="1:30" x14ac:dyDescent="0.25">
      <c r="A917" s="55"/>
      <c r="B917" s="10"/>
      <c r="C917" s="177" t="s">
        <v>496</v>
      </c>
      <c r="D917" s="177"/>
      <c r="E917" s="177" t="s">
        <v>439</v>
      </c>
      <c r="F917" s="179">
        <v>2</v>
      </c>
      <c r="G917" s="299">
        <v>1075.31</v>
      </c>
      <c r="H917" s="299">
        <v>2150.62</v>
      </c>
      <c r="I917" s="299">
        <v>1075.31</v>
      </c>
      <c r="J917" s="421">
        <v>12</v>
      </c>
      <c r="K917" s="178"/>
      <c r="L917" s="179">
        <v>2</v>
      </c>
      <c r="M917" s="299">
        <v>2150.62</v>
      </c>
      <c r="N917" s="299">
        <v>1075.31</v>
      </c>
      <c r="O917" s="213"/>
      <c r="P917" s="299"/>
      <c r="Q917" s="299"/>
      <c r="R917" s="179">
        <v>2</v>
      </c>
      <c r="S917" s="299">
        <v>2150.62</v>
      </c>
      <c r="T917" s="299">
        <v>1075.31</v>
      </c>
      <c r="V917" s="10"/>
      <c r="W917" s="10"/>
      <c r="X917" s="10"/>
      <c r="Y917" s="10"/>
      <c r="Z917" s="10"/>
      <c r="AA917" s="10"/>
      <c r="AB917" s="10"/>
      <c r="AC917" s="10"/>
      <c r="AD917" s="10"/>
    </row>
    <row r="918" spans="1:30" x14ac:dyDescent="0.25">
      <c r="A918" s="55"/>
      <c r="B918" s="10"/>
      <c r="C918" s="177" t="s">
        <v>499</v>
      </c>
      <c r="D918" s="177"/>
      <c r="E918" s="177" t="s">
        <v>224</v>
      </c>
      <c r="F918" s="179">
        <v>4</v>
      </c>
      <c r="G918" s="299">
        <v>587.44000000000005</v>
      </c>
      <c r="H918" s="299">
        <v>2349.7600000000002</v>
      </c>
      <c r="I918" s="299">
        <v>587.44000000000005</v>
      </c>
      <c r="J918" s="421">
        <v>10</v>
      </c>
      <c r="K918" s="178"/>
      <c r="L918" s="179">
        <v>2</v>
      </c>
      <c r="M918" s="299">
        <v>879.41</v>
      </c>
      <c r="N918" s="299">
        <v>439.70499999999998</v>
      </c>
      <c r="O918" s="213"/>
      <c r="P918" s="299"/>
      <c r="Q918" s="299"/>
      <c r="R918" s="179">
        <v>4</v>
      </c>
      <c r="S918" s="299">
        <v>2349.7600000000002</v>
      </c>
      <c r="T918" s="299">
        <v>587.44000000000005</v>
      </c>
      <c r="V918" s="10"/>
      <c r="W918" s="10"/>
      <c r="X918" s="10"/>
      <c r="Y918" s="10"/>
      <c r="Z918" s="10"/>
      <c r="AA918" s="10"/>
      <c r="AB918" s="10"/>
      <c r="AC918" s="10"/>
      <c r="AD918" s="10"/>
    </row>
    <row r="919" spans="1:30" x14ac:dyDescent="0.25">
      <c r="A919" s="55"/>
      <c r="B919" s="10"/>
      <c r="C919" s="177" t="s">
        <v>500</v>
      </c>
      <c r="D919" s="177"/>
      <c r="E919" s="177" t="s">
        <v>107</v>
      </c>
      <c r="F919" s="179">
        <v>6</v>
      </c>
      <c r="G919" s="299">
        <v>1591.67333333333</v>
      </c>
      <c r="H919" s="299">
        <v>9550.0400000000009</v>
      </c>
      <c r="I919" s="299">
        <v>1591.67333333333</v>
      </c>
      <c r="J919" s="421">
        <v>11.1666666666667</v>
      </c>
      <c r="K919" s="178"/>
      <c r="L919" s="179">
        <v>1</v>
      </c>
      <c r="M919" s="299">
        <v>1698.13</v>
      </c>
      <c r="N919" s="299">
        <v>1698.13</v>
      </c>
      <c r="O919" s="213"/>
      <c r="P919" s="299"/>
      <c r="Q919" s="299"/>
      <c r="R919" s="179">
        <v>6</v>
      </c>
      <c r="S919" s="299">
        <v>9550.0400000000009</v>
      </c>
      <c r="T919" s="299">
        <v>1591.67333333333</v>
      </c>
      <c r="V919" s="10"/>
      <c r="W919" s="10"/>
      <c r="X919" s="10"/>
      <c r="Y919" s="10"/>
      <c r="Z919" s="10"/>
      <c r="AA919" s="10"/>
      <c r="AB919" s="10"/>
      <c r="AC919" s="10"/>
      <c r="AD919" s="10"/>
    </row>
    <row r="920" spans="1:30" x14ac:dyDescent="0.25">
      <c r="A920" s="55"/>
      <c r="B920" s="10"/>
      <c r="C920" s="177" t="s">
        <v>507</v>
      </c>
      <c r="D920" s="177"/>
      <c r="E920" s="177" t="s">
        <v>104</v>
      </c>
      <c r="F920" s="179">
        <v>2</v>
      </c>
      <c r="G920" s="299">
        <v>3093.3649999999998</v>
      </c>
      <c r="H920" s="299">
        <v>6186.73</v>
      </c>
      <c r="I920" s="299">
        <v>3093.3649999999998</v>
      </c>
      <c r="J920" s="421">
        <v>13</v>
      </c>
      <c r="K920" s="178"/>
      <c r="L920" s="179">
        <v>2</v>
      </c>
      <c r="M920" s="299">
        <v>6186.73</v>
      </c>
      <c r="N920" s="299">
        <v>3093.3649999999998</v>
      </c>
      <c r="O920" s="213"/>
      <c r="P920" s="299"/>
      <c r="Q920" s="299"/>
      <c r="R920" s="179">
        <v>2</v>
      </c>
      <c r="S920" s="299">
        <v>6186.73</v>
      </c>
      <c r="T920" s="299">
        <v>3093.3649999999998</v>
      </c>
      <c r="V920" s="10"/>
      <c r="W920" s="10"/>
      <c r="X920" s="10"/>
      <c r="Y920" s="10"/>
      <c r="Z920" s="10"/>
      <c r="AA920" s="10"/>
      <c r="AB920" s="10"/>
      <c r="AC920" s="10"/>
      <c r="AD920" s="10"/>
    </row>
    <row r="921" spans="1:30" x14ac:dyDescent="0.25">
      <c r="A921" s="55"/>
      <c r="B921" s="10"/>
      <c r="C921" s="177" t="s">
        <v>509</v>
      </c>
      <c r="D921" s="177"/>
      <c r="E921" s="177" t="s">
        <v>73</v>
      </c>
      <c r="F921" s="179">
        <v>7</v>
      </c>
      <c r="G921" s="299">
        <v>1370.18857142857</v>
      </c>
      <c r="H921" s="299">
        <v>9591.32</v>
      </c>
      <c r="I921" s="299">
        <v>1370.18857142857</v>
      </c>
      <c r="J921" s="421">
        <v>11.8571428571429</v>
      </c>
      <c r="K921" s="178"/>
      <c r="L921" s="179">
        <v>4</v>
      </c>
      <c r="M921" s="299">
        <v>6645.77</v>
      </c>
      <c r="N921" s="299">
        <v>1661.4425000000001</v>
      </c>
      <c r="O921" s="213"/>
      <c r="P921" s="299"/>
      <c r="Q921" s="299"/>
      <c r="R921" s="179">
        <v>7</v>
      </c>
      <c r="S921" s="299">
        <v>9591.32</v>
      </c>
      <c r="T921" s="299">
        <v>1370.18857142857</v>
      </c>
      <c r="V921" s="10"/>
      <c r="W921" s="10"/>
      <c r="X921" s="10"/>
      <c r="Y921" s="10"/>
      <c r="Z921" s="10"/>
      <c r="AA921" s="10"/>
      <c r="AB921" s="10"/>
      <c r="AC921" s="10"/>
      <c r="AD921" s="10"/>
    </row>
    <row r="922" spans="1:30" x14ac:dyDescent="0.25">
      <c r="A922" s="55"/>
      <c r="B922" s="10"/>
      <c r="C922" s="177" t="s">
        <v>512</v>
      </c>
      <c r="D922" s="177"/>
      <c r="E922" s="177" t="s">
        <v>333</v>
      </c>
      <c r="F922" s="179">
        <v>1</v>
      </c>
      <c r="G922" s="299">
        <v>2035.52</v>
      </c>
      <c r="H922" s="299">
        <v>2035.52</v>
      </c>
      <c r="I922" s="299">
        <v>2035.52</v>
      </c>
      <c r="J922" s="421">
        <v>6</v>
      </c>
      <c r="K922" s="178"/>
      <c r="L922" s="179">
        <v>1</v>
      </c>
      <c r="M922" s="299">
        <v>2035.52</v>
      </c>
      <c r="N922" s="299">
        <v>2035.52</v>
      </c>
      <c r="O922" s="213"/>
      <c r="P922" s="299"/>
      <c r="Q922" s="299"/>
      <c r="R922" s="179">
        <v>1</v>
      </c>
      <c r="S922" s="299">
        <v>2035.52</v>
      </c>
      <c r="T922" s="299">
        <v>2035.52</v>
      </c>
      <c r="V922" s="10"/>
      <c r="W922" s="10"/>
      <c r="X922" s="10"/>
      <c r="Y922" s="10"/>
      <c r="Z922" s="10"/>
      <c r="AA922" s="10"/>
      <c r="AB922" s="10"/>
      <c r="AC922" s="10"/>
      <c r="AD922" s="10"/>
    </row>
    <row r="923" spans="1:30" x14ac:dyDescent="0.25">
      <c r="A923" s="55"/>
      <c r="B923" s="10"/>
      <c r="C923" s="177" t="s">
        <v>513</v>
      </c>
      <c r="D923" s="177"/>
      <c r="E923" s="177" t="s">
        <v>369</v>
      </c>
      <c r="F923" s="179">
        <v>2</v>
      </c>
      <c r="G923" s="299">
        <v>818.40499999999997</v>
      </c>
      <c r="H923" s="299">
        <v>1636.81</v>
      </c>
      <c r="I923" s="299">
        <v>818.40499999999997</v>
      </c>
      <c r="J923" s="421">
        <v>9</v>
      </c>
      <c r="K923" s="178"/>
      <c r="L923" s="179"/>
      <c r="M923" s="299"/>
      <c r="N923" s="299"/>
      <c r="O923" s="213"/>
      <c r="P923" s="299"/>
      <c r="Q923" s="299"/>
      <c r="R923" s="179">
        <v>2</v>
      </c>
      <c r="S923" s="299">
        <v>1636.81</v>
      </c>
      <c r="T923" s="299">
        <v>818.40499999999997</v>
      </c>
      <c r="V923" s="10"/>
      <c r="W923" s="10"/>
      <c r="X923" s="10"/>
      <c r="Y923" s="10"/>
      <c r="Z923" s="10"/>
      <c r="AA923" s="10"/>
      <c r="AB923" s="10"/>
      <c r="AC923" s="10"/>
      <c r="AD923" s="10"/>
    </row>
    <row r="924" spans="1:30" x14ac:dyDescent="0.25">
      <c r="A924" s="55"/>
      <c r="B924" s="10"/>
      <c r="C924" s="177" t="s">
        <v>526</v>
      </c>
      <c r="D924" s="177"/>
      <c r="E924" s="177" t="s">
        <v>527</v>
      </c>
      <c r="F924" s="179">
        <v>1</v>
      </c>
      <c r="G924" s="299">
        <v>55638.74</v>
      </c>
      <c r="H924" s="299">
        <v>55638.74</v>
      </c>
      <c r="I924" s="299">
        <v>55638.74</v>
      </c>
      <c r="J924" s="421">
        <v>13</v>
      </c>
      <c r="K924" s="178"/>
      <c r="L924" s="179">
        <v>1</v>
      </c>
      <c r="M924" s="299">
        <v>55638.74</v>
      </c>
      <c r="N924" s="299">
        <v>55638.74</v>
      </c>
      <c r="O924" s="213"/>
      <c r="P924" s="299"/>
      <c r="Q924" s="299"/>
      <c r="R924" s="179">
        <v>1</v>
      </c>
      <c r="S924" s="299">
        <v>55638.74</v>
      </c>
      <c r="T924" s="299">
        <v>55638.74</v>
      </c>
      <c r="V924" s="10"/>
      <c r="W924" s="10"/>
      <c r="X924" s="10"/>
      <c r="Y924" s="10"/>
      <c r="Z924" s="10"/>
      <c r="AA924" s="10"/>
      <c r="AB924" s="10"/>
      <c r="AC924" s="10"/>
      <c r="AD924" s="10"/>
    </row>
    <row r="925" spans="1:30" x14ac:dyDescent="0.25">
      <c r="A925" s="55"/>
      <c r="B925" s="10"/>
      <c r="C925" s="177" t="s">
        <v>681</v>
      </c>
      <c r="D925" s="177"/>
      <c r="E925" s="177" t="s">
        <v>145</v>
      </c>
      <c r="F925" s="179">
        <v>2</v>
      </c>
      <c r="G925" s="299">
        <v>3961.835</v>
      </c>
      <c r="H925" s="299">
        <v>7923.67</v>
      </c>
      <c r="I925" s="299">
        <v>3961.835</v>
      </c>
      <c r="J925" s="421">
        <v>10</v>
      </c>
      <c r="K925" s="178"/>
      <c r="L925" s="179">
        <v>2</v>
      </c>
      <c r="M925" s="299">
        <v>7923.67</v>
      </c>
      <c r="N925" s="299">
        <v>3961.835</v>
      </c>
      <c r="O925" s="213"/>
      <c r="P925" s="299"/>
      <c r="Q925" s="299"/>
      <c r="R925" s="179">
        <v>2</v>
      </c>
      <c r="S925" s="299">
        <v>7923.67</v>
      </c>
      <c r="T925" s="299">
        <v>3961.835</v>
      </c>
      <c r="V925" s="10"/>
      <c r="W925" s="10"/>
      <c r="X925" s="10"/>
      <c r="Y925" s="10"/>
      <c r="Z925" s="10"/>
      <c r="AA925" s="10"/>
      <c r="AB925" s="10"/>
      <c r="AC925" s="10"/>
      <c r="AD925" s="10"/>
    </row>
    <row r="926" spans="1:30" x14ac:dyDescent="0.25">
      <c r="A926" s="55"/>
      <c r="B926" s="10"/>
      <c r="C926" s="177" t="s">
        <v>529</v>
      </c>
      <c r="D926" s="177"/>
      <c r="E926" s="177" t="s">
        <v>501</v>
      </c>
      <c r="F926" s="179">
        <v>1</v>
      </c>
      <c r="G926" s="299">
        <v>5733.17</v>
      </c>
      <c r="H926" s="299">
        <v>5733.17</v>
      </c>
      <c r="I926" s="299">
        <v>5733.17</v>
      </c>
      <c r="J926" s="421">
        <v>13</v>
      </c>
      <c r="K926" s="178"/>
      <c r="L926" s="179">
        <v>1</v>
      </c>
      <c r="M926" s="299">
        <v>5733.17</v>
      </c>
      <c r="N926" s="299">
        <v>5733.17</v>
      </c>
      <c r="O926" s="213"/>
      <c r="P926" s="299"/>
      <c r="Q926" s="299"/>
      <c r="R926" s="179">
        <v>1</v>
      </c>
      <c r="S926" s="299">
        <v>5733.17</v>
      </c>
      <c r="T926" s="299">
        <v>5733.17</v>
      </c>
      <c r="V926" s="10"/>
      <c r="W926" s="10"/>
      <c r="X926" s="10"/>
      <c r="Y926" s="10"/>
      <c r="Z926" s="10"/>
      <c r="AA926" s="10"/>
      <c r="AB926" s="10"/>
      <c r="AC926" s="10"/>
      <c r="AD926" s="10"/>
    </row>
    <row r="927" spans="1:30" x14ac:dyDescent="0.25">
      <c r="A927" s="55"/>
      <c r="B927" s="10"/>
      <c r="C927" s="177" t="s">
        <v>534</v>
      </c>
      <c r="D927" s="177"/>
      <c r="E927" s="177" t="s">
        <v>90</v>
      </c>
      <c r="F927" s="179">
        <v>3</v>
      </c>
      <c r="G927" s="299">
        <v>7710.9333333333298</v>
      </c>
      <c r="H927" s="299">
        <v>23132.799999999999</v>
      </c>
      <c r="I927" s="299">
        <v>7710.9333333333298</v>
      </c>
      <c r="J927" s="421">
        <v>9</v>
      </c>
      <c r="K927" s="178"/>
      <c r="L927" s="179">
        <v>3</v>
      </c>
      <c r="M927" s="299">
        <v>23132.799999999999</v>
      </c>
      <c r="N927" s="299">
        <v>7710.9333333333298</v>
      </c>
      <c r="O927" s="213">
        <v>1</v>
      </c>
      <c r="P927" s="299">
        <v>653.72</v>
      </c>
      <c r="Q927" s="299">
        <v>653.72</v>
      </c>
      <c r="R927" s="179">
        <v>2</v>
      </c>
      <c r="S927" s="299">
        <v>22479.08</v>
      </c>
      <c r="T927" s="299">
        <v>11239.54</v>
      </c>
      <c r="V927" s="10"/>
      <c r="W927" s="10"/>
      <c r="X927" s="10"/>
      <c r="Y927" s="10"/>
      <c r="Z927" s="10"/>
      <c r="AA927" s="10"/>
      <c r="AB927" s="10"/>
      <c r="AC927" s="10"/>
      <c r="AD927" s="10"/>
    </row>
    <row r="928" spans="1:30" x14ac:dyDescent="0.25">
      <c r="A928" s="55"/>
      <c r="B928" s="10"/>
      <c r="C928" s="177" t="s">
        <v>536</v>
      </c>
      <c r="D928" s="177"/>
      <c r="E928" s="177" t="s">
        <v>88</v>
      </c>
      <c r="F928" s="179">
        <v>3</v>
      </c>
      <c r="G928" s="299">
        <v>544.76333333333298</v>
      </c>
      <c r="H928" s="299">
        <v>1634.29</v>
      </c>
      <c r="I928" s="299">
        <v>544.76333333333298</v>
      </c>
      <c r="J928" s="421">
        <v>10.6666666666667</v>
      </c>
      <c r="K928" s="178"/>
      <c r="L928" s="179">
        <v>2</v>
      </c>
      <c r="M928" s="299">
        <v>905.08</v>
      </c>
      <c r="N928" s="299">
        <v>452.54</v>
      </c>
      <c r="O928" s="213"/>
      <c r="P928" s="299"/>
      <c r="Q928" s="299"/>
      <c r="R928" s="179">
        <v>3</v>
      </c>
      <c r="S928" s="299">
        <v>1634.29</v>
      </c>
      <c r="T928" s="299">
        <v>544.76333333333298</v>
      </c>
      <c r="V928" s="10"/>
      <c r="W928" s="10"/>
      <c r="X928" s="10"/>
      <c r="Y928" s="10"/>
      <c r="Z928" s="10"/>
      <c r="AA928" s="10"/>
      <c r="AB928" s="10"/>
      <c r="AC928" s="10"/>
      <c r="AD928" s="10"/>
    </row>
    <row r="929" spans="1:30" x14ac:dyDescent="0.25">
      <c r="A929" s="55"/>
      <c r="B929" s="10"/>
      <c r="C929" s="177" t="s">
        <v>544</v>
      </c>
      <c r="D929" s="177"/>
      <c r="E929" s="177" t="s">
        <v>131</v>
      </c>
      <c r="F929" s="179">
        <v>16</v>
      </c>
      <c r="G929" s="299">
        <v>2603.8937500000002</v>
      </c>
      <c r="H929" s="299">
        <v>41662.300000000003</v>
      </c>
      <c r="I929" s="299">
        <v>2603.8937500000002</v>
      </c>
      <c r="J929" s="421">
        <v>10.75</v>
      </c>
      <c r="K929" s="178"/>
      <c r="L929" s="179">
        <v>9</v>
      </c>
      <c r="M929" s="299">
        <v>33069.67</v>
      </c>
      <c r="N929" s="299">
        <v>3674.4077777777802</v>
      </c>
      <c r="O929" s="213">
        <v>1</v>
      </c>
      <c r="P929" s="299">
        <v>2266.3200000000002</v>
      </c>
      <c r="Q929" s="299">
        <v>2266.3200000000002</v>
      </c>
      <c r="R929" s="179">
        <v>15</v>
      </c>
      <c r="S929" s="299">
        <v>39395.980000000003</v>
      </c>
      <c r="T929" s="299">
        <v>2626.3986666666701</v>
      </c>
      <c r="V929" s="10"/>
      <c r="W929" s="10"/>
      <c r="X929" s="10"/>
      <c r="Y929" s="10"/>
      <c r="Z929" s="10"/>
      <c r="AA929" s="10"/>
      <c r="AB929" s="10"/>
      <c r="AC929" s="10"/>
      <c r="AD929" s="10"/>
    </row>
    <row r="930" spans="1:30" x14ac:dyDescent="0.25">
      <c r="A930" s="55"/>
      <c r="B930" s="10"/>
      <c r="C930" s="177" t="s">
        <v>548</v>
      </c>
      <c r="D930" s="177"/>
      <c r="E930" s="177" t="s">
        <v>385</v>
      </c>
      <c r="F930" s="179">
        <v>1</v>
      </c>
      <c r="G930" s="299">
        <v>214.08</v>
      </c>
      <c r="H930" s="299">
        <v>214.08</v>
      </c>
      <c r="I930" s="299">
        <v>214.08</v>
      </c>
      <c r="J930" s="421">
        <v>12</v>
      </c>
      <c r="K930" s="178"/>
      <c r="L930" s="179"/>
      <c r="M930" s="299"/>
      <c r="N930" s="299"/>
      <c r="O930" s="213"/>
      <c r="P930" s="299"/>
      <c r="Q930" s="299"/>
      <c r="R930" s="179">
        <v>1</v>
      </c>
      <c r="S930" s="299">
        <v>214.08</v>
      </c>
      <c r="T930" s="299">
        <v>214.08</v>
      </c>
      <c r="V930" s="10"/>
      <c r="W930" s="10"/>
      <c r="X930" s="10"/>
      <c r="Y930" s="10"/>
      <c r="Z930" s="10"/>
      <c r="AA930" s="10"/>
      <c r="AB930" s="10"/>
      <c r="AC930" s="10"/>
      <c r="AD930" s="10"/>
    </row>
    <row r="931" spans="1:30" x14ac:dyDescent="0.25">
      <c r="A931" s="55"/>
      <c r="B931" s="10"/>
      <c r="C931" s="177" t="s">
        <v>549</v>
      </c>
      <c r="D931" s="177"/>
      <c r="E931" s="177" t="s">
        <v>170</v>
      </c>
      <c r="F931" s="179">
        <v>2</v>
      </c>
      <c r="G931" s="299">
        <v>2117.0149999999999</v>
      </c>
      <c r="H931" s="299">
        <v>4234.03</v>
      </c>
      <c r="I931" s="299">
        <v>2117.0149999999999</v>
      </c>
      <c r="J931" s="421">
        <v>12.5</v>
      </c>
      <c r="K931" s="178"/>
      <c r="L931" s="179"/>
      <c r="M931" s="299"/>
      <c r="N931" s="299"/>
      <c r="O931" s="213"/>
      <c r="P931" s="299"/>
      <c r="Q931" s="299"/>
      <c r="R931" s="179">
        <v>2</v>
      </c>
      <c r="S931" s="299">
        <v>4234.03</v>
      </c>
      <c r="T931" s="299">
        <v>2117.0149999999999</v>
      </c>
      <c r="V931" s="10"/>
      <c r="W931" s="10"/>
      <c r="X931" s="10"/>
      <c r="Y931" s="10"/>
      <c r="Z931" s="10"/>
      <c r="AA931" s="10"/>
      <c r="AB931" s="10"/>
      <c r="AC931" s="10"/>
      <c r="AD931" s="10"/>
    </row>
    <row r="932" spans="1:30" x14ac:dyDescent="0.25">
      <c r="A932" s="55"/>
      <c r="B932" s="10"/>
      <c r="C932" s="177" t="s">
        <v>551</v>
      </c>
      <c r="D932" s="177"/>
      <c r="E932" s="177" t="s">
        <v>157</v>
      </c>
      <c r="F932" s="179">
        <v>1</v>
      </c>
      <c r="G932" s="299">
        <v>2309.5700000000002</v>
      </c>
      <c r="H932" s="299">
        <v>2309.5700000000002</v>
      </c>
      <c r="I932" s="299">
        <v>2309.5700000000002</v>
      </c>
      <c r="J932" s="421">
        <v>7</v>
      </c>
      <c r="K932" s="178"/>
      <c r="L932" s="179">
        <v>1</v>
      </c>
      <c r="M932" s="299">
        <v>2309.5700000000002</v>
      </c>
      <c r="N932" s="299">
        <v>2309.5700000000002</v>
      </c>
      <c r="O932" s="213"/>
      <c r="P932" s="299"/>
      <c r="Q932" s="299"/>
      <c r="R932" s="179">
        <v>1</v>
      </c>
      <c r="S932" s="299">
        <v>2309.5700000000002</v>
      </c>
      <c r="T932" s="299">
        <v>2309.5700000000002</v>
      </c>
      <c r="V932" s="10"/>
      <c r="W932" s="10"/>
      <c r="X932" s="10"/>
      <c r="Y932" s="10"/>
      <c r="Z932" s="10"/>
      <c r="AA932" s="10"/>
      <c r="AB932" s="10"/>
      <c r="AC932" s="10"/>
      <c r="AD932" s="10"/>
    </row>
    <row r="933" spans="1:30" x14ac:dyDescent="0.25">
      <c r="A933" s="55"/>
      <c r="B933" s="10"/>
      <c r="C933" s="177" t="s">
        <v>711</v>
      </c>
      <c r="D933" s="177"/>
      <c r="E933" s="177" t="s">
        <v>107</v>
      </c>
      <c r="F933" s="179">
        <v>1</v>
      </c>
      <c r="G933" s="299">
        <v>3500.85</v>
      </c>
      <c r="H933" s="299">
        <v>3500.85</v>
      </c>
      <c r="I933" s="299">
        <v>3500.85</v>
      </c>
      <c r="J933" s="421">
        <v>2</v>
      </c>
      <c r="K933" s="178"/>
      <c r="L933" s="179">
        <v>1</v>
      </c>
      <c r="M933" s="299">
        <v>3500.85</v>
      </c>
      <c r="N933" s="299">
        <v>3500.85</v>
      </c>
      <c r="O933" s="213"/>
      <c r="P933" s="299"/>
      <c r="Q933" s="299"/>
      <c r="R933" s="179">
        <v>1</v>
      </c>
      <c r="S933" s="299">
        <v>3500.85</v>
      </c>
      <c r="T933" s="299">
        <v>3500.85</v>
      </c>
      <c r="V933" s="10"/>
      <c r="W933" s="10"/>
      <c r="X933" s="10"/>
      <c r="Y933" s="10"/>
      <c r="Z933" s="10"/>
      <c r="AA933" s="10"/>
      <c r="AB933" s="10"/>
      <c r="AC933" s="10"/>
      <c r="AD933" s="10"/>
    </row>
    <row r="934" spans="1:30" x14ac:dyDescent="0.25">
      <c r="A934" s="55"/>
      <c r="B934" s="10"/>
      <c r="C934" s="177" t="s">
        <v>564</v>
      </c>
      <c r="D934" s="177"/>
      <c r="E934" s="177" t="s">
        <v>75</v>
      </c>
      <c r="F934" s="179">
        <v>4</v>
      </c>
      <c r="G934" s="299">
        <v>3005.7525000000001</v>
      </c>
      <c r="H934" s="299">
        <v>12023.01</v>
      </c>
      <c r="I934" s="299">
        <v>3005.7525000000001</v>
      </c>
      <c r="J934" s="421">
        <v>12.75</v>
      </c>
      <c r="K934" s="178"/>
      <c r="L934" s="179">
        <v>2</v>
      </c>
      <c r="M934" s="299">
        <v>4317.7</v>
      </c>
      <c r="N934" s="299">
        <v>2158.85</v>
      </c>
      <c r="O934" s="213"/>
      <c r="P934" s="299"/>
      <c r="Q934" s="299"/>
      <c r="R934" s="179">
        <v>4</v>
      </c>
      <c r="S934" s="299">
        <v>12023.01</v>
      </c>
      <c r="T934" s="299">
        <v>3005.7525000000001</v>
      </c>
      <c r="V934" s="10"/>
      <c r="W934" s="10"/>
      <c r="X934" s="10"/>
      <c r="Y934" s="10"/>
      <c r="Z934" s="10"/>
      <c r="AA934" s="10"/>
      <c r="AB934" s="10"/>
      <c r="AC934" s="10"/>
      <c r="AD934" s="10"/>
    </row>
    <row r="935" spans="1:30" x14ac:dyDescent="0.25">
      <c r="A935" s="55"/>
      <c r="B935" s="10"/>
      <c r="C935" s="177" t="s">
        <v>570</v>
      </c>
      <c r="D935" s="177"/>
      <c r="E935" s="177" t="s">
        <v>120</v>
      </c>
      <c r="F935" s="179">
        <v>1</v>
      </c>
      <c r="G935" s="299">
        <v>69</v>
      </c>
      <c r="H935" s="299">
        <v>69</v>
      </c>
      <c r="I935" s="299">
        <v>69</v>
      </c>
      <c r="J935" s="421">
        <v>10</v>
      </c>
      <c r="K935" s="178"/>
      <c r="L935" s="179"/>
      <c r="M935" s="299"/>
      <c r="N935" s="299"/>
      <c r="O935" s="213"/>
      <c r="P935" s="299"/>
      <c r="Q935" s="299"/>
      <c r="R935" s="179">
        <v>1</v>
      </c>
      <c r="S935" s="299">
        <v>69</v>
      </c>
      <c r="T935" s="299">
        <v>69</v>
      </c>
      <c r="V935" s="10"/>
      <c r="W935" s="10"/>
      <c r="X935" s="10"/>
      <c r="Y935" s="10"/>
      <c r="Z935" s="10"/>
      <c r="AA935" s="10"/>
      <c r="AB935" s="10"/>
      <c r="AC935" s="10"/>
      <c r="AD935" s="10"/>
    </row>
    <row r="936" spans="1:30" x14ac:dyDescent="0.25">
      <c r="A936" s="55"/>
      <c r="B936" s="10"/>
      <c r="C936" s="177" t="s">
        <v>573</v>
      </c>
      <c r="D936" s="177"/>
      <c r="E936" s="177" t="s">
        <v>167</v>
      </c>
      <c r="F936" s="179">
        <v>11</v>
      </c>
      <c r="G936" s="299">
        <v>1042.1663636363601</v>
      </c>
      <c r="H936" s="299">
        <v>11463.83</v>
      </c>
      <c r="I936" s="299">
        <v>1042.1663636363601</v>
      </c>
      <c r="J936" s="421">
        <v>8.7272727272727302</v>
      </c>
      <c r="K936" s="178"/>
      <c r="L936" s="179">
        <v>5</v>
      </c>
      <c r="M936" s="299">
        <v>8481.98</v>
      </c>
      <c r="N936" s="299">
        <v>1696.396</v>
      </c>
      <c r="O936" s="213"/>
      <c r="P936" s="299"/>
      <c r="Q936" s="299"/>
      <c r="R936" s="179">
        <v>11</v>
      </c>
      <c r="S936" s="299">
        <v>11463.83</v>
      </c>
      <c r="T936" s="299">
        <v>1042.1663636363601</v>
      </c>
      <c r="V936" s="10"/>
      <c r="W936" s="10"/>
      <c r="X936" s="10"/>
      <c r="Y936" s="10"/>
      <c r="Z936" s="10"/>
      <c r="AA936" s="10"/>
      <c r="AB936" s="10"/>
      <c r="AC936" s="10"/>
      <c r="AD936" s="10"/>
    </row>
    <row r="937" spans="1:30" x14ac:dyDescent="0.25">
      <c r="A937" s="55"/>
      <c r="B937" s="10"/>
      <c r="C937" s="177" t="s">
        <v>575</v>
      </c>
      <c r="D937" s="177"/>
      <c r="E937" s="177" t="s">
        <v>179</v>
      </c>
      <c r="F937" s="179">
        <v>8</v>
      </c>
      <c r="G937" s="299">
        <v>1088.6600000000001</v>
      </c>
      <c r="H937" s="299">
        <v>8709.2800000000007</v>
      </c>
      <c r="I937" s="299">
        <v>1088.6600000000001</v>
      </c>
      <c r="J937" s="421">
        <v>8.875</v>
      </c>
      <c r="K937" s="178"/>
      <c r="L937" s="179">
        <v>5</v>
      </c>
      <c r="M937" s="299">
        <v>8785.06</v>
      </c>
      <c r="N937" s="299">
        <v>1170.74</v>
      </c>
      <c r="O937" s="213"/>
      <c r="P937" s="299"/>
      <c r="Q937" s="299"/>
      <c r="R937" s="179">
        <v>8</v>
      </c>
      <c r="S937" s="299">
        <v>8709.2800000000007</v>
      </c>
      <c r="T937" s="299">
        <v>1088.6600000000001</v>
      </c>
      <c r="V937" s="10"/>
      <c r="W937" s="10"/>
      <c r="X937" s="10"/>
      <c r="Y937" s="10"/>
      <c r="Z937" s="10"/>
      <c r="AA937" s="10"/>
      <c r="AB937" s="10"/>
      <c r="AC937" s="10"/>
      <c r="AD937" s="10"/>
    </row>
    <row r="938" spans="1:30" x14ac:dyDescent="0.25">
      <c r="A938" s="55"/>
      <c r="B938" s="10"/>
      <c r="C938" s="177" t="s">
        <v>687</v>
      </c>
      <c r="D938" s="177"/>
      <c r="E938" s="177" t="s">
        <v>578</v>
      </c>
      <c r="F938" s="179">
        <v>1</v>
      </c>
      <c r="G938" s="299">
        <v>2834.1</v>
      </c>
      <c r="H938" s="299">
        <v>2834.1</v>
      </c>
      <c r="I938" s="299">
        <v>2834.1</v>
      </c>
      <c r="J938" s="421">
        <v>12</v>
      </c>
      <c r="K938" s="178"/>
      <c r="L938" s="179"/>
      <c r="M938" s="299"/>
      <c r="N938" s="299"/>
      <c r="O938" s="213"/>
      <c r="P938" s="299"/>
      <c r="Q938" s="299"/>
      <c r="R938" s="179">
        <v>1</v>
      </c>
      <c r="S938" s="299">
        <v>2834.1</v>
      </c>
      <c r="T938" s="299">
        <v>2834.1</v>
      </c>
      <c r="V938" s="10"/>
      <c r="W938" s="10"/>
      <c r="X938" s="10"/>
      <c r="Y938" s="10"/>
      <c r="Z938" s="10"/>
      <c r="AA938" s="10"/>
      <c r="AB938" s="10"/>
      <c r="AC938" s="10"/>
      <c r="AD938" s="10"/>
    </row>
    <row r="939" spans="1:30" x14ac:dyDescent="0.25">
      <c r="A939" s="55"/>
      <c r="B939" s="10"/>
      <c r="C939" s="177" t="s">
        <v>583</v>
      </c>
      <c r="D939" s="177"/>
      <c r="E939" s="177" t="s">
        <v>460</v>
      </c>
      <c r="F939" s="179">
        <v>3</v>
      </c>
      <c r="G939" s="299">
        <v>8894.61</v>
      </c>
      <c r="H939" s="299">
        <v>26683.83</v>
      </c>
      <c r="I939" s="299">
        <v>8894.61</v>
      </c>
      <c r="J939" s="421">
        <v>10</v>
      </c>
      <c r="K939" s="178"/>
      <c r="L939" s="179">
        <v>2</v>
      </c>
      <c r="M939" s="299">
        <v>26048.2</v>
      </c>
      <c r="N939" s="299">
        <v>13024.1</v>
      </c>
      <c r="O939" s="213"/>
      <c r="P939" s="299"/>
      <c r="Q939" s="299"/>
      <c r="R939" s="179">
        <v>3</v>
      </c>
      <c r="S939" s="299">
        <v>26683.83</v>
      </c>
      <c r="T939" s="299">
        <v>8894.61</v>
      </c>
      <c r="V939" s="10"/>
      <c r="W939" s="10"/>
      <c r="X939" s="10"/>
      <c r="Y939" s="10"/>
      <c r="Z939" s="10"/>
      <c r="AA939" s="10"/>
      <c r="AB939" s="10"/>
      <c r="AC939" s="10"/>
      <c r="AD939" s="10"/>
    </row>
    <row r="940" spans="1:30" x14ac:dyDescent="0.25">
      <c r="A940" s="55"/>
      <c r="B940" s="10"/>
      <c r="C940" s="177"/>
      <c r="D940" s="177"/>
      <c r="E940" s="177"/>
      <c r="F940" s="179"/>
      <c r="G940" s="299"/>
      <c r="H940" s="299"/>
      <c r="I940" s="299"/>
      <c r="J940" s="421"/>
      <c r="K940" s="178"/>
      <c r="L940" s="179"/>
      <c r="M940" s="299"/>
      <c r="N940" s="299"/>
      <c r="O940" s="213"/>
      <c r="P940" s="299"/>
      <c r="Q940" s="299"/>
      <c r="R940" s="179"/>
      <c r="S940" s="299"/>
      <c r="T940" s="299"/>
      <c r="V940" s="10"/>
      <c r="W940" s="10"/>
      <c r="X940" s="10"/>
      <c r="Y940" s="10"/>
      <c r="Z940" s="10"/>
      <c r="AA940" s="10"/>
      <c r="AB940" s="10"/>
      <c r="AC940" s="10"/>
      <c r="AD940" s="10"/>
    </row>
    <row r="941" spans="1:30" x14ac:dyDescent="0.25">
      <c r="A941" s="55"/>
      <c r="B941" s="10"/>
      <c r="C941" s="177"/>
      <c r="D941" s="177"/>
      <c r="E941" s="177"/>
      <c r="F941" s="179"/>
      <c r="G941" s="299"/>
      <c r="H941" s="299"/>
      <c r="I941" s="299"/>
      <c r="J941" s="421"/>
      <c r="K941" s="178"/>
      <c r="L941" s="179"/>
      <c r="M941" s="299"/>
      <c r="N941" s="299"/>
      <c r="O941" s="213"/>
      <c r="P941" s="299"/>
      <c r="Q941" s="299"/>
      <c r="R941" s="179"/>
      <c r="S941" s="299"/>
      <c r="T941" s="299"/>
      <c r="V941" s="10"/>
      <c r="W941" s="10"/>
      <c r="X941" s="10"/>
      <c r="Y941" s="10"/>
      <c r="Z941" s="10"/>
      <c r="AA941" s="10"/>
      <c r="AB941" s="10"/>
      <c r="AC941" s="10"/>
      <c r="AD941" s="10"/>
    </row>
    <row r="942" spans="1:30" x14ac:dyDescent="0.25">
      <c r="A942" s="55"/>
      <c r="B942" s="10"/>
      <c r="C942" s="177"/>
      <c r="D942" s="177"/>
      <c r="E942" s="177"/>
      <c r="F942" s="179"/>
      <c r="G942" s="299"/>
      <c r="H942" s="299"/>
      <c r="I942" s="299"/>
      <c r="J942" s="421"/>
      <c r="K942" s="178"/>
      <c r="L942" s="179"/>
      <c r="M942" s="299"/>
      <c r="N942" s="299"/>
      <c r="O942" s="213"/>
      <c r="P942" s="299"/>
      <c r="Q942" s="299"/>
      <c r="R942" s="179"/>
      <c r="S942" s="299"/>
      <c r="T942" s="299"/>
      <c r="V942" s="10"/>
      <c r="W942" s="10"/>
      <c r="X942" s="10"/>
      <c r="Y942" s="10"/>
      <c r="Z942" s="10"/>
      <c r="AA942" s="10"/>
      <c r="AB942" s="10"/>
      <c r="AC942" s="10"/>
      <c r="AD942" s="10"/>
    </row>
    <row r="943" spans="1:30" ht="15.75" thickBot="1" x14ac:dyDescent="0.3">
      <c r="A943" s="55"/>
      <c r="B943" s="10"/>
      <c r="C943" s="177"/>
      <c r="D943" s="177"/>
      <c r="E943" s="177"/>
      <c r="F943" s="179"/>
      <c r="G943" s="299"/>
      <c r="H943" s="299"/>
      <c r="I943" s="299"/>
      <c r="J943" s="421"/>
      <c r="K943" s="178"/>
      <c r="L943" s="179"/>
      <c r="M943" s="299"/>
      <c r="N943" s="299"/>
      <c r="O943" s="213"/>
      <c r="P943" s="299"/>
      <c r="Q943" s="299"/>
      <c r="R943" s="179"/>
      <c r="S943" s="299"/>
      <c r="T943" s="299"/>
      <c r="V943" s="10"/>
      <c r="W943" s="10"/>
      <c r="X943" s="10"/>
      <c r="Y943" s="10"/>
      <c r="Z943" s="10"/>
      <c r="AA943" s="10"/>
      <c r="AB943" s="10"/>
      <c r="AC943" s="10"/>
      <c r="AD943" s="10"/>
    </row>
    <row r="944" spans="1:30" x14ac:dyDescent="0.25">
      <c r="A944" s="55"/>
      <c r="B944" s="93" t="s">
        <v>586</v>
      </c>
      <c r="C944" s="100"/>
      <c r="D944" s="100"/>
      <c r="E944" s="100"/>
      <c r="F944" s="179">
        <f>SUM(F844:F943)</f>
        <v>309</v>
      </c>
      <c r="G944" s="307">
        <f>AVERAGE(G844:G943)</f>
        <v>3115.5157759688213</v>
      </c>
      <c r="H944" s="307">
        <f>SUM(H844:H943)</f>
        <v>860394.46999999986</v>
      </c>
      <c r="I944" s="307">
        <f>AVERAGE(I844:I943)</f>
        <v>3115.5157759688213</v>
      </c>
      <c r="J944" s="421">
        <f>AVERAGE(J844:J943)</f>
        <v>10.730555497743</v>
      </c>
      <c r="K944" s="181"/>
      <c r="L944" s="179">
        <f>SUM(L844:L943)</f>
        <v>130</v>
      </c>
      <c r="M944" s="307">
        <f>SUM(M844:M943)</f>
        <v>471105.50999999989</v>
      </c>
      <c r="N944" s="307">
        <f>AVERAGE(N844:N943)</f>
        <v>3741.1810101066471</v>
      </c>
      <c r="O944" s="213">
        <f>SUM(O844:O943)</f>
        <v>7</v>
      </c>
      <c r="P944" s="307">
        <f>SUM(P844:P943)</f>
        <v>15085.4</v>
      </c>
      <c r="Q944" s="301">
        <f>AVERAGE(Q844:Q943)</f>
        <v>2207.0049999999997</v>
      </c>
      <c r="R944" s="179">
        <f>SUM(R844:R943)</f>
        <v>302</v>
      </c>
      <c r="S944" s="307">
        <f>SUM(S844:S943)</f>
        <v>845309.06999999983</v>
      </c>
      <c r="T944" s="301">
        <f>AVERAGE(T844:T943)</f>
        <v>3197.5778211485608</v>
      </c>
      <c r="V944" s="379">
        <v>203</v>
      </c>
      <c r="W944" s="379">
        <v>5054.17</v>
      </c>
      <c r="X944" s="203">
        <f>+W944/V944</f>
        <v>24.897389162561577</v>
      </c>
      <c r="Y944" s="95"/>
      <c r="Z944" s="95"/>
      <c r="AA944" s="99" t="s">
        <v>587</v>
      </c>
      <c r="AB944" s="95"/>
      <c r="AC944" s="95"/>
      <c r="AD944" s="102" t="s">
        <v>587</v>
      </c>
    </row>
    <row r="945" spans="1:30" ht="76.5" x14ac:dyDescent="0.25">
      <c r="A945" s="55" t="s">
        <v>688</v>
      </c>
      <c r="B945" s="56" t="s">
        <v>592</v>
      </c>
      <c r="C945" s="56" t="s">
        <v>44</v>
      </c>
      <c r="D945" s="56" t="s">
        <v>45</v>
      </c>
      <c r="E945" s="56" t="s">
        <v>46</v>
      </c>
      <c r="F945" s="221" t="s">
        <v>887</v>
      </c>
      <c r="G945" s="308" t="s">
        <v>864</v>
      </c>
      <c r="H945" s="308" t="s">
        <v>888</v>
      </c>
      <c r="I945" s="308" t="s">
        <v>866</v>
      </c>
      <c r="J945" s="308" t="s">
        <v>867</v>
      </c>
      <c r="K945" s="70"/>
      <c r="L945" s="221" t="s">
        <v>868</v>
      </c>
      <c r="M945" s="308" t="s">
        <v>889</v>
      </c>
      <c r="N945" s="308" t="s">
        <v>870</v>
      </c>
      <c r="O945" s="295" t="s">
        <v>871</v>
      </c>
      <c r="P945" s="308" t="s">
        <v>872</v>
      </c>
      <c r="Q945" s="308" t="s">
        <v>873</v>
      </c>
      <c r="R945" s="230" t="s">
        <v>874</v>
      </c>
      <c r="S945" s="303" t="s">
        <v>875</v>
      </c>
      <c r="T945" s="303" t="s">
        <v>876</v>
      </c>
      <c r="U945" s="72"/>
      <c r="V945" s="57" t="s">
        <v>877</v>
      </c>
      <c r="W945" s="57" t="s">
        <v>878</v>
      </c>
      <c r="X945" s="57" t="s">
        <v>879</v>
      </c>
      <c r="Y945" s="57" t="s">
        <v>880</v>
      </c>
      <c r="Z945" s="57" t="s">
        <v>881</v>
      </c>
      <c r="AA945" s="57" t="s">
        <v>882</v>
      </c>
      <c r="AB945" s="57" t="s">
        <v>883</v>
      </c>
      <c r="AC945" s="57" t="s">
        <v>884</v>
      </c>
      <c r="AD945" s="57" t="s">
        <v>885</v>
      </c>
    </row>
    <row r="946" spans="1:30" x14ac:dyDescent="0.25">
      <c r="A946" s="55"/>
      <c r="B946" s="10"/>
      <c r="C946" s="177" t="s">
        <v>62</v>
      </c>
      <c r="D946" s="177"/>
      <c r="E946" s="177" t="s">
        <v>63</v>
      </c>
      <c r="F946" s="179">
        <v>5</v>
      </c>
      <c r="G946" s="299">
        <v>1592.1475</v>
      </c>
      <c r="H946" s="299">
        <v>6368.59</v>
      </c>
      <c r="I946" s="299">
        <v>1273.7180000000001</v>
      </c>
      <c r="J946" s="421">
        <v>15</v>
      </c>
      <c r="K946" s="178"/>
      <c r="L946" s="179">
        <v>4</v>
      </c>
      <c r="M946" s="299">
        <v>524.48</v>
      </c>
      <c r="N946" s="299">
        <v>524.48</v>
      </c>
      <c r="O946" s="213"/>
      <c r="P946" s="299"/>
      <c r="Q946" s="299"/>
      <c r="R946" s="179">
        <v>5</v>
      </c>
      <c r="S946" s="299">
        <v>6368.59</v>
      </c>
      <c r="T946" s="299"/>
      <c r="V946" s="10"/>
      <c r="W946" s="10"/>
      <c r="X946" s="10"/>
      <c r="Y946" s="10"/>
      <c r="Z946" s="10"/>
      <c r="AA946" s="10"/>
      <c r="AB946" s="10"/>
      <c r="AC946" s="10"/>
      <c r="AD946" s="10"/>
    </row>
    <row r="947" spans="1:30" x14ac:dyDescent="0.25">
      <c r="A947" s="55"/>
      <c r="B947" s="10"/>
      <c r="C947" s="177" t="s">
        <v>66</v>
      </c>
      <c r="D947" s="177"/>
      <c r="E947" s="177" t="s">
        <v>63</v>
      </c>
      <c r="F947" s="179">
        <v>3</v>
      </c>
      <c r="G947" s="299">
        <v>5027.2566666666671</v>
      </c>
      <c r="H947" s="299">
        <v>15081.77</v>
      </c>
      <c r="I947" s="299">
        <v>5027.2566666666671</v>
      </c>
      <c r="J947" s="421">
        <v>13</v>
      </c>
      <c r="K947" s="178"/>
      <c r="L947" s="179">
        <v>3</v>
      </c>
      <c r="M947" s="299"/>
      <c r="N947" s="299"/>
      <c r="O947" s="213"/>
      <c r="P947" s="299"/>
      <c r="Q947" s="299"/>
      <c r="R947" s="179">
        <v>3</v>
      </c>
      <c r="S947" s="299">
        <v>15081.77</v>
      </c>
      <c r="T947" s="299"/>
      <c r="V947" s="10"/>
      <c r="W947" s="10"/>
      <c r="X947" s="10"/>
      <c r="Y947" s="10"/>
      <c r="Z947" s="10"/>
      <c r="AA947" s="10"/>
      <c r="AB947" s="10"/>
      <c r="AC947" s="10"/>
      <c r="AD947" s="10"/>
    </row>
    <row r="948" spans="1:30" x14ac:dyDescent="0.25">
      <c r="A948" s="55"/>
      <c r="B948" s="10"/>
      <c r="C948" s="177" t="s">
        <v>67</v>
      </c>
      <c r="D948" s="177"/>
      <c r="E948" s="177" t="s">
        <v>68</v>
      </c>
      <c r="F948" s="179">
        <v>1</v>
      </c>
      <c r="G948" s="299">
        <v>5220.2299999999996</v>
      </c>
      <c r="H948" s="299">
        <v>5220.2299999999996</v>
      </c>
      <c r="I948" s="299">
        <v>5220.2299999999996</v>
      </c>
      <c r="J948" s="421">
        <v>37</v>
      </c>
      <c r="K948" s="178"/>
      <c r="L948" s="179">
        <v>1</v>
      </c>
      <c r="M948" s="299"/>
      <c r="N948" s="299"/>
      <c r="O948" s="213"/>
      <c r="P948" s="299"/>
      <c r="Q948" s="299"/>
      <c r="R948" s="179">
        <v>1</v>
      </c>
      <c r="S948" s="299">
        <v>5220.2299999999996</v>
      </c>
      <c r="T948" s="299"/>
      <c r="V948" s="10"/>
      <c r="W948" s="10"/>
      <c r="X948" s="10"/>
      <c r="Y948" s="10"/>
      <c r="Z948" s="10"/>
      <c r="AA948" s="10"/>
      <c r="AB948" s="10"/>
      <c r="AC948" s="10"/>
      <c r="AD948" s="10"/>
    </row>
    <row r="949" spans="1:30" x14ac:dyDescent="0.25">
      <c r="A949" s="55"/>
      <c r="B949" s="10"/>
      <c r="C949" s="177" t="s">
        <v>71</v>
      </c>
      <c r="D949" s="177"/>
      <c r="E949" s="177" t="s">
        <v>72</v>
      </c>
      <c r="F949" s="179">
        <v>2</v>
      </c>
      <c r="G949" s="299">
        <v>295.495</v>
      </c>
      <c r="H949" s="299">
        <v>590.99</v>
      </c>
      <c r="I949" s="299">
        <v>295.495</v>
      </c>
      <c r="J949" s="421">
        <v>12</v>
      </c>
      <c r="K949" s="178"/>
      <c r="L949" s="179">
        <v>2</v>
      </c>
      <c r="M949" s="299"/>
      <c r="N949" s="299"/>
      <c r="O949" s="213"/>
      <c r="P949" s="299"/>
      <c r="Q949" s="299"/>
      <c r="R949" s="179">
        <v>2</v>
      </c>
      <c r="S949" s="299">
        <v>590.99</v>
      </c>
      <c r="T949" s="299"/>
      <c r="V949" s="10"/>
      <c r="W949" s="10"/>
      <c r="X949" s="10"/>
      <c r="Y949" s="10"/>
      <c r="Z949" s="10"/>
      <c r="AA949" s="10"/>
      <c r="AB949" s="10"/>
      <c r="AC949" s="10"/>
      <c r="AD949" s="10"/>
    </row>
    <row r="950" spans="1:30" x14ac:dyDescent="0.25">
      <c r="A950" s="55"/>
      <c r="B950" s="10"/>
      <c r="C950" s="177" t="s">
        <v>80</v>
      </c>
      <c r="D950" s="177"/>
      <c r="E950" s="177" t="s">
        <v>81</v>
      </c>
      <c r="F950" s="179">
        <v>4</v>
      </c>
      <c r="G950" s="299">
        <v>1843.7150000000001</v>
      </c>
      <c r="H950" s="299">
        <v>3687.4300000000003</v>
      </c>
      <c r="I950" s="299">
        <v>921.85750000000007</v>
      </c>
      <c r="J950" s="421">
        <v>11</v>
      </c>
      <c r="K950" s="178"/>
      <c r="L950" s="179">
        <v>2</v>
      </c>
      <c r="M950" s="299">
        <v>2662.08</v>
      </c>
      <c r="N950" s="299">
        <v>1331.04</v>
      </c>
      <c r="O950" s="213"/>
      <c r="P950" s="299"/>
      <c r="Q950" s="299"/>
      <c r="R950" s="179">
        <v>4</v>
      </c>
      <c r="S950" s="299">
        <v>3687.4300000000003</v>
      </c>
      <c r="T950" s="299"/>
      <c r="V950" s="10"/>
      <c r="W950" s="10"/>
      <c r="X950" s="10"/>
      <c r="Y950" s="10"/>
      <c r="Z950" s="10"/>
      <c r="AA950" s="10"/>
      <c r="AB950" s="10"/>
      <c r="AC950" s="10"/>
      <c r="AD950" s="10"/>
    </row>
    <row r="951" spans="1:30" x14ac:dyDescent="0.25">
      <c r="A951" s="55"/>
      <c r="B951" s="10"/>
      <c r="C951" s="177" t="s">
        <v>82</v>
      </c>
      <c r="D951" s="177"/>
      <c r="E951" s="177" t="s">
        <v>83</v>
      </c>
      <c r="F951" s="179">
        <v>18</v>
      </c>
      <c r="G951" s="299">
        <v>6953.2808333333342</v>
      </c>
      <c r="H951" s="299">
        <v>83439.37000000001</v>
      </c>
      <c r="I951" s="299">
        <v>4635.5205555555558</v>
      </c>
      <c r="J951" s="421">
        <v>13.944444444444445</v>
      </c>
      <c r="K951" s="178"/>
      <c r="L951" s="179">
        <v>12</v>
      </c>
      <c r="M951" s="299">
        <v>14928.8</v>
      </c>
      <c r="N951" s="299">
        <v>2488.1333333333332</v>
      </c>
      <c r="O951" s="213"/>
      <c r="P951" s="299"/>
      <c r="Q951" s="299"/>
      <c r="R951" s="179">
        <v>18</v>
      </c>
      <c r="S951" s="299">
        <v>83439.37000000001</v>
      </c>
      <c r="T951" s="299"/>
      <c r="V951" s="10"/>
      <c r="W951" s="10"/>
      <c r="X951" s="10"/>
      <c r="Y951" s="10"/>
      <c r="Z951" s="10"/>
      <c r="AA951" s="10"/>
      <c r="AB951" s="10"/>
      <c r="AC951" s="10"/>
      <c r="AD951" s="10"/>
    </row>
    <row r="952" spans="1:30" x14ac:dyDescent="0.25">
      <c r="A952" s="55"/>
      <c r="B952" s="10"/>
      <c r="C952" s="177" t="s">
        <v>82</v>
      </c>
      <c r="D952" s="177"/>
      <c r="E952" s="177" t="s">
        <v>100</v>
      </c>
      <c r="F952" s="179">
        <v>1</v>
      </c>
      <c r="G952" s="299"/>
      <c r="H952" s="299">
        <v>1644.04</v>
      </c>
      <c r="I952" s="299">
        <v>1644.04</v>
      </c>
      <c r="J952" s="421">
        <v>12</v>
      </c>
      <c r="K952" s="178"/>
      <c r="L952" s="179"/>
      <c r="M952" s="299">
        <v>1644.04</v>
      </c>
      <c r="N952" s="299">
        <v>1644.04</v>
      </c>
      <c r="O952" s="213"/>
      <c r="P952" s="299"/>
      <c r="Q952" s="299"/>
      <c r="R952" s="179">
        <v>1</v>
      </c>
      <c r="S952" s="299">
        <v>1644.04</v>
      </c>
      <c r="T952" s="299"/>
      <c r="V952" s="10"/>
      <c r="W952" s="10"/>
      <c r="X952" s="10"/>
      <c r="Y952" s="10"/>
      <c r="Z952" s="10"/>
      <c r="AA952" s="10"/>
      <c r="AB952" s="10"/>
      <c r="AC952" s="10"/>
      <c r="AD952" s="10"/>
    </row>
    <row r="953" spans="1:30" x14ac:dyDescent="0.25">
      <c r="A953" s="55"/>
      <c r="B953" s="10"/>
      <c r="C953" s="177" t="s">
        <v>99</v>
      </c>
      <c r="D953" s="177"/>
      <c r="E953" s="177" t="s">
        <v>77</v>
      </c>
      <c r="F953" s="179">
        <v>1</v>
      </c>
      <c r="G953" s="299">
        <v>334.46</v>
      </c>
      <c r="H953" s="299">
        <v>334.46</v>
      </c>
      <c r="I953" s="299">
        <v>334.46</v>
      </c>
      <c r="J953" s="421">
        <v>1</v>
      </c>
      <c r="K953" s="178"/>
      <c r="L953" s="179">
        <v>1</v>
      </c>
      <c r="M953" s="299"/>
      <c r="N953" s="299"/>
      <c r="O953" s="213"/>
      <c r="P953" s="299"/>
      <c r="Q953" s="299"/>
      <c r="R953" s="179">
        <v>1</v>
      </c>
      <c r="S953" s="299">
        <v>334.46</v>
      </c>
      <c r="T953" s="299"/>
      <c r="V953" s="10"/>
      <c r="W953" s="10"/>
      <c r="X953" s="10"/>
      <c r="Y953" s="10"/>
      <c r="Z953" s="10"/>
      <c r="AA953" s="10"/>
      <c r="AB953" s="10"/>
      <c r="AC953" s="10"/>
      <c r="AD953" s="10"/>
    </row>
    <row r="954" spans="1:30" x14ac:dyDescent="0.25">
      <c r="A954" s="55"/>
      <c r="B954" s="10"/>
      <c r="C954" s="177" t="s">
        <v>101</v>
      </c>
      <c r="D954" s="177"/>
      <c r="E954" s="177" t="s">
        <v>103</v>
      </c>
      <c r="F954" s="179">
        <v>1</v>
      </c>
      <c r="G954" s="299">
        <v>10025.42</v>
      </c>
      <c r="H954" s="299">
        <v>10025.42</v>
      </c>
      <c r="I954" s="299">
        <v>10025.42</v>
      </c>
      <c r="J954" s="421">
        <v>37</v>
      </c>
      <c r="K954" s="178"/>
      <c r="L954" s="179">
        <v>1</v>
      </c>
      <c r="M954" s="299"/>
      <c r="N954" s="299"/>
      <c r="O954" s="213"/>
      <c r="P954" s="299"/>
      <c r="Q954" s="299"/>
      <c r="R954" s="179">
        <v>1</v>
      </c>
      <c r="S954" s="299">
        <v>10025.42</v>
      </c>
      <c r="T954" s="299"/>
      <c r="V954" s="10"/>
      <c r="W954" s="10"/>
      <c r="X954" s="10"/>
      <c r="Y954" s="10"/>
      <c r="Z954" s="10"/>
      <c r="AA954" s="10"/>
      <c r="AB954" s="10"/>
      <c r="AC954" s="10"/>
      <c r="AD954" s="10"/>
    </row>
    <row r="955" spans="1:30" x14ac:dyDescent="0.25">
      <c r="A955" s="55"/>
      <c r="B955" s="10"/>
      <c r="C955" s="177" t="s">
        <v>101</v>
      </c>
      <c r="D955" s="177"/>
      <c r="E955" s="177" t="s">
        <v>102</v>
      </c>
      <c r="F955" s="179">
        <v>1</v>
      </c>
      <c r="G955" s="299"/>
      <c r="H955" s="299">
        <v>2939.67</v>
      </c>
      <c r="I955" s="299">
        <v>2939.67</v>
      </c>
      <c r="J955" s="421">
        <v>7</v>
      </c>
      <c r="K955" s="178"/>
      <c r="L955" s="179"/>
      <c r="M955" s="299">
        <v>2939.67</v>
      </c>
      <c r="N955" s="299">
        <v>2939.67</v>
      </c>
      <c r="O955" s="213"/>
      <c r="P955" s="299"/>
      <c r="Q955" s="299"/>
      <c r="R955" s="179">
        <v>1</v>
      </c>
      <c r="S955" s="299">
        <v>2939.67</v>
      </c>
      <c r="T955" s="299"/>
      <c r="V955" s="10"/>
      <c r="W955" s="10"/>
      <c r="X955" s="10"/>
      <c r="Y955" s="10"/>
      <c r="Z955" s="10"/>
      <c r="AA955" s="10"/>
      <c r="AB955" s="10"/>
      <c r="AC955" s="10"/>
      <c r="AD955" s="10"/>
    </row>
    <row r="956" spans="1:30" x14ac:dyDescent="0.25">
      <c r="A956" s="55"/>
      <c r="B956" s="10"/>
      <c r="C956" s="177" t="s">
        <v>113</v>
      </c>
      <c r="D956" s="177"/>
      <c r="E956" s="177" t="s">
        <v>104</v>
      </c>
      <c r="F956" s="179">
        <v>8</v>
      </c>
      <c r="G956" s="299">
        <v>7485.5550000000003</v>
      </c>
      <c r="H956" s="299">
        <v>14971.11</v>
      </c>
      <c r="I956" s="299">
        <v>1871.3887500000001</v>
      </c>
      <c r="J956" s="421">
        <v>12.875</v>
      </c>
      <c r="K956" s="178"/>
      <c r="L956" s="179">
        <v>2</v>
      </c>
      <c r="M956" s="299">
        <v>9217.91</v>
      </c>
      <c r="N956" s="299">
        <v>1536.3183333333334</v>
      </c>
      <c r="O956" s="213"/>
      <c r="P956" s="299"/>
      <c r="Q956" s="299"/>
      <c r="R956" s="179">
        <v>8</v>
      </c>
      <c r="S956" s="299">
        <v>14971.11</v>
      </c>
      <c r="T956" s="299"/>
      <c r="V956" s="10"/>
      <c r="W956" s="10"/>
      <c r="X956" s="10"/>
      <c r="Y956" s="10"/>
      <c r="Z956" s="10"/>
      <c r="AA956" s="10"/>
      <c r="AB956" s="10"/>
      <c r="AC956" s="10"/>
      <c r="AD956" s="10"/>
    </row>
    <row r="957" spans="1:30" x14ac:dyDescent="0.25">
      <c r="A957" s="55"/>
      <c r="B957" s="10"/>
      <c r="C957" s="177" t="s">
        <v>125</v>
      </c>
      <c r="D957" s="177"/>
      <c r="E957" s="177" t="s">
        <v>120</v>
      </c>
      <c r="F957" s="179">
        <v>1</v>
      </c>
      <c r="G957" s="299"/>
      <c r="H957" s="299">
        <v>3190.42</v>
      </c>
      <c r="I957" s="299">
        <v>3190.42</v>
      </c>
      <c r="J957" s="421">
        <v>7</v>
      </c>
      <c r="K957" s="178"/>
      <c r="L957" s="179"/>
      <c r="M957" s="299">
        <v>3190.42</v>
      </c>
      <c r="N957" s="299">
        <v>3190.42</v>
      </c>
      <c r="O957" s="213"/>
      <c r="P957" s="299"/>
      <c r="Q957" s="299"/>
      <c r="R957" s="179">
        <v>1</v>
      </c>
      <c r="S957" s="299">
        <v>3190.42</v>
      </c>
      <c r="T957" s="299"/>
      <c r="V957" s="10"/>
      <c r="W957" s="10"/>
      <c r="X957" s="10"/>
      <c r="Y957" s="10"/>
      <c r="Z957" s="10"/>
      <c r="AA957" s="10"/>
      <c r="AB957" s="10"/>
      <c r="AC957" s="10"/>
      <c r="AD957" s="10"/>
    </row>
    <row r="958" spans="1:30" x14ac:dyDescent="0.25">
      <c r="A958" s="55"/>
      <c r="B958" s="10"/>
      <c r="C958" s="177" t="s">
        <v>128</v>
      </c>
      <c r="D958" s="177"/>
      <c r="E958" s="177" t="s">
        <v>68</v>
      </c>
      <c r="F958" s="179">
        <v>7</v>
      </c>
      <c r="G958" s="299">
        <v>4944.8066666666664</v>
      </c>
      <c r="H958" s="299">
        <v>14834.419999999998</v>
      </c>
      <c r="I958" s="299">
        <v>2119.2028571428568</v>
      </c>
      <c r="J958" s="421">
        <v>11.142857142857142</v>
      </c>
      <c r="K958" s="178"/>
      <c r="L958" s="179">
        <v>3</v>
      </c>
      <c r="M958" s="299">
        <v>6544.9400000000005</v>
      </c>
      <c r="N958" s="299">
        <v>1636.2350000000001</v>
      </c>
      <c r="O958" s="213"/>
      <c r="P958" s="299"/>
      <c r="Q958" s="299"/>
      <c r="R958" s="179">
        <v>7</v>
      </c>
      <c r="S958" s="299">
        <v>14834.419999999998</v>
      </c>
      <c r="T958" s="299"/>
      <c r="V958" s="10"/>
      <c r="W958" s="10"/>
      <c r="X958" s="10"/>
      <c r="Y958" s="10"/>
      <c r="Z958" s="10"/>
      <c r="AA958" s="10"/>
      <c r="AB958" s="10"/>
      <c r="AC958" s="10"/>
      <c r="AD958" s="10"/>
    </row>
    <row r="959" spans="1:30" x14ac:dyDescent="0.25">
      <c r="A959" s="55"/>
      <c r="B959" s="10"/>
      <c r="C959" s="177" t="s">
        <v>135</v>
      </c>
      <c r="D959" s="177"/>
      <c r="E959" s="177" t="s">
        <v>131</v>
      </c>
      <c r="F959" s="179">
        <v>2</v>
      </c>
      <c r="G959" s="299"/>
      <c r="H959" s="299">
        <v>1558.33</v>
      </c>
      <c r="I959" s="299">
        <v>779.16499999999996</v>
      </c>
      <c r="J959" s="421">
        <v>9.5</v>
      </c>
      <c r="K959" s="178"/>
      <c r="L959" s="179"/>
      <c r="M959" s="299">
        <v>1558.33</v>
      </c>
      <c r="N959" s="299">
        <v>779.16499999999996</v>
      </c>
      <c r="O959" s="213"/>
      <c r="P959" s="299"/>
      <c r="Q959" s="299"/>
      <c r="R959" s="179">
        <v>2</v>
      </c>
      <c r="S959" s="299">
        <v>1558.33</v>
      </c>
      <c r="T959" s="299"/>
      <c r="V959" s="10"/>
      <c r="W959" s="10"/>
      <c r="X959" s="10"/>
      <c r="Y959" s="10"/>
      <c r="Z959" s="10"/>
      <c r="AA959" s="10"/>
      <c r="AB959" s="10"/>
      <c r="AC959" s="10"/>
      <c r="AD959" s="10"/>
    </row>
    <row r="960" spans="1:30" x14ac:dyDescent="0.25">
      <c r="A960" s="55"/>
      <c r="B960" s="10"/>
      <c r="C960" s="177" t="s">
        <v>144</v>
      </c>
      <c r="D960" s="177"/>
      <c r="E960" s="177" t="s">
        <v>145</v>
      </c>
      <c r="F960" s="179">
        <v>15</v>
      </c>
      <c r="G960" s="299">
        <v>4485.1128571428571</v>
      </c>
      <c r="H960" s="299">
        <v>31395.79</v>
      </c>
      <c r="I960" s="299">
        <v>2093.0526666666669</v>
      </c>
      <c r="J960" s="421">
        <v>12.266666666666667</v>
      </c>
      <c r="K960" s="178"/>
      <c r="L960" s="179">
        <v>7</v>
      </c>
      <c r="M960" s="299">
        <v>25024.2</v>
      </c>
      <c r="N960" s="299">
        <v>3128.0250000000001</v>
      </c>
      <c r="O960" s="213"/>
      <c r="P960" s="299"/>
      <c r="Q960" s="299"/>
      <c r="R960" s="179">
        <v>15</v>
      </c>
      <c r="S960" s="299">
        <v>31395.79</v>
      </c>
      <c r="T960" s="299"/>
      <c r="V960" s="10"/>
      <c r="W960" s="10"/>
      <c r="X960" s="10"/>
      <c r="Y960" s="10"/>
      <c r="Z960" s="10"/>
      <c r="AA960" s="10"/>
      <c r="AB960" s="10"/>
      <c r="AC960" s="10"/>
      <c r="AD960" s="10"/>
    </row>
    <row r="961" spans="1:30" x14ac:dyDescent="0.25">
      <c r="A961" s="55"/>
      <c r="B961" s="10"/>
      <c r="C961" s="177" t="s">
        <v>146</v>
      </c>
      <c r="D961" s="177"/>
      <c r="E961" s="177" t="s">
        <v>148</v>
      </c>
      <c r="F961" s="179">
        <v>1</v>
      </c>
      <c r="G961" s="299">
        <v>374.03</v>
      </c>
      <c r="H961" s="299">
        <v>374.03</v>
      </c>
      <c r="I961" s="299">
        <v>374.03</v>
      </c>
      <c r="J961" s="421">
        <v>7</v>
      </c>
      <c r="K961" s="178"/>
      <c r="L961" s="179">
        <v>1</v>
      </c>
      <c r="M961" s="299"/>
      <c r="N961" s="299"/>
      <c r="O961" s="213"/>
      <c r="P961" s="299"/>
      <c r="Q961" s="299"/>
      <c r="R961" s="179">
        <v>1</v>
      </c>
      <c r="S961" s="299">
        <v>374.03</v>
      </c>
      <c r="T961" s="299"/>
      <c r="V961" s="10"/>
      <c r="W961" s="10"/>
      <c r="X961" s="10"/>
      <c r="Y961" s="10"/>
      <c r="Z961" s="10"/>
      <c r="AA961" s="10"/>
      <c r="AB961" s="10"/>
      <c r="AC961" s="10"/>
      <c r="AD961" s="10"/>
    </row>
    <row r="962" spans="1:30" x14ac:dyDescent="0.25">
      <c r="A962" s="55"/>
      <c r="B962" s="10"/>
      <c r="C962" s="177" t="s">
        <v>165</v>
      </c>
      <c r="D962" s="177"/>
      <c r="E962" s="177" t="s">
        <v>64</v>
      </c>
      <c r="F962" s="179">
        <v>4</v>
      </c>
      <c r="G962" s="299">
        <v>3790.2350000000001</v>
      </c>
      <c r="H962" s="299">
        <v>7580.47</v>
      </c>
      <c r="I962" s="299">
        <v>1895.1175000000001</v>
      </c>
      <c r="J962" s="421">
        <v>9.75</v>
      </c>
      <c r="K962" s="178"/>
      <c r="L962" s="179">
        <v>2</v>
      </c>
      <c r="M962" s="299">
        <v>6850.51</v>
      </c>
      <c r="N962" s="299">
        <v>3425.2550000000001</v>
      </c>
      <c r="O962" s="213"/>
      <c r="P962" s="299"/>
      <c r="Q962" s="299"/>
      <c r="R962" s="179">
        <v>4</v>
      </c>
      <c r="S962" s="299">
        <v>7580.47</v>
      </c>
      <c r="T962" s="299"/>
      <c r="V962" s="10"/>
      <c r="W962" s="10"/>
      <c r="X962" s="10"/>
      <c r="Y962" s="10"/>
      <c r="Z962" s="10"/>
      <c r="AA962" s="10"/>
      <c r="AB962" s="10"/>
      <c r="AC962" s="10"/>
      <c r="AD962" s="10"/>
    </row>
    <row r="963" spans="1:30" x14ac:dyDescent="0.25">
      <c r="A963" s="55"/>
      <c r="B963" s="10"/>
      <c r="C963" s="177" t="s">
        <v>171</v>
      </c>
      <c r="D963" s="177"/>
      <c r="E963" s="177" t="s">
        <v>97</v>
      </c>
      <c r="F963" s="179">
        <v>4</v>
      </c>
      <c r="G963" s="299">
        <v>4519.1433333333334</v>
      </c>
      <c r="H963" s="299">
        <v>13557.43</v>
      </c>
      <c r="I963" s="299">
        <v>3389.3575000000001</v>
      </c>
      <c r="J963" s="421">
        <v>14.25</v>
      </c>
      <c r="K963" s="178"/>
      <c r="L963" s="179">
        <v>3</v>
      </c>
      <c r="M963" s="299">
        <v>6765.84</v>
      </c>
      <c r="N963" s="299">
        <v>6765.84</v>
      </c>
      <c r="O963" s="213"/>
      <c r="P963" s="299"/>
      <c r="Q963" s="299"/>
      <c r="R963" s="179">
        <v>4</v>
      </c>
      <c r="S963" s="299">
        <v>13557.43</v>
      </c>
      <c r="T963" s="299"/>
      <c r="V963" s="10"/>
      <c r="W963" s="10"/>
      <c r="X963" s="10"/>
      <c r="Y963" s="10"/>
      <c r="Z963" s="10"/>
      <c r="AA963" s="10"/>
      <c r="AB963" s="10"/>
      <c r="AC963" s="10"/>
      <c r="AD963" s="10"/>
    </row>
    <row r="964" spans="1:30" x14ac:dyDescent="0.25">
      <c r="A964" s="55"/>
      <c r="B964" s="10"/>
      <c r="C964" s="177" t="s">
        <v>174</v>
      </c>
      <c r="D964" s="177"/>
      <c r="E964" s="177" t="s">
        <v>175</v>
      </c>
      <c r="F964" s="179">
        <v>1</v>
      </c>
      <c r="G964" s="299">
        <v>173.59</v>
      </c>
      <c r="H964" s="299">
        <v>173.59</v>
      </c>
      <c r="I964" s="299">
        <v>173.59</v>
      </c>
      <c r="J964" s="421">
        <v>7</v>
      </c>
      <c r="K964" s="178"/>
      <c r="L964" s="179">
        <v>1</v>
      </c>
      <c r="M964" s="299"/>
      <c r="N964" s="299"/>
      <c r="O964" s="213"/>
      <c r="P964" s="299"/>
      <c r="Q964" s="299"/>
      <c r="R964" s="179">
        <v>1</v>
      </c>
      <c r="S964" s="299">
        <v>173.59</v>
      </c>
      <c r="T964" s="299"/>
      <c r="V964" s="10"/>
      <c r="W964" s="10"/>
      <c r="X964" s="10"/>
      <c r="Y964" s="10"/>
      <c r="Z964" s="10"/>
      <c r="AA964" s="10"/>
      <c r="AB964" s="10"/>
      <c r="AC964" s="10"/>
      <c r="AD964" s="10"/>
    </row>
    <row r="965" spans="1:30" x14ac:dyDescent="0.25">
      <c r="A965" s="55"/>
      <c r="B965" s="10"/>
      <c r="C965" s="177" t="s">
        <v>176</v>
      </c>
      <c r="D965" s="177"/>
      <c r="E965" s="177" t="s">
        <v>177</v>
      </c>
      <c r="F965" s="179">
        <v>1</v>
      </c>
      <c r="G965" s="299">
        <v>329.19</v>
      </c>
      <c r="H965" s="299">
        <v>329.19</v>
      </c>
      <c r="I965" s="299">
        <v>329.19</v>
      </c>
      <c r="J965" s="421">
        <v>7</v>
      </c>
      <c r="K965" s="178"/>
      <c r="L965" s="179">
        <v>1</v>
      </c>
      <c r="M965" s="299"/>
      <c r="N965" s="299"/>
      <c r="O965" s="213"/>
      <c r="P965" s="299"/>
      <c r="Q965" s="299"/>
      <c r="R965" s="179">
        <v>1</v>
      </c>
      <c r="S965" s="299">
        <v>329.19</v>
      </c>
      <c r="T965" s="299"/>
      <c r="V965" s="10"/>
      <c r="W965" s="10"/>
      <c r="X965" s="10"/>
      <c r="Y965" s="10"/>
      <c r="Z965" s="10"/>
      <c r="AA965" s="10"/>
      <c r="AB965" s="10"/>
      <c r="AC965" s="10"/>
      <c r="AD965" s="10"/>
    </row>
    <row r="966" spans="1:30" x14ac:dyDescent="0.25">
      <c r="A966" s="55"/>
      <c r="B966" s="10"/>
      <c r="C966" s="177" t="s">
        <v>184</v>
      </c>
      <c r="D966" s="177"/>
      <c r="E966" s="177" t="s">
        <v>185</v>
      </c>
      <c r="F966" s="179">
        <v>3</v>
      </c>
      <c r="G966" s="299">
        <v>501.31500000000005</v>
      </c>
      <c r="H966" s="299">
        <v>1002.6300000000001</v>
      </c>
      <c r="I966" s="299">
        <v>334.21000000000004</v>
      </c>
      <c r="J966" s="421">
        <v>10.333333333333334</v>
      </c>
      <c r="K966" s="178"/>
      <c r="L966" s="179">
        <v>2</v>
      </c>
      <c r="M966" s="299">
        <v>615.62</v>
      </c>
      <c r="N966" s="299">
        <v>615.62</v>
      </c>
      <c r="O966" s="213"/>
      <c r="P966" s="299"/>
      <c r="Q966" s="299"/>
      <c r="R966" s="179">
        <v>3</v>
      </c>
      <c r="S966" s="299">
        <v>1002.6300000000001</v>
      </c>
      <c r="T966" s="299"/>
      <c r="V966" s="10"/>
      <c r="W966" s="10"/>
      <c r="X966" s="10"/>
      <c r="Y966" s="10"/>
      <c r="Z966" s="10"/>
      <c r="AA966" s="10"/>
      <c r="AB966" s="10"/>
      <c r="AC966" s="10"/>
      <c r="AD966" s="10"/>
    </row>
    <row r="967" spans="1:30" x14ac:dyDescent="0.25">
      <c r="A967" s="55"/>
      <c r="B967" s="10"/>
      <c r="C967" s="177" t="s">
        <v>199</v>
      </c>
      <c r="D967" s="177"/>
      <c r="E967" s="177" t="s">
        <v>200</v>
      </c>
      <c r="F967" s="179">
        <v>2</v>
      </c>
      <c r="G967" s="299"/>
      <c r="H967" s="299">
        <v>1117.8600000000001</v>
      </c>
      <c r="I967" s="299">
        <v>558.93000000000006</v>
      </c>
      <c r="J967" s="421">
        <v>4.5</v>
      </c>
      <c r="K967" s="178"/>
      <c r="L967" s="179"/>
      <c r="M967" s="299">
        <v>1117.8600000000001</v>
      </c>
      <c r="N967" s="299">
        <v>558.93000000000006</v>
      </c>
      <c r="O967" s="213"/>
      <c r="P967" s="299"/>
      <c r="Q967" s="299"/>
      <c r="R967" s="179">
        <v>2</v>
      </c>
      <c r="S967" s="299">
        <v>1117.8600000000001</v>
      </c>
      <c r="T967" s="299"/>
      <c r="V967" s="10"/>
      <c r="W967" s="10"/>
      <c r="X967" s="10"/>
      <c r="Y967" s="10"/>
      <c r="Z967" s="10"/>
      <c r="AA967" s="10"/>
      <c r="AB967" s="10"/>
      <c r="AC967" s="10"/>
      <c r="AD967" s="10"/>
    </row>
    <row r="968" spans="1:30" x14ac:dyDescent="0.25">
      <c r="A968" s="55"/>
      <c r="B968" s="10"/>
      <c r="C968" s="177" t="s">
        <v>202</v>
      </c>
      <c r="D968" s="177"/>
      <c r="E968" s="177" t="s">
        <v>203</v>
      </c>
      <c r="F968" s="179">
        <v>5</v>
      </c>
      <c r="G968" s="299">
        <v>5072.2624999999998</v>
      </c>
      <c r="H968" s="299">
        <v>20289.05</v>
      </c>
      <c r="I968" s="299">
        <v>4057.81</v>
      </c>
      <c r="J968" s="421">
        <v>12.2</v>
      </c>
      <c r="K968" s="178"/>
      <c r="L968" s="179">
        <v>4</v>
      </c>
      <c r="M968" s="299">
        <v>7435.63</v>
      </c>
      <c r="N968" s="299">
        <v>7435.63</v>
      </c>
      <c r="O968" s="213"/>
      <c r="P968" s="299"/>
      <c r="Q968" s="299"/>
      <c r="R968" s="179">
        <v>5</v>
      </c>
      <c r="S968" s="299">
        <v>20289.05</v>
      </c>
      <c r="T968" s="299"/>
      <c r="V968" s="10"/>
      <c r="W968" s="10"/>
      <c r="X968" s="10"/>
      <c r="Y968" s="10"/>
      <c r="Z968" s="10"/>
      <c r="AA968" s="10"/>
      <c r="AB968" s="10"/>
      <c r="AC968" s="10"/>
      <c r="AD968" s="10"/>
    </row>
    <row r="969" spans="1:30" x14ac:dyDescent="0.25">
      <c r="A969" s="55"/>
      <c r="B969" s="10"/>
      <c r="C969" s="177" t="s">
        <v>213</v>
      </c>
      <c r="D969" s="177"/>
      <c r="E969" s="177" t="s">
        <v>127</v>
      </c>
      <c r="F969" s="179">
        <v>1</v>
      </c>
      <c r="G969" s="299">
        <v>17114.669999999998</v>
      </c>
      <c r="H969" s="299">
        <v>17114.669999999998</v>
      </c>
      <c r="I969" s="299">
        <v>17114.669999999998</v>
      </c>
      <c r="J969" s="421">
        <v>13</v>
      </c>
      <c r="K969" s="178"/>
      <c r="L969" s="179">
        <v>1</v>
      </c>
      <c r="M969" s="299"/>
      <c r="N969" s="299"/>
      <c r="O969" s="213"/>
      <c r="P969" s="299"/>
      <c r="Q969" s="299"/>
      <c r="R969" s="179">
        <v>1</v>
      </c>
      <c r="S969" s="299">
        <v>17114.669999999998</v>
      </c>
      <c r="T969" s="299"/>
      <c r="V969" s="10"/>
      <c r="W969" s="10"/>
      <c r="X969" s="10"/>
      <c r="Y969" s="10"/>
      <c r="Z969" s="10"/>
      <c r="AA969" s="10"/>
      <c r="AB969" s="10"/>
      <c r="AC969" s="10"/>
      <c r="AD969" s="10"/>
    </row>
    <row r="970" spans="1:30" x14ac:dyDescent="0.25">
      <c r="A970" s="55"/>
      <c r="B970" s="10"/>
      <c r="C970" s="177" t="s">
        <v>230</v>
      </c>
      <c r="D970" s="177"/>
      <c r="E970" s="177" t="s">
        <v>211</v>
      </c>
      <c r="F970" s="179">
        <v>1</v>
      </c>
      <c r="G970" s="299">
        <v>1470.51</v>
      </c>
      <c r="H970" s="299">
        <v>1470.51</v>
      </c>
      <c r="I970" s="299">
        <v>1470.51</v>
      </c>
      <c r="J970" s="421">
        <v>13</v>
      </c>
      <c r="K970" s="178"/>
      <c r="L970" s="179">
        <v>1</v>
      </c>
      <c r="M970" s="299"/>
      <c r="N970" s="299"/>
      <c r="O970" s="213"/>
      <c r="P970" s="299"/>
      <c r="Q970" s="299"/>
      <c r="R970" s="179">
        <v>1</v>
      </c>
      <c r="S970" s="299">
        <v>1470.51</v>
      </c>
      <c r="T970" s="299"/>
      <c r="V970" s="10"/>
      <c r="W970" s="10"/>
      <c r="X970" s="10"/>
      <c r="Y970" s="10"/>
      <c r="Z970" s="10"/>
      <c r="AA970" s="10"/>
      <c r="AB970" s="10"/>
      <c r="AC970" s="10"/>
      <c r="AD970" s="10"/>
    </row>
    <row r="971" spans="1:30" x14ac:dyDescent="0.25">
      <c r="A971" s="55"/>
      <c r="B971" s="10"/>
      <c r="C971" s="177" t="s">
        <v>652</v>
      </c>
      <c r="D971" s="177"/>
      <c r="E971" s="177" t="s">
        <v>77</v>
      </c>
      <c r="F971" s="179">
        <v>5</v>
      </c>
      <c r="G971" s="299">
        <v>22806.615000000002</v>
      </c>
      <c r="H971" s="299">
        <v>45613.23</v>
      </c>
      <c r="I971" s="299">
        <v>9122.6460000000006</v>
      </c>
      <c r="J971" s="421">
        <v>12.6</v>
      </c>
      <c r="K971" s="178"/>
      <c r="L971" s="179">
        <v>2</v>
      </c>
      <c r="M971" s="299">
        <v>18468.89</v>
      </c>
      <c r="N971" s="299">
        <v>6156.2966666666662</v>
      </c>
      <c r="O971" s="213"/>
      <c r="P971" s="299"/>
      <c r="Q971" s="299"/>
      <c r="R971" s="179">
        <v>5</v>
      </c>
      <c r="S971" s="299">
        <v>45613.23</v>
      </c>
      <c r="T971" s="299"/>
      <c r="V971" s="10"/>
      <c r="W971" s="10"/>
      <c r="X971" s="10"/>
      <c r="Y971" s="10"/>
      <c r="Z971" s="10"/>
      <c r="AA971" s="10"/>
      <c r="AB971" s="10"/>
      <c r="AC971" s="10"/>
      <c r="AD971" s="10"/>
    </row>
    <row r="972" spans="1:30" x14ac:dyDescent="0.25">
      <c r="A972" s="55"/>
      <c r="B972" s="10"/>
      <c r="C972" s="177" t="s">
        <v>652</v>
      </c>
      <c r="D972" s="177"/>
      <c r="E972" s="177" t="s">
        <v>211</v>
      </c>
      <c r="F972" s="179">
        <v>3</v>
      </c>
      <c r="G972" s="299">
        <v>1964.32</v>
      </c>
      <c r="H972" s="299">
        <v>5892.96</v>
      </c>
      <c r="I972" s="299">
        <v>1964.32</v>
      </c>
      <c r="J972" s="421">
        <v>12.666666666666666</v>
      </c>
      <c r="K972" s="178"/>
      <c r="L972" s="179">
        <v>3</v>
      </c>
      <c r="M972" s="299"/>
      <c r="N972" s="299"/>
      <c r="O972" s="213"/>
      <c r="P972" s="299"/>
      <c r="Q972" s="299"/>
      <c r="R972" s="179">
        <v>3</v>
      </c>
      <c r="S972" s="299">
        <v>5892.96</v>
      </c>
      <c r="T972" s="299"/>
      <c r="V972" s="10"/>
      <c r="W972" s="10"/>
      <c r="X972" s="10"/>
      <c r="Y972" s="10"/>
      <c r="Z972" s="10"/>
      <c r="AA972" s="10"/>
      <c r="AB972" s="10"/>
      <c r="AC972" s="10"/>
      <c r="AD972" s="10"/>
    </row>
    <row r="973" spans="1:30" x14ac:dyDescent="0.25">
      <c r="A973" s="55"/>
      <c r="B973" s="10"/>
      <c r="C973" s="177" t="s">
        <v>247</v>
      </c>
      <c r="D973" s="177"/>
      <c r="E973" s="177" t="s">
        <v>211</v>
      </c>
      <c r="F973" s="179">
        <v>7</v>
      </c>
      <c r="G973" s="299">
        <v>603.81571428571431</v>
      </c>
      <c r="H973" s="299">
        <v>4226.71</v>
      </c>
      <c r="I973" s="299">
        <v>603.81571428571431</v>
      </c>
      <c r="J973" s="421">
        <v>11.857142857142858</v>
      </c>
      <c r="K973" s="178"/>
      <c r="L973" s="179">
        <v>7</v>
      </c>
      <c r="M973" s="299"/>
      <c r="N973" s="299"/>
      <c r="O973" s="213"/>
      <c r="P973" s="299"/>
      <c r="Q973" s="299"/>
      <c r="R973" s="179">
        <v>7</v>
      </c>
      <c r="S973" s="299">
        <v>4226.71</v>
      </c>
      <c r="T973" s="299"/>
      <c r="V973" s="10"/>
      <c r="W973" s="10"/>
      <c r="X973" s="10"/>
      <c r="Y973" s="10"/>
      <c r="Z973" s="10"/>
      <c r="AA973" s="10"/>
      <c r="AB973" s="10"/>
      <c r="AC973" s="10"/>
      <c r="AD973" s="10"/>
    </row>
    <row r="974" spans="1:30" x14ac:dyDescent="0.25">
      <c r="A974" s="55"/>
      <c r="B974" s="10"/>
      <c r="C974" s="177" t="s">
        <v>248</v>
      </c>
      <c r="D974" s="177"/>
      <c r="E974" s="177" t="s">
        <v>77</v>
      </c>
      <c r="F974" s="179">
        <v>2</v>
      </c>
      <c r="G974" s="299">
        <v>1542.5250000000001</v>
      </c>
      <c r="H974" s="299">
        <v>3085.05</v>
      </c>
      <c r="I974" s="299">
        <v>1542.5250000000001</v>
      </c>
      <c r="J974" s="421">
        <v>48.5</v>
      </c>
      <c r="K974" s="178"/>
      <c r="L974" s="179">
        <v>2</v>
      </c>
      <c r="M974" s="299"/>
      <c r="N974" s="299"/>
      <c r="O974" s="213"/>
      <c r="P974" s="299"/>
      <c r="Q974" s="299"/>
      <c r="R974" s="179">
        <v>2</v>
      </c>
      <c r="S974" s="299">
        <v>3085.05</v>
      </c>
      <c r="T974" s="299"/>
      <c r="V974" s="10"/>
      <c r="W974" s="10"/>
      <c r="X974" s="10"/>
      <c r="Y974" s="10"/>
      <c r="Z974" s="10"/>
      <c r="AA974" s="10"/>
      <c r="AB974" s="10"/>
      <c r="AC974" s="10"/>
      <c r="AD974" s="10"/>
    </row>
    <row r="975" spans="1:30" x14ac:dyDescent="0.25">
      <c r="A975" s="55"/>
      <c r="B975" s="10"/>
      <c r="C975" s="177" t="s">
        <v>252</v>
      </c>
      <c r="D975" s="177"/>
      <c r="E975" s="177" t="s">
        <v>70</v>
      </c>
      <c r="F975" s="179">
        <v>2</v>
      </c>
      <c r="G975" s="299">
        <v>2449.89</v>
      </c>
      <c r="H975" s="299">
        <v>2449.89</v>
      </c>
      <c r="I975" s="299">
        <v>1224.9449999999999</v>
      </c>
      <c r="J975" s="421">
        <v>12.5</v>
      </c>
      <c r="K975" s="178"/>
      <c r="L975" s="179">
        <v>1</v>
      </c>
      <c r="M975" s="299">
        <v>1884.27</v>
      </c>
      <c r="N975" s="299">
        <v>1884.27</v>
      </c>
      <c r="O975" s="213"/>
      <c r="P975" s="299"/>
      <c r="Q975" s="299"/>
      <c r="R975" s="179">
        <v>2</v>
      </c>
      <c r="S975" s="299">
        <v>2449.89</v>
      </c>
      <c r="T975" s="299"/>
      <c r="V975" s="10"/>
      <c r="W975" s="10"/>
      <c r="X975" s="10"/>
      <c r="Y975" s="10"/>
      <c r="Z975" s="10"/>
      <c r="AA975" s="10"/>
      <c r="AB975" s="10"/>
      <c r="AC975" s="10"/>
      <c r="AD975" s="10"/>
    </row>
    <row r="976" spans="1:30" x14ac:dyDescent="0.25">
      <c r="A976" s="55"/>
      <c r="B976" s="10"/>
      <c r="C976" s="177" t="s">
        <v>264</v>
      </c>
      <c r="D976" s="177"/>
      <c r="E976" s="177" t="s">
        <v>64</v>
      </c>
      <c r="F976" s="179">
        <v>1</v>
      </c>
      <c r="G976" s="299"/>
      <c r="H976" s="299">
        <v>2409.48</v>
      </c>
      <c r="I976" s="299">
        <v>2409.48</v>
      </c>
      <c r="J976" s="421">
        <v>12</v>
      </c>
      <c r="K976" s="178"/>
      <c r="L976" s="179"/>
      <c r="M976" s="299">
        <v>2409.48</v>
      </c>
      <c r="N976" s="299">
        <v>2409.48</v>
      </c>
      <c r="O976" s="213"/>
      <c r="P976" s="299"/>
      <c r="Q976" s="299"/>
      <c r="R976" s="179">
        <v>1</v>
      </c>
      <c r="S976" s="299">
        <v>2409.48</v>
      </c>
      <c r="T976" s="299"/>
      <c r="V976" s="10"/>
      <c r="W976" s="10"/>
      <c r="X976" s="10"/>
      <c r="Y976" s="10"/>
      <c r="Z976" s="10"/>
      <c r="AA976" s="10"/>
      <c r="AB976" s="10"/>
      <c r="AC976" s="10"/>
      <c r="AD976" s="10"/>
    </row>
    <row r="977" spans="1:30" x14ac:dyDescent="0.25">
      <c r="A977" s="55"/>
      <c r="B977" s="10"/>
      <c r="C977" s="177" t="s">
        <v>268</v>
      </c>
      <c r="D977" s="177"/>
      <c r="E977" s="177" t="s">
        <v>269</v>
      </c>
      <c r="F977" s="179">
        <v>1</v>
      </c>
      <c r="G977" s="299"/>
      <c r="H977" s="299">
        <v>401.83</v>
      </c>
      <c r="I977" s="299">
        <v>401.83</v>
      </c>
      <c r="J977" s="421">
        <v>13</v>
      </c>
      <c r="K977" s="178"/>
      <c r="L977" s="179"/>
      <c r="M977" s="299">
        <v>2036.33</v>
      </c>
      <c r="N977" s="299">
        <v>2036.33</v>
      </c>
      <c r="O977" s="213"/>
      <c r="P977" s="299"/>
      <c r="Q977" s="299"/>
      <c r="R977" s="179">
        <v>1</v>
      </c>
      <c r="S977" s="299">
        <v>401.83</v>
      </c>
      <c r="T977" s="299"/>
      <c r="V977" s="10"/>
      <c r="W977" s="10"/>
      <c r="X977" s="10"/>
      <c r="Y977" s="10"/>
      <c r="Z977" s="10"/>
      <c r="AA977" s="10"/>
      <c r="AB977" s="10"/>
      <c r="AC977" s="10"/>
      <c r="AD977" s="10"/>
    </row>
    <row r="978" spans="1:30" x14ac:dyDescent="0.25">
      <c r="A978" s="55"/>
      <c r="B978" s="10"/>
      <c r="C978" s="177" t="s">
        <v>279</v>
      </c>
      <c r="D978" s="177"/>
      <c r="E978" s="177" t="s">
        <v>93</v>
      </c>
      <c r="F978" s="179">
        <v>1</v>
      </c>
      <c r="G978" s="299"/>
      <c r="H978" s="299">
        <v>957.56</v>
      </c>
      <c r="I978" s="299">
        <v>957.56</v>
      </c>
      <c r="J978" s="421">
        <v>19</v>
      </c>
      <c r="K978" s="178"/>
      <c r="L978" s="179"/>
      <c r="M978" s="299">
        <v>957.56</v>
      </c>
      <c r="N978" s="299">
        <v>957.56</v>
      </c>
      <c r="O978" s="213"/>
      <c r="P978" s="299"/>
      <c r="Q978" s="299"/>
      <c r="R978" s="179">
        <v>1</v>
      </c>
      <c r="S978" s="299">
        <v>957.56</v>
      </c>
      <c r="T978" s="299"/>
      <c r="V978" s="10"/>
      <c r="W978" s="10"/>
      <c r="X978" s="10"/>
      <c r="Y978" s="10"/>
      <c r="Z978" s="10"/>
      <c r="AA978" s="10"/>
      <c r="AB978" s="10"/>
      <c r="AC978" s="10"/>
      <c r="AD978" s="10"/>
    </row>
    <row r="979" spans="1:30" x14ac:dyDescent="0.25">
      <c r="A979" s="55"/>
      <c r="B979" s="10"/>
      <c r="C979" s="177" t="s">
        <v>280</v>
      </c>
      <c r="D979" s="177"/>
      <c r="E979" s="177" t="s">
        <v>170</v>
      </c>
      <c r="F979" s="179">
        <v>1</v>
      </c>
      <c r="G979" s="299">
        <v>4253.58</v>
      </c>
      <c r="H979" s="299">
        <v>4253.58</v>
      </c>
      <c r="I979" s="299">
        <v>4253.58</v>
      </c>
      <c r="J979" s="421">
        <v>12</v>
      </c>
      <c r="K979" s="178"/>
      <c r="L979" s="179">
        <v>1</v>
      </c>
      <c r="M979" s="299"/>
      <c r="N979" s="299"/>
      <c r="O979" s="213"/>
      <c r="P979" s="299"/>
      <c r="Q979" s="299"/>
      <c r="R979" s="179">
        <v>1</v>
      </c>
      <c r="S979" s="299">
        <v>4253.58</v>
      </c>
      <c r="T979" s="299"/>
      <c r="V979" s="10"/>
      <c r="W979" s="10"/>
      <c r="X979" s="10"/>
      <c r="Y979" s="10"/>
      <c r="Z979" s="10"/>
      <c r="AA979" s="10"/>
      <c r="AB979" s="10"/>
      <c r="AC979" s="10"/>
      <c r="AD979" s="10"/>
    </row>
    <row r="980" spans="1:30" x14ac:dyDescent="0.25">
      <c r="A980" s="55"/>
      <c r="B980" s="10"/>
      <c r="C980" s="177" t="s">
        <v>284</v>
      </c>
      <c r="D980" s="177"/>
      <c r="E980" s="177" t="s">
        <v>285</v>
      </c>
      <c r="F980" s="179">
        <v>1</v>
      </c>
      <c r="G980" s="299">
        <v>1247.17</v>
      </c>
      <c r="H980" s="299">
        <v>1247.17</v>
      </c>
      <c r="I980" s="299">
        <v>1247.17</v>
      </c>
      <c r="J980" s="421">
        <v>12</v>
      </c>
      <c r="K980" s="178"/>
      <c r="L980" s="179">
        <v>1</v>
      </c>
      <c r="M980" s="299"/>
      <c r="N980" s="299"/>
      <c r="O980" s="213"/>
      <c r="P980" s="299"/>
      <c r="Q980" s="299"/>
      <c r="R980" s="179">
        <v>1</v>
      </c>
      <c r="S980" s="299">
        <v>1247.17</v>
      </c>
      <c r="T980" s="299"/>
      <c r="V980" s="10"/>
      <c r="W980" s="10"/>
      <c r="X980" s="10"/>
      <c r="Y980" s="10"/>
      <c r="Z980" s="10"/>
      <c r="AA980" s="10"/>
      <c r="AB980" s="10"/>
      <c r="AC980" s="10"/>
      <c r="AD980" s="10"/>
    </row>
    <row r="981" spans="1:30" x14ac:dyDescent="0.25">
      <c r="A981" s="55"/>
      <c r="B981" s="10"/>
      <c r="C981" s="177" t="s">
        <v>289</v>
      </c>
      <c r="D981" s="177"/>
      <c r="E981" s="177" t="s">
        <v>201</v>
      </c>
      <c r="F981" s="179">
        <v>4</v>
      </c>
      <c r="G981" s="299">
        <v>841.58</v>
      </c>
      <c r="H981" s="299">
        <v>3366.32</v>
      </c>
      <c r="I981" s="299">
        <v>841.58</v>
      </c>
      <c r="J981" s="421">
        <v>9.75</v>
      </c>
      <c r="K981" s="178"/>
      <c r="L981" s="179">
        <v>4</v>
      </c>
      <c r="M981" s="299"/>
      <c r="N981" s="299"/>
      <c r="O981" s="213"/>
      <c r="P981" s="299"/>
      <c r="Q981" s="299"/>
      <c r="R981" s="179">
        <v>4</v>
      </c>
      <c r="S981" s="299">
        <v>3366.32</v>
      </c>
      <c r="T981" s="299"/>
      <c r="V981" s="10"/>
      <c r="W981" s="10"/>
      <c r="X981" s="10"/>
      <c r="Y981" s="10"/>
      <c r="Z981" s="10"/>
      <c r="AA981" s="10"/>
      <c r="AB981" s="10"/>
      <c r="AC981" s="10"/>
      <c r="AD981" s="10"/>
    </row>
    <row r="982" spans="1:30" x14ac:dyDescent="0.25">
      <c r="A982" s="55"/>
      <c r="B982" s="10"/>
      <c r="C982" s="177" t="s">
        <v>291</v>
      </c>
      <c r="D982" s="177"/>
      <c r="E982" s="177" t="s">
        <v>65</v>
      </c>
      <c r="F982" s="179">
        <v>1</v>
      </c>
      <c r="G982" s="299">
        <v>248.72</v>
      </c>
      <c r="H982" s="299">
        <v>248.72</v>
      </c>
      <c r="I982" s="299">
        <v>248.72</v>
      </c>
      <c r="J982" s="421">
        <v>13</v>
      </c>
      <c r="K982" s="178"/>
      <c r="L982" s="179">
        <v>1</v>
      </c>
      <c r="M982" s="299"/>
      <c r="N982" s="299"/>
      <c r="O982" s="213"/>
      <c r="P982" s="299"/>
      <c r="Q982" s="299"/>
      <c r="R982" s="179">
        <v>1</v>
      </c>
      <c r="S982" s="299">
        <v>248.72</v>
      </c>
      <c r="T982" s="299"/>
      <c r="V982" s="10"/>
      <c r="W982" s="10"/>
      <c r="X982" s="10"/>
      <c r="Y982" s="10"/>
      <c r="Z982" s="10"/>
      <c r="AA982" s="10"/>
      <c r="AB982" s="10"/>
      <c r="AC982" s="10"/>
      <c r="AD982" s="10"/>
    </row>
    <row r="983" spans="1:30" x14ac:dyDescent="0.25">
      <c r="A983" s="55"/>
      <c r="B983" s="10"/>
      <c r="C983" s="177" t="s">
        <v>297</v>
      </c>
      <c r="D983" s="177"/>
      <c r="E983" s="177" t="s">
        <v>298</v>
      </c>
      <c r="F983" s="179">
        <v>1</v>
      </c>
      <c r="G983" s="299">
        <v>182.25</v>
      </c>
      <c r="H983" s="299">
        <v>182.25</v>
      </c>
      <c r="I983" s="299">
        <v>182.25</v>
      </c>
      <c r="J983" s="421">
        <v>13</v>
      </c>
      <c r="K983" s="178"/>
      <c r="L983" s="179">
        <v>1</v>
      </c>
      <c r="M983" s="299"/>
      <c r="N983" s="299"/>
      <c r="O983" s="213"/>
      <c r="P983" s="299"/>
      <c r="Q983" s="299"/>
      <c r="R983" s="179">
        <v>1</v>
      </c>
      <c r="S983" s="299">
        <v>182.25</v>
      </c>
      <c r="T983" s="299"/>
      <c r="V983" s="10"/>
      <c r="W983" s="10"/>
      <c r="X983" s="10"/>
      <c r="Y983" s="10"/>
      <c r="Z983" s="10"/>
      <c r="AA983" s="10"/>
      <c r="AB983" s="10"/>
      <c r="AC983" s="10"/>
      <c r="AD983" s="10"/>
    </row>
    <row r="984" spans="1:30" x14ac:dyDescent="0.25">
      <c r="A984" s="55"/>
      <c r="B984" s="10"/>
      <c r="C984" s="177" t="s">
        <v>301</v>
      </c>
      <c r="D984" s="177"/>
      <c r="E984" s="177" t="s">
        <v>92</v>
      </c>
      <c r="F984" s="179">
        <v>7</v>
      </c>
      <c r="G984" s="299">
        <v>3592.1225000000004</v>
      </c>
      <c r="H984" s="299">
        <v>14368.490000000002</v>
      </c>
      <c r="I984" s="299">
        <v>2052.6414285714286</v>
      </c>
      <c r="J984" s="421">
        <v>8.1428571428571423</v>
      </c>
      <c r="K984" s="178"/>
      <c r="L984" s="179">
        <v>4</v>
      </c>
      <c r="M984" s="299">
        <v>8559.43</v>
      </c>
      <c r="N984" s="299">
        <v>2853.1433333333334</v>
      </c>
      <c r="O984" s="213"/>
      <c r="P984" s="299"/>
      <c r="Q984" s="299"/>
      <c r="R984" s="179">
        <v>7</v>
      </c>
      <c r="S984" s="299">
        <v>14368.490000000002</v>
      </c>
      <c r="T984" s="299"/>
      <c r="V984" s="10"/>
      <c r="W984" s="10"/>
      <c r="X984" s="10"/>
      <c r="Y984" s="10"/>
      <c r="Z984" s="10"/>
      <c r="AA984" s="10"/>
      <c r="AB984" s="10"/>
      <c r="AC984" s="10"/>
      <c r="AD984" s="10"/>
    </row>
    <row r="985" spans="1:30" x14ac:dyDescent="0.25">
      <c r="A985" s="55"/>
      <c r="B985" s="10"/>
      <c r="C985" s="177" t="s">
        <v>303</v>
      </c>
      <c r="D985" s="177"/>
      <c r="E985" s="177" t="s">
        <v>304</v>
      </c>
      <c r="F985" s="179">
        <v>1</v>
      </c>
      <c r="G985" s="299">
        <v>377.43</v>
      </c>
      <c r="H985" s="299">
        <v>377.43</v>
      </c>
      <c r="I985" s="299">
        <v>377.43</v>
      </c>
      <c r="J985" s="421">
        <v>7</v>
      </c>
      <c r="K985" s="178"/>
      <c r="L985" s="179">
        <v>1</v>
      </c>
      <c r="M985" s="299"/>
      <c r="N985" s="299"/>
      <c r="O985" s="213"/>
      <c r="P985" s="299"/>
      <c r="Q985" s="299"/>
      <c r="R985" s="179">
        <v>1</v>
      </c>
      <c r="S985" s="299">
        <v>377.43</v>
      </c>
      <c r="T985" s="299"/>
      <c r="V985" s="10"/>
      <c r="W985" s="10"/>
      <c r="X985" s="10"/>
      <c r="Y985" s="10"/>
      <c r="Z985" s="10"/>
      <c r="AA985" s="10"/>
      <c r="AB985" s="10"/>
      <c r="AC985" s="10"/>
      <c r="AD985" s="10"/>
    </row>
    <row r="986" spans="1:30" x14ac:dyDescent="0.25">
      <c r="A986" s="55"/>
      <c r="B986" s="10"/>
      <c r="C986" s="177" t="s">
        <v>308</v>
      </c>
      <c r="D986" s="177"/>
      <c r="E986" s="177" t="s">
        <v>309</v>
      </c>
      <c r="F986" s="179">
        <v>1</v>
      </c>
      <c r="G986" s="299">
        <v>2168.08</v>
      </c>
      <c r="H986" s="299">
        <v>2168.08</v>
      </c>
      <c r="I986" s="299">
        <v>2168.08</v>
      </c>
      <c r="J986" s="421">
        <v>12</v>
      </c>
      <c r="K986" s="178"/>
      <c r="L986" s="179">
        <v>1</v>
      </c>
      <c r="M986" s="299"/>
      <c r="N986" s="299"/>
      <c r="O986" s="213"/>
      <c r="P986" s="299"/>
      <c r="Q986" s="299"/>
      <c r="R986" s="179">
        <v>1</v>
      </c>
      <c r="S986" s="299">
        <v>2168.08</v>
      </c>
      <c r="T986" s="299"/>
      <c r="V986" s="10"/>
      <c r="W986" s="10"/>
      <c r="X986" s="10"/>
      <c r="Y986" s="10"/>
      <c r="Z986" s="10"/>
      <c r="AA986" s="10"/>
      <c r="AB986" s="10"/>
      <c r="AC986" s="10"/>
      <c r="AD986" s="10"/>
    </row>
    <row r="987" spans="1:30" x14ac:dyDescent="0.25">
      <c r="A987" s="55"/>
      <c r="B987" s="10"/>
      <c r="C987" s="177" t="s">
        <v>317</v>
      </c>
      <c r="D987" s="177"/>
      <c r="E987" s="177" t="s">
        <v>79</v>
      </c>
      <c r="F987" s="179">
        <v>10</v>
      </c>
      <c r="G987" s="299">
        <v>2084.4888888888891</v>
      </c>
      <c r="H987" s="299">
        <v>18760.400000000001</v>
      </c>
      <c r="I987" s="299">
        <v>1876.0400000000002</v>
      </c>
      <c r="J987" s="421">
        <v>10.199999999999999</v>
      </c>
      <c r="K987" s="178"/>
      <c r="L987" s="179">
        <v>9</v>
      </c>
      <c r="M987" s="299">
        <v>1269.31</v>
      </c>
      <c r="N987" s="299">
        <v>1269.31</v>
      </c>
      <c r="O987" s="213"/>
      <c r="P987" s="299"/>
      <c r="Q987" s="299"/>
      <c r="R987" s="179">
        <v>10</v>
      </c>
      <c r="S987" s="299">
        <v>18760.400000000001</v>
      </c>
      <c r="T987" s="299"/>
      <c r="V987" s="10"/>
      <c r="W987" s="10"/>
      <c r="X987" s="10"/>
      <c r="Y987" s="10"/>
      <c r="Z987" s="10"/>
      <c r="AA987" s="10"/>
      <c r="AB987" s="10"/>
      <c r="AC987" s="10"/>
      <c r="AD987" s="10"/>
    </row>
    <row r="988" spans="1:30" x14ac:dyDescent="0.25">
      <c r="A988" s="55"/>
      <c r="B988" s="10"/>
      <c r="C988" s="177" t="s">
        <v>355</v>
      </c>
      <c r="D988" s="177"/>
      <c r="E988" s="177" t="s">
        <v>175</v>
      </c>
      <c r="F988" s="179">
        <v>1</v>
      </c>
      <c r="G988" s="299">
        <v>2818.06</v>
      </c>
      <c r="H988" s="299">
        <v>2818.06</v>
      </c>
      <c r="I988" s="299">
        <v>2818.06</v>
      </c>
      <c r="J988" s="421">
        <v>13</v>
      </c>
      <c r="K988" s="178"/>
      <c r="L988" s="179">
        <v>1</v>
      </c>
      <c r="M988" s="299"/>
      <c r="N988" s="299"/>
      <c r="O988" s="213"/>
      <c r="P988" s="299"/>
      <c r="Q988" s="299"/>
      <c r="R988" s="179">
        <v>1</v>
      </c>
      <c r="S988" s="299">
        <v>2818.06</v>
      </c>
      <c r="T988" s="299"/>
      <c r="V988" s="10"/>
      <c r="W988" s="10"/>
      <c r="X988" s="10"/>
      <c r="Y988" s="10"/>
      <c r="Z988" s="10"/>
      <c r="AA988" s="10"/>
      <c r="AB988" s="10"/>
      <c r="AC988" s="10"/>
      <c r="AD988" s="10"/>
    </row>
    <row r="989" spans="1:30" x14ac:dyDescent="0.25">
      <c r="A989" s="55"/>
      <c r="B989" s="10"/>
      <c r="C989" s="177" t="s">
        <v>364</v>
      </c>
      <c r="D989" s="177"/>
      <c r="E989" s="177" t="s">
        <v>203</v>
      </c>
      <c r="F989" s="179">
        <v>2</v>
      </c>
      <c r="G989" s="299">
        <v>3020.82</v>
      </c>
      <c r="H989" s="299">
        <v>6041.64</v>
      </c>
      <c r="I989" s="299">
        <v>3020.82</v>
      </c>
      <c r="J989" s="421">
        <v>18.5</v>
      </c>
      <c r="K989" s="178"/>
      <c r="L989" s="179">
        <v>2</v>
      </c>
      <c r="M989" s="299"/>
      <c r="N989" s="299"/>
      <c r="O989" s="213"/>
      <c r="P989" s="299"/>
      <c r="Q989" s="299"/>
      <c r="R989" s="179">
        <v>2</v>
      </c>
      <c r="S989" s="299">
        <v>6041.64</v>
      </c>
      <c r="T989" s="299"/>
      <c r="V989" s="10"/>
      <c r="W989" s="10"/>
      <c r="X989" s="10"/>
      <c r="Y989" s="10"/>
      <c r="Z989" s="10"/>
      <c r="AA989" s="10"/>
      <c r="AB989" s="10"/>
      <c r="AC989" s="10"/>
      <c r="AD989" s="10"/>
    </row>
    <row r="990" spans="1:30" x14ac:dyDescent="0.25">
      <c r="A990" s="55"/>
      <c r="B990" s="10"/>
      <c r="C990" s="177" t="s">
        <v>366</v>
      </c>
      <c r="D990" s="177"/>
      <c r="E990" s="177" t="s">
        <v>367</v>
      </c>
      <c r="F990" s="179">
        <v>2</v>
      </c>
      <c r="G990" s="299">
        <v>664.29500000000007</v>
      </c>
      <c r="H990" s="299">
        <v>1328.5900000000001</v>
      </c>
      <c r="I990" s="299">
        <v>664.29500000000007</v>
      </c>
      <c r="J990" s="421">
        <v>10</v>
      </c>
      <c r="K990" s="178"/>
      <c r="L990" s="179">
        <v>2</v>
      </c>
      <c r="M990" s="299"/>
      <c r="N990" s="299"/>
      <c r="O990" s="213"/>
      <c r="P990" s="299"/>
      <c r="Q990" s="299"/>
      <c r="R990" s="179">
        <v>2</v>
      </c>
      <c r="S990" s="299">
        <v>1328.5900000000001</v>
      </c>
      <c r="T990" s="299"/>
      <c r="V990" s="10"/>
      <c r="W990" s="10"/>
      <c r="X990" s="10"/>
      <c r="Y990" s="10"/>
      <c r="Z990" s="10"/>
      <c r="AA990" s="10"/>
      <c r="AB990" s="10"/>
      <c r="AC990" s="10"/>
      <c r="AD990" s="10"/>
    </row>
    <row r="991" spans="1:30" x14ac:dyDescent="0.25">
      <c r="A991" s="55"/>
      <c r="B991" s="10"/>
      <c r="C991" s="177" t="s">
        <v>376</v>
      </c>
      <c r="D991" s="177"/>
      <c r="E991" s="177" t="s">
        <v>211</v>
      </c>
      <c r="F991" s="179">
        <v>1</v>
      </c>
      <c r="G991" s="299">
        <v>353.25</v>
      </c>
      <c r="H991" s="299">
        <v>353.25</v>
      </c>
      <c r="I991" s="299">
        <v>353.25</v>
      </c>
      <c r="J991" s="421">
        <v>13</v>
      </c>
      <c r="K991" s="178"/>
      <c r="L991" s="179">
        <v>1</v>
      </c>
      <c r="M991" s="299"/>
      <c r="N991" s="299"/>
      <c r="O991" s="213"/>
      <c r="P991" s="299"/>
      <c r="Q991" s="299"/>
      <c r="R991" s="179">
        <v>1</v>
      </c>
      <c r="S991" s="299">
        <v>353.25</v>
      </c>
      <c r="T991" s="299"/>
      <c r="V991" s="10"/>
      <c r="W991" s="10"/>
      <c r="X991" s="10"/>
      <c r="Y991" s="10"/>
      <c r="Z991" s="10"/>
      <c r="AA991" s="10"/>
      <c r="AB991" s="10"/>
      <c r="AC991" s="10"/>
      <c r="AD991" s="10"/>
    </row>
    <row r="992" spans="1:30" x14ac:dyDescent="0.25">
      <c r="A992" s="55"/>
      <c r="B992" s="10"/>
      <c r="C992" s="177" t="s">
        <v>377</v>
      </c>
      <c r="D992" s="177"/>
      <c r="E992" s="177" t="s">
        <v>302</v>
      </c>
      <c r="F992" s="179">
        <v>2</v>
      </c>
      <c r="G992" s="299"/>
      <c r="H992" s="299">
        <v>960.99</v>
      </c>
      <c r="I992" s="299">
        <v>480.495</v>
      </c>
      <c r="J992" s="421">
        <v>16</v>
      </c>
      <c r="K992" s="178"/>
      <c r="L992" s="179"/>
      <c r="M992" s="299">
        <v>3412.18</v>
      </c>
      <c r="N992" s="299">
        <v>1706.09</v>
      </c>
      <c r="O992" s="213"/>
      <c r="P992" s="299"/>
      <c r="Q992" s="299"/>
      <c r="R992" s="179">
        <v>2</v>
      </c>
      <c r="S992" s="299">
        <v>960.99</v>
      </c>
      <c r="T992" s="299"/>
      <c r="V992" s="10"/>
      <c r="W992" s="10"/>
      <c r="X992" s="10"/>
      <c r="Y992" s="10"/>
      <c r="Z992" s="10"/>
      <c r="AA992" s="10"/>
      <c r="AB992" s="10"/>
      <c r="AC992" s="10"/>
      <c r="AD992" s="10"/>
    </row>
    <row r="993" spans="1:30" x14ac:dyDescent="0.25">
      <c r="A993" s="55"/>
      <c r="B993" s="10"/>
      <c r="C993" s="177" t="s">
        <v>378</v>
      </c>
      <c r="D993" s="177"/>
      <c r="E993" s="177" t="s">
        <v>105</v>
      </c>
      <c r="F993" s="179">
        <v>5</v>
      </c>
      <c r="G993" s="299">
        <v>3585.3625000000002</v>
      </c>
      <c r="H993" s="299">
        <v>14341.45</v>
      </c>
      <c r="I993" s="299">
        <v>2868.29</v>
      </c>
      <c r="J993" s="421">
        <v>12.8</v>
      </c>
      <c r="K993" s="178"/>
      <c r="L993" s="179">
        <v>4</v>
      </c>
      <c r="M993" s="299">
        <v>8918.6</v>
      </c>
      <c r="N993" s="299">
        <v>8918.6</v>
      </c>
      <c r="O993" s="213"/>
      <c r="P993" s="299"/>
      <c r="Q993" s="299"/>
      <c r="R993" s="179">
        <v>5</v>
      </c>
      <c r="S993" s="299">
        <v>14341.45</v>
      </c>
      <c r="T993" s="299"/>
      <c r="V993" s="10"/>
      <c r="W993" s="10"/>
      <c r="X993" s="10"/>
      <c r="Y993" s="10"/>
      <c r="Z993" s="10"/>
      <c r="AA993" s="10"/>
      <c r="AB993" s="10"/>
      <c r="AC993" s="10"/>
      <c r="AD993" s="10"/>
    </row>
    <row r="994" spans="1:30" x14ac:dyDescent="0.25">
      <c r="A994" s="55"/>
      <c r="B994" s="10"/>
      <c r="C994" s="177" t="s">
        <v>384</v>
      </c>
      <c r="D994" s="177"/>
      <c r="E994" s="177" t="s">
        <v>84</v>
      </c>
      <c r="F994" s="179">
        <v>2</v>
      </c>
      <c r="G994" s="299">
        <v>4364.16</v>
      </c>
      <c r="H994" s="299">
        <v>8728.32</v>
      </c>
      <c r="I994" s="299">
        <v>4364.16</v>
      </c>
      <c r="J994" s="421">
        <v>12.5</v>
      </c>
      <c r="K994" s="178"/>
      <c r="L994" s="179">
        <v>2</v>
      </c>
      <c r="M994" s="299"/>
      <c r="N994" s="299"/>
      <c r="O994" s="213"/>
      <c r="P994" s="299"/>
      <c r="Q994" s="299"/>
      <c r="R994" s="179">
        <v>2</v>
      </c>
      <c r="S994" s="299">
        <v>8728.32</v>
      </c>
      <c r="T994" s="299"/>
      <c r="V994" s="10"/>
      <c r="W994" s="10"/>
      <c r="X994" s="10"/>
      <c r="Y994" s="10"/>
      <c r="Z994" s="10"/>
      <c r="AA994" s="10"/>
      <c r="AB994" s="10"/>
      <c r="AC994" s="10"/>
      <c r="AD994" s="10"/>
    </row>
    <row r="995" spans="1:30" x14ac:dyDescent="0.25">
      <c r="A995" s="55"/>
      <c r="B995" s="10"/>
      <c r="C995" s="177" t="s">
        <v>397</v>
      </c>
      <c r="D995" s="177"/>
      <c r="E995" s="177" t="s">
        <v>120</v>
      </c>
      <c r="F995" s="179">
        <v>7</v>
      </c>
      <c r="G995" s="299">
        <v>140888.18000000002</v>
      </c>
      <c r="H995" s="299">
        <v>140888.18000000002</v>
      </c>
      <c r="I995" s="299">
        <v>20126.88285714286</v>
      </c>
      <c r="J995" s="421">
        <v>13.285714285714286</v>
      </c>
      <c r="K995" s="178"/>
      <c r="L995" s="179">
        <v>1</v>
      </c>
      <c r="M995" s="299">
        <v>94741.53</v>
      </c>
      <c r="N995" s="299">
        <v>15790.254999999999</v>
      </c>
      <c r="O995" s="213"/>
      <c r="P995" s="299"/>
      <c r="Q995" s="299"/>
      <c r="R995" s="179">
        <v>7</v>
      </c>
      <c r="S995" s="299">
        <v>140888.18000000002</v>
      </c>
      <c r="T995" s="299"/>
      <c r="V995" s="10"/>
      <c r="W995" s="10"/>
      <c r="X995" s="10"/>
      <c r="Y995" s="10"/>
      <c r="Z995" s="10"/>
      <c r="AA995" s="10"/>
      <c r="AB995" s="10"/>
      <c r="AC995" s="10"/>
      <c r="AD995" s="10"/>
    </row>
    <row r="996" spans="1:30" x14ac:dyDescent="0.25">
      <c r="A996" s="55"/>
      <c r="B996" s="10"/>
      <c r="C996" s="177" t="s">
        <v>399</v>
      </c>
      <c r="D996" s="177"/>
      <c r="E996" s="177" t="s">
        <v>77</v>
      </c>
      <c r="F996" s="179">
        <v>1</v>
      </c>
      <c r="G996" s="299">
        <v>456.8</v>
      </c>
      <c r="H996" s="299">
        <v>456.8</v>
      </c>
      <c r="I996" s="299">
        <v>456.8</v>
      </c>
      <c r="J996" s="421">
        <v>12</v>
      </c>
      <c r="K996" s="178"/>
      <c r="L996" s="179">
        <v>1</v>
      </c>
      <c r="M996" s="299"/>
      <c r="N996" s="299"/>
      <c r="O996" s="213"/>
      <c r="P996" s="299"/>
      <c r="Q996" s="299"/>
      <c r="R996" s="179">
        <v>1</v>
      </c>
      <c r="S996" s="299">
        <v>456.8</v>
      </c>
      <c r="T996" s="299"/>
      <c r="V996" s="10"/>
      <c r="W996" s="10"/>
      <c r="X996" s="10"/>
      <c r="Y996" s="10"/>
      <c r="Z996" s="10"/>
      <c r="AA996" s="10"/>
      <c r="AB996" s="10"/>
      <c r="AC996" s="10"/>
      <c r="AD996" s="10"/>
    </row>
    <row r="997" spans="1:30" x14ac:dyDescent="0.25">
      <c r="A997" s="55"/>
      <c r="B997" s="10"/>
      <c r="C997" s="177" t="s">
        <v>403</v>
      </c>
      <c r="D997" s="177"/>
      <c r="E997" s="177" t="s">
        <v>175</v>
      </c>
      <c r="F997" s="179">
        <v>12</v>
      </c>
      <c r="G997" s="299">
        <v>20566.563333333332</v>
      </c>
      <c r="H997" s="299">
        <v>61699.689999999995</v>
      </c>
      <c r="I997" s="299">
        <v>5141.6408333333329</v>
      </c>
      <c r="J997" s="421">
        <v>12.75</v>
      </c>
      <c r="K997" s="178"/>
      <c r="L997" s="179">
        <v>3</v>
      </c>
      <c r="M997" s="299">
        <v>16703.649999999998</v>
      </c>
      <c r="N997" s="299">
        <v>1855.9611111111108</v>
      </c>
      <c r="O997" s="213"/>
      <c r="P997" s="299"/>
      <c r="Q997" s="299"/>
      <c r="R997" s="179">
        <v>12</v>
      </c>
      <c r="S997" s="299">
        <v>61699.689999999995</v>
      </c>
      <c r="T997" s="299"/>
      <c r="V997" s="10"/>
      <c r="W997" s="10"/>
      <c r="X997" s="10"/>
      <c r="Y997" s="10"/>
      <c r="Z997" s="10"/>
      <c r="AA997" s="10"/>
      <c r="AB997" s="10"/>
      <c r="AC997" s="10"/>
      <c r="AD997" s="10"/>
    </row>
    <row r="998" spans="1:30" x14ac:dyDescent="0.25">
      <c r="A998" s="55"/>
      <c r="B998" s="10"/>
      <c r="C998" s="177" t="s">
        <v>408</v>
      </c>
      <c r="D998" s="177"/>
      <c r="E998" s="177" t="s">
        <v>409</v>
      </c>
      <c r="F998" s="179">
        <v>2</v>
      </c>
      <c r="G998" s="299">
        <v>443.27</v>
      </c>
      <c r="H998" s="299">
        <v>886.54</v>
      </c>
      <c r="I998" s="299">
        <v>443.27</v>
      </c>
      <c r="J998" s="421">
        <v>9.5</v>
      </c>
      <c r="K998" s="178"/>
      <c r="L998" s="179">
        <v>2</v>
      </c>
      <c r="M998" s="299"/>
      <c r="N998" s="299"/>
      <c r="O998" s="213"/>
      <c r="P998" s="299"/>
      <c r="Q998" s="299"/>
      <c r="R998" s="179">
        <v>2</v>
      </c>
      <c r="S998" s="299">
        <v>886.54</v>
      </c>
      <c r="T998" s="299"/>
      <c r="V998" s="10"/>
      <c r="W998" s="10"/>
      <c r="X998" s="10"/>
      <c r="Y998" s="10"/>
      <c r="Z998" s="10"/>
      <c r="AA998" s="10"/>
      <c r="AB998" s="10"/>
      <c r="AC998" s="10"/>
      <c r="AD998" s="10"/>
    </row>
    <row r="999" spans="1:30" x14ac:dyDescent="0.25">
      <c r="A999" s="55"/>
      <c r="B999" s="10"/>
      <c r="C999" s="177" t="s">
        <v>411</v>
      </c>
      <c r="D999" s="177"/>
      <c r="E999" s="177" t="s">
        <v>93</v>
      </c>
      <c r="F999" s="179">
        <v>1</v>
      </c>
      <c r="G999" s="299">
        <v>145.43</v>
      </c>
      <c r="H999" s="299">
        <v>145.43</v>
      </c>
      <c r="I999" s="299">
        <v>145.43</v>
      </c>
      <c r="J999" s="421">
        <v>13</v>
      </c>
      <c r="K999" s="178"/>
      <c r="L999" s="179">
        <v>1</v>
      </c>
      <c r="M999" s="299"/>
      <c r="N999" s="299"/>
      <c r="O999" s="213"/>
      <c r="P999" s="299"/>
      <c r="Q999" s="299"/>
      <c r="R999" s="179">
        <v>1</v>
      </c>
      <c r="S999" s="299">
        <v>145.43</v>
      </c>
      <c r="T999" s="299"/>
      <c r="V999" s="10"/>
      <c r="W999" s="10"/>
      <c r="X999" s="10"/>
      <c r="Y999" s="10"/>
      <c r="Z999" s="10"/>
      <c r="AA999" s="10"/>
      <c r="AB999" s="10"/>
      <c r="AC999" s="10"/>
      <c r="AD999" s="10"/>
    </row>
    <row r="1000" spans="1:30" x14ac:dyDescent="0.25">
      <c r="A1000" s="55"/>
      <c r="B1000" s="10"/>
      <c r="C1000" s="177" t="s">
        <v>415</v>
      </c>
      <c r="D1000" s="177"/>
      <c r="E1000" s="177" t="s">
        <v>324</v>
      </c>
      <c r="F1000" s="179">
        <v>2</v>
      </c>
      <c r="G1000" s="299">
        <v>1229.5050000000001</v>
      </c>
      <c r="H1000" s="299">
        <v>2459.0100000000002</v>
      </c>
      <c r="I1000" s="299">
        <v>1229.5050000000001</v>
      </c>
      <c r="J1000" s="421">
        <v>9.5</v>
      </c>
      <c r="K1000" s="178"/>
      <c r="L1000" s="179">
        <v>2</v>
      </c>
      <c r="M1000" s="299"/>
      <c r="N1000" s="299"/>
      <c r="O1000" s="213"/>
      <c r="P1000" s="299"/>
      <c r="Q1000" s="299"/>
      <c r="R1000" s="179">
        <v>2</v>
      </c>
      <c r="S1000" s="299">
        <v>2459.0100000000002</v>
      </c>
      <c r="T1000" s="299"/>
      <c r="V1000" s="10"/>
      <c r="W1000" s="10"/>
      <c r="X1000" s="10"/>
      <c r="Y1000" s="10"/>
      <c r="Z1000" s="10"/>
      <c r="AA1000" s="10"/>
      <c r="AB1000" s="10"/>
      <c r="AC1000" s="10"/>
      <c r="AD1000" s="10"/>
    </row>
    <row r="1001" spans="1:30" x14ac:dyDescent="0.25">
      <c r="A1001" s="55"/>
      <c r="B1001" s="10"/>
      <c r="C1001" s="177" t="s">
        <v>419</v>
      </c>
      <c r="D1001" s="177"/>
      <c r="E1001" s="177" t="s">
        <v>110</v>
      </c>
      <c r="F1001" s="179">
        <v>1</v>
      </c>
      <c r="G1001" s="299"/>
      <c r="H1001" s="299">
        <v>990.98</v>
      </c>
      <c r="I1001" s="299">
        <v>990.98</v>
      </c>
      <c r="J1001" s="421">
        <v>7</v>
      </c>
      <c r="K1001" s="178"/>
      <c r="L1001" s="179"/>
      <c r="M1001" s="299">
        <v>990.98</v>
      </c>
      <c r="N1001" s="299">
        <v>990.98</v>
      </c>
      <c r="O1001" s="213"/>
      <c r="P1001" s="299"/>
      <c r="Q1001" s="299"/>
      <c r="R1001" s="179">
        <v>1</v>
      </c>
      <c r="S1001" s="299">
        <v>990.98</v>
      </c>
      <c r="T1001" s="299"/>
      <c r="V1001" s="10"/>
      <c r="W1001" s="10"/>
      <c r="X1001" s="10"/>
      <c r="Y1001" s="10"/>
      <c r="Z1001" s="10"/>
      <c r="AA1001" s="10"/>
      <c r="AB1001" s="10"/>
      <c r="AC1001" s="10"/>
      <c r="AD1001" s="10"/>
    </row>
    <row r="1002" spans="1:30" x14ac:dyDescent="0.25">
      <c r="A1002" s="55"/>
      <c r="B1002" s="10"/>
      <c r="C1002" s="177" t="s">
        <v>420</v>
      </c>
      <c r="D1002" s="177"/>
      <c r="E1002" s="177" t="s">
        <v>287</v>
      </c>
      <c r="F1002" s="179">
        <v>3</v>
      </c>
      <c r="G1002" s="299">
        <v>7000.3649999999998</v>
      </c>
      <c r="H1002" s="299">
        <v>14000.73</v>
      </c>
      <c r="I1002" s="299">
        <v>4666.91</v>
      </c>
      <c r="J1002" s="421">
        <v>10.333333333333334</v>
      </c>
      <c r="K1002" s="178"/>
      <c r="L1002" s="179">
        <v>2</v>
      </c>
      <c r="M1002" s="299">
        <v>12921.09</v>
      </c>
      <c r="N1002" s="299">
        <v>12921.09</v>
      </c>
      <c r="O1002" s="213"/>
      <c r="P1002" s="299"/>
      <c r="Q1002" s="299"/>
      <c r="R1002" s="179">
        <v>3</v>
      </c>
      <c r="S1002" s="299">
        <v>14000.73</v>
      </c>
      <c r="T1002" s="299"/>
      <c r="V1002" s="10"/>
      <c r="W1002" s="10"/>
      <c r="X1002" s="10"/>
      <c r="Y1002" s="10"/>
      <c r="Z1002" s="10"/>
      <c r="AA1002" s="10"/>
      <c r="AB1002" s="10"/>
      <c r="AC1002" s="10"/>
      <c r="AD1002" s="10"/>
    </row>
    <row r="1003" spans="1:30" x14ac:dyDescent="0.25">
      <c r="A1003" s="55"/>
      <c r="B1003" s="10"/>
      <c r="C1003" s="177" t="s">
        <v>432</v>
      </c>
      <c r="D1003" s="177"/>
      <c r="E1003" s="177" t="s">
        <v>368</v>
      </c>
      <c r="F1003" s="179">
        <v>3</v>
      </c>
      <c r="G1003" s="299">
        <v>706.28666666666675</v>
      </c>
      <c r="H1003" s="299">
        <v>2118.86</v>
      </c>
      <c r="I1003" s="299">
        <v>706.28666666666675</v>
      </c>
      <c r="J1003" s="421">
        <v>10.666666666666666</v>
      </c>
      <c r="K1003" s="178"/>
      <c r="L1003" s="179">
        <v>3</v>
      </c>
      <c r="M1003" s="299"/>
      <c r="N1003" s="299"/>
      <c r="O1003" s="213"/>
      <c r="P1003" s="299"/>
      <c r="Q1003" s="299"/>
      <c r="R1003" s="179">
        <v>3</v>
      </c>
      <c r="S1003" s="299">
        <v>2118.86</v>
      </c>
      <c r="T1003" s="299"/>
      <c r="V1003" s="10"/>
      <c r="W1003" s="10"/>
      <c r="X1003" s="10"/>
      <c r="Y1003" s="10"/>
      <c r="Z1003" s="10"/>
      <c r="AA1003" s="10"/>
      <c r="AB1003" s="10"/>
      <c r="AC1003" s="10"/>
      <c r="AD1003" s="10"/>
    </row>
    <row r="1004" spans="1:30" x14ac:dyDescent="0.25">
      <c r="A1004" s="55"/>
      <c r="B1004" s="10"/>
      <c r="C1004" s="177" t="s">
        <v>436</v>
      </c>
      <c r="D1004" s="177"/>
      <c r="E1004" s="177" t="s">
        <v>390</v>
      </c>
      <c r="F1004" s="179">
        <v>8</v>
      </c>
      <c r="G1004" s="299">
        <v>2632.5671428571432</v>
      </c>
      <c r="H1004" s="299">
        <v>18427.97</v>
      </c>
      <c r="I1004" s="299">
        <v>2303.4962500000001</v>
      </c>
      <c r="J1004" s="421">
        <v>11.625</v>
      </c>
      <c r="K1004" s="178"/>
      <c r="L1004" s="179">
        <v>7</v>
      </c>
      <c r="M1004" s="299">
        <v>1319.98</v>
      </c>
      <c r="N1004" s="299">
        <v>1319.98</v>
      </c>
      <c r="O1004" s="213"/>
      <c r="P1004" s="299"/>
      <c r="Q1004" s="299"/>
      <c r="R1004" s="179">
        <v>8</v>
      </c>
      <c r="S1004" s="299">
        <v>18427.97</v>
      </c>
      <c r="T1004" s="299"/>
      <c r="V1004" s="10"/>
      <c r="W1004" s="10"/>
      <c r="X1004" s="10"/>
      <c r="Y1004" s="10"/>
      <c r="Z1004" s="10"/>
      <c r="AA1004" s="10"/>
      <c r="AB1004" s="10"/>
      <c r="AC1004" s="10"/>
      <c r="AD1004" s="10"/>
    </row>
    <row r="1005" spans="1:30" x14ac:dyDescent="0.25">
      <c r="A1005" s="55"/>
      <c r="B1005" s="10"/>
      <c r="C1005" s="177" t="s">
        <v>440</v>
      </c>
      <c r="D1005" s="177"/>
      <c r="E1005" s="177" t="s">
        <v>292</v>
      </c>
      <c r="F1005" s="179">
        <v>1</v>
      </c>
      <c r="G1005" s="299">
        <v>316.42</v>
      </c>
      <c r="H1005" s="299">
        <v>316.42</v>
      </c>
      <c r="I1005" s="299">
        <v>316.42</v>
      </c>
      <c r="J1005" s="421">
        <v>13</v>
      </c>
      <c r="K1005" s="178"/>
      <c r="L1005" s="179">
        <v>1</v>
      </c>
      <c r="M1005" s="299"/>
      <c r="N1005" s="299"/>
      <c r="O1005" s="213"/>
      <c r="P1005" s="299"/>
      <c r="Q1005" s="299"/>
      <c r="R1005" s="179">
        <v>1</v>
      </c>
      <c r="S1005" s="299">
        <v>316.42</v>
      </c>
      <c r="T1005" s="299"/>
      <c r="V1005" s="10"/>
      <c r="W1005" s="10"/>
      <c r="X1005" s="10"/>
      <c r="Y1005" s="10"/>
      <c r="Z1005" s="10"/>
      <c r="AA1005" s="10"/>
      <c r="AB1005" s="10"/>
      <c r="AC1005" s="10"/>
      <c r="AD1005" s="10"/>
    </row>
    <row r="1006" spans="1:30" x14ac:dyDescent="0.25">
      <c r="A1006" s="55"/>
      <c r="B1006" s="10"/>
      <c r="C1006" s="177" t="s">
        <v>445</v>
      </c>
      <c r="D1006" s="177"/>
      <c r="E1006" s="177" t="s">
        <v>124</v>
      </c>
      <c r="F1006" s="179">
        <v>1</v>
      </c>
      <c r="G1006" s="299">
        <v>691.85</v>
      </c>
      <c r="H1006" s="299">
        <v>691.85</v>
      </c>
      <c r="I1006" s="299">
        <v>691.85</v>
      </c>
      <c r="J1006" s="421">
        <v>7</v>
      </c>
      <c r="K1006" s="178"/>
      <c r="L1006" s="179">
        <v>1</v>
      </c>
      <c r="M1006" s="299"/>
      <c r="N1006" s="299"/>
      <c r="O1006" s="213"/>
      <c r="P1006" s="299"/>
      <c r="Q1006" s="299"/>
      <c r="R1006" s="179">
        <v>1</v>
      </c>
      <c r="S1006" s="299">
        <v>691.85</v>
      </c>
      <c r="T1006" s="299"/>
      <c r="V1006" s="10"/>
      <c r="W1006" s="10"/>
      <c r="X1006" s="10"/>
      <c r="Y1006" s="10"/>
      <c r="Z1006" s="10"/>
      <c r="AA1006" s="10"/>
      <c r="AB1006" s="10"/>
      <c r="AC1006" s="10"/>
      <c r="AD1006" s="10"/>
    </row>
    <row r="1007" spans="1:30" x14ac:dyDescent="0.25">
      <c r="A1007" s="55"/>
      <c r="B1007" s="10"/>
      <c r="C1007" s="177" t="s">
        <v>446</v>
      </c>
      <c r="D1007" s="177"/>
      <c r="E1007" s="177" t="s">
        <v>109</v>
      </c>
      <c r="F1007" s="179">
        <v>2</v>
      </c>
      <c r="G1007" s="299"/>
      <c r="H1007" s="299">
        <v>7439.76</v>
      </c>
      <c r="I1007" s="299">
        <v>3719.88</v>
      </c>
      <c r="J1007" s="421">
        <v>10</v>
      </c>
      <c r="K1007" s="178"/>
      <c r="L1007" s="179"/>
      <c r="M1007" s="299">
        <v>7439.76</v>
      </c>
      <c r="N1007" s="299">
        <v>3719.88</v>
      </c>
      <c r="O1007" s="213"/>
      <c r="P1007" s="299"/>
      <c r="Q1007" s="299"/>
      <c r="R1007" s="179">
        <v>2</v>
      </c>
      <c r="S1007" s="299">
        <v>7439.76</v>
      </c>
      <c r="T1007" s="299"/>
      <c r="V1007" s="10"/>
      <c r="W1007" s="10"/>
      <c r="X1007" s="10"/>
      <c r="Y1007" s="10"/>
      <c r="Z1007" s="10"/>
      <c r="AA1007" s="10"/>
      <c r="AB1007" s="10"/>
      <c r="AC1007" s="10"/>
      <c r="AD1007" s="10"/>
    </row>
    <row r="1008" spans="1:30" x14ac:dyDescent="0.25">
      <c r="A1008" s="55"/>
      <c r="B1008" s="10"/>
      <c r="C1008" s="177" t="s">
        <v>448</v>
      </c>
      <c r="D1008" s="177"/>
      <c r="E1008" s="177" t="s">
        <v>449</v>
      </c>
      <c r="F1008" s="179">
        <v>1</v>
      </c>
      <c r="G1008" s="299"/>
      <c r="H1008" s="299">
        <v>1724.96</v>
      </c>
      <c r="I1008" s="299">
        <v>1724.96</v>
      </c>
      <c r="J1008" s="421">
        <v>7</v>
      </c>
      <c r="K1008" s="178"/>
      <c r="L1008" s="179"/>
      <c r="M1008" s="299">
        <v>1724.96</v>
      </c>
      <c r="N1008" s="299">
        <v>1724.96</v>
      </c>
      <c r="O1008" s="213"/>
      <c r="P1008" s="299"/>
      <c r="Q1008" s="299"/>
      <c r="R1008" s="179">
        <v>1</v>
      </c>
      <c r="S1008" s="299">
        <v>1724.96</v>
      </c>
      <c r="T1008" s="299"/>
      <c r="V1008" s="10"/>
      <c r="W1008" s="10"/>
      <c r="X1008" s="10"/>
      <c r="Y1008" s="10"/>
      <c r="Z1008" s="10"/>
      <c r="AA1008" s="10"/>
      <c r="AB1008" s="10"/>
      <c r="AC1008" s="10"/>
      <c r="AD1008" s="10"/>
    </row>
    <row r="1009" spans="1:30" x14ac:dyDescent="0.25">
      <c r="A1009" s="55"/>
      <c r="B1009" s="10"/>
      <c r="C1009" s="177" t="s">
        <v>453</v>
      </c>
      <c r="D1009" s="177"/>
      <c r="E1009" s="177" t="s">
        <v>177</v>
      </c>
      <c r="F1009" s="179">
        <v>2</v>
      </c>
      <c r="G1009" s="299">
        <v>2820.2000000000003</v>
      </c>
      <c r="H1009" s="299">
        <v>2820.2000000000003</v>
      </c>
      <c r="I1009" s="299">
        <v>1410.1000000000001</v>
      </c>
      <c r="J1009" s="421">
        <v>13</v>
      </c>
      <c r="K1009" s="178"/>
      <c r="L1009" s="179">
        <v>1</v>
      </c>
      <c r="M1009" s="299">
        <v>2643.82</v>
      </c>
      <c r="N1009" s="299">
        <v>2643.82</v>
      </c>
      <c r="O1009" s="213"/>
      <c r="P1009" s="299"/>
      <c r="Q1009" s="299"/>
      <c r="R1009" s="179">
        <v>2</v>
      </c>
      <c r="S1009" s="299">
        <v>2820.2000000000003</v>
      </c>
      <c r="T1009" s="299"/>
      <c r="V1009" s="10"/>
      <c r="W1009" s="10"/>
      <c r="X1009" s="10"/>
      <c r="Y1009" s="10"/>
      <c r="Z1009" s="10"/>
      <c r="AA1009" s="10"/>
      <c r="AB1009" s="10"/>
      <c r="AC1009" s="10"/>
      <c r="AD1009" s="10"/>
    </row>
    <row r="1010" spans="1:30" x14ac:dyDescent="0.25">
      <c r="A1010" s="55"/>
      <c r="B1010" s="10"/>
      <c r="C1010" s="177" t="s">
        <v>454</v>
      </c>
      <c r="D1010" s="177"/>
      <c r="E1010" s="177" t="s">
        <v>455</v>
      </c>
      <c r="F1010" s="179">
        <v>3</v>
      </c>
      <c r="G1010" s="299">
        <v>3552.3049999999998</v>
      </c>
      <c r="H1010" s="299">
        <v>7104.61</v>
      </c>
      <c r="I1010" s="299">
        <v>2368.2033333333334</v>
      </c>
      <c r="J1010" s="421">
        <v>11</v>
      </c>
      <c r="K1010" s="178"/>
      <c r="L1010" s="179">
        <v>2</v>
      </c>
      <c r="M1010" s="299">
        <v>501.42</v>
      </c>
      <c r="N1010" s="299">
        <v>501.42</v>
      </c>
      <c r="O1010" s="213"/>
      <c r="P1010" s="299"/>
      <c r="Q1010" s="299"/>
      <c r="R1010" s="179">
        <v>3</v>
      </c>
      <c r="S1010" s="299">
        <v>7104.61</v>
      </c>
      <c r="T1010" s="299"/>
      <c r="V1010" s="10"/>
      <c r="W1010" s="10"/>
      <c r="X1010" s="10"/>
      <c r="Y1010" s="10"/>
      <c r="Z1010" s="10"/>
      <c r="AA1010" s="10"/>
      <c r="AB1010" s="10"/>
      <c r="AC1010" s="10"/>
      <c r="AD1010" s="10"/>
    </row>
    <row r="1011" spans="1:30" x14ac:dyDescent="0.25">
      <c r="A1011" s="55"/>
      <c r="B1011" s="10"/>
      <c r="C1011" s="177" t="s">
        <v>459</v>
      </c>
      <c r="D1011" s="177"/>
      <c r="E1011" s="177" t="s">
        <v>460</v>
      </c>
      <c r="F1011" s="179">
        <v>1</v>
      </c>
      <c r="G1011" s="299">
        <v>828.89</v>
      </c>
      <c r="H1011" s="299">
        <v>828.89</v>
      </c>
      <c r="I1011" s="299">
        <v>828.89</v>
      </c>
      <c r="J1011" s="421">
        <v>7</v>
      </c>
      <c r="K1011" s="178"/>
      <c r="L1011" s="179">
        <v>1</v>
      </c>
      <c r="M1011" s="299"/>
      <c r="N1011" s="299"/>
      <c r="O1011" s="213"/>
      <c r="P1011" s="299"/>
      <c r="Q1011" s="299"/>
      <c r="R1011" s="179">
        <v>1</v>
      </c>
      <c r="S1011" s="299">
        <v>828.89</v>
      </c>
      <c r="T1011" s="299"/>
      <c r="V1011" s="10"/>
      <c r="W1011" s="10"/>
      <c r="X1011" s="10"/>
      <c r="Y1011" s="10"/>
      <c r="Z1011" s="10"/>
      <c r="AA1011" s="10"/>
      <c r="AB1011" s="10"/>
      <c r="AC1011" s="10"/>
      <c r="AD1011" s="10"/>
    </row>
    <row r="1012" spans="1:30" x14ac:dyDescent="0.25">
      <c r="A1012" s="55"/>
      <c r="B1012" s="10"/>
      <c r="C1012" s="177" t="s">
        <v>461</v>
      </c>
      <c r="D1012" s="177"/>
      <c r="E1012" s="177" t="s">
        <v>203</v>
      </c>
      <c r="F1012" s="179">
        <v>1</v>
      </c>
      <c r="G1012" s="299"/>
      <c r="H1012" s="299">
        <v>2596.17</v>
      </c>
      <c r="I1012" s="299">
        <v>2596.17</v>
      </c>
      <c r="J1012" s="421">
        <v>12</v>
      </c>
      <c r="K1012" s="178"/>
      <c r="L1012" s="179"/>
      <c r="M1012" s="299">
        <v>2596.17</v>
      </c>
      <c r="N1012" s="299">
        <v>2596.17</v>
      </c>
      <c r="O1012" s="213"/>
      <c r="P1012" s="299"/>
      <c r="Q1012" s="299"/>
      <c r="R1012" s="179">
        <v>1</v>
      </c>
      <c r="S1012" s="299">
        <v>2596.17</v>
      </c>
      <c r="T1012" s="299"/>
      <c r="V1012" s="10"/>
      <c r="W1012" s="10"/>
      <c r="X1012" s="10"/>
      <c r="Y1012" s="10"/>
      <c r="Z1012" s="10"/>
      <c r="AA1012" s="10"/>
      <c r="AB1012" s="10"/>
      <c r="AC1012" s="10"/>
      <c r="AD1012" s="10"/>
    </row>
    <row r="1013" spans="1:30" x14ac:dyDescent="0.25">
      <c r="A1013" s="55"/>
      <c r="B1013" s="10"/>
      <c r="C1013" s="177" t="s">
        <v>466</v>
      </c>
      <c r="D1013" s="177"/>
      <c r="E1013" s="177" t="s">
        <v>467</v>
      </c>
      <c r="F1013" s="179">
        <v>4</v>
      </c>
      <c r="G1013" s="299">
        <v>4091.8033333333333</v>
      </c>
      <c r="H1013" s="299">
        <v>12275.41</v>
      </c>
      <c r="I1013" s="299">
        <v>3068.8525</v>
      </c>
      <c r="J1013" s="421">
        <v>14.5</v>
      </c>
      <c r="K1013" s="178"/>
      <c r="L1013" s="179">
        <v>3</v>
      </c>
      <c r="M1013" s="299">
        <v>2935.87</v>
      </c>
      <c r="N1013" s="299">
        <v>2935.87</v>
      </c>
      <c r="O1013" s="213"/>
      <c r="P1013" s="299"/>
      <c r="Q1013" s="299"/>
      <c r="R1013" s="179">
        <v>4</v>
      </c>
      <c r="S1013" s="299">
        <v>12275.41</v>
      </c>
      <c r="T1013" s="299"/>
      <c r="V1013" s="10"/>
      <c r="W1013" s="10"/>
      <c r="X1013" s="10"/>
      <c r="Y1013" s="10"/>
      <c r="Z1013" s="10"/>
      <c r="AA1013" s="10"/>
      <c r="AB1013" s="10"/>
      <c r="AC1013" s="10"/>
      <c r="AD1013" s="10"/>
    </row>
    <row r="1014" spans="1:30" x14ac:dyDescent="0.25">
      <c r="A1014" s="55"/>
      <c r="B1014" s="10"/>
      <c r="C1014" s="177" t="s">
        <v>470</v>
      </c>
      <c r="D1014" s="177"/>
      <c r="E1014" s="177" t="s">
        <v>100</v>
      </c>
      <c r="F1014" s="179">
        <v>14</v>
      </c>
      <c r="G1014" s="299">
        <v>1316.7322222222219</v>
      </c>
      <c r="H1014" s="299">
        <v>11850.589999999998</v>
      </c>
      <c r="I1014" s="299">
        <v>846.47071428571417</v>
      </c>
      <c r="J1014" s="421">
        <v>11.571428571428571</v>
      </c>
      <c r="K1014" s="178"/>
      <c r="L1014" s="179">
        <v>9</v>
      </c>
      <c r="M1014" s="299">
        <v>8597.82</v>
      </c>
      <c r="N1014" s="299">
        <v>1719.5639999999999</v>
      </c>
      <c r="O1014" s="213"/>
      <c r="P1014" s="299"/>
      <c r="Q1014" s="299"/>
      <c r="R1014" s="179">
        <v>14</v>
      </c>
      <c r="S1014" s="299">
        <v>11850.589999999998</v>
      </c>
      <c r="T1014" s="299"/>
      <c r="V1014" s="10"/>
      <c r="W1014" s="10"/>
      <c r="X1014" s="10"/>
      <c r="Y1014" s="10"/>
      <c r="Z1014" s="10"/>
      <c r="AA1014" s="10"/>
      <c r="AB1014" s="10"/>
      <c r="AC1014" s="10"/>
      <c r="AD1014" s="10"/>
    </row>
    <row r="1015" spans="1:30" x14ac:dyDescent="0.25">
      <c r="A1015" s="55"/>
      <c r="B1015" s="10"/>
      <c r="C1015" s="177" t="s">
        <v>474</v>
      </c>
      <c r="D1015" s="177"/>
      <c r="E1015" s="177" t="s">
        <v>475</v>
      </c>
      <c r="F1015" s="179">
        <v>1</v>
      </c>
      <c r="G1015" s="299">
        <v>1616.79</v>
      </c>
      <c r="H1015" s="299">
        <v>1616.79</v>
      </c>
      <c r="I1015" s="299">
        <v>1616.79</v>
      </c>
      <c r="J1015" s="421">
        <v>12</v>
      </c>
      <c r="K1015" s="178"/>
      <c r="L1015" s="179">
        <v>1</v>
      </c>
      <c r="M1015" s="299"/>
      <c r="N1015" s="299"/>
      <c r="O1015" s="213"/>
      <c r="P1015" s="299"/>
      <c r="Q1015" s="299"/>
      <c r="R1015" s="179">
        <v>1</v>
      </c>
      <c r="S1015" s="299">
        <v>1616.79</v>
      </c>
      <c r="T1015" s="299"/>
      <c r="V1015" s="10"/>
      <c r="W1015" s="10"/>
      <c r="X1015" s="10"/>
      <c r="Y1015" s="10"/>
      <c r="Z1015" s="10"/>
      <c r="AA1015" s="10"/>
      <c r="AB1015" s="10"/>
      <c r="AC1015" s="10"/>
      <c r="AD1015" s="10"/>
    </row>
    <row r="1016" spans="1:30" x14ac:dyDescent="0.25">
      <c r="A1016" s="55"/>
      <c r="B1016" s="10"/>
      <c r="C1016" s="177" t="s">
        <v>476</v>
      </c>
      <c r="D1016" s="177"/>
      <c r="E1016" s="177" t="s">
        <v>134</v>
      </c>
      <c r="F1016" s="179">
        <v>1</v>
      </c>
      <c r="G1016" s="299"/>
      <c r="H1016" s="299">
        <v>3496.27</v>
      </c>
      <c r="I1016" s="299">
        <v>3496.27</v>
      </c>
      <c r="J1016" s="421">
        <v>37</v>
      </c>
      <c r="K1016" s="178"/>
      <c r="L1016" s="179"/>
      <c r="M1016" s="299">
        <v>3496.27</v>
      </c>
      <c r="N1016" s="299">
        <v>3496.27</v>
      </c>
      <c r="O1016" s="213"/>
      <c r="P1016" s="299"/>
      <c r="Q1016" s="299"/>
      <c r="R1016" s="179">
        <v>1</v>
      </c>
      <c r="S1016" s="299">
        <v>3496.27</v>
      </c>
      <c r="T1016" s="299"/>
      <c r="V1016" s="10"/>
      <c r="W1016" s="10"/>
      <c r="X1016" s="10"/>
      <c r="Y1016" s="10"/>
      <c r="Z1016" s="10"/>
      <c r="AA1016" s="10"/>
      <c r="AB1016" s="10"/>
      <c r="AC1016" s="10"/>
      <c r="AD1016" s="10"/>
    </row>
    <row r="1017" spans="1:30" x14ac:dyDescent="0.25">
      <c r="A1017" s="55"/>
      <c r="B1017" s="10"/>
      <c r="C1017" s="177" t="s">
        <v>486</v>
      </c>
      <c r="D1017" s="177"/>
      <c r="E1017" s="177" t="s">
        <v>246</v>
      </c>
      <c r="F1017" s="179">
        <v>2</v>
      </c>
      <c r="G1017" s="299"/>
      <c r="H1017" s="299">
        <v>2085.38</v>
      </c>
      <c r="I1017" s="299">
        <v>1042.69</v>
      </c>
      <c r="J1017" s="421">
        <v>9.5</v>
      </c>
      <c r="K1017" s="178"/>
      <c r="L1017" s="179"/>
      <c r="M1017" s="299">
        <v>2085.38</v>
      </c>
      <c r="N1017" s="299">
        <v>1042.69</v>
      </c>
      <c r="O1017" s="213"/>
      <c r="P1017" s="299"/>
      <c r="Q1017" s="299"/>
      <c r="R1017" s="179">
        <v>2</v>
      </c>
      <c r="S1017" s="299">
        <v>2085.38</v>
      </c>
      <c r="T1017" s="299"/>
      <c r="V1017" s="10"/>
      <c r="W1017" s="10"/>
      <c r="X1017" s="10"/>
      <c r="Y1017" s="10"/>
      <c r="Z1017" s="10"/>
      <c r="AA1017" s="10"/>
      <c r="AB1017" s="10"/>
      <c r="AC1017" s="10"/>
      <c r="AD1017" s="10"/>
    </row>
    <row r="1018" spans="1:30" x14ac:dyDescent="0.25">
      <c r="A1018" s="55"/>
      <c r="B1018" s="10"/>
      <c r="C1018" s="177" t="s">
        <v>489</v>
      </c>
      <c r="D1018" s="177"/>
      <c r="E1018" s="177" t="s">
        <v>79</v>
      </c>
      <c r="F1018" s="179">
        <v>1</v>
      </c>
      <c r="G1018" s="299"/>
      <c r="H1018" s="299">
        <v>249.17</v>
      </c>
      <c r="I1018" s="299">
        <v>249.17</v>
      </c>
      <c r="J1018" s="421">
        <v>12</v>
      </c>
      <c r="K1018" s="178"/>
      <c r="L1018" s="179"/>
      <c r="M1018" s="299">
        <v>249.17</v>
      </c>
      <c r="N1018" s="299">
        <v>249.17</v>
      </c>
      <c r="O1018" s="213"/>
      <c r="P1018" s="299"/>
      <c r="Q1018" s="299"/>
      <c r="R1018" s="179">
        <v>1</v>
      </c>
      <c r="S1018" s="299">
        <v>249.17</v>
      </c>
      <c r="T1018" s="299"/>
      <c r="V1018" s="10"/>
      <c r="W1018" s="10"/>
      <c r="X1018" s="10"/>
      <c r="Y1018" s="10"/>
      <c r="Z1018" s="10"/>
      <c r="AA1018" s="10"/>
      <c r="AB1018" s="10"/>
      <c r="AC1018" s="10"/>
      <c r="AD1018" s="10"/>
    </row>
    <row r="1019" spans="1:30" x14ac:dyDescent="0.25">
      <c r="A1019" s="55"/>
      <c r="B1019" s="10"/>
      <c r="C1019" s="177" t="s">
        <v>490</v>
      </c>
      <c r="D1019" s="177"/>
      <c r="E1019" s="177" t="s">
        <v>219</v>
      </c>
      <c r="F1019" s="179">
        <v>2</v>
      </c>
      <c r="G1019" s="299">
        <v>611.02</v>
      </c>
      <c r="H1019" s="299">
        <v>611.02</v>
      </c>
      <c r="I1019" s="299">
        <v>305.51</v>
      </c>
      <c r="J1019" s="421">
        <v>10.5</v>
      </c>
      <c r="K1019" s="178"/>
      <c r="L1019" s="179">
        <v>1</v>
      </c>
      <c r="M1019" s="299">
        <v>627.24</v>
      </c>
      <c r="N1019" s="299">
        <v>627.24</v>
      </c>
      <c r="O1019" s="213"/>
      <c r="P1019" s="299"/>
      <c r="Q1019" s="299"/>
      <c r="R1019" s="179">
        <v>2</v>
      </c>
      <c r="S1019" s="299">
        <v>611.02</v>
      </c>
      <c r="T1019" s="299"/>
      <c r="V1019" s="10"/>
      <c r="W1019" s="10"/>
      <c r="X1019" s="10"/>
      <c r="Y1019" s="10"/>
      <c r="Z1019" s="10"/>
      <c r="AA1019" s="10"/>
      <c r="AB1019" s="10"/>
      <c r="AC1019" s="10"/>
      <c r="AD1019" s="10"/>
    </row>
    <row r="1020" spans="1:30" x14ac:dyDescent="0.25">
      <c r="A1020" s="55"/>
      <c r="B1020" s="10"/>
      <c r="C1020" s="177" t="s">
        <v>491</v>
      </c>
      <c r="D1020" s="177"/>
      <c r="E1020" s="177" t="s">
        <v>164</v>
      </c>
      <c r="F1020" s="179">
        <v>6</v>
      </c>
      <c r="G1020" s="299">
        <v>6128.6225000000004</v>
      </c>
      <c r="H1020" s="299">
        <v>24514.49</v>
      </c>
      <c r="I1020" s="299">
        <v>4085.7483333333334</v>
      </c>
      <c r="J1020" s="421">
        <v>22.666666666666668</v>
      </c>
      <c r="K1020" s="178"/>
      <c r="L1020" s="179">
        <v>4</v>
      </c>
      <c r="M1020" s="299">
        <v>8147.2800000000007</v>
      </c>
      <c r="N1020" s="299">
        <v>4073.6400000000003</v>
      </c>
      <c r="O1020" s="213"/>
      <c r="P1020" s="299"/>
      <c r="Q1020" s="299"/>
      <c r="R1020" s="179">
        <v>6</v>
      </c>
      <c r="S1020" s="299">
        <v>24514.49</v>
      </c>
      <c r="T1020" s="299"/>
      <c r="V1020" s="10"/>
      <c r="W1020" s="10"/>
      <c r="X1020" s="10"/>
      <c r="Y1020" s="10"/>
      <c r="Z1020" s="10"/>
      <c r="AA1020" s="10"/>
      <c r="AB1020" s="10"/>
      <c r="AC1020" s="10"/>
      <c r="AD1020" s="10"/>
    </row>
    <row r="1021" spans="1:30" x14ac:dyDescent="0.25">
      <c r="A1021" s="55"/>
      <c r="B1021" s="10"/>
      <c r="C1021" s="177" t="s">
        <v>496</v>
      </c>
      <c r="D1021" s="177"/>
      <c r="E1021" s="177" t="s">
        <v>439</v>
      </c>
      <c r="F1021" s="179">
        <v>3</v>
      </c>
      <c r="G1021" s="299">
        <v>6092.86</v>
      </c>
      <c r="H1021" s="299">
        <v>12185.72</v>
      </c>
      <c r="I1021" s="299">
        <v>4061.9066666666663</v>
      </c>
      <c r="J1021" s="421">
        <v>10.666666666666666</v>
      </c>
      <c r="K1021" s="178"/>
      <c r="L1021" s="179">
        <v>2</v>
      </c>
      <c r="M1021" s="299">
        <v>11132.05</v>
      </c>
      <c r="N1021" s="299">
        <v>11132.05</v>
      </c>
      <c r="O1021" s="213"/>
      <c r="P1021" s="299"/>
      <c r="Q1021" s="299"/>
      <c r="R1021" s="179">
        <v>3</v>
      </c>
      <c r="S1021" s="299">
        <v>12185.72</v>
      </c>
      <c r="T1021" s="299"/>
      <c r="V1021" s="10"/>
      <c r="W1021" s="10"/>
      <c r="X1021" s="10"/>
      <c r="Y1021" s="10"/>
      <c r="Z1021" s="10"/>
      <c r="AA1021" s="10"/>
      <c r="AB1021" s="10"/>
      <c r="AC1021" s="10"/>
      <c r="AD1021" s="10"/>
    </row>
    <row r="1022" spans="1:30" x14ac:dyDescent="0.25">
      <c r="A1022" s="55"/>
      <c r="B1022" s="10"/>
      <c r="C1022" s="177" t="s">
        <v>496</v>
      </c>
      <c r="D1022" s="177"/>
      <c r="E1022" s="177" t="s">
        <v>148</v>
      </c>
      <c r="F1022" s="179">
        <v>1</v>
      </c>
      <c r="G1022" s="299">
        <v>698.83</v>
      </c>
      <c r="H1022" s="299">
        <v>698.83</v>
      </c>
      <c r="I1022" s="299">
        <v>698.83</v>
      </c>
      <c r="J1022" s="421">
        <v>12</v>
      </c>
      <c r="K1022" s="178"/>
      <c r="L1022" s="179">
        <v>1</v>
      </c>
      <c r="M1022" s="299"/>
      <c r="N1022" s="299"/>
      <c r="O1022" s="213"/>
      <c r="P1022" s="299"/>
      <c r="Q1022" s="299"/>
      <c r="R1022" s="179">
        <v>1</v>
      </c>
      <c r="S1022" s="299">
        <v>698.83</v>
      </c>
      <c r="T1022" s="299"/>
      <c r="V1022" s="10"/>
      <c r="W1022" s="10"/>
      <c r="X1022" s="10"/>
      <c r="Y1022" s="10"/>
      <c r="Z1022" s="10"/>
      <c r="AA1022" s="10"/>
      <c r="AB1022" s="10"/>
      <c r="AC1022" s="10"/>
      <c r="AD1022" s="10"/>
    </row>
    <row r="1023" spans="1:30" x14ac:dyDescent="0.25">
      <c r="A1023" s="55"/>
      <c r="B1023" s="10"/>
      <c r="C1023" s="177" t="s">
        <v>499</v>
      </c>
      <c r="D1023" s="177"/>
      <c r="E1023" s="177" t="s">
        <v>224</v>
      </c>
      <c r="F1023" s="179">
        <v>1</v>
      </c>
      <c r="G1023" s="299">
        <v>881.42</v>
      </c>
      <c r="H1023" s="299">
        <v>881.42</v>
      </c>
      <c r="I1023" s="299">
        <v>881.42</v>
      </c>
      <c r="J1023" s="421">
        <v>6</v>
      </c>
      <c r="K1023" s="178"/>
      <c r="L1023" s="179">
        <v>1</v>
      </c>
      <c r="M1023" s="299"/>
      <c r="N1023" s="299"/>
      <c r="O1023" s="213"/>
      <c r="P1023" s="299"/>
      <c r="Q1023" s="299"/>
      <c r="R1023" s="179">
        <v>1</v>
      </c>
      <c r="S1023" s="299">
        <v>881.42</v>
      </c>
      <c r="T1023" s="299"/>
      <c r="V1023" s="10"/>
      <c r="W1023" s="10"/>
      <c r="X1023" s="10"/>
      <c r="Y1023" s="10"/>
      <c r="Z1023" s="10"/>
      <c r="AA1023" s="10"/>
      <c r="AB1023" s="10"/>
      <c r="AC1023" s="10"/>
      <c r="AD1023" s="10"/>
    </row>
    <row r="1024" spans="1:30" x14ac:dyDescent="0.25">
      <c r="A1024" s="55"/>
      <c r="B1024" s="10"/>
      <c r="C1024" s="177" t="s">
        <v>500</v>
      </c>
      <c r="D1024" s="177"/>
      <c r="E1024" s="177" t="s">
        <v>107</v>
      </c>
      <c r="F1024" s="179">
        <v>4</v>
      </c>
      <c r="G1024" s="299">
        <v>5640.5499999999993</v>
      </c>
      <c r="H1024" s="299">
        <v>11281.099999999999</v>
      </c>
      <c r="I1024" s="299">
        <v>2820.2749999999996</v>
      </c>
      <c r="J1024" s="421">
        <v>15.5</v>
      </c>
      <c r="K1024" s="178"/>
      <c r="L1024" s="179">
        <v>2</v>
      </c>
      <c r="M1024" s="299">
        <v>8583.0999999999985</v>
      </c>
      <c r="N1024" s="299">
        <v>4291.5499999999993</v>
      </c>
      <c r="O1024" s="213"/>
      <c r="P1024" s="299"/>
      <c r="Q1024" s="299"/>
      <c r="R1024" s="179">
        <v>4</v>
      </c>
      <c r="S1024" s="299">
        <v>11281.099999999999</v>
      </c>
      <c r="T1024" s="299"/>
      <c r="V1024" s="10"/>
      <c r="W1024" s="10"/>
      <c r="X1024" s="10"/>
      <c r="Y1024" s="10"/>
      <c r="Z1024" s="10"/>
      <c r="AA1024" s="10"/>
      <c r="AB1024" s="10"/>
      <c r="AC1024" s="10"/>
      <c r="AD1024" s="10"/>
    </row>
    <row r="1025" spans="1:30" x14ac:dyDescent="0.25">
      <c r="A1025" s="55"/>
      <c r="B1025" s="10"/>
      <c r="C1025" s="177" t="s">
        <v>509</v>
      </c>
      <c r="D1025" s="177"/>
      <c r="E1025" s="177" t="s">
        <v>73</v>
      </c>
      <c r="F1025" s="179">
        <v>7</v>
      </c>
      <c r="G1025" s="299">
        <v>825.24666666666678</v>
      </c>
      <c r="H1025" s="299">
        <v>4951.4800000000005</v>
      </c>
      <c r="I1025" s="299">
        <v>707.35428571428577</v>
      </c>
      <c r="J1025" s="421">
        <v>11</v>
      </c>
      <c r="K1025" s="178"/>
      <c r="L1025" s="179">
        <v>6</v>
      </c>
      <c r="M1025" s="299">
        <v>471.2</v>
      </c>
      <c r="N1025" s="299">
        <v>471.2</v>
      </c>
      <c r="O1025" s="213"/>
      <c r="P1025" s="299"/>
      <c r="Q1025" s="299"/>
      <c r="R1025" s="179">
        <v>7</v>
      </c>
      <c r="S1025" s="299">
        <v>4951.4800000000005</v>
      </c>
      <c r="T1025" s="299"/>
      <c r="V1025" s="10"/>
      <c r="W1025" s="10"/>
      <c r="X1025" s="10"/>
      <c r="Y1025" s="10"/>
      <c r="Z1025" s="10"/>
      <c r="AA1025" s="10"/>
      <c r="AB1025" s="10"/>
      <c r="AC1025" s="10"/>
      <c r="AD1025" s="10"/>
    </row>
    <row r="1026" spans="1:30" x14ac:dyDescent="0.25">
      <c r="A1026" s="55"/>
      <c r="B1026" s="10"/>
      <c r="C1026" s="177" t="s">
        <v>511</v>
      </c>
      <c r="D1026" s="177"/>
      <c r="E1026" s="177" t="s">
        <v>65</v>
      </c>
      <c r="F1026" s="179">
        <v>1</v>
      </c>
      <c r="G1026" s="299">
        <v>396.41</v>
      </c>
      <c r="H1026" s="299">
        <v>396.41</v>
      </c>
      <c r="I1026" s="299">
        <v>396.41</v>
      </c>
      <c r="J1026" s="421">
        <v>12</v>
      </c>
      <c r="K1026" s="178"/>
      <c r="L1026" s="179">
        <v>1</v>
      </c>
      <c r="M1026" s="299"/>
      <c r="N1026" s="299"/>
      <c r="O1026" s="213"/>
      <c r="P1026" s="299"/>
      <c r="Q1026" s="299"/>
      <c r="R1026" s="179">
        <v>1</v>
      </c>
      <c r="S1026" s="299">
        <v>396.41</v>
      </c>
      <c r="T1026" s="299"/>
      <c r="V1026" s="10"/>
      <c r="W1026" s="10"/>
      <c r="X1026" s="10"/>
      <c r="Y1026" s="10"/>
      <c r="Z1026" s="10"/>
      <c r="AA1026" s="10"/>
      <c r="AB1026" s="10"/>
      <c r="AC1026" s="10"/>
      <c r="AD1026" s="10"/>
    </row>
    <row r="1027" spans="1:30" x14ac:dyDescent="0.25">
      <c r="A1027" s="55"/>
      <c r="B1027" s="10"/>
      <c r="C1027" s="177" t="s">
        <v>513</v>
      </c>
      <c r="D1027" s="177"/>
      <c r="E1027" s="177" t="s">
        <v>369</v>
      </c>
      <c r="F1027" s="179">
        <v>2</v>
      </c>
      <c r="G1027" s="299">
        <v>815.91499999999996</v>
      </c>
      <c r="H1027" s="299">
        <v>1631.83</v>
      </c>
      <c r="I1027" s="299">
        <v>815.91499999999996</v>
      </c>
      <c r="J1027" s="421">
        <v>12.5</v>
      </c>
      <c r="K1027" s="178"/>
      <c r="L1027" s="179">
        <v>2</v>
      </c>
      <c r="M1027" s="299"/>
      <c r="N1027" s="299"/>
      <c r="O1027" s="213"/>
      <c r="P1027" s="299"/>
      <c r="Q1027" s="299"/>
      <c r="R1027" s="179">
        <v>2</v>
      </c>
      <c r="S1027" s="299">
        <v>1631.83</v>
      </c>
      <c r="T1027" s="299"/>
      <c r="V1027" s="10"/>
      <c r="W1027" s="10"/>
      <c r="X1027" s="10"/>
      <c r="Y1027" s="10"/>
      <c r="Z1027" s="10"/>
      <c r="AA1027" s="10"/>
      <c r="AB1027" s="10"/>
      <c r="AC1027" s="10"/>
      <c r="AD1027" s="10"/>
    </row>
    <row r="1028" spans="1:30" x14ac:dyDescent="0.25">
      <c r="A1028" s="55"/>
      <c r="B1028" s="10"/>
      <c r="C1028" s="177" t="s">
        <v>526</v>
      </c>
      <c r="D1028" s="177"/>
      <c r="E1028" s="177" t="s">
        <v>527</v>
      </c>
      <c r="F1028" s="179">
        <v>1</v>
      </c>
      <c r="G1028" s="299">
        <v>113.27</v>
      </c>
      <c r="H1028" s="299">
        <v>113.27</v>
      </c>
      <c r="I1028" s="299">
        <v>113.27</v>
      </c>
      <c r="J1028" s="421">
        <v>13</v>
      </c>
      <c r="K1028" s="178"/>
      <c r="L1028" s="179">
        <v>1</v>
      </c>
      <c r="M1028" s="299"/>
      <c r="N1028" s="299"/>
      <c r="O1028" s="213"/>
      <c r="P1028" s="299"/>
      <c r="Q1028" s="299"/>
      <c r="R1028" s="179">
        <v>1</v>
      </c>
      <c r="S1028" s="299">
        <v>113.27</v>
      </c>
      <c r="T1028" s="299"/>
      <c r="V1028" s="10"/>
      <c r="W1028" s="10"/>
      <c r="X1028" s="10"/>
      <c r="Y1028" s="10"/>
      <c r="Z1028" s="10"/>
      <c r="AA1028" s="10"/>
      <c r="AB1028" s="10"/>
      <c r="AC1028" s="10"/>
      <c r="AD1028" s="10"/>
    </row>
    <row r="1029" spans="1:30" x14ac:dyDescent="0.25">
      <c r="A1029" s="55"/>
      <c r="B1029" s="10"/>
      <c r="C1029" s="177" t="s">
        <v>529</v>
      </c>
      <c r="D1029" s="177"/>
      <c r="E1029" s="177" t="s">
        <v>501</v>
      </c>
      <c r="F1029" s="179">
        <v>2</v>
      </c>
      <c r="G1029" s="299">
        <v>2165.0150000000003</v>
      </c>
      <c r="H1029" s="299">
        <v>4330.0300000000007</v>
      </c>
      <c r="I1029" s="299">
        <v>2165.0150000000003</v>
      </c>
      <c r="J1029" s="421">
        <v>16</v>
      </c>
      <c r="K1029" s="178"/>
      <c r="L1029" s="179">
        <v>2</v>
      </c>
      <c r="M1029" s="299"/>
      <c r="N1029" s="299"/>
      <c r="O1029" s="213"/>
      <c r="P1029" s="299"/>
      <c r="Q1029" s="299"/>
      <c r="R1029" s="179">
        <v>2</v>
      </c>
      <c r="S1029" s="299">
        <v>4330.0300000000007</v>
      </c>
      <c r="T1029" s="299"/>
      <c r="V1029" s="10"/>
      <c r="W1029" s="10"/>
      <c r="X1029" s="10"/>
      <c r="Y1029" s="10"/>
      <c r="Z1029" s="10"/>
      <c r="AA1029" s="10"/>
      <c r="AB1029" s="10"/>
      <c r="AC1029" s="10"/>
      <c r="AD1029" s="10"/>
    </row>
    <row r="1030" spans="1:30" x14ac:dyDescent="0.25">
      <c r="A1030" s="55"/>
      <c r="B1030" s="10"/>
      <c r="C1030" s="177" t="s">
        <v>534</v>
      </c>
      <c r="D1030" s="177"/>
      <c r="E1030" s="177" t="s">
        <v>90</v>
      </c>
      <c r="F1030" s="179">
        <v>1</v>
      </c>
      <c r="G1030" s="299"/>
      <c r="H1030" s="299">
        <v>927.07</v>
      </c>
      <c r="I1030" s="299">
        <v>927.07</v>
      </c>
      <c r="J1030" s="421">
        <v>7</v>
      </c>
      <c r="K1030" s="178"/>
      <c r="L1030" s="179"/>
      <c r="M1030" s="299">
        <v>927.07</v>
      </c>
      <c r="N1030" s="299">
        <v>927.07</v>
      </c>
      <c r="O1030" s="213"/>
      <c r="P1030" s="299"/>
      <c r="Q1030" s="299"/>
      <c r="R1030" s="179">
        <v>1</v>
      </c>
      <c r="S1030" s="299">
        <v>927.07</v>
      </c>
      <c r="T1030" s="299"/>
      <c r="V1030" s="10"/>
      <c r="W1030" s="10"/>
      <c r="X1030" s="10"/>
      <c r="Y1030" s="10"/>
      <c r="Z1030" s="10"/>
      <c r="AA1030" s="10"/>
      <c r="AB1030" s="10"/>
      <c r="AC1030" s="10"/>
      <c r="AD1030" s="10"/>
    </row>
    <row r="1031" spans="1:30" x14ac:dyDescent="0.25">
      <c r="A1031" s="55"/>
      <c r="B1031" s="10"/>
      <c r="C1031" s="177" t="s">
        <v>543</v>
      </c>
      <c r="D1031" s="177"/>
      <c r="E1031" s="177" t="s">
        <v>109</v>
      </c>
      <c r="F1031" s="179">
        <v>3</v>
      </c>
      <c r="G1031" s="299">
        <v>1641.17</v>
      </c>
      <c r="H1031" s="299">
        <v>1641.17</v>
      </c>
      <c r="I1031" s="299">
        <v>547.05666666666673</v>
      </c>
      <c r="J1031" s="421">
        <v>10</v>
      </c>
      <c r="K1031" s="178"/>
      <c r="L1031" s="179">
        <v>1</v>
      </c>
      <c r="M1031" s="299">
        <v>1255.73</v>
      </c>
      <c r="N1031" s="299">
        <v>627.86500000000001</v>
      </c>
      <c r="O1031" s="213"/>
      <c r="P1031" s="299"/>
      <c r="Q1031" s="299"/>
      <c r="R1031" s="179">
        <v>3</v>
      </c>
      <c r="S1031" s="299">
        <v>1641.17</v>
      </c>
      <c r="T1031" s="299"/>
      <c r="V1031" s="10"/>
      <c r="W1031" s="10"/>
      <c r="X1031" s="10"/>
      <c r="Y1031" s="10"/>
      <c r="Z1031" s="10"/>
      <c r="AA1031" s="10"/>
      <c r="AB1031" s="10"/>
      <c r="AC1031" s="10"/>
      <c r="AD1031" s="10"/>
    </row>
    <row r="1032" spans="1:30" x14ac:dyDescent="0.25">
      <c r="A1032" s="55"/>
      <c r="B1032" s="10"/>
      <c r="C1032" s="177" t="s">
        <v>544</v>
      </c>
      <c r="D1032" s="177"/>
      <c r="E1032" s="177" t="s">
        <v>131</v>
      </c>
      <c r="F1032" s="179">
        <v>6</v>
      </c>
      <c r="G1032" s="299">
        <v>3771.8149999999996</v>
      </c>
      <c r="H1032" s="299">
        <v>15087.259999999998</v>
      </c>
      <c r="I1032" s="299">
        <v>2514.5433333333331</v>
      </c>
      <c r="J1032" s="421">
        <v>10.5</v>
      </c>
      <c r="K1032" s="178"/>
      <c r="L1032" s="179">
        <v>4</v>
      </c>
      <c r="M1032" s="299">
        <v>3230.1</v>
      </c>
      <c r="N1032" s="299">
        <v>1615.05</v>
      </c>
      <c r="O1032" s="213"/>
      <c r="P1032" s="299"/>
      <c r="Q1032" s="299"/>
      <c r="R1032" s="179">
        <v>6</v>
      </c>
      <c r="S1032" s="299">
        <v>15087.259999999998</v>
      </c>
      <c r="T1032" s="299"/>
      <c r="V1032" s="10"/>
      <c r="W1032" s="10"/>
      <c r="X1032" s="10"/>
      <c r="Y1032" s="10"/>
      <c r="Z1032" s="10"/>
      <c r="AA1032" s="10"/>
      <c r="AB1032" s="10"/>
      <c r="AC1032" s="10"/>
      <c r="AD1032" s="10"/>
    </row>
    <row r="1033" spans="1:30" x14ac:dyDescent="0.25">
      <c r="A1033" s="55"/>
      <c r="B1033" s="10"/>
      <c r="C1033" s="177" t="s">
        <v>548</v>
      </c>
      <c r="D1033" s="177"/>
      <c r="E1033" s="177" t="s">
        <v>385</v>
      </c>
      <c r="F1033" s="179">
        <v>3</v>
      </c>
      <c r="G1033" s="299">
        <v>2549.7199999999998</v>
      </c>
      <c r="H1033" s="299">
        <v>7649.16</v>
      </c>
      <c r="I1033" s="299">
        <v>2549.7199999999998</v>
      </c>
      <c r="J1033" s="421">
        <v>14.666666666666666</v>
      </c>
      <c r="K1033" s="178"/>
      <c r="L1033" s="179">
        <v>3</v>
      </c>
      <c r="M1033" s="299"/>
      <c r="N1033" s="299"/>
      <c r="O1033" s="213"/>
      <c r="P1033" s="299"/>
      <c r="Q1033" s="299"/>
      <c r="R1033" s="179">
        <v>3</v>
      </c>
      <c r="S1033" s="299">
        <v>7649.16</v>
      </c>
      <c r="T1033" s="299"/>
      <c r="V1033" s="10"/>
      <c r="W1033" s="10"/>
      <c r="X1033" s="10"/>
      <c r="Y1033" s="10"/>
      <c r="Z1033" s="10"/>
      <c r="AA1033" s="10"/>
      <c r="AB1033" s="10"/>
      <c r="AC1033" s="10"/>
      <c r="AD1033" s="10"/>
    </row>
    <row r="1034" spans="1:30" x14ac:dyDescent="0.25">
      <c r="A1034" s="55"/>
      <c r="B1034" s="10"/>
      <c r="C1034" s="177" t="s">
        <v>549</v>
      </c>
      <c r="D1034" s="177"/>
      <c r="E1034" s="177" t="s">
        <v>170</v>
      </c>
      <c r="F1034" s="179">
        <v>4</v>
      </c>
      <c r="G1034" s="299">
        <v>1546.5033333333333</v>
      </c>
      <c r="H1034" s="299">
        <v>4639.51</v>
      </c>
      <c r="I1034" s="299">
        <v>1159.8775000000001</v>
      </c>
      <c r="J1034" s="421">
        <v>10</v>
      </c>
      <c r="K1034" s="178"/>
      <c r="L1034" s="179">
        <v>3</v>
      </c>
      <c r="M1034" s="299">
        <v>411.35</v>
      </c>
      <c r="N1034" s="299">
        <v>411.35</v>
      </c>
      <c r="O1034" s="213"/>
      <c r="P1034" s="299"/>
      <c r="Q1034" s="299"/>
      <c r="R1034" s="179">
        <v>4</v>
      </c>
      <c r="S1034" s="299">
        <v>4639.51</v>
      </c>
      <c r="T1034" s="299"/>
      <c r="V1034" s="10"/>
      <c r="W1034" s="10"/>
      <c r="X1034" s="10"/>
      <c r="Y1034" s="10"/>
      <c r="Z1034" s="10"/>
      <c r="AA1034" s="10"/>
      <c r="AB1034" s="10"/>
      <c r="AC1034" s="10"/>
      <c r="AD1034" s="10"/>
    </row>
    <row r="1035" spans="1:30" x14ac:dyDescent="0.25">
      <c r="A1035" s="55"/>
      <c r="B1035" s="10"/>
      <c r="C1035" s="177" t="s">
        <v>550</v>
      </c>
      <c r="D1035" s="177"/>
      <c r="E1035" s="177" t="s">
        <v>88</v>
      </c>
      <c r="F1035" s="179">
        <v>3</v>
      </c>
      <c r="G1035" s="299">
        <v>400.98666666666668</v>
      </c>
      <c r="H1035" s="299">
        <v>1202.96</v>
      </c>
      <c r="I1035" s="299">
        <v>400.98666666666668</v>
      </c>
      <c r="J1035" s="421">
        <v>13</v>
      </c>
      <c r="K1035" s="178"/>
      <c r="L1035" s="179">
        <v>3</v>
      </c>
      <c r="M1035" s="299"/>
      <c r="N1035" s="299"/>
      <c r="O1035" s="213"/>
      <c r="P1035" s="299"/>
      <c r="Q1035" s="299"/>
      <c r="R1035" s="179">
        <v>3</v>
      </c>
      <c r="S1035" s="299">
        <v>1202.96</v>
      </c>
      <c r="T1035" s="299"/>
      <c r="V1035" s="10"/>
      <c r="W1035" s="10"/>
      <c r="X1035" s="10"/>
      <c r="Y1035" s="10"/>
      <c r="Z1035" s="10"/>
      <c r="AA1035" s="10"/>
      <c r="AB1035" s="10"/>
      <c r="AC1035" s="10"/>
      <c r="AD1035" s="10"/>
    </row>
    <row r="1036" spans="1:30" x14ac:dyDescent="0.25">
      <c r="A1036" s="55"/>
      <c r="B1036" s="10"/>
      <c r="C1036" s="177" t="s">
        <v>691</v>
      </c>
      <c r="D1036" s="177"/>
      <c r="E1036" s="177" t="s">
        <v>107</v>
      </c>
      <c r="F1036" s="179">
        <v>1</v>
      </c>
      <c r="G1036" s="299"/>
      <c r="H1036" s="299">
        <v>631.85</v>
      </c>
      <c r="I1036" s="299">
        <v>631.85</v>
      </c>
      <c r="J1036" s="421">
        <v>7</v>
      </c>
      <c r="K1036" s="178"/>
      <c r="L1036" s="179"/>
      <c r="M1036" s="299">
        <v>631.85</v>
      </c>
      <c r="N1036" s="299">
        <v>631.85</v>
      </c>
      <c r="O1036" s="213"/>
      <c r="P1036" s="299"/>
      <c r="Q1036" s="299"/>
      <c r="R1036" s="179">
        <v>1</v>
      </c>
      <c r="S1036" s="299">
        <v>631.85</v>
      </c>
      <c r="T1036" s="299"/>
      <c r="V1036" s="10"/>
      <c r="W1036" s="10"/>
      <c r="X1036" s="10"/>
      <c r="Y1036" s="10"/>
      <c r="Z1036" s="10"/>
      <c r="AA1036" s="10"/>
      <c r="AB1036" s="10"/>
      <c r="AC1036" s="10"/>
      <c r="AD1036" s="10"/>
    </row>
    <row r="1037" spans="1:30" x14ac:dyDescent="0.25">
      <c r="A1037" s="55"/>
      <c r="B1037" s="10"/>
      <c r="C1037" s="177" t="s">
        <v>558</v>
      </c>
      <c r="D1037" s="177"/>
      <c r="E1037" s="177" t="s">
        <v>194</v>
      </c>
      <c r="F1037" s="179">
        <v>3</v>
      </c>
      <c r="G1037" s="299">
        <v>1568.1000000000001</v>
      </c>
      <c r="H1037" s="299">
        <v>3136.2000000000003</v>
      </c>
      <c r="I1037" s="299">
        <v>1045.4000000000001</v>
      </c>
      <c r="J1037" s="421">
        <v>10.666666666666666</v>
      </c>
      <c r="K1037" s="178"/>
      <c r="L1037" s="179">
        <v>2</v>
      </c>
      <c r="M1037" s="299">
        <v>968.48</v>
      </c>
      <c r="N1037" s="299">
        <v>968.48</v>
      </c>
      <c r="O1037" s="213"/>
      <c r="P1037" s="299"/>
      <c r="Q1037" s="299"/>
      <c r="R1037" s="179">
        <v>3</v>
      </c>
      <c r="S1037" s="299">
        <v>3136.2000000000003</v>
      </c>
      <c r="T1037" s="299"/>
      <c r="V1037" s="10"/>
      <c r="W1037" s="10"/>
      <c r="X1037" s="10"/>
      <c r="Y1037" s="10"/>
      <c r="Z1037" s="10"/>
      <c r="AA1037" s="10"/>
      <c r="AB1037" s="10"/>
      <c r="AC1037" s="10"/>
      <c r="AD1037" s="10"/>
    </row>
    <row r="1038" spans="1:30" x14ac:dyDescent="0.25">
      <c r="A1038" s="55"/>
      <c r="B1038" s="10"/>
      <c r="C1038" s="177" t="s">
        <v>564</v>
      </c>
      <c r="D1038" s="177"/>
      <c r="E1038" s="177" t="s">
        <v>75</v>
      </c>
      <c r="F1038" s="179">
        <v>2</v>
      </c>
      <c r="G1038" s="299">
        <v>315.13499999999999</v>
      </c>
      <c r="H1038" s="299">
        <v>630.27</v>
      </c>
      <c r="I1038" s="299">
        <v>315.13499999999999</v>
      </c>
      <c r="J1038" s="421">
        <v>12</v>
      </c>
      <c r="K1038" s="178"/>
      <c r="L1038" s="179">
        <v>2</v>
      </c>
      <c r="M1038" s="299"/>
      <c r="N1038" s="299"/>
      <c r="O1038" s="213"/>
      <c r="P1038" s="299"/>
      <c r="Q1038" s="299"/>
      <c r="R1038" s="179">
        <v>2</v>
      </c>
      <c r="S1038" s="299">
        <v>630.27</v>
      </c>
      <c r="T1038" s="299"/>
      <c r="V1038" s="10"/>
      <c r="W1038" s="10"/>
      <c r="X1038" s="10"/>
      <c r="Y1038" s="10"/>
      <c r="Z1038" s="10"/>
      <c r="AA1038" s="10"/>
      <c r="AB1038" s="10"/>
      <c r="AC1038" s="10"/>
      <c r="AD1038" s="10"/>
    </row>
    <row r="1039" spans="1:30" x14ac:dyDescent="0.25">
      <c r="A1039" s="55"/>
      <c r="B1039" s="10"/>
      <c r="C1039" s="177" t="s">
        <v>566</v>
      </c>
      <c r="D1039" s="177"/>
      <c r="E1039" s="177" t="s">
        <v>86</v>
      </c>
      <c r="F1039" s="179">
        <v>2</v>
      </c>
      <c r="G1039" s="299">
        <v>640.39499999999998</v>
      </c>
      <c r="H1039" s="299">
        <v>1280.79</v>
      </c>
      <c r="I1039" s="299">
        <v>640.39499999999998</v>
      </c>
      <c r="J1039" s="421">
        <v>10</v>
      </c>
      <c r="K1039" s="178"/>
      <c r="L1039" s="179">
        <v>2</v>
      </c>
      <c r="M1039" s="299"/>
      <c r="N1039" s="299"/>
      <c r="O1039" s="213"/>
      <c r="P1039" s="299"/>
      <c r="Q1039" s="299"/>
      <c r="R1039" s="179">
        <v>2</v>
      </c>
      <c r="S1039" s="299">
        <v>1280.79</v>
      </c>
      <c r="T1039" s="299"/>
      <c r="V1039" s="10"/>
      <c r="W1039" s="10"/>
      <c r="X1039" s="10"/>
      <c r="Y1039" s="10"/>
      <c r="Z1039" s="10"/>
      <c r="AA1039" s="10"/>
      <c r="AB1039" s="10"/>
      <c r="AC1039" s="10"/>
      <c r="AD1039" s="10"/>
    </row>
    <row r="1040" spans="1:30" x14ac:dyDescent="0.25">
      <c r="A1040" s="55"/>
      <c r="B1040" s="10"/>
      <c r="C1040" s="177" t="s">
        <v>570</v>
      </c>
      <c r="D1040" s="177"/>
      <c r="E1040" s="177" t="s">
        <v>120</v>
      </c>
      <c r="F1040" s="179">
        <v>1</v>
      </c>
      <c r="G1040" s="299">
        <v>66.790000000000006</v>
      </c>
      <c r="H1040" s="299">
        <v>66.790000000000006</v>
      </c>
      <c r="I1040" s="299">
        <v>66.790000000000006</v>
      </c>
      <c r="J1040" s="421">
        <v>12</v>
      </c>
      <c r="K1040" s="178"/>
      <c r="L1040" s="179">
        <v>1</v>
      </c>
      <c r="M1040" s="299"/>
      <c r="N1040" s="299"/>
      <c r="O1040" s="213"/>
      <c r="P1040" s="299"/>
      <c r="Q1040" s="299"/>
      <c r="R1040" s="179">
        <v>1</v>
      </c>
      <c r="S1040" s="299">
        <v>66.790000000000006</v>
      </c>
      <c r="T1040" s="299"/>
      <c r="V1040" s="10"/>
      <c r="W1040" s="10"/>
      <c r="X1040" s="10"/>
      <c r="Y1040" s="10"/>
      <c r="Z1040" s="10"/>
      <c r="AA1040" s="10"/>
      <c r="AB1040" s="10"/>
      <c r="AC1040" s="10"/>
      <c r="AD1040" s="10"/>
    </row>
    <row r="1041" spans="1:30" x14ac:dyDescent="0.25">
      <c r="A1041" s="55"/>
      <c r="B1041" s="10"/>
      <c r="C1041" s="177" t="s">
        <v>573</v>
      </c>
      <c r="D1041" s="177"/>
      <c r="E1041" s="177" t="s">
        <v>167</v>
      </c>
      <c r="F1041" s="179">
        <v>12</v>
      </c>
      <c r="G1041" s="299">
        <v>2494.3114285714287</v>
      </c>
      <c r="H1041" s="299">
        <v>17460.18</v>
      </c>
      <c r="I1041" s="299">
        <v>1455.0150000000001</v>
      </c>
      <c r="J1041" s="421">
        <v>11.666666666666666</v>
      </c>
      <c r="K1041" s="178"/>
      <c r="L1041" s="179">
        <v>7</v>
      </c>
      <c r="M1041" s="299">
        <v>8086.9400000000005</v>
      </c>
      <c r="N1041" s="299">
        <v>1617.3880000000001</v>
      </c>
      <c r="O1041" s="213"/>
      <c r="P1041" s="299"/>
      <c r="Q1041" s="299"/>
      <c r="R1041" s="179">
        <v>12</v>
      </c>
      <c r="S1041" s="299">
        <v>17460.18</v>
      </c>
      <c r="T1041" s="299"/>
      <c r="V1041" s="10"/>
      <c r="W1041" s="10"/>
      <c r="X1041" s="10"/>
      <c r="Y1041" s="10"/>
      <c r="Z1041" s="10"/>
      <c r="AA1041" s="10"/>
      <c r="AB1041" s="10"/>
      <c r="AC1041" s="10"/>
      <c r="AD1041" s="10"/>
    </row>
    <row r="1042" spans="1:30" x14ac:dyDescent="0.25">
      <c r="A1042" s="55"/>
      <c r="B1042" s="10"/>
      <c r="C1042" s="177" t="s">
        <v>575</v>
      </c>
      <c r="D1042" s="177"/>
      <c r="E1042" s="177" t="s">
        <v>179</v>
      </c>
      <c r="F1042" s="179">
        <v>9</v>
      </c>
      <c r="G1042" s="299">
        <v>2340.0742857142855</v>
      </c>
      <c r="H1042" s="299">
        <v>16380.519999999999</v>
      </c>
      <c r="I1042" s="299">
        <v>1820.0577777777776</v>
      </c>
      <c r="J1042" s="421">
        <v>11.222222222222221</v>
      </c>
      <c r="K1042" s="178"/>
      <c r="L1042" s="179">
        <v>7</v>
      </c>
      <c r="M1042" s="299">
        <v>2656.01</v>
      </c>
      <c r="N1042" s="299">
        <v>1328.0050000000001</v>
      </c>
      <c r="O1042" s="213"/>
      <c r="P1042" s="299"/>
      <c r="Q1042" s="299"/>
      <c r="R1042" s="179">
        <v>9</v>
      </c>
      <c r="S1042" s="299">
        <v>16380.519999999999</v>
      </c>
      <c r="T1042" s="299"/>
      <c r="V1042" s="10"/>
      <c r="W1042" s="10"/>
      <c r="X1042" s="10"/>
      <c r="Y1042" s="10"/>
      <c r="Z1042" s="10"/>
      <c r="AA1042" s="10"/>
      <c r="AB1042" s="10"/>
      <c r="AC1042" s="10"/>
      <c r="AD1042" s="10"/>
    </row>
    <row r="1043" spans="1:30" x14ac:dyDescent="0.25">
      <c r="A1043" s="55"/>
      <c r="B1043" s="10"/>
      <c r="C1043" s="177" t="s">
        <v>576</v>
      </c>
      <c r="D1043" s="177"/>
      <c r="E1043" s="177" t="s">
        <v>287</v>
      </c>
      <c r="F1043" s="179">
        <v>1</v>
      </c>
      <c r="G1043" s="299">
        <v>321.95999999999998</v>
      </c>
      <c r="H1043" s="299">
        <v>321.95999999999998</v>
      </c>
      <c r="I1043" s="299">
        <v>321.95999999999998</v>
      </c>
      <c r="J1043" s="421">
        <v>12</v>
      </c>
      <c r="K1043" s="178"/>
      <c r="L1043" s="179">
        <v>1</v>
      </c>
      <c r="M1043" s="299"/>
      <c r="N1043" s="299"/>
      <c r="O1043" s="213"/>
      <c r="P1043" s="299"/>
      <c r="Q1043" s="299"/>
      <c r="R1043" s="179">
        <v>1</v>
      </c>
      <c r="S1043" s="299">
        <v>321.95999999999998</v>
      </c>
      <c r="T1043" s="299"/>
      <c r="V1043" s="10"/>
      <c r="W1043" s="10"/>
      <c r="X1043" s="10"/>
      <c r="Y1043" s="10"/>
      <c r="Z1043" s="10"/>
      <c r="AA1043" s="10"/>
      <c r="AB1043" s="10"/>
      <c r="AC1043" s="10"/>
      <c r="AD1043" s="10"/>
    </row>
    <row r="1044" spans="1:30" x14ac:dyDescent="0.25">
      <c r="A1044" s="55"/>
      <c r="B1044" s="10"/>
      <c r="C1044" s="177" t="s">
        <v>579</v>
      </c>
      <c r="D1044" s="177"/>
      <c r="E1044" s="177" t="s">
        <v>127</v>
      </c>
      <c r="F1044" s="179">
        <v>6</v>
      </c>
      <c r="G1044" s="299">
        <v>517.82000000000005</v>
      </c>
      <c r="H1044" s="299">
        <v>2071.2800000000002</v>
      </c>
      <c r="I1044" s="299">
        <v>345.21333333333337</v>
      </c>
      <c r="J1044" s="421">
        <v>8.5</v>
      </c>
      <c r="K1044" s="178"/>
      <c r="L1044" s="179">
        <v>4</v>
      </c>
      <c r="M1044" s="299">
        <v>974.81999999999994</v>
      </c>
      <c r="N1044" s="299">
        <v>487.40999999999997</v>
      </c>
      <c r="O1044" s="213"/>
      <c r="P1044" s="299"/>
      <c r="Q1044" s="299"/>
      <c r="R1044" s="179">
        <v>6</v>
      </c>
      <c r="S1044" s="299">
        <v>2071.2800000000002</v>
      </c>
      <c r="T1044" s="299"/>
      <c r="V1044" s="10"/>
      <c r="W1044" s="10"/>
      <c r="X1044" s="10"/>
      <c r="Y1044" s="10"/>
      <c r="Z1044" s="10"/>
      <c r="AA1044" s="10"/>
      <c r="AB1044" s="10"/>
      <c r="AC1044" s="10"/>
      <c r="AD1044" s="10"/>
    </row>
    <row r="1045" spans="1:30" x14ac:dyDescent="0.25">
      <c r="A1045" s="55"/>
      <c r="B1045" s="10"/>
      <c r="C1045" s="177" t="s">
        <v>583</v>
      </c>
      <c r="D1045" s="177"/>
      <c r="E1045" s="177" t="s">
        <v>460</v>
      </c>
      <c r="F1045" s="179">
        <v>3</v>
      </c>
      <c r="G1045" s="299">
        <v>1276.8699999999999</v>
      </c>
      <c r="H1045" s="299">
        <v>2553.7399999999998</v>
      </c>
      <c r="I1045" s="299">
        <v>851.24666666666656</v>
      </c>
      <c r="J1045" s="421">
        <v>13</v>
      </c>
      <c r="K1045" s="178"/>
      <c r="L1045" s="179">
        <v>2</v>
      </c>
      <c r="M1045" s="299">
        <v>186.2</v>
      </c>
      <c r="N1045" s="299">
        <v>186.2</v>
      </c>
      <c r="O1045" s="213"/>
      <c r="P1045" s="299"/>
      <c r="Q1045" s="299"/>
      <c r="R1045" s="179">
        <v>3</v>
      </c>
      <c r="S1045" s="299">
        <v>2553.7399999999998</v>
      </c>
      <c r="T1045" s="299"/>
      <c r="V1045" s="10"/>
      <c r="W1045" s="10"/>
      <c r="X1045" s="10"/>
      <c r="Y1045" s="10"/>
      <c r="Z1045" s="10"/>
      <c r="AA1045" s="10"/>
      <c r="AB1045" s="10"/>
      <c r="AC1045" s="10"/>
      <c r="AD1045" s="10"/>
    </row>
    <row r="1046" spans="1:30" ht="15.75" thickBot="1" x14ac:dyDescent="0.3">
      <c r="A1046" s="55"/>
      <c r="B1046" s="10"/>
      <c r="C1046" s="177" t="s">
        <v>716</v>
      </c>
      <c r="D1046" s="177"/>
      <c r="E1046" s="177" t="s">
        <v>90</v>
      </c>
      <c r="F1046" s="179">
        <v>1</v>
      </c>
      <c r="G1046" s="299"/>
      <c r="H1046" s="299">
        <v>980.67</v>
      </c>
      <c r="I1046" s="299">
        <v>980.67</v>
      </c>
      <c r="J1046" s="421">
        <v>7</v>
      </c>
      <c r="K1046" s="178"/>
      <c r="L1046" s="179"/>
      <c r="M1046" s="299">
        <v>980.67</v>
      </c>
      <c r="N1046" s="299">
        <v>980.67</v>
      </c>
      <c r="O1046" s="213"/>
      <c r="P1046" s="299"/>
      <c r="Q1046" s="299"/>
      <c r="R1046" s="179">
        <v>1</v>
      </c>
      <c r="S1046" s="299">
        <v>980.67</v>
      </c>
      <c r="T1046" s="299"/>
      <c r="V1046" s="10"/>
      <c r="W1046" s="10"/>
      <c r="X1046" s="10"/>
      <c r="Y1046" s="10"/>
      <c r="Z1046" s="10"/>
      <c r="AA1046" s="10"/>
      <c r="AB1046" s="10"/>
      <c r="AC1046" s="10"/>
      <c r="AD1046" s="10"/>
    </row>
    <row r="1047" spans="1:30" ht="15.75" thickBot="1" x14ac:dyDescent="0.3">
      <c r="A1047" s="55"/>
      <c r="B1047" s="93" t="s">
        <v>586</v>
      </c>
      <c r="C1047" s="100"/>
      <c r="D1047" s="100"/>
      <c r="E1047" s="100"/>
      <c r="F1047" s="179">
        <f>SUM(F946:F1046)</f>
        <v>323</v>
      </c>
      <c r="G1047" s="307">
        <f>AVERAGE(G946:G1046)</f>
        <v>4559.0942382888106</v>
      </c>
      <c r="H1047" s="307">
        <f>SUM(H946:H1046)</f>
        <v>838300.56000000029</v>
      </c>
      <c r="I1047" s="307">
        <f>AVERAGE(I946:I1046)</f>
        <v>2098.2658863743522</v>
      </c>
      <c r="J1047" s="421">
        <f>AVERAGE(J946:J1046)</f>
        <v>12.406600660066008</v>
      </c>
      <c r="K1047" s="181"/>
      <c r="L1047" s="179">
        <f>SUM(L946:L1046)</f>
        <v>210</v>
      </c>
      <c r="M1047" s="307">
        <f>SUM(M946:M1046)</f>
        <v>347154.33999999991</v>
      </c>
      <c r="N1047" s="307">
        <f>AVERAGE(N946:N1046)</f>
        <v>2728.635995959597</v>
      </c>
      <c r="O1047" s="213">
        <f>SUM(O946:O1046)</f>
        <v>0</v>
      </c>
      <c r="P1047" s="307">
        <f>SUM(P946:P1046)</f>
        <v>0</v>
      </c>
      <c r="Q1047" s="301" t="e">
        <f>AVERAGE(Q946:Q1046)</f>
        <v>#DIV/0!</v>
      </c>
      <c r="R1047" s="179">
        <f>SUM(R946:R1046)</f>
        <v>323</v>
      </c>
      <c r="S1047" s="307">
        <f>SUM(S946:S1046)</f>
        <v>838300.56000000029</v>
      </c>
      <c r="T1047" s="301" t="e">
        <f>AVERAGE(T946:T1046)</f>
        <v>#DIV/0!</v>
      </c>
      <c r="V1047" s="420">
        <v>222</v>
      </c>
      <c r="W1047" s="417">
        <v>1022.41</v>
      </c>
      <c r="X1047" s="380">
        <f>+W1047/V1047</f>
        <v>4.6054504504504505</v>
      </c>
      <c r="Y1047" s="381"/>
      <c r="Z1047" s="95"/>
      <c r="AA1047" s="99" t="s">
        <v>587</v>
      </c>
      <c r="AB1047" s="95"/>
      <c r="AC1047" s="95"/>
      <c r="AD1047" s="102" t="s">
        <v>587</v>
      </c>
    </row>
    <row r="1048" spans="1:30" x14ac:dyDescent="0.25">
      <c r="B1048" s="3"/>
      <c r="C1048" s="3"/>
      <c r="D1048" s="3"/>
      <c r="E1048" s="3"/>
      <c r="F1048" s="180"/>
      <c r="G1048" s="273"/>
      <c r="H1048" s="273"/>
      <c r="I1048" s="273"/>
      <c r="J1048" s="273"/>
      <c r="L1048" s="217"/>
      <c r="M1048" s="273"/>
      <c r="N1048" s="273"/>
      <c r="O1048" s="271"/>
      <c r="P1048" s="273"/>
      <c r="Q1048" s="273"/>
      <c r="R1048" s="180"/>
      <c r="S1048" s="273"/>
      <c r="T1048" s="273"/>
      <c r="V1048" s="50"/>
      <c r="W1048" s="3"/>
      <c r="X1048" s="3"/>
      <c r="Y1048" s="3"/>
      <c r="Z1048" s="3"/>
      <c r="AA1048" s="3"/>
      <c r="AB1048" s="3"/>
      <c r="AC1048" s="3"/>
      <c r="AD1048" s="3"/>
    </row>
    <row r="1049" spans="1:30" x14ac:dyDescent="0.25">
      <c r="A1049" s="55"/>
      <c r="B1049" s="3"/>
      <c r="C1049" s="3"/>
      <c r="D1049" s="3"/>
      <c r="E1049" s="3"/>
      <c r="F1049" s="180"/>
      <c r="G1049" s="273"/>
      <c r="H1049" s="273"/>
      <c r="I1049" s="273"/>
      <c r="J1049" s="273"/>
      <c r="L1049" s="217"/>
      <c r="M1049" s="273"/>
      <c r="N1049" s="273"/>
      <c r="O1049" s="271"/>
      <c r="P1049" s="273"/>
      <c r="Q1049" s="273"/>
      <c r="R1049" s="180"/>
      <c r="S1049" s="273"/>
      <c r="T1049" s="273"/>
      <c r="V1049" s="50"/>
      <c r="W1049" s="3"/>
      <c r="X1049" s="3"/>
      <c r="Y1049" s="3"/>
      <c r="Z1049" s="3"/>
      <c r="AA1049" s="3"/>
      <c r="AB1049" s="3"/>
      <c r="AC1049" s="3"/>
      <c r="AD1049" s="3"/>
    </row>
    <row r="1050" spans="1:30" ht="76.5" x14ac:dyDescent="0.25">
      <c r="A1050" s="55" t="s">
        <v>890</v>
      </c>
      <c r="B1050" s="56" t="s">
        <v>592</v>
      </c>
      <c r="C1050" s="56" t="s">
        <v>44</v>
      </c>
      <c r="D1050" s="56" t="s">
        <v>45</v>
      </c>
      <c r="E1050" s="56" t="s">
        <v>46</v>
      </c>
      <c r="F1050" s="221" t="s">
        <v>887</v>
      </c>
      <c r="G1050" s="308" t="s">
        <v>864</v>
      </c>
      <c r="H1050" s="308" t="s">
        <v>888</v>
      </c>
      <c r="I1050" s="308" t="s">
        <v>866</v>
      </c>
      <c r="J1050" s="308" t="s">
        <v>867</v>
      </c>
      <c r="K1050" s="70"/>
      <c r="L1050" s="221" t="s">
        <v>868</v>
      </c>
      <c r="M1050" s="308" t="s">
        <v>889</v>
      </c>
      <c r="N1050" s="308" t="s">
        <v>870</v>
      </c>
      <c r="O1050" s="295" t="s">
        <v>871</v>
      </c>
      <c r="P1050" s="308" t="s">
        <v>872</v>
      </c>
      <c r="Q1050" s="308" t="s">
        <v>873</v>
      </c>
      <c r="R1050" s="230" t="s">
        <v>874</v>
      </c>
      <c r="S1050" s="303" t="s">
        <v>875</v>
      </c>
      <c r="T1050" s="303" t="s">
        <v>876</v>
      </c>
      <c r="U1050" s="72"/>
      <c r="V1050" s="57" t="s">
        <v>877</v>
      </c>
      <c r="W1050" s="57" t="s">
        <v>878</v>
      </c>
      <c r="X1050" s="57" t="s">
        <v>879</v>
      </c>
      <c r="Y1050" s="57" t="s">
        <v>880</v>
      </c>
      <c r="Z1050" s="57" t="s">
        <v>881</v>
      </c>
      <c r="AA1050" s="57" t="s">
        <v>882</v>
      </c>
      <c r="AB1050" s="57" t="s">
        <v>883</v>
      </c>
      <c r="AC1050" s="57" t="s">
        <v>884</v>
      </c>
      <c r="AD1050" s="57" t="s">
        <v>885</v>
      </c>
    </row>
    <row r="1051" spans="1:30" x14ac:dyDescent="0.25">
      <c r="A1051" s="55"/>
      <c r="B1051" s="10"/>
      <c r="C1051" s="177" t="s">
        <v>62</v>
      </c>
      <c r="D1051" s="177"/>
      <c r="E1051" s="177" t="s">
        <v>63</v>
      </c>
      <c r="F1051" s="179">
        <v>3</v>
      </c>
      <c r="G1051" s="299">
        <v>4821.8850000000002</v>
      </c>
      <c r="H1051" s="299">
        <v>9643.77</v>
      </c>
      <c r="I1051" s="299">
        <v>3214.59</v>
      </c>
      <c r="J1051" s="421">
        <v>8</v>
      </c>
      <c r="K1051" s="178"/>
      <c r="L1051" s="179">
        <v>2</v>
      </c>
      <c r="M1051" s="299">
        <v>463.92</v>
      </c>
      <c r="N1051" s="299">
        <v>463.92</v>
      </c>
      <c r="O1051" s="213">
        <v>1</v>
      </c>
      <c r="P1051" s="299">
        <v>8915.9699999999993</v>
      </c>
      <c r="Q1051" s="299">
        <v>8915.9699999999993</v>
      </c>
      <c r="R1051" s="179">
        <v>2</v>
      </c>
      <c r="S1051" s="299">
        <v>727.8</v>
      </c>
      <c r="T1051" s="299">
        <v>363.9</v>
      </c>
      <c r="V1051" s="10"/>
      <c r="W1051" s="10"/>
      <c r="X1051" s="10"/>
      <c r="Y1051" s="10"/>
      <c r="Z1051" s="10"/>
      <c r="AA1051" s="10"/>
      <c r="AB1051" s="10"/>
      <c r="AC1051" s="10"/>
      <c r="AD1051" s="10"/>
    </row>
    <row r="1052" spans="1:30" x14ac:dyDescent="0.25">
      <c r="A1052" s="55"/>
      <c r="B1052" s="10"/>
      <c r="C1052" s="177" t="s">
        <v>71</v>
      </c>
      <c r="D1052" s="177"/>
      <c r="E1052" s="177" t="s">
        <v>72</v>
      </c>
      <c r="F1052" s="179">
        <v>2</v>
      </c>
      <c r="G1052" s="299">
        <v>736.85</v>
      </c>
      <c r="H1052" s="299">
        <v>736.85</v>
      </c>
      <c r="I1052" s="299">
        <v>368.42500000000001</v>
      </c>
      <c r="J1052" s="421">
        <v>7.5</v>
      </c>
      <c r="K1052" s="178"/>
      <c r="L1052" s="179">
        <v>1</v>
      </c>
      <c r="M1052" s="299">
        <v>208.34</v>
      </c>
      <c r="N1052" s="299">
        <v>208.34</v>
      </c>
      <c r="O1052" s="213"/>
      <c r="P1052" s="299"/>
      <c r="Q1052" s="299"/>
      <c r="R1052" s="179">
        <v>2</v>
      </c>
      <c r="S1052" s="299">
        <v>736.85</v>
      </c>
      <c r="T1052" s="299">
        <v>368.42500000000001</v>
      </c>
      <c r="V1052" s="10"/>
      <c r="W1052" s="10"/>
      <c r="X1052" s="10"/>
      <c r="Y1052" s="10"/>
      <c r="Z1052" s="10"/>
      <c r="AA1052" s="10"/>
      <c r="AB1052" s="10"/>
      <c r="AC1052" s="10"/>
      <c r="AD1052" s="10"/>
    </row>
    <row r="1053" spans="1:30" x14ac:dyDescent="0.25">
      <c r="A1053" s="55"/>
      <c r="B1053" s="10"/>
      <c r="C1053" s="177" t="s">
        <v>80</v>
      </c>
      <c r="D1053" s="177"/>
      <c r="E1053" s="177" t="s">
        <v>81</v>
      </c>
      <c r="F1053" s="179">
        <v>1</v>
      </c>
      <c r="G1053" s="299"/>
      <c r="H1053" s="299">
        <v>3192.95</v>
      </c>
      <c r="I1053" s="299">
        <v>3192.95</v>
      </c>
      <c r="J1053" s="421">
        <v>2</v>
      </c>
      <c r="K1053" s="178"/>
      <c r="L1053" s="179"/>
      <c r="M1053" s="299">
        <v>3192.95</v>
      </c>
      <c r="N1053" s="299">
        <v>3192.95</v>
      </c>
      <c r="O1053" s="213"/>
      <c r="P1053" s="299"/>
      <c r="Q1053" s="299"/>
      <c r="R1053" s="179">
        <v>1</v>
      </c>
      <c r="S1053" s="299">
        <v>3192.95</v>
      </c>
      <c r="T1053" s="299">
        <v>3192.95</v>
      </c>
      <c r="V1053" s="10"/>
      <c r="W1053" s="10"/>
      <c r="X1053" s="10"/>
      <c r="Y1053" s="10"/>
      <c r="Z1053" s="10"/>
      <c r="AA1053" s="10"/>
      <c r="AB1053" s="10"/>
      <c r="AC1053" s="10"/>
      <c r="AD1053" s="10"/>
    </row>
    <row r="1054" spans="1:30" x14ac:dyDescent="0.25">
      <c r="A1054" s="55"/>
      <c r="B1054" s="10"/>
      <c r="C1054" s="177" t="s">
        <v>82</v>
      </c>
      <c r="D1054" s="177"/>
      <c r="E1054" s="177" t="s">
        <v>83</v>
      </c>
      <c r="F1054" s="179">
        <v>22</v>
      </c>
      <c r="G1054" s="299">
        <v>2718.6071428571399</v>
      </c>
      <c r="H1054" s="299">
        <v>38060.5</v>
      </c>
      <c r="I1054" s="299">
        <v>1730.02272727273</v>
      </c>
      <c r="J1054" s="421">
        <v>11.2272727272727</v>
      </c>
      <c r="K1054" s="178"/>
      <c r="L1054" s="179">
        <v>14</v>
      </c>
      <c r="M1054" s="299">
        <v>6736.94</v>
      </c>
      <c r="N1054" s="299">
        <v>842.11749999999995</v>
      </c>
      <c r="O1054" s="213"/>
      <c r="P1054" s="299"/>
      <c r="Q1054" s="299"/>
      <c r="R1054" s="179">
        <v>22</v>
      </c>
      <c r="S1054" s="299">
        <v>38060.5</v>
      </c>
      <c r="T1054" s="299">
        <v>1730.02272727273</v>
      </c>
      <c r="V1054" s="10"/>
      <c r="W1054" s="10"/>
      <c r="X1054" s="10"/>
      <c r="Y1054" s="10"/>
      <c r="Z1054" s="10"/>
      <c r="AA1054" s="10"/>
      <c r="AB1054" s="10"/>
      <c r="AC1054" s="10"/>
      <c r="AD1054" s="10"/>
    </row>
    <row r="1055" spans="1:30" x14ac:dyDescent="0.25">
      <c r="A1055" s="55"/>
      <c r="B1055" s="10"/>
      <c r="C1055" s="177" t="s">
        <v>91</v>
      </c>
      <c r="D1055" s="177"/>
      <c r="E1055" s="177" t="s">
        <v>92</v>
      </c>
      <c r="F1055" s="179">
        <v>2</v>
      </c>
      <c r="G1055" s="299">
        <v>213.345</v>
      </c>
      <c r="H1055" s="299">
        <v>426.69</v>
      </c>
      <c r="I1055" s="299">
        <v>213.345</v>
      </c>
      <c r="J1055" s="421">
        <v>7</v>
      </c>
      <c r="K1055" s="178"/>
      <c r="L1055" s="179">
        <v>2</v>
      </c>
      <c r="M1055" s="299"/>
      <c r="N1055" s="299"/>
      <c r="O1055" s="213"/>
      <c r="P1055" s="299"/>
      <c r="Q1055" s="299"/>
      <c r="R1055" s="179">
        <v>2</v>
      </c>
      <c r="S1055" s="299">
        <v>426.69</v>
      </c>
      <c r="T1055" s="299">
        <v>213.345</v>
      </c>
      <c r="V1055" s="10"/>
      <c r="W1055" s="10"/>
      <c r="X1055" s="10"/>
      <c r="Y1055" s="10"/>
      <c r="Z1055" s="10"/>
      <c r="AA1055" s="10"/>
      <c r="AB1055" s="10"/>
      <c r="AC1055" s="10"/>
      <c r="AD1055" s="10"/>
    </row>
    <row r="1056" spans="1:30" x14ac:dyDescent="0.25">
      <c r="A1056" s="55"/>
      <c r="B1056" s="10"/>
      <c r="C1056" s="177" t="s">
        <v>101</v>
      </c>
      <c r="D1056" s="177"/>
      <c r="E1056" s="177" t="s">
        <v>103</v>
      </c>
      <c r="F1056" s="179">
        <v>1</v>
      </c>
      <c r="G1056" s="299">
        <v>727.8</v>
      </c>
      <c r="H1056" s="299">
        <v>727.8</v>
      </c>
      <c r="I1056" s="299">
        <v>727.8</v>
      </c>
      <c r="J1056" s="421">
        <v>12</v>
      </c>
      <c r="K1056" s="178"/>
      <c r="L1056" s="179">
        <v>1</v>
      </c>
      <c r="M1056" s="299"/>
      <c r="N1056" s="299"/>
      <c r="O1056" s="213"/>
      <c r="P1056" s="299"/>
      <c r="Q1056" s="299"/>
      <c r="R1056" s="179">
        <v>1</v>
      </c>
      <c r="S1056" s="299">
        <v>727.8</v>
      </c>
      <c r="T1056" s="299">
        <v>727.8</v>
      </c>
      <c r="V1056" s="10"/>
      <c r="W1056" s="10"/>
      <c r="X1056" s="10"/>
      <c r="Y1056" s="10"/>
      <c r="Z1056" s="10"/>
      <c r="AA1056" s="10"/>
      <c r="AB1056" s="10"/>
      <c r="AC1056" s="10"/>
      <c r="AD1056" s="10"/>
    </row>
    <row r="1057" spans="1:30" x14ac:dyDescent="0.25">
      <c r="A1057" s="55"/>
      <c r="B1057" s="10"/>
      <c r="C1057" s="177" t="s">
        <v>113</v>
      </c>
      <c r="D1057" s="177"/>
      <c r="E1057" s="177" t="s">
        <v>104</v>
      </c>
      <c r="F1057" s="179">
        <v>5</v>
      </c>
      <c r="G1057" s="299">
        <v>2204.0949999999998</v>
      </c>
      <c r="H1057" s="299">
        <v>4408.1899999999996</v>
      </c>
      <c r="I1057" s="299">
        <v>881.63800000000003</v>
      </c>
      <c r="J1057" s="421">
        <v>11.8</v>
      </c>
      <c r="K1057" s="178"/>
      <c r="L1057" s="179">
        <v>2</v>
      </c>
      <c r="M1057" s="299">
        <v>3802.23</v>
      </c>
      <c r="N1057" s="299">
        <v>1267.4100000000001</v>
      </c>
      <c r="O1057" s="213"/>
      <c r="P1057" s="299"/>
      <c r="Q1057" s="299"/>
      <c r="R1057" s="179">
        <v>5</v>
      </c>
      <c r="S1057" s="299">
        <v>4408.1899999999996</v>
      </c>
      <c r="T1057" s="299">
        <v>881.63800000000003</v>
      </c>
      <c r="V1057" s="10"/>
      <c r="W1057" s="10"/>
      <c r="X1057" s="10"/>
      <c r="Y1057" s="10"/>
      <c r="Z1057" s="10"/>
      <c r="AA1057" s="10"/>
      <c r="AB1057" s="10"/>
      <c r="AC1057" s="10"/>
      <c r="AD1057" s="10"/>
    </row>
    <row r="1058" spans="1:30" x14ac:dyDescent="0.25">
      <c r="A1058" s="55"/>
      <c r="B1058" s="10"/>
      <c r="C1058" s="177" t="s">
        <v>128</v>
      </c>
      <c r="D1058" s="177"/>
      <c r="E1058" s="177" t="s">
        <v>68</v>
      </c>
      <c r="F1058" s="179">
        <v>4</v>
      </c>
      <c r="G1058" s="299">
        <v>1816.46</v>
      </c>
      <c r="H1058" s="299">
        <v>1816.46</v>
      </c>
      <c r="I1058" s="299">
        <v>454.11500000000001</v>
      </c>
      <c r="J1058" s="421">
        <v>11.25</v>
      </c>
      <c r="K1058" s="178"/>
      <c r="L1058" s="179">
        <v>1</v>
      </c>
      <c r="M1058" s="299">
        <v>1555.68</v>
      </c>
      <c r="N1058" s="299">
        <v>518.55999999999995</v>
      </c>
      <c r="O1058" s="213"/>
      <c r="P1058" s="299"/>
      <c r="Q1058" s="299"/>
      <c r="R1058" s="179">
        <v>4</v>
      </c>
      <c r="S1058" s="299">
        <v>1816.46</v>
      </c>
      <c r="T1058" s="299">
        <v>454.11500000000001</v>
      </c>
      <c r="V1058" s="10"/>
      <c r="W1058" s="10"/>
      <c r="X1058" s="10"/>
      <c r="Y1058" s="10"/>
      <c r="Z1058" s="10"/>
      <c r="AA1058" s="10"/>
      <c r="AB1058" s="10"/>
      <c r="AC1058" s="10"/>
      <c r="AD1058" s="10"/>
    </row>
    <row r="1059" spans="1:30" x14ac:dyDescent="0.25">
      <c r="A1059" s="55"/>
      <c r="B1059" s="10"/>
      <c r="C1059" s="177" t="s">
        <v>144</v>
      </c>
      <c r="D1059" s="177"/>
      <c r="E1059" s="177" t="s">
        <v>145</v>
      </c>
      <c r="F1059" s="179">
        <v>10</v>
      </c>
      <c r="G1059" s="299">
        <v>724.31857142857098</v>
      </c>
      <c r="H1059" s="299">
        <v>5070.2299999999996</v>
      </c>
      <c r="I1059" s="299">
        <v>507.02300000000002</v>
      </c>
      <c r="J1059" s="421">
        <v>10.6</v>
      </c>
      <c r="K1059" s="178"/>
      <c r="L1059" s="179">
        <v>7</v>
      </c>
      <c r="M1059" s="299">
        <v>2388.64</v>
      </c>
      <c r="N1059" s="299">
        <v>796.21333333333303</v>
      </c>
      <c r="O1059" s="213"/>
      <c r="P1059" s="299"/>
      <c r="Q1059" s="299"/>
      <c r="R1059" s="179">
        <v>10</v>
      </c>
      <c r="S1059" s="299">
        <v>5070.2299999999996</v>
      </c>
      <c r="T1059" s="299">
        <v>507.02300000000002</v>
      </c>
      <c r="V1059" s="10"/>
      <c r="W1059" s="10"/>
      <c r="X1059" s="10"/>
      <c r="Y1059" s="10"/>
      <c r="Z1059" s="10"/>
      <c r="AA1059" s="10"/>
      <c r="AB1059" s="10"/>
      <c r="AC1059" s="10"/>
      <c r="AD1059" s="10"/>
    </row>
    <row r="1060" spans="1:30" x14ac:dyDescent="0.25">
      <c r="A1060" s="55"/>
      <c r="B1060" s="10"/>
      <c r="C1060" s="177" t="s">
        <v>152</v>
      </c>
      <c r="D1060" s="177"/>
      <c r="E1060" s="177" t="s">
        <v>153</v>
      </c>
      <c r="F1060" s="179">
        <v>2</v>
      </c>
      <c r="G1060" s="299"/>
      <c r="H1060" s="299">
        <v>2829.27</v>
      </c>
      <c r="I1060" s="299">
        <v>1414.635</v>
      </c>
      <c r="J1060" s="421">
        <v>16</v>
      </c>
      <c r="K1060" s="178"/>
      <c r="L1060" s="179"/>
      <c r="M1060" s="299">
        <v>2829.27</v>
      </c>
      <c r="N1060" s="299">
        <v>1414.635</v>
      </c>
      <c r="O1060" s="213"/>
      <c r="P1060" s="299"/>
      <c r="Q1060" s="299"/>
      <c r="R1060" s="179">
        <v>2</v>
      </c>
      <c r="S1060" s="299">
        <v>2829.27</v>
      </c>
      <c r="T1060" s="299">
        <v>1414.635</v>
      </c>
      <c r="V1060" s="10"/>
      <c r="W1060" s="10"/>
      <c r="X1060" s="10"/>
      <c r="Y1060" s="10"/>
      <c r="Z1060" s="10"/>
      <c r="AA1060" s="10"/>
      <c r="AB1060" s="10"/>
      <c r="AC1060" s="10"/>
      <c r="AD1060" s="10"/>
    </row>
    <row r="1061" spans="1:30" x14ac:dyDescent="0.25">
      <c r="A1061" s="55"/>
      <c r="B1061" s="10"/>
      <c r="C1061" s="177" t="s">
        <v>165</v>
      </c>
      <c r="D1061" s="177"/>
      <c r="E1061" s="177" t="s">
        <v>64</v>
      </c>
      <c r="F1061" s="179">
        <v>1</v>
      </c>
      <c r="G1061" s="299">
        <v>214.21</v>
      </c>
      <c r="H1061" s="299">
        <v>214.21</v>
      </c>
      <c r="I1061" s="299">
        <v>214.21</v>
      </c>
      <c r="J1061" s="421">
        <v>5</v>
      </c>
      <c r="K1061" s="178"/>
      <c r="L1061" s="179">
        <v>1</v>
      </c>
      <c r="M1061" s="299"/>
      <c r="N1061" s="299"/>
      <c r="O1061" s="213"/>
      <c r="P1061" s="299"/>
      <c r="Q1061" s="299"/>
      <c r="R1061" s="179">
        <v>1</v>
      </c>
      <c r="S1061" s="299">
        <v>214.21</v>
      </c>
      <c r="T1061" s="299">
        <v>214.21</v>
      </c>
      <c r="V1061" s="10"/>
      <c r="W1061" s="10"/>
      <c r="X1061" s="10"/>
      <c r="Y1061" s="10"/>
      <c r="Z1061" s="10"/>
      <c r="AA1061" s="10"/>
      <c r="AB1061" s="10"/>
      <c r="AC1061" s="10"/>
      <c r="AD1061" s="10"/>
    </row>
    <row r="1062" spans="1:30" x14ac:dyDescent="0.25">
      <c r="A1062" s="55"/>
      <c r="B1062" s="10"/>
      <c r="C1062" s="177" t="s">
        <v>171</v>
      </c>
      <c r="D1062" s="177"/>
      <c r="E1062" s="177" t="s">
        <v>97</v>
      </c>
      <c r="F1062" s="179">
        <v>4</v>
      </c>
      <c r="G1062" s="299">
        <v>7472.81</v>
      </c>
      <c r="H1062" s="299">
        <v>7472.81</v>
      </c>
      <c r="I1062" s="299">
        <v>1868.2025000000001</v>
      </c>
      <c r="J1062" s="421">
        <v>16</v>
      </c>
      <c r="K1062" s="178"/>
      <c r="L1062" s="179">
        <v>1</v>
      </c>
      <c r="M1062" s="299">
        <v>4918.59</v>
      </c>
      <c r="N1062" s="299">
        <v>1639.53</v>
      </c>
      <c r="O1062" s="213"/>
      <c r="P1062" s="299"/>
      <c r="Q1062" s="299"/>
      <c r="R1062" s="179">
        <v>4</v>
      </c>
      <c r="S1062" s="299">
        <v>7472.81</v>
      </c>
      <c r="T1062" s="299">
        <v>1868.2025000000001</v>
      </c>
      <c r="V1062" s="10"/>
      <c r="W1062" s="10"/>
      <c r="X1062" s="10"/>
      <c r="Y1062" s="10"/>
      <c r="Z1062" s="10"/>
      <c r="AA1062" s="10"/>
      <c r="AB1062" s="10"/>
      <c r="AC1062" s="10"/>
      <c r="AD1062" s="10"/>
    </row>
    <row r="1063" spans="1:30" x14ac:dyDescent="0.25">
      <c r="A1063" s="55"/>
      <c r="B1063" s="10"/>
      <c r="C1063" s="177" t="s">
        <v>174</v>
      </c>
      <c r="D1063" s="177"/>
      <c r="E1063" s="177" t="s">
        <v>175</v>
      </c>
      <c r="F1063" s="179">
        <v>2</v>
      </c>
      <c r="G1063" s="299">
        <v>690.81</v>
      </c>
      <c r="H1063" s="299">
        <v>1381.62</v>
      </c>
      <c r="I1063" s="299">
        <v>690.81</v>
      </c>
      <c r="J1063" s="421">
        <v>13</v>
      </c>
      <c r="K1063" s="178"/>
      <c r="L1063" s="179">
        <v>2</v>
      </c>
      <c r="M1063" s="299"/>
      <c r="N1063" s="299"/>
      <c r="O1063" s="213"/>
      <c r="P1063" s="299"/>
      <c r="Q1063" s="299"/>
      <c r="R1063" s="179">
        <v>2</v>
      </c>
      <c r="S1063" s="299">
        <v>1381.62</v>
      </c>
      <c r="T1063" s="299">
        <v>690.81</v>
      </c>
      <c r="V1063" s="10"/>
      <c r="W1063" s="10"/>
      <c r="X1063" s="10"/>
      <c r="Y1063" s="10"/>
      <c r="Z1063" s="10"/>
      <c r="AA1063" s="10"/>
      <c r="AB1063" s="10"/>
      <c r="AC1063" s="10"/>
      <c r="AD1063" s="10"/>
    </row>
    <row r="1064" spans="1:30" x14ac:dyDescent="0.25">
      <c r="A1064" s="55"/>
      <c r="B1064" s="10"/>
      <c r="C1064" s="177" t="s">
        <v>176</v>
      </c>
      <c r="D1064" s="177"/>
      <c r="E1064" s="177" t="s">
        <v>177</v>
      </c>
      <c r="F1064" s="179">
        <v>1</v>
      </c>
      <c r="G1064" s="299">
        <v>16303.57</v>
      </c>
      <c r="H1064" s="299">
        <v>16303.57</v>
      </c>
      <c r="I1064" s="299">
        <v>16303.57</v>
      </c>
      <c r="J1064" s="421">
        <v>13</v>
      </c>
      <c r="K1064" s="178"/>
      <c r="L1064" s="179">
        <v>1</v>
      </c>
      <c r="M1064" s="299"/>
      <c r="N1064" s="299"/>
      <c r="O1064" s="213"/>
      <c r="P1064" s="299"/>
      <c r="Q1064" s="299"/>
      <c r="R1064" s="179">
        <v>1</v>
      </c>
      <c r="S1064" s="299">
        <v>16303.57</v>
      </c>
      <c r="T1064" s="299">
        <v>16303.57</v>
      </c>
      <c r="V1064" s="10"/>
      <c r="W1064" s="10"/>
      <c r="X1064" s="10"/>
      <c r="Y1064" s="10"/>
      <c r="Z1064" s="10"/>
      <c r="AA1064" s="10"/>
      <c r="AB1064" s="10"/>
      <c r="AC1064" s="10"/>
      <c r="AD1064" s="10"/>
    </row>
    <row r="1065" spans="1:30" x14ac:dyDescent="0.25">
      <c r="A1065" s="55"/>
      <c r="B1065" s="10"/>
      <c r="C1065" s="177" t="s">
        <v>181</v>
      </c>
      <c r="D1065" s="177"/>
      <c r="E1065" s="177" t="s">
        <v>68</v>
      </c>
      <c r="F1065" s="179">
        <v>1</v>
      </c>
      <c r="G1065" s="299">
        <v>1380.49</v>
      </c>
      <c r="H1065" s="299">
        <v>1380.49</v>
      </c>
      <c r="I1065" s="299">
        <v>1380.49</v>
      </c>
      <c r="J1065" s="421">
        <v>19</v>
      </c>
      <c r="K1065" s="178"/>
      <c r="L1065" s="179">
        <v>1</v>
      </c>
      <c r="M1065" s="299"/>
      <c r="N1065" s="299"/>
      <c r="O1065" s="213">
        <v>1</v>
      </c>
      <c r="P1065" s="299">
        <v>1380.49</v>
      </c>
      <c r="Q1065" s="299">
        <v>1380.49</v>
      </c>
      <c r="R1065" s="179"/>
      <c r="S1065" s="299"/>
      <c r="T1065" s="299"/>
      <c r="V1065" s="10"/>
      <c r="W1065" s="10"/>
      <c r="X1065" s="10"/>
      <c r="Y1065" s="10"/>
      <c r="Z1065" s="10"/>
      <c r="AA1065" s="10"/>
      <c r="AB1065" s="10"/>
      <c r="AC1065" s="10"/>
      <c r="AD1065" s="10"/>
    </row>
    <row r="1066" spans="1:30" x14ac:dyDescent="0.25">
      <c r="A1066" s="55"/>
      <c r="B1066" s="10"/>
      <c r="C1066" s="177" t="s">
        <v>181</v>
      </c>
      <c r="D1066" s="177"/>
      <c r="E1066" s="177" t="s">
        <v>182</v>
      </c>
      <c r="F1066" s="179">
        <v>1</v>
      </c>
      <c r="G1066" s="299"/>
      <c r="H1066" s="299">
        <v>1165.07</v>
      </c>
      <c r="I1066" s="299">
        <v>1165.07</v>
      </c>
      <c r="J1066" s="421">
        <v>7</v>
      </c>
      <c r="K1066" s="178"/>
      <c r="L1066" s="179"/>
      <c r="M1066" s="299">
        <v>1165.07</v>
      </c>
      <c r="N1066" s="299">
        <v>1165.07</v>
      </c>
      <c r="O1066" s="213"/>
      <c r="P1066" s="299"/>
      <c r="Q1066" s="299"/>
      <c r="R1066" s="179">
        <v>1</v>
      </c>
      <c r="S1066" s="299">
        <v>1165.07</v>
      </c>
      <c r="T1066" s="299">
        <v>1165.07</v>
      </c>
      <c r="V1066" s="10"/>
      <c r="W1066" s="10"/>
      <c r="X1066" s="10"/>
      <c r="Y1066" s="10"/>
      <c r="Z1066" s="10"/>
      <c r="AA1066" s="10"/>
      <c r="AB1066" s="10"/>
      <c r="AC1066" s="10"/>
      <c r="AD1066" s="10"/>
    </row>
    <row r="1067" spans="1:30" x14ac:dyDescent="0.25">
      <c r="A1067" s="55"/>
      <c r="B1067" s="10"/>
      <c r="C1067" s="177" t="s">
        <v>184</v>
      </c>
      <c r="D1067" s="177"/>
      <c r="E1067" s="177" t="s">
        <v>185</v>
      </c>
      <c r="F1067" s="179">
        <v>1</v>
      </c>
      <c r="G1067" s="299"/>
      <c r="H1067" s="299">
        <v>41.53</v>
      </c>
      <c r="I1067" s="299">
        <v>41.53</v>
      </c>
      <c r="J1067" s="421">
        <v>7</v>
      </c>
      <c r="K1067" s="178"/>
      <c r="L1067" s="179"/>
      <c r="M1067" s="299">
        <v>381.53</v>
      </c>
      <c r="N1067" s="299">
        <v>381.53</v>
      </c>
      <c r="O1067" s="213"/>
      <c r="P1067" s="299"/>
      <c r="Q1067" s="299"/>
      <c r="R1067" s="179">
        <v>1</v>
      </c>
      <c r="S1067" s="299">
        <v>41.53</v>
      </c>
      <c r="T1067" s="299">
        <v>41.53</v>
      </c>
      <c r="V1067" s="10"/>
      <c r="W1067" s="10"/>
      <c r="X1067" s="10"/>
      <c r="Y1067" s="10"/>
      <c r="Z1067" s="10"/>
      <c r="AA1067" s="10"/>
      <c r="AB1067" s="10"/>
      <c r="AC1067" s="10"/>
      <c r="AD1067" s="10"/>
    </row>
    <row r="1068" spans="1:30" x14ac:dyDescent="0.25">
      <c r="A1068" s="55"/>
      <c r="B1068" s="10"/>
      <c r="C1068" s="177" t="s">
        <v>199</v>
      </c>
      <c r="D1068" s="177"/>
      <c r="E1068" s="177" t="s">
        <v>200</v>
      </c>
      <c r="F1068" s="179">
        <v>2</v>
      </c>
      <c r="G1068" s="299">
        <v>615.04999999999995</v>
      </c>
      <c r="H1068" s="299">
        <v>1230.0999999999999</v>
      </c>
      <c r="I1068" s="299">
        <v>615.04999999999995</v>
      </c>
      <c r="J1068" s="421">
        <v>7</v>
      </c>
      <c r="K1068" s="178"/>
      <c r="L1068" s="179">
        <v>2</v>
      </c>
      <c r="M1068" s="299"/>
      <c r="N1068" s="299"/>
      <c r="O1068" s="213"/>
      <c r="P1068" s="299"/>
      <c r="Q1068" s="299"/>
      <c r="R1068" s="179">
        <v>2</v>
      </c>
      <c r="S1068" s="299">
        <v>1230.0999999999999</v>
      </c>
      <c r="T1068" s="299">
        <v>615.04999999999995</v>
      </c>
      <c r="V1068" s="10"/>
      <c r="W1068" s="10"/>
      <c r="X1068" s="10"/>
      <c r="Y1068" s="10"/>
      <c r="Z1068" s="10"/>
      <c r="AA1068" s="10"/>
      <c r="AB1068" s="10"/>
      <c r="AC1068" s="10"/>
      <c r="AD1068" s="10"/>
    </row>
    <row r="1069" spans="1:30" x14ac:dyDescent="0.25">
      <c r="A1069" s="55"/>
      <c r="B1069" s="10"/>
      <c r="C1069" s="177" t="s">
        <v>202</v>
      </c>
      <c r="D1069" s="177"/>
      <c r="E1069" s="177" t="s">
        <v>203</v>
      </c>
      <c r="F1069" s="179">
        <v>2</v>
      </c>
      <c r="G1069" s="299">
        <v>760.15</v>
      </c>
      <c r="H1069" s="299">
        <v>760.15</v>
      </c>
      <c r="I1069" s="299">
        <v>380.07499999999999</v>
      </c>
      <c r="J1069" s="421">
        <v>10</v>
      </c>
      <c r="K1069" s="178"/>
      <c r="L1069" s="179">
        <v>1</v>
      </c>
      <c r="M1069" s="299">
        <v>389.12</v>
      </c>
      <c r="N1069" s="299">
        <v>389.12</v>
      </c>
      <c r="O1069" s="213"/>
      <c r="P1069" s="299"/>
      <c r="Q1069" s="299"/>
      <c r="R1069" s="179">
        <v>2</v>
      </c>
      <c r="S1069" s="299">
        <v>760.15</v>
      </c>
      <c r="T1069" s="299">
        <v>380.07499999999999</v>
      </c>
      <c r="V1069" s="10"/>
      <c r="W1069" s="10"/>
      <c r="X1069" s="10"/>
      <c r="Y1069" s="10"/>
      <c r="Z1069" s="10"/>
      <c r="AA1069" s="10"/>
      <c r="AB1069" s="10"/>
      <c r="AC1069" s="10"/>
      <c r="AD1069" s="10"/>
    </row>
    <row r="1070" spans="1:30" x14ac:dyDescent="0.25">
      <c r="A1070" s="55"/>
      <c r="B1070" s="10"/>
      <c r="C1070" s="177" t="s">
        <v>207</v>
      </c>
      <c r="D1070" s="177"/>
      <c r="E1070" s="177" t="s">
        <v>64</v>
      </c>
      <c r="F1070" s="179">
        <v>1</v>
      </c>
      <c r="G1070" s="299">
        <v>3812.97</v>
      </c>
      <c r="H1070" s="299">
        <v>3812.97</v>
      </c>
      <c r="I1070" s="299">
        <v>3812.97</v>
      </c>
      <c r="J1070" s="421">
        <v>13</v>
      </c>
      <c r="K1070" s="178"/>
      <c r="L1070" s="179">
        <v>1</v>
      </c>
      <c r="M1070" s="299"/>
      <c r="N1070" s="299"/>
      <c r="O1070" s="213"/>
      <c r="P1070" s="299"/>
      <c r="Q1070" s="299"/>
      <c r="R1070" s="179">
        <v>1</v>
      </c>
      <c r="S1070" s="299">
        <v>3812.97</v>
      </c>
      <c r="T1070" s="299">
        <v>3812.97</v>
      </c>
      <c r="V1070" s="10"/>
      <c r="W1070" s="10"/>
      <c r="X1070" s="10"/>
      <c r="Y1070" s="10"/>
      <c r="Z1070" s="10"/>
      <c r="AA1070" s="10"/>
      <c r="AB1070" s="10"/>
      <c r="AC1070" s="10"/>
      <c r="AD1070" s="10"/>
    </row>
    <row r="1071" spans="1:30" x14ac:dyDescent="0.25">
      <c r="A1071" s="55"/>
      <c r="B1071" s="10"/>
      <c r="C1071" s="177" t="s">
        <v>209</v>
      </c>
      <c r="D1071" s="177"/>
      <c r="E1071" s="177" t="s">
        <v>210</v>
      </c>
      <c r="F1071" s="179">
        <v>1</v>
      </c>
      <c r="G1071" s="299">
        <v>345.27</v>
      </c>
      <c r="H1071" s="299">
        <v>345.27</v>
      </c>
      <c r="I1071" s="299">
        <v>345.27</v>
      </c>
      <c r="J1071" s="421">
        <v>13</v>
      </c>
      <c r="K1071" s="178"/>
      <c r="L1071" s="179">
        <v>1</v>
      </c>
      <c r="M1071" s="299"/>
      <c r="N1071" s="299"/>
      <c r="O1071" s="213"/>
      <c r="P1071" s="299"/>
      <c r="Q1071" s="299"/>
      <c r="R1071" s="179">
        <v>1</v>
      </c>
      <c r="S1071" s="299">
        <v>345.27</v>
      </c>
      <c r="T1071" s="299">
        <v>345.27</v>
      </c>
      <c r="V1071" s="10"/>
      <c r="W1071" s="10"/>
      <c r="X1071" s="10"/>
      <c r="Y1071" s="10"/>
      <c r="Z1071" s="10"/>
      <c r="AA1071" s="10"/>
      <c r="AB1071" s="10"/>
      <c r="AC1071" s="10"/>
      <c r="AD1071" s="10"/>
    </row>
    <row r="1072" spans="1:30" x14ac:dyDescent="0.25">
      <c r="A1072" s="55"/>
      <c r="B1072" s="10"/>
      <c r="C1072" s="177" t="s">
        <v>220</v>
      </c>
      <c r="D1072" s="177"/>
      <c r="E1072" s="177" t="s">
        <v>170</v>
      </c>
      <c r="F1072" s="179">
        <v>1</v>
      </c>
      <c r="G1072" s="299">
        <v>493.24</v>
      </c>
      <c r="H1072" s="299">
        <v>493.24</v>
      </c>
      <c r="I1072" s="299">
        <v>493.24</v>
      </c>
      <c r="J1072" s="421">
        <v>12</v>
      </c>
      <c r="K1072" s="178"/>
      <c r="L1072" s="179">
        <v>1</v>
      </c>
      <c r="M1072" s="299"/>
      <c r="N1072" s="299"/>
      <c r="O1072" s="213"/>
      <c r="P1072" s="299"/>
      <c r="Q1072" s="299"/>
      <c r="R1072" s="179">
        <v>1</v>
      </c>
      <c r="S1072" s="299">
        <v>493.24</v>
      </c>
      <c r="T1072" s="299">
        <v>493.24</v>
      </c>
      <c r="V1072" s="10"/>
      <c r="W1072" s="10"/>
      <c r="X1072" s="10"/>
      <c r="Y1072" s="10"/>
      <c r="Z1072" s="10"/>
      <c r="AA1072" s="10"/>
      <c r="AB1072" s="10"/>
      <c r="AC1072" s="10"/>
      <c r="AD1072" s="10"/>
    </row>
    <row r="1073" spans="1:30" x14ac:dyDescent="0.25">
      <c r="A1073" s="55"/>
      <c r="B1073" s="10"/>
      <c r="C1073" s="177" t="s">
        <v>247</v>
      </c>
      <c r="D1073" s="177"/>
      <c r="E1073" s="177" t="s">
        <v>211</v>
      </c>
      <c r="F1073" s="179">
        <v>3</v>
      </c>
      <c r="G1073" s="299">
        <v>1800.6</v>
      </c>
      <c r="H1073" s="299">
        <v>1800.6</v>
      </c>
      <c r="I1073" s="299">
        <v>600.20000000000005</v>
      </c>
      <c r="J1073" s="421">
        <v>6</v>
      </c>
      <c r="K1073" s="178"/>
      <c r="L1073" s="179">
        <v>1</v>
      </c>
      <c r="M1073" s="299">
        <v>1414.64</v>
      </c>
      <c r="N1073" s="299">
        <v>707.32</v>
      </c>
      <c r="O1073" s="213"/>
      <c r="P1073" s="299"/>
      <c r="Q1073" s="299"/>
      <c r="R1073" s="179">
        <v>3</v>
      </c>
      <c r="S1073" s="299">
        <v>1800.6</v>
      </c>
      <c r="T1073" s="299">
        <v>600.20000000000005</v>
      </c>
      <c r="V1073" s="10"/>
      <c r="W1073" s="10"/>
      <c r="X1073" s="10"/>
      <c r="Y1073" s="10"/>
      <c r="Z1073" s="10"/>
      <c r="AA1073" s="10"/>
      <c r="AB1073" s="10"/>
      <c r="AC1073" s="10"/>
      <c r="AD1073" s="10"/>
    </row>
    <row r="1074" spans="1:30" x14ac:dyDescent="0.25">
      <c r="A1074" s="55"/>
      <c r="B1074" s="10"/>
      <c r="C1074" s="177" t="s">
        <v>248</v>
      </c>
      <c r="D1074" s="177"/>
      <c r="E1074" s="177" t="s">
        <v>77</v>
      </c>
      <c r="F1074" s="179">
        <v>4</v>
      </c>
      <c r="G1074" s="299">
        <v>66376.97</v>
      </c>
      <c r="H1074" s="299">
        <v>66376.97</v>
      </c>
      <c r="I1074" s="299">
        <v>16594.2425</v>
      </c>
      <c r="J1074" s="421">
        <v>24</v>
      </c>
      <c r="K1074" s="178"/>
      <c r="L1074" s="179">
        <v>1</v>
      </c>
      <c r="M1074" s="299">
        <v>9089.52</v>
      </c>
      <c r="N1074" s="299">
        <v>3029.84</v>
      </c>
      <c r="O1074" s="213">
        <v>1</v>
      </c>
      <c r="P1074" s="299">
        <v>5152.12</v>
      </c>
      <c r="Q1074" s="299">
        <v>5152.12</v>
      </c>
      <c r="R1074" s="179">
        <v>3</v>
      </c>
      <c r="S1074" s="299">
        <v>61224.85</v>
      </c>
      <c r="T1074" s="299">
        <v>20408.2833333333</v>
      </c>
      <c r="V1074" s="10"/>
      <c r="W1074" s="10"/>
      <c r="X1074" s="10"/>
      <c r="Y1074" s="10"/>
      <c r="Z1074" s="10"/>
      <c r="AA1074" s="10"/>
      <c r="AB1074" s="10"/>
      <c r="AC1074" s="10"/>
      <c r="AD1074" s="10"/>
    </row>
    <row r="1075" spans="1:30" x14ac:dyDescent="0.25">
      <c r="A1075" s="55"/>
      <c r="B1075" s="10"/>
      <c r="C1075" s="177" t="s">
        <v>251</v>
      </c>
      <c r="D1075" s="177"/>
      <c r="E1075" s="177" t="s">
        <v>79</v>
      </c>
      <c r="F1075" s="179">
        <v>3</v>
      </c>
      <c r="G1075" s="299">
        <v>340.69</v>
      </c>
      <c r="H1075" s="299">
        <v>681.38</v>
      </c>
      <c r="I1075" s="299">
        <v>227.12666666666701</v>
      </c>
      <c r="J1075" s="421">
        <v>7</v>
      </c>
      <c r="K1075" s="178"/>
      <c r="L1075" s="179">
        <v>2</v>
      </c>
      <c r="M1075" s="299">
        <v>181.76</v>
      </c>
      <c r="N1075" s="299">
        <v>181.76</v>
      </c>
      <c r="O1075" s="213"/>
      <c r="P1075" s="299"/>
      <c r="Q1075" s="299"/>
      <c r="R1075" s="179">
        <v>3</v>
      </c>
      <c r="S1075" s="299">
        <v>681.38</v>
      </c>
      <c r="T1075" s="299">
        <v>227.12666666666701</v>
      </c>
      <c r="V1075" s="10"/>
      <c r="W1075" s="10"/>
      <c r="X1075" s="10"/>
      <c r="Y1075" s="10"/>
      <c r="Z1075" s="10"/>
      <c r="AA1075" s="10"/>
      <c r="AB1075" s="10"/>
      <c r="AC1075" s="10"/>
      <c r="AD1075" s="10"/>
    </row>
    <row r="1076" spans="1:30" x14ac:dyDescent="0.25">
      <c r="A1076" s="55"/>
      <c r="B1076" s="10"/>
      <c r="C1076" s="177" t="s">
        <v>252</v>
      </c>
      <c r="D1076" s="177"/>
      <c r="E1076" s="177" t="s">
        <v>70</v>
      </c>
      <c r="F1076" s="179">
        <v>3</v>
      </c>
      <c r="G1076" s="299">
        <v>543.87</v>
      </c>
      <c r="H1076" s="299">
        <v>543.87</v>
      </c>
      <c r="I1076" s="299">
        <v>181.29</v>
      </c>
      <c r="J1076" s="421">
        <v>6.3333333333333304</v>
      </c>
      <c r="K1076" s="178"/>
      <c r="L1076" s="179">
        <v>1</v>
      </c>
      <c r="M1076" s="299">
        <v>468.47</v>
      </c>
      <c r="N1076" s="299">
        <v>234.23500000000001</v>
      </c>
      <c r="O1076" s="213">
        <v>1</v>
      </c>
      <c r="P1076" s="299">
        <v>256.97000000000003</v>
      </c>
      <c r="Q1076" s="299">
        <v>256.97000000000003</v>
      </c>
      <c r="R1076" s="179">
        <v>2</v>
      </c>
      <c r="S1076" s="299">
        <v>286.89999999999998</v>
      </c>
      <c r="T1076" s="299">
        <v>143.44999999999999</v>
      </c>
      <c r="V1076" s="10"/>
      <c r="W1076" s="10"/>
      <c r="X1076" s="10"/>
      <c r="Y1076" s="10"/>
      <c r="Z1076" s="10"/>
      <c r="AA1076" s="10"/>
      <c r="AB1076" s="10"/>
      <c r="AC1076" s="10"/>
      <c r="AD1076" s="10"/>
    </row>
    <row r="1077" spans="1:30" x14ac:dyDescent="0.25">
      <c r="A1077" s="55"/>
      <c r="B1077" s="10"/>
      <c r="C1077" s="177" t="s">
        <v>264</v>
      </c>
      <c r="D1077" s="177"/>
      <c r="E1077" s="177" t="s">
        <v>64</v>
      </c>
      <c r="F1077" s="179">
        <v>1</v>
      </c>
      <c r="G1077" s="299">
        <v>7390.19</v>
      </c>
      <c r="H1077" s="299">
        <v>7390.19</v>
      </c>
      <c r="I1077" s="299">
        <v>7390.19</v>
      </c>
      <c r="J1077" s="421">
        <v>25</v>
      </c>
      <c r="K1077" s="178"/>
      <c r="L1077" s="179">
        <v>1</v>
      </c>
      <c r="M1077" s="299"/>
      <c r="N1077" s="299"/>
      <c r="O1077" s="213"/>
      <c r="P1077" s="299"/>
      <c r="Q1077" s="299"/>
      <c r="R1077" s="179">
        <v>1</v>
      </c>
      <c r="S1077" s="299">
        <v>7390.19</v>
      </c>
      <c r="T1077" s="299">
        <v>7390.19</v>
      </c>
      <c r="V1077" s="10"/>
      <c r="W1077" s="10"/>
      <c r="X1077" s="10"/>
      <c r="Y1077" s="10"/>
      <c r="Z1077" s="10"/>
      <c r="AA1077" s="10"/>
      <c r="AB1077" s="10"/>
      <c r="AC1077" s="10"/>
      <c r="AD1077" s="10"/>
    </row>
    <row r="1078" spans="1:30" x14ac:dyDescent="0.25">
      <c r="A1078" s="55"/>
      <c r="B1078" s="10"/>
      <c r="C1078" s="177" t="s">
        <v>268</v>
      </c>
      <c r="D1078" s="177"/>
      <c r="E1078" s="177" t="s">
        <v>269</v>
      </c>
      <c r="F1078" s="179">
        <v>1</v>
      </c>
      <c r="G1078" s="299"/>
      <c r="H1078" s="299">
        <v>113.1</v>
      </c>
      <c r="I1078" s="299">
        <v>113.1</v>
      </c>
      <c r="J1078" s="421">
        <v>13</v>
      </c>
      <c r="K1078" s="178"/>
      <c r="L1078" s="179"/>
      <c r="M1078" s="299">
        <v>612.30999999999995</v>
      </c>
      <c r="N1078" s="299">
        <v>612.30999999999995</v>
      </c>
      <c r="O1078" s="213"/>
      <c r="P1078" s="299"/>
      <c r="Q1078" s="299"/>
      <c r="R1078" s="179">
        <v>1</v>
      </c>
      <c r="S1078" s="299">
        <v>113.1</v>
      </c>
      <c r="T1078" s="299">
        <v>113.1</v>
      </c>
      <c r="V1078" s="10"/>
      <c r="W1078" s="10"/>
      <c r="X1078" s="10"/>
      <c r="Y1078" s="10"/>
      <c r="Z1078" s="10"/>
      <c r="AA1078" s="10"/>
      <c r="AB1078" s="10"/>
      <c r="AC1078" s="10"/>
      <c r="AD1078" s="10"/>
    </row>
    <row r="1079" spans="1:30" x14ac:dyDescent="0.25">
      <c r="A1079" s="55"/>
      <c r="B1079" s="10"/>
      <c r="C1079" s="177" t="s">
        <v>284</v>
      </c>
      <c r="D1079" s="177"/>
      <c r="E1079" s="177" t="s">
        <v>285</v>
      </c>
      <c r="F1079" s="179">
        <v>1</v>
      </c>
      <c r="G1079" s="299">
        <v>411.87</v>
      </c>
      <c r="H1079" s="299">
        <v>411.87</v>
      </c>
      <c r="I1079" s="299">
        <v>411.87</v>
      </c>
      <c r="J1079" s="421">
        <v>7</v>
      </c>
      <c r="K1079" s="178"/>
      <c r="L1079" s="179">
        <v>1</v>
      </c>
      <c r="M1079" s="299"/>
      <c r="N1079" s="299"/>
      <c r="O1079" s="213"/>
      <c r="P1079" s="299"/>
      <c r="Q1079" s="299"/>
      <c r="R1079" s="179">
        <v>1</v>
      </c>
      <c r="S1079" s="299">
        <v>411.87</v>
      </c>
      <c r="T1079" s="299">
        <v>411.87</v>
      </c>
      <c r="V1079" s="10"/>
      <c r="W1079" s="10"/>
      <c r="X1079" s="10"/>
      <c r="Y1079" s="10"/>
      <c r="Z1079" s="10"/>
      <c r="AA1079" s="10"/>
      <c r="AB1079" s="10"/>
      <c r="AC1079" s="10"/>
      <c r="AD1079" s="10"/>
    </row>
    <row r="1080" spans="1:30" x14ac:dyDescent="0.25">
      <c r="A1080" s="55"/>
      <c r="B1080" s="10"/>
      <c r="C1080" s="177" t="s">
        <v>289</v>
      </c>
      <c r="D1080" s="177"/>
      <c r="E1080" s="177" t="s">
        <v>201</v>
      </c>
      <c r="F1080" s="179">
        <v>2</v>
      </c>
      <c r="G1080" s="299">
        <v>1341.66</v>
      </c>
      <c r="H1080" s="299">
        <v>1341.66</v>
      </c>
      <c r="I1080" s="299">
        <v>670.83</v>
      </c>
      <c r="J1080" s="421">
        <v>13</v>
      </c>
      <c r="K1080" s="178"/>
      <c r="L1080" s="179">
        <v>1</v>
      </c>
      <c r="M1080" s="299">
        <v>637.38</v>
      </c>
      <c r="N1080" s="299">
        <v>637.38</v>
      </c>
      <c r="O1080" s="213"/>
      <c r="P1080" s="299"/>
      <c r="Q1080" s="299"/>
      <c r="R1080" s="179">
        <v>2</v>
      </c>
      <c r="S1080" s="299">
        <v>1341.66</v>
      </c>
      <c r="T1080" s="299">
        <v>670.83</v>
      </c>
      <c r="V1080" s="10"/>
      <c r="W1080" s="10"/>
      <c r="X1080" s="10"/>
      <c r="Y1080" s="10"/>
      <c r="Z1080" s="10"/>
      <c r="AA1080" s="10"/>
      <c r="AB1080" s="10"/>
      <c r="AC1080" s="10"/>
      <c r="AD1080" s="10"/>
    </row>
    <row r="1081" spans="1:30" x14ac:dyDescent="0.25">
      <c r="A1081" s="55"/>
      <c r="B1081" s="10"/>
      <c r="C1081" s="177" t="s">
        <v>296</v>
      </c>
      <c r="D1081" s="177"/>
      <c r="E1081" s="177" t="s">
        <v>211</v>
      </c>
      <c r="F1081" s="179">
        <v>4</v>
      </c>
      <c r="G1081" s="299">
        <v>2033.71333333333</v>
      </c>
      <c r="H1081" s="299">
        <v>6101.14</v>
      </c>
      <c r="I1081" s="299">
        <v>1525.2850000000001</v>
      </c>
      <c r="J1081" s="421">
        <v>10</v>
      </c>
      <c r="K1081" s="178"/>
      <c r="L1081" s="179">
        <v>3</v>
      </c>
      <c r="M1081" s="299">
        <v>248.98</v>
      </c>
      <c r="N1081" s="299">
        <v>248.98</v>
      </c>
      <c r="O1081" s="213">
        <v>1</v>
      </c>
      <c r="P1081" s="299">
        <v>2269.6999999999998</v>
      </c>
      <c r="Q1081" s="299">
        <v>2269.6999999999998</v>
      </c>
      <c r="R1081" s="179">
        <v>3</v>
      </c>
      <c r="S1081" s="299">
        <v>3831.44</v>
      </c>
      <c r="T1081" s="299">
        <v>1277.1466666666699</v>
      </c>
      <c r="V1081" s="10"/>
      <c r="W1081" s="10"/>
      <c r="X1081" s="10"/>
      <c r="Y1081" s="10"/>
      <c r="Z1081" s="10"/>
      <c r="AA1081" s="10"/>
      <c r="AB1081" s="10"/>
      <c r="AC1081" s="10"/>
      <c r="AD1081" s="10"/>
    </row>
    <row r="1082" spans="1:30" x14ac:dyDescent="0.25">
      <c r="A1082" s="55"/>
      <c r="B1082" s="10"/>
      <c r="C1082" s="177" t="s">
        <v>297</v>
      </c>
      <c r="D1082" s="177"/>
      <c r="E1082" s="177" t="s">
        <v>298</v>
      </c>
      <c r="F1082" s="179">
        <v>1</v>
      </c>
      <c r="G1082" s="299">
        <v>571.1</v>
      </c>
      <c r="H1082" s="299">
        <v>571.1</v>
      </c>
      <c r="I1082" s="299">
        <v>571.1</v>
      </c>
      <c r="J1082" s="421">
        <v>13</v>
      </c>
      <c r="K1082" s="178"/>
      <c r="L1082" s="179">
        <v>1</v>
      </c>
      <c r="M1082" s="299"/>
      <c r="N1082" s="299"/>
      <c r="O1082" s="213"/>
      <c r="P1082" s="299"/>
      <c r="Q1082" s="299"/>
      <c r="R1082" s="179">
        <v>1</v>
      </c>
      <c r="S1082" s="299">
        <v>571.1</v>
      </c>
      <c r="T1082" s="299">
        <v>571.1</v>
      </c>
      <c r="V1082" s="10"/>
      <c r="W1082" s="10"/>
      <c r="X1082" s="10"/>
      <c r="Y1082" s="10"/>
      <c r="Z1082" s="10"/>
      <c r="AA1082" s="10"/>
      <c r="AB1082" s="10"/>
      <c r="AC1082" s="10"/>
      <c r="AD1082" s="10"/>
    </row>
    <row r="1083" spans="1:30" x14ac:dyDescent="0.25">
      <c r="A1083" s="55"/>
      <c r="B1083" s="10"/>
      <c r="C1083" s="177" t="s">
        <v>301</v>
      </c>
      <c r="D1083" s="177"/>
      <c r="E1083" s="177" t="s">
        <v>92</v>
      </c>
      <c r="F1083" s="179">
        <v>4</v>
      </c>
      <c r="G1083" s="299">
        <v>1512.83666666667</v>
      </c>
      <c r="H1083" s="299">
        <v>4538.51</v>
      </c>
      <c r="I1083" s="299">
        <v>1134.6275000000001</v>
      </c>
      <c r="J1083" s="421">
        <v>11.5</v>
      </c>
      <c r="K1083" s="178"/>
      <c r="L1083" s="179">
        <v>3</v>
      </c>
      <c r="M1083" s="299">
        <v>1012.27</v>
      </c>
      <c r="N1083" s="299">
        <v>1012.27</v>
      </c>
      <c r="O1083" s="213">
        <v>1</v>
      </c>
      <c r="P1083" s="299">
        <v>1012.27</v>
      </c>
      <c r="Q1083" s="299">
        <v>1012.27</v>
      </c>
      <c r="R1083" s="179">
        <v>3</v>
      </c>
      <c r="S1083" s="299">
        <v>3526.24</v>
      </c>
      <c r="T1083" s="299">
        <v>1175.41333333333</v>
      </c>
      <c r="V1083" s="10"/>
      <c r="W1083" s="10"/>
      <c r="X1083" s="10"/>
      <c r="Y1083" s="10"/>
      <c r="Z1083" s="10"/>
      <c r="AA1083" s="10"/>
      <c r="AB1083" s="10"/>
      <c r="AC1083" s="10"/>
      <c r="AD1083" s="10"/>
    </row>
    <row r="1084" spans="1:30" x14ac:dyDescent="0.25">
      <c r="A1084" s="55"/>
      <c r="B1084" s="10"/>
      <c r="C1084" s="177" t="s">
        <v>317</v>
      </c>
      <c r="D1084" s="177"/>
      <c r="E1084" s="177" t="s">
        <v>79</v>
      </c>
      <c r="F1084" s="179">
        <v>7</v>
      </c>
      <c r="G1084" s="299">
        <v>692.28200000000004</v>
      </c>
      <c r="H1084" s="299">
        <v>3461.41</v>
      </c>
      <c r="I1084" s="299">
        <v>494.487142857143</v>
      </c>
      <c r="J1084" s="421">
        <v>6.8571428571428603</v>
      </c>
      <c r="K1084" s="178"/>
      <c r="L1084" s="179">
        <v>5</v>
      </c>
      <c r="M1084" s="299">
        <v>1064.29</v>
      </c>
      <c r="N1084" s="299">
        <v>532.14499999999998</v>
      </c>
      <c r="O1084" s="213"/>
      <c r="P1084" s="299"/>
      <c r="Q1084" s="299"/>
      <c r="R1084" s="179">
        <v>7</v>
      </c>
      <c r="S1084" s="299">
        <v>3461.41</v>
      </c>
      <c r="T1084" s="299">
        <v>494.487142857143</v>
      </c>
      <c r="V1084" s="10"/>
      <c r="W1084" s="10"/>
      <c r="X1084" s="10"/>
      <c r="Y1084" s="10"/>
      <c r="Z1084" s="10"/>
      <c r="AA1084" s="10"/>
      <c r="AB1084" s="10"/>
      <c r="AC1084" s="10"/>
      <c r="AD1084" s="10"/>
    </row>
    <row r="1085" spans="1:30" x14ac:dyDescent="0.25">
      <c r="A1085" s="55"/>
      <c r="B1085" s="10"/>
      <c r="C1085" s="177" t="s">
        <v>341</v>
      </c>
      <c r="D1085" s="177"/>
      <c r="E1085" s="177" t="s">
        <v>88</v>
      </c>
      <c r="F1085" s="179">
        <v>1</v>
      </c>
      <c r="G1085" s="299">
        <v>97.57</v>
      </c>
      <c r="H1085" s="299">
        <v>97.57</v>
      </c>
      <c r="I1085" s="299">
        <v>97.57</v>
      </c>
      <c r="J1085" s="421">
        <v>13</v>
      </c>
      <c r="K1085" s="178"/>
      <c r="L1085" s="179">
        <v>1</v>
      </c>
      <c r="M1085" s="299"/>
      <c r="N1085" s="299"/>
      <c r="O1085" s="213"/>
      <c r="P1085" s="299"/>
      <c r="Q1085" s="299"/>
      <c r="R1085" s="179">
        <v>1</v>
      </c>
      <c r="S1085" s="299">
        <v>97.57</v>
      </c>
      <c r="T1085" s="299">
        <v>97.57</v>
      </c>
      <c r="V1085" s="10"/>
      <c r="W1085" s="10"/>
      <c r="X1085" s="10"/>
      <c r="Y1085" s="10"/>
      <c r="Z1085" s="10"/>
      <c r="AA1085" s="10"/>
      <c r="AB1085" s="10"/>
      <c r="AC1085" s="10"/>
      <c r="AD1085" s="10"/>
    </row>
    <row r="1086" spans="1:30" x14ac:dyDescent="0.25">
      <c r="A1086" s="55"/>
      <c r="B1086" s="10"/>
      <c r="C1086" s="177" t="s">
        <v>348</v>
      </c>
      <c r="D1086" s="177"/>
      <c r="E1086" s="177" t="s">
        <v>349</v>
      </c>
      <c r="F1086" s="179">
        <v>3</v>
      </c>
      <c r="G1086" s="299">
        <v>4912.37</v>
      </c>
      <c r="H1086" s="299">
        <v>9824.74</v>
      </c>
      <c r="I1086" s="299">
        <v>3274.9133333333298</v>
      </c>
      <c r="J1086" s="421">
        <v>15</v>
      </c>
      <c r="K1086" s="178"/>
      <c r="L1086" s="179">
        <v>2</v>
      </c>
      <c r="M1086" s="299">
        <v>690.48</v>
      </c>
      <c r="N1086" s="299">
        <v>690.48</v>
      </c>
      <c r="O1086" s="213"/>
      <c r="P1086" s="299"/>
      <c r="Q1086" s="299"/>
      <c r="R1086" s="179">
        <v>3</v>
      </c>
      <c r="S1086" s="299">
        <v>9824.74</v>
      </c>
      <c r="T1086" s="299">
        <v>3274.9133333333298</v>
      </c>
      <c r="V1086" s="10"/>
      <c r="W1086" s="10"/>
      <c r="X1086" s="10"/>
      <c r="Y1086" s="10"/>
      <c r="Z1086" s="10"/>
      <c r="AA1086" s="10"/>
      <c r="AB1086" s="10"/>
      <c r="AC1086" s="10"/>
      <c r="AD1086" s="10"/>
    </row>
    <row r="1087" spans="1:30" x14ac:dyDescent="0.25">
      <c r="A1087" s="55"/>
      <c r="B1087" s="10"/>
      <c r="C1087" s="177" t="s">
        <v>364</v>
      </c>
      <c r="D1087" s="177"/>
      <c r="E1087" s="177" t="s">
        <v>203</v>
      </c>
      <c r="F1087" s="179">
        <v>5</v>
      </c>
      <c r="G1087" s="299">
        <v>1247.1600000000001</v>
      </c>
      <c r="H1087" s="299">
        <v>6235.8</v>
      </c>
      <c r="I1087" s="299">
        <v>1247.1600000000001</v>
      </c>
      <c r="J1087" s="421">
        <v>10.4</v>
      </c>
      <c r="K1087" s="178"/>
      <c r="L1087" s="179">
        <v>5</v>
      </c>
      <c r="M1087" s="299"/>
      <c r="N1087" s="299"/>
      <c r="O1087" s="213"/>
      <c r="P1087" s="299"/>
      <c r="Q1087" s="299"/>
      <c r="R1087" s="179">
        <v>5</v>
      </c>
      <c r="S1087" s="299">
        <v>6235.8</v>
      </c>
      <c r="T1087" s="299">
        <v>1247.1600000000001</v>
      </c>
      <c r="V1087" s="10"/>
      <c r="W1087" s="10"/>
      <c r="X1087" s="10"/>
      <c r="Y1087" s="10"/>
      <c r="Z1087" s="10"/>
      <c r="AA1087" s="10"/>
      <c r="AB1087" s="10"/>
      <c r="AC1087" s="10"/>
      <c r="AD1087" s="10"/>
    </row>
    <row r="1088" spans="1:30" x14ac:dyDescent="0.25">
      <c r="A1088" s="55"/>
      <c r="B1088" s="10"/>
      <c r="C1088" s="177" t="s">
        <v>373</v>
      </c>
      <c r="D1088" s="177"/>
      <c r="E1088" s="177" t="s">
        <v>374</v>
      </c>
      <c r="F1088" s="179">
        <v>1</v>
      </c>
      <c r="G1088" s="299">
        <v>2156.7399999999998</v>
      </c>
      <c r="H1088" s="299">
        <v>2156.7399999999998</v>
      </c>
      <c r="I1088" s="299">
        <v>2156.7399999999998</v>
      </c>
      <c r="J1088" s="421">
        <v>11</v>
      </c>
      <c r="K1088" s="178"/>
      <c r="L1088" s="179">
        <v>1</v>
      </c>
      <c r="M1088" s="299"/>
      <c r="N1088" s="299"/>
      <c r="O1088" s="213"/>
      <c r="P1088" s="299"/>
      <c r="Q1088" s="299"/>
      <c r="R1088" s="179">
        <v>1</v>
      </c>
      <c r="S1088" s="299">
        <v>2156.7399999999998</v>
      </c>
      <c r="T1088" s="299">
        <v>2156.7399999999998</v>
      </c>
      <c r="V1088" s="10"/>
      <c r="W1088" s="10"/>
      <c r="X1088" s="10"/>
      <c r="Y1088" s="10"/>
      <c r="Z1088" s="10"/>
      <c r="AA1088" s="10"/>
      <c r="AB1088" s="10"/>
      <c r="AC1088" s="10"/>
      <c r="AD1088" s="10"/>
    </row>
    <row r="1089" spans="1:30" x14ac:dyDescent="0.25">
      <c r="A1089" s="55"/>
      <c r="B1089" s="10"/>
      <c r="C1089" s="177" t="s">
        <v>378</v>
      </c>
      <c r="D1089" s="177"/>
      <c r="E1089" s="177" t="s">
        <v>105</v>
      </c>
      <c r="F1089" s="179">
        <v>1</v>
      </c>
      <c r="G1089" s="299"/>
      <c r="H1089" s="299">
        <v>372.67</v>
      </c>
      <c r="I1089" s="299">
        <v>372.67</v>
      </c>
      <c r="J1089" s="421">
        <v>7</v>
      </c>
      <c r="K1089" s="178"/>
      <c r="L1089" s="179"/>
      <c r="M1089" s="299">
        <v>372.67</v>
      </c>
      <c r="N1089" s="299">
        <v>372.67</v>
      </c>
      <c r="O1089" s="213"/>
      <c r="P1089" s="299"/>
      <c r="Q1089" s="299"/>
      <c r="R1089" s="179">
        <v>1</v>
      </c>
      <c r="S1089" s="299">
        <v>372.67</v>
      </c>
      <c r="T1089" s="299">
        <v>372.67</v>
      </c>
      <c r="V1089" s="10"/>
      <c r="W1089" s="10"/>
      <c r="X1089" s="10"/>
      <c r="Y1089" s="10"/>
      <c r="Z1089" s="10"/>
      <c r="AA1089" s="10"/>
      <c r="AB1089" s="10"/>
      <c r="AC1089" s="10"/>
      <c r="AD1089" s="10"/>
    </row>
    <row r="1090" spans="1:30" x14ac:dyDescent="0.25">
      <c r="A1090" s="55"/>
      <c r="B1090" s="10"/>
      <c r="C1090" s="177" t="s">
        <v>384</v>
      </c>
      <c r="D1090" s="177"/>
      <c r="E1090" s="177" t="s">
        <v>84</v>
      </c>
      <c r="F1090" s="179">
        <v>1</v>
      </c>
      <c r="G1090" s="299"/>
      <c r="H1090" s="299">
        <v>1362.36</v>
      </c>
      <c r="I1090" s="299">
        <v>1362.36</v>
      </c>
      <c r="J1090" s="421">
        <v>13</v>
      </c>
      <c r="K1090" s="178"/>
      <c r="L1090" s="179"/>
      <c r="M1090" s="299">
        <v>1362.36</v>
      </c>
      <c r="N1090" s="299">
        <v>1362.36</v>
      </c>
      <c r="O1090" s="213"/>
      <c r="P1090" s="299"/>
      <c r="Q1090" s="299"/>
      <c r="R1090" s="179">
        <v>1</v>
      </c>
      <c r="S1090" s="299">
        <v>1362.36</v>
      </c>
      <c r="T1090" s="299">
        <v>1362.36</v>
      </c>
      <c r="V1090" s="10"/>
      <c r="W1090" s="10"/>
      <c r="X1090" s="10"/>
      <c r="Y1090" s="10"/>
      <c r="Z1090" s="10"/>
      <c r="AA1090" s="10"/>
      <c r="AB1090" s="10"/>
      <c r="AC1090" s="10"/>
      <c r="AD1090" s="10"/>
    </row>
    <row r="1091" spans="1:30" x14ac:dyDescent="0.25">
      <c r="A1091" s="55"/>
      <c r="B1091" s="10"/>
      <c r="C1091" s="177" t="s">
        <v>397</v>
      </c>
      <c r="D1091" s="177"/>
      <c r="E1091" s="177" t="s">
        <v>120</v>
      </c>
      <c r="F1091" s="179">
        <v>4</v>
      </c>
      <c r="G1091" s="299">
        <v>3430.7166666666699</v>
      </c>
      <c r="H1091" s="299">
        <v>10292.15</v>
      </c>
      <c r="I1091" s="299">
        <v>2573.0374999999999</v>
      </c>
      <c r="J1091" s="421">
        <v>17.5</v>
      </c>
      <c r="K1091" s="178"/>
      <c r="L1091" s="179">
        <v>3</v>
      </c>
      <c r="M1091" s="299">
        <v>6481.46</v>
      </c>
      <c r="N1091" s="299">
        <v>6481.46</v>
      </c>
      <c r="O1091" s="213"/>
      <c r="P1091" s="299"/>
      <c r="Q1091" s="299"/>
      <c r="R1091" s="179">
        <v>4</v>
      </c>
      <c r="S1091" s="299">
        <v>10292.15</v>
      </c>
      <c r="T1091" s="299">
        <v>2573.0374999999999</v>
      </c>
      <c r="V1091" s="10"/>
      <c r="W1091" s="10"/>
      <c r="X1091" s="10"/>
      <c r="Y1091" s="10"/>
      <c r="Z1091" s="10"/>
      <c r="AA1091" s="10"/>
      <c r="AB1091" s="10"/>
      <c r="AC1091" s="10"/>
      <c r="AD1091" s="10"/>
    </row>
    <row r="1092" spans="1:30" x14ac:dyDescent="0.25">
      <c r="A1092" s="55"/>
      <c r="B1092" s="10"/>
      <c r="C1092" s="177" t="s">
        <v>398</v>
      </c>
      <c r="D1092" s="177"/>
      <c r="E1092" s="177" t="s">
        <v>97</v>
      </c>
      <c r="F1092" s="179">
        <v>1</v>
      </c>
      <c r="G1092" s="299">
        <v>480.1</v>
      </c>
      <c r="H1092" s="299">
        <v>480.1</v>
      </c>
      <c r="I1092" s="299">
        <v>480.1</v>
      </c>
      <c r="J1092" s="421">
        <v>7</v>
      </c>
      <c r="K1092" s="178"/>
      <c r="L1092" s="179">
        <v>1</v>
      </c>
      <c r="M1092" s="299"/>
      <c r="N1092" s="299"/>
      <c r="O1092" s="213"/>
      <c r="P1092" s="299"/>
      <c r="Q1092" s="299"/>
      <c r="R1092" s="179">
        <v>1</v>
      </c>
      <c r="S1092" s="299">
        <v>480.1</v>
      </c>
      <c r="T1092" s="299">
        <v>480.1</v>
      </c>
      <c r="V1092" s="10"/>
      <c r="W1092" s="10"/>
      <c r="X1092" s="10"/>
      <c r="Y1092" s="10"/>
      <c r="Z1092" s="10"/>
      <c r="AA1092" s="10"/>
      <c r="AB1092" s="10"/>
      <c r="AC1092" s="10"/>
      <c r="AD1092" s="10"/>
    </row>
    <row r="1093" spans="1:30" x14ac:dyDescent="0.25">
      <c r="A1093" s="55"/>
      <c r="B1093" s="10"/>
      <c r="C1093" s="177" t="s">
        <v>399</v>
      </c>
      <c r="D1093" s="177"/>
      <c r="E1093" s="177" t="s">
        <v>77</v>
      </c>
      <c r="F1093" s="179">
        <v>2</v>
      </c>
      <c r="G1093" s="299">
        <v>30.425000000000001</v>
      </c>
      <c r="H1093" s="299">
        <v>60.85</v>
      </c>
      <c r="I1093" s="299">
        <v>30.425000000000001</v>
      </c>
      <c r="J1093" s="421">
        <v>9</v>
      </c>
      <c r="K1093" s="178"/>
      <c r="L1093" s="179">
        <v>2</v>
      </c>
      <c r="M1093" s="299"/>
      <c r="N1093" s="299"/>
      <c r="O1093" s="213"/>
      <c r="P1093" s="299"/>
      <c r="Q1093" s="299"/>
      <c r="R1093" s="179">
        <v>2</v>
      </c>
      <c r="S1093" s="299">
        <v>60.85</v>
      </c>
      <c r="T1093" s="299">
        <v>30.425000000000001</v>
      </c>
      <c r="V1093" s="10"/>
      <c r="W1093" s="10"/>
      <c r="X1093" s="10"/>
      <c r="Y1093" s="10"/>
      <c r="Z1093" s="10"/>
      <c r="AA1093" s="10"/>
      <c r="AB1093" s="10"/>
      <c r="AC1093" s="10"/>
      <c r="AD1093" s="10"/>
    </row>
    <row r="1094" spans="1:30" x14ac:dyDescent="0.25">
      <c r="A1094" s="55"/>
      <c r="B1094" s="10"/>
      <c r="C1094" s="177" t="s">
        <v>402</v>
      </c>
      <c r="D1094" s="177"/>
      <c r="E1094" s="177" t="s">
        <v>383</v>
      </c>
      <c r="F1094" s="179">
        <v>1</v>
      </c>
      <c r="G1094" s="299"/>
      <c r="H1094" s="299">
        <v>283.63</v>
      </c>
      <c r="I1094" s="299">
        <v>283.63</v>
      </c>
      <c r="J1094" s="421">
        <v>13</v>
      </c>
      <c r="K1094" s="178"/>
      <c r="L1094" s="179"/>
      <c r="M1094" s="299">
        <v>283.63</v>
      </c>
      <c r="N1094" s="299">
        <v>283.63</v>
      </c>
      <c r="O1094" s="213"/>
      <c r="P1094" s="299"/>
      <c r="Q1094" s="299"/>
      <c r="R1094" s="179">
        <v>1</v>
      </c>
      <c r="S1094" s="299">
        <v>283.63</v>
      </c>
      <c r="T1094" s="299">
        <v>283.63</v>
      </c>
      <c r="V1094" s="10"/>
      <c r="W1094" s="10"/>
      <c r="X1094" s="10"/>
      <c r="Y1094" s="10"/>
      <c r="Z1094" s="10"/>
      <c r="AA1094" s="10"/>
      <c r="AB1094" s="10"/>
      <c r="AC1094" s="10"/>
      <c r="AD1094" s="10"/>
    </row>
    <row r="1095" spans="1:30" x14ac:dyDescent="0.25">
      <c r="A1095" s="55"/>
      <c r="B1095" s="10"/>
      <c r="C1095" s="177" t="s">
        <v>403</v>
      </c>
      <c r="D1095" s="177"/>
      <c r="E1095" s="177" t="s">
        <v>175</v>
      </c>
      <c r="F1095" s="179">
        <v>7</v>
      </c>
      <c r="G1095" s="299">
        <v>13487.34</v>
      </c>
      <c r="H1095" s="299">
        <v>53949.36</v>
      </c>
      <c r="I1095" s="299">
        <v>7707.0514285714298</v>
      </c>
      <c r="J1095" s="421">
        <v>10.285714285714301</v>
      </c>
      <c r="K1095" s="178"/>
      <c r="L1095" s="179">
        <v>4</v>
      </c>
      <c r="M1095" s="299">
        <v>51756.26</v>
      </c>
      <c r="N1095" s="299">
        <v>17252.086666666699</v>
      </c>
      <c r="O1095" s="213"/>
      <c r="P1095" s="299"/>
      <c r="Q1095" s="299"/>
      <c r="R1095" s="179">
        <v>7</v>
      </c>
      <c r="S1095" s="299">
        <v>53949.36</v>
      </c>
      <c r="T1095" s="299">
        <v>7707.0514285714298</v>
      </c>
      <c r="V1095" s="10"/>
      <c r="W1095" s="10"/>
      <c r="X1095" s="10"/>
      <c r="Y1095" s="10"/>
      <c r="Z1095" s="10"/>
      <c r="AA1095" s="10"/>
      <c r="AB1095" s="10"/>
      <c r="AC1095" s="10"/>
      <c r="AD1095" s="10"/>
    </row>
    <row r="1096" spans="1:30" x14ac:dyDescent="0.25">
      <c r="A1096" s="55"/>
      <c r="B1096" s="10"/>
      <c r="C1096" s="177" t="s">
        <v>408</v>
      </c>
      <c r="D1096" s="177"/>
      <c r="E1096" s="177" t="s">
        <v>409</v>
      </c>
      <c r="F1096" s="179">
        <v>2</v>
      </c>
      <c r="G1096" s="299">
        <v>466.08</v>
      </c>
      <c r="H1096" s="299">
        <v>466.08</v>
      </c>
      <c r="I1096" s="299">
        <v>233.04</v>
      </c>
      <c r="J1096" s="421">
        <v>9</v>
      </c>
      <c r="K1096" s="178"/>
      <c r="L1096" s="179">
        <v>1</v>
      </c>
      <c r="M1096" s="299">
        <v>354.29</v>
      </c>
      <c r="N1096" s="299">
        <v>354.29</v>
      </c>
      <c r="O1096" s="213"/>
      <c r="P1096" s="299"/>
      <c r="Q1096" s="299"/>
      <c r="R1096" s="179">
        <v>2</v>
      </c>
      <c r="S1096" s="299">
        <v>466.08</v>
      </c>
      <c r="T1096" s="299">
        <v>233.04</v>
      </c>
      <c r="V1096" s="10"/>
      <c r="W1096" s="10"/>
      <c r="X1096" s="10"/>
      <c r="Y1096" s="10"/>
      <c r="Z1096" s="10"/>
      <c r="AA1096" s="10"/>
      <c r="AB1096" s="10"/>
      <c r="AC1096" s="10"/>
      <c r="AD1096" s="10"/>
    </row>
    <row r="1097" spans="1:30" x14ac:dyDescent="0.25">
      <c r="A1097" s="55"/>
      <c r="B1097" s="10"/>
      <c r="C1097" s="177" t="s">
        <v>408</v>
      </c>
      <c r="D1097" s="177"/>
      <c r="E1097" s="177" t="s">
        <v>120</v>
      </c>
      <c r="F1097" s="179">
        <v>1</v>
      </c>
      <c r="G1097" s="299">
        <v>387.27</v>
      </c>
      <c r="H1097" s="299">
        <v>387.27</v>
      </c>
      <c r="I1097" s="299">
        <v>387.27</v>
      </c>
      <c r="J1097" s="421">
        <v>13</v>
      </c>
      <c r="K1097" s="178"/>
      <c r="L1097" s="179">
        <v>1</v>
      </c>
      <c r="M1097" s="299"/>
      <c r="N1097" s="299"/>
      <c r="O1097" s="213"/>
      <c r="P1097" s="299"/>
      <c r="Q1097" s="299"/>
      <c r="R1097" s="179">
        <v>1</v>
      </c>
      <c r="S1097" s="299">
        <v>387.27</v>
      </c>
      <c r="T1097" s="299">
        <v>387.27</v>
      </c>
      <c r="V1097" s="10"/>
      <c r="W1097" s="10"/>
      <c r="X1097" s="10"/>
      <c r="Y1097" s="10"/>
      <c r="Z1097" s="10"/>
      <c r="AA1097" s="10"/>
      <c r="AB1097" s="10"/>
      <c r="AC1097" s="10"/>
      <c r="AD1097" s="10"/>
    </row>
    <row r="1098" spans="1:30" x14ac:dyDescent="0.25">
      <c r="A1098" s="55"/>
      <c r="B1098" s="10"/>
      <c r="C1098" s="177" t="s">
        <v>411</v>
      </c>
      <c r="D1098" s="177"/>
      <c r="E1098" s="177" t="s">
        <v>93</v>
      </c>
      <c r="F1098" s="179">
        <v>2</v>
      </c>
      <c r="G1098" s="299">
        <v>239.36</v>
      </c>
      <c r="H1098" s="299">
        <v>478.72</v>
      </c>
      <c r="I1098" s="299">
        <v>239.36</v>
      </c>
      <c r="J1098" s="421">
        <v>13</v>
      </c>
      <c r="K1098" s="178"/>
      <c r="L1098" s="179">
        <v>2</v>
      </c>
      <c r="M1098" s="299"/>
      <c r="N1098" s="299"/>
      <c r="O1098" s="213"/>
      <c r="P1098" s="299"/>
      <c r="Q1098" s="299"/>
      <c r="R1098" s="179">
        <v>2</v>
      </c>
      <c r="S1098" s="299">
        <v>478.72</v>
      </c>
      <c r="T1098" s="299">
        <v>239.36</v>
      </c>
      <c r="V1098" s="10"/>
      <c r="W1098" s="10"/>
      <c r="X1098" s="10"/>
      <c r="Y1098" s="10"/>
      <c r="Z1098" s="10"/>
      <c r="AA1098" s="10"/>
      <c r="AB1098" s="10"/>
      <c r="AC1098" s="10"/>
      <c r="AD1098" s="10"/>
    </row>
    <row r="1099" spans="1:30" x14ac:dyDescent="0.25">
      <c r="A1099" s="55"/>
      <c r="B1099" s="10"/>
      <c r="C1099" s="177" t="s">
        <v>419</v>
      </c>
      <c r="D1099" s="177"/>
      <c r="E1099" s="177" t="s">
        <v>110</v>
      </c>
      <c r="F1099" s="179">
        <v>1</v>
      </c>
      <c r="G1099" s="299">
        <v>687.52</v>
      </c>
      <c r="H1099" s="299">
        <v>687.52</v>
      </c>
      <c r="I1099" s="299">
        <v>687.52</v>
      </c>
      <c r="J1099" s="421">
        <v>6</v>
      </c>
      <c r="K1099" s="178"/>
      <c r="L1099" s="179">
        <v>1</v>
      </c>
      <c r="M1099" s="299"/>
      <c r="N1099" s="299"/>
      <c r="O1099" s="213"/>
      <c r="P1099" s="299"/>
      <c r="Q1099" s="299"/>
      <c r="R1099" s="179">
        <v>1</v>
      </c>
      <c r="S1099" s="299">
        <v>687.52</v>
      </c>
      <c r="T1099" s="299">
        <v>687.52</v>
      </c>
      <c r="V1099" s="10"/>
      <c r="W1099" s="10"/>
      <c r="X1099" s="10"/>
      <c r="Y1099" s="10"/>
      <c r="Z1099" s="10"/>
      <c r="AA1099" s="10"/>
      <c r="AB1099" s="10"/>
      <c r="AC1099" s="10"/>
      <c r="AD1099" s="10"/>
    </row>
    <row r="1100" spans="1:30" x14ac:dyDescent="0.25">
      <c r="A1100" s="55"/>
      <c r="B1100" s="10"/>
      <c r="C1100" s="177" t="s">
        <v>420</v>
      </c>
      <c r="D1100" s="177"/>
      <c r="E1100" s="177" t="s">
        <v>287</v>
      </c>
      <c r="F1100" s="179">
        <v>2</v>
      </c>
      <c r="G1100" s="299">
        <v>459.19</v>
      </c>
      <c r="H1100" s="299">
        <v>918.38</v>
      </c>
      <c r="I1100" s="299">
        <v>459.19</v>
      </c>
      <c r="J1100" s="421">
        <v>9.5</v>
      </c>
      <c r="K1100" s="178"/>
      <c r="L1100" s="179">
        <v>2</v>
      </c>
      <c r="M1100" s="299"/>
      <c r="N1100" s="299"/>
      <c r="O1100" s="213"/>
      <c r="P1100" s="299"/>
      <c r="Q1100" s="299"/>
      <c r="R1100" s="179">
        <v>2</v>
      </c>
      <c r="S1100" s="299">
        <v>918.38</v>
      </c>
      <c r="T1100" s="299">
        <v>459.19</v>
      </c>
      <c r="V1100" s="10"/>
      <c r="W1100" s="10"/>
      <c r="X1100" s="10"/>
      <c r="Y1100" s="10"/>
      <c r="Z1100" s="10"/>
      <c r="AA1100" s="10"/>
      <c r="AB1100" s="10"/>
      <c r="AC1100" s="10"/>
      <c r="AD1100" s="10"/>
    </row>
    <row r="1101" spans="1:30" x14ac:dyDescent="0.25">
      <c r="A1101" s="55"/>
      <c r="B1101" s="10"/>
      <c r="C1101" s="177" t="s">
        <v>422</v>
      </c>
      <c r="D1101" s="177"/>
      <c r="E1101" s="177" t="s">
        <v>410</v>
      </c>
      <c r="F1101" s="179">
        <v>1</v>
      </c>
      <c r="G1101" s="299"/>
      <c r="H1101" s="299">
        <v>400.67</v>
      </c>
      <c r="I1101" s="299">
        <v>400.67</v>
      </c>
      <c r="J1101" s="421">
        <v>2</v>
      </c>
      <c r="K1101" s="178"/>
      <c r="L1101" s="179"/>
      <c r="M1101" s="299">
        <v>400.67</v>
      </c>
      <c r="N1101" s="299">
        <v>400.67</v>
      </c>
      <c r="O1101" s="213"/>
      <c r="P1101" s="299"/>
      <c r="Q1101" s="299"/>
      <c r="R1101" s="179">
        <v>1</v>
      </c>
      <c r="S1101" s="299">
        <v>400.67</v>
      </c>
      <c r="T1101" s="299">
        <v>400.67</v>
      </c>
      <c r="V1101" s="10"/>
      <c r="W1101" s="10"/>
      <c r="X1101" s="10"/>
      <c r="Y1101" s="10"/>
      <c r="Z1101" s="10"/>
      <c r="AA1101" s="10"/>
      <c r="AB1101" s="10"/>
      <c r="AC1101" s="10"/>
      <c r="AD1101" s="10"/>
    </row>
    <row r="1102" spans="1:30" x14ac:dyDescent="0.25">
      <c r="A1102" s="55"/>
      <c r="B1102" s="10"/>
      <c r="C1102" s="177" t="s">
        <v>424</v>
      </c>
      <c r="D1102" s="177"/>
      <c r="E1102" s="177" t="s">
        <v>425</v>
      </c>
      <c r="F1102" s="179">
        <v>2</v>
      </c>
      <c r="G1102" s="299"/>
      <c r="H1102" s="299">
        <v>747.6</v>
      </c>
      <c r="I1102" s="299">
        <v>373.8</v>
      </c>
      <c r="J1102" s="421">
        <v>7.5</v>
      </c>
      <c r="K1102" s="178"/>
      <c r="L1102" s="179"/>
      <c r="M1102" s="299">
        <v>1557.53</v>
      </c>
      <c r="N1102" s="299">
        <v>778.76499999999999</v>
      </c>
      <c r="O1102" s="213"/>
      <c r="P1102" s="299"/>
      <c r="Q1102" s="299"/>
      <c r="R1102" s="179">
        <v>2</v>
      </c>
      <c r="S1102" s="299">
        <v>747.6</v>
      </c>
      <c r="T1102" s="299">
        <v>373.8</v>
      </c>
      <c r="V1102" s="10"/>
      <c r="W1102" s="10"/>
      <c r="X1102" s="10"/>
      <c r="Y1102" s="10"/>
      <c r="Z1102" s="10"/>
      <c r="AA1102" s="10"/>
      <c r="AB1102" s="10"/>
      <c r="AC1102" s="10"/>
      <c r="AD1102" s="10"/>
    </row>
    <row r="1103" spans="1:30" x14ac:dyDescent="0.25">
      <c r="A1103" s="55"/>
      <c r="B1103" s="10"/>
      <c r="C1103" s="177" t="s">
        <v>432</v>
      </c>
      <c r="D1103" s="177"/>
      <c r="E1103" s="177" t="s">
        <v>368</v>
      </c>
      <c r="F1103" s="179">
        <v>6</v>
      </c>
      <c r="G1103" s="299">
        <v>2593.9</v>
      </c>
      <c r="H1103" s="299">
        <v>10375.6</v>
      </c>
      <c r="I1103" s="299">
        <v>1729.2666666666701</v>
      </c>
      <c r="J1103" s="421">
        <v>9.1666666666666696</v>
      </c>
      <c r="K1103" s="178"/>
      <c r="L1103" s="179">
        <v>4</v>
      </c>
      <c r="M1103" s="299">
        <v>7295.33</v>
      </c>
      <c r="N1103" s="299">
        <v>3647.665</v>
      </c>
      <c r="O1103" s="213"/>
      <c r="P1103" s="299"/>
      <c r="Q1103" s="299"/>
      <c r="R1103" s="179">
        <v>6</v>
      </c>
      <c r="S1103" s="299">
        <v>10375.6</v>
      </c>
      <c r="T1103" s="299">
        <v>1729.2666666666701</v>
      </c>
      <c r="V1103" s="10"/>
      <c r="W1103" s="10"/>
      <c r="X1103" s="10"/>
      <c r="Y1103" s="10"/>
      <c r="Z1103" s="10"/>
      <c r="AA1103" s="10"/>
      <c r="AB1103" s="10"/>
      <c r="AC1103" s="10"/>
      <c r="AD1103" s="10"/>
    </row>
    <row r="1104" spans="1:30" x14ac:dyDescent="0.25">
      <c r="A1104" s="55"/>
      <c r="B1104" s="10"/>
      <c r="C1104" s="177" t="s">
        <v>436</v>
      </c>
      <c r="D1104" s="177"/>
      <c r="E1104" s="177" t="s">
        <v>390</v>
      </c>
      <c r="F1104" s="179">
        <v>6</v>
      </c>
      <c r="G1104" s="299">
        <v>1062.066</v>
      </c>
      <c r="H1104" s="299">
        <v>5310.33</v>
      </c>
      <c r="I1104" s="299">
        <v>885.05499999999995</v>
      </c>
      <c r="J1104" s="421">
        <v>18.3333333333333</v>
      </c>
      <c r="K1104" s="178"/>
      <c r="L1104" s="179">
        <v>5</v>
      </c>
      <c r="M1104" s="299">
        <v>1650</v>
      </c>
      <c r="N1104" s="299">
        <v>1650</v>
      </c>
      <c r="O1104" s="213">
        <v>1</v>
      </c>
      <c r="P1104" s="299">
        <v>1650</v>
      </c>
      <c r="Q1104" s="299">
        <v>1650</v>
      </c>
      <c r="R1104" s="179">
        <v>5</v>
      </c>
      <c r="S1104" s="299">
        <v>3660.33</v>
      </c>
      <c r="T1104" s="299">
        <v>732.06600000000003</v>
      </c>
      <c r="V1104" s="10"/>
      <c r="W1104" s="10"/>
      <c r="X1104" s="10"/>
      <c r="Y1104" s="10"/>
      <c r="Z1104" s="10"/>
      <c r="AA1104" s="10"/>
      <c r="AB1104" s="10"/>
      <c r="AC1104" s="10"/>
      <c r="AD1104" s="10"/>
    </row>
    <row r="1105" spans="1:30" x14ac:dyDescent="0.25">
      <c r="A1105" s="55"/>
      <c r="B1105" s="10"/>
      <c r="C1105" s="177" t="s">
        <v>438</v>
      </c>
      <c r="D1105" s="177"/>
      <c r="E1105" s="177" t="s">
        <v>224</v>
      </c>
      <c r="F1105" s="179">
        <v>1</v>
      </c>
      <c r="G1105" s="299">
        <v>442.27</v>
      </c>
      <c r="H1105" s="299">
        <v>442.27</v>
      </c>
      <c r="I1105" s="299">
        <v>442.27</v>
      </c>
      <c r="J1105" s="421">
        <v>13</v>
      </c>
      <c r="K1105" s="178"/>
      <c r="L1105" s="179">
        <v>1</v>
      </c>
      <c r="M1105" s="299"/>
      <c r="N1105" s="299"/>
      <c r="O1105" s="213"/>
      <c r="P1105" s="299"/>
      <c r="Q1105" s="299"/>
      <c r="R1105" s="179">
        <v>1</v>
      </c>
      <c r="S1105" s="299">
        <v>442.27</v>
      </c>
      <c r="T1105" s="299">
        <v>442.27</v>
      </c>
      <c r="V1105" s="10"/>
      <c r="W1105" s="10"/>
      <c r="X1105" s="10"/>
      <c r="Y1105" s="10"/>
      <c r="Z1105" s="10"/>
      <c r="AA1105" s="10"/>
      <c r="AB1105" s="10"/>
      <c r="AC1105" s="10"/>
      <c r="AD1105" s="10"/>
    </row>
    <row r="1106" spans="1:30" x14ac:dyDescent="0.25">
      <c r="A1106" s="55"/>
      <c r="B1106" s="10"/>
      <c r="C1106" s="177" t="s">
        <v>445</v>
      </c>
      <c r="D1106" s="177"/>
      <c r="E1106" s="177" t="s">
        <v>124</v>
      </c>
      <c r="F1106" s="179">
        <v>1</v>
      </c>
      <c r="G1106" s="299">
        <v>3210.86</v>
      </c>
      <c r="H1106" s="299">
        <v>3210.86</v>
      </c>
      <c r="I1106" s="299">
        <v>3210.86</v>
      </c>
      <c r="J1106" s="421">
        <v>13</v>
      </c>
      <c r="K1106" s="178"/>
      <c r="L1106" s="179">
        <v>1</v>
      </c>
      <c r="M1106" s="299"/>
      <c r="N1106" s="299"/>
      <c r="O1106" s="213"/>
      <c r="P1106" s="299"/>
      <c r="Q1106" s="299"/>
      <c r="R1106" s="179">
        <v>1</v>
      </c>
      <c r="S1106" s="299">
        <v>3210.86</v>
      </c>
      <c r="T1106" s="299">
        <v>3210.86</v>
      </c>
      <c r="V1106" s="10"/>
      <c r="W1106" s="10"/>
      <c r="X1106" s="10"/>
      <c r="Y1106" s="10"/>
      <c r="Z1106" s="10"/>
      <c r="AA1106" s="10"/>
      <c r="AB1106" s="10"/>
      <c r="AC1106" s="10"/>
      <c r="AD1106" s="10"/>
    </row>
    <row r="1107" spans="1:30" x14ac:dyDescent="0.25">
      <c r="A1107" s="55"/>
      <c r="B1107" s="10"/>
      <c r="C1107" s="177" t="s">
        <v>446</v>
      </c>
      <c r="D1107" s="177"/>
      <c r="E1107" s="177" t="s">
        <v>109</v>
      </c>
      <c r="F1107" s="179">
        <v>1</v>
      </c>
      <c r="G1107" s="299">
        <v>954.24</v>
      </c>
      <c r="H1107" s="299">
        <v>954.24</v>
      </c>
      <c r="I1107" s="299">
        <v>954.24</v>
      </c>
      <c r="J1107" s="421">
        <v>37</v>
      </c>
      <c r="K1107" s="178"/>
      <c r="L1107" s="179">
        <v>1</v>
      </c>
      <c r="M1107" s="299"/>
      <c r="N1107" s="299"/>
      <c r="O1107" s="213"/>
      <c r="P1107" s="299"/>
      <c r="Q1107" s="299"/>
      <c r="R1107" s="179">
        <v>1</v>
      </c>
      <c r="S1107" s="299">
        <v>954.24</v>
      </c>
      <c r="T1107" s="299">
        <v>954.24</v>
      </c>
      <c r="V1107" s="10"/>
      <c r="W1107" s="10"/>
      <c r="X1107" s="10"/>
      <c r="Y1107" s="10"/>
      <c r="Z1107" s="10"/>
      <c r="AA1107" s="10"/>
      <c r="AB1107" s="10"/>
      <c r="AC1107" s="10"/>
      <c r="AD1107" s="10"/>
    </row>
    <row r="1108" spans="1:30" x14ac:dyDescent="0.25">
      <c r="A1108" s="55"/>
      <c r="B1108" s="10"/>
      <c r="C1108" s="177" t="s">
        <v>448</v>
      </c>
      <c r="D1108" s="177"/>
      <c r="E1108" s="177" t="s">
        <v>449</v>
      </c>
      <c r="F1108" s="179">
        <v>2</v>
      </c>
      <c r="G1108" s="299">
        <v>410.60500000000002</v>
      </c>
      <c r="H1108" s="299">
        <v>821.21</v>
      </c>
      <c r="I1108" s="299">
        <v>410.60500000000002</v>
      </c>
      <c r="J1108" s="421">
        <v>10</v>
      </c>
      <c r="K1108" s="178"/>
      <c r="L1108" s="179">
        <v>2</v>
      </c>
      <c r="M1108" s="299"/>
      <c r="N1108" s="299"/>
      <c r="O1108" s="213">
        <v>1</v>
      </c>
      <c r="P1108" s="299">
        <v>598.14</v>
      </c>
      <c r="Q1108" s="299">
        <v>598.14</v>
      </c>
      <c r="R1108" s="179">
        <v>1</v>
      </c>
      <c r="S1108" s="299">
        <v>223.07</v>
      </c>
      <c r="T1108" s="299">
        <v>223.07</v>
      </c>
      <c r="V1108" s="10"/>
      <c r="W1108" s="10"/>
      <c r="X1108" s="10"/>
      <c r="Y1108" s="10"/>
      <c r="Z1108" s="10"/>
      <c r="AA1108" s="10"/>
      <c r="AB1108" s="10"/>
      <c r="AC1108" s="10"/>
      <c r="AD1108" s="10"/>
    </row>
    <row r="1109" spans="1:30" x14ac:dyDescent="0.25">
      <c r="A1109" s="55"/>
      <c r="B1109" s="10"/>
      <c r="C1109" s="177" t="s">
        <v>453</v>
      </c>
      <c r="D1109" s="177"/>
      <c r="E1109" s="177" t="s">
        <v>177</v>
      </c>
      <c r="F1109" s="179">
        <v>6</v>
      </c>
      <c r="G1109" s="299">
        <v>1110.2466666666701</v>
      </c>
      <c r="H1109" s="299">
        <v>3330.74</v>
      </c>
      <c r="I1109" s="299">
        <v>555.12333333333299</v>
      </c>
      <c r="J1109" s="421">
        <v>10.6666666666667</v>
      </c>
      <c r="K1109" s="178"/>
      <c r="L1109" s="179">
        <v>3</v>
      </c>
      <c r="M1109" s="299">
        <v>1876.87</v>
      </c>
      <c r="N1109" s="299">
        <v>625.62333333333299</v>
      </c>
      <c r="O1109" s="213"/>
      <c r="P1109" s="299"/>
      <c r="Q1109" s="299"/>
      <c r="R1109" s="179">
        <v>6</v>
      </c>
      <c r="S1109" s="299">
        <v>3330.74</v>
      </c>
      <c r="T1109" s="299">
        <v>555.12333333333299</v>
      </c>
      <c r="V1109" s="10"/>
      <c r="W1109" s="10"/>
      <c r="X1109" s="10"/>
      <c r="Y1109" s="10"/>
      <c r="Z1109" s="10"/>
      <c r="AA1109" s="10"/>
      <c r="AB1109" s="10"/>
      <c r="AC1109" s="10"/>
      <c r="AD1109" s="10"/>
    </row>
    <row r="1110" spans="1:30" x14ac:dyDescent="0.25">
      <c r="A1110" s="55"/>
      <c r="B1110" s="10"/>
      <c r="C1110" s="177" t="s">
        <v>454</v>
      </c>
      <c r="D1110" s="177"/>
      <c r="E1110" s="177" t="s">
        <v>455</v>
      </c>
      <c r="F1110" s="179">
        <v>3</v>
      </c>
      <c r="G1110" s="299">
        <v>532.98500000000001</v>
      </c>
      <c r="H1110" s="299">
        <v>1065.97</v>
      </c>
      <c r="I1110" s="299">
        <v>355.32333333333298</v>
      </c>
      <c r="J1110" s="421">
        <v>11</v>
      </c>
      <c r="K1110" s="178"/>
      <c r="L1110" s="179">
        <v>2</v>
      </c>
      <c r="M1110" s="299">
        <v>529.45000000000005</v>
      </c>
      <c r="N1110" s="299">
        <v>529.45000000000005</v>
      </c>
      <c r="O1110" s="213"/>
      <c r="P1110" s="299"/>
      <c r="Q1110" s="299"/>
      <c r="R1110" s="179">
        <v>3</v>
      </c>
      <c r="S1110" s="299">
        <v>1065.97</v>
      </c>
      <c r="T1110" s="299">
        <v>355.32333333333298</v>
      </c>
      <c r="V1110" s="10"/>
      <c r="W1110" s="10"/>
      <c r="X1110" s="10"/>
      <c r="Y1110" s="10"/>
      <c r="Z1110" s="10"/>
      <c r="AA1110" s="10"/>
      <c r="AB1110" s="10"/>
      <c r="AC1110" s="10"/>
      <c r="AD1110" s="10"/>
    </row>
    <row r="1111" spans="1:30" x14ac:dyDescent="0.25">
      <c r="A1111" s="55"/>
      <c r="B1111" s="10"/>
      <c r="C1111" s="177" t="s">
        <v>466</v>
      </c>
      <c r="D1111" s="177"/>
      <c r="E1111" s="177" t="s">
        <v>467</v>
      </c>
      <c r="F1111" s="179">
        <v>2</v>
      </c>
      <c r="G1111" s="299">
        <v>4807.26</v>
      </c>
      <c r="H1111" s="299">
        <v>4807.26</v>
      </c>
      <c r="I1111" s="299">
        <v>2403.63</v>
      </c>
      <c r="J1111" s="421">
        <v>16</v>
      </c>
      <c r="K1111" s="178"/>
      <c r="L1111" s="179">
        <v>1</v>
      </c>
      <c r="M1111" s="299">
        <v>4699.25</v>
      </c>
      <c r="N1111" s="299">
        <v>4699.25</v>
      </c>
      <c r="O1111" s="213"/>
      <c r="P1111" s="299"/>
      <c r="Q1111" s="299"/>
      <c r="R1111" s="179">
        <v>2</v>
      </c>
      <c r="S1111" s="299">
        <v>4807.26</v>
      </c>
      <c r="T1111" s="299">
        <v>2403.63</v>
      </c>
      <c r="V1111" s="10"/>
      <c r="W1111" s="10"/>
      <c r="X1111" s="10"/>
      <c r="Y1111" s="10"/>
      <c r="Z1111" s="10"/>
      <c r="AA1111" s="10"/>
      <c r="AB1111" s="10"/>
      <c r="AC1111" s="10"/>
      <c r="AD1111" s="10"/>
    </row>
    <row r="1112" spans="1:30" x14ac:dyDescent="0.25">
      <c r="A1112" s="55"/>
      <c r="B1112" s="10"/>
      <c r="C1112" s="177" t="s">
        <v>470</v>
      </c>
      <c r="D1112" s="177"/>
      <c r="E1112" s="177" t="s">
        <v>100</v>
      </c>
      <c r="F1112" s="179">
        <v>11</v>
      </c>
      <c r="G1112" s="299">
        <v>1050.91142857143</v>
      </c>
      <c r="H1112" s="299">
        <v>7356.38</v>
      </c>
      <c r="I1112" s="299">
        <v>668.76181818181794</v>
      </c>
      <c r="J1112" s="421">
        <v>11.818181818181801</v>
      </c>
      <c r="K1112" s="178"/>
      <c r="L1112" s="179">
        <v>7</v>
      </c>
      <c r="M1112" s="299">
        <v>3154.96</v>
      </c>
      <c r="N1112" s="299">
        <v>788.74</v>
      </c>
      <c r="O1112" s="213">
        <v>1</v>
      </c>
      <c r="P1112" s="299">
        <v>609.08000000000004</v>
      </c>
      <c r="Q1112" s="299">
        <v>609.08000000000004</v>
      </c>
      <c r="R1112" s="179">
        <v>10</v>
      </c>
      <c r="S1112" s="299">
        <v>6747.3</v>
      </c>
      <c r="T1112" s="299">
        <v>674.73</v>
      </c>
      <c r="V1112" s="10"/>
      <c r="W1112" s="10"/>
      <c r="X1112" s="10"/>
      <c r="Y1112" s="10"/>
      <c r="Z1112" s="10"/>
      <c r="AA1112" s="10"/>
      <c r="AB1112" s="10"/>
      <c r="AC1112" s="10"/>
      <c r="AD1112" s="10"/>
    </row>
    <row r="1113" spans="1:30" x14ac:dyDescent="0.25">
      <c r="A1113" s="55"/>
      <c r="B1113" s="10"/>
      <c r="C1113" s="177" t="s">
        <v>472</v>
      </c>
      <c r="D1113" s="177"/>
      <c r="E1113" s="177" t="s">
        <v>293</v>
      </c>
      <c r="F1113" s="179">
        <v>2</v>
      </c>
      <c r="G1113" s="299">
        <v>1630.49</v>
      </c>
      <c r="H1113" s="299">
        <v>3260.98</v>
      </c>
      <c r="I1113" s="299">
        <v>1630.49</v>
      </c>
      <c r="J1113" s="421">
        <v>13</v>
      </c>
      <c r="K1113" s="178"/>
      <c r="L1113" s="179">
        <v>2</v>
      </c>
      <c r="M1113" s="299"/>
      <c r="N1113" s="299"/>
      <c r="O1113" s="213"/>
      <c r="P1113" s="299"/>
      <c r="Q1113" s="299"/>
      <c r="R1113" s="179">
        <v>2</v>
      </c>
      <c r="S1113" s="299">
        <v>3260.98</v>
      </c>
      <c r="T1113" s="299">
        <v>1630.49</v>
      </c>
      <c r="V1113" s="10"/>
      <c r="W1113" s="10"/>
      <c r="X1113" s="10"/>
      <c r="Y1113" s="10"/>
      <c r="Z1113" s="10"/>
      <c r="AA1113" s="10"/>
      <c r="AB1113" s="10"/>
      <c r="AC1113" s="10"/>
      <c r="AD1113" s="10"/>
    </row>
    <row r="1114" spans="1:30" x14ac:dyDescent="0.25">
      <c r="A1114" s="55"/>
      <c r="B1114" s="10"/>
      <c r="C1114" s="177" t="s">
        <v>717</v>
      </c>
      <c r="D1114" s="177"/>
      <c r="E1114" s="177" t="s">
        <v>479</v>
      </c>
      <c r="F1114" s="179">
        <v>3</v>
      </c>
      <c r="G1114" s="299">
        <v>2271.7633333333301</v>
      </c>
      <c r="H1114" s="299">
        <v>6815.29</v>
      </c>
      <c r="I1114" s="299">
        <v>2271.7633333333301</v>
      </c>
      <c r="J1114" s="421">
        <v>12.6666666666667</v>
      </c>
      <c r="K1114" s="178"/>
      <c r="L1114" s="179">
        <v>3</v>
      </c>
      <c r="M1114" s="299"/>
      <c r="N1114" s="299"/>
      <c r="O1114" s="213"/>
      <c r="P1114" s="299"/>
      <c r="Q1114" s="299"/>
      <c r="R1114" s="179">
        <v>3</v>
      </c>
      <c r="S1114" s="299">
        <v>6815.29</v>
      </c>
      <c r="T1114" s="299">
        <v>2271.7633333333301</v>
      </c>
      <c r="V1114" s="10"/>
      <c r="W1114" s="10"/>
      <c r="X1114" s="10"/>
      <c r="Y1114" s="10"/>
      <c r="Z1114" s="10"/>
      <c r="AA1114" s="10"/>
      <c r="AB1114" s="10"/>
      <c r="AC1114" s="10"/>
      <c r="AD1114" s="10"/>
    </row>
    <row r="1115" spans="1:30" x14ac:dyDescent="0.25">
      <c r="A1115" s="55"/>
      <c r="B1115" s="10"/>
      <c r="C1115" s="177" t="s">
        <v>490</v>
      </c>
      <c r="D1115" s="177"/>
      <c r="E1115" s="177" t="s">
        <v>219</v>
      </c>
      <c r="F1115" s="179">
        <v>1</v>
      </c>
      <c r="G1115" s="299">
        <v>1547.55</v>
      </c>
      <c r="H1115" s="299">
        <v>1547.55</v>
      </c>
      <c r="I1115" s="299">
        <v>1547.55</v>
      </c>
      <c r="J1115" s="421">
        <v>13</v>
      </c>
      <c r="K1115" s="178"/>
      <c r="L1115" s="179">
        <v>1</v>
      </c>
      <c r="M1115" s="299"/>
      <c r="N1115" s="299"/>
      <c r="O1115" s="213"/>
      <c r="P1115" s="299"/>
      <c r="Q1115" s="299"/>
      <c r="R1115" s="179">
        <v>1</v>
      </c>
      <c r="S1115" s="299">
        <v>1547.55</v>
      </c>
      <c r="T1115" s="299">
        <v>1547.55</v>
      </c>
      <c r="V1115" s="10"/>
      <c r="W1115" s="10"/>
      <c r="X1115" s="10"/>
      <c r="Y1115" s="10"/>
      <c r="Z1115" s="10"/>
      <c r="AA1115" s="10"/>
      <c r="AB1115" s="10"/>
      <c r="AC1115" s="10"/>
      <c r="AD1115" s="10"/>
    </row>
    <row r="1116" spans="1:30" x14ac:dyDescent="0.25">
      <c r="A1116" s="55"/>
      <c r="B1116" s="10"/>
      <c r="C1116" s="177" t="s">
        <v>491</v>
      </c>
      <c r="D1116" s="177"/>
      <c r="E1116" s="177" t="s">
        <v>164</v>
      </c>
      <c r="F1116" s="179">
        <v>1</v>
      </c>
      <c r="G1116" s="299">
        <v>2830.9</v>
      </c>
      <c r="H1116" s="299">
        <v>2830.9</v>
      </c>
      <c r="I1116" s="299">
        <v>2830.9</v>
      </c>
      <c r="J1116" s="421">
        <v>7</v>
      </c>
      <c r="K1116" s="178"/>
      <c r="L1116" s="179">
        <v>1</v>
      </c>
      <c r="M1116" s="299"/>
      <c r="N1116" s="299"/>
      <c r="O1116" s="213"/>
      <c r="P1116" s="299"/>
      <c r="Q1116" s="299"/>
      <c r="R1116" s="179">
        <v>1</v>
      </c>
      <c r="S1116" s="299">
        <v>2830.9</v>
      </c>
      <c r="T1116" s="299">
        <v>2830.9</v>
      </c>
      <c r="V1116" s="10"/>
      <c r="W1116" s="10"/>
      <c r="X1116" s="10"/>
      <c r="Y1116" s="10"/>
      <c r="Z1116" s="10"/>
      <c r="AA1116" s="10"/>
      <c r="AB1116" s="10"/>
      <c r="AC1116" s="10"/>
      <c r="AD1116" s="10"/>
    </row>
    <row r="1117" spans="1:30" x14ac:dyDescent="0.25">
      <c r="A1117" s="55"/>
      <c r="B1117" s="10"/>
      <c r="C1117" s="177" t="s">
        <v>496</v>
      </c>
      <c r="D1117" s="177"/>
      <c r="E1117" s="177" t="s">
        <v>439</v>
      </c>
      <c r="F1117" s="179">
        <v>1</v>
      </c>
      <c r="G1117" s="299">
        <v>708.17</v>
      </c>
      <c r="H1117" s="299">
        <v>708.17</v>
      </c>
      <c r="I1117" s="299">
        <v>708.17</v>
      </c>
      <c r="J1117" s="421">
        <v>13</v>
      </c>
      <c r="K1117" s="178"/>
      <c r="L1117" s="179">
        <v>1</v>
      </c>
      <c r="M1117" s="299"/>
      <c r="N1117" s="299"/>
      <c r="O1117" s="213"/>
      <c r="P1117" s="299"/>
      <c r="Q1117" s="299"/>
      <c r="R1117" s="179">
        <v>1</v>
      </c>
      <c r="S1117" s="299">
        <v>708.17</v>
      </c>
      <c r="T1117" s="299">
        <v>708.17</v>
      </c>
      <c r="V1117" s="10"/>
      <c r="W1117" s="10"/>
      <c r="X1117" s="10"/>
      <c r="Y1117" s="10"/>
      <c r="Z1117" s="10"/>
      <c r="AA1117" s="10"/>
      <c r="AB1117" s="10"/>
      <c r="AC1117" s="10"/>
      <c r="AD1117" s="10"/>
    </row>
    <row r="1118" spans="1:30" x14ac:dyDescent="0.25">
      <c r="A1118" s="55"/>
      <c r="B1118" s="10"/>
      <c r="C1118" s="177" t="s">
        <v>500</v>
      </c>
      <c r="D1118" s="177"/>
      <c r="E1118" s="177" t="s">
        <v>107</v>
      </c>
      <c r="F1118" s="179">
        <v>2</v>
      </c>
      <c r="G1118" s="299">
        <v>1804.76</v>
      </c>
      <c r="H1118" s="299">
        <v>1804.76</v>
      </c>
      <c r="I1118" s="299">
        <v>902.38</v>
      </c>
      <c r="J1118" s="421">
        <v>10.5</v>
      </c>
      <c r="K1118" s="178"/>
      <c r="L1118" s="179">
        <v>1</v>
      </c>
      <c r="M1118" s="299">
        <v>593.75</v>
      </c>
      <c r="N1118" s="299">
        <v>593.75</v>
      </c>
      <c r="O1118" s="213"/>
      <c r="P1118" s="299"/>
      <c r="Q1118" s="299"/>
      <c r="R1118" s="179">
        <v>2</v>
      </c>
      <c r="S1118" s="299">
        <v>1804.76</v>
      </c>
      <c r="T1118" s="299">
        <v>902.38</v>
      </c>
      <c r="V1118" s="10"/>
      <c r="W1118" s="10"/>
      <c r="X1118" s="10"/>
      <c r="Y1118" s="10"/>
      <c r="Z1118" s="10"/>
      <c r="AA1118" s="10"/>
      <c r="AB1118" s="10"/>
      <c r="AC1118" s="10"/>
      <c r="AD1118" s="10"/>
    </row>
    <row r="1119" spans="1:30" x14ac:dyDescent="0.25">
      <c r="A1119" s="55"/>
      <c r="B1119" s="10"/>
      <c r="C1119" s="177" t="s">
        <v>507</v>
      </c>
      <c r="D1119" s="177"/>
      <c r="E1119" s="177" t="s">
        <v>104</v>
      </c>
      <c r="F1119" s="179">
        <v>1</v>
      </c>
      <c r="G1119" s="299"/>
      <c r="H1119" s="299">
        <v>716.16</v>
      </c>
      <c r="I1119" s="299">
        <v>716.16</v>
      </c>
      <c r="J1119" s="421">
        <v>13</v>
      </c>
      <c r="K1119" s="178"/>
      <c r="L1119" s="179"/>
      <c r="M1119" s="299">
        <v>716.16</v>
      </c>
      <c r="N1119" s="299">
        <v>716.16</v>
      </c>
      <c r="O1119" s="213"/>
      <c r="P1119" s="299"/>
      <c r="Q1119" s="299"/>
      <c r="R1119" s="179">
        <v>1</v>
      </c>
      <c r="S1119" s="299">
        <v>716.16</v>
      </c>
      <c r="T1119" s="299">
        <v>716.16</v>
      </c>
      <c r="V1119" s="10"/>
      <c r="W1119" s="10"/>
      <c r="X1119" s="10"/>
      <c r="Y1119" s="10"/>
      <c r="Z1119" s="10"/>
      <c r="AA1119" s="10"/>
      <c r="AB1119" s="10"/>
      <c r="AC1119" s="10"/>
      <c r="AD1119" s="10"/>
    </row>
    <row r="1120" spans="1:30" x14ac:dyDescent="0.25">
      <c r="A1120" s="55"/>
      <c r="B1120" s="10"/>
      <c r="C1120" s="177" t="s">
        <v>509</v>
      </c>
      <c r="D1120" s="177"/>
      <c r="E1120" s="177" t="s">
        <v>73</v>
      </c>
      <c r="F1120" s="179">
        <v>9</v>
      </c>
      <c r="G1120" s="299">
        <v>1920.36</v>
      </c>
      <c r="H1120" s="299">
        <v>9601.7999999999993</v>
      </c>
      <c r="I1120" s="299">
        <v>1066.86666666667</v>
      </c>
      <c r="J1120" s="421">
        <v>10.3333333333333</v>
      </c>
      <c r="K1120" s="178"/>
      <c r="L1120" s="179">
        <v>5</v>
      </c>
      <c r="M1120" s="299">
        <v>4507.3100000000004</v>
      </c>
      <c r="N1120" s="299">
        <v>1126.8275000000001</v>
      </c>
      <c r="O1120" s="213"/>
      <c r="P1120" s="299"/>
      <c r="Q1120" s="299"/>
      <c r="R1120" s="179">
        <v>9</v>
      </c>
      <c r="S1120" s="299">
        <v>9601.7999999999993</v>
      </c>
      <c r="T1120" s="299">
        <v>1066.86666666667</v>
      </c>
      <c r="V1120" s="10"/>
      <c r="W1120" s="10"/>
      <c r="X1120" s="10"/>
      <c r="Y1120" s="10"/>
      <c r="Z1120" s="10"/>
      <c r="AA1120" s="10"/>
      <c r="AB1120" s="10"/>
      <c r="AC1120" s="10"/>
      <c r="AD1120" s="10"/>
    </row>
    <row r="1121" spans="1:30" x14ac:dyDescent="0.25">
      <c r="A1121" s="55"/>
      <c r="B1121" s="10"/>
      <c r="C1121" s="177" t="s">
        <v>529</v>
      </c>
      <c r="D1121" s="177"/>
      <c r="E1121" s="177" t="s">
        <v>501</v>
      </c>
      <c r="F1121" s="179">
        <v>1</v>
      </c>
      <c r="G1121" s="299">
        <v>741.25</v>
      </c>
      <c r="H1121" s="299">
        <v>741.25</v>
      </c>
      <c r="I1121" s="299">
        <v>741.25</v>
      </c>
      <c r="J1121" s="421">
        <v>13</v>
      </c>
      <c r="K1121" s="178"/>
      <c r="L1121" s="179">
        <v>1</v>
      </c>
      <c r="M1121" s="299"/>
      <c r="N1121" s="299"/>
      <c r="O1121" s="213"/>
      <c r="P1121" s="299"/>
      <c r="Q1121" s="299"/>
      <c r="R1121" s="179">
        <v>1</v>
      </c>
      <c r="S1121" s="299">
        <v>741.25</v>
      </c>
      <c r="T1121" s="299">
        <v>741.25</v>
      </c>
      <c r="V1121" s="10"/>
      <c r="W1121" s="10"/>
      <c r="X1121" s="10"/>
      <c r="Y1121" s="10"/>
      <c r="Z1121" s="10"/>
      <c r="AA1121" s="10"/>
      <c r="AB1121" s="10"/>
      <c r="AC1121" s="10"/>
      <c r="AD1121" s="10"/>
    </row>
    <row r="1122" spans="1:30" x14ac:dyDescent="0.25">
      <c r="A1122" s="55"/>
      <c r="B1122" s="10"/>
      <c r="C1122" s="177" t="s">
        <v>534</v>
      </c>
      <c r="D1122" s="177"/>
      <c r="E1122" s="177" t="s">
        <v>90</v>
      </c>
      <c r="F1122" s="179">
        <v>1</v>
      </c>
      <c r="G1122" s="299">
        <v>915.19</v>
      </c>
      <c r="H1122" s="299">
        <v>915.19</v>
      </c>
      <c r="I1122" s="299">
        <v>915.19</v>
      </c>
      <c r="J1122" s="421">
        <v>13</v>
      </c>
      <c r="K1122" s="178"/>
      <c r="L1122" s="179">
        <v>1</v>
      </c>
      <c r="M1122" s="299"/>
      <c r="N1122" s="299"/>
      <c r="O1122" s="213"/>
      <c r="P1122" s="299"/>
      <c r="Q1122" s="299"/>
      <c r="R1122" s="179">
        <v>1</v>
      </c>
      <c r="S1122" s="299">
        <v>915.19</v>
      </c>
      <c r="T1122" s="299">
        <v>915.19</v>
      </c>
      <c r="V1122" s="10"/>
      <c r="W1122" s="10"/>
      <c r="X1122" s="10"/>
      <c r="Y1122" s="10"/>
      <c r="Z1122" s="10"/>
      <c r="AA1122" s="10"/>
      <c r="AB1122" s="10"/>
      <c r="AC1122" s="10"/>
      <c r="AD1122" s="10"/>
    </row>
    <row r="1123" spans="1:30" x14ac:dyDescent="0.25">
      <c r="A1123" s="55"/>
      <c r="B1123" s="10"/>
      <c r="C1123" s="177" t="s">
        <v>535</v>
      </c>
      <c r="D1123" s="177"/>
      <c r="E1123" s="177" t="s">
        <v>79</v>
      </c>
      <c r="F1123" s="179">
        <v>1</v>
      </c>
      <c r="G1123" s="299"/>
      <c r="H1123" s="299">
        <v>593.73</v>
      </c>
      <c r="I1123" s="299">
        <v>593.73</v>
      </c>
      <c r="J1123" s="421">
        <v>13</v>
      </c>
      <c r="K1123" s="178"/>
      <c r="L1123" s="179"/>
      <c r="M1123" s="299">
        <v>593.73</v>
      </c>
      <c r="N1123" s="299">
        <v>593.73</v>
      </c>
      <c r="O1123" s="213"/>
      <c r="P1123" s="299"/>
      <c r="Q1123" s="299"/>
      <c r="R1123" s="179">
        <v>1</v>
      </c>
      <c r="S1123" s="299">
        <v>593.73</v>
      </c>
      <c r="T1123" s="299">
        <v>593.73</v>
      </c>
      <c r="V1123" s="10"/>
      <c r="W1123" s="10"/>
      <c r="X1123" s="10"/>
      <c r="Y1123" s="10"/>
      <c r="Z1123" s="10"/>
      <c r="AA1123" s="10"/>
      <c r="AB1123" s="10"/>
      <c r="AC1123" s="10"/>
      <c r="AD1123" s="10"/>
    </row>
    <row r="1124" spans="1:30" x14ac:dyDescent="0.25">
      <c r="A1124" s="55"/>
      <c r="B1124" s="10"/>
      <c r="C1124" s="177" t="s">
        <v>537</v>
      </c>
      <c r="D1124" s="177"/>
      <c r="E1124" s="177" t="s">
        <v>68</v>
      </c>
      <c r="F1124" s="179">
        <v>1</v>
      </c>
      <c r="G1124" s="299">
        <v>9115.86</v>
      </c>
      <c r="H1124" s="299">
        <v>9115.86</v>
      </c>
      <c r="I1124" s="299">
        <v>9115.86</v>
      </c>
      <c r="J1124" s="421">
        <v>24</v>
      </c>
      <c r="K1124" s="178"/>
      <c r="L1124" s="179">
        <v>1</v>
      </c>
      <c r="M1124" s="299"/>
      <c r="N1124" s="299"/>
      <c r="O1124" s="213"/>
      <c r="P1124" s="299"/>
      <c r="Q1124" s="299"/>
      <c r="R1124" s="179">
        <v>1</v>
      </c>
      <c r="S1124" s="299">
        <v>9115.86</v>
      </c>
      <c r="T1124" s="299">
        <v>9115.86</v>
      </c>
      <c r="V1124" s="10"/>
      <c r="W1124" s="10"/>
      <c r="X1124" s="10"/>
      <c r="Y1124" s="10"/>
      <c r="Z1124" s="10"/>
      <c r="AA1124" s="10"/>
      <c r="AB1124" s="10"/>
      <c r="AC1124" s="10"/>
      <c r="AD1124" s="10"/>
    </row>
    <row r="1125" spans="1:30" x14ac:dyDescent="0.25">
      <c r="A1125" s="55"/>
      <c r="B1125" s="10"/>
      <c r="C1125" s="177" t="s">
        <v>543</v>
      </c>
      <c r="D1125" s="177"/>
      <c r="E1125" s="177" t="s">
        <v>109</v>
      </c>
      <c r="F1125" s="179">
        <v>2</v>
      </c>
      <c r="G1125" s="299">
        <v>1008.15</v>
      </c>
      <c r="H1125" s="299">
        <v>1008.15</v>
      </c>
      <c r="I1125" s="299">
        <v>504.07499999999999</v>
      </c>
      <c r="J1125" s="421">
        <v>7</v>
      </c>
      <c r="K1125" s="178"/>
      <c r="L1125" s="179">
        <v>1</v>
      </c>
      <c r="M1125" s="299">
        <v>727.38</v>
      </c>
      <c r="N1125" s="299">
        <v>727.38</v>
      </c>
      <c r="O1125" s="213"/>
      <c r="P1125" s="299"/>
      <c r="Q1125" s="299"/>
      <c r="R1125" s="179">
        <v>2</v>
      </c>
      <c r="S1125" s="299">
        <v>1008.15</v>
      </c>
      <c r="T1125" s="299">
        <v>504.07499999999999</v>
      </c>
      <c r="V1125" s="10"/>
      <c r="W1125" s="10"/>
      <c r="X1125" s="10"/>
      <c r="Y1125" s="10"/>
      <c r="Z1125" s="10"/>
      <c r="AA1125" s="10"/>
      <c r="AB1125" s="10"/>
      <c r="AC1125" s="10"/>
      <c r="AD1125" s="10"/>
    </row>
    <row r="1126" spans="1:30" x14ac:dyDescent="0.25">
      <c r="A1126" s="55"/>
      <c r="B1126" s="10"/>
      <c r="C1126" s="177" t="s">
        <v>544</v>
      </c>
      <c r="D1126" s="177"/>
      <c r="E1126" s="177" t="s">
        <v>131</v>
      </c>
      <c r="F1126" s="179">
        <v>9</v>
      </c>
      <c r="G1126" s="299">
        <v>2087.0549999999998</v>
      </c>
      <c r="H1126" s="299">
        <v>12522.33</v>
      </c>
      <c r="I1126" s="299">
        <v>1391.37</v>
      </c>
      <c r="J1126" s="421">
        <v>12</v>
      </c>
      <c r="K1126" s="178"/>
      <c r="L1126" s="179">
        <v>6</v>
      </c>
      <c r="M1126" s="299">
        <v>8367.4699999999993</v>
      </c>
      <c r="N1126" s="299">
        <v>2789.1566666666699</v>
      </c>
      <c r="O1126" s="213"/>
      <c r="P1126" s="299"/>
      <c r="Q1126" s="299"/>
      <c r="R1126" s="179">
        <v>9</v>
      </c>
      <c r="S1126" s="299">
        <v>12522.33</v>
      </c>
      <c r="T1126" s="299">
        <v>1391.37</v>
      </c>
      <c r="V1126" s="10"/>
      <c r="W1126" s="10"/>
      <c r="X1126" s="10"/>
      <c r="Y1126" s="10"/>
      <c r="Z1126" s="10"/>
      <c r="AA1126" s="10"/>
      <c r="AB1126" s="10"/>
      <c r="AC1126" s="10"/>
      <c r="AD1126" s="10"/>
    </row>
    <row r="1127" spans="1:30" x14ac:dyDescent="0.25">
      <c r="A1127" s="55"/>
      <c r="B1127" s="10"/>
      <c r="C1127" s="177" t="s">
        <v>548</v>
      </c>
      <c r="D1127" s="177"/>
      <c r="E1127" s="177" t="s">
        <v>385</v>
      </c>
      <c r="F1127" s="179">
        <v>1</v>
      </c>
      <c r="G1127" s="299">
        <v>962.89</v>
      </c>
      <c r="H1127" s="299">
        <v>962.89</v>
      </c>
      <c r="I1127" s="299">
        <v>962.89</v>
      </c>
      <c r="J1127" s="421">
        <v>19</v>
      </c>
      <c r="K1127" s="178"/>
      <c r="L1127" s="179">
        <v>1</v>
      </c>
      <c r="M1127" s="299"/>
      <c r="N1127" s="299"/>
      <c r="O1127" s="213"/>
      <c r="P1127" s="299"/>
      <c r="Q1127" s="299"/>
      <c r="R1127" s="179">
        <v>1</v>
      </c>
      <c r="S1127" s="299">
        <v>962.89</v>
      </c>
      <c r="T1127" s="299">
        <v>962.89</v>
      </c>
      <c r="V1127" s="10"/>
      <c r="W1127" s="10"/>
      <c r="X1127" s="10"/>
      <c r="Y1127" s="10"/>
      <c r="Z1127" s="10"/>
      <c r="AA1127" s="10"/>
      <c r="AB1127" s="10"/>
      <c r="AC1127" s="10"/>
      <c r="AD1127" s="10"/>
    </row>
    <row r="1128" spans="1:30" x14ac:dyDescent="0.25">
      <c r="A1128" s="55"/>
      <c r="B1128" s="10"/>
      <c r="C1128" s="177" t="s">
        <v>549</v>
      </c>
      <c r="D1128" s="177"/>
      <c r="E1128" s="177" t="s">
        <v>170</v>
      </c>
      <c r="F1128" s="179">
        <v>1</v>
      </c>
      <c r="G1128" s="299">
        <v>1411.48</v>
      </c>
      <c r="H1128" s="299">
        <v>1411.48</v>
      </c>
      <c r="I1128" s="299">
        <v>1411.48</v>
      </c>
      <c r="J1128" s="421">
        <v>13</v>
      </c>
      <c r="K1128" s="178"/>
      <c r="L1128" s="179">
        <v>1</v>
      </c>
      <c r="M1128" s="299"/>
      <c r="N1128" s="299"/>
      <c r="O1128" s="213"/>
      <c r="P1128" s="299"/>
      <c r="Q1128" s="299"/>
      <c r="R1128" s="179">
        <v>1</v>
      </c>
      <c r="S1128" s="299">
        <v>1411.48</v>
      </c>
      <c r="T1128" s="299">
        <v>1411.48</v>
      </c>
      <c r="V1128" s="10"/>
      <c r="W1128" s="10"/>
      <c r="X1128" s="10"/>
      <c r="Y1128" s="10"/>
      <c r="Z1128" s="10"/>
      <c r="AA1128" s="10"/>
      <c r="AB1128" s="10"/>
      <c r="AC1128" s="10"/>
      <c r="AD1128" s="10"/>
    </row>
    <row r="1129" spans="1:30" x14ac:dyDescent="0.25">
      <c r="A1129" s="55"/>
      <c r="B1129" s="10"/>
      <c r="C1129" s="177" t="s">
        <v>550</v>
      </c>
      <c r="D1129" s="177"/>
      <c r="E1129" s="177" t="s">
        <v>88</v>
      </c>
      <c r="F1129" s="179">
        <v>4</v>
      </c>
      <c r="G1129" s="299">
        <v>337.16333333333301</v>
      </c>
      <c r="H1129" s="299">
        <v>1011.49</v>
      </c>
      <c r="I1129" s="299">
        <v>252.8725</v>
      </c>
      <c r="J1129" s="421">
        <v>10</v>
      </c>
      <c r="K1129" s="178"/>
      <c r="L1129" s="179">
        <v>3</v>
      </c>
      <c r="M1129" s="299">
        <v>396.55</v>
      </c>
      <c r="N1129" s="299">
        <v>396.55</v>
      </c>
      <c r="O1129" s="213"/>
      <c r="P1129" s="299"/>
      <c r="Q1129" s="299"/>
      <c r="R1129" s="179">
        <v>4</v>
      </c>
      <c r="S1129" s="299">
        <v>1011.49</v>
      </c>
      <c r="T1129" s="299">
        <v>252.8725</v>
      </c>
      <c r="V1129" s="10"/>
      <c r="W1129" s="10"/>
      <c r="X1129" s="10"/>
      <c r="Y1129" s="10"/>
      <c r="Z1129" s="10"/>
      <c r="AA1129" s="10"/>
      <c r="AB1129" s="10"/>
      <c r="AC1129" s="10"/>
      <c r="AD1129" s="10"/>
    </row>
    <row r="1130" spans="1:30" x14ac:dyDescent="0.25">
      <c r="A1130" s="55"/>
      <c r="B1130" s="10"/>
      <c r="C1130" s="177" t="s">
        <v>552</v>
      </c>
      <c r="D1130" s="177"/>
      <c r="E1130" s="177" t="s">
        <v>349</v>
      </c>
      <c r="F1130" s="179">
        <v>1</v>
      </c>
      <c r="G1130" s="299">
        <v>653.73</v>
      </c>
      <c r="H1130" s="299">
        <v>653.73</v>
      </c>
      <c r="I1130" s="299">
        <v>653.73</v>
      </c>
      <c r="J1130" s="421">
        <v>13</v>
      </c>
      <c r="K1130" s="178"/>
      <c r="L1130" s="179">
        <v>1</v>
      </c>
      <c r="M1130" s="299"/>
      <c r="N1130" s="299"/>
      <c r="O1130" s="213"/>
      <c r="P1130" s="299"/>
      <c r="Q1130" s="299"/>
      <c r="R1130" s="179">
        <v>1</v>
      </c>
      <c r="S1130" s="299">
        <v>653.73</v>
      </c>
      <c r="T1130" s="299">
        <v>653.73</v>
      </c>
      <c r="V1130" s="10"/>
      <c r="W1130" s="10"/>
      <c r="X1130" s="10"/>
      <c r="Y1130" s="10"/>
      <c r="Z1130" s="10"/>
      <c r="AA1130" s="10"/>
      <c r="AB1130" s="10"/>
      <c r="AC1130" s="10"/>
      <c r="AD1130" s="10"/>
    </row>
    <row r="1131" spans="1:30" x14ac:dyDescent="0.25">
      <c r="A1131" s="55"/>
      <c r="B1131" s="10"/>
      <c r="C1131" s="177" t="s">
        <v>558</v>
      </c>
      <c r="D1131" s="177"/>
      <c r="E1131" s="177" t="s">
        <v>194</v>
      </c>
      <c r="F1131" s="179">
        <v>1</v>
      </c>
      <c r="G1131" s="299">
        <v>68.09</v>
      </c>
      <c r="H1131" s="299">
        <v>68.09</v>
      </c>
      <c r="I1131" s="299">
        <v>68.09</v>
      </c>
      <c r="J1131" s="421">
        <v>7</v>
      </c>
      <c r="K1131" s="178"/>
      <c r="L1131" s="179">
        <v>1</v>
      </c>
      <c r="M1131" s="299"/>
      <c r="N1131" s="299"/>
      <c r="O1131" s="213"/>
      <c r="P1131" s="299"/>
      <c r="Q1131" s="299"/>
      <c r="R1131" s="179">
        <v>1</v>
      </c>
      <c r="S1131" s="299">
        <v>68.09</v>
      </c>
      <c r="T1131" s="299">
        <v>68.09</v>
      </c>
      <c r="V1131" s="10"/>
      <c r="W1131" s="10"/>
      <c r="X1131" s="10"/>
      <c r="Y1131" s="10"/>
      <c r="Z1131" s="10"/>
      <c r="AA1131" s="10"/>
      <c r="AB1131" s="10"/>
      <c r="AC1131" s="10"/>
      <c r="AD1131" s="10"/>
    </row>
    <row r="1132" spans="1:30" x14ac:dyDescent="0.25">
      <c r="A1132" s="55"/>
      <c r="B1132" s="10"/>
      <c r="C1132" s="177" t="s">
        <v>561</v>
      </c>
      <c r="D1132" s="177"/>
      <c r="E1132" s="177" t="s">
        <v>227</v>
      </c>
      <c r="F1132" s="179">
        <v>1</v>
      </c>
      <c r="G1132" s="299"/>
      <c r="H1132" s="299">
        <v>1124.44</v>
      </c>
      <c r="I1132" s="299">
        <v>1124.44</v>
      </c>
      <c r="J1132" s="421">
        <v>7</v>
      </c>
      <c r="K1132" s="178"/>
      <c r="L1132" s="179"/>
      <c r="M1132" s="299">
        <v>1124.44</v>
      </c>
      <c r="N1132" s="299">
        <v>1124.44</v>
      </c>
      <c r="O1132" s="213"/>
      <c r="P1132" s="299"/>
      <c r="Q1132" s="299"/>
      <c r="R1132" s="179">
        <v>1</v>
      </c>
      <c r="S1132" s="299">
        <v>1124.44</v>
      </c>
      <c r="T1132" s="299">
        <v>1124.44</v>
      </c>
      <c r="V1132" s="10"/>
      <c r="W1132" s="10"/>
      <c r="X1132" s="10"/>
      <c r="Y1132" s="10"/>
      <c r="Z1132" s="10"/>
      <c r="AA1132" s="10"/>
      <c r="AB1132" s="10"/>
      <c r="AC1132" s="10"/>
      <c r="AD1132" s="10"/>
    </row>
    <row r="1133" spans="1:30" x14ac:dyDescent="0.25">
      <c r="A1133" s="55"/>
      <c r="B1133" s="10"/>
      <c r="C1133" s="177" t="s">
        <v>564</v>
      </c>
      <c r="D1133" s="177"/>
      <c r="E1133" s="177" t="s">
        <v>75</v>
      </c>
      <c r="F1133" s="179">
        <v>3</v>
      </c>
      <c r="G1133" s="299"/>
      <c r="H1133" s="299">
        <v>4189.71</v>
      </c>
      <c r="I1133" s="299">
        <v>1396.57</v>
      </c>
      <c r="J1133" s="421">
        <v>12.3333333333333</v>
      </c>
      <c r="K1133" s="178"/>
      <c r="L1133" s="179"/>
      <c r="M1133" s="299">
        <v>4189.71</v>
      </c>
      <c r="N1133" s="299">
        <v>1396.57</v>
      </c>
      <c r="O1133" s="213">
        <v>1</v>
      </c>
      <c r="P1133" s="299">
        <v>428.58</v>
      </c>
      <c r="Q1133" s="299">
        <v>428.58</v>
      </c>
      <c r="R1133" s="179">
        <v>2</v>
      </c>
      <c r="S1133" s="299">
        <v>3761.13</v>
      </c>
      <c r="T1133" s="299">
        <v>1880.5650000000001</v>
      </c>
      <c r="V1133" s="10"/>
      <c r="W1133" s="10"/>
      <c r="X1133" s="10"/>
      <c r="Y1133" s="10"/>
      <c r="Z1133" s="10"/>
      <c r="AA1133" s="10"/>
      <c r="AB1133" s="10"/>
      <c r="AC1133" s="10"/>
      <c r="AD1133" s="10"/>
    </row>
    <row r="1134" spans="1:30" x14ac:dyDescent="0.25">
      <c r="A1134" s="55"/>
      <c r="B1134" s="10"/>
      <c r="C1134" s="177" t="s">
        <v>566</v>
      </c>
      <c r="D1134" s="177"/>
      <c r="E1134" s="177" t="s">
        <v>86</v>
      </c>
      <c r="F1134" s="179">
        <v>1</v>
      </c>
      <c r="G1134" s="299">
        <v>594.96</v>
      </c>
      <c r="H1134" s="299">
        <v>594.96</v>
      </c>
      <c r="I1134" s="299">
        <v>594.96</v>
      </c>
      <c r="J1134" s="421">
        <v>13</v>
      </c>
      <c r="K1134" s="178"/>
      <c r="L1134" s="179">
        <v>1</v>
      </c>
      <c r="M1134" s="299"/>
      <c r="N1134" s="299"/>
      <c r="O1134" s="213"/>
      <c r="P1134" s="299"/>
      <c r="Q1134" s="299"/>
      <c r="R1134" s="179">
        <v>1</v>
      </c>
      <c r="S1134" s="299">
        <v>594.96</v>
      </c>
      <c r="T1134" s="299">
        <v>594.96</v>
      </c>
      <c r="V1134" s="10"/>
      <c r="W1134" s="10"/>
      <c r="X1134" s="10"/>
      <c r="Y1134" s="10"/>
      <c r="Z1134" s="10"/>
      <c r="AA1134" s="10"/>
      <c r="AB1134" s="10"/>
      <c r="AC1134" s="10"/>
      <c r="AD1134" s="10"/>
    </row>
    <row r="1135" spans="1:30" x14ac:dyDescent="0.25">
      <c r="A1135" s="55"/>
      <c r="B1135" s="10"/>
      <c r="C1135" s="177" t="s">
        <v>570</v>
      </c>
      <c r="D1135" s="177"/>
      <c r="E1135" s="177" t="s">
        <v>120</v>
      </c>
      <c r="F1135" s="179">
        <v>1</v>
      </c>
      <c r="G1135" s="299">
        <v>1791.32</v>
      </c>
      <c r="H1135" s="299">
        <v>1791.32</v>
      </c>
      <c r="I1135" s="299">
        <v>1791.32</v>
      </c>
      <c r="J1135" s="421">
        <v>13</v>
      </c>
      <c r="K1135" s="178"/>
      <c r="L1135" s="179">
        <v>1</v>
      </c>
      <c r="M1135" s="299"/>
      <c r="N1135" s="299"/>
      <c r="O1135" s="213"/>
      <c r="P1135" s="299"/>
      <c r="Q1135" s="299"/>
      <c r="R1135" s="179">
        <v>1</v>
      </c>
      <c r="S1135" s="299">
        <v>1791.32</v>
      </c>
      <c r="T1135" s="299">
        <v>1791.32</v>
      </c>
      <c r="V1135" s="10"/>
      <c r="W1135" s="10"/>
      <c r="X1135" s="10"/>
      <c r="Y1135" s="10"/>
      <c r="Z1135" s="10"/>
      <c r="AA1135" s="10"/>
      <c r="AB1135" s="10"/>
      <c r="AC1135" s="10"/>
      <c r="AD1135" s="10"/>
    </row>
    <row r="1136" spans="1:30" x14ac:dyDescent="0.25">
      <c r="A1136" s="55"/>
      <c r="B1136" s="10"/>
      <c r="C1136" s="177" t="s">
        <v>573</v>
      </c>
      <c r="D1136" s="177"/>
      <c r="E1136" s="177" t="s">
        <v>167</v>
      </c>
      <c r="F1136" s="179">
        <v>5</v>
      </c>
      <c r="G1136" s="299">
        <v>1007.9525</v>
      </c>
      <c r="H1136" s="299">
        <v>4031.81</v>
      </c>
      <c r="I1136" s="299">
        <v>806.36199999999997</v>
      </c>
      <c r="J1136" s="421">
        <v>9.1999999999999993</v>
      </c>
      <c r="K1136" s="178"/>
      <c r="L1136" s="179">
        <v>4</v>
      </c>
      <c r="M1136" s="299">
        <v>1542.54</v>
      </c>
      <c r="N1136" s="299">
        <v>1542.54</v>
      </c>
      <c r="O1136" s="213"/>
      <c r="P1136" s="299"/>
      <c r="Q1136" s="299"/>
      <c r="R1136" s="179">
        <v>5</v>
      </c>
      <c r="S1136" s="299">
        <v>4031.81</v>
      </c>
      <c r="T1136" s="299">
        <v>806.36199999999997</v>
      </c>
      <c r="V1136" s="10"/>
      <c r="W1136" s="10"/>
      <c r="X1136" s="10"/>
      <c r="Y1136" s="10"/>
      <c r="Z1136" s="10"/>
      <c r="AA1136" s="10"/>
      <c r="AB1136" s="10"/>
      <c r="AC1136" s="10"/>
      <c r="AD1136" s="10"/>
    </row>
    <row r="1137" spans="1:30" x14ac:dyDescent="0.25">
      <c r="A1137" s="55"/>
      <c r="B1137" s="10"/>
      <c r="C1137" s="177" t="s">
        <v>574</v>
      </c>
      <c r="D1137" s="177"/>
      <c r="E1137" s="177" t="s">
        <v>167</v>
      </c>
      <c r="F1137" s="179">
        <v>2</v>
      </c>
      <c r="G1137" s="299">
        <v>753.67499999999995</v>
      </c>
      <c r="H1137" s="299">
        <v>1507.35</v>
      </c>
      <c r="I1137" s="299">
        <v>753.67499999999995</v>
      </c>
      <c r="J1137" s="421">
        <v>6</v>
      </c>
      <c r="K1137" s="178"/>
      <c r="L1137" s="179">
        <v>2</v>
      </c>
      <c r="M1137" s="299"/>
      <c r="N1137" s="299"/>
      <c r="O1137" s="213"/>
      <c r="P1137" s="299"/>
      <c r="Q1137" s="299"/>
      <c r="R1137" s="179">
        <v>2</v>
      </c>
      <c r="S1137" s="299">
        <v>1507.35</v>
      </c>
      <c r="T1137" s="299">
        <v>753.67499999999995</v>
      </c>
      <c r="V1137" s="10"/>
      <c r="W1137" s="10"/>
      <c r="X1137" s="10"/>
      <c r="Y1137" s="10"/>
      <c r="Z1137" s="10"/>
      <c r="AA1137" s="10"/>
      <c r="AB1137" s="10"/>
      <c r="AC1137" s="10"/>
      <c r="AD1137" s="10"/>
    </row>
    <row r="1138" spans="1:30" ht="15.75" thickBot="1" x14ac:dyDescent="0.3">
      <c r="A1138" s="55"/>
      <c r="B1138" s="10"/>
      <c r="C1138" s="177" t="s">
        <v>575</v>
      </c>
      <c r="D1138" s="177"/>
      <c r="E1138" s="177" t="s">
        <v>179</v>
      </c>
      <c r="F1138" s="385">
        <v>6</v>
      </c>
      <c r="G1138" s="386">
        <v>805.46249999999998</v>
      </c>
      <c r="H1138" s="386">
        <v>3221.85</v>
      </c>
      <c r="I1138" s="386">
        <v>536.97500000000002</v>
      </c>
      <c r="J1138" s="423">
        <v>7.6666666666666696</v>
      </c>
      <c r="K1138" s="178"/>
      <c r="L1138" s="385">
        <v>4</v>
      </c>
      <c r="M1138" s="386">
        <v>1665.14</v>
      </c>
      <c r="N1138" s="386">
        <v>832.57</v>
      </c>
      <c r="O1138" s="387"/>
      <c r="P1138" s="386"/>
      <c r="Q1138" s="386"/>
      <c r="R1138" s="385">
        <v>6</v>
      </c>
      <c r="S1138" s="386">
        <v>3221.85</v>
      </c>
      <c r="T1138" s="386">
        <v>536.97500000000002</v>
      </c>
      <c r="V1138" s="92"/>
      <c r="W1138" s="92"/>
      <c r="X1138" s="92"/>
      <c r="Y1138" s="92"/>
      <c r="Z1138" s="92"/>
      <c r="AA1138" s="92"/>
      <c r="AB1138" s="92"/>
      <c r="AC1138" s="92"/>
      <c r="AD1138" s="92"/>
    </row>
    <row r="1139" spans="1:30" ht="15.75" thickBot="1" x14ac:dyDescent="0.3">
      <c r="A1139" s="396">
        <v>43647</v>
      </c>
      <c r="B1139" s="93" t="s">
        <v>586</v>
      </c>
      <c r="C1139" s="100"/>
      <c r="D1139" s="100"/>
      <c r="E1139" s="106"/>
      <c r="F1139" s="393">
        <f>SUM(F1051:F1138)</f>
        <v>243</v>
      </c>
      <c r="G1139" s="394">
        <f>AVERAGE(G1051:G1138)</f>
        <v>2814.7718938223929</v>
      </c>
      <c r="H1139" s="394">
        <f>SUM(H1051:H1138)</f>
        <v>394473.85</v>
      </c>
      <c r="I1139" s="394">
        <f>AVERAGE(I1051:I1138)</f>
        <v>1581.8197948888242</v>
      </c>
      <c r="J1139" s="424">
        <f>AVERAGE(J1051:J1138)</f>
        <v>11.544753541912629</v>
      </c>
      <c r="K1139" s="395"/>
      <c r="L1139" s="225">
        <f>SUM(L1051:L1138)</f>
        <v>158</v>
      </c>
      <c r="M1139" s="394">
        <f>SUM(M1051:M1138)</f>
        <v>149651.29</v>
      </c>
      <c r="N1139" s="394">
        <f>AVERAGE(N1051:N1138)</f>
        <v>1515.5840425531926</v>
      </c>
      <c r="O1139" s="270">
        <f>SUM(O1051:O1138)</f>
        <v>10</v>
      </c>
      <c r="P1139" s="394">
        <f>SUM(P1051:P1138)</f>
        <v>22273.32</v>
      </c>
      <c r="Q1139" s="301">
        <f>AVERAGE(Q1051:Q1138)</f>
        <v>2227.3319999999999</v>
      </c>
      <c r="R1139" s="225">
        <f>SUM(R1051:R1138)</f>
        <v>233</v>
      </c>
      <c r="S1139" s="394">
        <f>SUM(S1051:S1138)</f>
        <v>372200.5299999998</v>
      </c>
      <c r="T1139" s="301">
        <f>AVERAGE(T1051:T1138)</f>
        <v>1594.1063156938849</v>
      </c>
      <c r="U1139" s="165"/>
      <c r="V1139" s="419">
        <v>1088</v>
      </c>
      <c r="W1139" s="418">
        <v>23743.11</v>
      </c>
      <c r="X1139" s="203">
        <f>+W1139/V1139</f>
        <v>21.822711397058825</v>
      </c>
      <c r="Y1139" s="95"/>
      <c r="Z1139" s="95"/>
      <c r="AA1139" s="99" t="s">
        <v>587</v>
      </c>
      <c r="AB1139" s="95"/>
      <c r="AC1139" s="95"/>
      <c r="AD1139" s="102" t="s">
        <v>587</v>
      </c>
    </row>
    <row r="1140" spans="1:30" x14ac:dyDescent="0.25">
      <c r="A1140" s="55"/>
      <c r="B1140" s="10"/>
      <c r="C1140" s="10"/>
      <c r="D1140" s="10"/>
      <c r="E1140" s="10"/>
      <c r="F1140" s="388"/>
      <c r="G1140" s="389"/>
      <c r="H1140" s="389"/>
      <c r="I1140" s="389"/>
      <c r="J1140" s="389"/>
      <c r="L1140" s="388"/>
      <c r="M1140" s="389"/>
      <c r="N1140" s="389"/>
      <c r="O1140" s="390"/>
      <c r="P1140" s="389"/>
      <c r="Q1140" s="389"/>
      <c r="R1140" s="388"/>
      <c r="S1140" s="389"/>
      <c r="T1140" s="389"/>
      <c r="V1140" s="204"/>
      <c r="W1140" s="204"/>
      <c r="X1140" s="204"/>
      <c r="Y1140" s="204"/>
      <c r="Z1140" s="204"/>
      <c r="AA1140" s="204"/>
      <c r="AB1140" s="204"/>
      <c r="AC1140" s="204"/>
      <c r="AD1140" s="204"/>
    </row>
    <row r="1141" spans="1:30" x14ac:dyDescent="0.25">
      <c r="A1141" s="55"/>
      <c r="B1141" s="92"/>
      <c r="C1141" s="92"/>
      <c r="D1141" s="92"/>
      <c r="E1141" s="92"/>
      <c r="F1141" s="385"/>
      <c r="G1141" s="386"/>
      <c r="H1141" s="386"/>
      <c r="I1141" s="386"/>
      <c r="J1141" s="386"/>
      <c r="L1141" s="385"/>
      <c r="M1141" s="386"/>
      <c r="N1141" s="386"/>
      <c r="O1141" s="387"/>
      <c r="P1141" s="386"/>
      <c r="Q1141" s="386"/>
      <c r="R1141" s="385"/>
      <c r="S1141" s="386"/>
      <c r="T1141" s="386"/>
      <c r="V1141" s="92"/>
      <c r="W1141" s="92"/>
      <c r="X1141" s="92"/>
      <c r="Y1141" s="92"/>
      <c r="Z1141" s="92"/>
      <c r="AA1141" s="92"/>
      <c r="AB1141" s="92"/>
      <c r="AC1141" s="92"/>
      <c r="AD1141" s="92"/>
    </row>
    <row r="1142" spans="1:30" x14ac:dyDescent="0.25">
      <c r="A1142" s="55"/>
      <c r="G1142" s="391"/>
      <c r="H1142" s="391"/>
      <c r="I1142" s="391"/>
      <c r="J1142" s="391"/>
      <c r="L1142" s="227"/>
      <c r="M1142" s="391"/>
      <c r="N1142" s="391"/>
      <c r="O1142" s="392"/>
      <c r="P1142" s="391"/>
      <c r="Q1142" s="391"/>
      <c r="S1142" s="391"/>
      <c r="T1142" s="391"/>
      <c r="V1142" s="4"/>
    </row>
    <row r="1143" spans="1:30" x14ac:dyDescent="0.25">
      <c r="A1143" s="55"/>
      <c r="G1143" s="391"/>
      <c r="H1143" s="391"/>
      <c r="I1143" s="391"/>
      <c r="J1143" s="391"/>
      <c r="L1143" s="227"/>
      <c r="M1143" s="391"/>
      <c r="N1143" s="391"/>
      <c r="O1143" s="392"/>
      <c r="P1143" s="391"/>
      <c r="Q1143" s="391"/>
      <c r="S1143" s="391"/>
      <c r="T1143" s="391"/>
      <c r="V1143" s="4"/>
    </row>
    <row r="1144" spans="1:30" x14ac:dyDescent="0.25">
      <c r="A1144" s="55"/>
      <c r="G1144" s="391"/>
      <c r="H1144" s="391"/>
      <c r="I1144" s="391"/>
      <c r="J1144" s="391"/>
      <c r="L1144" s="227"/>
      <c r="M1144" s="391"/>
      <c r="N1144" s="391"/>
      <c r="O1144" s="392"/>
      <c r="P1144" s="391"/>
      <c r="Q1144" s="391"/>
      <c r="S1144" s="391"/>
      <c r="T1144" s="391"/>
      <c r="V1144" s="4"/>
    </row>
    <row r="1145" spans="1:30" x14ac:dyDescent="0.25">
      <c r="A1145" s="55"/>
      <c r="G1145" s="391"/>
      <c r="H1145" s="391"/>
      <c r="I1145" s="391"/>
      <c r="J1145" s="391"/>
      <c r="L1145" s="227"/>
      <c r="M1145" s="391"/>
      <c r="N1145" s="391"/>
      <c r="O1145" s="392"/>
      <c r="P1145" s="391"/>
      <c r="Q1145" s="391"/>
      <c r="S1145" s="391"/>
      <c r="T1145" s="391"/>
      <c r="V1145" s="4"/>
    </row>
    <row r="1146" spans="1:30" x14ac:dyDescent="0.25">
      <c r="A1146" s="55"/>
      <c r="G1146" s="391"/>
      <c r="H1146" s="391"/>
      <c r="I1146" s="391"/>
      <c r="J1146" s="391"/>
      <c r="L1146" s="227"/>
      <c r="M1146" s="391"/>
      <c r="N1146" s="391"/>
      <c r="O1146" s="392"/>
      <c r="P1146" s="391"/>
      <c r="Q1146" s="391"/>
      <c r="S1146" s="391"/>
      <c r="T1146" s="391"/>
      <c r="V1146" s="4"/>
    </row>
    <row r="1147" spans="1:30" x14ac:dyDescent="0.25">
      <c r="A1147" s="55"/>
      <c r="G1147" s="391"/>
      <c r="H1147" s="391"/>
      <c r="I1147" s="391"/>
      <c r="J1147" s="391"/>
      <c r="L1147" s="227"/>
      <c r="M1147" s="391"/>
      <c r="N1147" s="391"/>
      <c r="O1147" s="392"/>
      <c r="P1147" s="391"/>
      <c r="Q1147" s="391"/>
      <c r="S1147" s="391"/>
      <c r="T1147" s="391"/>
      <c r="V1147" s="4"/>
    </row>
    <row r="1148" spans="1:30" x14ac:dyDescent="0.25">
      <c r="A1148" s="55"/>
      <c r="G1148" s="391"/>
      <c r="H1148" s="391"/>
      <c r="I1148" s="391"/>
      <c r="J1148" s="391"/>
      <c r="L1148" s="227"/>
      <c r="M1148" s="391"/>
      <c r="N1148" s="391"/>
      <c r="O1148" s="392"/>
      <c r="P1148" s="391"/>
      <c r="Q1148" s="391"/>
      <c r="S1148" s="391"/>
      <c r="T1148" s="391"/>
      <c r="V1148" s="4"/>
    </row>
    <row r="1149" spans="1:30" x14ac:dyDescent="0.25">
      <c r="A1149" s="55"/>
      <c r="B1149" s="204"/>
      <c r="C1149" s="204"/>
      <c r="D1149" s="204"/>
      <c r="E1149" s="204"/>
      <c r="F1149" s="388"/>
      <c r="G1149" s="389"/>
      <c r="H1149" s="389"/>
      <c r="I1149" s="389"/>
      <c r="J1149" s="389"/>
      <c r="L1149" s="388"/>
      <c r="M1149" s="389"/>
      <c r="N1149" s="389"/>
      <c r="O1149" s="390"/>
      <c r="P1149" s="389"/>
      <c r="Q1149" s="389"/>
      <c r="R1149" s="388"/>
      <c r="S1149" s="389"/>
      <c r="T1149" s="389"/>
      <c r="V1149" s="204"/>
      <c r="W1149" s="204"/>
      <c r="X1149" s="204"/>
      <c r="Y1149" s="204"/>
      <c r="Z1149" s="204"/>
      <c r="AA1149" s="204"/>
      <c r="AB1149" s="204"/>
      <c r="AC1149" s="204"/>
      <c r="AD1149" s="204"/>
    </row>
    <row r="1150" spans="1:30" x14ac:dyDescent="0.25">
      <c r="A1150" s="55"/>
      <c r="B1150" s="10"/>
      <c r="C1150" s="10"/>
      <c r="D1150" s="10"/>
      <c r="E1150" s="10"/>
      <c r="F1150" s="179"/>
      <c r="G1150" s="299"/>
      <c r="H1150" s="299"/>
      <c r="I1150" s="299"/>
      <c r="J1150" s="299"/>
      <c r="L1150" s="179"/>
      <c r="M1150" s="299"/>
      <c r="N1150" s="299"/>
      <c r="O1150" s="213"/>
      <c r="P1150" s="299"/>
      <c r="Q1150" s="299"/>
      <c r="R1150" s="179"/>
      <c r="S1150" s="299"/>
      <c r="T1150" s="299"/>
      <c r="V1150" s="10"/>
      <c r="W1150" s="10"/>
      <c r="X1150" s="10"/>
      <c r="Y1150" s="10"/>
      <c r="Z1150" s="10"/>
      <c r="AA1150" s="10"/>
      <c r="AB1150" s="10"/>
      <c r="AC1150" s="10"/>
      <c r="AD1150" s="10"/>
    </row>
    <row r="1151" spans="1:30" x14ac:dyDescent="0.25">
      <c r="A1151" s="55"/>
      <c r="B1151" s="10"/>
      <c r="C1151" s="10"/>
      <c r="D1151" s="10"/>
      <c r="E1151" s="10"/>
      <c r="F1151" s="179"/>
      <c r="G1151" s="299"/>
      <c r="H1151" s="299"/>
      <c r="I1151" s="299"/>
      <c r="J1151" s="299"/>
      <c r="L1151" s="179"/>
      <c r="M1151" s="299"/>
      <c r="N1151" s="299"/>
      <c r="O1151" s="213"/>
      <c r="P1151" s="299"/>
      <c r="Q1151" s="299"/>
      <c r="R1151" s="179"/>
      <c r="S1151" s="299"/>
      <c r="T1151" s="299"/>
      <c r="V1151" s="10"/>
      <c r="W1151" s="10"/>
      <c r="X1151" s="10"/>
      <c r="Y1151" s="10"/>
      <c r="Z1151" s="10"/>
      <c r="AA1151" s="10"/>
      <c r="AB1151" s="10"/>
      <c r="AC1151" s="10"/>
      <c r="AD1151" s="10"/>
    </row>
    <row r="1152" spans="1:30" x14ac:dyDescent="0.25">
      <c r="A1152" s="55"/>
      <c r="B1152" s="10"/>
      <c r="C1152" s="10"/>
      <c r="D1152" s="10"/>
      <c r="E1152" s="10"/>
      <c r="F1152" s="179"/>
      <c r="G1152" s="299"/>
      <c r="H1152" s="299"/>
      <c r="I1152" s="299"/>
      <c r="J1152" s="299"/>
      <c r="L1152" s="179"/>
      <c r="M1152" s="299"/>
      <c r="N1152" s="299"/>
      <c r="O1152" s="213"/>
      <c r="P1152" s="299"/>
      <c r="Q1152" s="299"/>
      <c r="R1152" s="179"/>
      <c r="S1152" s="299"/>
      <c r="T1152" s="299"/>
      <c r="V1152" s="10"/>
      <c r="W1152" s="10"/>
      <c r="X1152" s="10"/>
      <c r="Y1152" s="10"/>
      <c r="Z1152" s="10"/>
      <c r="AA1152" s="10"/>
      <c r="AB1152" s="10"/>
      <c r="AC1152" s="10"/>
      <c r="AD1152" s="10"/>
    </row>
    <row r="1153" spans="1:30" x14ac:dyDescent="0.25">
      <c r="A1153" s="55"/>
      <c r="B1153" s="10"/>
      <c r="C1153" s="10"/>
      <c r="D1153" s="10"/>
      <c r="E1153" s="10"/>
      <c r="F1153" s="179"/>
      <c r="G1153" s="299"/>
      <c r="H1153" s="299"/>
      <c r="I1153" s="299"/>
      <c r="J1153" s="299"/>
      <c r="L1153" s="179"/>
      <c r="M1153" s="299"/>
      <c r="N1153" s="299"/>
      <c r="O1153" s="213"/>
      <c r="P1153" s="299"/>
      <c r="Q1153" s="299"/>
      <c r="R1153" s="179"/>
      <c r="S1153" s="299"/>
      <c r="T1153" s="299"/>
      <c r="V1153" s="10"/>
      <c r="W1153" s="10"/>
      <c r="X1153" s="10"/>
      <c r="Y1153" s="10"/>
      <c r="Z1153" s="10"/>
      <c r="AA1153" s="10"/>
      <c r="AB1153" s="10"/>
      <c r="AC1153" s="10"/>
      <c r="AD1153" s="10"/>
    </row>
    <row r="1154" spans="1:30" x14ac:dyDescent="0.25">
      <c r="A1154" s="55"/>
      <c r="B1154" s="10"/>
      <c r="C1154" s="10"/>
      <c r="D1154" s="10"/>
      <c r="E1154" s="10"/>
      <c r="F1154" s="179"/>
      <c r="G1154" s="299"/>
      <c r="H1154" s="299"/>
      <c r="I1154" s="299"/>
      <c r="J1154" s="299"/>
      <c r="L1154" s="179"/>
      <c r="M1154" s="299"/>
      <c r="N1154" s="299"/>
      <c r="O1154" s="213"/>
      <c r="P1154" s="299"/>
      <c r="Q1154" s="299"/>
      <c r="R1154" s="179"/>
      <c r="S1154" s="299"/>
      <c r="T1154" s="299"/>
      <c r="V1154" s="10"/>
      <c r="W1154" s="10"/>
      <c r="X1154" s="10"/>
      <c r="Y1154" s="10"/>
      <c r="Z1154" s="10"/>
      <c r="AA1154" s="10"/>
      <c r="AB1154" s="10"/>
      <c r="AC1154" s="10"/>
      <c r="AD1154" s="10"/>
    </row>
    <row r="1155" spans="1:30" x14ac:dyDescent="0.25">
      <c r="A1155" s="55"/>
      <c r="B1155" s="10"/>
      <c r="C1155" s="10"/>
      <c r="D1155" s="10"/>
      <c r="E1155" s="10"/>
      <c r="F1155" s="179"/>
      <c r="G1155" s="299"/>
      <c r="H1155" s="299"/>
      <c r="I1155" s="299"/>
      <c r="J1155" s="299"/>
      <c r="L1155" s="179"/>
      <c r="M1155" s="299"/>
      <c r="N1155" s="299"/>
      <c r="O1155" s="213"/>
      <c r="P1155" s="299"/>
      <c r="Q1155" s="299"/>
      <c r="R1155" s="179"/>
      <c r="S1155" s="299"/>
      <c r="T1155" s="299"/>
      <c r="V1155" s="10"/>
      <c r="W1155" s="10"/>
      <c r="X1155" s="10"/>
      <c r="Y1155" s="10"/>
      <c r="Z1155" s="10"/>
      <c r="AA1155" s="10"/>
      <c r="AB1155" s="10"/>
      <c r="AC1155" s="10"/>
      <c r="AD1155" s="10"/>
    </row>
    <row r="1156" spans="1:30" x14ac:dyDescent="0.25">
      <c r="A1156" s="55"/>
      <c r="B1156" s="10"/>
      <c r="C1156" s="10"/>
      <c r="D1156" s="10"/>
      <c r="E1156" s="10"/>
      <c r="F1156" s="179"/>
      <c r="G1156" s="299"/>
      <c r="H1156" s="299"/>
      <c r="I1156" s="299"/>
      <c r="J1156" s="299"/>
      <c r="L1156" s="179"/>
      <c r="M1156" s="299"/>
      <c r="N1156" s="299"/>
      <c r="O1156" s="213"/>
      <c r="P1156" s="299"/>
      <c r="Q1156" s="299"/>
      <c r="R1156" s="179"/>
      <c r="S1156" s="299"/>
      <c r="T1156" s="299"/>
      <c r="V1156" s="10"/>
      <c r="W1156" s="10"/>
      <c r="X1156" s="10"/>
      <c r="Y1156" s="10"/>
      <c r="Z1156" s="10"/>
      <c r="AA1156" s="10"/>
      <c r="AB1156" s="10"/>
      <c r="AC1156" s="10"/>
      <c r="AD1156" s="10"/>
    </row>
    <row r="1157" spans="1:30" x14ac:dyDescent="0.25">
      <c r="A1157" s="55"/>
      <c r="B1157" s="10"/>
      <c r="C1157" s="10"/>
      <c r="D1157" s="10"/>
      <c r="E1157" s="10"/>
      <c r="F1157" s="179"/>
      <c r="G1157" s="299"/>
      <c r="H1157" s="299"/>
      <c r="I1157" s="299"/>
      <c r="J1157" s="299"/>
      <c r="L1157" s="179"/>
      <c r="M1157" s="299"/>
      <c r="N1157" s="299"/>
      <c r="O1157" s="213"/>
      <c r="P1157" s="299"/>
      <c r="Q1157" s="299"/>
      <c r="R1157" s="179"/>
      <c r="S1157" s="299"/>
      <c r="T1157" s="299"/>
      <c r="V1157" s="10"/>
      <c r="W1157" s="10"/>
      <c r="X1157" s="10"/>
      <c r="Y1157" s="10"/>
      <c r="Z1157" s="10"/>
      <c r="AA1157" s="10"/>
      <c r="AB1157" s="10"/>
      <c r="AC1157" s="10"/>
      <c r="AD1157" s="10"/>
    </row>
    <row r="1158" spans="1:30" x14ac:dyDescent="0.25">
      <c r="A1158" s="55"/>
      <c r="B1158" s="10"/>
      <c r="C1158" s="10"/>
      <c r="D1158" s="10"/>
      <c r="E1158" s="10"/>
      <c r="F1158" s="179"/>
      <c r="G1158" s="299"/>
      <c r="H1158" s="299"/>
      <c r="I1158" s="299"/>
      <c r="J1158" s="299"/>
      <c r="L1158" s="179"/>
      <c r="M1158" s="299"/>
      <c r="N1158" s="299"/>
      <c r="O1158" s="213"/>
      <c r="P1158" s="299"/>
      <c r="Q1158" s="299"/>
      <c r="R1158" s="179"/>
      <c r="S1158" s="299"/>
      <c r="T1158" s="299"/>
      <c r="V1158" s="10"/>
      <c r="W1158" s="10"/>
      <c r="X1158" s="10"/>
      <c r="Y1158" s="10"/>
      <c r="Z1158" s="10"/>
      <c r="AA1158" s="10"/>
      <c r="AB1158" s="10"/>
      <c r="AC1158" s="10"/>
      <c r="AD1158" s="10"/>
    </row>
    <row r="1159" spans="1:30" x14ac:dyDescent="0.25">
      <c r="A1159" s="55"/>
      <c r="B1159" s="10"/>
      <c r="C1159" s="10"/>
      <c r="D1159" s="10"/>
      <c r="E1159" s="10"/>
      <c r="F1159" s="179"/>
      <c r="G1159" s="299"/>
      <c r="H1159" s="299"/>
      <c r="I1159" s="299"/>
      <c r="J1159" s="299"/>
      <c r="L1159" s="179"/>
      <c r="M1159" s="299"/>
      <c r="N1159" s="299"/>
      <c r="O1159" s="213"/>
      <c r="P1159" s="299"/>
      <c r="Q1159" s="299"/>
      <c r="R1159" s="179"/>
      <c r="S1159" s="299"/>
      <c r="T1159" s="299"/>
      <c r="V1159" s="10"/>
      <c r="W1159" s="10"/>
      <c r="X1159" s="10"/>
      <c r="Y1159" s="10"/>
      <c r="Z1159" s="10"/>
      <c r="AA1159" s="10"/>
      <c r="AB1159" s="10"/>
      <c r="AC1159" s="10"/>
      <c r="AD1159" s="10"/>
    </row>
    <row r="1160" spans="1:30" x14ac:dyDescent="0.25">
      <c r="A1160" s="55"/>
      <c r="B1160" s="10"/>
      <c r="C1160" s="10"/>
      <c r="D1160" s="10"/>
      <c r="E1160" s="10"/>
      <c r="F1160" s="179"/>
      <c r="G1160" s="299"/>
      <c r="H1160" s="299"/>
      <c r="I1160" s="299"/>
      <c r="J1160" s="299"/>
      <c r="L1160" s="179"/>
      <c r="M1160" s="299"/>
      <c r="N1160" s="299"/>
      <c r="O1160" s="213"/>
      <c r="P1160" s="299"/>
      <c r="Q1160" s="299"/>
      <c r="R1160" s="179"/>
      <c r="S1160" s="299"/>
      <c r="T1160" s="299"/>
      <c r="V1160" s="10"/>
      <c r="W1160" s="10"/>
      <c r="X1160" s="10"/>
      <c r="Y1160" s="10"/>
      <c r="Z1160" s="10"/>
      <c r="AA1160" s="10"/>
      <c r="AB1160" s="10"/>
      <c r="AC1160" s="10"/>
      <c r="AD1160" s="10"/>
    </row>
    <row r="1161" spans="1:30" x14ac:dyDescent="0.25">
      <c r="A1161" s="55"/>
      <c r="B1161" s="10"/>
      <c r="C1161" s="10"/>
      <c r="D1161" s="10"/>
      <c r="E1161" s="10"/>
      <c r="F1161" s="179"/>
      <c r="G1161" s="299"/>
      <c r="H1161" s="299"/>
      <c r="I1161" s="299"/>
      <c r="J1161" s="299"/>
      <c r="L1161" s="179"/>
      <c r="M1161" s="299"/>
      <c r="N1161" s="299"/>
      <c r="O1161" s="213"/>
      <c r="P1161" s="299"/>
      <c r="Q1161" s="299"/>
      <c r="R1161" s="179"/>
      <c r="S1161" s="299"/>
      <c r="T1161" s="299"/>
      <c r="V1161" s="10"/>
      <c r="W1161" s="10"/>
      <c r="X1161" s="10"/>
      <c r="Y1161" s="10"/>
      <c r="Z1161" s="10"/>
      <c r="AA1161" s="10"/>
      <c r="AB1161" s="10"/>
      <c r="AC1161" s="10"/>
      <c r="AD1161" s="10"/>
    </row>
    <row r="1162" spans="1:30" x14ac:dyDescent="0.25">
      <c r="A1162" s="55"/>
      <c r="B1162" s="10"/>
      <c r="C1162" s="10"/>
      <c r="D1162" s="10"/>
      <c r="E1162" s="10"/>
      <c r="F1162" s="179"/>
      <c r="G1162" s="299"/>
      <c r="H1162" s="299"/>
      <c r="I1162" s="299"/>
      <c r="J1162" s="299"/>
      <c r="L1162" s="179"/>
      <c r="M1162" s="299"/>
      <c r="N1162" s="299"/>
      <c r="O1162" s="213"/>
      <c r="P1162" s="299"/>
      <c r="Q1162" s="299"/>
      <c r="R1162" s="179"/>
      <c r="S1162" s="299"/>
      <c r="T1162" s="299"/>
      <c r="V1162" s="10"/>
      <c r="W1162" s="10"/>
      <c r="X1162" s="10"/>
      <c r="Y1162" s="10"/>
      <c r="Z1162" s="10"/>
      <c r="AA1162" s="10"/>
      <c r="AB1162" s="10"/>
      <c r="AC1162" s="10"/>
      <c r="AD1162" s="10"/>
    </row>
    <row r="1163" spans="1:30" x14ac:dyDescent="0.25">
      <c r="A1163" s="55"/>
      <c r="B1163" s="10"/>
      <c r="C1163" s="10"/>
      <c r="D1163" s="10"/>
      <c r="E1163" s="10"/>
      <c r="F1163" s="179"/>
      <c r="G1163" s="299"/>
      <c r="H1163" s="299"/>
      <c r="I1163" s="299"/>
      <c r="J1163" s="299"/>
      <c r="L1163" s="179"/>
      <c r="M1163" s="299"/>
      <c r="N1163" s="299"/>
      <c r="O1163" s="213"/>
      <c r="P1163" s="299"/>
      <c r="Q1163" s="299"/>
      <c r="R1163" s="179"/>
      <c r="S1163" s="299"/>
      <c r="T1163" s="299"/>
      <c r="V1163" s="10"/>
      <c r="W1163" s="10"/>
      <c r="X1163" s="10"/>
      <c r="Y1163" s="10"/>
      <c r="Z1163" s="10"/>
      <c r="AA1163" s="10"/>
      <c r="AB1163" s="10"/>
      <c r="AC1163" s="10"/>
      <c r="AD1163" s="10"/>
    </row>
    <row r="1164" spans="1:30" x14ac:dyDescent="0.25">
      <c r="A1164" s="55"/>
      <c r="B1164" s="10"/>
      <c r="C1164" s="10"/>
      <c r="D1164" s="10"/>
      <c r="E1164" s="10"/>
      <c r="F1164" s="179"/>
      <c r="G1164" s="299"/>
      <c r="H1164" s="299"/>
      <c r="I1164" s="299"/>
      <c r="J1164" s="299"/>
      <c r="L1164" s="179"/>
      <c r="M1164" s="299"/>
      <c r="N1164" s="299"/>
      <c r="O1164" s="213"/>
      <c r="P1164" s="299"/>
      <c r="Q1164" s="299"/>
      <c r="R1164" s="179"/>
      <c r="S1164" s="299"/>
      <c r="T1164" s="299"/>
      <c r="V1164" s="10"/>
      <c r="W1164" s="10"/>
      <c r="X1164" s="10"/>
      <c r="Y1164" s="10"/>
      <c r="Z1164" s="10"/>
      <c r="AA1164" s="10"/>
      <c r="AB1164" s="10"/>
      <c r="AC1164" s="10"/>
      <c r="AD1164" s="10"/>
    </row>
    <row r="1165" spans="1:30" x14ac:dyDescent="0.25">
      <c r="A1165" s="55"/>
      <c r="B1165" s="10"/>
      <c r="C1165" s="10"/>
      <c r="D1165" s="10"/>
      <c r="E1165" s="10"/>
      <c r="F1165" s="179"/>
      <c r="G1165" s="299"/>
      <c r="H1165" s="299"/>
      <c r="I1165" s="299"/>
      <c r="J1165" s="299"/>
      <c r="L1165" s="179"/>
      <c r="M1165" s="299"/>
      <c r="N1165" s="299"/>
      <c r="O1165" s="213"/>
      <c r="P1165" s="299"/>
      <c r="Q1165" s="299"/>
      <c r="R1165" s="179"/>
      <c r="S1165" s="299"/>
      <c r="T1165" s="299"/>
      <c r="V1165" s="10"/>
      <c r="W1165" s="10"/>
      <c r="X1165" s="10"/>
      <c r="Y1165" s="10"/>
      <c r="Z1165" s="10"/>
      <c r="AA1165" s="10"/>
      <c r="AB1165" s="10"/>
      <c r="AC1165" s="10"/>
      <c r="AD1165" s="10"/>
    </row>
    <row r="1166" spans="1:30" x14ac:dyDescent="0.25">
      <c r="A1166" s="55"/>
      <c r="B1166" s="10"/>
      <c r="C1166" s="10"/>
      <c r="D1166" s="10"/>
      <c r="E1166" s="10"/>
      <c r="F1166" s="179"/>
      <c r="G1166" s="299"/>
      <c r="H1166" s="299"/>
      <c r="I1166" s="299"/>
      <c r="J1166" s="299"/>
      <c r="L1166" s="179"/>
      <c r="M1166" s="299"/>
      <c r="N1166" s="299"/>
      <c r="O1166" s="213"/>
      <c r="P1166" s="299"/>
      <c r="Q1166" s="299"/>
      <c r="R1166" s="179"/>
      <c r="S1166" s="299"/>
      <c r="T1166" s="299"/>
      <c r="V1166" s="10"/>
      <c r="W1166" s="10"/>
      <c r="X1166" s="10"/>
      <c r="Y1166" s="10"/>
      <c r="Z1166" s="10"/>
      <c r="AA1166" s="10"/>
      <c r="AB1166" s="10"/>
      <c r="AC1166" s="10"/>
      <c r="AD1166" s="10"/>
    </row>
    <row r="1167" spans="1:30" x14ac:dyDescent="0.25">
      <c r="A1167" s="55"/>
      <c r="B1167" s="10"/>
      <c r="C1167" s="10"/>
      <c r="D1167" s="10"/>
      <c r="E1167" s="10"/>
      <c r="F1167" s="179"/>
      <c r="G1167" s="299"/>
      <c r="H1167" s="299"/>
      <c r="I1167" s="299"/>
      <c r="J1167" s="299"/>
      <c r="L1167" s="179"/>
      <c r="M1167" s="299"/>
      <c r="N1167" s="299"/>
      <c r="O1167" s="213"/>
      <c r="P1167" s="299"/>
      <c r="Q1167" s="299"/>
      <c r="R1167" s="179"/>
      <c r="S1167" s="299"/>
      <c r="T1167" s="299"/>
      <c r="V1167" s="10"/>
      <c r="W1167" s="10"/>
      <c r="X1167" s="10"/>
      <c r="Y1167" s="10"/>
      <c r="Z1167" s="10"/>
      <c r="AA1167" s="10"/>
      <c r="AB1167" s="10"/>
      <c r="AC1167" s="10"/>
      <c r="AD1167" s="10"/>
    </row>
    <row r="1168" spans="1:30" x14ac:dyDescent="0.25">
      <c r="A1168" s="55"/>
      <c r="B1168" s="10"/>
      <c r="C1168" s="10"/>
      <c r="D1168" s="10"/>
      <c r="E1168" s="10"/>
      <c r="F1168" s="179"/>
      <c r="G1168" s="299"/>
      <c r="H1168" s="299"/>
      <c r="I1168" s="299"/>
      <c r="J1168" s="299"/>
      <c r="L1168" s="179"/>
      <c r="M1168" s="299"/>
      <c r="N1168" s="299"/>
      <c r="O1168" s="213"/>
      <c r="P1168" s="299"/>
      <c r="Q1168" s="299"/>
      <c r="R1168" s="179"/>
      <c r="S1168" s="299"/>
      <c r="T1168" s="299"/>
      <c r="V1168" s="10"/>
      <c r="W1168" s="10"/>
      <c r="X1168" s="10"/>
      <c r="Y1168" s="10"/>
      <c r="Z1168" s="10"/>
      <c r="AA1168" s="10"/>
      <c r="AB1168" s="10"/>
      <c r="AC1168" s="10"/>
      <c r="AD1168" s="10"/>
    </row>
    <row r="1169" spans="1:30" x14ac:dyDescent="0.25">
      <c r="A1169" s="55"/>
      <c r="B1169" s="10"/>
      <c r="C1169" s="10"/>
      <c r="D1169" s="10"/>
      <c r="E1169" s="10"/>
      <c r="F1169" s="179"/>
      <c r="G1169" s="299"/>
      <c r="H1169" s="299"/>
      <c r="I1169" s="299"/>
      <c r="J1169" s="299"/>
      <c r="L1169" s="179"/>
      <c r="M1169" s="299"/>
      <c r="N1169" s="299"/>
      <c r="O1169" s="213"/>
      <c r="P1169" s="299"/>
      <c r="Q1169" s="299"/>
      <c r="R1169" s="179"/>
      <c r="S1169" s="299"/>
      <c r="T1169" s="299"/>
      <c r="V1169" s="10"/>
      <c r="W1169" s="10"/>
      <c r="X1169" s="10"/>
      <c r="Y1169" s="10"/>
      <c r="Z1169" s="10"/>
      <c r="AA1169" s="10"/>
      <c r="AB1169" s="10"/>
      <c r="AC1169" s="10"/>
      <c r="AD1169" s="10"/>
    </row>
    <row r="1170" spans="1:30" x14ac:dyDescent="0.25">
      <c r="A1170" s="55"/>
      <c r="B1170" s="10"/>
      <c r="C1170" s="10"/>
      <c r="D1170" s="10"/>
      <c r="E1170" s="10"/>
      <c r="F1170" s="179"/>
      <c r="G1170" s="299"/>
      <c r="H1170" s="299"/>
      <c r="I1170" s="299"/>
      <c r="J1170" s="299"/>
      <c r="L1170" s="179"/>
      <c r="M1170" s="299"/>
      <c r="N1170" s="299"/>
      <c r="O1170" s="213"/>
      <c r="P1170" s="299"/>
      <c r="Q1170" s="299"/>
      <c r="R1170" s="179"/>
      <c r="S1170" s="299"/>
      <c r="T1170" s="299"/>
      <c r="V1170" s="10"/>
      <c r="W1170" s="10"/>
      <c r="X1170" s="10"/>
      <c r="Y1170" s="10"/>
      <c r="Z1170" s="10"/>
      <c r="AA1170" s="10"/>
      <c r="AB1170" s="10"/>
      <c r="AC1170" s="10"/>
      <c r="AD1170" s="10"/>
    </row>
    <row r="1171" spans="1:30" x14ac:dyDescent="0.25">
      <c r="A1171" s="55"/>
      <c r="B1171" s="10"/>
      <c r="C1171" s="10"/>
      <c r="D1171" s="10"/>
      <c r="E1171" s="10"/>
      <c r="F1171" s="179"/>
      <c r="G1171" s="299"/>
      <c r="H1171" s="299"/>
      <c r="I1171" s="299"/>
      <c r="J1171" s="299"/>
      <c r="L1171" s="179"/>
      <c r="M1171" s="299"/>
      <c r="N1171" s="299"/>
      <c r="O1171" s="213"/>
      <c r="P1171" s="299"/>
      <c r="Q1171" s="299"/>
      <c r="R1171" s="179"/>
      <c r="S1171" s="299"/>
      <c r="T1171" s="299"/>
      <c r="V1171" s="10"/>
      <c r="W1171" s="10"/>
      <c r="X1171" s="10"/>
      <c r="Y1171" s="10"/>
      <c r="Z1171" s="10"/>
      <c r="AA1171" s="10"/>
      <c r="AB1171" s="10"/>
      <c r="AC1171" s="10"/>
      <c r="AD1171" s="10"/>
    </row>
    <row r="1172" spans="1:30" x14ac:dyDescent="0.25">
      <c r="A1172" s="55"/>
      <c r="B1172" s="10"/>
      <c r="C1172" s="10"/>
      <c r="D1172" s="10"/>
      <c r="E1172" s="10"/>
      <c r="F1172" s="179"/>
      <c r="G1172" s="299"/>
      <c r="H1172" s="299"/>
      <c r="I1172" s="299"/>
      <c r="J1172" s="299"/>
      <c r="L1172" s="179"/>
      <c r="M1172" s="299"/>
      <c r="N1172" s="299"/>
      <c r="O1172" s="213"/>
      <c r="P1172" s="299"/>
      <c r="Q1172" s="299"/>
      <c r="R1172" s="179"/>
      <c r="S1172" s="299"/>
      <c r="T1172" s="299"/>
      <c r="V1172" s="10"/>
      <c r="W1172" s="10"/>
      <c r="X1172" s="10"/>
      <c r="Y1172" s="10"/>
      <c r="Z1172" s="10"/>
      <c r="AA1172" s="10"/>
      <c r="AB1172" s="10"/>
      <c r="AC1172" s="10"/>
      <c r="AD1172" s="10"/>
    </row>
    <row r="1173" spans="1:30" x14ac:dyDescent="0.25">
      <c r="A1173" s="55"/>
      <c r="B1173" s="10"/>
      <c r="C1173" s="10"/>
      <c r="D1173" s="10"/>
      <c r="E1173" s="10"/>
      <c r="F1173" s="179"/>
      <c r="G1173" s="299"/>
      <c r="H1173" s="299"/>
      <c r="I1173" s="299"/>
      <c r="J1173" s="299"/>
      <c r="L1173" s="179"/>
      <c r="M1173" s="299"/>
      <c r="N1173" s="299"/>
      <c r="O1173" s="213"/>
      <c r="P1173" s="299"/>
      <c r="Q1173" s="299"/>
      <c r="R1173" s="179"/>
      <c r="S1173" s="299"/>
      <c r="T1173" s="299"/>
      <c r="V1173" s="10"/>
      <c r="W1173" s="10"/>
      <c r="X1173" s="10"/>
      <c r="Y1173" s="10"/>
      <c r="Z1173" s="10"/>
      <c r="AA1173" s="10"/>
      <c r="AB1173" s="10"/>
      <c r="AC1173" s="10"/>
      <c r="AD1173" s="10"/>
    </row>
    <row r="1174" spans="1:30" x14ac:dyDescent="0.25">
      <c r="A1174" s="55"/>
      <c r="B1174" s="10"/>
      <c r="C1174" s="10"/>
      <c r="D1174" s="10"/>
      <c r="E1174" s="10"/>
      <c r="F1174" s="179"/>
      <c r="G1174" s="299"/>
      <c r="H1174" s="299"/>
      <c r="I1174" s="299"/>
      <c r="J1174" s="299"/>
      <c r="L1174" s="179"/>
      <c r="M1174" s="299"/>
      <c r="N1174" s="299"/>
      <c r="O1174" s="213"/>
      <c r="P1174" s="299"/>
      <c r="Q1174" s="299"/>
      <c r="R1174" s="179"/>
      <c r="S1174" s="299"/>
      <c r="T1174" s="299"/>
      <c r="V1174" s="10"/>
      <c r="W1174" s="10"/>
      <c r="X1174" s="10"/>
      <c r="Y1174" s="10"/>
      <c r="Z1174" s="10"/>
      <c r="AA1174" s="10"/>
      <c r="AB1174" s="10"/>
      <c r="AC1174" s="10"/>
      <c r="AD1174" s="10"/>
    </row>
    <row r="1175" spans="1:30" x14ac:dyDescent="0.25">
      <c r="A1175" s="55"/>
      <c r="B1175" s="10"/>
      <c r="C1175" s="10"/>
      <c r="D1175" s="10"/>
      <c r="E1175" s="10"/>
      <c r="F1175" s="179"/>
      <c r="G1175" s="299"/>
      <c r="H1175" s="299"/>
      <c r="I1175" s="299"/>
      <c r="J1175" s="299"/>
      <c r="L1175" s="179"/>
      <c r="M1175" s="299"/>
      <c r="N1175" s="299"/>
      <c r="O1175" s="213"/>
      <c r="P1175" s="299"/>
      <c r="Q1175" s="299"/>
      <c r="R1175" s="179"/>
      <c r="S1175" s="299"/>
      <c r="T1175" s="299"/>
      <c r="V1175" s="10"/>
      <c r="W1175" s="10"/>
      <c r="X1175" s="10"/>
      <c r="Y1175" s="10"/>
      <c r="Z1175" s="10"/>
      <c r="AA1175" s="10"/>
      <c r="AB1175" s="10"/>
      <c r="AC1175" s="10"/>
      <c r="AD1175" s="10"/>
    </row>
    <row r="1176" spans="1:30" x14ac:dyDescent="0.25">
      <c r="A1176" s="55"/>
      <c r="B1176" s="10"/>
      <c r="C1176" s="10"/>
      <c r="D1176" s="10"/>
      <c r="E1176" s="10"/>
      <c r="F1176" s="179"/>
      <c r="G1176" s="299"/>
      <c r="H1176" s="299"/>
      <c r="I1176" s="299"/>
      <c r="J1176" s="299"/>
      <c r="L1176" s="179"/>
      <c r="M1176" s="299"/>
      <c r="N1176" s="299"/>
      <c r="O1176" s="213"/>
      <c r="P1176" s="299"/>
      <c r="Q1176" s="299"/>
      <c r="R1176" s="179"/>
      <c r="S1176" s="299"/>
      <c r="T1176" s="299"/>
      <c r="V1176" s="10"/>
      <c r="W1176" s="10"/>
      <c r="X1176" s="10"/>
      <c r="Y1176" s="10"/>
      <c r="Z1176" s="10"/>
      <c r="AA1176" s="10"/>
      <c r="AB1176" s="10"/>
      <c r="AC1176" s="10"/>
      <c r="AD1176" s="10"/>
    </row>
    <row r="1177" spans="1:30" x14ac:dyDescent="0.25">
      <c r="A1177" s="55"/>
      <c r="B1177" s="10"/>
      <c r="C1177" s="10"/>
      <c r="D1177" s="10"/>
      <c r="E1177" s="10"/>
      <c r="F1177" s="179"/>
      <c r="G1177" s="299"/>
      <c r="H1177" s="299"/>
      <c r="I1177" s="299"/>
      <c r="J1177" s="299"/>
      <c r="L1177" s="179"/>
      <c r="M1177" s="299"/>
      <c r="N1177" s="299"/>
      <c r="O1177" s="213"/>
      <c r="P1177" s="299"/>
      <c r="Q1177" s="299"/>
      <c r="R1177" s="179"/>
      <c r="S1177" s="299"/>
      <c r="T1177" s="299"/>
      <c r="V1177" s="10"/>
      <c r="W1177" s="10"/>
      <c r="X1177" s="10"/>
      <c r="Y1177" s="10"/>
      <c r="Z1177" s="10"/>
      <c r="AA1177" s="10"/>
      <c r="AB1177" s="10"/>
      <c r="AC1177" s="10"/>
      <c r="AD1177" s="10"/>
    </row>
    <row r="1178" spans="1:30" x14ac:dyDescent="0.25">
      <c r="A1178" s="55"/>
      <c r="B1178" s="10"/>
      <c r="C1178" s="10"/>
      <c r="D1178" s="10"/>
      <c r="E1178" s="10"/>
      <c r="F1178" s="179"/>
      <c r="G1178" s="299"/>
      <c r="H1178" s="299"/>
      <c r="I1178" s="299"/>
      <c r="J1178" s="299"/>
      <c r="L1178" s="179"/>
      <c r="M1178" s="299"/>
      <c r="N1178" s="299"/>
      <c r="O1178" s="213"/>
      <c r="P1178" s="299"/>
      <c r="Q1178" s="299"/>
      <c r="R1178" s="179"/>
      <c r="S1178" s="299"/>
      <c r="T1178" s="299"/>
      <c r="V1178" s="10"/>
      <c r="W1178" s="10"/>
      <c r="X1178" s="10"/>
      <c r="Y1178" s="10"/>
      <c r="Z1178" s="10"/>
      <c r="AA1178" s="10"/>
      <c r="AB1178" s="10"/>
      <c r="AC1178" s="10"/>
      <c r="AD1178" s="10"/>
    </row>
    <row r="1179" spans="1:30" x14ac:dyDescent="0.25">
      <c r="A1179" s="55"/>
      <c r="B1179" s="10"/>
      <c r="C1179" s="10"/>
      <c r="D1179" s="10"/>
      <c r="E1179" s="10"/>
      <c r="F1179" s="179"/>
      <c r="G1179" s="299"/>
      <c r="H1179" s="299"/>
      <c r="I1179" s="299"/>
      <c r="J1179" s="299"/>
      <c r="L1179" s="179"/>
      <c r="M1179" s="299"/>
      <c r="N1179" s="299"/>
      <c r="O1179" s="213"/>
      <c r="P1179" s="299"/>
      <c r="Q1179" s="299"/>
      <c r="R1179" s="179"/>
      <c r="S1179" s="299"/>
      <c r="T1179" s="299"/>
      <c r="V1179" s="10"/>
      <c r="W1179" s="10"/>
      <c r="X1179" s="10"/>
      <c r="Y1179" s="10"/>
      <c r="Z1179" s="10"/>
      <c r="AA1179" s="10"/>
      <c r="AB1179" s="10"/>
      <c r="AC1179" s="10"/>
      <c r="AD1179" s="10"/>
    </row>
    <row r="1180" spans="1:30" x14ac:dyDescent="0.25">
      <c r="A1180" s="55"/>
      <c r="B1180" s="10"/>
      <c r="C1180" s="10"/>
      <c r="D1180" s="10"/>
      <c r="E1180" s="10"/>
      <c r="F1180" s="179"/>
      <c r="G1180" s="299"/>
      <c r="H1180" s="299"/>
      <c r="I1180" s="299"/>
      <c r="J1180" s="299"/>
      <c r="L1180" s="179"/>
      <c r="M1180" s="299"/>
      <c r="N1180" s="299"/>
      <c r="O1180" s="213"/>
      <c r="P1180" s="299"/>
      <c r="Q1180" s="299"/>
      <c r="R1180" s="179"/>
      <c r="S1180" s="299"/>
      <c r="T1180" s="299"/>
      <c r="V1180" s="10"/>
      <c r="W1180" s="10"/>
      <c r="X1180" s="10"/>
      <c r="Y1180" s="10"/>
      <c r="Z1180" s="10"/>
      <c r="AA1180" s="10"/>
      <c r="AB1180" s="10"/>
      <c r="AC1180" s="10"/>
      <c r="AD1180" s="10"/>
    </row>
    <row r="1181" spans="1:30" x14ac:dyDescent="0.25">
      <c r="A1181" s="55"/>
      <c r="B1181" s="10"/>
      <c r="C1181" s="10"/>
      <c r="D1181" s="10"/>
      <c r="E1181" s="10"/>
      <c r="F1181" s="179"/>
      <c r="G1181" s="299"/>
      <c r="H1181" s="299"/>
      <c r="I1181" s="299"/>
      <c r="J1181" s="299"/>
      <c r="L1181" s="179"/>
      <c r="M1181" s="299"/>
      <c r="N1181" s="299"/>
      <c r="O1181" s="213"/>
      <c r="P1181" s="299"/>
      <c r="Q1181" s="299"/>
      <c r="R1181" s="179"/>
      <c r="S1181" s="299"/>
      <c r="T1181" s="299"/>
      <c r="V1181" s="10"/>
      <c r="W1181" s="10"/>
      <c r="X1181" s="10"/>
      <c r="Y1181" s="10"/>
      <c r="Z1181" s="10"/>
      <c r="AA1181" s="10"/>
      <c r="AB1181" s="10"/>
      <c r="AC1181" s="10"/>
      <c r="AD1181" s="10"/>
    </row>
    <row r="1182" spans="1:30" x14ac:dyDescent="0.25">
      <c r="A1182" s="55"/>
      <c r="B1182" s="10"/>
      <c r="C1182" s="10"/>
      <c r="D1182" s="10"/>
      <c r="E1182" s="10"/>
      <c r="F1182" s="179"/>
      <c r="G1182" s="299"/>
      <c r="H1182" s="299"/>
      <c r="I1182" s="299"/>
      <c r="J1182" s="299"/>
      <c r="L1182" s="179"/>
      <c r="M1182" s="299"/>
      <c r="N1182" s="299"/>
      <c r="O1182" s="213"/>
      <c r="P1182" s="299"/>
      <c r="Q1182" s="299"/>
      <c r="R1182" s="179"/>
      <c r="S1182" s="299"/>
      <c r="T1182" s="299"/>
      <c r="V1182" s="10"/>
      <c r="W1182" s="10"/>
      <c r="X1182" s="10"/>
      <c r="Y1182" s="10"/>
      <c r="Z1182" s="10"/>
      <c r="AA1182" s="10"/>
      <c r="AB1182" s="10"/>
      <c r="AC1182" s="10"/>
      <c r="AD1182" s="10"/>
    </row>
    <row r="1183" spans="1:30" x14ac:dyDescent="0.25">
      <c r="A1183" s="55"/>
      <c r="B1183" s="10"/>
      <c r="C1183" s="10"/>
      <c r="D1183" s="10"/>
      <c r="E1183" s="10"/>
      <c r="F1183" s="179"/>
      <c r="G1183" s="299"/>
      <c r="H1183" s="299"/>
      <c r="I1183" s="299"/>
      <c r="J1183" s="299"/>
      <c r="L1183" s="179"/>
      <c r="M1183" s="299"/>
      <c r="N1183" s="299"/>
      <c r="O1183" s="213"/>
      <c r="P1183" s="299"/>
      <c r="Q1183" s="299"/>
      <c r="R1183" s="179"/>
      <c r="S1183" s="299"/>
      <c r="T1183" s="299"/>
      <c r="V1183" s="10"/>
      <c r="W1183" s="10"/>
      <c r="X1183" s="10"/>
      <c r="Y1183" s="10"/>
      <c r="Z1183" s="10"/>
      <c r="AA1183" s="10"/>
      <c r="AB1183" s="10"/>
      <c r="AC1183" s="10"/>
      <c r="AD1183" s="10"/>
    </row>
    <row r="1184" spans="1:30" x14ac:dyDescent="0.25">
      <c r="A1184" s="55"/>
      <c r="B1184" s="10"/>
      <c r="C1184" s="10"/>
      <c r="D1184" s="10"/>
      <c r="E1184" s="10"/>
      <c r="F1184" s="179"/>
      <c r="G1184" s="299"/>
      <c r="H1184" s="299"/>
      <c r="I1184" s="299"/>
      <c r="J1184" s="299"/>
      <c r="L1184" s="179"/>
      <c r="M1184" s="299"/>
      <c r="N1184" s="299"/>
      <c r="O1184" s="213"/>
      <c r="P1184" s="299"/>
      <c r="Q1184" s="299"/>
      <c r="R1184" s="179"/>
      <c r="S1184" s="299"/>
      <c r="T1184" s="299"/>
      <c r="V1184" s="10"/>
      <c r="W1184" s="10"/>
      <c r="X1184" s="10"/>
      <c r="Y1184" s="10"/>
      <c r="Z1184" s="10"/>
      <c r="AA1184" s="10"/>
      <c r="AB1184" s="10"/>
      <c r="AC1184" s="10"/>
      <c r="AD1184" s="10"/>
    </row>
    <row r="1185" spans="1:30" x14ac:dyDescent="0.25">
      <c r="A1185" s="55"/>
      <c r="B1185" s="10"/>
      <c r="C1185" s="10"/>
      <c r="D1185" s="10"/>
      <c r="E1185" s="10"/>
      <c r="F1185" s="179"/>
      <c r="G1185" s="299"/>
      <c r="H1185" s="299"/>
      <c r="I1185" s="299"/>
      <c r="J1185" s="299"/>
      <c r="L1185" s="179"/>
      <c r="M1185" s="299"/>
      <c r="N1185" s="299"/>
      <c r="O1185" s="213"/>
      <c r="P1185" s="299"/>
      <c r="Q1185" s="299"/>
      <c r="R1185" s="179"/>
      <c r="S1185" s="299"/>
      <c r="T1185" s="299"/>
      <c r="V1185" s="10"/>
      <c r="W1185" s="10"/>
      <c r="X1185" s="10"/>
      <c r="Y1185" s="10"/>
      <c r="Z1185" s="10"/>
      <c r="AA1185" s="10"/>
      <c r="AB1185" s="10"/>
      <c r="AC1185" s="10"/>
      <c r="AD1185" s="10"/>
    </row>
    <row r="1186" spans="1:30" x14ac:dyDescent="0.25">
      <c r="A1186" s="55"/>
      <c r="B1186" s="10"/>
      <c r="C1186" s="10"/>
      <c r="D1186" s="10"/>
      <c r="E1186" s="10"/>
      <c r="F1186" s="179"/>
      <c r="G1186" s="299"/>
      <c r="H1186" s="299"/>
      <c r="I1186" s="299"/>
      <c r="J1186" s="299"/>
      <c r="L1186" s="179"/>
      <c r="M1186" s="299"/>
      <c r="N1186" s="299"/>
      <c r="O1186" s="213"/>
      <c r="P1186" s="299"/>
      <c r="Q1186" s="299"/>
      <c r="R1186" s="179"/>
      <c r="S1186" s="299"/>
      <c r="T1186" s="299"/>
      <c r="V1186" s="10"/>
      <c r="W1186" s="10"/>
      <c r="X1186" s="10"/>
      <c r="Y1186" s="10"/>
      <c r="Z1186" s="10"/>
      <c r="AA1186" s="10"/>
      <c r="AB1186" s="10"/>
      <c r="AC1186" s="10"/>
      <c r="AD1186" s="10"/>
    </row>
    <row r="1187" spans="1:30" x14ac:dyDescent="0.25">
      <c r="A1187" s="55"/>
      <c r="B1187" s="10"/>
      <c r="C1187" s="10"/>
      <c r="D1187" s="10"/>
      <c r="E1187" s="10"/>
      <c r="F1187" s="179"/>
      <c r="G1187" s="299"/>
      <c r="H1187" s="299"/>
      <c r="I1187" s="299"/>
      <c r="J1187" s="299"/>
      <c r="L1187" s="179"/>
      <c r="M1187" s="299"/>
      <c r="N1187" s="299"/>
      <c r="O1187" s="213"/>
      <c r="P1187" s="299"/>
      <c r="Q1187" s="299"/>
      <c r="R1187" s="179"/>
      <c r="S1187" s="299"/>
      <c r="T1187" s="299"/>
      <c r="V1187" s="10"/>
      <c r="W1187" s="10"/>
      <c r="X1187" s="10"/>
      <c r="Y1187" s="10"/>
      <c r="Z1187" s="10"/>
      <c r="AA1187" s="10"/>
      <c r="AB1187" s="10"/>
      <c r="AC1187" s="10"/>
      <c r="AD1187" s="10"/>
    </row>
    <row r="1188" spans="1:30" x14ac:dyDescent="0.25">
      <c r="A1188" s="55"/>
      <c r="B1188" s="10"/>
      <c r="C1188" s="10"/>
      <c r="D1188" s="10"/>
      <c r="E1188" s="10"/>
      <c r="F1188" s="179"/>
      <c r="G1188" s="299"/>
      <c r="H1188" s="299"/>
      <c r="I1188" s="299"/>
      <c r="J1188" s="299"/>
      <c r="L1188" s="179"/>
      <c r="M1188" s="299"/>
      <c r="N1188" s="299"/>
      <c r="O1188" s="213"/>
      <c r="P1188" s="299"/>
      <c r="Q1188" s="299"/>
      <c r="R1188" s="179"/>
      <c r="S1188" s="299"/>
      <c r="T1188" s="299"/>
      <c r="V1188" s="10"/>
      <c r="W1188" s="10"/>
      <c r="X1188" s="10"/>
      <c r="Y1188" s="10"/>
      <c r="Z1188" s="10"/>
      <c r="AA1188" s="10"/>
      <c r="AB1188" s="10"/>
      <c r="AC1188" s="10"/>
      <c r="AD1188" s="10"/>
    </row>
    <row r="1189" spans="1:30" x14ac:dyDescent="0.25">
      <c r="A1189" s="55"/>
      <c r="B1189" s="10"/>
      <c r="C1189" s="10"/>
      <c r="D1189" s="10"/>
      <c r="E1189" s="10"/>
      <c r="F1189" s="179"/>
      <c r="G1189" s="299"/>
      <c r="H1189" s="299"/>
      <c r="I1189" s="299"/>
      <c r="J1189" s="299"/>
      <c r="L1189" s="179"/>
      <c r="M1189" s="299"/>
      <c r="N1189" s="299"/>
      <c r="O1189" s="213"/>
      <c r="P1189" s="299"/>
      <c r="Q1189" s="299"/>
      <c r="R1189" s="179"/>
      <c r="S1189" s="299"/>
      <c r="T1189" s="299"/>
      <c r="V1189" s="10"/>
      <c r="W1189" s="10"/>
      <c r="X1189" s="10"/>
      <c r="Y1189" s="10"/>
      <c r="Z1189" s="10"/>
      <c r="AA1189" s="10"/>
      <c r="AB1189" s="10"/>
      <c r="AC1189" s="10"/>
      <c r="AD1189" s="10"/>
    </row>
    <row r="1190" spans="1:30" x14ac:dyDescent="0.25">
      <c r="A1190" s="55"/>
      <c r="B1190" s="10"/>
      <c r="C1190" s="10"/>
      <c r="D1190" s="10"/>
      <c r="E1190" s="10"/>
      <c r="F1190" s="179"/>
      <c r="G1190" s="299"/>
      <c r="H1190" s="299"/>
      <c r="I1190" s="299"/>
      <c r="J1190" s="299"/>
      <c r="L1190" s="179"/>
      <c r="M1190" s="299"/>
      <c r="N1190" s="299"/>
      <c r="O1190" s="213"/>
      <c r="P1190" s="299"/>
      <c r="Q1190" s="299"/>
      <c r="R1190" s="179"/>
      <c r="S1190" s="299"/>
      <c r="T1190" s="299"/>
      <c r="V1190" s="10"/>
      <c r="W1190" s="10"/>
      <c r="X1190" s="10"/>
      <c r="Y1190" s="10"/>
      <c r="Z1190" s="10"/>
      <c r="AA1190" s="10"/>
      <c r="AB1190" s="10"/>
      <c r="AC1190" s="10"/>
      <c r="AD1190" s="10"/>
    </row>
    <row r="1191" spans="1:30" x14ac:dyDescent="0.25">
      <c r="A1191" s="55"/>
      <c r="B1191" s="10"/>
      <c r="C1191" s="10"/>
      <c r="D1191" s="10"/>
      <c r="E1191" s="10"/>
      <c r="F1191" s="179"/>
      <c r="G1191" s="299"/>
      <c r="H1191" s="299"/>
      <c r="I1191" s="299"/>
      <c r="J1191" s="299"/>
      <c r="L1191" s="179"/>
      <c r="M1191" s="299"/>
      <c r="N1191" s="299"/>
      <c r="O1191" s="213"/>
      <c r="P1191" s="299"/>
      <c r="Q1191" s="299"/>
      <c r="R1191" s="179"/>
      <c r="S1191" s="299"/>
      <c r="T1191" s="299"/>
      <c r="V1191" s="10"/>
      <c r="W1191" s="10"/>
      <c r="X1191" s="10"/>
      <c r="Y1191" s="10"/>
      <c r="Z1191" s="10"/>
      <c r="AA1191" s="10"/>
      <c r="AB1191" s="10"/>
      <c r="AC1191" s="10"/>
      <c r="AD1191" s="10"/>
    </row>
    <row r="1192" spans="1:30" x14ac:dyDescent="0.25">
      <c r="A1192" s="55"/>
      <c r="B1192" s="10"/>
      <c r="C1192" s="10"/>
      <c r="D1192" s="10"/>
      <c r="E1192" s="10"/>
      <c r="F1192" s="179"/>
      <c r="G1192" s="299"/>
      <c r="H1192" s="299"/>
      <c r="I1192" s="299"/>
      <c r="J1192" s="299"/>
      <c r="L1192" s="179"/>
      <c r="M1192" s="299"/>
      <c r="N1192" s="299"/>
      <c r="O1192" s="213"/>
      <c r="P1192" s="299"/>
      <c r="Q1192" s="299"/>
      <c r="R1192" s="179"/>
      <c r="S1192" s="299"/>
      <c r="T1192" s="299"/>
      <c r="V1192" s="10"/>
      <c r="W1192" s="10"/>
      <c r="X1192" s="10"/>
      <c r="Y1192" s="10"/>
      <c r="Z1192" s="10"/>
      <c r="AA1192" s="10"/>
      <c r="AB1192" s="10"/>
      <c r="AC1192" s="10"/>
      <c r="AD1192" s="10"/>
    </row>
    <row r="1193" spans="1:30" x14ac:dyDescent="0.25">
      <c r="A1193" s="55"/>
      <c r="B1193" s="10"/>
      <c r="C1193" s="10"/>
      <c r="D1193" s="10"/>
      <c r="E1193" s="10"/>
      <c r="F1193" s="179"/>
      <c r="G1193" s="299"/>
      <c r="H1193" s="299"/>
      <c r="I1193" s="299"/>
      <c r="J1193" s="299"/>
      <c r="L1193" s="179"/>
      <c r="M1193" s="299"/>
      <c r="N1193" s="299"/>
      <c r="O1193" s="213"/>
      <c r="P1193" s="299"/>
      <c r="Q1193" s="299"/>
      <c r="R1193" s="179"/>
      <c r="S1193" s="299"/>
      <c r="T1193" s="299"/>
      <c r="V1193" s="10"/>
      <c r="W1193" s="10"/>
      <c r="X1193" s="10"/>
      <c r="Y1193" s="10"/>
      <c r="Z1193" s="10"/>
      <c r="AA1193" s="10"/>
      <c r="AB1193" s="10"/>
      <c r="AC1193" s="10"/>
      <c r="AD1193" s="10"/>
    </row>
    <row r="1194" spans="1:30" x14ac:dyDescent="0.25">
      <c r="A1194" s="55"/>
      <c r="B1194" s="10"/>
      <c r="C1194" s="10"/>
      <c r="D1194" s="10"/>
      <c r="E1194" s="10"/>
      <c r="F1194" s="179"/>
      <c r="G1194" s="299"/>
      <c r="H1194" s="299"/>
      <c r="I1194" s="299"/>
      <c r="J1194" s="299"/>
      <c r="L1194" s="179"/>
      <c r="M1194" s="299"/>
      <c r="N1194" s="299"/>
      <c r="O1194" s="213"/>
      <c r="P1194" s="299"/>
      <c r="Q1194" s="299"/>
      <c r="R1194" s="179"/>
      <c r="S1194" s="299"/>
      <c r="T1194" s="299"/>
      <c r="V1194" s="10"/>
      <c r="W1194" s="10"/>
      <c r="X1194" s="10"/>
      <c r="Y1194" s="10"/>
      <c r="Z1194" s="10"/>
      <c r="AA1194" s="10"/>
      <c r="AB1194" s="10"/>
      <c r="AC1194" s="10"/>
      <c r="AD1194" s="10"/>
    </row>
    <row r="1195" spans="1:30" x14ac:dyDescent="0.25">
      <c r="A1195" s="55"/>
      <c r="B1195" s="10"/>
      <c r="C1195" s="10"/>
      <c r="D1195" s="10"/>
      <c r="E1195" s="10"/>
      <c r="F1195" s="179"/>
      <c r="G1195" s="299"/>
      <c r="H1195" s="299"/>
      <c r="I1195" s="299"/>
      <c r="J1195" s="299"/>
      <c r="L1195" s="179"/>
      <c r="M1195" s="299"/>
      <c r="N1195" s="299"/>
      <c r="O1195" s="213"/>
      <c r="P1195" s="299"/>
      <c r="Q1195" s="299"/>
      <c r="R1195" s="179"/>
      <c r="S1195" s="299"/>
      <c r="T1195" s="299"/>
      <c r="V1195" s="10"/>
      <c r="W1195" s="10"/>
      <c r="X1195" s="10"/>
      <c r="Y1195" s="10"/>
      <c r="Z1195" s="10"/>
      <c r="AA1195" s="10"/>
      <c r="AB1195" s="10"/>
      <c r="AC1195" s="10"/>
      <c r="AD1195" s="10"/>
    </row>
    <row r="1196" spans="1:30" x14ac:dyDescent="0.25">
      <c r="A1196" s="55"/>
      <c r="B1196" s="10"/>
      <c r="C1196" s="10"/>
      <c r="D1196" s="10"/>
      <c r="E1196" s="10"/>
      <c r="F1196" s="179"/>
      <c r="G1196" s="299"/>
      <c r="H1196" s="299"/>
      <c r="I1196" s="299"/>
      <c r="J1196" s="299"/>
      <c r="L1196" s="179"/>
      <c r="M1196" s="299"/>
      <c r="N1196" s="299"/>
      <c r="O1196" s="213"/>
      <c r="P1196" s="299"/>
      <c r="Q1196" s="299"/>
      <c r="R1196" s="179"/>
      <c r="S1196" s="299"/>
      <c r="T1196" s="299"/>
      <c r="V1196" s="10"/>
      <c r="W1196" s="10"/>
      <c r="X1196" s="10"/>
      <c r="Y1196" s="10"/>
      <c r="Z1196" s="10"/>
      <c r="AA1196" s="10"/>
      <c r="AB1196" s="10"/>
      <c r="AC1196" s="10"/>
      <c r="AD1196" s="10"/>
    </row>
    <row r="1197" spans="1:30" x14ac:dyDescent="0.25">
      <c r="A1197" s="55"/>
      <c r="B1197" s="10"/>
      <c r="C1197" s="10"/>
      <c r="D1197" s="10"/>
      <c r="E1197" s="10"/>
      <c r="F1197" s="179"/>
      <c r="G1197" s="299"/>
      <c r="H1197" s="299"/>
      <c r="I1197" s="299"/>
      <c r="J1197" s="299"/>
      <c r="L1197" s="179"/>
      <c r="M1197" s="299"/>
      <c r="N1197" s="299"/>
      <c r="O1197" s="213"/>
      <c r="P1197" s="299"/>
      <c r="Q1197" s="299"/>
      <c r="R1197" s="179"/>
      <c r="S1197" s="299"/>
      <c r="T1197" s="299"/>
      <c r="V1197" s="10"/>
      <c r="W1197" s="10"/>
      <c r="X1197" s="10"/>
      <c r="Y1197" s="10"/>
      <c r="Z1197" s="10"/>
      <c r="AA1197" s="10"/>
      <c r="AB1197" s="10"/>
      <c r="AC1197" s="10"/>
      <c r="AD1197" s="10"/>
    </row>
    <row r="1198" spans="1:30" x14ac:dyDescent="0.25">
      <c r="A1198" s="55"/>
      <c r="B1198" s="10"/>
      <c r="C1198" s="10"/>
      <c r="D1198" s="10"/>
      <c r="E1198" s="10"/>
      <c r="F1198" s="179"/>
      <c r="G1198" s="299"/>
      <c r="H1198" s="299"/>
      <c r="I1198" s="299"/>
      <c r="J1198" s="299"/>
      <c r="L1198" s="179"/>
      <c r="M1198" s="299"/>
      <c r="N1198" s="299"/>
      <c r="O1198" s="213"/>
      <c r="P1198" s="299"/>
      <c r="Q1198" s="299"/>
      <c r="R1198" s="179"/>
      <c r="S1198" s="299"/>
      <c r="T1198" s="299"/>
      <c r="V1198" s="10"/>
      <c r="W1198" s="10"/>
      <c r="X1198" s="10"/>
      <c r="Y1198" s="10"/>
      <c r="Z1198" s="10"/>
      <c r="AA1198" s="10"/>
      <c r="AB1198" s="10"/>
      <c r="AC1198" s="10"/>
      <c r="AD1198" s="10"/>
    </row>
    <row r="1199" spans="1:30" x14ac:dyDescent="0.25">
      <c r="A1199" s="55"/>
      <c r="B1199" s="10"/>
      <c r="C1199" s="10"/>
      <c r="D1199" s="10"/>
      <c r="E1199" s="10"/>
      <c r="F1199" s="179"/>
      <c r="G1199" s="299"/>
      <c r="H1199" s="299"/>
      <c r="I1199" s="299"/>
      <c r="J1199" s="299"/>
      <c r="L1199" s="179"/>
      <c r="M1199" s="299"/>
      <c r="N1199" s="299"/>
      <c r="O1199" s="213"/>
      <c r="P1199" s="299"/>
      <c r="Q1199" s="299"/>
      <c r="R1199" s="179"/>
      <c r="S1199" s="299"/>
      <c r="T1199" s="299"/>
      <c r="V1199" s="10"/>
      <c r="W1199" s="10"/>
      <c r="X1199" s="10"/>
      <c r="Y1199" s="10"/>
      <c r="Z1199" s="10"/>
      <c r="AA1199" s="10"/>
      <c r="AB1199" s="10"/>
      <c r="AC1199" s="10"/>
      <c r="AD1199" s="10"/>
    </row>
    <row r="1200" spans="1:30" x14ac:dyDescent="0.25">
      <c r="A1200" s="55"/>
      <c r="B1200" s="10"/>
      <c r="C1200" s="10"/>
      <c r="D1200" s="10"/>
      <c r="E1200" s="10"/>
      <c r="F1200" s="179"/>
      <c r="G1200" s="299"/>
      <c r="H1200" s="299"/>
      <c r="I1200" s="299"/>
      <c r="J1200" s="299"/>
      <c r="L1200" s="179"/>
      <c r="M1200" s="299"/>
      <c r="N1200" s="299"/>
      <c r="O1200" s="213"/>
      <c r="P1200" s="299"/>
      <c r="Q1200" s="299"/>
      <c r="R1200" s="179"/>
      <c r="S1200" s="299"/>
      <c r="T1200" s="299"/>
      <c r="V1200" s="10"/>
      <c r="W1200" s="10"/>
      <c r="X1200" s="10"/>
      <c r="Y1200" s="10"/>
      <c r="Z1200" s="10"/>
      <c r="AA1200" s="10"/>
      <c r="AB1200" s="10"/>
      <c r="AC1200" s="10"/>
      <c r="AD1200" s="10"/>
    </row>
    <row r="1201" spans="1:30" x14ac:dyDescent="0.25">
      <c r="A1201" s="55"/>
      <c r="B1201" s="10"/>
      <c r="C1201" s="10"/>
      <c r="D1201" s="10"/>
      <c r="E1201" s="10"/>
      <c r="F1201" s="179"/>
      <c r="G1201" s="299"/>
      <c r="H1201" s="299"/>
      <c r="I1201" s="299"/>
      <c r="J1201" s="299"/>
      <c r="L1201" s="179"/>
      <c r="M1201" s="299"/>
      <c r="N1201" s="299"/>
      <c r="O1201" s="213"/>
      <c r="P1201" s="299"/>
      <c r="Q1201" s="299"/>
      <c r="R1201" s="179"/>
      <c r="S1201" s="299"/>
      <c r="T1201" s="299"/>
      <c r="V1201" s="10"/>
      <c r="W1201" s="10"/>
      <c r="X1201" s="10"/>
      <c r="Y1201" s="10"/>
      <c r="Z1201" s="10"/>
      <c r="AA1201" s="10"/>
      <c r="AB1201" s="10"/>
      <c r="AC1201" s="10"/>
      <c r="AD1201" s="10"/>
    </row>
    <row r="1202" spans="1:30" x14ac:dyDescent="0.25">
      <c r="A1202" s="55"/>
      <c r="B1202" s="10"/>
      <c r="C1202" s="10"/>
      <c r="D1202" s="10"/>
      <c r="E1202" s="10"/>
      <c r="F1202" s="179"/>
      <c r="G1202" s="299"/>
      <c r="H1202" s="299"/>
      <c r="I1202" s="299"/>
      <c r="J1202" s="299"/>
      <c r="L1202" s="179"/>
      <c r="M1202" s="299"/>
      <c r="N1202" s="299"/>
      <c r="O1202" s="213"/>
      <c r="P1202" s="299"/>
      <c r="Q1202" s="299"/>
      <c r="R1202" s="179"/>
      <c r="S1202" s="299"/>
      <c r="T1202" s="299"/>
      <c r="V1202" s="10"/>
      <c r="W1202" s="10"/>
      <c r="X1202" s="10"/>
      <c r="Y1202" s="10"/>
      <c r="Z1202" s="10"/>
      <c r="AA1202" s="10"/>
      <c r="AB1202" s="10"/>
      <c r="AC1202" s="10"/>
      <c r="AD1202" s="10"/>
    </row>
    <row r="1203" spans="1:30" x14ac:dyDescent="0.25">
      <c r="A1203" s="55"/>
      <c r="B1203" s="10"/>
      <c r="C1203" s="10"/>
      <c r="D1203" s="10"/>
      <c r="E1203" s="10"/>
      <c r="F1203" s="179"/>
      <c r="G1203" s="299"/>
      <c r="H1203" s="299"/>
      <c r="I1203" s="299"/>
      <c r="J1203" s="299"/>
      <c r="L1203" s="179"/>
      <c r="M1203" s="299"/>
      <c r="N1203" s="299"/>
      <c r="O1203" s="213"/>
      <c r="P1203" s="299"/>
      <c r="Q1203" s="299"/>
      <c r="R1203" s="179"/>
      <c r="S1203" s="299"/>
      <c r="T1203" s="299"/>
      <c r="V1203" s="10"/>
      <c r="W1203" s="10"/>
      <c r="X1203" s="10"/>
      <c r="Y1203" s="10"/>
      <c r="Z1203" s="10"/>
      <c r="AA1203" s="10"/>
      <c r="AB1203" s="10"/>
      <c r="AC1203" s="10"/>
      <c r="AD1203" s="10"/>
    </row>
    <row r="1204" spans="1:30" x14ac:dyDescent="0.25">
      <c r="A1204" s="55"/>
      <c r="B1204" s="10"/>
      <c r="C1204" s="10"/>
      <c r="D1204" s="10"/>
      <c r="E1204" s="10"/>
      <c r="F1204" s="179"/>
      <c r="G1204" s="299"/>
      <c r="H1204" s="299"/>
      <c r="I1204" s="299"/>
      <c r="J1204" s="299"/>
      <c r="L1204" s="179"/>
      <c r="M1204" s="299"/>
      <c r="N1204" s="299"/>
      <c r="O1204" s="213"/>
      <c r="P1204" s="299"/>
      <c r="Q1204" s="299"/>
      <c r="R1204" s="179"/>
      <c r="S1204" s="299"/>
      <c r="T1204" s="299"/>
      <c r="V1204" s="10"/>
      <c r="W1204" s="10"/>
      <c r="X1204" s="10"/>
      <c r="Y1204" s="10"/>
      <c r="Z1204" s="10"/>
      <c r="AA1204" s="10"/>
      <c r="AB1204" s="10"/>
      <c r="AC1204" s="10"/>
      <c r="AD1204" s="10"/>
    </row>
    <row r="1205" spans="1:30" x14ac:dyDescent="0.25">
      <c r="A1205" s="55"/>
      <c r="B1205" s="10"/>
      <c r="C1205" s="10"/>
      <c r="D1205" s="10"/>
      <c r="E1205" s="10"/>
      <c r="F1205" s="179"/>
      <c r="G1205" s="299"/>
      <c r="H1205" s="299"/>
      <c r="I1205" s="299"/>
      <c r="J1205" s="299"/>
      <c r="L1205" s="179"/>
      <c r="M1205" s="299"/>
      <c r="N1205" s="299"/>
      <c r="O1205" s="213"/>
      <c r="P1205" s="299"/>
      <c r="Q1205" s="299"/>
      <c r="R1205" s="179"/>
      <c r="S1205" s="299"/>
      <c r="T1205" s="299"/>
      <c r="V1205" s="10"/>
      <c r="W1205" s="10"/>
      <c r="X1205" s="10"/>
      <c r="Y1205" s="10"/>
      <c r="Z1205" s="10"/>
      <c r="AA1205" s="10"/>
      <c r="AB1205" s="10"/>
      <c r="AC1205" s="10"/>
      <c r="AD1205" s="10"/>
    </row>
    <row r="1206" spans="1:30" x14ac:dyDescent="0.25">
      <c r="A1206" s="55"/>
      <c r="B1206" s="10"/>
      <c r="C1206" s="10"/>
      <c r="D1206" s="10"/>
      <c r="E1206" s="10"/>
      <c r="F1206" s="179"/>
      <c r="G1206" s="299"/>
      <c r="H1206" s="299"/>
      <c r="I1206" s="299"/>
      <c r="J1206" s="299"/>
      <c r="L1206" s="179"/>
      <c r="M1206" s="299"/>
      <c r="N1206" s="299"/>
      <c r="O1206" s="213"/>
      <c r="P1206" s="299"/>
      <c r="Q1206" s="299"/>
      <c r="R1206" s="179"/>
      <c r="S1206" s="299"/>
      <c r="T1206" s="299"/>
      <c r="V1206" s="10"/>
      <c r="W1206" s="10"/>
      <c r="X1206" s="10"/>
      <c r="Y1206" s="10"/>
      <c r="Z1206" s="10"/>
      <c r="AA1206" s="10"/>
      <c r="AB1206" s="10"/>
      <c r="AC1206" s="10"/>
      <c r="AD1206" s="10"/>
    </row>
    <row r="1207" spans="1:30" x14ac:dyDescent="0.25">
      <c r="A1207" s="55"/>
      <c r="B1207" s="10"/>
      <c r="C1207" s="10"/>
      <c r="D1207" s="10"/>
      <c r="E1207" s="10"/>
      <c r="F1207" s="179"/>
      <c r="G1207" s="299"/>
      <c r="H1207" s="299"/>
      <c r="I1207" s="299"/>
      <c r="J1207" s="299"/>
      <c r="L1207" s="179"/>
      <c r="M1207" s="299"/>
      <c r="N1207" s="299"/>
      <c r="O1207" s="213"/>
      <c r="P1207" s="299"/>
      <c r="Q1207" s="299"/>
      <c r="R1207" s="179"/>
      <c r="S1207" s="299"/>
      <c r="T1207" s="299"/>
      <c r="V1207" s="10"/>
      <c r="W1207" s="10"/>
      <c r="X1207" s="10"/>
      <c r="Y1207" s="10"/>
      <c r="Z1207" s="10"/>
      <c r="AA1207" s="10"/>
      <c r="AB1207" s="10"/>
      <c r="AC1207" s="10"/>
      <c r="AD1207" s="10"/>
    </row>
    <row r="1208" spans="1:30" x14ac:dyDescent="0.25">
      <c r="A1208" s="55"/>
      <c r="B1208" s="10"/>
      <c r="C1208" s="10"/>
      <c r="D1208" s="10"/>
      <c r="E1208" s="10"/>
      <c r="F1208" s="179"/>
      <c r="G1208" s="299"/>
      <c r="H1208" s="299"/>
      <c r="I1208" s="299"/>
      <c r="J1208" s="299"/>
      <c r="L1208" s="179"/>
      <c r="M1208" s="299"/>
      <c r="N1208" s="299"/>
      <c r="O1208" s="213"/>
      <c r="P1208" s="299"/>
      <c r="Q1208" s="299"/>
      <c r="R1208" s="179"/>
      <c r="S1208" s="299"/>
      <c r="T1208" s="299"/>
      <c r="V1208" s="10"/>
      <c r="W1208" s="10"/>
      <c r="X1208" s="10"/>
      <c r="Y1208" s="10"/>
      <c r="Z1208" s="10"/>
      <c r="AA1208" s="10"/>
      <c r="AB1208" s="10"/>
      <c r="AC1208" s="10"/>
      <c r="AD1208" s="10"/>
    </row>
    <row r="1209" spans="1:30" x14ac:dyDescent="0.25">
      <c r="A1209" s="55"/>
      <c r="B1209" s="10"/>
      <c r="C1209" s="10"/>
      <c r="D1209" s="10"/>
      <c r="E1209" s="10"/>
      <c r="F1209" s="179"/>
      <c r="G1209" s="299"/>
      <c r="H1209" s="299"/>
      <c r="I1209" s="299"/>
      <c r="J1209" s="299"/>
      <c r="L1209" s="179"/>
      <c r="M1209" s="299"/>
      <c r="N1209" s="299"/>
      <c r="O1209" s="213"/>
      <c r="P1209" s="299"/>
      <c r="Q1209" s="299"/>
      <c r="R1209" s="179"/>
      <c r="S1209" s="299"/>
      <c r="T1209" s="299"/>
      <c r="V1209" s="10"/>
      <c r="W1209" s="10"/>
      <c r="X1209" s="10"/>
      <c r="Y1209" s="10"/>
      <c r="Z1209" s="10"/>
      <c r="AA1209" s="10"/>
      <c r="AB1209" s="10"/>
      <c r="AC1209" s="10"/>
      <c r="AD1209" s="10"/>
    </row>
    <row r="1210" spans="1:30" x14ac:dyDescent="0.25">
      <c r="A1210" s="55"/>
      <c r="B1210" s="10"/>
      <c r="C1210" s="10"/>
      <c r="D1210" s="10"/>
      <c r="E1210" s="10"/>
      <c r="F1210" s="179"/>
      <c r="G1210" s="299"/>
      <c r="H1210" s="299"/>
      <c r="I1210" s="299"/>
      <c r="J1210" s="299"/>
      <c r="L1210" s="179"/>
      <c r="M1210" s="299"/>
      <c r="N1210" s="299"/>
      <c r="O1210" s="213"/>
      <c r="P1210" s="299"/>
      <c r="Q1210" s="299"/>
      <c r="R1210" s="179"/>
      <c r="S1210" s="299"/>
      <c r="T1210" s="299"/>
      <c r="V1210" s="10"/>
      <c r="W1210" s="10"/>
      <c r="X1210" s="10"/>
      <c r="Y1210" s="10"/>
      <c r="Z1210" s="10"/>
      <c r="AA1210" s="10"/>
      <c r="AB1210" s="10"/>
      <c r="AC1210" s="10"/>
      <c r="AD1210" s="10"/>
    </row>
    <row r="1211" spans="1:30" x14ac:dyDescent="0.25">
      <c r="A1211" s="55"/>
      <c r="B1211" s="10"/>
      <c r="C1211" s="10"/>
      <c r="D1211" s="10"/>
      <c r="E1211" s="10"/>
      <c r="F1211" s="179"/>
      <c r="G1211" s="299"/>
      <c r="H1211" s="299"/>
      <c r="I1211" s="299"/>
      <c r="J1211" s="299"/>
      <c r="L1211" s="179"/>
      <c r="M1211" s="299"/>
      <c r="N1211" s="299"/>
      <c r="O1211" s="213"/>
      <c r="P1211" s="299"/>
      <c r="Q1211" s="299"/>
      <c r="R1211" s="179"/>
      <c r="S1211" s="299"/>
      <c r="T1211" s="299"/>
      <c r="V1211" s="10"/>
      <c r="W1211" s="10"/>
      <c r="X1211" s="10"/>
      <c r="Y1211" s="10"/>
      <c r="Z1211" s="10"/>
      <c r="AA1211" s="10"/>
      <c r="AB1211" s="10"/>
      <c r="AC1211" s="10"/>
      <c r="AD1211" s="10"/>
    </row>
    <row r="1212" spans="1:30" x14ac:dyDescent="0.25">
      <c r="A1212" s="55"/>
      <c r="B1212" s="10"/>
      <c r="C1212" s="10"/>
      <c r="D1212" s="10"/>
      <c r="E1212" s="10"/>
      <c r="F1212" s="179"/>
      <c r="G1212" s="299"/>
      <c r="H1212" s="299"/>
      <c r="I1212" s="299"/>
      <c r="J1212" s="299"/>
      <c r="L1212" s="179"/>
      <c r="M1212" s="299"/>
      <c r="N1212" s="299"/>
      <c r="O1212" s="213"/>
      <c r="P1212" s="299"/>
      <c r="Q1212" s="299"/>
      <c r="R1212" s="179"/>
      <c r="S1212" s="299"/>
      <c r="T1212" s="299"/>
      <c r="V1212" s="10"/>
      <c r="W1212" s="10"/>
      <c r="X1212" s="10"/>
      <c r="Y1212" s="10"/>
      <c r="Z1212" s="10"/>
      <c r="AA1212" s="10"/>
      <c r="AB1212" s="10"/>
      <c r="AC1212" s="10"/>
      <c r="AD1212" s="10"/>
    </row>
    <row r="1213" spans="1:30" x14ac:dyDescent="0.25">
      <c r="A1213" s="55"/>
      <c r="B1213" s="10"/>
      <c r="C1213" s="10"/>
      <c r="D1213" s="10"/>
      <c r="E1213" s="10"/>
      <c r="F1213" s="179"/>
      <c r="G1213" s="299"/>
      <c r="H1213" s="299"/>
      <c r="I1213" s="299"/>
      <c r="J1213" s="299"/>
      <c r="L1213" s="179"/>
      <c r="M1213" s="299"/>
      <c r="N1213" s="299"/>
      <c r="O1213" s="213"/>
      <c r="P1213" s="299"/>
      <c r="Q1213" s="299"/>
      <c r="R1213" s="179"/>
      <c r="S1213" s="299"/>
      <c r="T1213" s="299"/>
      <c r="V1213" s="10"/>
      <c r="W1213" s="10"/>
      <c r="X1213" s="10"/>
      <c r="Y1213" s="10"/>
      <c r="Z1213" s="10"/>
      <c r="AA1213" s="10"/>
      <c r="AB1213" s="10"/>
      <c r="AC1213" s="10"/>
      <c r="AD1213" s="10"/>
    </row>
    <row r="1214" spans="1:30" x14ac:dyDescent="0.25">
      <c r="A1214" s="55"/>
      <c r="B1214" s="10"/>
      <c r="C1214" s="10"/>
      <c r="D1214" s="10"/>
      <c r="E1214" s="10"/>
      <c r="F1214" s="179"/>
      <c r="G1214" s="299"/>
      <c r="H1214" s="299"/>
      <c r="I1214" s="299"/>
      <c r="J1214" s="299"/>
      <c r="L1214" s="179"/>
      <c r="M1214" s="299"/>
      <c r="N1214" s="299"/>
      <c r="O1214" s="213"/>
      <c r="P1214" s="299"/>
      <c r="Q1214" s="299"/>
      <c r="R1214" s="179"/>
      <c r="S1214" s="299"/>
      <c r="T1214" s="299"/>
      <c r="V1214" s="10"/>
      <c r="W1214" s="10"/>
      <c r="X1214" s="10"/>
      <c r="Y1214" s="10"/>
      <c r="Z1214" s="10"/>
      <c r="AA1214" s="10"/>
      <c r="AB1214" s="10"/>
      <c r="AC1214" s="10"/>
      <c r="AD1214" s="10"/>
    </row>
    <row r="1215" spans="1:30" x14ac:dyDescent="0.25">
      <c r="A1215" s="55"/>
      <c r="B1215" s="10"/>
      <c r="C1215" s="10"/>
      <c r="D1215" s="10"/>
      <c r="E1215" s="10"/>
      <c r="F1215" s="179"/>
      <c r="G1215" s="299"/>
      <c r="H1215" s="299"/>
      <c r="I1215" s="299"/>
      <c r="J1215" s="299"/>
      <c r="L1215" s="179"/>
      <c r="M1215" s="299"/>
      <c r="N1215" s="299"/>
      <c r="O1215" s="213"/>
      <c r="P1215" s="299"/>
      <c r="Q1215" s="299"/>
      <c r="R1215" s="179"/>
      <c r="S1215" s="299"/>
      <c r="T1215" s="299"/>
      <c r="V1215" s="10"/>
      <c r="W1215" s="10"/>
      <c r="X1215" s="10"/>
      <c r="Y1215" s="10"/>
      <c r="Z1215" s="10"/>
      <c r="AA1215" s="10"/>
      <c r="AB1215" s="10"/>
      <c r="AC1215" s="10"/>
      <c r="AD1215" s="10"/>
    </row>
    <row r="1216" spans="1:30" x14ac:dyDescent="0.25">
      <c r="A1216" s="55"/>
      <c r="B1216" s="10"/>
      <c r="C1216" s="10"/>
      <c r="D1216" s="10"/>
      <c r="E1216" s="10"/>
      <c r="F1216" s="179"/>
      <c r="G1216" s="299"/>
      <c r="H1216" s="299"/>
      <c r="I1216" s="299"/>
      <c r="J1216" s="299"/>
      <c r="L1216" s="179"/>
      <c r="M1216" s="299"/>
      <c r="N1216" s="299"/>
      <c r="O1216" s="213"/>
      <c r="P1216" s="299"/>
      <c r="Q1216" s="299"/>
      <c r="R1216" s="179"/>
      <c r="S1216" s="299"/>
      <c r="T1216" s="299"/>
      <c r="V1216" s="10"/>
      <c r="W1216" s="10"/>
      <c r="X1216" s="10"/>
      <c r="Y1216" s="10"/>
      <c r="Z1216" s="10"/>
      <c r="AA1216" s="10"/>
      <c r="AB1216" s="10"/>
      <c r="AC1216" s="10"/>
      <c r="AD1216" s="10"/>
    </row>
    <row r="1217" spans="1:30" x14ac:dyDescent="0.25">
      <c r="A1217" s="55"/>
      <c r="B1217" s="10"/>
      <c r="C1217" s="10"/>
      <c r="D1217" s="10"/>
      <c r="E1217" s="10"/>
      <c r="F1217" s="179"/>
      <c r="G1217" s="299"/>
      <c r="H1217" s="299"/>
      <c r="I1217" s="299"/>
      <c r="J1217" s="299"/>
      <c r="L1217" s="179"/>
      <c r="M1217" s="299"/>
      <c r="N1217" s="299"/>
      <c r="O1217" s="213"/>
      <c r="P1217" s="299"/>
      <c r="Q1217" s="299"/>
      <c r="R1217" s="179"/>
      <c r="S1217" s="299"/>
      <c r="T1217" s="299"/>
      <c r="V1217" s="10"/>
      <c r="W1217" s="10"/>
      <c r="X1217" s="10"/>
      <c r="Y1217" s="10"/>
      <c r="Z1217" s="10"/>
      <c r="AA1217" s="10"/>
      <c r="AB1217" s="10"/>
      <c r="AC1217" s="10"/>
      <c r="AD1217" s="10"/>
    </row>
    <row r="1218" spans="1:30" x14ac:dyDescent="0.25">
      <c r="A1218" s="55"/>
      <c r="B1218" s="10"/>
      <c r="C1218" s="10"/>
      <c r="D1218" s="10"/>
      <c r="E1218" s="10"/>
      <c r="F1218" s="179"/>
      <c r="G1218" s="299"/>
      <c r="H1218" s="299"/>
      <c r="I1218" s="299"/>
      <c r="J1218" s="299"/>
      <c r="L1218" s="179"/>
      <c r="M1218" s="299"/>
      <c r="N1218" s="299"/>
      <c r="O1218" s="213"/>
      <c r="P1218" s="299"/>
      <c r="Q1218" s="299"/>
      <c r="R1218" s="179"/>
      <c r="S1218" s="299"/>
      <c r="T1218" s="299"/>
      <c r="V1218" s="10"/>
      <c r="W1218" s="10"/>
      <c r="X1218" s="10"/>
      <c r="Y1218" s="10"/>
      <c r="Z1218" s="10"/>
      <c r="AA1218" s="10"/>
      <c r="AB1218" s="10"/>
      <c r="AC1218" s="10"/>
      <c r="AD1218" s="10"/>
    </row>
    <row r="1219" spans="1:30" x14ac:dyDescent="0.25">
      <c r="A1219" s="55"/>
      <c r="B1219" s="10"/>
      <c r="C1219" s="10"/>
      <c r="D1219" s="10"/>
      <c r="E1219" s="10"/>
      <c r="F1219" s="179"/>
      <c r="G1219" s="299"/>
      <c r="H1219" s="299"/>
      <c r="I1219" s="299"/>
      <c r="J1219" s="299"/>
      <c r="L1219" s="179"/>
      <c r="M1219" s="299"/>
      <c r="N1219" s="299"/>
      <c r="O1219" s="213"/>
      <c r="P1219" s="299"/>
      <c r="Q1219" s="299"/>
      <c r="R1219" s="179"/>
      <c r="S1219" s="299"/>
      <c r="T1219" s="299"/>
      <c r="V1219" s="10"/>
      <c r="W1219" s="10"/>
      <c r="X1219" s="10"/>
      <c r="Y1219" s="10"/>
      <c r="Z1219" s="10"/>
      <c r="AA1219" s="10"/>
      <c r="AB1219" s="10"/>
      <c r="AC1219" s="10"/>
      <c r="AD1219" s="10"/>
    </row>
    <row r="1220" spans="1:30" x14ac:dyDescent="0.25">
      <c r="A1220" s="55"/>
      <c r="B1220" s="10"/>
      <c r="C1220" s="10"/>
      <c r="D1220" s="10"/>
      <c r="E1220" s="10"/>
      <c r="F1220" s="179"/>
      <c r="G1220" s="299"/>
      <c r="H1220" s="299"/>
      <c r="I1220" s="299"/>
      <c r="J1220" s="299"/>
      <c r="L1220" s="179"/>
      <c r="M1220" s="299"/>
      <c r="N1220" s="299"/>
      <c r="O1220" s="213"/>
      <c r="P1220" s="299"/>
      <c r="Q1220" s="299"/>
      <c r="R1220" s="179"/>
      <c r="S1220" s="299"/>
      <c r="T1220" s="299"/>
      <c r="V1220" s="10"/>
      <c r="W1220" s="10"/>
      <c r="X1220" s="10"/>
      <c r="Y1220" s="10"/>
      <c r="Z1220" s="10"/>
      <c r="AA1220" s="10"/>
      <c r="AB1220" s="10"/>
      <c r="AC1220" s="10"/>
      <c r="AD1220" s="10"/>
    </row>
    <row r="1221" spans="1:30" x14ac:dyDescent="0.25">
      <c r="A1221" s="55"/>
      <c r="B1221" s="10"/>
      <c r="C1221" s="10"/>
      <c r="D1221" s="10"/>
      <c r="E1221" s="10"/>
      <c r="F1221" s="179"/>
      <c r="G1221" s="299"/>
      <c r="H1221" s="299"/>
      <c r="I1221" s="299"/>
      <c r="J1221" s="299"/>
      <c r="L1221" s="179"/>
      <c r="M1221" s="299"/>
      <c r="N1221" s="299"/>
      <c r="O1221" s="213"/>
      <c r="P1221" s="299"/>
      <c r="Q1221" s="299"/>
      <c r="R1221" s="179"/>
      <c r="S1221" s="299"/>
      <c r="T1221" s="299"/>
      <c r="V1221" s="10"/>
      <c r="W1221" s="10"/>
      <c r="X1221" s="10"/>
      <c r="Y1221" s="10"/>
      <c r="Z1221" s="10"/>
      <c r="AA1221" s="10"/>
      <c r="AB1221" s="10"/>
      <c r="AC1221" s="10"/>
      <c r="AD1221" s="10"/>
    </row>
    <row r="1222" spans="1:30" x14ac:dyDescent="0.25">
      <c r="A1222" s="55"/>
      <c r="B1222" s="10"/>
      <c r="C1222" s="10"/>
      <c r="D1222" s="10"/>
      <c r="E1222" s="10"/>
      <c r="F1222" s="179"/>
      <c r="G1222" s="299"/>
      <c r="H1222" s="299"/>
      <c r="I1222" s="299"/>
      <c r="J1222" s="299"/>
      <c r="L1222" s="179"/>
      <c r="M1222" s="299"/>
      <c r="N1222" s="299"/>
      <c r="O1222" s="213"/>
      <c r="P1222" s="299"/>
      <c r="Q1222" s="299"/>
      <c r="R1222" s="179"/>
      <c r="S1222" s="299"/>
      <c r="T1222" s="299"/>
      <c r="V1222" s="10"/>
      <c r="W1222" s="10"/>
      <c r="X1222" s="10"/>
      <c r="Y1222" s="10"/>
      <c r="Z1222" s="10"/>
      <c r="AA1222" s="10"/>
      <c r="AB1222" s="10"/>
      <c r="AC1222" s="10"/>
      <c r="AD1222" s="10"/>
    </row>
    <row r="1223" spans="1:30" x14ac:dyDescent="0.25">
      <c r="A1223" s="55"/>
      <c r="B1223" s="10"/>
      <c r="C1223" s="10"/>
      <c r="D1223" s="10"/>
      <c r="E1223" s="10"/>
      <c r="F1223" s="179"/>
      <c r="G1223" s="299"/>
      <c r="H1223" s="299"/>
      <c r="I1223" s="299"/>
      <c r="J1223" s="299"/>
      <c r="L1223" s="179"/>
      <c r="M1223" s="299"/>
      <c r="N1223" s="299"/>
      <c r="O1223" s="213"/>
      <c r="P1223" s="299"/>
      <c r="Q1223" s="299"/>
      <c r="R1223" s="179"/>
      <c r="S1223" s="299"/>
      <c r="T1223" s="299"/>
      <c r="V1223" s="10"/>
      <c r="W1223" s="10"/>
      <c r="X1223" s="10"/>
      <c r="Y1223" s="10"/>
      <c r="Z1223" s="10"/>
      <c r="AA1223" s="10"/>
      <c r="AB1223" s="10"/>
      <c r="AC1223" s="10"/>
      <c r="AD1223" s="10"/>
    </row>
    <row r="1224" spans="1:30" x14ac:dyDescent="0.25">
      <c r="A1224" s="55"/>
      <c r="B1224" s="10"/>
      <c r="C1224" s="10"/>
      <c r="D1224" s="10"/>
      <c r="E1224" s="10"/>
      <c r="F1224" s="179"/>
      <c r="G1224" s="299"/>
      <c r="H1224" s="299"/>
      <c r="I1224" s="299"/>
      <c r="J1224" s="299"/>
      <c r="L1224" s="179"/>
      <c r="M1224" s="299"/>
      <c r="N1224" s="299"/>
      <c r="O1224" s="213"/>
      <c r="P1224" s="299"/>
      <c r="Q1224" s="299"/>
      <c r="R1224" s="179"/>
      <c r="S1224" s="299"/>
      <c r="T1224" s="299"/>
      <c r="V1224" s="10"/>
      <c r="W1224" s="10"/>
      <c r="X1224" s="10"/>
      <c r="Y1224" s="10"/>
      <c r="Z1224" s="10"/>
      <c r="AA1224" s="10"/>
      <c r="AB1224" s="10"/>
      <c r="AC1224" s="10"/>
      <c r="AD1224" s="10"/>
    </row>
    <row r="1225" spans="1:30" x14ac:dyDescent="0.25">
      <c r="A1225" s="55"/>
      <c r="B1225" s="10"/>
      <c r="C1225" s="10"/>
      <c r="D1225" s="10"/>
      <c r="E1225" s="10"/>
      <c r="F1225" s="179"/>
      <c r="G1225" s="299"/>
      <c r="H1225" s="299"/>
      <c r="I1225" s="299"/>
      <c r="J1225" s="299"/>
      <c r="L1225" s="179"/>
      <c r="M1225" s="299"/>
      <c r="N1225" s="299"/>
      <c r="O1225" s="213"/>
      <c r="P1225" s="299"/>
      <c r="Q1225" s="299"/>
      <c r="R1225" s="179"/>
      <c r="S1225" s="299"/>
      <c r="T1225" s="299"/>
      <c r="V1225" s="10"/>
      <c r="W1225" s="10"/>
      <c r="X1225" s="10"/>
      <c r="Y1225" s="10"/>
      <c r="Z1225" s="10"/>
      <c r="AA1225" s="10"/>
      <c r="AB1225" s="10"/>
      <c r="AC1225" s="10"/>
      <c r="AD1225" s="10"/>
    </row>
    <row r="1226" spans="1:30" x14ac:dyDescent="0.25">
      <c r="A1226" s="55"/>
      <c r="B1226" s="10"/>
      <c r="C1226" s="10"/>
      <c r="D1226" s="10"/>
      <c r="E1226" s="10"/>
      <c r="F1226" s="179"/>
      <c r="G1226" s="299"/>
      <c r="H1226" s="299"/>
      <c r="I1226" s="299"/>
      <c r="J1226" s="299"/>
      <c r="L1226" s="179"/>
      <c r="M1226" s="299"/>
      <c r="N1226" s="299"/>
      <c r="O1226" s="213"/>
      <c r="P1226" s="299"/>
      <c r="Q1226" s="299"/>
      <c r="R1226" s="179"/>
      <c r="S1226" s="299"/>
      <c r="T1226" s="299"/>
      <c r="V1226" s="10"/>
      <c r="W1226" s="10"/>
      <c r="X1226" s="10"/>
      <c r="Y1226" s="10"/>
      <c r="Z1226" s="10"/>
      <c r="AA1226" s="10"/>
      <c r="AB1226" s="10"/>
      <c r="AC1226" s="10"/>
      <c r="AD1226" s="10"/>
    </row>
    <row r="1227" spans="1:30" x14ac:dyDescent="0.25">
      <c r="A1227" s="55"/>
      <c r="B1227" s="10"/>
      <c r="C1227" s="10"/>
      <c r="D1227" s="10"/>
      <c r="E1227" s="10"/>
      <c r="F1227" s="179"/>
      <c r="G1227" s="299"/>
      <c r="H1227" s="299"/>
      <c r="I1227" s="299"/>
      <c r="J1227" s="299"/>
      <c r="L1227" s="179"/>
      <c r="M1227" s="299"/>
      <c r="N1227" s="299"/>
      <c r="O1227" s="213"/>
      <c r="P1227" s="299"/>
      <c r="Q1227" s="299"/>
      <c r="R1227" s="179"/>
      <c r="S1227" s="299"/>
      <c r="T1227" s="299"/>
      <c r="V1227" s="10"/>
      <c r="W1227" s="10"/>
      <c r="X1227" s="10"/>
      <c r="Y1227" s="10"/>
      <c r="Z1227" s="10"/>
      <c r="AA1227" s="10"/>
      <c r="AB1227" s="10"/>
      <c r="AC1227" s="10"/>
      <c r="AD1227" s="10"/>
    </row>
    <row r="1228" spans="1:30" x14ac:dyDescent="0.25">
      <c r="A1228" s="55"/>
      <c r="B1228" s="10"/>
      <c r="C1228" s="10"/>
      <c r="D1228" s="10"/>
      <c r="E1228" s="10"/>
      <c r="F1228" s="179"/>
      <c r="G1228" s="299"/>
      <c r="H1228" s="299"/>
      <c r="I1228" s="299"/>
      <c r="J1228" s="299"/>
      <c r="L1228" s="179"/>
      <c r="M1228" s="299"/>
      <c r="N1228" s="299"/>
      <c r="O1228" s="213"/>
      <c r="P1228" s="299"/>
      <c r="Q1228" s="299"/>
      <c r="R1228" s="179"/>
      <c r="S1228" s="299"/>
      <c r="T1228" s="299"/>
      <c r="V1228" s="10"/>
      <c r="W1228" s="10"/>
      <c r="X1228" s="10"/>
      <c r="Y1228" s="10"/>
      <c r="Z1228" s="10"/>
      <c r="AA1228" s="10"/>
      <c r="AB1228" s="10"/>
      <c r="AC1228" s="10"/>
      <c r="AD1228" s="10"/>
    </row>
    <row r="1229" spans="1:30" x14ac:dyDescent="0.25">
      <c r="A1229" s="55"/>
      <c r="B1229" s="10"/>
      <c r="C1229" s="10"/>
      <c r="D1229" s="10"/>
      <c r="E1229" s="10"/>
      <c r="F1229" s="179"/>
      <c r="G1229" s="299"/>
      <c r="H1229" s="299"/>
      <c r="I1229" s="299"/>
      <c r="J1229" s="299"/>
      <c r="L1229" s="179"/>
      <c r="M1229" s="299"/>
      <c r="N1229" s="299"/>
      <c r="O1229" s="213"/>
      <c r="P1229" s="299"/>
      <c r="Q1229" s="299"/>
      <c r="R1229" s="179"/>
      <c r="S1229" s="299"/>
      <c r="T1229" s="299"/>
      <c r="V1229" s="10"/>
      <c r="W1229" s="10"/>
      <c r="X1229" s="10"/>
      <c r="Y1229" s="10"/>
      <c r="Z1229" s="10"/>
      <c r="AA1229" s="10"/>
      <c r="AB1229" s="10"/>
      <c r="AC1229" s="10"/>
      <c r="AD1229" s="10"/>
    </row>
    <row r="1230" spans="1:30" x14ac:dyDescent="0.25">
      <c r="A1230" s="55"/>
      <c r="B1230" s="10"/>
      <c r="C1230" s="10"/>
      <c r="D1230" s="10"/>
      <c r="E1230" s="10"/>
      <c r="F1230" s="179"/>
      <c r="G1230" s="299"/>
      <c r="H1230" s="299"/>
      <c r="I1230" s="299"/>
      <c r="J1230" s="299"/>
      <c r="L1230" s="179"/>
      <c r="M1230" s="299"/>
      <c r="N1230" s="299"/>
      <c r="O1230" s="213"/>
      <c r="P1230" s="299"/>
      <c r="Q1230" s="299"/>
      <c r="R1230" s="179"/>
      <c r="S1230" s="299"/>
      <c r="T1230" s="299"/>
      <c r="V1230" s="10"/>
      <c r="W1230" s="10"/>
      <c r="X1230" s="10"/>
      <c r="Y1230" s="10"/>
      <c r="Z1230" s="10"/>
      <c r="AA1230" s="10"/>
      <c r="AB1230" s="10"/>
      <c r="AC1230" s="10"/>
      <c r="AD1230" s="10"/>
    </row>
    <row r="1231" spans="1:30" x14ac:dyDescent="0.25">
      <c r="A1231" s="55"/>
      <c r="B1231" s="10"/>
      <c r="C1231" s="10"/>
      <c r="D1231" s="10"/>
      <c r="E1231" s="10"/>
      <c r="F1231" s="179"/>
      <c r="G1231" s="299"/>
      <c r="H1231" s="299"/>
      <c r="I1231" s="299"/>
      <c r="J1231" s="299"/>
      <c r="L1231" s="179"/>
      <c r="M1231" s="299"/>
      <c r="N1231" s="299"/>
      <c r="O1231" s="213"/>
      <c r="P1231" s="299"/>
      <c r="Q1231" s="299"/>
      <c r="R1231" s="179"/>
      <c r="S1231" s="299"/>
      <c r="T1231" s="299"/>
      <c r="V1231" s="10"/>
      <c r="W1231" s="10"/>
      <c r="X1231" s="10"/>
      <c r="Y1231" s="10"/>
      <c r="Z1231" s="10"/>
      <c r="AA1231" s="10"/>
      <c r="AB1231" s="10"/>
      <c r="AC1231" s="10"/>
      <c r="AD1231" s="10"/>
    </row>
    <row r="1232" spans="1:30" x14ac:dyDescent="0.25">
      <c r="A1232" s="55"/>
      <c r="B1232" s="10"/>
      <c r="C1232" s="10"/>
      <c r="D1232" s="10"/>
      <c r="E1232" s="10"/>
      <c r="F1232" s="179"/>
      <c r="G1232" s="299"/>
      <c r="H1232" s="299"/>
      <c r="I1232" s="299"/>
      <c r="J1232" s="299"/>
      <c r="L1232" s="179"/>
      <c r="M1232" s="299"/>
      <c r="N1232" s="299"/>
      <c r="O1232" s="213"/>
      <c r="P1232" s="299"/>
      <c r="Q1232" s="299"/>
      <c r="R1232" s="179"/>
      <c r="S1232" s="299"/>
      <c r="T1232" s="299"/>
      <c r="V1232" s="10"/>
      <c r="W1232" s="10"/>
      <c r="X1232" s="10"/>
      <c r="Y1232" s="10"/>
      <c r="Z1232" s="10"/>
      <c r="AA1232" s="10"/>
      <c r="AB1232" s="10"/>
      <c r="AC1232" s="10"/>
      <c r="AD1232" s="10"/>
    </row>
    <row r="1233" spans="1:30" x14ac:dyDescent="0.25">
      <c r="A1233" s="55"/>
      <c r="B1233" s="10"/>
      <c r="C1233" s="10"/>
      <c r="D1233" s="10"/>
      <c r="E1233" s="10"/>
      <c r="F1233" s="179"/>
      <c r="G1233" s="299"/>
      <c r="H1233" s="299"/>
      <c r="I1233" s="299"/>
      <c r="J1233" s="299"/>
      <c r="L1233" s="179"/>
      <c r="M1233" s="299"/>
      <c r="N1233" s="299"/>
      <c r="O1233" s="213"/>
      <c r="P1233" s="299"/>
      <c r="Q1233" s="299"/>
      <c r="R1233" s="179"/>
      <c r="S1233" s="299"/>
      <c r="T1233" s="299"/>
      <c r="V1233" s="10"/>
      <c r="W1233" s="10"/>
      <c r="X1233" s="10"/>
      <c r="Y1233" s="10"/>
      <c r="Z1233" s="10"/>
      <c r="AA1233" s="10"/>
      <c r="AB1233" s="10"/>
      <c r="AC1233" s="10"/>
      <c r="AD1233" s="10"/>
    </row>
    <row r="1234" spans="1:30" x14ac:dyDescent="0.25">
      <c r="A1234" s="55"/>
      <c r="B1234" s="10"/>
      <c r="C1234" s="10"/>
      <c r="D1234" s="10"/>
      <c r="E1234" s="10"/>
      <c r="F1234" s="179"/>
      <c r="G1234" s="299"/>
      <c r="H1234" s="299"/>
      <c r="I1234" s="299"/>
      <c r="J1234" s="299"/>
      <c r="L1234" s="179"/>
      <c r="M1234" s="299"/>
      <c r="N1234" s="299"/>
      <c r="O1234" s="213"/>
      <c r="P1234" s="299"/>
      <c r="Q1234" s="299"/>
      <c r="R1234" s="179"/>
      <c r="S1234" s="299"/>
      <c r="T1234" s="299"/>
      <c r="V1234" s="10"/>
      <c r="W1234" s="10"/>
      <c r="X1234" s="10"/>
      <c r="Y1234" s="10"/>
      <c r="Z1234" s="10"/>
      <c r="AA1234" s="10"/>
      <c r="AB1234" s="10"/>
      <c r="AC1234" s="10"/>
      <c r="AD1234" s="10"/>
    </row>
    <row r="1235" spans="1:30" x14ac:dyDescent="0.25">
      <c r="A1235" s="55"/>
      <c r="B1235" s="10"/>
      <c r="C1235" s="10"/>
      <c r="D1235" s="10"/>
      <c r="E1235" s="10"/>
      <c r="F1235" s="179"/>
      <c r="G1235" s="299"/>
      <c r="H1235" s="299"/>
      <c r="I1235" s="299"/>
      <c r="J1235" s="299"/>
      <c r="L1235" s="179"/>
      <c r="M1235" s="299"/>
      <c r="N1235" s="299"/>
      <c r="O1235" s="213"/>
      <c r="P1235" s="299"/>
      <c r="Q1235" s="299"/>
      <c r="R1235" s="179"/>
      <c r="S1235" s="299"/>
      <c r="T1235" s="299"/>
      <c r="V1235" s="10"/>
      <c r="W1235" s="10"/>
      <c r="X1235" s="10"/>
      <c r="Y1235" s="10"/>
      <c r="Z1235" s="10"/>
      <c r="AA1235" s="10"/>
      <c r="AB1235" s="10"/>
      <c r="AC1235" s="10"/>
      <c r="AD1235" s="10"/>
    </row>
    <row r="1236" spans="1:30" x14ac:dyDescent="0.25">
      <c r="A1236" s="55"/>
      <c r="B1236" s="10"/>
      <c r="C1236" s="10"/>
      <c r="D1236" s="10"/>
      <c r="E1236" s="10"/>
      <c r="F1236" s="179"/>
      <c r="G1236" s="299"/>
      <c r="H1236" s="299"/>
      <c r="I1236" s="299"/>
      <c r="J1236" s="299"/>
      <c r="L1236" s="179"/>
      <c r="M1236" s="299"/>
      <c r="N1236" s="299"/>
      <c r="O1236" s="213"/>
      <c r="P1236" s="299"/>
      <c r="Q1236" s="299"/>
      <c r="R1236" s="179"/>
      <c r="S1236" s="299"/>
      <c r="T1236" s="299"/>
      <c r="V1236" s="10"/>
      <c r="W1236" s="10"/>
      <c r="X1236" s="10"/>
      <c r="Y1236" s="10"/>
      <c r="Z1236" s="10"/>
      <c r="AA1236" s="10"/>
      <c r="AB1236" s="10"/>
      <c r="AC1236" s="10"/>
      <c r="AD1236" s="10"/>
    </row>
    <row r="1237" spans="1:30" x14ac:dyDescent="0.25">
      <c r="A1237" s="55"/>
      <c r="B1237" s="10"/>
      <c r="C1237" s="10"/>
      <c r="D1237" s="10"/>
      <c r="E1237" s="10"/>
      <c r="F1237" s="179"/>
      <c r="G1237" s="299"/>
      <c r="H1237" s="299"/>
      <c r="I1237" s="299"/>
      <c r="J1237" s="299"/>
      <c r="L1237" s="179"/>
      <c r="M1237" s="299"/>
      <c r="N1237" s="299"/>
      <c r="O1237" s="213"/>
      <c r="P1237" s="299"/>
      <c r="Q1237" s="299"/>
      <c r="R1237" s="179"/>
      <c r="S1237" s="299"/>
      <c r="T1237" s="299"/>
      <c r="V1237" s="10"/>
      <c r="W1237" s="10"/>
      <c r="X1237" s="10"/>
      <c r="Y1237" s="10"/>
      <c r="Z1237" s="10"/>
      <c r="AA1237" s="10"/>
      <c r="AB1237" s="10"/>
      <c r="AC1237" s="10"/>
      <c r="AD1237" s="10"/>
    </row>
    <row r="1238" spans="1:30" x14ac:dyDescent="0.25">
      <c r="A1238" s="55"/>
      <c r="B1238" s="10"/>
      <c r="C1238" s="10"/>
      <c r="D1238" s="10"/>
      <c r="E1238" s="10"/>
      <c r="F1238" s="179"/>
      <c r="G1238" s="299"/>
      <c r="H1238" s="299"/>
      <c r="I1238" s="299"/>
      <c r="J1238" s="299"/>
      <c r="L1238" s="179"/>
      <c r="M1238" s="299"/>
      <c r="N1238" s="299"/>
      <c r="O1238" s="213"/>
      <c r="P1238" s="299"/>
      <c r="Q1238" s="299"/>
      <c r="R1238" s="179"/>
      <c r="S1238" s="299"/>
      <c r="T1238" s="299"/>
      <c r="V1238" s="10"/>
      <c r="W1238" s="10"/>
      <c r="X1238" s="10"/>
      <c r="Y1238" s="10"/>
      <c r="Z1238" s="10"/>
      <c r="AA1238" s="10"/>
      <c r="AB1238" s="10"/>
      <c r="AC1238" s="10"/>
      <c r="AD1238" s="10"/>
    </row>
    <row r="1239" spans="1:30" x14ac:dyDescent="0.25">
      <c r="A1239" s="55"/>
      <c r="B1239" s="10"/>
      <c r="C1239" s="10"/>
      <c r="D1239" s="10"/>
      <c r="E1239" s="10"/>
      <c r="F1239" s="179"/>
      <c r="G1239" s="299"/>
      <c r="H1239" s="299"/>
      <c r="I1239" s="299"/>
      <c r="J1239" s="299"/>
      <c r="L1239" s="179"/>
      <c r="M1239" s="299"/>
      <c r="N1239" s="299"/>
      <c r="O1239" s="213"/>
      <c r="P1239" s="299"/>
      <c r="Q1239" s="299"/>
      <c r="R1239" s="179"/>
      <c r="S1239" s="299"/>
      <c r="T1239" s="299"/>
      <c r="V1239" s="10"/>
      <c r="W1239" s="10"/>
      <c r="X1239" s="10"/>
      <c r="Y1239" s="10"/>
      <c r="Z1239" s="10"/>
      <c r="AA1239" s="10"/>
      <c r="AB1239" s="10"/>
      <c r="AC1239" s="10"/>
      <c r="AD1239" s="10"/>
    </row>
    <row r="1240" spans="1:30" x14ac:dyDescent="0.25">
      <c r="A1240" s="55"/>
      <c r="B1240" s="10"/>
      <c r="C1240" s="10"/>
      <c r="D1240" s="10"/>
      <c r="E1240" s="10"/>
      <c r="F1240" s="179"/>
      <c r="G1240" s="299"/>
      <c r="H1240" s="299"/>
      <c r="I1240" s="299"/>
      <c r="J1240" s="299"/>
      <c r="L1240" s="179"/>
      <c r="M1240" s="299"/>
      <c r="N1240" s="299"/>
      <c r="O1240" s="213"/>
      <c r="P1240" s="299"/>
      <c r="Q1240" s="299"/>
      <c r="R1240" s="179"/>
      <c r="S1240" s="299"/>
      <c r="T1240" s="299"/>
      <c r="V1240" s="10"/>
      <c r="W1240" s="10"/>
      <c r="X1240" s="10"/>
      <c r="Y1240" s="10"/>
      <c r="Z1240" s="10"/>
      <c r="AA1240" s="10"/>
      <c r="AB1240" s="10"/>
      <c r="AC1240" s="10"/>
      <c r="AD1240" s="10"/>
    </row>
    <row r="1241" spans="1:30" x14ac:dyDescent="0.25">
      <c r="A1241" s="55"/>
      <c r="B1241" s="10"/>
      <c r="C1241" s="10"/>
      <c r="D1241" s="10"/>
      <c r="E1241" s="10"/>
      <c r="F1241" s="179"/>
      <c r="G1241" s="299"/>
      <c r="H1241" s="299"/>
      <c r="I1241" s="299"/>
      <c r="J1241" s="299"/>
      <c r="L1241" s="179"/>
      <c r="M1241" s="299"/>
      <c r="N1241" s="299"/>
      <c r="O1241" s="213"/>
      <c r="P1241" s="299"/>
      <c r="Q1241" s="299"/>
      <c r="R1241" s="179"/>
      <c r="S1241" s="299"/>
      <c r="T1241" s="299"/>
      <c r="V1241" s="10"/>
      <c r="W1241" s="10"/>
      <c r="X1241" s="10"/>
      <c r="Y1241" s="10"/>
      <c r="Z1241" s="10"/>
      <c r="AA1241" s="10"/>
      <c r="AB1241" s="10"/>
      <c r="AC1241" s="10"/>
      <c r="AD1241" s="10"/>
    </row>
    <row r="1242" spans="1:30" x14ac:dyDescent="0.25">
      <c r="A1242" s="55"/>
      <c r="B1242" s="10"/>
      <c r="C1242" s="10"/>
      <c r="D1242" s="10"/>
      <c r="E1242" s="10"/>
      <c r="F1242" s="179"/>
      <c r="G1242" s="299"/>
      <c r="H1242" s="299"/>
      <c r="I1242" s="299"/>
      <c r="J1242" s="299"/>
      <c r="L1242" s="179"/>
      <c r="M1242" s="299"/>
      <c r="N1242" s="299"/>
      <c r="O1242" s="213"/>
      <c r="P1242" s="299"/>
      <c r="Q1242" s="299"/>
      <c r="R1242" s="179"/>
      <c r="S1242" s="299"/>
      <c r="T1242" s="299"/>
      <c r="V1242" s="10"/>
      <c r="W1242" s="10"/>
      <c r="X1242" s="10"/>
      <c r="Y1242" s="10"/>
      <c r="Z1242" s="10"/>
      <c r="AA1242" s="10"/>
      <c r="AB1242" s="10"/>
      <c r="AC1242" s="10"/>
      <c r="AD1242" s="10"/>
    </row>
    <row r="1243" spans="1:30" x14ac:dyDescent="0.25">
      <c r="A1243" s="55"/>
      <c r="B1243" s="10"/>
      <c r="C1243" s="10"/>
      <c r="D1243" s="10"/>
      <c r="E1243" s="10"/>
      <c r="F1243" s="179"/>
      <c r="G1243" s="299"/>
      <c r="H1243" s="299"/>
      <c r="I1243" s="299"/>
      <c r="J1243" s="299"/>
      <c r="L1243" s="179"/>
      <c r="M1243" s="299"/>
      <c r="N1243" s="299"/>
      <c r="O1243" s="213"/>
      <c r="P1243" s="299"/>
      <c r="Q1243" s="299"/>
      <c r="R1243" s="179"/>
      <c r="S1243" s="299"/>
      <c r="T1243" s="299"/>
      <c r="V1243" s="10"/>
      <c r="W1243" s="10"/>
      <c r="X1243" s="10"/>
      <c r="Y1243" s="10"/>
      <c r="Z1243" s="10"/>
      <c r="AA1243" s="10"/>
      <c r="AB1243" s="10"/>
      <c r="AC1243" s="10"/>
      <c r="AD1243" s="10"/>
    </row>
    <row r="1244" spans="1:30" x14ac:dyDescent="0.25">
      <c r="A1244" s="55"/>
      <c r="B1244" s="10"/>
      <c r="C1244" s="10"/>
      <c r="D1244" s="10"/>
      <c r="E1244" s="10"/>
      <c r="F1244" s="179"/>
      <c r="G1244" s="299"/>
      <c r="H1244" s="299"/>
      <c r="I1244" s="299"/>
      <c r="J1244" s="299"/>
      <c r="L1244" s="179"/>
      <c r="M1244" s="299"/>
      <c r="N1244" s="299"/>
      <c r="O1244" s="213"/>
      <c r="P1244" s="299"/>
      <c r="Q1244" s="299"/>
      <c r="R1244" s="179"/>
      <c r="S1244" s="299"/>
      <c r="T1244" s="299"/>
      <c r="V1244" s="10"/>
      <c r="W1244" s="10"/>
      <c r="X1244" s="10"/>
      <c r="Y1244" s="10"/>
      <c r="Z1244" s="10"/>
      <c r="AA1244" s="10"/>
      <c r="AB1244" s="10"/>
      <c r="AC1244" s="10"/>
      <c r="AD1244" s="10"/>
    </row>
    <row r="1245" spans="1:30" x14ac:dyDescent="0.25">
      <c r="A1245" s="55"/>
      <c r="B1245" s="10"/>
      <c r="C1245" s="10"/>
      <c r="D1245" s="10"/>
      <c r="E1245" s="10"/>
      <c r="F1245" s="179"/>
      <c r="G1245" s="299"/>
      <c r="H1245" s="299"/>
      <c r="I1245" s="299"/>
      <c r="J1245" s="299"/>
      <c r="L1245" s="179"/>
      <c r="M1245" s="299"/>
      <c r="N1245" s="299"/>
      <c r="O1245" s="213"/>
      <c r="P1245" s="299"/>
      <c r="Q1245" s="299"/>
      <c r="R1245" s="179"/>
      <c r="S1245" s="299"/>
      <c r="T1245" s="299"/>
      <c r="V1245" s="10"/>
      <c r="W1245" s="10"/>
      <c r="X1245" s="10"/>
      <c r="Y1245" s="10"/>
      <c r="Z1245" s="10"/>
      <c r="AA1245" s="10"/>
      <c r="AB1245" s="10"/>
      <c r="AC1245" s="10"/>
      <c r="AD1245" s="10"/>
    </row>
    <row r="1246" spans="1:30" x14ac:dyDescent="0.25">
      <c r="A1246" s="55"/>
      <c r="B1246" s="10"/>
      <c r="C1246" s="10"/>
      <c r="D1246" s="10"/>
      <c r="E1246" s="10"/>
      <c r="F1246" s="179"/>
      <c r="G1246" s="299"/>
      <c r="H1246" s="299"/>
      <c r="I1246" s="299"/>
      <c r="J1246" s="299"/>
      <c r="L1246" s="179"/>
      <c r="M1246" s="299"/>
      <c r="N1246" s="299"/>
      <c r="O1246" s="213"/>
      <c r="P1246" s="299"/>
      <c r="Q1246" s="299"/>
      <c r="R1246" s="179"/>
      <c r="S1246" s="299"/>
      <c r="T1246" s="299"/>
      <c r="V1246" s="10"/>
      <c r="W1246" s="10"/>
      <c r="X1246" s="10"/>
      <c r="Y1246" s="10"/>
      <c r="Z1246" s="10"/>
      <c r="AA1246" s="10"/>
      <c r="AB1246" s="10"/>
      <c r="AC1246" s="10"/>
      <c r="AD1246" s="10"/>
    </row>
    <row r="1247" spans="1:30" x14ac:dyDescent="0.25">
      <c r="A1247" s="55"/>
      <c r="B1247" s="10"/>
      <c r="C1247" s="10"/>
      <c r="D1247" s="10"/>
      <c r="E1247" s="10"/>
      <c r="F1247" s="179"/>
      <c r="G1247" s="299"/>
      <c r="H1247" s="299"/>
      <c r="I1247" s="299"/>
      <c r="J1247" s="299"/>
      <c r="L1247" s="179"/>
      <c r="M1247" s="299"/>
      <c r="N1247" s="299"/>
      <c r="O1247" s="213"/>
      <c r="P1247" s="299"/>
      <c r="Q1247" s="299"/>
      <c r="R1247" s="179"/>
      <c r="S1247" s="299"/>
      <c r="T1247" s="299"/>
      <c r="V1247" s="10"/>
      <c r="W1247" s="10"/>
      <c r="X1247" s="10"/>
      <c r="Y1247" s="10"/>
      <c r="Z1247" s="10"/>
      <c r="AA1247" s="10"/>
      <c r="AB1247" s="10"/>
      <c r="AC1247" s="10"/>
      <c r="AD1247" s="10"/>
    </row>
    <row r="1248" spans="1:30" x14ac:dyDescent="0.25">
      <c r="A1248" s="55"/>
      <c r="B1248" s="10"/>
      <c r="C1248" s="10"/>
      <c r="D1248" s="10"/>
      <c r="E1248" s="10"/>
      <c r="F1248" s="179"/>
      <c r="G1248" s="299"/>
      <c r="H1248" s="299"/>
      <c r="I1248" s="299"/>
      <c r="J1248" s="299"/>
      <c r="L1248" s="179"/>
      <c r="M1248" s="299"/>
      <c r="N1248" s="299"/>
      <c r="O1248" s="213"/>
      <c r="P1248" s="299"/>
      <c r="Q1248" s="299"/>
      <c r="R1248" s="179"/>
      <c r="S1248" s="299"/>
      <c r="T1248" s="299"/>
      <c r="V1248" s="10"/>
      <c r="W1248" s="10"/>
      <c r="X1248" s="10"/>
      <c r="Y1248" s="10"/>
      <c r="Z1248" s="10"/>
      <c r="AA1248" s="10"/>
      <c r="AB1248" s="10"/>
      <c r="AC1248" s="10"/>
      <c r="AD1248" s="10"/>
    </row>
    <row r="1249" spans="1:30" x14ac:dyDescent="0.25">
      <c r="A1249" s="55"/>
      <c r="B1249" s="10"/>
      <c r="C1249" s="10"/>
      <c r="D1249" s="10"/>
      <c r="E1249" s="10"/>
      <c r="F1249" s="179"/>
      <c r="G1249" s="299"/>
      <c r="H1249" s="299"/>
      <c r="I1249" s="299"/>
      <c r="J1249" s="299"/>
      <c r="L1249" s="179"/>
      <c r="M1249" s="299"/>
      <c r="N1249" s="299"/>
      <c r="O1249" s="213"/>
      <c r="P1249" s="299"/>
      <c r="Q1249" s="299"/>
      <c r="R1249" s="179"/>
      <c r="S1249" s="299"/>
      <c r="T1249" s="299"/>
      <c r="V1249" s="10"/>
      <c r="W1249" s="10"/>
      <c r="X1249" s="10"/>
      <c r="Y1249" s="10"/>
      <c r="Z1249" s="10"/>
      <c r="AA1249" s="10"/>
      <c r="AB1249" s="10"/>
      <c r="AC1249" s="10"/>
      <c r="AD1249" s="10"/>
    </row>
    <row r="1250" spans="1:30" x14ac:dyDescent="0.25">
      <c r="A1250" s="55"/>
      <c r="B1250" s="10"/>
      <c r="C1250" s="10"/>
      <c r="D1250" s="10"/>
      <c r="E1250" s="10"/>
      <c r="F1250" s="179"/>
      <c r="G1250" s="299"/>
      <c r="H1250" s="299"/>
      <c r="I1250" s="299"/>
      <c r="J1250" s="299"/>
      <c r="L1250" s="179"/>
      <c r="M1250" s="299"/>
      <c r="N1250" s="299"/>
      <c r="O1250" s="213"/>
      <c r="P1250" s="299"/>
      <c r="Q1250" s="299"/>
      <c r="R1250" s="179"/>
      <c r="S1250" s="299"/>
      <c r="T1250" s="299"/>
      <c r="V1250" s="10"/>
      <c r="W1250" s="10"/>
      <c r="X1250" s="10"/>
      <c r="Y1250" s="10"/>
      <c r="Z1250" s="10"/>
      <c r="AA1250" s="10"/>
      <c r="AB1250" s="10"/>
      <c r="AC1250" s="10"/>
      <c r="AD1250" s="10"/>
    </row>
    <row r="1251" spans="1:30" x14ac:dyDescent="0.25">
      <c r="A1251" s="55"/>
      <c r="B1251" s="10"/>
      <c r="C1251" s="10"/>
      <c r="D1251" s="10"/>
      <c r="E1251" s="10"/>
      <c r="F1251" s="179"/>
      <c r="G1251" s="299"/>
      <c r="H1251" s="299"/>
      <c r="I1251" s="299"/>
      <c r="J1251" s="299"/>
      <c r="L1251" s="179"/>
      <c r="M1251" s="299"/>
      <c r="N1251" s="299"/>
      <c r="O1251" s="213"/>
      <c r="P1251" s="299"/>
      <c r="Q1251" s="299"/>
      <c r="R1251" s="179"/>
      <c r="S1251" s="299"/>
      <c r="T1251" s="299"/>
      <c r="V1251" s="10"/>
      <c r="W1251" s="10"/>
      <c r="X1251" s="10"/>
      <c r="Y1251" s="10"/>
      <c r="Z1251" s="10"/>
      <c r="AA1251" s="10"/>
      <c r="AB1251" s="10"/>
      <c r="AC1251" s="10"/>
      <c r="AD1251" s="10"/>
    </row>
    <row r="1252" spans="1:30" x14ac:dyDescent="0.25">
      <c r="A1252" s="55"/>
      <c r="B1252" s="10"/>
      <c r="C1252" s="10"/>
      <c r="D1252" s="10"/>
      <c r="E1252" s="10"/>
      <c r="F1252" s="179"/>
      <c r="G1252" s="299"/>
      <c r="H1252" s="299"/>
      <c r="I1252" s="299"/>
      <c r="J1252" s="299"/>
      <c r="L1252" s="179"/>
      <c r="M1252" s="299"/>
      <c r="N1252" s="299"/>
      <c r="O1252" s="213"/>
      <c r="P1252" s="299"/>
      <c r="Q1252" s="299"/>
      <c r="R1252" s="179"/>
      <c r="S1252" s="299"/>
      <c r="T1252" s="299"/>
      <c r="V1252" s="10"/>
      <c r="W1252" s="10"/>
      <c r="X1252" s="10"/>
      <c r="Y1252" s="10"/>
      <c r="Z1252" s="10"/>
      <c r="AA1252" s="10"/>
      <c r="AB1252" s="10"/>
      <c r="AC1252" s="10"/>
      <c r="AD1252" s="10"/>
    </row>
    <row r="1253" spans="1:30" x14ac:dyDescent="0.25">
      <c r="A1253" s="55"/>
      <c r="B1253" s="10"/>
      <c r="C1253" s="10"/>
      <c r="D1253" s="10"/>
      <c r="E1253" s="10"/>
      <c r="F1253" s="179"/>
      <c r="G1253" s="299"/>
      <c r="H1253" s="299"/>
      <c r="I1253" s="299"/>
      <c r="J1253" s="299"/>
      <c r="L1253" s="179"/>
      <c r="M1253" s="299"/>
      <c r="N1253" s="299"/>
      <c r="O1253" s="213"/>
      <c r="P1253" s="299"/>
      <c r="Q1253" s="299"/>
      <c r="R1253" s="179"/>
      <c r="S1253" s="299"/>
      <c r="T1253" s="299"/>
      <c r="V1253" s="10"/>
      <c r="W1253" s="10"/>
      <c r="X1253" s="10"/>
      <c r="Y1253" s="10"/>
      <c r="Z1253" s="10"/>
      <c r="AA1253" s="10"/>
      <c r="AB1253" s="10"/>
      <c r="AC1253" s="10"/>
      <c r="AD1253" s="10"/>
    </row>
    <row r="1254" spans="1:30" x14ac:dyDescent="0.25">
      <c r="A1254" s="55"/>
      <c r="B1254" s="10"/>
      <c r="C1254" s="10"/>
      <c r="D1254" s="10"/>
      <c r="E1254" s="10"/>
      <c r="F1254" s="179"/>
      <c r="G1254" s="299"/>
      <c r="H1254" s="299"/>
      <c r="I1254" s="299"/>
      <c r="J1254" s="299"/>
      <c r="L1254" s="179"/>
      <c r="M1254" s="299"/>
      <c r="N1254" s="299"/>
      <c r="O1254" s="213"/>
      <c r="P1254" s="299"/>
      <c r="Q1254" s="299"/>
      <c r="R1254" s="179"/>
      <c r="S1254" s="299"/>
      <c r="T1254" s="299"/>
      <c r="V1254" s="10"/>
      <c r="W1254" s="10"/>
      <c r="X1254" s="10"/>
      <c r="Y1254" s="10"/>
      <c r="Z1254" s="10"/>
      <c r="AA1254" s="10"/>
      <c r="AB1254" s="10"/>
      <c r="AC1254" s="10"/>
      <c r="AD1254" s="10"/>
    </row>
    <row r="1255" spans="1:30" x14ac:dyDescent="0.25">
      <c r="A1255" s="55"/>
      <c r="B1255" s="10"/>
      <c r="C1255" s="10"/>
      <c r="D1255" s="10"/>
      <c r="E1255" s="10"/>
      <c r="F1255" s="179"/>
      <c r="G1255" s="299"/>
      <c r="H1255" s="299"/>
      <c r="I1255" s="299"/>
      <c r="J1255" s="299"/>
      <c r="L1255" s="179"/>
      <c r="M1255" s="299"/>
      <c r="N1255" s="299"/>
      <c r="O1255" s="213"/>
      <c r="P1255" s="299"/>
      <c r="Q1255" s="299"/>
      <c r="R1255" s="179"/>
      <c r="S1255" s="299"/>
      <c r="T1255" s="299"/>
      <c r="V1255" s="10"/>
      <c r="W1255" s="10"/>
      <c r="X1255" s="10"/>
      <c r="Y1255" s="10"/>
      <c r="Z1255" s="10"/>
      <c r="AA1255" s="10"/>
      <c r="AB1255" s="10"/>
      <c r="AC1255" s="10"/>
      <c r="AD1255" s="10"/>
    </row>
    <row r="1256" spans="1:30" x14ac:dyDescent="0.25">
      <c r="A1256" s="55"/>
      <c r="B1256" s="10"/>
      <c r="C1256" s="10"/>
      <c r="D1256" s="10"/>
      <c r="E1256" s="10"/>
      <c r="F1256" s="179"/>
      <c r="G1256" s="299"/>
      <c r="H1256" s="299"/>
      <c r="I1256" s="299"/>
      <c r="J1256" s="299"/>
      <c r="L1256" s="179"/>
      <c r="M1256" s="299"/>
      <c r="N1256" s="299"/>
      <c r="O1256" s="213"/>
      <c r="P1256" s="299"/>
      <c r="Q1256" s="299"/>
      <c r="R1256" s="179"/>
      <c r="S1256" s="299"/>
      <c r="T1256" s="299"/>
      <c r="V1256" s="10"/>
      <c r="W1256" s="10"/>
      <c r="X1256" s="10"/>
      <c r="Y1256" s="10"/>
      <c r="Z1256" s="10"/>
      <c r="AA1256" s="10"/>
      <c r="AB1256" s="10"/>
      <c r="AC1256" s="10"/>
      <c r="AD1256" s="10"/>
    </row>
    <row r="1257" spans="1:30" x14ac:dyDescent="0.25">
      <c r="A1257" s="55"/>
      <c r="B1257" s="10"/>
      <c r="C1257" s="10"/>
      <c r="D1257" s="10"/>
      <c r="E1257" s="10"/>
      <c r="F1257" s="179"/>
      <c r="G1257" s="299"/>
      <c r="H1257" s="299"/>
      <c r="I1257" s="299"/>
      <c r="J1257" s="299"/>
      <c r="L1257" s="179"/>
      <c r="M1257" s="299"/>
      <c r="N1257" s="299"/>
      <c r="O1257" s="213"/>
      <c r="P1257" s="299"/>
      <c r="Q1257" s="299"/>
      <c r="R1257" s="179"/>
      <c r="S1257" s="299"/>
      <c r="T1257" s="299"/>
      <c r="V1257" s="10"/>
      <c r="W1257" s="10"/>
      <c r="X1257" s="10"/>
      <c r="Y1257" s="10"/>
      <c r="Z1257" s="10"/>
      <c r="AA1257" s="10"/>
      <c r="AB1257" s="10"/>
      <c r="AC1257" s="10"/>
      <c r="AD1257" s="10"/>
    </row>
    <row r="1258" spans="1:30" x14ac:dyDescent="0.25">
      <c r="A1258" s="55"/>
      <c r="B1258" s="10"/>
      <c r="C1258" s="10"/>
      <c r="D1258" s="10"/>
      <c r="E1258" s="10"/>
      <c r="F1258" s="179"/>
      <c r="G1258" s="299"/>
      <c r="H1258" s="299"/>
      <c r="I1258" s="299"/>
      <c r="J1258" s="299"/>
      <c r="L1258" s="179"/>
      <c r="M1258" s="299"/>
      <c r="N1258" s="299"/>
      <c r="O1258" s="213"/>
      <c r="P1258" s="299"/>
      <c r="Q1258" s="299"/>
      <c r="R1258" s="179"/>
      <c r="S1258" s="299"/>
      <c r="T1258" s="299"/>
      <c r="V1258" s="10"/>
      <c r="W1258" s="10"/>
      <c r="X1258" s="10"/>
      <c r="Y1258" s="10"/>
      <c r="Z1258" s="10"/>
      <c r="AA1258" s="10"/>
      <c r="AB1258" s="10"/>
      <c r="AC1258" s="10"/>
      <c r="AD1258" s="10"/>
    </row>
    <row r="1259" spans="1:30" x14ac:dyDescent="0.25">
      <c r="A1259" s="55"/>
      <c r="B1259" s="10"/>
      <c r="C1259" s="10"/>
      <c r="D1259" s="10"/>
      <c r="E1259" s="10"/>
      <c r="F1259" s="179"/>
      <c r="G1259" s="299"/>
      <c r="H1259" s="299"/>
      <c r="I1259" s="299"/>
      <c r="J1259" s="299"/>
      <c r="L1259" s="179"/>
      <c r="M1259" s="299"/>
      <c r="N1259" s="299"/>
      <c r="O1259" s="213"/>
      <c r="P1259" s="299"/>
      <c r="Q1259" s="299"/>
      <c r="R1259" s="179"/>
      <c r="S1259" s="299"/>
      <c r="T1259" s="299"/>
      <c r="V1259" s="10"/>
      <c r="W1259" s="10"/>
      <c r="X1259" s="10"/>
      <c r="Y1259" s="10"/>
      <c r="Z1259" s="10"/>
      <c r="AA1259" s="10"/>
      <c r="AB1259" s="10"/>
      <c r="AC1259" s="10"/>
      <c r="AD1259" s="10"/>
    </row>
    <row r="1260" spans="1:30" x14ac:dyDescent="0.25">
      <c r="A1260" s="55"/>
      <c r="B1260" s="10"/>
      <c r="C1260" s="10"/>
      <c r="D1260" s="10"/>
      <c r="E1260" s="10"/>
      <c r="F1260" s="179"/>
      <c r="G1260" s="299"/>
      <c r="H1260" s="299"/>
      <c r="I1260" s="299"/>
      <c r="J1260" s="299"/>
      <c r="L1260" s="179"/>
      <c r="M1260" s="299"/>
      <c r="N1260" s="299"/>
      <c r="O1260" s="213"/>
      <c r="P1260" s="299"/>
      <c r="Q1260" s="299"/>
      <c r="R1260" s="179"/>
      <c r="S1260" s="299"/>
      <c r="T1260" s="299"/>
      <c r="V1260" s="10"/>
      <c r="W1260" s="10"/>
      <c r="X1260" s="10"/>
      <c r="Y1260" s="10"/>
      <c r="Z1260" s="10"/>
      <c r="AA1260" s="10"/>
      <c r="AB1260" s="10"/>
      <c r="AC1260" s="10"/>
      <c r="AD1260" s="10"/>
    </row>
    <row r="1261" spans="1:30" x14ac:dyDescent="0.25">
      <c r="A1261" s="55"/>
      <c r="B1261" s="10"/>
      <c r="C1261" s="10"/>
      <c r="D1261" s="10"/>
      <c r="E1261" s="10"/>
      <c r="F1261" s="179"/>
      <c r="G1261" s="299"/>
      <c r="H1261" s="299"/>
      <c r="I1261" s="299"/>
      <c r="J1261" s="299"/>
      <c r="L1261" s="179"/>
      <c r="M1261" s="299"/>
      <c r="N1261" s="299"/>
      <c r="O1261" s="213"/>
      <c r="P1261" s="299"/>
      <c r="Q1261" s="299"/>
      <c r="R1261" s="179"/>
      <c r="S1261" s="299"/>
      <c r="T1261" s="299"/>
      <c r="V1261" s="10"/>
      <c r="W1261" s="10"/>
      <c r="X1261" s="10"/>
      <c r="Y1261" s="10"/>
      <c r="Z1261" s="10"/>
      <c r="AA1261" s="10"/>
      <c r="AB1261" s="10"/>
      <c r="AC1261" s="10"/>
      <c r="AD1261" s="10"/>
    </row>
    <row r="1262" spans="1:30" x14ac:dyDescent="0.25">
      <c r="A1262" s="55"/>
      <c r="B1262" s="10"/>
      <c r="C1262" s="10"/>
      <c r="D1262" s="10"/>
      <c r="E1262" s="10"/>
      <c r="F1262" s="179"/>
      <c r="G1262" s="299"/>
      <c r="H1262" s="299"/>
      <c r="I1262" s="299"/>
      <c r="J1262" s="299"/>
      <c r="L1262" s="179"/>
      <c r="M1262" s="299"/>
      <c r="N1262" s="299"/>
      <c r="O1262" s="213"/>
      <c r="P1262" s="299"/>
      <c r="Q1262" s="299"/>
      <c r="R1262" s="179"/>
      <c r="S1262" s="299"/>
      <c r="T1262" s="299"/>
      <c r="V1262" s="10"/>
      <c r="W1262" s="10"/>
      <c r="X1262" s="10"/>
      <c r="Y1262" s="10"/>
      <c r="Z1262" s="10"/>
      <c r="AA1262" s="10"/>
      <c r="AB1262" s="10"/>
      <c r="AC1262" s="10"/>
      <c r="AD1262" s="10"/>
    </row>
    <row r="1263" spans="1:30" x14ac:dyDescent="0.25">
      <c r="A1263" s="55"/>
      <c r="B1263" s="10"/>
      <c r="C1263" s="10"/>
      <c r="D1263" s="10"/>
      <c r="E1263" s="10"/>
      <c r="F1263" s="179"/>
      <c r="G1263" s="299"/>
      <c r="H1263" s="299"/>
      <c r="I1263" s="299"/>
      <c r="J1263" s="299"/>
      <c r="L1263" s="179"/>
      <c r="M1263" s="299"/>
      <c r="N1263" s="299"/>
      <c r="O1263" s="213"/>
      <c r="P1263" s="299"/>
      <c r="Q1263" s="299"/>
      <c r="R1263" s="179"/>
      <c r="S1263" s="299"/>
      <c r="T1263" s="299"/>
      <c r="V1263" s="10"/>
      <c r="W1263" s="10"/>
      <c r="X1263" s="10"/>
      <c r="Y1263" s="10"/>
      <c r="Z1263" s="10"/>
      <c r="AA1263" s="10"/>
      <c r="AB1263" s="10"/>
      <c r="AC1263" s="10"/>
      <c r="AD1263" s="10"/>
    </row>
    <row r="1264" spans="1:30" x14ac:dyDescent="0.25">
      <c r="A1264" s="55"/>
      <c r="B1264" s="10"/>
      <c r="C1264" s="10"/>
      <c r="D1264" s="10"/>
      <c r="E1264" s="10"/>
      <c r="F1264" s="179"/>
      <c r="G1264" s="299"/>
      <c r="H1264" s="299"/>
      <c r="I1264" s="299"/>
      <c r="J1264" s="299"/>
      <c r="L1264" s="179"/>
      <c r="M1264" s="299"/>
      <c r="N1264" s="299"/>
      <c r="O1264" s="213"/>
      <c r="P1264" s="299"/>
      <c r="Q1264" s="299"/>
      <c r="R1264" s="179"/>
      <c r="S1264" s="299"/>
      <c r="T1264" s="299"/>
      <c r="V1264" s="10"/>
      <c r="W1264" s="10"/>
      <c r="X1264" s="10"/>
      <c r="Y1264" s="10"/>
      <c r="Z1264" s="10"/>
      <c r="AA1264" s="10"/>
      <c r="AB1264" s="10"/>
      <c r="AC1264" s="10"/>
      <c r="AD1264" s="10"/>
    </row>
    <row r="1265" spans="1:30" x14ac:dyDescent="0.25">
      <c r="A1265" s="55"/>
      <c r="B1265" s="10"/>
      <c r="C1265" s="10"/>
      <c r="D1265" s="10"/>
      <c r="E1265" s="10"/>
      <c r="F1265" s="179"/>
      <c r="G1265" s="299"/>
      <c r="H1265" s="299"/>
      <c r="I1265" s="299"/>
      <c r="J1265" s="299"/>
      <c r="L1265" s="179"/>
      <c r="M1265" s="299"/>
      <c r="N1265" s="299"/>
      <c r="O1265" s="213"/>
      <c r="P1265" s="299"/>
      <c r="Q1265" s="299"/>
      <c r="R1265" s="179"/>
      <c r="S1265" s="299"/>
      <c r="T1265" s="299"/>
      <c r="V1265" s="10"/>
      <c r="W1265" s="10"/>
      <c r="X1265" s="10"/>
      <c r="Y1265" s="10"/>
      <c r="Z1265" s="10"/>
      <c r="AA1265" s="10"/>
      <c r="AB1265" s="10"/>
      <c r="AC1265" s="10"/>
      <c r="AD1265" s="10"/>
    </row>
    <row r="1266" spans="1:30" x14ac:dyDescent="0.25">
      <c r="A1266" s="55"/>
      <c r="B1266" s="10"/>
      <c r="C1266" s="10"/>
      <c r="D1266" s="10"/>
      <c r="E1266" s="10"/>
      <c r="F1266" s="179"/>
      <c r="G1266" s="299"/>
      <c r="H1266" s="299"/>
      <c r="I1266" s="299"/>
      <c r="J1266" s="299"/>
      <c r="L1266" s="179"/>
      <c r="M1266" s="299"/>
      <c r="N1266" s="299"/>
      <c r="O1266" s="213"/>
      <c r="P1266" s="299"/>
      <c r="Q1266" s="299"/>
      <c r="R1266" s="179"/>
      <c r="S1266" s="299"/>
      <c r="T1266" s="299"/>
      <c r="V1266" s="10"/>
      <c r="W1266" s="10"/>
      <c r="X1266" s="10"/>
      <c r="Y1266" s="10"/>
      <c r="Z1266" s="10"/>
      <c r="AA1266" s="10"/>
      <c r="AB1266" s="10"/>
      <c r="AC1266" s="10"/>
      <c r="AD1266" s="10"/>
    </row>
    <row r="1267" spans="1:30" x14ac:dyDescent="0.25">
      <c r="A1267" s="55"/>
      <c r="B1267" s="10"/>
      <c r="C1267" s="10"/>
      <c r="D1267" s="10"/>
      <c r="E1267" s="10"/>
      <c r="F1267" s="179"/>
      <c r="G1267" s="299"/>
      <c r="H1267" s="299"/>
      <c r="I1267" s="299"/>
      <c r="J1267" s="299"/>
      <c r="L1267" s="179"/>
      <c r="M1267" s="299"/>
      <c r="N1267" s="299"/>
      <c r="O1267" s="213"/>
      <c r="P1267" s="299"/>
      <c r="Q1267" s="299"/>
      <c r="R1267" s="179"/>
      <c r="S1267" s="299"/>
      <c r="T1267" s="299"/>
      <c r="V1267" s="10"/>
      <c r="W1267" s="10"/>
      <c r="X1267" s="10"/>
      <c r="Y1267" s="10"/>
      <c r="Z1267" s="10"/>
      <c r="AA1267" s="10"/>
      <c r="AB1267" s="10"/>
      <c r="AC1267" s="10"/>
      <c r="AD1267" s="10"/>
    </row>
    <row r="1268" spans="1:30" x14ac:dyDescent="0.25">
      <c r="A1268" s="55"/>
      <c r="B1268" s="10"/>
      <c r="C1268" s="10"/>
      <c r="D1268" s="10"/>
      <c r="E1268" s="10"/>
      <c r="F1268" s="179"/>
      <c r="G1268" s="299"/>
      <c r="H1268" s="299"/>
      <c r="I1268" s="299"/>
      <c r="J1268" s="299"/>
      <c r="L1268" s="179"/>
      <c r="M1268" s="299"/>
      <c r="N1268" s="299"/>
      <c r="O1268" s="213"/>
      <c r="P1268" s="299"/>
      <c r="Q1268" s="299"/>
      <c r="R1268" s="179"/>
      <c r="S1268" s="299"/>
      <c r="T1268" s="299"/>
      <c r="V1268" s="10"/>
      <c r="W1268" s="10"/>
      <c r="X1268" s="10"/>
      <c r="Y1268" s="10"/>
      <c r="Z1268" s="10"/>
      <c r="AA1268" s="10"/>
      <c r="AB1268" s="10"/>
      <c r="AC1268" s="10"/>
      <c r="AD1268" s="10"/>
    </row>
    <row r="1269" spans="1:30" x14ac:dyDescent="0.25">
      <c r="A1269" s="55"/>
      <c r="B1269" s="10"/>
      <c r="C1269" s="10"/>
      <c r="D1269" s="10"/>
      <c r="E1269" s="10"/>
      <c r="F1269" s="179"/>
      <c r="G1269" s="299"/>
      <c r="H1269" s="299"/>
      <c r="I1269" s="299"/>
      <c r="J1269" s="299"/>
      <c r="L1269" s="179"/>
      <c r="M1269" s="299"/>
      <c r="N1269" s="299"/>
      <c r="O1269" s="213"/>
      <c r="P1269" s="299"/>
      <c r="Q1269" s="299"/>
      <c r="R1269" s="179"/>
      <c r="S1269" s="299"/>
      <c r="T1269" s="299"/>
      <c r="V1269" s="10"/>
      <c r="W1269" s="10"/>
      <c r="X1269" s="10"/>
      <c r="Y1269" s="10"/>
      <c r="Z1269" s="10"/>
      <c r="AA1269" s="10"/>
      <c r="AB1269" s="10"/>
      <c r="AC1269" s="10"/>
      <c r="AD1269" s="10"/>
    </row>
    <row r="1270" spans="1:30" x14ac:dyDescent="0.25">
      <c r="A1270" s="55"/>
      <c r="B1270" s="10"/>
      <c r="C1270" s="10"/>
      <c r="D1270" s="10"/>
      <c r="E1270" s="10"/>
      <c r="F1270" s="179"/>
      <c r="G1270" s="299"/>
      <c r="H1270" s="299"/>
      <c r="I1270" s="299"/>
      <c r="J1270" s="299"/>
      <c r="L1270" s="179"/>
      <c r="M1270" s="299"/>
      <c r="N1270" s="299"/>
      <c r="O1270" s="213"/>
      <c r="P1270" s="299"/>
      <c r="Q1270" s="299"/>
      <c r="R1270" s="179"/>
      <c r="S1270" s="299"/>
      <c r="T1270" s="299"/>
      <c r="V1270" s="10"/>
      <c r="W1270" s="10"/>
      <c r="X1270" s="10"/>
      <c r="Y1270" s="10"/>
      <c r="Z1270" s="10"/>
      <c r="AA1270" s="10"/>
      <c r="AB1270" s="10"/>
      <c r="AC1270" s="10"/>
      <c r="AD1270" s="10"/>
    </row>
    <row r="1271" spans="1:30" x14ac:dyDescent="0.25">
      <c r="A1271" s="55"/>
      <c r="B1271" s="10"/>
      <c r="C1271" s="10"/>
      <c r="D1271" s="10"/>
      <c r="E1271" s="10"/>
      <c r="F1271" s="179"/>
      <c r="G1271" s="299"/>
      <c r="H1271" s="299"/>
      <c r="I1271" s="299"/>
      <c r="J1271" s="299"/>
      <c r="L1271" s="179"/>
      <c r="M1271" s="299"/>
      <c r="N1271" s="299"/>
      <c r="O1271" s="213"/>
      <c r="P1271" s="299"/>
      <c r="Q1271" s="299"/>
      <c r="R1271" s="179"/>
      <c r="S1271" s="299"/>
      <c r="T1271" s="299"/>
      <c r="V1271" s="10"/>
      <c r="W1271" s="10"/>
      <c r="X1271" s="10"/>
      <c r="Y1271" s="10"/>
      <c r="Z1271" s="10"/>
      <c r="AA1271" s="10"/>
      <c r="AB1271" s="10"/>
      <c r="AC1271" s="10"/>
      <c r="AD1271" s="10"/>
    </row>
    <row r="1272" spans="1:30" x14ac:dyDescent="0.25">
      <c r="A1272" s="55"/>
      <c r="B1272" s="10"/>
      <c r="C1272" s="10"/>
      <c r="D1272" s="10"/>
      <c r="E1272" s="10"/>
      <c r="F1272" s="179"/>
      <c r="G1272" s="299"/>
      <c r="H1272" s="299"/>
      <c r="I1272" s="299"/>
      <c r="J1272" s="299"/>
      <c r="L1272" s="179"/>
      <c r="M1272" s="299"/>
      <c r="N1272" s="299"/>
      <c r="O1272" s="213"/>
      <c r="P1272" s="299"/>
      <c r="Q1272" s="299"/>
      <c r="R1272" s="179"/>
      <c r="S1272" s="299"/>
      <c r="T1272" s="299"/>
      <c r="V1272" s="10"/>
      <c r="W1272" s="10"/>
      <c r="X1272" s="10"/>
      <c r="Y1272" s="10"/>
      <c r="Z1272" s="10"/>
      <c r="AA1272" s="10"/>
      <c r="AB1272" s="10"/>
      <c r="AC1272" s="10"/>
      <c r="AD1272" s="10"/>
    </row>
    <row r="1273" spans="1:30" x14ac:dyDescent="0.25">
      <c r="A1273" s="55"/>
      <c r="B1273" s="10"/>
      <c r="C1273" s="10"/>
      <c r="D1273" s="10"/>
      <c r="E1273" s="10"/>
      <c r="F1273" s="179"/>
      <c r="G1273" s="299"/>
      <c r="H1273" s="299"/>
      <c r="I1273" s="299"/>
      <c r="J1273" s="299"/>
      <c r="L1273" s="179"/>
      <c r="M1273" s="299"/>
      <c r="N1273" s="299"/>
      <c r="O1273" s="213"/>
      <c r="P1273" s="299"/>
      <c r="Q1273" s="299"/>
      <c r="R1273" s="179"/>
      <c r="S1273" s="299"/>
      <c r="T1273" s="299"/>
      <c r="V1273" s="10"/>
      <c r="W1273" s="10"/>
      <c r="X1273" s="10"/>
      <c r="Y1273" s="10"/>
      <c r="Z1273" s="10"/>
      <c r="AA1273" s="10"/>
      <c r="AB1273" s="10"/>
      <c r="AC1273" s="10"/>
      <c r="AD1273" s="10"/>
    </row>
    <row r="1274" spans="1:30" x14ac:dyDescent="0.25">
      <c r="A1274" s="55"/>
      <c r="B1274" s="10"/>
      <c r="C1274" s="10"/>
      <c r="D1274" s="10"/>
      <c r="E1274" s="10"/>
      <c r="F1274" s="179"/>
      <c r="G1274" s="299"/>
      <c r="H1274" s="299"/>
      <c r="I1274" s="299"/>
      <c r="J1274" s="299"/>
      <c r="L1274" s="179"/>
      <c r="M1274" s="299"/>
      <c r="N1274" s="299"/>
      <c r="O1274" s="213"/>
      <c r="P1274" s="299"/>
      <c r="Q1274" s="299"/>
      <c r="R1274" s="179"/>
      <c r="S1274" s="299"/>
      <c r="T1274" s="299"/>
      <c r="V1274" s="10"/>
      <c r="W1274" s="10"/>
      <c r="X1274" s="10"/>
      <c r="Y1274" s="10"/>
      <c r="Z1274" s="10"/>
      <c r="AA1274" s="10"/>
      <c r="AB1274" s="10"/>
      <c r="AC1274" s="10"/>
      <c r="AD1274" s="10"/>
    </row>
    <row r="1275" spans="1:30" x14ac:dyDescent="0.25">
      <c r="A1275" s="55"/>
      <c r="B1275" s="10"/>
      <c r="C1275" s="10"/>
      <c r="D1275" s="10"/>
      <c r="E1275" s="10"/>
      <c r="F1275" s="179"/>
      <c r="G1275" s="299"/>
      <c r="H1275" s="299"/>
      <c r="I1275" s="299"/>
      <c r="J1275" s="299"/>
      <c r="L1275" s="179"/>
      <c r="M1275" s="299"/>
      <c r="N1275" s="299"/>
      <c r="O1275" s="213"/>
      <c r="P1275" s="299"/>
      <c r="Q1275" s="299"/>
      <c r="R1275" s="179"/>
      <c r="S1275" s="299"/>
      <c r="T1275" s="299"/>
      <c r="V1275" s="10"/>
      <c r="W1275" s="10"/>
      <c r="X1275" s="10"/>
      <c r="Y1275" s="10"/>
      <c r="Z1275" s="10"/>
      <c r="AA1275" s="10"/>
      <c r="AB1275" s="10"/>
      <c r="AC1275" s="10"/>
      <c r="AD1275" s="10"/>
    </row>
    <row r="1276" spans="1:30" x14ac:dyDescent="0.25">
      <c r="A1276" s="55"/>
      <c r="B1276" s="10"/>
      <c r="C1276" s="10"/>
      <c r="D1276" s="10"/>
      <c r="E1276" s="10"/>
      <c r="F1276" s="179"/>
      <c r="G1276" s="299"/>
      <c r="H1276" s="299"/>
      <c r="I1276" s="299"/>
      <c r="J1276" s="299"/>
      <c r="L1276" s="179"/>
      <c r="M1276" s="299"/>
      <c r="N1276" s="299"/>
      <c r="O1276" s="213"/>
      <c r="P1276" s="299"/>
      <c r="Q1276" s="299"/>
      <c r="R1276" s="179"/>
      <c r="S1276" s="299"/>
      <c r="T1276" s="299"/>
      <c r="V1276" s="10"/>
      <c r="W1276" s="10"/>
      <c r="X1276" s="10"/>
      <c r="Y1276" s="10"/>
      <c r="Z1276" s="10"/>
      <c r="AA1276" s="10"/>
      <c r="AB1276" s="10"/>
      <c r="AC1276" s="10"/>
      <c r="AD1276" s="10"/>
    </row>
    <row r="1277" spans="1:30" x14ac:dyDescent="0.25">
      <c r="A1277" s="55"/>
      <c r="B1277" s="10"/>
      <c r="C1277" s="10"/>
      <c r="D1277" s="10"/>
      <c r="E1277" s="10"/>
      <c r="F1277" s="179"/>
      <c r="G1277" s="299"/>
      <c r="H1277" s="299"/>
      <c r="I1277" s="299"/>
      <c r="J1277" s="299"/>
      <c r="L1277" s="179"/>
      <c r="M1277" s="299"/>
      <c r="N1277" s="299"/>
      <c r="O1277" s="213"/>
      <c r="P1277" s="299"/>
      <c r="Q1277" s="299"/>
      <c r="R1277" s="179"/>
      <c r="S1277" s="299"/>
      <c r="T1277" s="299"/>
      <c r="V1277" s="10"/>
      <c r="W1277" s="10"/>
      <c r="X1277" s="10"/>
      <c r="Y1277" s="10"/>
      <c r="Z1277" s="10"/>
      <c r="AA1277" s="10"/>
      <c r="AB1277" s="10"/>
      <c r="AC1277" s="10"/>
      <c r="AD1277" s="10"/>
    </row>
    <row r="1278" spans="1:30" x14ac:dyDescent="0.25">
      <c r="A1278" s="55"/>
      <c r="B1278" s="10"/>
      <c r="C1278" s="10"/>
      <c r="D1278" s="10"/>
      <c r="E1278" s="10"/>
      <c r="F1278" s="179"/>
      <c r="G1278" s="299"/>
      <c r="H1278" s="299"/>
      <c r="I1278" s="299"/>
      <c r="J1278" s="299"/>
      <c r="L1278" s="179"/>
      <c r="M1278" s="299"/>
      <c r="N1278" s="299"/>
      <c r="O1278" s="213"/>
      <c r="P1278" s="299"/>
      <c r="Q1278" s="299"/>
      <c r="R1278" s="179"/>
      <c r="S1278" s="299"/>
      <c r="T1278" s="299"/>
      <c r="V1278" s="10"/>
      <c r="W1278" s="10"/>
      <c r="X1278" s="10"/>
      <c r="Y1278" s="10"/>
      <c r="Z1278" s="10"/>
      <c r="AA1278" s="10"/>
      <c r="AB1278" s="10"/>
      <c r="AC1278" s="10"/>
      <c r="AD1278" s="10"/>
    </row>
    <row r="1279" spans="1:30" x14ac:dyDescent="0.25">
      <c r="A1279" s="55"/>
      <c r="B1279" s="10"/>
      <c r="C1279" s="10"/>
      <c r="D1279" s="10"/>
      <c r="E1279" s="10"/>
      <c r="F1279" s="179"/>
      <c r="G1279" s="299"/>
      <c r="H1279" s="299"/>
      <c r="I1279" s="299"/>
      <c r="J1279" s="299"/>
      <c r="L1279" s="179"/>
      <c r="M1279" s="299"/>
      <c r="N1279" s="299"/>
      <c r="O1279" s="213"/>
      <c r="P1279" s="299"/>
      <c r="Q1279" s="299"/>
      <c r="R1279" s="179"/>
      <c r="S1279" s="299"/>
      <c r="T1279" s="299"/>
      <c r="V1279" s="10"/>
      <c r="W1279" s="10"/>
      <c r="X1279" s="10"/>
      <c r="Y1279" s="10"/>
      <c r="Z1279" s="10"/>
      <c r="AA1279" s="10"/>
      <c r="AB1279" s="10"/>
      <c r="AC1279" s="10"/>
      <c r="AD1279" s="10"/>
    </row>
    <row r="1280" spans="1:30" x14ac:dyDescent="0.25">
      <c r="A1280" s="55"/>
      <c r="B1280" s="10"/>
      <c r="C1280" s="10"/>
      <c r="D1280" s="10"/>
      <c r="E1280" s="10"/>
      <c r="F1280" s="179"/>
      <c r="G1280" s="299"/>
      <c r="H1280" s="299"/>
      <c r="I1280" s="299"/>
      <c r="J1280" s="299"/>
      <c r="L1280" s="179"/>
      <c r="M1280" s="299"/>
      <c r="N1280" s="299"/>
      <c r="O1280" s="213"/>
      <c r="P1280" s="299"/>
      <c r="Q1280" s="299"/>
      <c r="R1280" s="179"/>
      <c r="S1280" s="299"/>
      <c r="T1280" s="299"/>
      <c r="V1280" s="10"/>
      <c r="W1280" s="10"/>
      <c r="X1280" s="10"/>
      <c r="Y1280" s="10"/>
      <c r="Z1280" s="10"/>
      <c r="AA1280" s="10"/>
      <c r="AB1280" s="10"/>
      <c r="AC1280" s="10"/>
      <c r="AD1280" s="10"/>
    </row>
    <row r="1281" spans="1:30" x14ac:dyDescent="0.25">
      <c r="A1281" s="55"/>
      <c r="B1281" s="10"/>
      <c r="C1281" s="10"/>
      <c r="D1281" s="10"/>
      <c r="E1281" s="10"/>
      <c r="F1281" s="179"/>
      <c r="G1281" s="299"/>
      <c r="H1281" s="299"/>
      <c r="I1281" s="299"/>
      <c r="J1281" s="299"/>
      <c r="L1281" s="179"/>
      <c r="M1281" s="299"/>
      <c r="N1281" s="299"/>
      <c r="O1281" s="213"/>
      <c r="P1281" s="299"/>
      <c r="Q1281" s="299"/>
      <c r="R1281" s="179"/>
      <c r="S1281" s="299"/>
      <c r="T1281" s="299"/>
      <c r="V1281" s="10"/>
      <c r="W1281" s="10"/>
      <c r="X1281" s="10"/>
      <c r="Y1281" s="10"/>
      <c r="Z1281" s="10"/>
      <c r="AA1281" s="10"/>
      <c r="AB1281" s="10"/>
      <c r="AC1281" s="10"/>
      <c r="AD1281" s="10"/>
    </row>
    <row r="1282" spans="1:30" x14ac:dyDescent="0.25">
      <c r="A1282" s="55"/>
      <c r="B1282" s="10"/>
      <c r="C1282" s="10"/>
      <c r="D1282" s="10"/>
      <c r="E1282" s="10"/>
      <c r="F1282" s="179"/>
      <c r="G1282" s="299"/>
      <c r="H1282" s="299"/>
      <c r="I1282" s="299"/>
      <c r="J1282" s="299"/>
      <c r="L1282" s="179"/>
      <c r="M1282" s="299"/>
      <c r="N1282" s="299"/>
      <c r="O1282" s="213"/>
      <c r="P1282" s="299"/>
      <c r="Q1282" s="299"/>
      <c r="R1282" s="179"/>
      <c r="S1282" s="299"/>
      <c r="T1282" s="299"/>
      <c r="V1282" s="10"/>
      <c r="W1282" s="10"/>
      <c r="X1282" s="10"/>
      <c r="Y1282" s="10"/>
      <c r="Z1282" s="10"/>
      <c r="AA1282" s="10"/>
      <c r="AB1282" s="10"/>
      <c r="AC1282" s="10"/>
      <c r="AD1282" s="10"/>
    </row>
    <row r="1283" spans="1:30" x14ac:dyDescent="0.25">
      <c r="A1283" s="55"/>
      <c r="B1283" s="10"/>
      <c r="C1283" s="10"/>
      <c r="D1283" s="10"/>
      <c r="E1283" s="10"/>
      <c r="F1283" s="179"/>
      <c r="G1283" s="299"/>
      <c r="H1283" s="299"/>
      <c r="I1283" s="299"/>
      <c r="J1283" s="299"/>
      <c r="L1283" s="179"/>
      <c r="M1283" s="299"/>
      <c r="N1283" s="299"/>
      <c r="O1283" s="213"/>
      <c r="P1283" s="299"/>
      <c r="Q1283" s="299"/>
      <c r="R1283" s="179"/>
      <c r="S1283" s="299"/>
      <c r="T1283" s="299"/>
      <c r="V1283" s="10"/>
      <c r="W1283" s="10"/>
      <c r="X1283" s="10"/>
      <c r="Y1283" s="10"/>
      <c r="Z1283" s="10"/>
      <c r="AA1283" s="10"/>
      <c r="AB1283" s="10"/>
      <c r="AC1283" s="10"/>
      <c r="AD1283" s="10"/>
    </row>
    <row r="1284" spans="1:30" x14ac:dyDescent="0.25">
      <c r="A1284" s="55"/>
      <c r="B1284" s="10"/>
      <c r="C1284" s="10"/>
      <c r="D1284" s="10"/>
      <c r="E1284" s="10"/>
      <c r="F1284" s="179"/>
      <c r="G1284" s="299"/>
      <c r="H1284" s="299"/>
      <c r="I1284" s="299"/>
      <c r="J1284" s="299"/>
      <c r="L1284" s="179"/>
      <c r="M1284" s="299"/>
      <c r="N1284" s="299"/>
      <c r="O1284" s="213"/>
      <c r="P1284" s="299"/>
      <c r="Q1284" s="299"/>
      <c r="R1284" s="179"/>
      <c r="S1284" s="299"/>
      <c r="T1284" s="299"/>
      <c r="V1284" s="10"/>
      <c r="W1284" s="10"/>
      <c r="X1284" s="10"/>
      <c r="Y1284" s="10"/>
      <c r="Z1284" s="10"/>
      <c r="AA1284" s="10"/>
      <c r="AB1284" s="10"/>
      <c r="AC1284" s="10"/>
      <c r="AD1284" s="10"/>
    </row>
    <row r="1285" spans="1:30" x14ac:dyDescent="0.25">
      <c r="A1285" s="55"/>
      <c r="B1285" s="10"/>
      <c r="C1285" s="10"/>
      <c r="D1285" s="10"/>
      <c r="E1285" s="10"/>
      <c r="F1285" s="179"/>
      <c r="G1285" s="299"/>
      <c r="H1285" s="299"/>
      <c r="I1285" s="299"/>
      <c r="J1285" s="299"/>
      <c r="L1285" s="179"/>
      <c r="M1285" s="299"/>
      <c r="N1285" s="299"/>
      <c r="O1285" s="213"/>
      <c r="P1285" s="299"/>
      <c r="Q1285" s="299"/>
      <c r="R1285" s="179"/>
      <c r="S1285" s="299"/>
      <c r="T1285" s="299"/>
      <c r="V1285" s="10"/>
      <c r="W1285" s="10"/>
      <c r="X1285" s="10"/>
      <c r="Y1285" s="10"/>
      <c r="Z1285" s="10"/>
      <c r="AA1285" s="10"/>
      <c r="AB1285" s="10"/>
      <c r="AC1285" s="10"/>
      <c r="AD1285" s="10"/>
    </row>
    <row r="1286" spans="1:30" x14ac:dyDescent="0.25">
      <c r="A1286" s="55"/>
      <c r="B1286" s="10"/>
      <c r="C1286" s="10"/>
      <c r="D1286" s="10"/>
      <c r="E1286" s="10"/>
      <c r="F1286" s="179"/>
      <c r="G1286" s="299"/>
      <c r="H1286" s="299"/>
      <c r="I1286" s="299"/>
      <c r="J1286" s="299"/>
      <c r="L1286" s="179"/>
      <c r="M1286" s="299"/>
      <c r="N1286" s="299"/>
      <c r="O1286" s="213"/>
      <c r="P1286" s="299"/>
      <c r="Q1286" s="299"/>
      <c r="R1286" s="179"/>
      <c r="S1286" s="299"/>
      <c r="T1286" s="299"/>
      <c r="V1286" s="10"/>
      <c r="W1286" s="10"/>
      <c r="X1286" s="10"/>
      <c r="Y1286" s="10"/>
      <c r="Z1286" s="10"/>
      <c r="AA1286" s="10"/>
      <c r="AB1286" s="10"/>
      <c r="AC1286" s="10"/>
      <c r="AD1286" s="10"/>
    </row>
    <row r="1287" spans="1:30" x14ac:dyDescent="0.25">
      <c r="A1287" s="55"/>
      <c r="B1287" s="10"/>
      <c r="C1287" s="10"/>
      <c r="D1287" s="10"/>
      <c r="E1287" s="10"/>
      <c r="F1287" s="179"/>
      <c r="G1287" s="299"/>
      <c r="H1287" s="299"/>
      <c r="I1287" s="299"/>
      <c r="J1287" s="299"/>
      <c r="L1287" s="179"/>
      <c r="M1287" s="299"/>
      <c r="N1287" s="299"/>
      <c r="O1287" s="213"/>
      <c r="P1287" s="299"/>
      <c r="Q1287" s="299"/>
      <c r="R1287" s="179"/>
      <c r="S1287" s="299"/>
      <c r="T1287" s="299"/>
      <c r="V1287" s="10"/>
      <c r="W1287" s="10"/>
      <c r="X1287" s="10"/>
      <c r="Y1287" s="10"/>
      <c r="Z1287" s="10"/>
      <c r="AA1287" s="10"/>
      <c r="AB1287" s="10"/>
      <c r="AC1287" s="10"/>
      <c r="AD1287" s="10"/>
    </row>
    <row r="1288" spans="1:30" x14ac:dyDescent="0.25">
      <c r="A1288" s="55"/>
      <c r="B1288" s="10"/>
      <c r="C1288" s="10"/>
      <c r="D1288" s="10"/>
      <c r="E1288" s="10"/>
      <c r="F1288" s="179"/>
      <c r="G1288" s="299"/>
      <c r="H1288" s="299"/>
      <c r="I1288" s="299"/>
      <c r="J1288" s="299"/>
      <c r="L1288" s="179"/>
      <c r="M1288" s="299"/>
      <c r="N1288" s="299"/>
      <c r="O1288" s="213"/>
      <c r="P1288" s="299"/>
      <c r="Q1288" s="299"/>
      <c r="R1288" s="179"/>
      <c r="S1288" s="299"/>
      <c r="T1288" s="299"/>
      <c r="V1288" s="10"/>
      <c r="W1288" s="10"/>
      <c r="X1288" s="10"/>
      <c r="Y1288" s="10"/>
      <c r="Z1288" s="10"/>
      <c r="AA1288" s="10"/>
      <c r="AB1288" s="10"/>
      <c r="AC1288" s="10"/>
      <c r="AD1288" s="10"/>
    </row>
    <row r="1289" spans="1:30" x14ac:dyDescent="0.25">
      <c r="A1289" s="55"/>
      <c r="B1289" s="10"/>
      <c r="C1289" s="10"/>
      <c r="D1289" s="10"/>
      <c r="E1289" s="10"/>
      <c r="F1289" s="179"/>
      <c r="G1289" s="299"/>
      <c r="H1289" s="299"/>
      <c r="I1289" s="299"/>
      <c r="J1289" s="299"/>
      <c r="L1289" s="179"/>
      <c r="M1289" s="299"/>
      <c r="N1289" s="299"/>
      <c r="O1289" s="213"/>
      <c r="P1289" s="299"/>
      <c r="Q1289" s="299"/>
      <c r="R1289" s="179"/>
      <c r="S1289" s="299"/>
      <c r="T1289" s="299"/>
      <c r="V1289" s="10"/>
      <c r="W1289" s="10"/>
      <c r="X1289" s="10"/>
      <c r="Y1289" s="10"/>
      <c r="Z1289" s="10"/>
      <c r="AA1289" s="10"/>
      <c r="AB1289" s="10"/>
      <c r="AC1289" s="10"/>
      <c r="AD1289" s="10"/>
    </row>
    <row r="1290" spans="1:30" x14ac:dyDescent="0.25">
      <c r="A1290" s="55"/>
      <c r="B1290" s="10"/>
      <c r="C1290" s="10"/>
      <c r="D1290" s="10"/>
      <c r="E1290" s="10"/>
      <c r="F1290" s="179"/>
      <c r="G1290" s="299"/>
      <c r="H1290" s="299"/>
      <c r="I1290" s="299"/>
      <c r="J1290" s="299"/>
      <c r="L1290" s="179"/>
      <c r="M1290" s="299"/>
      <c r="N1290" s="299"/>
      <c r="O1290" s="213"/>
      <c r="P1290" s="299"/>
      <c r="Q1290" s="299"/>
      <c r="R1290" s="179"/>
      <c r="S1290" s="299"/>
      <c r="T1290" s="299"/>
      <c r="V1290" s="10"/>
      <c r="W1290" s="10"/>
      <c r="X1290" s="10"/>
      <c r="Y1290" s="10"/>
      <c r="Z1290" s="10"/>
      <c r="AA1290" s="10"/>
      <c r="AB1290" s="10"/>
      <c r="AC1290" s="10"/>
      <c r="AD1290" s="10"/>
    </row>
    <row r="1291" spans="1:30" x14ac:dyDescent="0.25">
      <c r="A1291" s="55"/>
      <c r="B1291" s="10"/>
      <c r="C1291" s="10"/>
      <c r="D1291" s="10"/>
      <c r="E1291" s="10"/>
      <c r="F1291" s="179"/>
      <c r="G1291" s="299"/>
      <c r="H1291" s="299"/>
      <c r="I1291" s="299"/>
      <c r="J1291" s="299"/>
      <c r="L1291" s="179"/>
      <c r="M1291" s="299"/>
      <c r="N1291" s="299"/>
      <c r="O1291" s="213"/>
      <c r="P1291" s="299"/>
      <c r="Q1291" s="299"/>
      <c r="R1291" s="179"/>
      <c r="S1291" s="299"/>
      <c r="T1291" s="299"/>
      <c r="V1291" s="10"/>
      <c r="W1291" s="10"/>
      <c r="X1291" s="10"/>
      <c r="Y1291" s="10"/>
      <c r="Z1291" s="10"/>
      <c r="AA1291" s="10"/>
      <c r="AB1291" s="10"/>
      <c r="AC1291" s="10"/>
      <c r="AD1291" s="10"/>
    </row>
    <row r="1292" spans="1:30" x14ac:dyDescent="0.25">
      <c r="A1292" s="55"/>
      <c r="B1292" s="10"/>
      <c r="C1292" s="10"/>
      <c r="D1292" s="10"/>
      <c r="E1292" s="10"/>
      <c r="F1292" s="179"/>
      <c r="G1292" s="299"/>
      <c r="H1292" s="299"/>
      <c r="I1292" s="299"/>
      <c r="J1292" s="299"/>
      <c r="L1292" s="179"/>
      <c r="M1292" s="299"/>
      <c r="N1292" s="299"/>
      <c r="O1292" s="213"/>
      <c r="P1292" s="299"/>
      <c r="Q1292" s="299"/>
      <c r="R1292" s="179"/>
      <c r="S1292" s="299"/>
      <c r="T1292" s="299"/>
      <c r="V1292" s="10"/>
      <c r="W1292" s="10"/>
      <c r="X1292" s="10"/>
      <c r="Y1292" s="10"/>
      <c r="Z1292" s="10"/>
      <c r="AA1292" s="10"/>
      <c r="AB1292" s="10"/>
      <c r="AC1292" s="10"/>
      <c r="AD1292" s="10"/>
    </row>
    <row r="1293" spans="1:30" x14ac:dyDescent="0.25">
      <c r="A1293" s="55"/>
      <c r="B1293" s="10"/>
      <c r="C1293" s="10"/>
      <c r="D1293" s="10"/>
      <c r="E1293" s="10"/>
      <c r="F1293" s="179"/>
      <c r="G1293" s="299"/>
      <c r="H1293" s="299"/>
      <c r="I1293" s="299"/>
      <c r="J1293" s="299"/>
      <c r="L1293" s="179"/>
      <c r="M1293" s="299"/>
      <c r="N1293" s="299"/>
      <c r="O1293" s="213"/>
      <c r="P1293" s="299"/>
      <c r="Q1293" s="299"/>
      <c r="R1293" s="179"/>
      <c r="S1293" s="299"/>
      <c r="T1293" s="299"/>
      <c r="V1293" s="10"/>
      <c r="W1293" s="10"/>
      <c r="X1293" s="10"/>
      <c r="Y1293" s="10"/>
      <c r="Z1293" s="10"/>
      <c r="AA1293" s="10"/>
      <c r="AB1293" s="10"/>
      <c r="AC1293" s="10"/>
      <c r="AD1293" s="10"/>
    </row>
    <row r="1294" spans="1:30" x14ac:dyDescent="0.25">
      <c r="A1294" s="55"/>
      <c r="B1294" s="10"/>
      <c r="C1294" s="10"/>
      <c r="D1294" s="10"/>
      <c r="E1294" s="10"/>
      <c r="F1294" s="179"/>
      <c r="G1294" s="299"/>
      <c r="H1294" s="299"/>
      <c r="I1294" s="299"/>
      <c r="J1294" s="299"/>
      <c r="L1294" s="179"/>
      <c r="M1294" s="299"/>
      <c r="N1294" s="299"/>
      <c r="O1294" s="213"/>
      <c r="P1294" s="299"/>
      <c r="Q1294" s="299"/>
      <c r="R1294" s="179"/>
      <c r="S1294" s="299"/>
      <c r="T1294" s="299"/>
      <c r="V1294" s="10"/>
      <c r="W1294" s="10"/>
      <c r="X1294" s="10"/>
      <c r="Y1294" s="10"/>
      <c r="Z1294" s="10"/>
      <c r="AA1294" s="10"/>
      <c r="AB1294" s="10"/>
      <c r="AC1294" s="10"/>
      <c r="AD1294" s="10"/>
    </row>
    <row r="1295" spans="1:30" x14ac:dyDescent="0.25">
      <c r="A1295" s="55"/>
      <c r="B1295" s="10"/>
      <c r="C1295" s="10"/>
      <c r="D1295" s="10"/>
      <c r="E1295" s="10"/>
      <c r="F1295" s="179"/>
      <c r="G1295" s="299"/>
      <c r="H1295" s="299"/>
      <c r="I1295" s="299"/>
      <c r="J1295" s="299"/>
      <c r="L1295" s="179"/>
      <c r="M1295" s="299"/>
      <c r="N1295" s="299"/>
      <c r="O1295" s="213"/>
      <c r="P1295" s="299"/>
      <c r="Q1295" s="299"/>
      <c r="R1295" s="179"/>
      <c r="S1295" s="299"/>
      <c r="T1295" s="299"/>
      <c r="V1295" s="10"/>
      <c r="W1295" s="10"/>
      <c r="X1295" s="10"/>
      <c r="Y1295" s="10"/>
      <c r="Z1295" s="10"/>
      <c r="AA1295" s="10"/>
      <c r="AB1295" s="10"/>
      <c r="AC1295" s="10"/>
      <c r="AD1295" s="10"/>
    </row>
    <row r="1296" spans="1:30" x14ac:dyDescent="0.25">
      <c r="A1296" s="55"/>
      <c r="B1296" s="10"/>
      <c r="C1296" s="10"/>
      <c r="D1296" s="10"/>
      <c r="E1296" s="10"/>
      <c r="F1296" s="179"/>
      <c r="G1296" s="299"/>
      <c r="H1296" s="299"/>
      <c r="I1296" s="299"/>
      <c r="J1296" s="299"/>
      <c r="L1296" s="179"/>
      <c r="M1296" s="299"/>
      <c r="N1296" s="299"/>
      <c r="O1296" s="213"/>
      <c r="P1296" s="299"/>
      <c r="Q1296" s="299"/>
      <c r="R1296" s="179"/>
      <c r="S1296" s="299"/>
      <c r="T1296" s="299"/>
      <c r="V1296" s="10"/>
      <c r="W1296" s="10"/>
      <c r="X1296" s="10"/>
      <c r="Y1296" s="10"/>
      <c r="Z1296" s="10"/>
      <c r="AA1296" s="10"/>
      <c r="AB1296" s="10"/>
      <c r="AC1296" s="10"/>
      <c r="AD1296" s="10"/>
    </row>
    <row r="1297" spans="1:30" x14ac:dyDescent="0.25">
      <c r="A1297" s="55"/>
      <c r="B1297" s="10"/>
      <c r="C1297" s="10"/>
      <c r="D1297" s="10"/>
      <c r="E1297" s="10"/>
      <c r="F1297" s="179"/>
      <c r="G1297" s="299"/>
      <c r="H1297" s="299"/>
      <c r="I1297" s="299"/>
      <c r="J1297" s="299"/>
      <c r="L1297" s="179"/>
      <c r="M1297" s="299"/>
      <c r="N1297" s="299"/>
      <c r="O1297" s="213"/>
      <c r="P1297" s="299"/>
      <c r="Q1297" s="299"/>
      <c r="R1297" s="179"/>
      <c r="S1297" s="299"/>
      <c r="T1297" s="299"/>
      <c r="V1297" s="10"/>
      <c r="W1297" s="10"/>
      <c r="X1297" s="10"/>
      <c r="Y1297" s="10"/>
      <c r="Z1297" s="10"/>
      <c r="AA1297" s="10"/>
      <c r="AB1297" s="10"/>
      <c r="AC1297" s="10"/>
      <c r="AD1297" s="10"/>
    </row>
    <row r="1298" spans="1:30" x14ac:dyDescent="0.25">
      <c r="A1298" s="55"/>
      <c r="B1298" s="10"/>
      <c r="C1298" s="10"/>
      <c r="D1298" s="10"/>
      <c r="E1298" s="10"/>
      <c r="F1298" s="179"/>
      <c r="G1298" s="299"/>
      <c r="H1298" s="299"/>
      <c r="I1298" s="299"/>
      <c r="J1298" s="299"/>
      <c r="L1298" s="179"/>
      <c r="M1298" s="299"/>
      <c r="N1298" s="299"/>
      <c r="O1298" s="213"/>
      <c r="P1298" s="299"/>
      <c r="Q1298" s="299"/>
      <c r="R1298" s="179"/>
      <c r="S1298" s="299"/>
      <c r="T1298" s="299"/>
      <c r="V1298" s="10"/>
      <c r="W1298" s="10"/>
      <c r="X1298" s="10"/>
      <c r="Y1298" s="10"/>
      <c r="Z1298" s="10"/>
      <c r="AA1298" s="10"/>
      <c r="AB1298" s="10"/>
      <c r="AC1298" s="10"/>
      <c r="AD1298" s="10"/>
    </row>
    <row r="1299" spans="1:30" x14ac:dyDescent="0.25">
      <c r="A1299" s="55"/>
      <c r="B1299" s="10"/>
      <c r="C1299" s="10"/>
      <c r="D1299" s="10"/>
      <c r="E1299" s="10"/>
      <c r="F1299" s="179"/>
      <c r="G1299" s="299"/>
      <c r="H1299" s="299"/>
      <c r="I1299" s="299"/>
      <c r="J1299" s="299"/>
      <c r="L1299" s="179"/>
      <c r="M1299" s="299"/>
      <c r="N1299" s="299"/>
      <c r="O1299" s="213"/>
      <c r="P1299" s="299"/>
      <c r="Q1299" s="299"/>
      <c r="R1299" s="179"/>
      <c r="S1299" s="299"/>
      <c r="T1299" s="299"/>
      <c r="V1299" s="10"/>
      <c r="W1299" s="10"/>
      <c r="X1299" s="10"/>
      <c r="Y1299" s="10"/>
      <c r="Z1299" s="10"/>
      <c r="AA1299" s="10"/>
      <c r="AB1299" s="10"/>
      <c r="AC1299" s="10"/>
      <c r="AD1299" s="10"/>
    </row>
    <row r="1300" spans="1:30" x14ac:dyDescent="0.25">
      <c r="A1300" s="55"/>
      <c r="B1300" s="10"/>
      <c r="C1300" s="10"/>
      <c r="D1300" s="10"/>
      <c r="E1300" s="10"/>
      <c r="F1300" s="179"/>
      <c r="G1300" s="299"/>
      <c r="H1300" s="299"/>
      <c r="I1300" s="299"/>
      <c r="J1300" s="299"/>
      <c r="L1300" s="179"/>
      <c r="M1300" s="299"/>
      <c r="N1300" s="299"/>
      <c r="O1300" s="213"/>
      <c r="P1300" s="299"/>
      <c r="Q1300" s="299"/>
      <c r="R1300" s="179"/>
      <c r="S1300" s="299"/>
      <c r="T1300" s="299"/>
      <c r="V1300" s="10"/>
      <c r="W1300" s="10"/>
      <c r="X1300" s="10"/>
      <c r="Y1300" s="10"/>
      <c r="Z1300" s="10"/>
      <c r="AA1300" s="10"/>
      <c r="AB1300" s="10"/>
      <c r="AC1300" s="10"/>
      <c r="AD1300" s="10"/>
    </row>
    <row r="1301" spans="1:30" x14ac:dyDescent="0.25">
      <c r="A1301" s="55"/>
      <c r="B1301" s="10"/>
      <c r="C1301" s="10"/>
      <c r="D1301" s="10"/>
      <c r="E1301" s="10"/>
      <c r="F1301" s="179"/>
      <c r="G1301" s="299"/>
      <c r="H1301" s="299"/>
      <c r="I1301" s="299"/>
      <c r="J1301" s="299"/>
      <c r="L1301" s="179"/>
      <c r="M1301" s="299"/>
      <c r="N1301" s="299"/>
      <c r="O1301" s="213"/>
      <c r="P1301" s="299"/>
      <c r="Q1301" s="299"/>
      <c r="R1301" s="179"/>
      <c r="S1301" s="299"/>
      <c r="T1301" s="299"/>
      <c r="V1301" s="10"/>
      <c r="W1301" s="10"/>
      <c r="X1301" s="10"/>
      <c r="Y1301" s="10"/>
      <c r="Z1301" s="10"/>
      <c r="AA1301" s="10"/>
      <c r="AB1301" s="10"/>
      <c r="AC1301" s="10"/>
      <c r="AD1301" s="10"/>
    </row>
    <row r="1302" spans="1:30" x14ac:dyDescent="0.25">
      <c r="A1302" s="55"/>
      <c r="B1302" s="10"/>
      <c r="C1302" s="10"/>
      <c r="D1302" s="10"/>
      <c r="E1302" s="10"/>
      <c r="F1302" s="179"/>
      <c r="G1302" s="299"/>
      <c r="H1302" s="299"/>
      <c r="I1302" s="299"/>
      <c r="J1302" s="299"/>
      <c r="L1302" s="179"/>
      <c r="M1302" s="299"/>
      <c r="N1302" s="299"/>
      <c r="O1302" s="213"/>
      <c r="P1302" s="299"/>
      <c r="Q1302" s="299"/>
      <c r="R1302" s="179"/>
      <c r="S1302" s="299"/>
      <c r="T1302" s="299"/>
      <c r="V1302" s="10"/>
      <c r="W1302" s="10"/>
      <c r="X1302" s="10"/>
      <c r="Y1302" s="10"/>
      <c r="Z1302" s="10"/>
      <c r="AA1302" s="10"/>
      <c r="AB1302" s="10"/>
      <c r="AC1302" s="10"/>
      <c r="AD1302" s="10"/>
    </row>
    <row r="1303" spans="1:30" x14ac:dyDescent="0.25">
      <c r="A1303" s="55"/>
      <c r="B1303" s="10"/>
      <c r="C1303" s="10"/>
      <c r="D1303" s="10"/>
      <c r="E1303" s="10"/>
      <c r="F1303" s="179"/>
      <c r="G1303" s="299"/>
      <c r="H1303" s="299"/>
      <c r="I1303" s="299"/>
      <c r="J1303" s="299"/>
      <c r="L1303" s="179"/>
      <c r="M1303" s="299"/>
      <c r="N1303" s="299"/>
      <c r="O1303" s="213"/>
      <c r="P1303" s="299"/>
      <c r="Q1303" s="299"/>
      <c r="R1303" s="179"/>
      <c r="S1303" s="299"/>
      <c r="T1303" s="299"/>
      <c r="V1303" s="10"/>
      <c r="W1303" s="10"/>
      <c r="X1303" s="10"/>
      <c r="Y1303" s="10"/>
      <c r="Z1303" s="10"/>
      <c r="AA1303" s="10"/>
      <c r="AB1303" s="10"/>
      <c r="AC1303" s="10"/>
      <c r="AD1303" s="10"/>
    </row>
    <row r="1304" spans="1:30" x14ac:dyDescent="0.25">
      <c r="A1304" s="55"/>
      <c r="B1304" s="10"/>
      <c r="C1304" s="10"/>
      <c r="D1304" s="10"/>
      <c r="E1304" s="10"/>
      <c r="F1304" s="179"/>
      <c r="G1304" s="299"/>
      <c r="H1304" s="299"/>
      <c r="I1304" s="299"/>
      <c r="J1304" s="299"/>
      <c r="L1304" s="179"/>
      <c r="M1304" s="299"/>
      <c r="N1304" s="299"/>
      <c r="O1304" s="213"/>
      <c r="P1304" s="299"/>
      <c r="Q1304" s="299"/>
      <c r="R1304" s="179"/>
      <c r="S1304" s="299"/>
      <c r="T1304" s="299"/>
      <c r="V1304" s="10"/>
      <c r="W1304" s="10"/>
      <c r="X1304" s="10"/>
      <c r="Y1304" s="10"/>
      <c r="Z1304" s="10"/>
      <c r="AA1304" s="10"/>
      <c r="AB1304" s="10"/>
      <c r="AC1304" s="10"/>
      <c r="AD1304" s="10"/>
    </row>
    <row r="1305" spans="1:30" x14ac:dyDescent="0.25">
      <c r="A1305" s="55"/>
      <c r="B1305" s="10"/>
      <c r="C1305" s="10"/>
      <c r="D1305" s="10"/>
      <c r="E1305" s="10"/>
      <c r="F1305" s="179"/>
      <c r="G1305" s="299"/>
      <c r="H1305" s="299"/>
      <c r="I1305" s="299"/>
      <c r="J1305" s="299"/>
      <c r="L1305" s="179"/>
      <c r="M1305" s="299"/>
      <c r="N1305" s="299"/>
      <c r="O1305" s="213"/>
      <c r="P1305" s="299"/>
      <c r="Q1305" s="299"/>
      <c r="R1305" s="179"/>
      <c r="S1305" s="299"/>
      <c r="T1305" s="299"/>
      <c r="V1305" s="10"/>
      <c r="W1305" s="10"/>
      <c r="X1305" s="10"/>
      <c r="Y1305" s="10"/>
      <c r="Z1305" s="10"/>
      <c r="AA1305" s="10"/>
      <c r="AB1305" s="10"/>
      <c r="AC1305" s="10"/>
      <c r="AD1305" s="10"/>
    </row>
    <row r="1306" spans="1:30" x14ac:dyDescent="0.25">
      <c r="A1306" s="55"/>
      <c r="B1306" s="10"/>
      <c r="C1306" s="10"/>
      <c r="D1306" s="10"/>
      <c r="E1306" s="10"/>
      <c r="F1306" s="179"/>
      <c r="G1306" s="299"/>
      <c r="H1306" s="299"/>
      <c r="I1306" s="299"/>
      <c r="J1306" s="299"/>
      <c r="L1306" s="179"/>
      <c r="M1306" s="299"/>
      <c r="N1306" s="299"/>
      <c r="O1306" s="213"/>
      <c r="P1306" s="299"/>
      <c r="Q1306" s="299"/>
      <c r="R1306" s="179"/>
      <c r="S1306" s="299"/>
      <c r="T1306" s="299"/>
      <c r="V1306" s="10"/>
      <c r="W1306" s="10"/>
      <c r="X1306" s="10"/>
      <c r="Y1306" s="10"/>
      <c r="Z1306" s="10"/>
      <c r="AA1306" s="10"/>
      <c r="AB1306" s="10"/>
      <c r="AC1306" s="10"/>
      <c r="AD1306" s="10"/>
    </row>
    <row r="1307" spans="1:30" x14ac:dyDescent="0.25">
      <c r="A1307" s="55"/>
      <c r="B1307" s="10"/>
      <c r="C1307" s="10"/>
      <c r="D1307" s="10"/>
      <c r="E1307" s="10"/>
      <c r="F1307" s="179"/>
      <c r="G1307" s="299"/>
      <c r="H1307" s="299"/>
      <c r="I1307" s="299"/>
      <c r="J1307" s="299"/>
      <c r="L1307" s="179"/>
      <c r="M1307" s="299"/>
      <c r="N1307" s="299"/>
      <c r="O1307" s="213"/>
      <c r="P1307" s="299"/>
      <c r="Q1307" s="299"/>
      <c r="R1307" s="179"/>
      <c r="S1307" s="299"/>
      <c r="T1307" s="299"/>
      <c r="V1307" s="10"/>
      <c r="W1307" s="10"/>
      <c r="X1307" s="10"/>
      <c r="Y1307" s="10"/>
      <c r="Z1307" s="10"/>
      <c r="AA1307" s="10"/>
      <c r="AB1307" s="10"/>
      <c r="AC1307" s="10"/>
      <c r="AD1307" s="10"/>
    </row>
    <row r="1308" spans="1:30" x14ac:dyDescent="0.25">
      <c r="A1308" s="55"/>
      <c r="B1308" s="10"/>
      <c r="C1308" s="10"/>
      <c r="D1308" s="10"/>
      <c r="E1308" s="10"/>
      <c r="F1308" s="179"/>
      <c r="G1308" s="299"/>
      <c r="H1308" s="299"/>
      <c r="I1308" s="299"/>
      <c r="J1308" s="299"/>
      <c r="L1308" s="179"/>
      <c r="M1308" s="299"/>
      <c r="N1308" s="299"/>
      <c r="O1308" s="213"/>
      <c r="P1308" s="299"/>
      <c r="Q1308" s="299"/>
      <c r="R1308" s="179"/>
      <c r="S1308" s="299"/>
      <c r="T1308" s="299"/>
      <c r="V1308" s="10"/>
      <c r="W1308" s="10"/>
      <c r="X1308" s="10"/>
      <c r="Y1308" s="10"/>
      <c r="Z1308" s="10"/>
      <c r="AA1308" s="10"/>
      <c r="AB1308" s="10"/>
      <c r="AC1308" s="10"/>
      <c r="AD1308" s="10"/>
    </row>
    <row r="1309" spans="1:30" x14ac:dyDescent="0.25">
      <c r="A1309" s="55"/>
      <c r="B1309" s="10"/>
      <c r="C1309" s="10"/>
      <c r="D1309" s="10"/>
      <c r="E1309" s="10"/>
      <c r="F1309" s="179"/>
      <c r="G1309" s="299"/>
      <c r="H1309" s="299"/>
      <c r="I1309" s="299"/>
      <c r="J1309" s="299"/>
      <c r="L1309" s="179"/>
      <c r="M1309" s="299"/>
      <c r="N1309" s="299"/>
      <c r="O1309" s="213"/>
      <c r="P1309" s="299"/>
      <c r="Q1309" s="299"/>
      <c r="R1309" s="179"/>
      <c r="S1309" s="299"/>
      <c r="T1309" s="299"/>
      <c r="V1309" s="10"/>
      <c r="W1309" s="10"/>
      <c r="X1309" s="10"/>
      <c r="Y1309" s="10"/>
      <c r="Z1309" s="10"/>
      <c r="AA1309" s="10"/>
      <c r="AB1309" s="10"/>
      <c r="AC1309" s="10"/>
      <c r="AD1309" s="10"/>
    </row>
    <row r="1310" spans="1:30" x14ac:dyDescent="0.25">
      <c r="A1310" s="55"/>
      <c r="B1310" s="10"/>
      <c r="C1310" s="10"/>
      <c r="D1310" s="10"/>
      <c r="E1310" s="10"/>
      <c r="F1310" s="179"/>
      <c r="G1310" s="299"/>
      <c r="H1310" s="299"/>
      <c r="I1310" s="299"/>
      <c r="J1310" s="299"/>
      <c r="L1310" s="179"/>
      <c r="M1310" s="299"/>
      <c r="N1310" s="299"/>
      <c r="O1310" s="213"/>
      <c r="P1310" s="299"/>
      <c r="Q1310" s="299"/>
      <c r="R1310" s="179"/>
      <c r="S1310" s="299"/>
      <c r="T1310" s="299"/>
      <c r="V1310" s="10"/>
      <c r="W1310" s="10"/>
      <c r="X1310" s="10"/>
      <c r="Y1310" s="10"/>
      <c r="Z1310" s="10"/>
      <c r="AA1310" s="10"/>
      <c r="AB1310" s="10"/>
      <c r="AC1310" s="10"/>
      <c r="AD1310" s="10"/>
    </row>
    <row r="1311" spans="1:30" x14ac:dyDescent="0.25">
      <c r="A1311" s="55"/>
      <c r="B1311" s="10"/>
      <c r="C1311" s="10"/>
      <c r="D1311" s="10"/>
      <c r="E1311" s="10"/>
      <c r="F1311" s="179"/>
      <c r="G1311" s="299"/>
      <c r="H1311" s="299"/>
      <c r="I1311" s="299"/>
      <c r="J1311" s="299"/>
      <c r="L1311" s="179"/>
      <c r="M1311" s="299"/>
      <c r="N1311" s="299"/>
      <c r="O1311" s="213"/>
      <c r="P1311" s="299"/>
      <c r="Q1311" s="299"/>
      <c r="R1311" s="179"/>
      <c r="S1311" s="299"/>
      <c r="T1311" s="299"/>
      <c r="V1311" s="10"/>
      <c r="W1311" s="10"/>
      <c r="X1311" s="10"/>
      <c r="Y1311" s="10"/>
      <c r="Z1311" s="10"/>
      <c r="AA1311" s="10"/>
      <c r="AB1311" s="10"/>
      <c r="AC1311" s="10"/>
      <c r="AD1311" s="10"/>
    </row>
    <row r="1312" spans="1:30" x14ac:dyDescent="0.25">
      <c r="A1312" s="55"/>
      <c r="B1312" s="10"/>
      <c r="C1312" s="10"/>
      <c r="D1312" s="10"/>
      <c r="E1312" s="10"/>
      <c r="F1312" s="179"/>
      <c r="G1312" s="299"/>
      <c r="H1312" s="299"/>
      <c r="I1312" s="299"/>
      <c r="J1312" s="299"/>
      <c r="L1312" s="179"/>
      <c r="M1312" s="299"/>
      <c r="N1312" s="299"/>
      <c r="O1312" s="213"/>
      <c r="P1312" s="299"/>
      <c r="Q1312" s="299"/>
      <c r="R1312" s="179"/>
      <c r="S1312" s="299"/>
      <c r="T1312" s="299"/>
      <c r="V1312" s="10"/>
      <c r="W1312" s="10"/>
      <c r="X1312" s="10"/>
      <c r="Y1312" s="10"/>
      <c r="Z1312" s="10"/>
      <c r="AA1312" s="10"/>
      <c r="AB1312" s="10"/>
      <c r="AC1312" s="10"/>
      <c r="AD1312" s="10"/>
    </row>
    <row r="1313" spans="1:30" x14ac:dyDescent="0.25">
      <c r="A1313" s="55"/>
      <c r="B1313" s="10"/>
      <c r="C1313" s="10"/>
      <c r="D1313" s="10"/>
      <c r="E1313" s="10"/>
      <c r="F1313" s="179"/>
      <c r="G1313" s="299"/>
      <c r="H1313" s="299"/>
      <c r="I1313" s="299"/>
      <c r="J1313" s="299"/>
      <c r="L1313" s="179"/>
      <c r="M1313" s="299"/>
      <c r="N1313" s="299"/>
      <c r="O1313" s="213"/>
      <c r="P1313" s="299"/>
      <c r="Q1313" s="299"/>
      <c r="R1313" s="179"/>
      <c r="S1313" s="299"/>
      <c r="T1313" s="299"/>
      <c r="V1313" s="10"/>
      <c r="W1313" s="10"/>
      <c r="X1313" s="10"/>
      <c r="Y1313" s="10"/>
      <c r="Z1313" s="10"/>
      <c r="AA1313" s="10"/>
      <c r="AB1313" s="10"/>
      <c r="AC1313" s="10"/>
      <c r="AD1313" s="10"/>
    </row>
    <row r="1314" spans="1:30" x14ac:dyDescent="0.25">
      <c r="A1314" s="55"/>
      <c r="B1314" s="10"/>
      <c r="C1314" s="10"/>
      <c r="D1314" s="10"/>
      <c r="E1314" s="10"/>
      <c r="F1314" s="179"/>
      <c r="G1314" s="299"/>
      <c r="H1314" s="299"/>
      <c r="I1314" s="299"/>
      <c r="J1314" s="299"/>
      <c r="L1314" s="179"/>
      <c r="M1314" s="299"/>
      <c r="N1314" s="299"/>
      <c r="O1314" s="213"/>
      <c r="P1314" s="299"/>
      <c r="Q1314" s="299"/>
      <c r="R1314" s="179"/>
      <c r="S1314" s="299"/>
      <c r="T1314" s="299"/>
      <c r="V1314" s="10"/>
      <c r="W1314" s="10"/>
      <c r="X1314" s="10"/>
      <c r="Y1314" s="10"/>
      <c r="Z1314" s="10"/>
      <c r="AA1314" s="10"/>
      <c r="AB1314" s="10"/>
      <c r="AC1314" s="10"/>
      <c r="AD1314" s="10"/>
    </row>
    <row r="1315" spans="1:30" x14ac:dyDescent="0.25">
      <c r="A1315" s="55"/>
      <c r="B1315" s="10"/>
      <c r="C1315" s="10"/>
      <c r="D1315" s="10"/>
      <c r="E1315" s="10"/>
      <c r="F1315" s="179"/>
      <c r="G1315" s="299"/>
      <c r="H1315" s="299"/>
      <c r="I1315" s="299"/>
      <c r="J1315" s="299"/>
      <c r="L1315" s="179"/>
      <c r="M1315" s="299"/>
      <c r="N1315" s="299"/>
      <c r="O1315" s="213"/>
      <c r="P1315" s="299"/>
      <c r="Q1315" s="299"/>
      <c r="R1315" s="179"/>
      <c r="S1315" s="299"/>
      <c r="T1315" s="299"/>
      <c r="V1315" s="10"/>
      <c r="W1315" s="10"/>
      <c r="X1315" s="10"/>
      <c r="Y1315" s="10"/>
      <c r="Z1315" s="10"/>
      <c r="AA1315" s="10"/>
      <c r="AB1315" s="10"/>
      <c r="AC1315" s="10"/>
      <c r="AD1315" s="10"/>
    </row>
    <row r="1316" spans="1:30" x14ac:dyDescent="0.25">
      <c r="A1316" s="55"/>
      <c r="B1316" s="10"/>
      <c r="C1316" s="10"/>
      <c r="D1316" s="10"/>
      <c r="E1316" s="10"/>
      <c r="F1316" s="179"/>
      <c r="G1316" s="299"/>
      <c r="H1316" s="299"/>
      <c r="I1316" s="299"/>
      <c r="J1316" s="299"/>
      <c r="L1316" s="179"/>
      <c r="M1316" s="299"/>
      <c r="N1316" s="299"/>
      <c r="O1316" s="213"/>
      <c r="P1316" s="299"/>
      <c r="Q1316" s="299"/>
      <c r="R1316" s="179"/>
      <c r="S1316" s="299"/>
      <c r="T1316" s="299"/>
      <c r="V1316" s="10"/>
      <c r="W1316" s="10"/>
      <c r="X1316" s="10"/>
      <c r="Y1316" s="10"/>
      <c r="Z1316" s="10"/>
      <c r="AA1316" s="10"/>
      <c r="AB1316" s="10"/>
      <c r="AC1316" s="10"/>
      <c r="AD1316" s="10"/>
    </row>
    <row r="1317" spans="1:30" x14ac:dyDescent="0.25">
      <c r="A1317" s="55"/>
      <c r="B1317" s="10"/>
      <c r="C1317" s="10"/>
      <c r="D1317" s="10"/>
      <c r="E1317" s="10"/>
      <c r="F1317" s="179"/>
      <c r="G1317" s="299"/>
      <c r="H1317" s="299"/>
      <c r="I1317" s="299"/>
      <c r="J1317" s="299"/>
      <c r="L1317" s="179"/>
      <c r="M1317" s="299"/>
      <c r="N1317" s="299"/>
      <c r="O1317" s="213"/>
      <c r="P1317" s="299"/>
      <c r="Q1317" s="299"/>
      <c r="R1317" s="179"/>
      <c r="S1317" s="299"/>
      <c r="T1317" s="299"/>
      <c r="V1317" s="10"/>
      <c r="W1317" s="10"/>
      <c r="X1317" s="10"/>
      <c r="Y1317" s="10"/>
      <c r="Z1317" s="10"/>
      <c r="AA1317" s="10"/>
      <c r="AB1317" s="10"/>
      <c r="AC1317" s="10"/>
      <c r="AD1317" s="10"/>
    </row>
    <row r="1318" spans="1:30" x14ac:dyDescent="0.25">
      <c r="A1318" s="55"/>
      <c r="B1318" s="10"/>
      <c r="C1318" s="10"/>
      <c r="D1318" s="10"/>
      <c r="E1318" s="10"/>
      <c r="F1318" s="179"/>
      <c r="G1318" s="299"/>
      <c r="H1318" s="299"/>
      <c r="I1318" s="299"/>
      <c r="J1318" s="299"/>
      <c r="L1318" s="179"/>
      <c r="M1318" s="299"/>
      <c r="N1318" s="299"/>
      <c r="O1318" s="213"/>
      <c r="P1318" s="299"/>
      <c r="Q1318" s="299"/>
      <c r="R1318" s="179"/>
      <c r="S1318" s="299"/>
      <c r="T1318" s="299"/>
      <c r="V1318" s="10"/>
      <c r="W1318" s="10"/>
      <c r="X1318" s="10"/>
      <c r="Y1318" s="10"/>
      <c r="Z1318" s="10"/>
      <c r="AA1318" s="10"/>
      <c r="AB1318" s="10"/>
      <c r="AC1318" s="10"/>
      <c r="AD1318" s="10"/>
    </row>
    <row r="1319" spans="1:30" x14ac:dyDescent="0.25">
      <c r="A1319" s="55"/>
      <c r="B1319" s="10"/>
      <c r="C1319" s="10"/>
      <c r="D1319" s="10"/>
      <c r="E1319" s="10"/>
      <c r="F1319" s="179"/>
      <c r="G1319" s="299"/>
      <c r="H1319" s="299"/>
      <c r="I1319" s="299"/>
      <c r="J1319" s="299"/>
      <c r="L1319" s="179"/>
      <c r="M1319" s="299"/>
      <c r="N1319" s="299"/>
      <c r="O1319" s="213"/>
      <c r="P1319" s="299"/>
      <c r="Q1319" s="299"/>
      <c r="R1319" s="179"/>
      <c r="S1319" s="299"/>
      <c r="T1319" s="299"/>
      <c r="V1319" s="10"/>
      <c r="W1319" s="10"/>
      <c r="X1319" s="10"/>
      <c r="Y1319" s="10"/>
      <c r="Z1319" s="10"/>
      <c r="AA1319" s="10"/>
      <c r="AB1319" s="10"/>
      <c r="AC1319" s="10"/>
      <c r="AD1319" s="10"/>
    </row>
    <row r="1320" spans="1:30" x14ac:dyDescent="0.25">
      <c r="A1320" s="55"/>
      <c r="B1320" s="10"/>
      <c r="C1320" s="10"/>
      <c r="D1320" s="10"/>
      <c r="E1320" s="10"/>
      <c r="F1320" s="179"/>
      <c r="G1320" s="299"/>
      <c r="H1320" s="299"/>
      <c r="I1320" s="299"/>
      <c r="J1320" s="299"/>
      <c r="L1320" s="179"/>
      <c r="M1320" s="299"/>
      <c r="N1320" s="299"/>
      <c r="O1320" s="213"/>
      <c r="P1320" s="299"/>
      <c r="Q1320" s="299"/>
      <c r="R1320" s="179"/>
      <c r="S1320" s="299"/>
      <c r="T1320" s="299"/>
      <c r="V1320" s="10"/>
      <c r="W1320" s="10"/>
      <c r="X1320" s="10"/>
      <c r="Y1320" s="10"/>
      <c r="Z1320" s="10"/>
      <c r="AA1320" s="10"/>
      <c r="AB1320" s="10"/>
      <c r="AC1320" s="10"/>
      <c r="AD1320" s="10"/>
    </row>
    <row r="1321" spans="1:30" x14ac:dyDescent="0.25">
      <c r="A1321" s="55"/>
      <c r="B1321" s="10"/>
      <c r="C1321" s="10"/>
      <c r="D1321" s="10"/>
      <c r="E1321" s="10"/>
      <c r="F1321" s="179"/>
      <c r="G1321" s="299"/>
      <c r="H1321" s="299"/>
      <c r="I1321" s="299"/>
      <c r="J1321" s="299"/>
      <c r="L1321" s="179"/>
      <c r="M1321" s="299"/>
      <c r="N1321" s="299"/>
      <c r="O1321" s="213"/>
      <c r="P1321" s="299"/>
      <c r="Q1321" s="299"/>
      <c r="R1321" s="179"/>
      <c r="S1321" s="299"/>
      <c r="T1321" s="299"/>
      <c r="V1321" s="10"/>
      <c r="W1321" s="10"/>
      <c r="X1321" s="10"/>
      <c r="Y1321" s="10"/>
      <c r="Z1321" s="10"/>
      <c r="AA1321" s="10"/>
      <c r="AB1321" s="10"/>
      <c r="AC1321" s="10"/>
      <c r="AD1321" s="10"/>
    </row>
    <row r="1322" spans="1:30" x14ac:dyDescent="0.25">
      <c r="A1322" s="55"/>
      <c r="B1322" s="10"/>
      <c r="C1322" s="10"/>
      <c r="D1322" s="10"/>
      <c r="E1322" s="10"/>
      <c r="F1322" s="179"/>
      <c r="G1322" s="299"/>
      <c r="H1322" s="299"/>
      <c r="I1322" s="299"/>
      <c r="J1322" s="299"/>
      <c r="L1322" s="179"/>
      <c r="M1322" s="299"/>
      <c r="N1322" s="299"/>
      <c r="O1322" s="213"/>
      <c r="P1322" s="299"/>
      <c r="Q1322" s="299"/>
      <c r="R1322" s="179"/>
      <c r="S1322" s="299"/>
      <c r="T1322" s="299"/>
      <c r="V1322" s="10"/>
      <c r="W1322" s="10"/>
      <c r="X1322" s="10"/>
      <c r="Y1322" s="10"/>
      <c r="Z1322" s="10"/>
      <c r="AA1322" s="10"/>
      <c r="AB1322" s="10"/>
      <c r="AC1322" s="10"/>
      <c r="AD1322" s="10"/>
    </row>
    <row r="1323" spans="1:30" x14ac:dyDescent="0.25">
      <c r="A1323" s="55"/>
      <c r="B1323" s="10"/>
      <c r="C1323" s="10"/>
      <c r="D1323" s="10"/>
      <c r="E1323" s="10"/>
      <c r="F1323" s="179"/>
      <c r="G1323" s="299"/>
      <c r="H1323" s="299"/>
      <c r="I1323" s="299"/>
      <c r="J1323" s="299"/>
      <c r="L1323" s="179"/>
      <c r="M1323" s="299"/>
      <c r="N1323" s="299"/>
      <c r="O1323" s="213"/>
      <c r="P1323" s="299"/>
      <c r="Q1323" s="299"/>
      <c r="R1323" s="179"/>
      <c r="S1323" s="299"/>
      <c r="T1323" s="299"/>
      <c r="V1323" s="10"/>
      <c r="W1323" s="10"/>
      <c r="X1323" s="10"/>
      <c r="Y1323" s="10"/>
      <c r="Z1323" s="10"/>
      <c r="AA1323" s="10"/>
      <c r="AB1323" s="10"/>
      <c r="AC1323" s="10"/>
      <c r="AD1323" s="10"/>
    </row>
    <row r="1324" spans="1:30" x14ac:dyDescent="0.25">
      <c r="A1324" s="55"/>
      <c r="B1324" s="10"/>
      <c r="C1324" s="10"/>
      <c r="D1324" s="10"/>
      <c r="E1324" s="10"/>
      <c r="F1324" s="179"/>
      <c r="G1324" s="299"/>
      <c r="H1324" s="299"/>
      <c r="I1324" s="299"/>
      <c r="J1324" s="299"/>
      <c r="L1324" s="179"/>
      <c r="M1324" s="299"/>
      <c r="N1324" s="299"/>
      <c r="O1324" s="213"/>
      <c r="P1324" s="299"/>
      <c r="Q1324" s="299"/>
      <c r="R1324" s="179"/>
      <c r="S1324" s="299"/>
      <c r="T1324" s="299"/>
      <c r="V1324" s="10"/>
      <c r="W1324" s="10"/>
      <c r="X1324" s="10"/>
      <c r="Y1324" s="10"/>
      <c r="Z1324" s="10"/>
      <c r="AA1324" s="10"/>
      <c r="AB1324" s="10"/>
      <c r="AC1324" s="10"/>
      <c r="AD1324" s="10"/>
    </row>
    <row r="1325" spans="1:30" x14ac:dyDescent="0.25">
      <c r="A1325" s="55"/>
      <c r="B1325" s="10"/>
      <c r="C1325" s="10"/>
      <c r="D1325" s="10"/>
      <c r="E1325" s="10"/>
      <c r="F1325" s="179"/>
      <c r="G1325" s="299"/>
      <c r="H1325" s="299"/>
      <c r="I1325" s="299"/>
      <c r="J1325" s="299"/>
      <c r="L1325" s="179"/>
      <c r="M1325" s="299"/>
      <c r="N1325" s="299"/>
      <c r="O1325" s="213"/>
      <c r="P1325" s="299"/>
      <c r="Q1325" s="299"/>
      <c r="R1325" s="179"/>
      <c r="S1325" s="299"/>
      <c r="T1325" s="299"/>
      <c r="V1325" s="10"/>
      <c r="W1325" s="10"/>
      <c r="X1325" s="10"/>
      <c r="Y1325" s="10"/>
      <c r="Z1325" s="10"/>
      <c r="AA1325" s="10"/>
      <c r="AB1325" s="10"/>
      <c r="AC1325" s="10"/>
      <c r="AD1325" s="10"/>
    </row>
    <row r="1326" spans="1:30" x14ac:dyDescent="0.25">
      <c r="A1326" s="55"/>
      <c r="B1326" s="10"/>
      <c r="C1326" s="10"/>
      <c r="D1326" s="10"/>
      <c r="E1326" s="10"/>
      <c r="F1326" s="179"/>
      <c r="G1326" s="299"/>
      <c r="H1326" s="299"/>
      <c r="I1326" s="299"/>
      <c r="J1326" s="299"/>
      <c r="L1326" s="179"/>
      <c r="M1326" s="299"/>
      <c r="N1326" s="299"/>
      <c r="O1326" s="213"/>
      <c r="P1326" s="299"/>
      <c r="Q1326" s="299"/>
      <c r="R1326" s="179"/>
      <c r="S1326" s="299"/>
      <c r="T1326" s="299"/>
      <c r="V1326" s="10"/>
      <c r="W1326" s="10"/>
      <c r="X1326" s="10"/>
      <c r="Y1326" s="10"/>
      <c r="Z1326" s="10"/>
      <c r="AA1326" s="10"/>
      <c r="AB1326" s="10"/>
      <c r="AC1326" s="10"/>
      <c r="AD1326" s="10"/>
    </row>
    <row r="1327" spans="1:30" x14ac:dyDescent="0.25">
      <c r="A1327" s="55"/>
      <c r="B1327" s="10"/>
      <c r="C1327" s="10"/>
      <c r="D1327" s="10"/>
      <c r="E1327" s="10"/>
      <c r="F1327" s="179"/>
      <c r="G1327" s="299"/>
      <c r="H1327" s="299"/>
      <c r="I1327" s="299"/>
      <c r="J1327" s="299"/>
      <c r="L1327" s="179"/>
      <c r="M1327" s="299"/>
      <c r="N1327" s="299"/>
      <c r="O1327" s="213"/>
      <c r="P1327" s="299"/>
      <c r="Q1327" s="299"/>
      <c r="R1327" s="179"/>
      <c r="S1327" s="299"/>
      <c r="T1327" s="299"/>
      <c r="V1327" s="10"/>
      <c r="W1327" s="10"/>
      <c r="X1327" s="10"/>
      <c r="Y1327" s="10"/>
      <c r="Z1327" s="10"/>
      <c r="AA1327" s="10"/>
      <c r="AB1327" s="10"/>
      <c r="AC1327" s="10"/>
      <c r="AD1327" s="10"/>
    </row>
    <row r="1328" spans="1:30" x14ac:dyDescent="0.25">
      <c r="A1328" s="55"/>
      <c r="B1328" s="10"/>
      <c r="C1328" s="10"/>
      <c r="D1328" s="10"/>
      <c r="E1328" s="10"/>
      <c r="F1328" s="179"/>
      <c r="G1328" s="299"/>
      <c r="H1328" s="299"/>
      <c r="I1328" s="299"/>
      <c r="J1328" s="299"/>
      <c r="L1328" s="179"/>
      <c r="M1328" s="299"/>
      <c r="N1328" s="299"/>
      <c r="O1328" s="213"/>
      <c r="P1328" s="299"/>
      <c r="Q1328" s="299"/>
      <c r="R1328" s="179"/>
      <c r="S1328" s="299"/>
      <c r="T1328" s="299"/>
      <c r="V1328" s="10"/>
      <c r="W1328" s="10"/>
      <c r="X1328" s="10"/>
      <c r="Y1328" s="10"/>
      <c r="Z1328" s="10"/>
      <c r="AA1328" s="10"/>
      <c r="AB1328" s="10"/>
      <c r="AC1328" s="10"/>
      <c r="AD1328" s="10"/>
    </row>
    <row r="1329" spans="1:30" x14ac:dyDescent="0.25">
      <c r="A1329" s="55"/>
      <c r="B1329" s="10"/>
      <c r="C1329" s="10"/>
      <c r="D1329" s="10"/>
      <c r="E1329" s="10"/>
      <c r="F1329" s="179"/>
      <c r="G1329" s="299"/>
      <c r="H1329" s="299"/>
      <c r="I1329" s="299"/>
      <c r="J1329" s="299"/>
      <c r="L1329" s="179"/>
      <c r="M1329" s="299"/>
      <c r="N1329" s="299"/>
      <c r="O1329" s="213"/>
      <c r="P1329" s="299"/>
      <c r="Q1329" s="299"/>
      <c r="R1329" s="179"/>
      <c r="S1329" s="299"/>
      <c r="T1329" s="299"/>
      <c r="V1329" s="10"/>
      <c r="W1329" s="10"/>
      <c r="X1329" s="10"/>
      <c r="Y1329" s="10"/>
      <c r="Z1329" s="10"/>
      <c r="AA1329" s="10"/>
      <c r="AB1329" s="10"/>
      <c r="AC1329" s="10"/>
      <c r="AD1329" s="10"/>
    </row>
    <row r="1330" spans="1:30" x14ac:dyDescent="0.25">
      <c r="A1330" s="55"/>
      <c r="B1330" s="10"/>
      <c r="C1330" s="10"/>
      <c r="D1330" s="10"/>
      <c r="E1330" s="10"/>
      <c r="F1330" s="179"/>
      <c r="G1330" s="299"/>
      <c r="H1330" s="299"/>
      <c r="I1330" s="299"/>
      <c r="J1330" s="299"/>
      <c r="L1330" s="179"/>
      <c r="M1330" s="299"/>
      <c r="N1330" s="299"/>
      <c r="O1330" s="213"/>
      <c r="P1330" s="299"/>
      <c r="Q1330" s="299"/>
      <c r="R1330" s="179"/>
      <c r="S1330" s="299"/>
      <c r="T1330" s="299"/>
      <c r="V1330" s="10"/>
      <c r="W1330" s="10"/>
      <c r="X1330" s="10"/>
      <c r="Y1330" s="10"/>
      <c r="Z1330" s="10"/>
      <c r="AA1330" s="10"/>
      <c r="AB1330" s="10"/>
      <c r="AC1330" s="10"/>
      <c r="AD1330" s="10"/>
    </row>
    <row r="1331" spans="1:30" x14ac:dyDescent="0.25">
      <c r="A1331" s="55"/>
      <c r="B1331" s="10"/>
      <c r="C1331" s="10"/>
      <c r="D1331" s="10"/>
      <c r="E1331" s="10"/>
      <c r="F1331" s="179"/>
      <c r="G1331" s="299"/>
      <c r="H1331" s="299"/>
      <c r="I1331" s="299"/>
      <c r="J1331" s="299"/>
      <c r="L1331" s="179"/>
      <c r="M1331" s="299"/>
      <c r="N1331" s="299"/>
      <c r="O1331" s="213"/>
      <c r="P1331" s="299"/>
      <c r="Q1331" s="299"/>
      <c r="R1331" s="179"/>
      <c r="S1331" s="299"/>
      <c r="T1331" s="299"/>
      <c r="V1331" s="10"/>
      <c r="W1331" s="10"/>
      <c r="X1331" s="10"/>
      <c r="Y1331" s="10"/>
      <c r="Z1331" s="10"/>
      <c r="AA1331" s="10"/>
      <c r="AB1331" s="10"/>
      <c r="AC1331" s="10"/>
      <c r="AD1331" s="10"/>
    </row>
    <row r="1332" spans="1:30" x14ac:dyDescent="0.25">
      <c r="A1332" s="55"/>
      <c r="B1332" s="10"/>
      <c r="C1332" s="10"/>
      <c r="D1332" s="10"/>
      <c r="E1332" s="10"/>
      <c r="F1332" s="179"/>
      <c r="G1332" s="299"/>
      <c r="H1332" s="299"/>
      <c r="I1332" s="299"/>
      <c r="J1332" s="299"/>
      <c r="L1332" s="179"/>
      <c r="M1332" s="299"/>
      <c r="N1332" s="299"/>
      <c r="O1332" s="213"/>
      <c r="P1332" s="299"/>
      <c r="Q1332" s="299"/>
      <c r="R1332" s="179"/>
      <c r="S1332" s="299"/>
      <c r="T1332" s="299"/>
      <c r="V1332" s="10"/>
      <c r="W1332" s="10"/>
      <c r="X1332" s="10"/>
      <c r="Y1332" s="10"/>
      <c r="Z1332" s="10"/>
      <c r="AA1332" s="10"/>
      <c r="AB1332" s="10"/>
      <c r="AC1332" s="10"/>
      <c r="AD1332" s="10"/>
    </row>
    <row r="1333" spans="1:30" x14ac:dyDescent="0.25">
      <c r="A1333" s="55"/>
      <c r="B1333" s="10"/>
      <c r="C1333" s="10"/>
      <c r="D1333" s="10"/>
      <c r="E1333" s="10"/>
      <c r="F1333" s="179"/>
      <c r="G1333" s="299"/>
      <c r="H1333" s="299"/>
      <c r="I1333" s="299"/>
      <c r="J1333" s="299"/>
      <c r="L1333" s="179"/>
      <c r="M1333" s="299"/>
      <c r="N1333" s="299"/>
      <c r="O1333" s="213"/>
      <c r="P1333" s="299"/>
      <c r="Q1333" s="299"/>
      <c r="R1333" s="179"/>
      <c r="S1333" s="299"/>
      <c r="T1333" s="299"/>
      <c r="V1333" s="10"/>
      <c r="W1333" s="10"/>
      <c r="X1333" s="10"/>
      <c r="Y1333" s="10"/>
      <c r="Z1333" s="10"/>
      <c r="AA1333" s="10"/>
      <c r="AB1333" s="10"/>
      <c r="AC1333" s="10"/>
      <c r="AD1333" s="10"/>
    </row>
    <row r="1334" spans="1:30" x14ac:dyDescent="0.25">
      <c r="A1334" s="55"/>
      <c r="B1334" s="10"/>
      <c r="C1334" s="10"/>
      <c r="D1334" s="10"/>
      <c r="E1334" s="10"/>
      <c r="F1334" s="179"/>
      <c r="G1334" s="299"/>
      <c r="H1334" s="299"/>
      <c r="I1334" s="299"/>
      <c r="J1334" s="299"/>
      <c r="L1334" s="179"/>
      <c r="M1334" s="299"/>
      <c r="N1334" s="299"/>
      <c r="O1334" s="213"/>
      <c r="P1334" s="299"/>
      <c r="Q1334" s="299"/>
      <c r="R1334" s="179"/>
      <c r="S1334" s="299"/>
      <c r="T1334" s="299"/>
      <c r="V1334" s="10"/>
      <c r="W1334" s="10"/>
      <c r="X1334" s="10"/>
      <c r="Y1334" s="10"/>
      <c r="Z1334" s="10"/>
      <c r="AA1334" s="10"/>
      <c r="AB1334" s="10"/>
      <c r="AC1334" s="10"/>
      <c r="AD1334" s="10"/>
    </row>
    <row r="1335" spans="1:30" x14ac:dyDescent="0.25">
      <c r="A1335" s="55"/>
      <c r="B1335" s="10"/>
      <c r="C1335" s="10"/>
      <c r="D1335" s="10"/>
      <c r="E1335" s="10"/>
      <c r="F1335" s="179"/>
      <c r="G1335" s="299"/>
      <c r="H1335" s="299"/>
      <c r="I1335" s="299"/>
      <c r="J1335" s="299"/>
      <c r="L1335" s="179"/>
      <c r="M1335" s="299"/>
      <c r="N1335" s="299"/>
      <c r="O1335" s="213"/>
      <c r="P1335" s="299"/>
      <c r="Q1335" s="299"/>
      <c r="R1335" s="179"/>
      <c r="S1335" s="299"/>
      <c r="T1335" s="299"/>
      <c r="V1335" s="10"/>
      <c r="W1335" s="10"/>
      <c r="X1335" s="10"/>
      <c r="Y1335" s="10"/>
      <c r="Z1335" s="10"/>
      <c r="AA1335" s="10"/>
      <c r="AB1335" s="10"/>
      <c r="AC1335" s="10"/>
      <c r="AD1335" s="10"/>
    </row>
    <row r="1336" spans="1:30" x14ac:dyDescent="0.25">
      <c r="A1336" s="55"/>
      <c r="B1336" s="10"/>
      <c r="C1336" s="10"/>
      <c r="D1336" s="10"/>
      <c r="E1336" s="10"/>
      <c r="F1336" s="179"/>
      <c r="G1336" s="299"/>
      <c r="H1336" s="299"/>
      <c r="I1336" s="299"/>
      <c r="J1336" s="299"/>
      <c r="L1336" s="179"/>
      <c r="M1336" s="299"/>
      <c r="N1336" s="299"/>
      <c r="O1336" s="213"/>
      <c r="P1336" s="299"/>
      <c r="Q1336" s="299"/>
      <c r="R1336" s="179"/>
      <c r="S1336" s="299"/>
      <c r="T1336" s="299"/>
      <c r="V1336" s="10"/>
      <c r="W1336" s="10"/>
      <c r="X1336" s="10"/>
      <c r="Y1336" s="10"/>
      <c r="Z1336" s="10"/>
      <c r="AA1336" s="10"/>
      <c r="AB1336" s="10"/>
      <c r="AC1336" s="10"/>
      <c r="AD1336" s="10"/>
    </row>
    <row r="1337" spans="1:30" x14ac:dyDescent="0.25">
      <c r="A1337" s="55"/>
      <c r="B1337" s="10"/>
      <c r="C1337" s="10"/>
      <c r="D1337" s="10"/>
      <c r="E1337" s="10"/>
      <c r="F1337" s="179"/>
      <c r="G1337" s="299"/>
      <c r="H1337" s="299"/>
      <c r="I1337" s="299"/>
      <c r="J1337" s="299"/>
      <c r="L1337" s="179"/>
      <c r="M1337" s="299"/>
      <c r="N1337" s="299"/>
      <c r="O1337" s="213"/>
      <c r="P1337" s="299"/>
      <c r="Q1337" s="299"/>
      <c r="R1337" s="179"/>
      <c r="S1337" s="299"/>
      <c r="T1337" s="299"/>
      <c r="V1337" s="10"/>
      <c r="W1337" s="10"/>
      <c r="X1337" s="10"/>
      <c r="Y1337" s="10"/>
      <c r="Z1337" s="10"/>
      <c r="AA1337" s="10"/>
      <c r="AB1337" s="10"/>
      <c r="AC1337" s="10"/>
      <c r="AD1337" s="10"/>
    </row>
    <row r="1338" spans="1:30" x14ac:dyDescent="0.25">
      <c r="A1338" s="55"/>
      <c r="B1338" s="10"/>
      <c r="C1338" s="10"/>
      <c r="D1338" s="10"/>
      <c r="E1338" s="10"/>
      <c r="F1338" s="179"/>
      <c r="G1338" s="299"/>
      <c r="H1338" s="299"/>
      <c r="I1338" s="299"/>
      <c r="J1338" s="299"/>
      <c r="L1338" s="179"/>
      <c r="M1338" s="299"/>
      <c r="N1338" s="299"/>
      <c r="O1338" s="213"/>
      <c r="P1338" s="299"/>
      <c r="Q1338" s="299"/>
      <c r="R1338" s="179"/>
      <c r="S1338" s="299"/>
      <c r="T1338" s="299"/>
      <c r="V1338" s="10"/>
      <c r="W1338" s="10"/>
      <c r="X1338" s="10"/>
      <c r="Y1338" s="10"/>
      <c r="Z1338" s="10"/>
      <c r="AA1338" s="10"/>
      <c r="AB1338" s="10"/>
      <c r="AC1338" s="10"/>
      <c r="AD1338" s="10"/>
    </row>
    <row r="1339" spans="1:30" x14ac:dyDescent="0.25">
      <c r="A1339" s="55"/>
      <c r="B1339" s="10"/>
      <c r="C1339" s="10"/>
      <c r="D1339" s="10"/>
      <c r="E1339" s="10"/>
      <c r="F1339" s="179"/>
      <c r="G1339" s="299"/>
      <c r="H1339" s="299"/>
      <c r="I1339" s="299"/>
      <c r="J1339" s="299"/>
      <c r="L1339" s="179"/>
      <c r="M1339" s="299"/>
      <c r="N1339" s="299"/>
      <c r="O1339" s="213"/>
      <c r="P1339" s="299"/>
      <c r="Q1339" s="299"/>
      <c r="R1339" s="179"/>
      <c r="S1339" s="299"/>
      <c r="T1339" s="299"/>
      <c r="V1339" s="10"/>
      <c r="W1339" s="10"/>
      <c r="X1339" s="10"/>
      <c r="Y1339" s="10"/>
      <c r="Z1339" s="10"/>
      <c r="AA1339" s="10"/>
      <c r="AB1339" s="10"/>
      <c r="AC1339" s="10"/>
      <c r="AD1339" s="10"/>
    </row>
    <row r="1340" spans="1:30" x14ac:dyDescent="0.25">
      <c r="A1340" s="55"/>
      <c r="B1340" s="10"/>
      <c r="C1340" s="10"/>
      <c r="D1340" s="10"/>
      <c r="E1340" s="10"/>
      <c r="F1340" s="179"/>
      <c r="G1340" s="299"/>
      <c r="H1340" s="299"/>
      <c r="I1340" s="299"/>
      <c r="J1340" s="299"/>
      <c r="L1340" s="179"/>
      <c r="M1340" s="299"/>
      <c r="N1340" s="299"/>
      <c r="O1340" s="213"/>
      <c r="P1340" s="299"/>
      <c r="Q1340" s="299"/>
      <c r="R1340" s="179"/>
      <c r="S1340" s="299"/>
      <c r="T1340" s="299"/>
      <c r="V1340" s="10"/>
      <c r="W1340" s="10"/>
      <c r="X1340" s="10"/>
      <c r="Y1340" s="10"/>
      <c r="Z1340" s="10"/>
      <c r="AA1340" s="10"/>
      <c r="AB1340" s="10"/>
      <c r="AC1340" s="10"/>
      <c r="AD1340" s="10"/>
    </row>
    <row r="1341" spans="1:30" x14ac:dyDescent="0.25">
      <c r="A1341" s="55"/>
      <c r="B1341" s="10"/>
      <c r="C1341" s="10"/>
      <c r="D1341" s="10"/>
      <c r="E1341" s="10"/>
      <c r="F1341" s="179"/>
      <c r="G1341" s="299"/>
      <c r="H1341" s="299"/>
      <c r="I1341" s="299"/>
      <c r="J1341" s="299"/>
      <c r="L1341" s="179"/>
      <c r="M1341" s="299"/>
      <c r="N1341" s="299"/>
      <c r="O1341" s="213"/>
      <c r="P1341" s="299"/>
      <c r="Q1341" s="299"/>
      <c r="R1341" s="179"/>
      <c r="S1341" s="299"/>
      <c r="T1341" s="299"/>
      <c r="V1341" s="10"/>
      <c r="W1341" s="10"/>
      <c r="X1341" s="10"/>
      <c r="Y1341" s="10"/>
      <c r="Z1341" s="10"/>
      <c r="AA1341" s="10"/>
      <c r="AB1341" s="10"/>
      <c r="AC1341" s="10"/>
      <c r="AD1341" s="10"/>
    </row>
    <row r="1342" spans="1:30" x14ac:dyDescent="0.25">
      <c r="A1342" s="55"/>
      <c r="B1342" s="10"/>
      <c r="C1342" s="10"/>
      <c r="D1342" s="10"/>
      <c r="E1342" s="10"/>
      <c r="F1342" s="179"/>
      <c r="G1342" s="299"/>
      <c r="H1342" s="299"/>
      <c r="I1342" s="299"/>
      <c r="J1342" s="299"/>
      <c r="L1342" s="179"/>
      <c r="M1342" s="299"/>
      <c r="N1342" s="299"/>
      <c r="O1342" s="213"/>
      <c r="P1342" s="299"/>
      <c r="Q1342" s="299"/>
      <c r="R1342" s="179"/>
      <c r="S1342" s="299"/>
      <c r="T1342" s="299"/>
      <c r="V1342" s="10"/>
      <c r="W1342" s="10"/>
      <c r="X1342" s="10"/>
      <c r="Y1342" s="10"/>
      <c r="Z1342" s="10"/>
      <c r="AA1342" s="10"/>
      <c r="AB1342" s="10"/>
      <c r="AC1342" s="10"/>
      <c r="AD1342" s="10"/>
    </row>
    <row r="1343" spans="1:30" x14ac:dyDescent="0.25">
      <c r="A1343" s="55"/>
      <c r="B1343" s="10"/>
      <c r="C1343" s="10"/>
      <c r="D1343" s="10"/>
      <c r="E1343" s="10"/>
      <c r="F1343" s="179"/>
      <c r="G1343" s="299"/>
      <c r="H1343" s="299"/>
      <c r="I1343" s="299"/>
      <c r="J1343" s="299"/>
      <c r="L1343" s="179"/>
      <c r="M1343" s="299"/>
      <c r="N1343" s="299"/>
      <c r="O1343" s="213"/>
      <c r="P1343" s="299"/>
      <c r="Q1343" s="299"/>
      <c r="R1343" s="179"/>
      <c r="S1343" s="299"/>
      <c r="T1343" s="299"/>
      <c r="V1343" s="10"/>
      <c r="W1343" s="10"/>
      <c r="X1343" s="10"/>
      <c r="Y1343" s="10"/>
      <c r="Z1343" s="10"/>
      <c r="AA1343" s="10"/>
      <c r="AB1343" s="10"/>
      <c r="AC1343" s="10"/>
      <c r="AD1343" s="10"/>
    </row>
    <row r="1344" spans="1:30" x14ac:dyDescent="0.25">
      <c r="A1344" s="55"/>
      <c r="B1344" s="10"/>
      <c r="C1344" s="10"/>
      <c r="D1344" s="10"/>
      <c r="E1344" s="10"/>
      <c r="F1344" s="179"/>
      <c r="G1344" s="299"/>
      <c r="H1344" s="299"/>
      <c r="I1344" s="299"/>
      <c r="J1344" s="299"/>
      <c r="L1344" s="179"/>
      <c r="M1344" s="299"/>
      <c r="N1344" s="299"/>
      <c r="O1344" s="213"/>
      <c r="P1344" s="299"/>
      <c r="Q1344" s="299"/>
      <c r="R1344" s="179"/>
      <c r="S1344" s="299"/>
      <c r="T1344" s="299"/>
      <c r="V1344" s="10"/>
      <c r="W1344" s="10"/>
      <c r="X1344" s="10"/>
      <c r="Y1344" s="10"/>
      <c r="Z1344" s="10"/>
      <c r="AA1344" s="10"/>
      <c r="AB1344" s="10"/>
      <c r="AC1344" s="10"/>
      <c r="AD1344" s="10"/>
    </row>
    <row r="1345" spans="1:30" x14ac:dyDescent="0.25">
      <c r="A1345" s="55"/>
      <c r="B1345" s="10"/>
      <c r="C1345" s="10"/>
      <c r="D1345" s="10"/>
      <c r="E1345" s="10"/>
      <c r="F1345" s="179"/>
      <c r="G1345" s="299"/>
      <c r="H1345" s="299"/>
      <c r="I1345" s="299"/>
      <c r="J1345" s="299"/>
      <c r="L1345" s="179"/>
      <c r="M1345" s="299"/>
      <c r="N1345" s="299"/>
      <c r="O1345" s="213"/>
      <c r="P1345" s="299"/>
      <c r="Q1345" s="299"/>
      <c r="R1345" s="179"/>
      <c r="S1345" s="299"/>
      <c r="T1345" s="299"/>
      <c r="V1345" s="10"/>
      <c r="W1345" s="10"/>
      <c r="X1345" s="10"/>
      <c r="Y1345" s="10"/>
      <c r="Z1345" s="10"/>
      <c r="AA1345" s="10"/>
      <c r="AB1345" s="10"/>
      <c r="AC1345" s="10"/>
      <c r="AD1345" s="10"/>
    </row>
    <row r="1346" spans="1:30" x14ac:dyDescent="0.25">
      <c r="A1346" s="55"/>
      <c r="B1346" s="10"/>
      <c r="C1346" s="10"/>
      <c r="D1346" s="10"/>
      <c r="E1346" s="10"/>
      <c r="F1346" s="179"/>
      <c r="G1346" s="299"/>
      <c r="H1346" s="299"/>
      <c r="I1346" s="299"/>
      <c r="J1346" s="299"/>
      <c r="L1346" s="179"/>
      <c r="M1346" s="299"/>
      <c r="N1346" s="299"/>
      <c r="O1346" s="213"/>
      <c r="P1346" s="299"/>
      <c r="Q1346" s="299"/>
      <c r="R1346" s="179"/>
      <c r="S1346" s="299"/>
      <c r="T1346" s="299"/>
      <c r="V1346" s="10"/>
      <c r="W1346" s="10"/>
      <c r="X1346" s="10"/>
      <c r="Y1346" s="10"/>
      <c r="Z1346" s="10"/>
      <c r="AA1346" s="10"/>
      <c r="AB1346" s="10"/>
      <c r="AC1346" s="10"/>
      <c r="AD1346" s="10"/>
    </row>
    <row r="1347" spans="1:30" x14ac:dyDescent="0.25">
      <c r="A1347" s="55"/>
      <c r="B1347" s="10"/>
      <c r="C1347" s="10"/>
      <c r="D1347" s="10"/>
      <c r="E1347" s="10"/>
      <c r="F1347" s="179"/>
      <c r="G1347" s="299"/>
      <c r="H1347" s="299"/>
      <c r="I1347" s="299"/>
      <c r="J1347" s="299"/>
      <c r="L1347" s="179"/>
      <c r="M1347" s="299"/>
      <c r="N1347" s="299"/>
      <c r="O1347" s="213"/>
      <c r="P1347" s="299"/>
      <c r="Q1347" s="299"/>
      <c r="R1347" s="179"/>
      <c r="S1347" s="299"/>
      <c r="T1347" s="299"/>
      <c r="V1347" s="10"/>
      <c r="W1347" s="10"/>
      <c r="X1347" s="10"/>
      <c r="Y1347" s="10"/>
      <c r="Z1347" s="10"/>
      <c r="AA1347" s="10"/>
      <c r="AB1347" s="10"/>
      <c r="AC1347" s="10"/>
      <c r="AD1347" s="10"/>
    </row>
    <row r="1348" spans="1:30" x14ac:dyDescent="0.25">
      <c r="A1348" s="55"/>
      <c r="B1348" s="10"/>
      <c r="C1348" s="10"/>
      <c r="D1348" s="10"/>
      <c r="E1348" s="10"/>
      <c r="F1348" s="179"/>
      <c r="G1348" s="299"/>
      <c r="H1348" s="299"/>
      <c r="I1348" s="299"/>
      <c r="J1348" s="299"/>
      <c r="L1348" s="179"/>
      <c r="M1348" s="299"/>
      <c r="N1348" s="299"/>
      <c r="O1348" s="213"/>
      <c r="P1348" s="299"/>
      <c r="Q1348" s="299"/>
      <c r="R1348" s="179"/>
      <c r="S1348" s="299"/>
      <c r="T1348" s="299"/>
      <c r="V1348" s="10"/>
      <c r="W1348" s="10"/>
      <c r="X1348" s="10"/>
      <c r="Y1348" s="10"/>
      <c r="Z1348" s="10"/>
      <c r="AA1348" s="10"/>
      <c r="AB1348" s="10"/>
      <c r="AC1348" s="10"/>
      <c r="AD1348" s="10"/>
    </row>
    <row r="1349" spans="1:30" x14ac:dyDescent="0.25">
      <c r="A1349" s="55"/>
      <c r="B1349" s="10"/>
      <c r="C1349" s="10"/>
      <c r="D1349" s="10"/>
      <c r="E1349" s="10"/>
      <c r="F1349" s="179"/>
      <c r="G1349" s="299"/>
      <c r="H1349" s="299"/>
      <c r="I1349" s="299"/>
      <c r="J1349" s="299"/>
      <c r="L1349" s="179"/>
      <c r="M1349" s="299"/>
      <c r="N1349" s="299"/>
      <c r="O1349" s="213"/>
      <c r="P1349" s="299"/>
      <c r="Q1349" s="299"/>
      <c r="R1349" s="179"/>
      <c r="S1349" s="299"/>
      <c r="T1349" s="299"/>
      <c r="V1349" s="10"/>
      <c r="W1349" s="10"/>
      <c r="X1349" s="10"/>
      <c r="Y1349" s="10"/>
      <c r="Z1349" s="10"/>
      <c r="AA1349" s="10"/>
      <c r="AB1349" s="10"/>
      <c r="AC1349" s="10"/>
      <c r="AD1349" s="10"/>
    </row>
    <row r="1350" spans="1:30" x14ac:dyDescent="0.25">
      <c r="A1350" s="55"/>
      <c r="B1350" s="10"/>
      <c r="C1350" s="10"/>
      <c r="D1350" s="10"/>
      <c r="E1350" s="10"/>
      <c r="F1350" s="179"/>
      <c r="G1350" s="299"/>
      <c r="H1350" s="299"/>
      <c r="I1350" s="299"/>
      <c r="J1350" s="299"/>
      <c r="L1350" s="179"/>
      <c r="M1350" s="299"/>
      <c r="N1350" s="299"/>
      <c r="O1350" s="213"/>
      <c r="P1350" s="299"/>
      <c r="Q1350" s="299"/>
      <c r="R1350" s="179"/>
      <c r="S1350" s="299"/>
      <c r="T1350" s="299"/>
      <c r="V1350" s="10"/>
      <c r="W1350" s="10"/>
      <c r="X1350" s="10"/>
      <c r="Y1350" s="10"/>
      <c r="Z1350" s="10"/>
      <c r="AA1350" s="10"/>
      <c r="AB1350" s="10"/>
      <c r="AC1350" s="10"/>
      <c r="AD1350" s="10"/>
    </row>
    <row r="1351" spans="1:30" x14ac:dyDescent="0.25">
      <c r="A1351" s="55"/>
      <c r="B1351" s="10"/>
      <c r="C1351" s="10"/>
      <c r="D1351" s="10"/>
      <c r="E1351" s="10"/>
      <c r="F1351" s="179"/>
      <c r="G1351" s="299"/>
      <c r="H1351" s="299"/>
      <c r="I1351" s="299"/>
      <c r="J1351" s="299"/>
      <c r="L1351" s="179"/>
      <c r="M1351" s="299"/>
      <c r="N1351" s="299"/>
      <c r="O1351" s="213"/>
      <c r="P1351" s="299"/>
      <c r="Q1351" s="299"/>
      <c r="R1351" s="179"/>
      <c r="S1351" s="299"/>
      <c r="T1351" s="299"/>
      <c r="V1351" s="10"/>
      <c r="W1351" s="10"/>
      <c r="X1351" s="10"/>
      <c r="Y1351" s="10"/>
      <c r="Z1351" s="10"/>
      <c r="AA1351" s="10"/>
      <c r="AB1351" s="10"/>
      <c r="AC1351" s="10"/>
      <c r="AD1351" s="10"/>
    </row>
    <row r="1352" spans="1:30" x14ac:dyDescent="0.25">
      <c r="A1352" s="55"/>
      <c r="B1352" s="10"/>
      <c r="C1352" s="10"/>
      <c r="D1352" s="10"/>
      <c r="E1352" s="10"/>
      <c r="F1352" s="179"/>
      <c r="G1352" s="299"/>
      <c r="H1352" s="299"/>
      <c r="I1352" s="299"/>
      <c r="J1352" s="299"/>
      <c r="L1352" s="179"/>
      <c r="M1352" s="299"/>
      <c r="N1352" s="299"/>
      <c r="O1352" s="213"/>
      <c r="P1352" s="299"/>
      <c r="Q1352" s="299"/>
      <c r="R1352" s="179"/>
      <c r="S1352" s="299"/>
      <c r="T1352" s="299"/>
      <c r="V1352" s="10"/>
      <c r="W1352" s="10"/>
      <c r="X1352" s="10"/>
      <c r="Y1352" s="10"/>
      <c r="Z1352" s="10"/>
      <c r="AA1352" s="10"/>
      <c r="AB1352" s="10"/>
      <c r="AC1352" s="10"/>
      <c r="AD1352" s="10"/>
    </row>
    <row r="1353" spans="1:30" x14ac:dyDescent="0.25">
      <c r="A1353" s="55"/>
      <c r="B1353" s="10"/>
      <c r="C1353" s="10"/>
      <c r="D1353" s="10"/>
      <c r="E1353" s="10"/>
      <c r="F1353" s="179"/>
      <c r="G1353" s="299"/>
      <c r="H1353" s="299"/>
      <c r="I1353" s="299"/>
      <c r="J1353" s="299"/>
      <c r="L1353" s="179"/>
      <c r="M1353" s="299"/>
      <c r="N1353" s="299"/>
      <c r="O1353" s="213"/>
      <c r="P1353" s="299"/>
      <c r="Q1353" s="299"/>
      <c r="R1353" s="179"/>
      <c r="S1353" s="299"/>
      <c r="T1353" s="299"/>
      <c r="V1353" s="10"/>
      <c r="W1353" s="10"/>
      <c r="X1353" s="10"/>
      <c r="Y1353" s="10"/>
      <c r="Z1353" s="10"/>
      <c r="AA1353" s="10"/>
      <c r="AB1353" s="10"/>
      <c r="AC1353" s="10"/>
      <c r="AD1353" s="10"/>
    </row>
    <row r="1354" spans="1:30" x14ac:dyDescent="0.25">
      <c r="A1354" s="55"/>
      <c r="B1354" s="10"/>
      <c r="C1354" s="10"/>
      <c r="D1354" s="10"/>
      <c r="E1354" s="10"/>
      <c r="F1354" s="179"/>
      <c r="G1354" s="299"/>
      <c r="H1354" s="299"/>
      <c r="I1354" s="299"/>
      <c r="J1354" s="299"/>
      <c r="L1354" s="179"/>
      <c r="M1354" s="299"/>
      <c r="N1354" s="299"/>
      <c r="O1354" s="213"/>
      <c r="P1354" s="299"/>
      <c r="Q1354" s="299"/>
      <c r="R1354" s="179"/>
      <c r="S1354" s="299"/>
      <c r="T1354" s="299"/>
      <c r="V1354" s="10"/>
      <c r="W1354" s="10"/>
      <c r="X1354" s="10"/>
      <c r="Y1354" s="10"/>
      <c r="Z1354" s="10"/>
      <c r="AA1354" s="10"/>
      <c r="AB1354" s="10"/>
      <c r="AC1354" s="10"/>
      <c r="AD1354" s="10"/>
    </row>
    <row r="1355" spans="1:30" x14ac:dyDescent="0.25">
      <c r="A1355" s="55"/>
      <c r="B1355" s="10"/>
      <c r="C1355" s="10"/>
      <c r="D1355" s="10"/>
      <c r="E1355" s="10"/>
      <c r="F1355" s="179"/>
      <c r="G1355" s="299"/>
      <c r="H1355" s="299"/>
      <c r="I1355" s="299"/>
      <c r="J1355" s="299"/>
      <c r="L1355" s="179"/>
      <c r="M1355" s="299"/>
      <c r="N1355" s="299"/>
      <c r="O1355" s="213"/>
      <c r="P1355" s="299"/>
      <c r="Q1355" s="299"/>
      <c r="R1355" s="179"/>
      <c r="S1355" s="299"/>
      <c r="T1355" s="299"/>
      <c r="V1355" s="10"/>
      <c r="W1355" s="10"/>
      <c r="X1355" s="10"/>
      <c r="Y1355" s="10"/>
      <c r="Z1355" s="10"/>
      <c r="AA1355" s="10"/>
      <c r="AB1355" s="10"/>
      <c r="AC1355" s="10"/>
      <c r="AD1355" s="10"/>
    </row>
    <row r="1356" spans="1:30" x14ac:dyDescent="0.25">
      <c r="A1356" s="55"/>
      <c r="B1356" s="10"/>
      <c r="C1356" s="10"/>
      <c r="D1356" s="10"/>
      <c r="E1356" s="10"/>
      <c r="F1356" s="179"/>
      <c r="G1356" s="299"/>
      <c r="H1356" s="299"/>
      <c r="I1356" s="299"/>
      <c r="J1356" s="299"/>
      <c r="L1356" s="179"/>
      <c r="M1356" s="299"/>
      <c r="N1356" s="299"/>
      <c r="O1356" s="213"/>
      <c r="P1356" s="299"/>
      <c r="Q1356" s="299"/>
      <c r="R1356" s="179"/>
      <c r="S1356" s="299"/>
      <c r="T1356" s="299"/>
      <c r="V1356" s="10"/>
      <c r="W1356" s="10"/>
      <c r="X1356" s="10"/>
      <c r="Y1356" s="10"/>
      <c r="Z1356" s="10"/>
      <c r="AA1356" s="10"/>
      <c r="AB1356" s="10"/>
      <c r="AC1356" s="10"/>
      <c r="AD1356" s="10"/>
    </row>
    <row r="1357" spans="1:30" x14ac:dyDescent="0.25">
      <c r="A1357" s="55"/>
      <c r="B1357" s="10"/>
      <c r="C1357" s="10"/>
      <c r="D1357" s="10"/>
      <c r="E1357" s="10"/>
      <c r="F1357" s="179"/>
      <c r="G1357" s="299"/>
      <c r="H1357" s="299"/>
      <c r="I1357" s="299"/>
      <c r="J1357" s="299"/>
      <c r="L1357" s="179"/>
      <c r="M1357" s="299"/>
      <c r="N1357" s="299"/>
      <c r="O1357" s="213"/>
      <c r="P1357" s="299"/>
      <c r="Q1357" s="299"/>
      <c r="R1357" s="179"/>
      <c r="S1357" s="299"/>
      <c r="T1357" s="299"/>
      <c r="V1357" s="10"/>
      <c r="W1357" s="10"/>
      <c r="X1357" s="10"/>
      <c r="Y1357" s="10"/>
      <c r="Z1357" s="10"/>
      <c r="AA1357" s="10"/>
      <c r="AB1357" s="10"/>
      <c r="AC1357" s="10"/>
      <c r="AD1357" s="10"/>
    </row>
    <row r="1358" spans="1:30" x14ac:dyDescent="0.25">
      <c r="A1358" s="55"/>
      <c r="B1358" s="10"/>
      <c r="C1358" s="10"/>
      <c r="D1358" s="10"/>
      <c r="E1358" s="10"/>
      <c r="F1358" s="179"/>
      <c r="G1358" s="299"/>
      <c r="H1358" s="299"/>
      <c r="I1358" s="299"/>
      <c r="J1358" s="299"/>
      <c r="L1358" s="179"/>
      <c r="M1358" s="299"/>
      <c r="N1358" s="299"/>
      <c r="O1358" s="213"/>
      <c r="P1358" s="299"/>
      <c r="Q1358" s="299"/>
      <c r="R1358" s="179"/>
      <c r="S1358" s="299"/>
      <c r="T1358" s="299"/>
      <c r="V1358" s="10"/>
      <c r="W1358" s="10"/>
      <c r="X1358" s="10"/>
      <c r="Y1358" s="10"/>
      <c r="Z1358" s="10"/>
      <c r="AA1358" s="10"/>
      <c r="AB1358" s="10"/>
      <c r="AC1358" s="10"/>
      <c r="AD1358" s="10"/>
    </row>
    <row r="1359" spans="1:30" ht="15.75" thickBot="1" x14ac:dyDescent="0.3">
      <c r="A1359" s="55"/>
      <c r="B1359" s="10"/>
      <c r="C1359" s="10"/>
      <c r="D1359" s="10"/>
      <c r="E1359" s="10"/>
      <c r="F1359" s="179"/>
      <c r="G1359" s="299"/>
      <c r="H1359" s="299"/>
      <c r="I1359" s="299"/>
      <c r="J1359" s="299"/>
      <c r="L1359" s="179"/>
      <c r="M1359" s="299"/>
      <c r="N1359" s="299"/>
      <c r="O1359" s="213"/>
      <c r="P1359" s="299"/>
      <c r="Q1359" s="299"/>
      <c r="R1359" s="179"/>
      <c r="S1359" s="299"/>
      <c r="T1359" s="299"/>
      <c r="V1359" s="10"/>
      <c r="W1359" s="10"/>
      <c r="X1359" s="10"/>
      <c r="Y1359" s="10"/>
      <c r="Z1359" s="10"/>
      <c r="AA1359" s="10"/>
      <c r="AB1359" s="10"/>
      <c r="AC1359" s="10"/>
      <c r="AD1359" s="10"/>
    </row>
    <row r="1360" spans="1:30" ht="15.75" thickBot="1" x14ac:dyDescent="0.3">
      <c r="A1360" s="55"/>
      <c r="B1360" s="158"/>
      <c r="C1360" s="157"/>
      <c r="D1360" s="100"/>
      <c r="E1360" s="100"/>
      <c r="F1360" s="225"/>
      <c r="G1360" s="304"/>
      <c r="H1360" s="278"/>
      <c r="I1360" s="304"/>
      <c r="J1360" s="304"/>
      <c r="L1360" s="222"/>
      <c r="M1360" s="311"/>
      <c r="N1360" s="304"/>
      <c r="O1360" s="270"/>
      <c r="P1360" s="278"/>
      <c r="Q1360" s="304"/>
      <c r="R1360" s="225"/>
      <c r="S1360" s="278"/>
      <c r="T1360" s="304"/>
      <c r="V1360" s="138"/>
      <c r="W1360" s="138"/>
      <c r="X1360" s="159"/>
      <c r="Y1360" s="95"/>
      <c r="Z1360" s="95"/>
      <c r="AA1360" s="99"/>
      <c r="AB1360" s="95"/>
      <c r="AC1360" s="95"/>
      <c r="AD1360" s="102"/>
    </row>
    <row r="1361" spans="1:30" x14ac:dyDescent="0.25">
      <c r="A1361" s="55"/>
      <c r="B1361" s="3"/>
      <c r="C1361" s="3"/>
      <c r="D1361" s="3"/>
      <c r="E1361" s="3"/>
      <c r="F1361" s="180"/>
      <c r="G1361" s="273"/>
      <c r="H1361" s="273"/>
      <c r="I1361" s="273"/>
      <c r="J1361" s="273"/>
      <c r="L1361" s="180"/>
      <c r="M1361" s="273"/>
      <c r="N1361" s="273"/>
      <c r="O1361" s="271"/>
      <c r="P1361" s="273"/>
      <c r="Q1361" s="273"/>
      <c r="R1361" s="180"/>
      <c r="S1361" s="273"/>
      <c r="T1361" s="273"/>
      <c r="V1361" s="3"/>
      <c r="W1361" s="3"/>
      <c r="X1361" s="3"/>
      <c r="Y1361" s="3"/>
      <c r="Z1361" s="3"/>
      <c r="AA1361" s="3"/>
      <c r="AB1361" s="3"/>
      <c r="AC1361" s="3"/>
      <c r="AD1361" s="3"/>
    </row>
    <row r="1362" spans="1:30" x14ac:dyDescent="0.25"/>
    <row r="1363" spans="1:30" x14ac:dyDescent="0.25"/>
    <row r="1364" spans="1:30" x14ac:dyDescent="0.25"/>
    <row r="1365" spans="1:30" x14ac:dyDescent="0.25"/>
    <row r="1366" spans="1:30" x14ac:dyDescent="0.25"/>
    <row r="1367" spans="1:30" x14ac:dyDescent="0.25"/>
    <row r="1368" spans="1:30" x14ac:dyDescent="0.25"/>
    <row r="1369" spans="1:30" x14ac:dyDescent="0.25"/>
    <row r="1370" spans="1:30" x14ac:dyDescent="0.25"/>
    <row r="1371" spans="1:30" x14ac:dyDescent="0.25"/>
    <row r="1372" spans="1:30" x14ac:dyDescent="0.25"/>
    <row r="1373" spans="1:30" x14ac:dyDescent="0.25"/>
    <row r="1374" spans="1:30" x14ac:dyDescent="0.25"/>
    <row r="1375" spans="1:30" x14ac:dyDescent="0.25"/>
    <row r="1376" spans="1:30"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sheetData>
  <autoFilter ref="A1:XFB1757" xr:uid="{00000000-0001-0000-0400-000000000000}"/>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zoomScale="80" zoomScaleNormal="80" zoomScalePageLayoutView="60" workbookViewId="0">
      <selection activeCell="W14" sqref="V14:W14"/>
    </sheetView>
  </sheetViews>
  <sheetFormatPr defaultColWidth="0" defaultRowHeight="0" customHeight="1" zeroHeight="1" x14ac:dyDescent="0.2"/>
  <cols>
    <col min="1" max="1" width="26.28515625" style="3" customWidth="1"/>
    <col min="2" max="2" width="61.7109375" style="3" bestFit="1" customWidth="1"/>
    <col min="3" max="3" width="11.5703125" style="3" bestFit="1" customWidth="1"/>
    <col min="4" max="4" width="14.28515625" style="3" customWidth="1"/>
    <col min="5" max="5" width="35" style="3" customWidth="1"/>
    <col min="6" max="6" width="20.28515625" style="3" customWidth="1"/>
    <col min="7" max="7" width="51.5703125" style="3" customWidth="1"/>
    <col min="8" max="8" width="2.7109375" style="3" customWidth="1"/>
    <col min="9" max="9" width="18.7109375" style="50" customWidth="1"/>
    <col min="10" max="10" width="18.7109375" style="3" customWidth="1"/>
    <col min="11" max="11" width="23.5703125" style="3" customWidth="1"/>
    <col min="12" max="12" width="2.28515625" style="3" customWidth="1"/>
    <col min="13" max="13" width="25.5703125" style="50" customWidth="1"/>
    <col min="14" max="14" width="30.28515625" style="3" bestFit="1" customWidth="1"/>
    <col min="15" max="15" width="2.28515625" style="3" customWidth="1"/>
    <col min="16" max="16" width="23.42578125" style="3" bestFit="1" customWidth="1"/>
    <col min="17" max="17" width="30.28515625" style="3" bestFit="1" customWidth="1"/>
    <col min="18" max="18" width="1.7109375" style="3" customWidth="1"/>
    <col min="19" max="19" width="25.28515625" style="3" bestFit="1" customWidth="1"/>
    <col min="20" max="20" width="30.28515625" style="3" bestFit="1" customWidth="1"/>
    <col min="21" max="21" width="2.5703125" style="3" customWidth="1"/>
    <col min="22" max="22" width="19.7109375" style="58" bestFit="1" customWidth="1"/>
    <col min="23" max="23" width="70.5703125" style="4" bestFit="1" customWidth="1"/>
    <col min="24" max="24" width="27.7109375" style="4" customWidth="1"/>
    <col min="25" max="25" width="21.42578125" style="4" customWidth="1"/>
    <col min="26" max="26" width="78.7109375" style="4" customWidth="1"/>
    <col min="27" max="27" width="8.7109375" style="4" customWidth="1"/>
    <col min="28" max="28" width="8.7109375" style="4" hidden="1" customWidth="1"/>
    <col min="29" max="16384" width="8.7109375" style="4" hidden="1"/>
  </cols>
  <sheetData>
    <row r="1" spans="1:39" s="3" customFormat="1" ht="13.5" thickBot="1" x14ac:dyDescent="0.25">
      <c r="A1" s="60" t="s">
        <v>891</v>
      </c>
      <c r="B1" s="16"/>
      <c r="C1" s="16"/>
      <c r="D1" s="16"/>
      <c r="I1" s="60" t="s">
        <v>892</v>
      </c>
      <c r="J1" s="16"/>
      <c r="K1" s="16"/>
      <c r="M1" s="60" t="s">
        <v>893</v>
      </c>
      <c r="N1" s="16"/>
      <c r="O1" s="16"/>
      <c r="V1" s="141" t="s">
        <v>894</v>
      </c>
      <c r="W1" s="141"/>
      <c r="X1" s="65"/>
      <c r="Y1" s="65"/>
      <c r="Z1" s="65"/>
      <c r="AA1" s="65"/>
      <c r="AB1" s="4"/>
      <c r="AC1" s="4"/>
      <c r="AD1" s="4"/>
      <c r="AE1" s="4"/>
      <c r="AF1" s="4"/>
      <c r="AG1" s="4"/>
      <c r="AH1" s="4"/>
      <c r="AI1" s="4"/>
      <c r="AJ1" s="4"/>
      <c r="AK1" s="4"/>
      <c r="AL1" s="4"/>
      <c r="AM1" s="4"/>
    </row>
    <row r="2" spans="1:39" s="3" customFormat="1" ht="68.650000000000006" customHeight="1" thickBot="1" x14ac:dyDescent="0.25">
      <c r="A2" s="512" t="s">
        <v>895</v>
      </c>
      <c r="B2" s="513"/>
      <c r="C2" s="65"/>
      <c r="D2" s="65"/>
      <c r="I2" s="509" t="s">
        <v>896</v>
      </c>
      <c r="J2" s="510"/>
      <c r="K2" s="511"/>
      <c r="M2" s="512" t="s">
        <v>897</v>
      </c>
      <c r="N2" s="513"/>
      <c r="O2" s="81"/>
      <c r="P2" s="79"/>
      <c r="Q2" s="81"/>
      <c r="R2" s="81"/>
      <c r="S2" s="81"/>
      <c r="T2" s="81"/>
      <c r="V2" s="512" t="s">
        <v>898</v>
      </c>
      <c r="W2" s="513"/>
      <c r="X2" s="65"/>
      <c r="Y2" s="65"/>
      <c r="Z2" s="65"/>
      <c r="AA2" s="65"/>
      <c r="AB2" s="4"/>
      <c r="AC2" s="4"/>
      <c r="AD2" s="4"/>
      <c r="AE2" s="4"/>
      <c r="AF2" s="4"/>
      <c r="AG2" s="4"/>
      <c r="AH2" s="4"/>
      <c r="AI2" s="4"/>
      <c r="AJ2" s="4"/>
      <c r="AK2" s="4"/>
      <c r="AL2" s="4"/>
      <c r="AM2" s="4"/>
    </row>
    <row r="3" spans="1:39" s="3" customFormat="1" ht="12.75" x14ac:dyDescent="0.2">
      <c r="B3" s="160"/>
      <c r="C3" s="161"/>
      <c r="D3" s="161"/>
      <c r="E3" s="64"/>
      <c r="F3" s="64"/>
      <c r="I3" s="50"/>
      <c r="M3" s="50"/>
      <c r="P3" s="65"/>
      <c r="Q3" s="65"/>
      <c r="R3" s="65"/>
      <c r="S3" s="65"/>
      <c r="T3" s="65"/>
      <c r="V3" s="50"/>
      <c r="W3" s="65"/>
      <c r="X3" s="65"/>
      <c r="Y3" s="65"/>
      <c r="Z3" s="65"/>
      <c r="AA3" s="65"/>
      <c r="AB3" s="4"/>
      <c r="AC3" s="4"/>
      <c r="AD3" s="4"/>
      <c r="AE3" s="4"/>
      <c r="AF3" s="4"/>
      <c r="AG3" s="4"/>
      <c r="AH3" s="4"/>
      <c r="AI3" s="4"/>
      <c r="AJ3" s="4"/>
      <c r="AK3" s="4"/>
      <c r="AL3" s="4"/>
      <c r="AM3" s="4"/>
    </row>
    <row r="4" spans="1:39" s="3" customFormat="1" ht="177.75" customHeight="1" x14ac:dyDescent="0.25">
      <c r="A4" s="514" t="s">
        <v>899</v>
      </c>
      <c r="B4" s="514"/>
      <c r="C4" s="514"/>
      <c r="D4" s="514"/>
      <c r="E4" s="514"/>
      <c r="F4" s="514"/>
      <c r="G4" s="514"/>
      <c r="I4" s="514" t="s">
        <v>900</v>
      </c>
      <c r="J4" s="514"/>
      <c r="K4" s="514"/>
      <c r="M4" s="514" t="s">
        <v>901</v>
      </c>
      <c r="N4" s="514"/>
      <c r="O4" s="514"/>
      <c r="P4" s="514"/>
      <c r="Q4" s="514"/>
      <c r="R4" s="514"/>
      <c r="S4" s="514"/>
      <c r="T4" s="514"/>
      <c r="V4" s="66"/>
      <c r="W4" s="65"/>
      <c r="X4" s="65"/>
      <c r="Y4" s="65"/>
      <c r="Z4" s="65"/>
      <c r="AA4" s="65"/>
      <c r="AB4" s="4"/>
      <c r="AC4" s="4"/>
      <c r="AD4" s="4"/>
      <c r="AE4" s="4"/>
      <c r="AF4" s="4"/>
      <c r="AG4" s="4"/>
      <c r="AH4" s="4"/>
      <c r="AI4" s="4"/>
      <c r="AJ4" s="4"/>
      <c r="AK4" s="4"/>
      <c r="AL4" s="4"/>
      <c r="AM4" s="4"/>
    </row>
    <row r="5" spans="1:39" s="3" customFormat="1" ht="12.75" customHeight="1" x14ac:dyDescent="0.2">
      <c r="A5" s="407"/>
      <c r="B5" s="407"/>
      <c r="C5" s="407"/>
      <c r="D5" s="407"/>
      <c r="E5" s="407"/>
      <c r="F5" s="407"/>
      <c r="G5" s="407"/>
      <c r="I5" s="408"/>
      <c r="J5" s="408"/>
      <c r="K5" s="408"/>
      <c r="M5" s="408"/>
      <c r="N5" s="408"/>
      <c r="O5" s="408"/>
      <c r="P5" s="408"/>
      <c r="Q5" s="408"/>
      <c r="R5" s="408"/>
      <c r="S5" s="408"/>
      <c r="T5" s="408"/>
      <c r="V5" s="50" t="s">
        <v>902</v>
      </c>
      <c r="W5" s="65"/>
      <c r="X5" s="65"/>
      <c r="Y5" s="65"/>
      <c r="Z5" s="65"/>
      <c r="AA5" s="65"/>
      <c r="AB5" s="4"/>
      <c r="AC5" s="4"/>
      <c r="AD5" s="4"/>
      <c r="AE5" s="4"/>
      <c r="AF5" s="4"/>
      <c r="AG5" s="4"/>
      <c r="AH5" s="4"/>
      <c r="AI5" s="4"/>
      <c r="AJ5" s="4"/>
      <c r="AK5" s="4"/>
      <c r="AL5" s="4"/>
      <c r="AM5" s="4"/>
    </row>
    <row r="6" spans="1:39" s="3" customFormat="1" ht="12.75" customHeight="1" x14ac:dyDescent="0.2">
      <c r="I6" s="408"/>
      <c r="J6" s="408"/>
      <c r="K6" s="408"/>
      <c r="M6" s="408"/>
      <c r="N6" s="408"/>
      <c r="O6" s="408"/>
      <c r="P6" s="408"/>
      <c r="Q6" s="408"/>
      <c r="R6" s="408"/>
      <c r="S6" s="408"/>
      <c r="T6" s="408"/>
      <c r="V6" s="66"/>
      <c r="W6" s="65"/>
      <c r="X6" s="65"/>
      <c r="Y6" s="65"/>
      <c r="Z6" s="65"/>
      <c r="AA6" s="65"/>
      <c r="AB6" s="4"/>
      <c r="AC6" s="4"/>
      <c r="AD6" s="4"/>
      <c r="AE6" s="4"/>
      <c r="AF6" s="4"/>
      <c r="AG6" s="4"/>
      <c r="AH6" s="4"/>
      <c r="AI6" s="4"/>
      <c r="AJ6" s="4"/>
      <c r="AK6" s="4"/>
      <c r="AL6" s="4"/>
      <c r="AM6" s="4"/>
    </row>
    <row r="7" spans="1:39" s="3" customFormat="1" ht="12.75" customHeight="1" x14ac:dyDescent="0.2">
      <c r="I7" s="408"/>
      <c r="J7" s="408"/>
      <c r="K7" s="408"/>
      <c r="M7" s="408"/>
      <c r="N7" s="408"/>
      <c r="O7" s="408"/>
      <c r="P7" s="408"/>
      <c r="Q7" s="408"/>
      <c r="R7" s="408"/>
      <c r="S7" s="408"/>
      <c r="T7" s="408"/>
      <c r="V7" s="66"/>
      <c r="W7" s="65"/>
      <c r="X7" s="65"/>
      <c r="Y7" s="65"/>
      <c r="Z7" s="65"/>
      <c r="AA7" s="65"/>
      <c r="AB7" s="4"/>
      <c r="AC7" s="4"/>
      <c r="AD7" s="4"/>
      <c r="AE7" s="4"/>
      <c r="AF7" s="4"/>
      <c r="AG7" s="4"/>
      <c r="AH7" s="4"/>
      <c r="AI7" s="4"/>
      <c r="AJ7" s="4"/>
      <c r="AK7" s="4"/>
      <c r="AL7" s="4"/>
      <c r="AM7" s="4"/>
    </row>
    <row r="8" spans="1:39" s="3" customFormat="1" ht="12.75" customHeight="1" x14ac:dyDescent="0.2">
      <c r="I8" s="408"/>
      <c r="J8" s="408"/>
      <c r="K8" s="408"/>
      <c r="M8" s="408"/>
      <c r="N8" s="408"/>
      <c r="O8" s="408"/>
      <c r="P8" s="408"/>
      <c r="Q8" s="408"/>
      <c r="R8" s="408"/>
      <c r="S8" s="408"/>
      <c r="T8" s="408"/>
      <c r="V8" s="66"/>
      <c r="W8" s="65"/>
      <c r="X8" s="65"/>
      <c r="Y8" s="65"/>
      <c r="Z8" s="65"/>
      <c r="AA8" s="65"/>
      <c r="AB8" s="4"/>
      <c r="AC8" s="4"/>
      <c r="AD8" s="4"/>
      <c r="AE8" s="4"/>
      <c r="AF8" s="4"/>
      <c r="AG8" s="4"/>
      <c r="AH8" s="4"/>
      <c r="AI8" s="4"/>
      <c r="AJ8" s="4"/>
      <c r="AK8" s="4"/>
      <c r="AL8" s="4"/>
      <c r="AM8" s="4"/>
    </row>
    <row r="9" spans="1:39" s="3" customFormat="1" ht="12.75" customHeight="1" x14ac:dyDescent="0.2">
      <c r="A9" s="194" t="s">
        <v>903</v>
      </c>
      <c r="B9" s="65"/>
      <c r="C9" s="65"/>
      <c r="D9" s="65"/>
      <c r="E9" s="64"/>
      <c r="F9" s="64"/>
      <c r="G9" s="124" t="s">
        <v>38</v>
      </c>
      <c r="I9" s="408"/>
      <c r="J9" s="408"/>
      <c r="K9" s="408"/>
      <c r="M9" s="408"/>
      <c r="N9" s="408"/>
      <c r="O9" s="408"/>
      <c r="P9" s="408"/>
      <c r="Q9" s="408"/>
      <c r="R9" s="408"/>
      <c r="S9" s="408"/>
      <c r="T9" s="408"/>
      <c r="V9" s="66"/>
      <c r="W9" s="65"/>
      <c r="X9" s="65"/>
      <c r="Y9" s="65"/>
      <c r="Z9" s="65"/>
      <c r="AA9" s="65"/>
      <c r="AB9" s="4"/>
      <c r="AC9" s="4"/>
      <c r="AD9" s="4"/>
      <c r="AE9" s="4"/>
      <c r="AF9" s="4"/>
      <c r="AG9" s="4"/>
      <c r="AH9" s="4"/>
      <c r="AI9" s="4"/>
      <c r="AJ9" s="4"/>
      <c r="AK9" s="4"/>
      <c r="AL9" s="4"/>
      <c r="AM9" s="4"/>
    </row>
    <row r="10" spans="1:39" s="3" customFormat="1" ht="12.75" customHeight="1" x14ac:dyDescent="0.2">
      <c r="A10" s="142" t="s">
        <v>1</v>
      </c>
      <c r="I10" s="409"/>
      <c r="J10" s="409"/>
      <c r="K10" s="409"/>
      <c r="M10" s="408"/>
      <c r="N10" s="408"/>
      <c r="O10" s="408"/>
      <c r="P10" s="408"/>
      <c r="Q10" s="408"/>
      <c r="R10" s="408"/>
      <c r="S10" s="408"/>
      <c r="T10" s="408"/>
      <c r="V10" s="66"/>
      <c r="W10" s="65"/>
      <c r="X10" s="65"/>
      <c r="Y10" s="65"/>
      <c r="Z10" s="65"/>
      <c r="AA10" s="65"/>
      <c r="AB10" s="4"/>
      <c r="AC10" s="4"/>
      <c r="AD10" s="4"/>
      <c r="AE10" s="4"/>
      <c r="AF10" s="4"/>
      <c r="AG10" s="4"/>
      <c r="AH10" s="4"/>
      <c r="AI10" s="4"/>
      <c r="AJ10" s="4"/>
      <c r="AK10" s="4"/>
      <c r="AL10" s="4"/>
      <c r="AM10" s="4"/>
    </row>
    <row r="11" spans="1:39" s="3" customFormat="1" ht="73.150000000000006" customHeight="1" x14ac:dyDescent="0.2">
      <c r="A11" s="78" t="s">
        <v>904</v>
      </c>
      <c r="B11" s="67" t="s">
        <v>44</v>
      </c>
      <c r="C11" s="67" t="s">
        <v>45</v>
      </c>
      <c r="D11" s="67" t="s">
        <v>46</v>
      </c>
      <c r="E11" s="67" t="s">
        <v>905</v>
      </c>
      <c r="F11" s="67" t="s">
        <v>906</v>
      </c>
      <c r="G11" s="78" t="s">
        <v>907</v>
      </c>
      <c r="I11" s="109" t="s">
        <v>908</v>
      </c>
      <c r="J11" s="110" t="s">
        <v>909</v>
      </c>
      <c r="K11" s="111" t="s">
        <v>910</v>
      </c>
      <c r="M11" s="109" t="s">
        <v>911</v>
      </c>
      <c r="N11" s="110" t="s">
        <v>912</v>
      </c>
      <c r="O11" s="70"/>
      <c r="P11" s="68" t="s">
        <v>913</v>
      </c>
      <c r="Q11" s="110" t="s">
        <v>912</v>
      </c>
      <c r="R11" s="70"/>
      <c r="S11" s="68" t="s">
        <v>914</v>
      </c>
      <c r="T11" s="110" t="s">
        <v>912</v>
      </c>
      <c r="V11" s="109" t="s">
        <v>915</v>
      </c>
      <c r="W11" s="110" t="s">
        <v>916</v>
      </c>
      <c r="X11" s="110" t="s">
        <v>917</v>
      </c>
      <c r="Y11" s="110" t="s">
        <v>918</v>
      </c>
      <c r="Z11" s="110" t="s">
        <v>919</v>
      </c>
      <c r="AA11" s="65"/>
      <c r="AB11" s="4"/>
      <c r="AC11" s="4"/>
      <c r="AD11" s="4"/>
      <c r="AE11" s="4"/>
      <c r="AF11" s="4"/>
      <c r="AG11" s="4"/>
      <c r="AH11" s="4"/>
      <c r="AI11" s="4"/>
      <c r="AJ11" s="4"/>
      <c r="AK11" s="4"/>
      <c r="AL11" s="4"/>
      <c r="AM11" s="4"/>
    </row>
    <row r="12" spans="1:39" s="3" customFormat="1" ht="15" x14ac:dyDescent="0.25">
      <c r="A12" s="368"/>
      <c r="B12" s="368"/>
      <c r="C12" s="368"/>
      <c r="D12" s="368"/>
      <c r="E12" s="369"/>
      <c r="F12" s="369"/>
      <c r="G12" s="370"/>
      <c r="I12" s="368"/>
      <c r="J12" s="371"/>
      <c r="K12" s="372"/>
      <c r="M12" s="368"/>
      <c r="N12" s="373"/>
      <c r="P12" s="374"/>
      <c r="Q12" s="371"/>
      <c r="S12" s="374"/>
      <c r="T12" s="371"/>
      <c r="V12" s="82" t="s">
        <v>920</v>
      </c>
      <c r="W12" s="195" t="s">
        <v>921</v>
      </c>
      <c r="X12" s="82" t="s">
        <v>922</v>
      </c>
      <c r="Y12" s="82" t="s">
        <v>923</v>
      </c>
      <c r="Z12" s="205" t="s">
        <v>924</v>
      </c>
      <c r="AA12" s="65"/>
      <c r="AB12" s="4"/>
      <c r="AC12" s="4"/>
      <c r="AD12" s="4"/>
      <c r="AE12" s="4"/>
      <c r="AF12" s="4"/>
      <c r="AG12" s="4"/>
      <c r="AH12" s="4"/>
      <c r="AI12" s="4"/>
      <c r="AJ12" s="4"/>
      <c r="AK12" s="4"/>
      <c r="AL12" s="4"/>
      <c r="AM12" s="4"/>
    </row>
    <row r="13" spans="1:39" s="3" customFormat="1" ht="15" x14ac:dyDescent="0.25">
      <c r="A13" s="368"/>
      <c r="B13" s="368"/>
      <c r="C13" s="368"/>
      <c r="D13" s="368"/>
      <c r="E13" s="369"/>
      <c r="F13" s="369"/>
      <c r="G13" s="370"/>
      <c r="I13" s="368"/>
      <c r="J13" s="371"/>
      <c r="K13" s="372"/>
      <c r="M13" s="368"/>
      <c r="N13" s="373"/>
      <c r="P13" s="374"/>
      <c r="Q13" s="371"/>
      <c r="S13" s="374"/>
      <c r="T13" s="371"/>
      <c r="V13" s="82" t="s">
        <v>925</v>
      </c>
      <c r="W13" s="195" t="s">
        <v>921</v>
      </c>
      <c r="X13" s="82" t="s">
        <v>922</v>
      </c>
      <c r="Y13" s="82" t="s">
        <v>923</v>
      </c>
      <c r="Z13" s="205" t="s">
        <v>924</v>
      </c>
      <c r="AA13" s="65"/>
      <c r="AB13" s="4"/>
      <c r="AC13" s="4"/>
      <c r="AD13" s="4"/>
      <c r="AE13" s="4"/>
      <c r="AF13" s="4"/>
      <c r="AG13" s="4"/>
      <c r="AH13" s="4"/>
      <c r="AI13" s="4"/>
      <c r="AJ13" s="4"/>
      <c r="AK13" s="4"/>
      <c r="AL13" s="4"/>
      <c r="AM13" s="4"/>
    </row>
    <row r="14" spans="1:39" s="3" customFormat="1" ht="60" x14ac:dyDescent="0.25">
      <c r="A14" s="368"/>
      <c r="B14" s="368"/>
      <c r="C14" s="368"/>
      <c r="D14" s="368"/>
      <c r="E14" s="369"/>
      <c r="F14" s="369"/>
      <c r="G14" s="370"/>
      <c r="I14" s="368"/>
      <c r="J14" s="371"/>
      <c r="K14" s="372"/>
      <c r="M14" s="368"/>
      <c r="N14" s="373"/>
      <c r="P14" s="374"/>
      <c r="Q14" s="371"/>
      <c r="S14" s="374"/>
      <c r="T14" s="371"/>
      <c r="V14" s="415" t="s">
        <v>925</v>
      </c>
      <c r="W14" s="416" t="s">
        <v>926</v>
      </c>
      <c r="X14" s="415" t="s">
        <v>927</v>
      </c>
      <c r="Y14" s="405"/>
      <c r="Z14" s="406"/>
      <c r="AA14" s="65"/>
      <c r="AB14" s="4"/>
      <c r="AC14" s="4"/>
      <c r="AD14" s="4"/>
      <c r="AE14" s="4"/>
      <c r="AF14" s="4"/>
      <c r="AG14" s="4"/>
      <c r="AH14" s="4"/>
      <c r="AI14" s="4"/>
      <c r="AJ14" s="4"/>
      <c r="AK14" s="4"/>
      <c r="AL14" s="4"/>
      <c r="AM14" s="4"/>
    </row>
    <row r="15" spans="1:39" s="3" customFormat="1" ht="15.75" x14ac:dyDescent="0.25">
      <c r="A15" s="368"/>
      <c r="B15" s="368"/>
      <c r="C15" s="368"/>
      <c r="D15" s="368"/>
      <c r="E15" s="369"/>
      <c r="F15" s="369"/>
      <c r="G15" s="370"/>
      <c r="I15" s="368"/>
      <c r="J15" s="371"/>
      <c r="K15" s="372"/>
      <c r="M15" s="368"/>
      <c r="N15" s="373"/>
      <c r="P15" s="374"/>
      <c r="Q15" s="371"/>
      <c r="S15" s="374"/>
      <c r="T15" s="371"/>
      <c r="V15" s="82"/>
      <c r="W15" s="252"/>
      <c r="X15" s="82"/>
      <c r="Y15" s="82"/>
      <c r="Z15" s="234"/>
      <c r="AA15" s="65"/>
      <c r="AB15" s="4"/>
      <c r="AC15" s="4"/>
      <c r="AD15" s="4"/>
      <c r="AE15" s="4"/>
      <c r="AF15" s="4"/>
      <c r="AG15" s="4"/>
      <c r="AH15" s="4"/>
      <c r="AI15" s="4"/>
      <c r="AJ15" s="4"/>
      <c r="AK15" s="4"/>
      <c r="AL15" s="4"/>
      <c r="AM15" s="4"/>
    </row>
    <row r="16" spans="1:39" s="3" customFormat="1" ht="15" x14ac:dyDescent="0.25">
      <c r="A16" s="368"/>
      <c r="B16" s="368"/>
      <c r="C16" s="368"/>
      <c r="D16" s="368"/>
      <c r="E16" s="369"/>
      <c r="F16" s="369"/>
      <c r="G16" s="370"/>
      <c r="I16" s="368"/>
      <c r="J16" s="371"/>
      <c r="K16" s="372"/>
      <c r="M16" s="368"/>
      <c r="N16" s="373"/>
      <c r="P16" s="374"/>
      <c r="Q16" s="371"/>
      <c r="S16" s="374"/>
      <c r="T16" s="371"/>
      <c r="V16" s="82"/>
      <c r="W16" s="195"/>
      <c r="X16" s="82"/>
      <c r="Y16" s="82"/>
      <c r="Z16" s="82"/>
      <c r="AA16" s="65"/>
      <c r="AB16" s="4"/>
      <c r="AC16" s="4"/>
      <c r="AD16" s="4"/>
      <c r="AE16" s="4"/>
      <c r="AF16" s="4"/>
      <c r="AG16" s="4"/>
      <c r="AH16" s="4"/>
      <c r="AI16" s="4"/>
      <c r="AJ16" s="4"/>
      <c r="AK16" s="4"/>
      <c r="AL16" s="4"/>
      <c r="AM16" s="4"/>
    </row>
    <row r="17" spans="1:39" s="3" customFormat="1" ht="75" x14ac:dyDescent="0.25">
      <c r="A17" s="368"/>
      <c r="B17" s="368"/>
      <c r="C17" s="368"/>
      <c r="D17" s="368"/>
      <c r="E17" s="369"/>
      <c r="F17" s="369"/>
      <c r="G17" s="370"/>
      <c r="I17" s="368"/>
      <c r="J17" s="371"/>
      <c r="K17" s="372"/>
      <c r="M17" s="368"/>
      <c r="N17" s="373"/>
      <c r="P17" s="374"/>
      <c r="Q17" s="371"/>
      <c r="S17" s="374"/>
      <c r="T17" s="371"/>
      <c r="V17" s="82" t="s">
        <v>928</v>
      </c>
      <c r="W17" s="195" t="s">
        <v>929</v>
      </c>
      <c r="X17" s="82"/>
      <c r="Y17" s="82"/>
      <c r="Z17" s="82"/>
      <c r="AA17" s="65"/>
      <c r="AB17" s="4"/>
      <c r="AC17" s="4"/>
      <c r="AD17" s="4"/>
      <c r="AE17" s="4"/>
      <c r="AF17" s="4"/>
      <c r="AG17" s="4"/>
      <c r="AH17" s="4"/>
      <c r="AI17" s="4"/>
      <c r="AJ17" s="4"/>
      <c r="AK17" s="4"/>
      <c r="AL17" s="4"/>
      <c r="AM17" s="4"/>
    </row>
    <row r="18" spans="1:39" s="3" customFormat="1" ht="120" x14ac:dyDescent="0.25">
      <c r="A18" s="368"/>
      <c r="B18" s="368"/>
      <c r="C18" s="368"/>
      <c r="D18" s="368"/>
      <c r="E18" s="369"/>
      <c r="F18" s="369"/>
      <c r="G18" s="370"/>
      <c r="I18" s="368"/>
      <c r="J18" s="371"/>
      <c r="K18" s="372"/>
      <c r="M18" s="368"/>
      <c r="N18" s="373"/>
      <c r="P18" s="374"/>
      <c r="Q18" s="371"/>
      <c r="S18" s="374"/>
      <c r="T18" s="371"/>
      <c r="V18" s="82" t="s">
        <v>928</v>
      </c>
      <c r="W18" s="195" t="s">
        <v>930</v>
      </c>
      <c r="X18" s="82"/>
      <c r="Y18" s="82"/>
      <c r="Z18" s="82"/>
      <c r="AA18" s="65"/>
      <c r="AB18" s="4"/>
      <c r="AC18" s="4"/>
      <c r="AD18" s="4"/>
      <c r="AE18" s="4"/>
      <c r="AF18" s="4"/>
      <c r="AG18" s="4"/>
      <c r="AH18" s="4"/>
      <c r="AI18" s="4"/>
      <c r="AJ18" s="4"/>
      <c r="AK18" s="4"/>
      <c r="AL18" s="4"/>
      <c r="AM18" s="4"/>
    </row>
    <row r="19" spans="1:39" s="3" customFormat="1" ht="30" x14ac:dyDescent="0.25">
      <c r="A19" s="368"/>
      <c r="B19" s="368"/>
      <c r="C19" s="368"/>
      <c r="D19" s="368"/>
      <c r="E19" s="369"/>
      <c r="F19" s="369"/>
      <c r="G19" s="370"/>
      <c r="I19" s="368"/>
      <c r="J19" s="371"/>
      <c r="K19" s="372"/>
      <c r="M19" s="368"/>
      <c r="N19" s="373"/>
      <c r="P19" s="374"/>
      <c r="Q19" s="371"/>
      <c r="S19" s="374"/>
      <c r="T19" s="371"/>
      <c r="V19" s="82" t="s">
        <v>928</v>
      </c>
      <c r="W19" s="195" t="s">
        <v>931</v>
      </c>
      <c r="X19" s="82"/>
      <c r="Y19" s="82"/>
      <c r="Z19" s="82"/>
      <c r="AA19" s="65"/>
      <c r="AB19" s="4"/>
      <c r="AC19" s="4"/>
      <c r="AD19" s="4"/>
      <c r="AE19" s="4"/>
      <c r="AF19" s="4"/>
      <c r="AG19" s="4"/>
      <c r="AH19" s="4"/>
      <c r="AI19" s="4"/>
      <c r="AJ19" s="4"/>
      <c r="AK19" s="4"/>
      <c r="AL19" s="4"/>
      <c r="AM19" s="4"/>
    </row>
    <row r="20" spans="1:39" s="3" customFormat="1" ht="15" x14ac:dyDescent="0.25">
      <c r="A20" s="368"/>
      <c r="B20" s="368"/>
      <c r="C20" s="368"/>
      <c r="D20" s="368"/>
      <c r="E20" s="369"/>
      <c r="F20" s="369"/>
      <c r="G20" s="370"/>
      <c r="I20" s="368"/>
      <c r="J20" s="371"/>
      <c r="K20" s="372"/>
      <c r="M20" s="368"/>
      <c r="N20" s="373"/>
      <c r="P20" s="374"/>
      <c r="Q20" s="371"/>
      <c r="S20" s="374"/>
      <c r="T20" s="371"/>
      <c r="V20" s="82" t="s">
        <v>932</v>
      </c>
      <c r="W20" s="195" t="s">
        <v>921</v>
      </c>
      <c r="X20" s="82"/>
      <c r="Y20" s="82"/>
      <c r="Z20" s="205" t="s">
        <v>924</v>
      </c>
      <c r="AA20" s="65"/>
      <c r="AB20" s="4"/>
      <c r="AC20" s="4"/>
      <c r="AD20" s="4"/>
      <c r="AE20" s="4"/>
      <c r="AF20" s="4"/>
      <c r="AG20" s="4"/>
      <c r="AH20" s="4"/>
      <c r="AI20" s="4"/>
      <c r="AJ20" s="4"/>
      <c r="AK20" s="4"/>
      <c r="AL20" s="4"/>
      <c r="AM20" s="4"/>
    </row>
    <row r="21" spans="1:39" s="3" customFormat="1" ht="15" x14ac:dyDescent="0.25">
      <c r="A21" s="368"/>
      <c r="B21" s="368"/>
      <c r="C21" s="368"/>
      <c r="D21" s="368"/>
      <c r="E21" s="369"/>
      <c r="F21" s="369"/>
      <c r="G21" s="370"/>
      <c r="I21" s="368"/>
      <c r="J21" s="371"/>
      <c r="K21" s="372"/>
      <c r="M21" s="368"/>
      <c r="N21" s="373"/>
      <c r="P21" s="374"/>
      <c r="Q21" s="371"/>
      <c r="S21" s="374"/>
      <c r="T21" s="371"/>
      <c r="V21" s="82" t="s">
        <v>932</v>
      </c>
      <c r="W21" s="195" t="s">
        <v>933</v>
      </c>
      <c r="X21" s="82"/>
      <c r="Y21" s="82"/>
      <c r="Z21" s="205" t="s">
        <v>934</v>
      </c>
      <c r="AA21" s="65"/>
      <c r="AB21" s="4"/>
      <c r="AC21" s="4"/>
      <c r="AD21" s="4"/>
      <c r="AE21" s="4"/>
      <c r="AF21" s="4"/>
      <c r="AG21" s="4"/>
      <c r="AH21" s="4"/>
      <c r="AI21" s="4"/>
      <c r="AJ21" s="4"/>
      <c r="AK21" s="4"/>
      <c r="AL21" s="4"/>
      <c r="AM21" s="4"/>
    </row>
    <row r="22" spans="1:39" s="3" customFormat="1" ht="15" x14ac:dyDescent="0.25">
      <c r="A22" s="368"/>
      <c r="B22" s="368"/>
      <c r="C22" s="368"/>
      <c r="D22" s="368"/>
      <c r="E22" s="369"/>
      <c r="F22" s="369"/>
      <c r="G22" s="370"/>
      <c r="I22" s="368"/>
      <c r="J22" s="371"/>
      <c r="K22" s="372"/>
      <c r="M22" s="368"/>
      <c r="N22" s="373"/>
      <c r="P22" s="374"/>
      <c r="Q22" s="371"/>
      <c r="S22" s="374"/>
      <c r="T22" s="371"/>
      <c r="V22" s="82" t="s">
        <v>932</v>
      </c>
      <c r="W22" s="195" t="s">
        <v>935</v>
      </c>
      <c r="X22" s="82"/>
      <c r="Y22" s="82"/>
      <c r="Z22" s="205" t="s">
        <v>936</v>
      </c>
      <c r="AA22" s="65"/>
      <c r="AB22" s="4"/>
      <c r="AC22" s="4"/>
      <c r="AD22" s="4"/>
      <c r="AE22" s="4"/>
      <c r="AF22" s="4"/>
      <c r="AG22" s="4"/>
      <c r="AH22" s="4"/>
      <c r="AI22" s="4"/>
      <c r="AJ22" s="4"/>
      <c r="AK22" s="4"/>
      <c r="AL22" s="4"/>
      <c r="AM22" s="4"/>
    </row>
    <row r="23" spans="1:39" s="3" customFormat="1" ht="15" x14ac:dyDescent="0.25">
      <c r="A23" s="368"/>
      <c r="B23" s="368"/>
      <c r="C23" s="368"/>
      <c r="D23" s="368"/>
      <c r="E23" s="369"/>
      <c r="F23" s="369"/>
      <c r="G23" s="370"/>
      <c r="I23" s="368"/>
      <c r="J23" s="371"/>
      <c r="K23" s="372"/>
      <c r="M23" s="368"/>
      <c r="N23" s="373"/>
      <c r="P23" s="374"/>
      <c r="Q23" s="371"/>
      <c r="S23" s="374"/>
      <c r="T23" s="371"/>
      <c r="V23" s="82" t="s">
        <v>937</v>
      </c>
      <c r="W23" s="82" t="s">
        <v>938</v>
      </c>
      <c r="X23" s="82"/>
      <c r="Y23" s="236"/>
      <c r="Z23" s="205" t="s">
        <v>939</v>
      </c>
      <c r="AA23" s="235"/>
      <c r="AB23" s="4"/>
      <c r="AC23" s="4"/>
      <c r="AD23" s="4"/>
      <c r="AE23" s="4"/>
      <c r="AF23" s="4"/>
      <c r="AG23" s="4"/>
      <c r="AH23" s="4"/>
      <c r="AI23" s="4"/>
      <c r="AJ23" s="4"/>
      <c r="AK23" s="4"/>
      <c r="AL23" s="4"/>
      <c r="AM23" s="4"/>
    </row>
    <row r="24" spans="1:39" s="3" customFormat="1" ht="15" x14ac:dyDescent="0.25">
      <c r="A24" s="368"/>
      <c r="B24" s="368"/>
      <c r="C24" s="368"/>
      <c r="D24" s="368"/>
      <c r="E24" s="369"/>
      <c r="F24" s="369"/>
      <c r="G24" s="370"/>
      <c r="I24" s="368"/>
      <c r="J24" s="371"/>
      <c r="K24" s="372"/>
      <c r="M24" s="368"/>
      <c r="N24" s="373"/>
      <c r="P24" s="374"/>
      <c r="Q24" s="371"/>
      <c r="S24" s="374"/>
      <c r="T24" s="371"/>
      <c r="V24" s="82"/>
      <c r="W24" s="82"/>
      <c r="X24" s="82"/>
      <c r="Y24" s="236"/>
      <c r="Z24" s="236"/>
      <c r="AA24" s="235"/>
      <c r="AB24" s="4"/>
      <c r="AC24" s="4"/>
      <c r="AD24" s="4"/>
      <c r="AE24" s="4"/>
      <c r="AF24" s="4"/>
      <c r="AG24" s="4"/>
      <c r="AH24" s="4"/>
      <c r="AI24" s="4"/>
      <c r="AJ24" s="4"/>
      <c r="AK24" s="4"/>
      <c r="AL24" s="4"/>
      <c r="AM24" s="4"/>
    </row>
    <row r="25" spans="1:39" s="3" customFormat="1" ht="15" x14ac:dyDescent="0.25">
      <c r="A25" s="368"/>
      <c r="B25" s="368"/>
      <c r="C25" s="368"/>
      <c r="D25" s="368"/>
      <c r="E25" s="369"/>
      <c r="F25" s="369"/>
      <c r="G25" s="370"/>
      <c r="I25" s="368"/>
      <c r="J25" s="371"/>
      <c r="K25" s="372"/>
      <c r="M25" s="368"/>
      <c r="N25" s="373"/>
      <c r="P25" s="374"/>
      <c r="Q25" s="371"/>
      <c r="S25" s="374"/>
      <c r="T25" s="371"/>
      <c r="V25" s="82"/>
      <c r="W25" s="82"/>
      <c r="X25" s="82"/>
      <c r="Y25" s="236"/>
      <c r="Z25" s="236"/>
      <c r="AA25" s="235"/>
      <c r="AB25" s="4"/>
      <c r="AC25" s="4"/>
      <c r="AD25" s="4"/>
      <c r="AE25" s="4"/>
      <c r="AF25" s="4"/>
      <c r="AG25" s="4"/>
      <c r="AH25" s="4"/>
      <c r="AI25" s="4"/>
      <c r="AJ25" s="4"/>
      <c r="AK25" s="4"/>
      <c r="AL25" s="4"/>
      <c r="AM25" s="4"/>
    </row>
    <row r="26" spans="1:39" s="3" customFormat="1" ht="15" x14ac:dyDescent="0.25">
      <c r="A26" s="63"/>
      <c r="B26" s="63"/>
      <c r="C26" s="63"/>
      <c r="D26" s="63"/>
      <c r="E26" s="10"/>
      <c r="F26" s="10"/>
      <c r="G26" s="7"/>
      <c r="I26" s="63"/>
      <c r="J26" s="47"/>
      <c r="K26" s="108"/>
      <c r="M26" s="63"/>
      <c r="N26" s="112"/>
      <c r="P26" s="113"/>
      <c r="Q26" s="47"/>
      <c r="S26" s="113"/>
      <c r="T26" s="47"/>
      <c r="V26" s="82"/>
      <c r="W26" s="82"/>
      <c r="X26" s="82"/>
      <c r="Y26" s="82"/>
      <c r="Z26" s="82"/>
      <c r="AA26" s="65"/>
      <c r="AB26" s="4"/>
      <c r="AC26" s="4"/>
      <c r="AD26" s="4"/>
      <c r="AE26" s="4"/>
      <c r="AF26" s="4"/>
      <c r="AG26" s="4"/>
      <c r="AH26" s="4"/>
      <c r="AI26" s="4"/>
      <c r="AJ26" s="4"/>
      <c r="AK26" s="4"/>
      <c r="AL26" s="4"/>
      <c r="AM26" s="4"/>
    </row>
    <row r="27" spans="1:39" s="3" customFormat="1" ht="105.75" customHeight="1" x14ac:dyDescent="0.25">
      <c r="A27" s="63" t="s">
        <v>940</v>
      </c>
      <c r="B27" s="253" t="s">
        <v>941</v>
      </c>
      <c r="C27" s="253"/>
      <c r="D27" s="253" t="s">
        <v>941</v>
      </c>
      <c r="E27" s="410" t="s">
        <v>942</v>
      </c>
      <c r="F27" s="255"/>
      <c r="G27" s="410" t="s">
        <v>943</v>
      </c>
      <c r="I27" s="63"/>
      <c r="J27" s="47"/>
      <c r="K27" s="108"/>
      <c r="M27" s="63"/>
      <c r="N27" s="112"/>
      <c r="P27" s="113"/>
      <c r="Q27" s="47"/>
      <c r="S27" s="113"/>
      <c r="T27" s="47"/>
      <c r="V27" s="82"/>
      <c r="W27" s="82"/>
      <c r="X27" s="82"/>
      <c r="Y27" s="82"/>
      <c r="Z27" s="82"/>
      <c r="AA27" s="65"/>
      <c r="AB27" s="4"/>
      <c r="AC27" s="4"/>
      <c r="AD27" s="4"/>
      <c r="AE27" s="4"/>
      <c r="AF27" s="4"/>
      <c r="AG27" s="4"/>
      <c r="AH27" s="4"/>
      <c r="AI27" s="4"/>
      <c r="AJ27" s="4"/>
      <c r="AK27" s="4"/>
      <c r="AL27" s="4"/>
      <c r="AM27" s="4"/>
    </row>
    <row r="28" spans="1:39" s="3" customFormat="1" ht="15" x14ac:dyDescent="0.25">
      <c r="A28" s="63" t="s">
        <v>940</v>
      </c>
      <c r="B28" s="63" t="s">
        <v>62</v>
      </c>
      <c r="C28" s="63"/>
      <c r="D28" s="63" t="s">
        <v>63</v>
      </c>
      <c r="E28" s="10"/>
      <c r="F28" s="10"/>
      <c r="G28" s="7"/>
      <c r="I28" s="63"/>
      <c r="J28" s="47"/>
      <c r="K28" s="108"/>
      <c r="M28" s="63"/>
      <c r="N28" s="197"/>
      <c r="P28" s="113">
        <v>2</v>
      </c>
      <c r="Q28" s="196">
        <v>337.5</v>
      </c>
      <c r="S28" s="113"/>
      <c r="T28" s="196"/>
      <c r="V28" s="82"/>
      <c r="W28" s="82"/>
      <c r="X28" s="82"/>
      <c r="Y28" s="82"/>
      <c r="Z28" s="82"/>
      <c r="AA28" s="65"/>
      <c r="AB28" s="4"/>
      <c r="AC28" s="4"/>
      <c r="AD28" s="4"/>
      <c r="AE28" s="4"/>
      <c r="AF28" s="4"/>
      <c r="AG28" s="4"/>
      <c r="AH28" s="4"/>
      <c r="AI28" s="4"/>
      <c r="AJ28" s="4"/>
      <c r="AK28" s="4"/>
      <c r="AL28" s="4"/>
      <c r="AM28" s="4"/>
    </row>
    <row r="29" spans="1:39" s="3" customFormat="1" ht="15" x14ac:dyDescent="0.25">
      <c r="A29" s="63" t="s">
        <v>940</v>
      </c>
      <c r="B29" s="63" t="s">
        <v>82</v>
      </c>
      <c r="C29" s="63"/>
      <c r="D29" s="63" t="s">
        <v>83</v>
      </c>
      <c r="E29" s="10"/>
      <c r="F29" s="10"/>
      <c r="G29" s="7"/>
      <c r="I29" s="63"/>
      <c r="J29" s="47"/>
      <c r="K29" s="108"/>
      <c r="M29" s="63"/>
      <c r="N29" s="197"/>
      <c r="P29" s="113">
        <v>3</v>
      </c>
      <c r="Q29" s="196">
        <v>562.5</v>
      </c>
      <c r="S29" s="113"/>
      <c r="T29" s="196"/>
      <c r="V29" s="82"/>
      <c r="W29" s="82"/>
      <c r="X29" s="82"/>
      <c r="Y29" s="82"/>
      <c r="Z29" s="82"/>
      <c r="AA29" s="65"/>
      <c r="AB29" s="4"/>
      <c r="AC29" s="4"/>
      <c r="AD29" s="4"/>
      <c r="AE29" s="4"/>
      <c r="AF29" s="4"/>
      <c r="AG29" s="4"/>
      <c r="AH29" s="4"/>
      <c r="AI29" s="4"/>
      <c r="AJ29" s="4"/>
      <c r="AK29" s="4"/>
      <c r="AL29" s="4"/>
      <c r="AM29" s="4"/>
    </row>
    <row r="30" spans="1:39" s="3" customFormat="1" ht="15" x14ac:dyDescent="0.25">
      <c r="A30" s="63" t="s">
        <v>940</v>
      </c>
      <c r="B30" s="63" t="s">
        <v>99</v>
      </c>
      <c r="C30" s="63"/>
      <c r="D30" s="63" t="s">
        <v>77</v>
      </c>
      <c r="E30" s="10"/>
      <c r="F30" s="10"/>
      <c r="G30" s="7"/>
      <c r="I30" s="63"/>
      <c r="J30" s="47"/>
      <c r="K30" s="108"/>
      <c r="M30" s="63"/>
      <c r="N30" s="197"/>
      <c r="P30" s="113">
        <v>1</v>
      </c>
      <c r="Q30" s="196">
        <v>112.5</v>
      </c>
      <c r="S30" s="113"/>
      <c r="T30" s="196"/>
      <c r="V30" s="82"/>
      <c r="W30" s="82"/>
      <c r="X30" s="82"/>
      <c r="Y30" s="82"/>
      <c r="Z30" s="82"/>
      <c r="AA30" s="65"/>
      <c r="AB30" s="4"/>
      <c r="AC30" s="4"/>
      <c r="AD30" s="4"/>
      <c r="AE30" s="4"/>
      <c r="AF30" s="4"/>
      <c r="AG30" s="4"/>
      <c r="AH30" s="4"/>
      <c r="AI30" s="4"/>
      <c r="AJ30" s="4"/>
      <c r="AK30" s="4"/>
      <c r="AL30" s="4"/>
      <c r="AM30" s="4"/>
    </row>
    <row r="31" spans="1:39" s="3" customFormat="1" ht="15" x14ac:dyDescent="0.25">
      <c r="A31" s="63" t="s">
        <v>940</v>
      </c>
      <c r="B31" s="63" t="s">
        <v>144</v>
      </c>
      <c r="C31" s="63"/>
      <c r="D31" s="63" t="s">
        <v>145</v>
      </c>
      <c r="E31" s="10"/>
      <c r="F31" s="10"/>
      <c r="G31" s="7"/>
      <c r="I31" s="63"/>
      <c r="J31" s="47"/>
      <c r="K31" s="108"/>
      <c r="M31" s="63"/>
      <c r="N31" s="197"/>
      <c r="P31" s="113">
        <v>2</v>
      </c>
      <c r="Q31" s="196">
        <v>337.5</v>
      </c>
      <c r="S31" s="113"/>
      <c r="T31" s="196"/>
      <c r="V31" s="82"/>
      <c r="W31" s="82"/>
      <c r="X31" s="82"/>
      <c r="Y31" s="82"/>
      <c r="Z31" s="82"/>
      <c r="AA31" s="65"/>
      <c r="AB31" s="4"/>
      <c r="AC31" s="4"/>
      <c r="AD31" s="4"/>
      <c r="AE31" s="4"/>
      <c r="AF31" s="4"/>
      <c r="AG31" s="4"/>
      <c r="AH31" s="4"/>
      <c r="AI31" s="4"/>
      <c r="AJ31" s="4"/>
      <c r="AK31" s="4"/>
      <c r="AL31" s="4"/>
      <c r="AM31" s="4"/>
    </row>
    <row r="32" spans="1:39" s="3" customFormat="1" ht="15" x14ac:dyDescent="0.25">
      <c r="A32" s="63" t="s">
        <v>940</v>
      </c>
      <c r="B32" s="63" t="s">
        <v>146</v>
      </c>
      <c r="C32" s="63"/>
      <c r="D32" s="63" t="s">
        <v>148</v>
      </c>
      <c r="E32" s="10"/>
      <c r="F32" s="10"/>
      <c r="G32" s="7"/>
      <c r="I32" s="63"/>
      <c r="J32" s="47"/>
      <c r="K32" s="108"/>
      <c r="M32" s="63"/>
      <c r="N32" s="197"/>
      <c r="P32" s="113"/>
      <c r="Q32" s="196"/>
      <c r="S32" s="113">
        <v>1</v>
      </c>
      <c r="T32" s="196">
        <v>217.14</v>
      </c>
      <c r="V32" s="82"/>
      <c r="W32" s="82"/>
      <c r="X32" s="82"/>
      <c r="Y32" s="82"/>
      <c r="Z32" s="82"/>
      <c r="AA32" s="65"/>
      <c r="AB32" s="4"/>
      <c r="AC32" s="4"/>
      <c r="AD32" s="4"/>
      <c r="AE32" s="4"/>
      <c r="AF32" s="4"/>
      <c r="AG32" s="4"/>
      <c r="AH32" s="4"/>
      <c r="AI32" s="4"/>
      <c r="AJ32" s="4"/>
      <c r="AK32" s="4"/>
      <c r="AL32" s="4"/>
      <c r="AM32" s="4"/>
    </row>
    <row r="33" spans="1:39" s="3" customFormat="1" ht="15" x14ac:dyDescent="0.25">
      <c r="A33" s="63" t="s">
        <v>940</v>
      </c>
      <c r="B33" s="63" t="s">
        <v>221</v>
      </c>
      <c r="C33" s="63"/>
      <c r="D33" s="63" t="s">
        <v>222</v>
      </c>
      <c r="E33" s="10"/>
      <c r="F33" s="10"/>
      <c r="G33" s="7"/>
      <c r="I33" s="63"/>
      <c r="J33" s="47"/>
      <c r="K33" s="108"/>
      <c r="M33" s="63"/>
      <c r="N33" s="197"/>
      <c r="P33" s="113">
        <v>1</v>
      </c>
      <c r="Q33" s="196">
        <v>225</v>
      </c>
      <c r="S33" s="113"/>
      <c r="T33" s="196"/>
      <c r="V33" s="82"/>
      <c r="W33" s="82"/>
      <c r="X33" s="82"/>
      <c r="Y33" s="82"/>
      <c r="Z33" s="82"/>
      <c r="AA33" s="65"/>
      <c r="AB33" s="4"/>
      <c r="AC33" s="4"/>
      <c r="AD33" s="4"/>
      <c r="AE33" s="4"/>
      <c r="AF33" s="4"/>
      <c r="AG33" s="4"/>
      <c r="AH33" s="4"/>
      <c r="AI33" s="4"/>
      <c r="AJ33" s="4"/>
      <c r="AK33" s="4"/>
      <c r="AL33" s="4"/>
      <c r="AM33" s="4"/>
    </row>
    <row r="34" spans="1:39" s="3" customFormat="1" ht="15" x14ac:dyDescent="0.25">
      <c r="A34" s="63" t="s">
        <v>940</v>
      </c>
      <c r="B34" s="63" t="s">
        <v>247</v>
      </c>
      <c r="C34" s="63"/>
      <c r="D34" s="63" t="s">
        <v>211</v>
      </c>
      <c r="E34" s="10"/>
      <c r="F34" s="10"/>
      <c r="G34" s="7"/>
      <c r="I34" s="63"/>
      <c r="J34" s="47"/>
      <c r="K34" s="108"/>
      <c r="M34" s="63"/>
      <c r="N34" s="197"/>
      <c r="P34" s="113">
        <v>3</v>
      </c>
      <c r="Q34" s="196">
        <v>450</v>
      </c>
      <c r="S34" s="113"/>
      <c r="T34" s="196"/>
      <c r="V34" s="82"/>
      <c r="W34" s="82"/>
      <c r="X34" s="82"/>
      <c r="Y34" s="82"/>
      <c r="Z34" s="82"/>
      <c r="AA34" s="65"/>
      <c r="AB34" s="4"/>
      <c r="AC34" s="4"/>
      <c r="AD34" s="4"/>
      <c r="AE34" s="4"/>
      <c r="AF34" s="4"/>
      <c r="AG34" s="4"/>
      <c r="AH34" s="4"/>
      <c r="AI34" s="4"/>
      <c r="AJ34" s="4"/>
      <c r="AK34" s="4"/>
      <c r="AL34" s="4"/>
      <c r="AM34" s="4"/>
    </row>
    <row r="35" spans="1:39" s="3" customFormat="1" ht="15" x14ac:dyDescent="0.25">
      <c r="A35" s="63" t="s">
        <v>940</v>
      </c>
      <c r="B35" s="63" t="s">
        <v>264</v>
      </c>
      <c r="C35" s="63"/>
      <c r="D35" s="63" t="s">
        <v>64</v>
      </c>
      <c r="E35" s="10"/>
      <c r="F35" s="10"/>
      <c r="G35" s="7"/>
      <c r="I35" s="63"/>
      <c r="J35" s="47"/>
      <c r="K35" s="108"/>
      <c r="M35" s="63"/>
      <c r="N35" s="197"/>
      <c r="P35" s="113">
        <v>1</v>
      </c>
      <c r="Q35" s="196">
        <v>225</v>
      </c>
      <c r="S35" s="113"/>
      <c r="T35" s="196"/>
      <c r="V35" s="82"/>
      <c r="W35" s="82"/>
      <c r="X35" s="82"/>
      <c r="Y35" s="82"/>
      <c r="Z35" s="82"/>
      <c r="AA35" s="65"/>
      <c r="AB35" s="4"/>
      <c r="AC35" s="4"/>
      <c r="AD35" s="4"/>
      <c r="AE35" s="4"/>
      <c r="AF35" s="4"/>
      <c r="AG35" s="4"/>
      <c r="AH35" s="4"/>
      <c r="AI35" s="4"/>
      <c r="AJ35" s="4"/>
      <c r="AK35" s="4"/>
      <c r="AL35" s="4"/>
      <c r="AM35" s="4"/>
    </row>
    <row r="36" spans="1:39" s="3" customFormat="1" ht="15" x14ac:dyDescent="0.25">
      <c r="A36" s="63" t="s">
        <v>940</v>
      </c>
      <c r="B36" s="63" t="s">
        <v>273</v>
      </c>
      <c r="C36" s="63"/>
      <c r="D36" s="63" t="s">
        <v>272</v>
      </c>
      <c r="E36" s="10"/>
      <c r="F36" s="10"/>
      <c r="G36" s="7"/>
      <c r="I36" s="63"/>
      <c r="J36" s="47"/>
      <c r="K36" s="108"/>
      <c r="M36" s="63"/>
      <c r="N36" s="197"/>
      <c r="P36" s="113">
        <v>1</v>
      </c>
      <c r="Q36" s="196">
        <v>225</v>
      </c>
      <c r="S36" s="113"/>
      <c r="T36" s="196"/>
      <c r="V36" s="82"/>
      <c r="W36" s="82"/>
      <c r="X36" s="82"/>
      <c r="Y36" s="82"/>
      <c r="Z36" s="82"/>
      <c r="AA36" s="65"/>
      <c r="AB36" s="4"/>
      <c r="AC36" s="4"/>
      <c r="AD36" s="4"/>
      <c r="AE36" s="4"/>
      <c r="AF36" s="4"/>
      <c r="AG36" s="4"/>
      <c r="AH36" s="4"/>
      <c r="AI36" s="4"/>
      <c r="AJ36" s="4"/>
      <c r="AK36" s="4"/>
      <c r="AL36" s="4"/>
      <c r="AM36" s="4"/>
    </row>
    <row r="37" spans="1:39" s="3" customFormat="1" ht="15" x14ac:dyDescent="0.25">
      <c r="A37" s="63" t="s">
        <v>940</v>
      </c>
      <c r="B37" s="63" t="s">
        <v>289</v>
      </c>
      <c r="C37" s="63"/>
      <c r="D37" s="63" t="s">
        <v>201</v>
      </c>
      <c r="E37" s="10"/>
      <c r="F37" s="10"/>
      <c r="G37" s="7"/>
      <c r="I37" s="63"/>
      <c r="J37" s="47"/>
      <c r="K37" s="108"/>
      <c r="M37" s="63"/>
      <c r="N37" s="197"/>
      <c r="P37" s="113">
        <v>2</v>
      </c>
      <c r="Q37" s="196">
        <v>337.5</v>
      </c>
      <c r="S37" s="113"/>
      <c r="T37" s="196"/>
      <c r="V37" s="82"/>
      <c r="W37" s="82"/>
      <c r="X37" s="82"/>
      <c r="Y37" s="82"/>
      <c r="Z37" s="82"/>
      <c r="AA37" s="65"/>
      <c r="AB37" s="4"/>
      <c r="AC37" s="4"/>
      <c r="AD37" s="4"/>
      <c r="AE37" s="4"/>
      <c r="AF37" s="4"/>
      <c r="AG37" s="4"/>
      <c r="AH37" s="4"/>
      <c r="AI37" s="4"/>
      <c r="AJ37" s="4"/>
      <c r="AK37" s="4"/>
      <c r="AL37" s="4"/>
      <c r="AM37" s="4"/>
    </row>
    <row r="38" spans="1:39" s="3" customFormat="1" ht="15" x14ac:dyDescent="0.25">
      <c r="A38" s="63" t="s">
        <v>940</v>
      </c>
      <c r="B38" s="63" t="s">
        <v>364</v>
      </c>
      <c r="C38" s="63"/>
      <c r="D38" s="63" t="s">
        <v>203</v>
      </c>
      <c r="E38" s="10"/>
      <c r="F38" s="10"/>
      <c r="G38" s="7"/>
      <c r="I38" s="63"/>
      <c r="J38" s="47"/>
      <c r="K38" s="108"/>
      <c r="M38" s="63"/>
      <c r="N38" s="197"/>
      <c r="P38" s="113">
        <v>3</v>
      </c>
      <c r="Q38" s="196">
        <v>675</v>
      </c>
      <c r="S38" s="113"/>
      <c r="T38" s="196"/>
      <c r="V38" s="82"/>
      <c r="W38" s="82"/>
      <c r="X38" s="82"/>
      <c r="Y38" s="82"/>
      <c r="Z38" s="82"/>
      <c r="AA38" s="65"/>
      <c r="AB38" s="4"/>
      <c r="AC38" s="4"/>
      <c r="AD38" s="4"/>
      <c r="AE38" s="4"/>
      <c r="AF38" s="4"/>
      <c r="AG38" s="4"/>
      <c r="AH38" s="4"/>
      <c r="AI38" s="4"/>
      <c r="AJ38" s="4"/>
      <c r="AK38" s="4"/>
      <c r="AL38" s="4"/>
      <c r="AM38" s="4"/>
    </row>
    <row r="39" spans="1:39" s="3" customFormat="1" ht="15" x14ac:dyDescent="0.25">
      <c r="A39" s="63" t="s">
        <v>940</v>
      </c>
      <c r="B39" s="63" t="s">
        <v>377</v>
      </c>
      <c r="C39" s="63"/>
      <c r="D39" s="63" t="s">
        <v>302</v>
      </c>
      <c r="E39" s="10"/>
      <c r="F39" s="10"/>
      <c r="G39" s="7"/>
      <c r="I39" s="63"/>
      <c r="J39" s="47"/>
      <c r="K39" s="108"/>
      <c r="M39" s="63"/>
      <c r="N39" s="197"/>
      <c r="P39" s="113">
        <v>1</v>
      </c>
      <c r="Q39" s="196">
        <v>112.5</v>
      </c>
      <c r="S39" s="113"/>
      <c r="T39" s="196"/>
      <c r="V39" s="82"/>
      <c r="W39" s="82"/>
      <c r="X39" s="82"/>
      <c r="Y39" s="82"/>
      <c r="Z39" s="82"/>
      <c r="AA39" s="65"/>
      <c r="AB39" s="4"/>
      <c r="AC39" s="4"/>
      <c r="AD39" s="4"/>
      <c r="AE39" s="4"/>
      <c r="AF39" s="4"/>
      <c r="AG39" s="4"/>
      <c r="AH39" s="4"/>
      <c r="AI39" s="4"/>
      <c r="AJ39" s="4"/>
      <c r="AK39" s="4"/>
      <c r="AL39" s="4"/>
      <c r="AM39" s="4"/>
    </row>
    <row r="40" spans="1:39" s="3" customFormat="1" ht="15" x14ac:dyDescent="0.25">
      <c r="A40" s="63" t="s">
        <v>940</v>
      </c>
      <c r="B40" s="63" t="s">
        <v>378</v>
      </c>
      <c r="C40" s="63"/>
      <c r="D40" s="63" t="s">
        <v>105</v>
      </c>
      <c r="E40" s="10"/>
      <c r="F40" s="10"/>
      <c r="G40" s="7"/>
      <c r="I40" s="63"/>
      <c r="J40" s="47"/>
      <c r="K40" s="108"/>
      <c r="M40" s="63"/>
      <c r="N40" s="197"/>
      <c r="P40" s="113">
        <v>1</v>
      </c>
      <c r="Q40" s="196">
        <v>225</v>
      </c>
      <c r="S40" s="113"/>
      <c r="T40" s="196"/>
      <c r="V40" s="82"/>
      <c r="W40" s="82"/>
      <c r="X40" s="82"/>
      <c r="Y40" s="82"/>
      <c r="Z40" s="82"/>
      <c r="AA40" s="65"/>
      <c r="AB40" s="4"/>
      <c r="AC40" s="4"/>
      <c r="AD40" s="4"/>
      <c r="AE40" s="4"/>
      <c r="AF40" s="4"/>
      <c r="AG40" s="4"/>
      <c r="AH40" s="4"/>
      <c r="AI40" s="4"/>
      <c r="AJ40" s="4"/>
      <c r="AK40" s="4"/>
      <c r="AL40" s="4"/>
      <c r="AM40" s="4"/>
    </row>
    <row r="41" spans="1:39" s="3" customFormat="1" ht="15" x14ac:dyDescent="0.25">
      <c r="A41" s="63" t="s">
        <v>940</v>
      </c>
      <c r="B41" s="63" t="s">
        <v>381</v>
      </c>
      <c r="C41" s="63"/>
      <c r="D41" s="63" t="s">
        <v>382</v>
      </c>
      <c r="E41" s="10"/>
      <c r="F41" s="10"/>
      <c r="G41" s="7"/>
      <c r="I41" s="63"/>
      <c r="J41" s="47"/>
      <c r="K41" s="108"/>
      <c r="M41" s="63"/>
      <c r="N41" s="197"/>
      <c r="P41" s="113">
        <v>1</v>
      </c>
      <c r="Q41" s="196">
        <v>112.5</v>
      </c>
      <c r="S41" s="113"/>
      <c r="T41" s="196"/>
      <c r="V41" s="82"/>
      <c r="W41" s="82"/>
      <c r="X41" s="82"/>
      <c r="Y41" s="82"/>
      <c r="Z41" s="82"/>
      <c r="AA41" s="65"/>
      <c r="AB41" s="4"/>
      <c r="AC41" s="4"/>
      <c r="AD41" s="4"/>
      <c r="AE41" s="4"/>
      <c r="AF41" s="4"/>
      <c r="AG41" s="4"/>
      <c r="AH41" s="4"/>
      <c r="AI41" s="4"/>
      <c r="AJ41" s="4"/>
      <c r="AK41" s="4"/>
      <c r="AL41" s="4"/>
      <c r="AM41" s="4"/>
    </row>
    <row r="42" spans="1:39" s="3" customFormat="1" ht="15" x14ac:dyDescent="0.25">
      <c r="A42" s="63" t="s">
        <v>940</v>
      </c>
      <c r="B42" s="63" t="s">
        <v>397</v>
      </c>
      <c r="C42" s="63"/>
      <c r="D42" s="63" t="s">
        <v>120</v>
      </c>
      <c r="E42" s="10"/>
      <c r="F42" s="10"/>
      <c r="G42" s="7"/>
      <c r="I42" s="63"/>
      <c r="J42" s="47"/>
      <c r="K42" s="108"/>
      <c r="M42" s="63"/>
      <c r="N42" s="197"/>
      <c r="P42" s="113">
        <v>1</v>
      </c>
      <c r="Q42" s="196">
        <v>225</v>
      </c>
      <c r="S42" s="113"/>
      <c r="T42" s="196"/>
      <c r="V42" s="82"/>
      <c r="W42" s="82"/>
      <c r="X42" s="82"/>
      <c r="Y42" s="82"/>
      <c r="Z42" s="82"/>
      <c r="AA42" s="65"/>
      <c r="AB42" s="4"/>
      <c r="AC42" s="4"/>
      <c r="AD42" s="4"/>
      <c r="AE42" s="4"/>
      <c r="AF42" s="4"/>
      <c r="AG42" s="4"/>
      <c r="AH42" s="4"/>
      <c r="AI42" s="4"/>
      <c r="AJ42" s="4"/>
      <c r="AK42" s="4"/>
      <c r="AL42" s="4"/>
      <c r="AM42" s="4"/>
    </row>
    <row r="43" spans="1:39" s="3" customFormat="1" ht="15" x14ac:dyDescent="0.25">
      <c r="A43" s="63" t="s">
        <v>940</v>
      </c>
      <c r="B43" s="63" t="s">
        <v>399</v>
      </c>
      <c r="C43" s="63"/>
      <c r="D43" s="63" t="s">
        <v>77</v>
      </c>
      <c r="E43" s="10"/>
      <c r="F43" s="10"/>
      <c r="G43" s="7"/>
      <c r="I43" s="63"/>
      <c r="J43" s="47"/>
      <c r="K43" s="108"/>
      <c r="M43" s="63"/>
      <c r="N43" s="197"/>
      <c r="P43" s="113">
        <v>1</v>
      </c>
      <c r="Q43" s="196">
        <v>225</v>
      </c>
      <c r="S43" s="113"/>
      <c r="T43" s="196"/>
      <c r="V43" s="82"/>
      <c r="W43" s="82"/>
      <c r="X43" s="82"/>
      <c r="Y43" s="82"/>
      <c r="Z43" s="82"/>
      <c r="AA43" s="65"/>
      <c r="AB43" s="4"/>
      <c r="AC43" s="4"/>
      <c r="AD43" s="4"/>
      <c r="AE43" s="4"/>
      <c r="AF43" s="4"/>
      <c r="AG43" s="4"/>
      <c r="AH43" s="4"/>
      <c r="AI43" s="4"/>
      <c r="AJ43" s="4"/>
      <c r="AK43" s="4"/>
      <c r="AL43" s="4"/>
      <c r="AM43" s="4"/>
    </row>
    <row r="44" spans="1:39" s="3" customFormat="1" ht="15" x14ac:dyDescent="0.25">
      <c r="A44" s="63" t="s">
        <v>940</v>
      </c>
      <c r="B44" s="63" t="s">
        <v>403</v>
      </c>
      <c r="C44" s="63"/>
      <c r="D44" s="63" t="s">
        <v>175</v>
      </c>
      <c r="E44" s="10"/>
      <c r="F44" s="10"/>
      <c r="G44" s="7"/>
      <c r="I44" s="63"/>
      <c r="J44" s="47"/>
      <c r="K44" s="108"/>
      <c r="M44" s="63"/>
      <c r="N44" s="197"/>
      <c r="P44" s="113">
        <v>4</v>
      </c>
      <c r="Q44" s="196">
        <v>787.5</v>
      </c>
      <c r="S44" s="113"/>
      <c r="T44" s="196"/>
      <c r="V44" s="82"/>
      <c r="W44" s="82"/>
      <c r="X44" s="82"/>
      <c r="Y44" s="82"/>
      <c r="Z44" s="82"/>
      <c r="AA44" s="65"/>
      <c r="AB44" s="4"/>
      <c r="AC44" s="4"/>
      <c r="AD44" s="4"/>
      <c r="AE44" s="4"/>
      <c r="AF44" s="4"/>
      <c r="AG44" s="4"/>
      <c r="AH44" s="4"/>
      <c r="AI44" s="4"/>
      <c r="AJ44" s="4"/>
      <c r="AK44" s="4"/>
      <c r="AL44" s="4"/>
      <c r="AM44" s="4"/>
    </row>
    <row r="45" spans="1:39" s="3" customFormat="1" ht="15" x14ac:dyDescent="0.25">
      <c r="A45" s="63" t="s">
        <v>940</v>
      </c>
      <c r="B45" s="63" t="s">
        <v>407</v>
      </c>
      <c r="C45" s="63"/>
      <c r="D45" s="63" t="s">
        <v>155</v>
      </c>
      <c r="E45" s="10"/>
      <c r="F45" s="10"/>
      <c r="G45" s="7"/>
      <c r="I45" s="63"/>
      <c r="J45" s="47"/>
      <c r="K45" s="108"/>
      <c r="M45" s="63"/>
      <c r="N45" s="197"/>
      <c r="P45" s="113">
        <v>1</v>
      </c>
      <c r="Q45" s="196">
        <v>225</v>
      </c>
      <c r="S45" s="113"/>
      <c r="T45" s="196"/>
      <c r="V45" s="82"/>
      <c r="W45" s="82"/>
      <c r="X45" s="82"/>
      <c r="Y45" s="82"/>
      <c r="Z45" s="82"/>
      <c r="AA45" s="65"/>
      <c r="AB45" s="4"/>
      <c r="AC45" s="4"/>
      <c r="AD45" s="4"/>
      <c r="AE45" s="4"/>
      <c r="AF45" s="4"/>
      <c r="AG45" s="4"/>
      <c r="AH45" s="4"/>
      <c r="AI45" s="4"/>
      <c r="AJ45" s="4"/>
      <c r="AK45" s="4"/>
      <c r="AL45" s="4"/>
      <c r="AM45" s="4"/>
    </row>
    <row r="46" spans="1:39" s="3" customFormat="1" ht="15" x14ac:dyDescent="0.25">
      <c r="A46" s="63" t="s">
        <v>940</v>
      </c>
      <c r="B46" s="63" t="s">
        <v>415</v>
      </c>
      <c r="C46" s="63"/>
      <c r="D46" s="63" t="s">
        <v>324</v>
      </c>
      <c r="E46" s="10"/>
      <c r="F46" s="10"/>
      <c r="G46" s="7"/>
      <c r="I46" s="63"/>
      <c r="J46" s="47"/>
      <c r="K46" s="108"/>
      <c r="M46" s="63"/>
      <c r="N46" s="197"/>
      <c r="P46" s="113">
        <v>1</v>
      </c>
      <c r="Q46" s="196">
        <v>225</v>
      </c>
      <c r="S46" s="113"/>
      <c r="T46" s="196"/>
      <c r="V46" s="82"/>
      <c r="W46" s="82"/>
      <c r="X46" s="82"/>
      <c r="Y46" s="82"/>
      <c r="Z46" s="82"/>
      <c r="AA46" s="65"/>
      <c r="AB46" s="4"/>
      <c r="AC46" s="4"/>
      <c r="AD46" s="4"/>
      <c r="AE46" s="4"/>
      <c r="AF46" s="4"/>
      <c r="AG46" s="4"/>
      <c r="AH46" s="4"/>
      <c r="AI46" s="4"/>
      <c r="AJ46" s="4"/>
      <c r="AK46" s="4"/>
      <c r="AL46" s="4"/>
      <c r="AM46" s="4"/>
    </row>
    <row r="47" spans="1:39" s="3" customFormat="1" ht="15" x14ac:dyDescent="0.25">
      <c r="A47" s="63" t="s">
        <v>940</v>
      </c>
      <c r="B47" s="63" t="s">
        <v>671</v>
      </c>
      <c r="C47" s="63"/>
      <c r="D47" s="63" t="s">
        <v>109</v>
      </c>
      <c r="E47" s="10"/>
      <c r="F47" s="10"/>
      <c r="G47" s="7"/>
      <c r="I47" s="63"/>
      <c r="J47" s="47"/>
      <c r="K47" s="108"/>
      <c r="M47" s="63"/>
      <c r="N47" s="197"/>
      <c r="P47" s="113">
        <v>3</v>
      </c>
      <c r="Q47" s="196">
        <v>337.5</v>
      </c>
      <c r="S47" s="113"/>
      <c r="T47" s="196"/>
      <c r="V47" s="82"/>
      <c r="W47" s="82"/>
      <c r="X47" s="82"/>
      <c r="Y47" s="82"/>
      <c r="Z47" s="82"/>
      <c r="AA47" s="65"/>
      <c r="AB47" s="4"/>
      <c r="AC47" s="4"/>
      <c r="AD47" s="4"/>
      <c r="AE47" s="4"/>
      <c r="AF47" s="4"/>
      <c r="AG47" s="4"/>
      <c r="AH47" s="4"/>
      <c r="AI47" s="4"/>
      <c r="AJ47" s="4"/>
      <c r="AK47" s="4"/>
      <c r="AL47" s="4"/>
      <c r="AM47" s="4"/>
    </row>
    <row r="48" spans="1:39" s="3" customFormat="1" ht="15" x14ac:dyDescent="0.25">
      <c r="A48" s="63" t="s">
        <v>940</v>
      </c>
      <c r="B48" s="63" t="s">
        <v>428</v>
      </c>
      <c r="C48" s="63"/>
      <c r="D48" s="63" t="s">
        <v>64</v>
      </c>
      <c r="E48" s="10"/>
      <c r="F48" s="10"/>
      <c r="G48" s="7"/>
      <c r="I48" s="63"/>
      <c r="J48" s="47"/>
      <c r="K48" s="108"/>
      <c r="M48" s="63"/>
      <c r="N48" s="197"/>
      <c r="P48" s="113">
        <v>1</v>
      </c>
      <c r="Q48" s="196">
        <v>225</v>
      </c>
      <c r="S48" s="113"/>
      <c r="T48" s="196"/>
      <c r="V48" s="82"/>
      <c r="W48" s="82"/>
      <c r="X48" s="82"/>
      <c r="Y48" s="82"/>
      <c r="Z48" s="82"/>
      <c r="AA48" s="65"/>
      <c r="AB48" s="4"/>
      <c r="AC48" s="4"/>
      <c r="AD48" s="4"/>
      <c r="AE48" s="4"/>
      <c r="AF48" s="4"/>
      <c r="AG48" s="4"/>
      <c r="AH48" s="4"/>
      <c r="AI48" s="4"/>
      <c r="AJ48" s="4"/>
      <c r="AK48" s="4"/>
      <c r="AL48" s="4"/>
      <c r="AM48" s="4"/>
    </row>
    <row r="49" spans="1:39" s="3" customFormat="1" ht="15" x14ac:dyDescent="0.25">
      <c r="A49" s="63" t="s">
        <v>940</v>
      </c>
      <c r="B49" s="63" t="s">
        <v>454</v>
      </c>
      <c r="C49" s="63"/>
      <c r="D49" s="63" t="s">
        <v>455</v>
      </c>
      <c r="E49" s="10"/>
      <c r="F49" s="10"/>
      <c r="G49" s="7"/>
      <c r="I49" s="63"/>
      <c r="J49" s="47"/>
      <c r="K49" s="108"/>
      <c r="M49" s="63"/>
      <c r="N49" s="197"/>
      <c r="P49" s="113">
        <v>1</v>
      </c>
      <c r="Q49" s="196">
        <v>225</v>
      </c>
      <c r="S49" s="113"/>
      <c r="T49" s="196"/>
      <c r="V49" s="82"/>
      <c r="W49" s="82"/>
      <c r="X49" s="82"/>
      <c r="Y49" s="82"/>
      <c r="Z49" s="82"/>
      <c r="AA49" s="65"/>
      <c r="AB49" s="4"/>
      <c r="AC49" s="4"/>
      <c r="AD49" s="4"/>
      <c r="AE49" s="4"/>
      <c r="AF49" s="4"/>
      <c r="AG49" s="4"/>
      <c r="AH49" s="4"/>
      <c r="AI49" s="4"/>
      <c r="AJ49" s="4"/>
      <c r="AK49" s="4"/>
      <c r="AL49" s="4"/>
      <c r="AM49" s="4"/>
    </row>
    <row r="50" spans="1:39" s="3" customFormat="1" ht="15" x14ac:dyDescent="0.25">
      <c r="A50" s="63" t="s">
        <v>940</v>
      </c>
      <c r="B50" s="63" t="s">
        <v>470</v>
      </c>
      <c r="C50" s="63"/>
      <c r="D50" s="63" t="s">
        <v>100</v>
      </c>
      <c r="E50" s="10"/>
      <c r="F50" s="10"/>
      <c r="G50" s="7"/>
      <c r="I50" s="63"/>
      <c r="J50" s="47"/>
      <c r="K50" s="108"/>
      <c r="M50" s="63"/>
      <c r="N50" s="197"/>
      <c r="P50" s="113">
        <v>1</v>
      </c>
      <c r="Q50" s="196">
        <v>225</v>
      </c>
      <c r="S50" s="113"/>
      <c r="T50" s="196"/>
      <c r="V50" s="82"/>
      <c r="W50" s="82"/>
      <c r="X50" s="82"/>
      <c r="Y50" s="82"/>
      <c r="Z50" s="82"/>
      <c r="AA50" s="65"/>
      <c r="AB50" s="4"/>
      <c r="AC50" s="4"/>
      <c r="AD50" s="4"/>
      <c r="AE50" s="4"/>
      <c r="AF50" s="4"/>
      <c r="AG50" s="4"/>
      <c r="AH50" s="4"/>
      <c r="AI50" s="4"/>
      <c r="AJ50" s="4"/>
      <c r="AK50" s="4"/>
      <c r="AL50" s="4"/>
      <c r="AM50" s="4"/>
    </row>
    <row r="51" spans="1:39" s="3" customFormat="1" ht="15" x14ac:dyDescent="0.25">
      <c r="A51" s="63" t="s">
        <v>940</v>
      </c>
      <c r="B51" s="63" t="s">
        <v>472</v>
      </c>
      <c r="C51" s="63"/>
      <c r="D51" s="63" t="s">
        <v>293</v>
      </c>
      <c r="E51" s="10"/>
      <c r="F51" s="10"/>
      <c r="G51" s="7"/>
      <c r="I51" s="63"/>
      <c r="J51" s="47"/>
      <c r="K51" s="108"/>
      <c r="M51" s="63"/>
      <c r="N51" s="197"/>
      <c r="P51" s="113">
        <v>1</v>
      </c>
      <c r="Q51" s="196">
        <v>112.5</v>
      </c>
      <c r="S51" s="113"/>
      <c r="T51" s="196"/>
      <c r="V51" s="82"/>
      <c r="W51" s="82"/>
      <c r="X51" s="82"/>
      <c r="Y51" s="82"/>
      <c r="Z51" s="82"/>
      <c r="AA51" s="65"/>
      <c r="AB51" s="4"/>
      <c r="AC51" s="4"/>
      <c r="AD51" s="4"/>
      <c r="AE51" s="4"/>
      <c r="AF51" s="4"/>
      <c r="AG51" s="4"/>
      <c r="AH51" s="4"/>
      <c r="AI51" s="4"/>
      <c r="AJ51" s="4"/>
      <c r="AK51" s="4"/>
      <c r="AL51" s="4"/>
      <c r="AM51" s="4"/>
    </row>
    <row r="52" spans="1:39" s="3" customFormat="1" ht="15" x14ac:dyDescent="0.25">
      <c r="A52" s="63" t="s">
        <v>940</v>
      </c>
      <c r="B52" s="63" t="s">
        <v>483</v>
      </c>
      <c r="C52" s="63"/>
      <c r="D52" s="63" t="s">
        <v>156</v>
      </c>
      <c r="E52" s="10"/>
      <c r="F52" s="10"/>
      <c r="G52" s="7"/>
      <c r="I52" s="63"/>
      <c r="J52" s="47"/>
      <c r="K52" s="108"/>
      <c r="M52" s="63"/>
      <c r="N52" s="197"/>
      <c r="P52" s="113">
        <v>1</v>
      </c>
      <c r="Q52" s="196">
        <v>112.5</v>
      </c>
      <c r="S52" s="113"/>
      <c r="T52" s="196"/>
      <c r="V52" s="82"/>
      <c r="W52" s="82"/>
      <c r="X52" s="82"/>
      <c r="Y52" s="82"/>
      <c r="Z52" s="82"/>
      <c r="AA52" s="65"/>
      <c r="AB52" s="4"/>
      <c r="AC52" s="4"/>
      <c r="AD52" s="4"/>
      <c r="AE52" s="4"/>
      <c r="AF52" s="4"/>
      <c r="AG52" s="4"/>
      <c r="AH52" s="4"/>
      <c r="AI52" s="4"/>
      <c r="AJ52" s="4"/>
      <c r="AK52" s="4"/>
      <c r="AL52" s="4"/>
      <c r="AM52" s="4"/>
    </row>
    <row r="53" spans="1:39" s="3" customFormat="1" ht="15" x14ac:dyDescent="0.25">
      <c r="A53" s="63" t="s">
        <v>940</v>
      </c>
      <c r="B53" s="63" t="s">
        <v>486</v>
      </c>
      <c r="C53" s="63"/>
      <c r="D53" s="63" t="s">
        <v>246</v>
      </c>
      <c r="E53" s="10"/>
      <c r="F53" s="10"/>
      <c r="G53" s="7"/>
      <c r="I53" s="63"/>
      <c r="J53" s="47"/>
      <c r="K53" s="108"/>
      <c r="M53" s="63"/>
      <c r="N53" s="197"/>
      <c r="P53" s="113">
        <v>1</v>
      </c>
      <c r="Q53" s="196">
        <v>225</v>
      </c>
      <c r="S53" s="113"/>
      <c r="T53" s="196"/>
      <c r="V53" s="82"/>
      <c r="W53" s="82"/>
      <c r="X53" s="82"/>
      <c r="Y53" s="82"/>
      <c r="Z53" s="82"/>
      <c r="AA53" s="65"/>
      <c r="AB53" s="4"/>
      <c r="AC53" s="4"/>
      <c r="AD53" s="4"/>
      <c r="AE53" s="4"/>
      <c r="AF53" s="4"/>
      <c r="AG53" s="4"/>
      <c r="AH53" s="4"/>
      <c r="AI53" s="4"/>
      <c r="AJ53" s="4"/>
      <c r="AK53" s="4"/>
      <c r="AL53" s="4"/>
      <c r="AM53" s="4"/>
    </row>
    <row r="54" spans="1:39" s="3" customFormat="1" ht="15" x14ac:dyDescent="0.25">
      <c r="A54" s="63" t="s">
        <v>940</v>
      </c>
      <c r="B54" s="63" t="s">
        <v>490</v>
      </c>
      <c r="C54" s="63"/>
      <c r="D54" s="63" t="s">
        <v>219</v>
      </c>
      <c r="E54" s="10"/>
      <c r="F54" s="10"/>
      <c r="G54" s="7"/>
      <c r="I54" s="63"/>
      <c r="J54" s="47"/>
      <c r="K54" s="108"/>
      <c r="M54" s="63"/>
      <c r="N54" s="197"/>
      <c r="P54" s="113">
        <v>1</v>
      </c>
      <c r="Q54" s="196">
        <v>112.5</v>
      </c>
      <c r="S54" s="113"/>
      <c r="T54" s="196"/>
      <c r="V54" s="82"/>
      <c r="W54" s="82"/>
      <c r="X54" s="82"/>
      <c r="Y54" s="82"/>
      <c r="Z54" s="82"/>
      <c r="AA54" s="65"/>
      <c r="AB54" s="4"/>
      <c r="AC54" s="4"/>
      <c r="AD54" s="4"/>
      <c r="AE54" s="4"/>
      <c r="AF54" s="4"/>
      <c r="AG54" s="4"/>
      <c r="AH54" s="4"/>
      <c r="AI54" s="4"/>
      <c r="AJ54" s="4"/>
      <c r="AK54" s="4"/>
      <c r="AL54" s="4"/>
      <c r="AM54" s="4"/>
    </row>
    <row r="55" spans="1:39" s="3" customFormat="1" ht="15" x14ac:dyDescent="0.25">
      <c r="A55" s="63" t="s">
        <v>940</v>
      </c>
      <c r="B55" s="63" t="s">
        <v>496</v>
      </c>
      <c r="C55" s="63"/>
      <c r="D55" s="63" t="s">
        <v>439</v>
      </c>
      <c r="E55" s="10"/>
      <c r="F55" s="10"/>
      <c r="G55" s="7"/>
      <c r="I55" s="63"/>
      <c r="J55" s="47"/>
      <c r="K55" s="108"/>
      <c r="M55" s="63"/>
      <c r="N55" s="197"/>
      <c r="P55" s="113">
        <v>1</v>
      </c>
      <c r="Q55" s="196">
        <v>112.5</v>
      </c>
      <c r="S55" s="113"/>
      <c r="T55" s="196"/>
      <c r="V55" s="82"/>
      <c r="W55" s="82"/>
      <c r="X55" s="82"/>
      <c r="Y55" s="82"/>
      <c r="Z55" s="82"/>
      <c r="AA55" s="65"/>
      <c r="AB55" s="4"/>
      <c r="AC55" s="4"/>
      <c r="AD55" s="4"/>
      <c r="AE55" s="4"/>
      <c r="AF55" s="4"/>
      <c r="AG55" s="4"/>
      <c r="AH55" s="4"/>
      <c r="AI55" s="4"/>
      <c r="AJ55" s="4"/>
      <c r="AK55" s="4"/>
      <c r="AL55" s="4"/>
      <c r="AM55" s="4"/>
    </row>
    <row r="56" spans="1:39" s="3" customFormat="1" ht="15" x14ac:dyDescent="0.25">
      <c r="A56" s="63" t="s">
        <v>940</v>
      </c>
      <c r="B56" s="63" t="s">
        <v>509</v>
      </c>
      <c r="C56" s="63"/>
      <c r="D56" s="63" t="s">
        <v>73</v>
      </c>
      <c r="E56" s="10"/>
      <c r="F56" s="10"/>
      <c r="G56" s="7"/>
      <c r="I56" s="63"/>
      <c r="J56" s="47"/>
      <c r="K56" s="108"/>
      <c r="M56" s="63"/>
      <c r="N56" s="197"/>
      <c r="P56" s="113">
        <v>1</v>
      </c>
      <c r="Q56" s="196">
        <v>225</v>
      </c>
      <c r="S56" s="113"/>
      <c r="T56" s="196"/>
      <c r="V56" s="82"/>
      <c r="W56" s="82"/>
      <c r="X56" s="82"/>
      <c r="Y56" s="82"/>
      <c r="Z56" s="82"/>
      <c r="AA56" s="65"/>
      <c r="AB56" s="4"/>
      <c r="AC56" s="4"/>
      <c r="AD56" s="4"/>
      <c r="AE56" s="4"/>
      <c r="AF56" s="4"/>
      <c r="AG56" s="4"/>
      <c r="AH56" s="4"/>
      <c r="AI56" s="4"/>
      <c r="AJ56" s="4"/>
      <c r="AK56" s="4"/>
      <c r="AL56" s="4"/>
      <c r="AM56" s="4"/>
    </row>
    <row r="57" spans="1:39" s="3" customFormat="1" ht="15" x14ac:dyDescent="0.25">
      <c r="A57" s="63" t="s">
        <v>940</v>
      </c>
      <c r="B57" s="63" t="s">
        <v>513</v>
      </c>
      <c r="C57" s="63"/>
      <c r="D57" s="63" t="s">
        <v>369</v>
      </c>
      <c r="E57" s="10"/>
      <c r="F57" s="10"/>
      <c r="G57" s="7"/>
      <c r="I57" s="63"/>
      <c r="J57" s="47"/>
      <c r="K57" s="108"/>
      <c r="M57" s="63"/>
      <c r="N57" s="197"/>
      <c r="P57" s="113">
        <v>1</v>
      </c>
      <c r="Q57" s="196">
        <v>112.5</v>
      </c>
      <c r="S57" s="113"/>
      <c r="T57" s="196"/>
      <c r="V57" s="82"/>
      <c r="W57" s="82"/>
      <c r="X57" s="82"/>
      <c r="Y57" s="82"/>
      <c r="Z57" s="82"/>
      <c r="AA57" s="65"/>
      <c r="AB57" s="4"/>
      <c r="AC57" s="4"/>
      <c r="AD57" s="4"/>
      <c r="AE57" s="4"/>
      <c r="AF57" s="4"/>
      <c r="AG57" s="4"/>
      <c r="AH57" s="4"/>
      <c r="AI57" s="4"/>
      <c r="AJ57" s="4"/>
      <c r="AK57" s="4"/>
      <c r="AL57" s="4"/>
      <c r="AM57" s="4"/>
    </row>
    <row r="58" spans="1:39" s="3" customFormat="1" ht="15" x14ac:dyDescent="0.25">
      <c r="A58" s="63" t="s">
        <v>940</v>
      </c>
      <c r="B58" s="63" t="s">
        <v>517</v>
      </c>
      <c r="C58" s="63"/>
      <c r="D58" s="63" t="s">
        <v>211</v>
      </c>
      <c r="E58" s="10"/>
      <c r="F58" s="10"/>
      <c r="G58" s="7"/>
      <c r="I58" s="63"/>
      <c r="J58" s="47"/>
      <c r="K58" s="108"/>
      <c r="M58" s="63"/>
      <c r="N58" s="197"/>
      <c r="P58" s="113">
        <v>1</v>
      </c>
      <c r="Q58" s="196">
        <v>225</v>
      </c>
      <c r="S58" s="113"/>
      <c r="T58" s="196"/>
      <c r="V58" s="82"/>
      <c r="W58" s="82"/>
      <c r="X58" s="82"/>
      <c r="Y58" s="82"/>
      <c r="Z58" s="82"/>
      <c r="AA58" s="65"/>
      <c r="AB58" s="4"/>
      <c r="AC58" s="4"/>
      <c r="AD58" s="4"/>
      <c r="AE58" s="4"/>
      <c r="AF58" s="4"/>
      <c r="AG58" s="4"/>
      <c r="AH58" s="4"/>
      <c r="AI58" s="4"/>
      <c r="AJ58" s="4"/>
      <c r="AK58" s="4"/>
      <c r="AL58" s="4"/>
      <c r="AM58" s="4"/>
    </row>
    <row r="59" spans="1:39" s="3" customFormat="1" ht="15" x14ac:dyDescent="0.25">
      <c r="A59" s="63" t="s">
        <v>940</v>
      </c>
      <c r="B59" s="63" t="s">
        <v>529</v>
      </c>
      <c r="C59" s="63"/>
      <c r="D59" s="63" t="s">
        <v>501</v>
      </c>
      <c r="E59" s="10"/>
      <c r="F59" s="10"/>
      <c r="G59" s="7"/>
      <c r="I59" s="63"/>
      <c r="J59" s="47"/>
      <c r="K59" s="108"/>
      <c r="M59" s="63"/>
      <c r="N59" s="197"/>
      <c r="P59" s="113">
        <v>1</v>
      </c>
      <c r="Q59" s="196">
        <v>112.5</v>
      </c>
      <c r="S59" s="113"/>
      <c r="T59" s="196"/>
      <c r="V59" s="82"/>
      <c r="W59" s="82"/>
      <c r="X59" s="82"/>
      <c r="Y59" s="82"/>
      <c r="Z59" s="82"/>
      <c r="AA59" s="65"/>
      <c r="AB59" s="4"/>
      <c r="AC59" s="4"/>
      <c r="AD59" s="4"/>
      <c r="AE59" s="4"/>
      <c r="AF59" s="4"/>
      <c r="AG59" s="4"/>
      <c r="AH59" s="4"/>
      <c r="AI59" s="4"/>
      <c r="AJ59" s="4"/>
      <c r="AK59" s="4"/>
      <c r="AL59" s="4"/>
      <c r="AM59" s="4"/>
    </row>
    <row r="60" spans="1:39" s="3" customFormat="1" ht="15" x14ac:dyDescent="0.25">
      <c r="A60" s="63" t="s">
        <v>940</v>
      </c>
      <c r="B60" s="63" t="s">
        <v>544</v>
      </c>
      <c r="C60" s="63"/>
      <c r="D60" s="63" t="s">
        <v>131</v>
      </c>
      <c r="E60" s="10"/>
      <c r="F60" s="10"/>
      <c r="G60" s="7"/>
      <c r="I60" s="63"/>
      <c r="J60" s="47"/>
      <c r="K60" s="108"/>
      <c r="M60" s="63"/>
      <c r="N60" s="197"/>
      <c r="P60" s="113">
        <v>1</v>
      </c>
      <c r="Q60" s="196">
        <v>112.5</v>
      </c>
      <c r="S60" s="113"/>
      <c r="T60" s="196"/>
      <c r="V60" s="82"/>
      <c r="W60" s="82"/>
      <c r="X60" s="82"/>
      <c r="Y60" s="82"/>
      <c r="Z60" s="82"/>
      <c r="AA60" s="65"/>
      <c r="AB60" s="4"/>
      <c r="AC60" s="4"/>
      <c r="AD60" s="4"/>
      <c r="AE60" s="4"/>
      <c r="AF60" s="4"/>
      <c r="AG60" s="4"/>
      <c r="AH60" s="4"/>
      <c r="AI60" s="4"/>
      <c r="AJ60" s="4"/>
      <c r="AK60" s="4"/>
      <c r="AL60" s="4"/>
      <c r="AM60" s="4"/>
    </row>
    <row r="61" spans="1:39" s="3" customFormat="1" ht="15" x14ac:dyDescent="0.25">
      <c r="A61" s="63" t="s">
        <v>940</v>
      </c>
      <c r="B61" s="63" t="s">
        <v>549</v>
      </c>
      <c r="C61" s="63"/>
      <c r="D61" s="63" t="s">
        <v>170</v>
      </c>
      <c r="E61" s="10"/>
      <c r="F61" s="10"/>
      <c r="G61" s="7"/>
      <c r="I61" s="63"/>
      <c r="J61" s="47"/>
      <c r="K61" s="108"/>
      <c r="M61" s="63"/>
      <c r="N61" s="197"/>
      <c r="P61" s="113">
        <v>2</v>
      </c>
      <c r="Q61" s="196">
        <v>337.5</v>
      </c>
      <c r="S61" s="113"/>
      <c r="T61" s="196"/>
      <c r="V61" s="82"/>
      <c r="W61" s="82"/>
      <c r="X61" s="82"/>
      <c r="Y61" s="82"/>
      <c r="Z61" s="82"/>
      <c r="AA61" s="65"/>
      <c r="AB61" s="4"/>
      <c r="AC61" s="4"/>
      <c r="AD61" s="4"/>
      <c r="AE61" s="4"/>
      <c r="AF61" s="4"/>
      <c r="AG61" s="4"/>
      <c r="AH61" s="4"/>
      <c r="AI61" s="4"/>
      <c r="AJ61" s="4"/>
      <c r="AK61" s="4"/>
      <c r="AL61" s="4"/>
      <c r="AM61" s="4"/>
    </row>
    <row r="62" spans="1:39" s="3" customFormat="1" ht="15" x14ac:dyDescent="0.25">
      <c r="A62" s="63" t="s">
        <v>940</v>
      </c>
      <c r="B62" s="63" t="s">
        <v>562</v>
      </c>
      <c r="C62" s="63"/>
      <c r="D62" s="63" t="s">
        <v>81</v>
      </c>
      <c r="E62" s="10"/>
      <c r="F62" s="10"/>
      <c r="G62" s="7"/>
      <c r="I62" s="63"/>
      <c r="J62" s="47"/>
      <c r="K62" s="108"/>
      <c r="M62" s="63"/>
      <c r="N62" s="197"/>
      <c r="P62" s="113">
        <v>1</v>
      </c>
      <c r="Q62" s="196">
        <v>112.5</v>
      </c>
      <c r="S62" s="113"/>
      <c r="T62" s="196"/>
      <c r="V62" s="82"/>
      <c r="W62" s="82"/>
      <c r="X62" s="82"/>
      <c r="Y62" s="82"/>
      <c r="Z62" s="82"/>
      <c r="AA62" s="65"/>
      <c r="AB62" s="4"/>
      <c r="AC62" s="4"/>
      <c r="AD62" s="4"/>
      <c r="AE62" s="4"/>
      <c r="AF62" s="4"/>
      <c r="AG62" s="4"/>
      <c r="AH62" s="4"/>
      <c r="AI62" s="4"/>
      <c r="AJ62" s="4"/>
      <c r="AK62" s="4"/>
      <c r="AL62" s="4"/>
      <c r="AM62" s="4"/>
    </row>
    <row r="63" spans="1:39" s="3" customFormat="1" ht="15" x14ac:dyDescent="0.25">
      <c r="A63" s="63" t="s">
        <v>940</v>
      </c>
      <c r="B63" s="63" t="s">
        <v>564</v>
      </c>
      <c r="C63" s="63"/>
      <c r="D63" s="63" t="s">
        <v>75</v>
      </c>
      <c r="E63" s="10"/>
      <c r="F63" s="10"/>
      <c r="G63" s="7"/>
      <c r="I63" s="63"/>
      <c r="J63" s="47"/>
      <c r="K63" s="108"/>
      <c r="M63" s="63"/>
      <c r="N63" s="197"/>
      <c r="P63" s="113"/>
      <c r="Q63" s="196"/>
      <c r="S63" s="113">
        <v>1</v>
      </c>
      <c r="T63" s="196">
        <v>36.15</v>
      </c>
      <c r="V63" s="82"/>
      <c r="W63" s="82"/>
      <c r="X63" s="82"/>
      <c r="Y63" s="82"/>
      <c r="Z63" s="82"/>
      <c r="AA63" s="65"/>
      <c r="AB63" s="4"/>
      <c r="AC63" s="4"/>
      <c r="AD63" s="4"/>
      <c r="AE63" s="4"/>
      <c r="AF63" s="4"/>
      <c r="AG63" s="4"/>
      <c r="AH63" s="4"/>
      <c r="AI63" s="4"/>
      <c r="AJ63" s="4"/>
      <c r="AK63" s="4"/>
      <c r="AL63" s="4"/>
      <c r="AM63" s="4"/>
    </row>
    <row r="64" spans="1:39" s="3" customFormat="1" ht="15" x14ac:dyDescent="0.25">
      <c r="A64" s="63" t="s">
        <v>940</v>
      </c>
      <c r="B64" s="63" t="s">
        <v>573</v>
      </c>
      <c r="C64" s="63"/>
      <c r="D64" s="63" t="s">
        <v>167</v>
      </c>
      <c r="E64" s="10"/>
      <c r="F64" s="10"/>
      <c r="G64" s="7"/>
      <c r="I64" s="63"/>
      <c r="J64" s="47"/>
      <c r="K64" s="108"/>
      <c r="M64" s="63"/>
      <c r="N64" s="197"/>
      <c r="P64" s="113">
        <v>1</v>
      </c>
      <c r="Q64" s="196">
        <v>112.5</v>
      </c>
      <c r="S64" s="113"/>
      <c r="T64" s="196"/>
      <c r="V64" s="82"/>
      <c r="W64" s="82"/>
      <c r="X64" s="82"/>
      <c r="Y64" s="82"/>
      <c r="Z64" s="82"/>
      <c r="AA64" s="65"/>
      <c r="AB64" s="4"/>
      <c r="AC64" s="4"/>
      <c r="AD64" s="4"/>
      <c r="AE64" s="4"/>
      <c r="AF64" s="4"/>
      <c r="AG64" s="4"/>
      <c r="AH64" s="4"/>
      <c r="AI64" s="4"/>
      <c r="AJ64" s="4"/>
      <c r="AK64" s="4"/>
      <c r="AL64" s="4"/>
      <c r="AM64" s="4"/>
    </row>
    <row r="65" spans="1:39" s="3" customFormat="1" ht="15" x14ac:dyDescent="0.25">
      <c r="A65" s="63" t="s">
        <v>940</v>
      </c>
      <c r="B65" s="63" t="s">
        <v>575</v>
      </c>
      <c r="C65" s="63"/>
      <c r="D65" s="63" t="s">
        <v>179</v>
      </c>
      <c r="E65" s="10"/>
      <c r="F65" s="10"/>
      <c r="G65" s="7"/>
      <c r="I65" s="63"/>
      <c r="J65" s="47"/>
      <c r="K65" s="108"/>
      <c r="M65" s="63"/>
      <c r="N65" s="197"/>
      <c r="P65" s="113">
        <v>2</v>
      </c>
      <c r="Q65" s="196">
        <v>225</v>
      </c>
      <c r="S65" s="113"/>
      <c r="T65" s="196"/>
      <c r="V65" s="82"/>
      <c r="W65" s="82"/>
      <c r="X65" s="82"/>
      <c r="Y65" s="82"/>
      <c r="Z65" s="82"/>
      <c r="AA65" s="65"/>
      <c r="AB65" s="4"/>
      <c r="AC65" s="4"/>
      <c r="AD65" s="4"/>
      <c r="AE65" s="4"/>
      <c r="AF65" s="4"/>
      <c r="AG65" s="4"/>
      <c r="AH65" s="4"/>
      <c r="AI65" s="4"/>
      <c r="AJ65" s="4"/>
      <c r="AK65" s="4"/>
      <c r="AL65" s="4"/>
      <c r="AM65" s="4"/>
    </row>
    <row r="66" spans="1:39" s="3" customFormat="1" ht="15" x14ac:dyDescent="0.25">
      <c r="A66" s="63" t="s">
        <v>940</v>
      </c>
      <c r="B66" s="63" t="s">
        <v>583</v>
      </c>
      <c r="C66" s="63"/>
      <c r="D66" s="63" t="s">
        <v>460</v>
      </c>
      <c r="E66" s="10"/>
      <c r="F66" s="10"/>
      <c r="G66" s="7"/>
      <c r="I66" s="63"/>
      <c r="J66" s="47"/>
      <c r="K66" s="108"/>
      <c r="M66" s="63"/>
      <c r="N66" s="197"/>
      <c r="P66" s="113">
        <v>1</v>
      </c>
      <c r="Q66" s="196">
        <v>112.5</v>
      </c>
      <c r="S66" s="113"/>
      <c r="T66" s="196"/>
      <c r="V66" s="82"/>
      <c r="W66" s="82"/>
      <c r="X66" s="82"/>
      <c r="Y66" s="82"/>
      <c r="Z66" s="82"/>
      <c r="AA66" s="65"/>
      <c r="AB66" s="4"/>
      <c r="AC66" s="4"/>
      <c r="AD66" s="4"/>
      <c r="AE66" s="4"/>
      <c r="AF66" s="4"/>
      <c r="AG66" s="4"/>
      <c r="AH66" s="4"/>
      <c r="AI66" s="4"/>
      <c r="AJ66" s="4"/>
      <c r="AK66" s="4"/>
      <c r="AL66" s="4"/>
      <c r="AM66" s="4"/>
    </row>
    <row r="67" spans="1:39" s="3" customFormat="1" ht="15" x14ac:dyDescent="0.25">
      <c r="A67" s="63"/>
      <c r="B67" s="63"/>
      <c r="C67" s="63"/>
      <c r="D67" s="63"/>
      <c r="E67" s="10"/>
      <c r="F67" s="10"/>
      <c r="G67" s="7"/>
      <c r="I67" s="63"/>
      <c r="J67" s="47"/>
      <c r="K67" s="108"/>
      <c r="M67" s="63"/>
      <c r="N67" s="197"/>
      <c r="P67" s="113"/>
      <c r="Q67" s="196"/>
      <c r="S67" s="113"/>
      <c r="T67" s="196"/>
      <c r="V67" s="82"/>
      <c r="W67" s="82"/>
      <c r="X67" s="82"/>
      <c r="Y67" s="82"/>
      <c r="Z67" s="82"/>
      <c r="AA67" s="65"/>
      <c r="AB67" s="4"/>
      <c r="AC67" s="4"/>
      <c r="AD67" s="4"/>
      <c r="AE67" s="4"/>
      <c r="AF67" s="4"/>
      <c r="AG67" s="4"/>
      <c r="AH67" s="4"/>
      <c r="AI67" s="4"/>
      <c r="AJ67" s="4"/>
      <c r="AK67" s="4"/>
      <c r="AL67" s="4"/>
      <c r="AM67" s="4"/>
    </row>
    <row r="68" spans="1:39" s="3" customFormat="1" ht="102.75" x14ac:dyDescent="0.25">
      <c r="A68" s="63" t="s">
        <v>944</v>
      </c>
      <c r="B68" s="63" t="s">
        <v>941</v>
      </c>
      <c r="C68" s="63"/>
      <c r="D68" s="63" t="s">
        <v>941</v>
      </c>
      <c r="E68" s="410" t="s">
        <v>945</v>
      </c>
      <c r="F68" s="10"/>
      <c r="G68" s="410" t="s">
        <v>946</v>
      </c>
      <c r="I68" s="63"/>
      <c r="J68" s="47"/>
      <c r="K68" s="108"/>
      <c r="M68" s="63"/>
      <c r="N68" s="197"/>
      <c r="P68" s="113"/>
      <c r="Q68" s="196"/>
      <c r="S68" s="113"/>
      <c r="T68" s="196"/>
      <c r="V68" s="82"/>
      <c r="W68" s="82"/>
      <c r="X68" s="82"/>
      <c r="Y68" s="82"/>
      <c r="Z68" s="82"/>
      <c r="AA68" s="65"/>
      <c r="AB68" s="4"/>
      <c r="AC68" s="4"/>
      <c r="AD68" s="4"/>
      <c r="AE68" s="4"/>
      <c r="AF68" s="4"/>
      <c r="AG68" s="4"/>
      <c r="AH68" s="4"/>
      <c r="AI68" s="4"/>
      <c r="AJ68" s="4"/>
      <c r="AK68" s="4"/>
      <c r="AL68" s="4"/>
      <c r="AM68" s="4"/>
    </row>
    <row r="69" spans="1:39" s="3" customFormat="1" ht="15" x14ac:dyDescent="0.25">
      <c r="A69" s="63" t="s">
        <v>944</v>
      </c>
      <c r="B69" s="63" t="s">
        <v>690</v>
      </c>
      <c r="C69" s="63"/>
      <c r="D69" s="63" t="s">
        <v>690</v>
      </c>
      <c r="E69" s="10"/>
      <c r="F69" s="10"/>
      <c r="G69" s="7"/>
      <c r="I69" s="63"/>
      <c r="J69" s="47"/>
      <c r="K69" s="108"/>
      <c r="M69" s="63"/>
      <c r="N69" s="197"/>
      <c r="P69" s="113"/>
      <c r="Q69" s="196"/>
      <c r="S69" s="113">
        <v>12</v>
      </c>
      <c r="T69" s="196">
        <v>3297</v>
      </c>
      <c r="V69" s="82"/>
      <c r="W69" s="82"/>
      <c r="X69" s="82"/>
      <c r="Y69" s="82"/>
      <c r="Z69" s="82"/>
      <c r="AA69" s="65"/>
      <c r="AB69" s="4"/>
      <c r="AC69" s="4"/>
      <c r="AD69" s="4"/>
      <c r="AE69" s="4"/>
      <c r="AF69" s="4"/>
      <c r="AG69" s="4"/>
      <c r="AH69" s="4"/>
      <c r="AI69" s="4"/>
      <c r="AJ69" s="4"/>
      <c r="AK69" s="4"/>
      <c r="AL69" s="4"/>
      <c r="AM69" s="4"/>
    </row>
    <row r="70" spans="1:39" s="3" customFormat="1" ht="15" x14ac:dyDescent="0.25">
      <c r="A70" s="63" t="s">
        <v>944</v>
      </c>
      <c r="B70" s="63" t="s">
        <v>62</v>
      </c>
      <c r="C70" s="63"/>
      <c r="D70" s="63" t="s">
        <v>63</v>
      </c>
      <c r="E70" s="10"/>
      <c r="F70" s="10"/>
      <c r="G70" s="7"/>
      <c r="I70" s="63"/>
      <c r="J70" s="47"/>
      <c r="K70" s="108"/>
      <c r="M70" s="63">
        <v>10</v>
      </c>
      <c r="N70" s="197">
        <v>5545.74</v>
      </c>
      <c r="P70" s="113">
        <v>4</v>
      </c>
      <c r="Q70" s="196">
        <v>1929</v>
      </c>
      <c r="S70" s="113">
        <v>9</v>
      </c>
      <c r="T70" s="196">
        <v>2031.23</v>
      </c>
      <c r="V70" s="82"/>
      <c r="W70" s="82"/>
      <c r="X70" s="82"/>
      <c r="Y70" s="82"/>
      <c r="Z70" s="82"/>
      <c r="AA70" s="65"/>
      <c r="AB70" s="4"/>
      <c r="AC70" s="4"/>
      <c r="AD70" s="4"/>
      <c r="AE70" s="4"/>
      <c r="AF70" s="4"/>
      <c r="AG70" s="4"/>
      <c r="AH70" s="4"/>
      <c r="AI70" s="4"/>
      <c r="AJ70" s="4"/>
      <c r="AK70" s="4"/>
      <c r="AL70" s="4"/>
      <c r="AM70" s="4"/>
    </row>
    <row r="71" spans="1:39" s="3" customFormat="1" ht="15" x14ac:dyDescent="0.25">
      <c r="A71" s="63" t="s">
        <v>944</v>
      </c>
      <c r="B71" s="63" t="s">
        <v>62</v>
      </c>
      <c r="C71" s="63"/>
      <c r="D71" s="63" t="s">
        <v>65</v>
      </c>
      <c r="E71" s="10"/>
      <c r="F71" s="10"/>
      <c r="G71" s="7"/>
      <c r="I71" s="63"/>
      <c r="J71" s="47"/>
      <c r="K71" s="108"/>
      <c r="M71" s="63"/>
      <c r="N71" s="197"/>
      <c r="P71" s="113"/>
      <c r="Q71" s="196"/>
      <c r="S71" s="113">
        <v>9</v>
      </c>
      <c r="T71" s="196">
        <v>3087</v>
      </c>
      <c r="V71" s="82"/>
      <c r="W71" s="82"/>
      <c r="X71" s="82"/>
      <c r="Y71" s="82"/>
      <c r="Z71" s="82"/>
      <c r="AA71" s="65"/>
      <c r="AB71" s="4"/>
      <c r="AC71" s="4"/>
      <c r="AD71" s="4"/>
      <c r="AE71" s="4"/>
      <c r="AF71" s="4"/>
      <c r="AG71" s="4"/>
      <c r="AH71" s="4"/>
      <c r="AI71" s="4"/>
      <c r="AJ71" s="4"/>
      <c r="AK71" s="4"/>
      <c r="AL71" s="4"/>
      <c r="AM71" s="4"/>
    </row>
    <row r="72" spans="1:39" s="3" customFormat="1" ht="15" x14ac:dyDescent="0.25">
      <c r="A72" s="63" t="s">
        <v>944</v>
      </c>
      <c r="B72" s="63" t="s">
        <v>66</v>
      </c>
      <c r="C72" s="63"/>
      <c r="D72" s="63" t="s">
        <v>63</v>
      </c>
      <c r="E72" s="10"/>
      <c r="F72" s="10"/>
      <c r="G72" s="7"/>
      <c r="I72" s="63"/>
      <c r="J72" s="47"/>
      <c r="K72" s="108"/>
      <c r="M72" s="63"/>
      <c r="N72" s="197"/>
      <c r="P72" s="113">
        <v>1</v>
      </c>
      <c r="Q72" s="196">
        <v>300</v>
      </c>
      <c r="S72" s="113">
        <v>2</v>
      </c>
      <c r="T72" s="196">
        <v>630</v>
      </c>
      <c r="V72" s="82"/>
      <c r="W72" s="82"/>
      <c r="X72" s="82"/>
      <c r="Y72" s="82"/>
      <c r="Z72" s="82"/>
      <c r="AA72" s="65"/>
      <c r="AB72" s="4"/>
      <c r="AC72" s="4"/>
      <c r="AD72" s="4"/>
      <c r="AE72" s="4"/>
      <c r="AF72" s="4"/>
      <c r="AG72" s="4"/>
      <c r="AH72" s="4"/>
      <c r="AI72" s="4"/>
      <c r="AJ72" s="4"/>
      <c r="AK72" s="4"/>
      <c r="AL72" s="4"/>
      <c r="AM72" s="4"/>
    </row>
    <row r="73" spans="1:39" s="3" customFormat="1" ht="15" x14ac:dyDescent="0.25">
      <c r="A73" s="63" t="s">
        <v>944</v>
      </c>
      <c r="B73" s="63" t="s">
        <v>947</v>
      </c>
      <c r="C73" s="63"/>
      <c r="D73" s="63" t="s">
        <v>65</v>
      </c>
      <c r="E73" s="10"/>
      <c r="F73" s="10"/>
      <c r="G73" s="7"/>
      <c r="I73" s="63"/>
      <c r="J73" s="47"/>
      <c r="K73" s="108"/>
      <c r="M73" s="63"/>
      <c r="N73" s="197"/>
      <c r="P73" s="113"/>
      <c r="Q73" s="196"/>
      <c r="S73" s="113">
        <v>2</v>
      </c>
      <c r="T73" s="196">
        <v>400</v>
      </c>
      <c r="V73" s="82"/>
      <c r="W73" s="82"/>
      <c r="X73" s="82"/>
      <c r="Y73" s="82"/>
      <c r="Z73" s="82"/>
      <c r="AA73" s="65"/>
      <c r="AB73" s="4"/>
      <c r="AC73" s="4"/>
      <c r="AD73" s="4"/>
      <c r="AE73" s="4"/>
      <c r="AF73" s="4"/>
      <c r="AG73" s="4"/>
      <c r="AH73" s="4"/>
      <c r="AI73" s="4"/>
      <c r="AJ73" s="4"/>
      <c r="AK73" s="4"/>
      <c r="AL73" s="4"/>
      <c r="AM73" s="4"/>
    </row>
    <row r="74" spans="1:39" s="3" customFormat="1" ht="15" x14ac:dyDescent="0.25">
      <c r="A74" s="63" t="s">
        <v>944</v>
      </c>
      <c r="B74" s="63" t="s">
        <v>67</v>
      </c>
      <c r="C74" s="63"/>
      <c r="D74" s="63" t="s">
        <v>68</v>
      </c>
      <c r="E74" s="10"/>
      <c r="F74" s="10"/>
      <c r="G74" s="7"/>
      <c r="I74" s="63"/>
      <c r="J74" s="47"/>
      <c r="K74" s="108"/>
      <c r="M74" s="63">
        <v>1</v>
      </c>
      <c r="N74" s="197">
        <v>529</v>
      </c>
      <c r="P74" s="113">
        <v>1</v>
      </c>
      <c r="Q74" s="196">
        <v>400</v>
      </c>
      <c r="S74" s="113"/>
      <c r="T74" s="196"/>
      <c r="V74" s="82"/>
      <c r="W74" s="82"/>
      <c r="X74" s="82"/>
      <c r="Y74" s="82"/>
      <c r="Z74" s="82"/>
      <c r="AA74" s="65"/>
      <c r="AB74" s="4"/>
      <c r="AC74" s="4"/>
      <c r="AD74" s="4"/>
      <c r="AE74" s="4"/>
      <c r="AF74" s="4"/>
      <c r="AG74" s="4"/>
      <c r="AH74" s="4"/>
      <c r="AI74" s="4"/>
      <c r="AJ74" s="4"/>
      <c r="AK74" s="4"/>
      <c r="AL74" s="4"/>
      <c r="AM74" s="4"/>
    </row>
    <row r="75" spans="1:39" s="3" customFormat="1" ht="15" x14ac:dyDescent="0.25">
      <c r="A75" s="63" t="s">
        <v>944</v>
      </c>
      <c r="B75" s="63" t="s">
        <v>948</v>
      </c>
      <c r="C75" s="63"/>
      <c r="D75" s="63" t="s">
        <v>72</v>
      </c>
      <c r="E75" s="10"/>
      <c r="F75" s="10"/>
      <c r="G75" s="7"/>
      <c r="I75" s="63"/>
      <c r="J75" s="47"/>
      <c r="K75" s="108"/>
      <c r="M75" s="63">
        <v>1</v>
      </c>
      <c r="N75" s="197">
        <v>500</v>
      </c>
      <c r="P75" s="113">
        <v>2</v>
      </c>
      <c r="Q75" s="196">
        <v>700</v>
      </c>
      <c r="S75" s="113">
        <v>1</v>
      </c>
      <c r="T75" s="196">
        <v>537</v>
      </c>
      <c r="V75" s="82"/>
      <c r="W75" s="82"/>
      <c r="X75" s="82"/>
      <c r="Y75" s="82"/>
      <c r="Z75" s="82"/>
      <c r="AA75" s="65"/>
      <c r="AB75" s="4"/>
      <c r="AC75" s="4"/>
      <c r="AD75" s="4"/>
      <c r="AE75" s="4"/>
      <c r="AF75" s="4"/>
      <c r="AG75" s="4"/>
      <c r="AH75" s="4"/>
      <c r="AI75" s="4"/>
      <c r="AJ75" s="4"/>
      <c r="AK75" s="4"/>
      <c r="AL75" s="4"/>
      <c r="AM75" s="4"/>
    </row>
    <row r="76" spans="1:39" s="3" customFormat="1" ht="15" x14ac:dyDescent="0.25">
      <c r="A76" s="63" t="s">
        <v>944</v>
      </c>
      <c r="B76" s="63" t="s">
        <v>80</v>
      </c>
      <c r="C76" s="63"/>
      <c r="D76" s="63" t="s">
        <v>81</v>
      </c>
      <c r="E76" s="10"/>
      <c r="F76" s="10"/>
      <c r="G76" s="7"/>
      <c r="I76" s="63"/>
      <c r="J76" s="47"/>
      <c r="K76" s="108"/>
      <c r="M76" s="63">
        <v>5</v>
      </c>
      <c r="N76" s="197">
        <v>3353</v>
      </c>
      <c r="P76" s="113">
        <v>6</v>
      </c>
      <c r="Q76" s="196">
        <v>3216</v>
      </c>
      <c r="S76" s="113">
        <v>4</v>
      </c>
      <c r="T76" s="196">
        <v>1802</v>
      </c>
      <c r="V76" s="82"/>
      <c r="W76" s="82"/>
      <c r="X76" s="82"/>
      <c r="Y76" s="82"/>
      <c r="Z76" s="82"/>
      <c r="AA76" s="65"/>
      <c r="AB76" s="4"/>
      <c r="AC76" s="4"/>
      <c r="AD76" s="4"/>
      <c r="AE76" s="4"/>
      <c r="AF76" s="4"/>
      <c r="AG76" s="4"/>
      <c r="AH76" s="4"/>
      <c r="AI76" s="4"/>
      <c r="AJ76" s="4"/>
      <c r="AK76" s="4"/>
      <c r="AL76" s="4"/>
      <c r="AM76" s="4"/>
    </row>
    <row r="77" spans="1:39" s="3" customFormat="1" ht="15" x14ac:dyDescent="0.25">
      <c r="A77" s="63" t="s">
        <v>944</v>
      </c>
      <c r="B77" s="63" t="s">
        <v>949</v>
      </c>
      <c r="C77" s="63"/>
      <c r="D77" s="63" t="s">
        <v>83</v>
      </c>
      <c r="E77" s="10"/>
      <c r="F77" s="10"/>
      <c r="G77" s="7"/>
      <c r="I77" s="63"/>
      <c r="J77" s="47"/>
      <c r="K77" s="108"/>
      <c r="M77" s="63">
        <v>66</v>
      </c>
      <c r="N77" s="197">
        <v>42137.86</v>
      </c>
      <c r="P77" s="113">
        <v>63</v>
      </c>
      <c r="Q77" s="196">
        <v>31144.18</v>
      </c>
      <c r="S77" s="113">
        <v>56</v>
      </c>
      <c r="T77" s="196">
        <v>19626.740000000002</v>
      </c>
      <c r="V77" s="82"/>
      <c r="W77" s="82"/>
      <c r="X77" s="82"/>
      <c r="Y77" s="82"/>
      <c r="Z77" s="82"/>
      <c r="AA77" s="65"/>
      <c r="AB77" s="4"/>
      <c r="AC77" s="4"/>
      <c r="AD77" s="4"/>
      <c r="AE77" s="4"/>
      <c r="AF77" s="4"/>
      <c r="AG77" s="4"/>
      <c r="AH77" s="4"/>
      <c r="AI77" s="4"/>
      <c r="AJ77" s="4"/>
      <c r="AK77" s="4"/>
      <c r="AL77" s="4"/>
      <c r="AM77" s="4"/>
    </row>
    <row r="78" spans="1:39" s="3" customFormat="1" ht="15" x14ac:dyDescent="0.25">
      <c r="A78" s="63" t="s">
        <v>944</v>
      </c>
      <c r="B78" s="63" t="s">
        <v>89</v>
      </c>
      <c r="C78" s="63"/>
      <c r="D78" s="63" t="s">
        <v>90</v>
      </c>
      <c r="E78" s="10"/>
      <c r="F78" s="10"/>
      <c r="G78" s="7"/>
      <c r="I78" s="63"/>
      <c r="J78" s="47"/>
      <c r="K78" s="108"/>
      <c r="M78" s="63">
        <v>1</v>
      </c>
      <c r="N78" s="197">
        <v>810</v>
      </c>
      <c r="P78" s="113"/>
      <c r="Q78" s="196"/>
      <c r="S78" s="113"/>
      <c r="T78" s="196"/>
      <c r="V78" s="82"/>
      <c r="W78" s="82"/>
      <c r="X78" s="82"/>
      <c r="Y78" s="82"/>
      <c r="Z78" s="82"/>
      <c r="AA78" s="65"/>
      <c r="AB78" s="4"/>
      <c r="AC78" s="4"/>
      <c r="AD78" s="4"/>
      <c r="AE78" s="4"/>
      <c r="AF78" s="4"/>
      <c r="AG78" s="4"/>
      <c r="AH78" s="4"/>
      <c r="AI78" s="4"/>
      <c r="AJ78" s="4"/>
      <c r="AK78" s="4"/>
      <c r="AL78" s="4"/>
      <c r="AM78" s="4"/>
    </row>
    <row r="79" spans="1:39" s="3" customFormat="1" ht="15" x14ac:dyDescent="0.25">
      <c r="A79" s="63" t="s">
        <v>944</v>
      </c>
      <c r="B79" s="63" t="s">
        <v>91</v>
      </c>
      <c r="C79" s="63"/>
      <c r="D79" s="63" t="s">
        <v>92</v>
      </c>
      <c r="E79" s="10"/>
      <c r="F79" s="10"/>
      <c r="G79" s="7"/>
      <c r="I79" s="63"/>
      <c r="J79" s="47"/>
      <c r="K79" s="108"/>
      <c r="M79" s="63"/>
      <c r="N79" s="197"/>
      <c r="P79" s="113">
        <v>1</v>
      </c>
      <c r="Q79" s="196">
        <v>300</v>
      </c>
      <c r="S79" s="113"/>
      <c r="T79" s="196"/>
      <c r="V79" s="82"/>
      <c r="W79" s="82"/>
      <c r="X79" s="82"/>
      <c r="Y79" s="82"/>
      <c r="Z79" s="82"/>
      <c r="AA79" s="65"/>
      <c r="AB79" s="4"/>
      <c r="AC79" s="4"/>
      <c r="AD79" s="4"/>
      <c r="AE79" s="4"/>
      <c r="AF79" s="4"/>
      <c r="AG79" s="4"/>
      <c r="AH79" s="4"/>
      <c r="AI79" s="4"/>
      <c r="AJ79" s="4"/>
      <c r="AK79" s="4"/>
      <c r="AL79" s="4"/>
      <c r="AM79" s="4"/>
    </row>
    <row r="80" spans="1:39" s="3" customFormat="1" ht="15" x14ac:dyDescent="0.25">
      <c r="A80" s="63" t="s">
        <v>944</v>
      </c>
      <c r="B80" s="63" t="s">
        <v>99</v>
      </c>
      <c r="C80" s="63"/>
      <c r="D80" s="63" t="s">
        <v>77</v>
      </c>
      <c r="E80" s="10"/>
      <c r="F80" s="10"/>
      <c r="G80" s="7"/>
      <c r="I80" s="63"/>
      <c r="J80" s="47"/>
      <c r="K80" s="108"/>
      <c r="M80" s="63"/>
      <c r="N80" s="197"/>
      <c r="P80" s="113">
        <v>7</v>
      </c>
      <c r="Q80" s="196">
        <v>2400</v>
      </c>
      <c r="S80" s="113">
        <v>2</v>
      </c>
      <c r="T80" s="196">
        <v>969</v>
      </c>
      <c r="V80" s="82"/>
      <c r="W80" s="82"/>
      <c r="X80" s="82"/>
      <c r="Y80" s="82"/>
      <c r="Z80" s="82"/>
      <c r="AA80" s="65"/>
      <c r="AB80" s="4"/>
      <c r="AC80" s="4"/>
      <c r="AD80" s="4"/>
      <c r="AE80" s="4"/>
      <c r="AF80" s="4"/>
      <c r="AG80" s="4"/>
      <c r="AH80" s="4"/>
      <c r="AI80" s="4"/>
      <c r="AJ80" s="4"/>
      <c r="AK80" s="4"/>
      <c r="AL80" s="4"/>
      <c r="AM80" s="4"/>
    </row>
    <row r="81" spans="1:39" s="3" customFormat="1" ht="15" x14ac:dyDescent="0.25">
      <c r="A81" s="63" t="s">
        <v>944</v>
      </c>
      <c r="B81" s="63" t="s">
        <v>101</v>
      </c>
      <c r="C81" s="63"/>
      <c r="D81" s="63" t="s">
        <v>102</v>
      </c>
      <c r="E81" s="10"/>
      <c r="F81" s="10"/>
      <c r="G81" s="7"/>
      <c r="I81" s="63"/>
      <c r="J81" s="47"/>
      <c r="K81" s="108"/>
      <c r="M81" s="63">
        <v>2</v>
      </c>
      <c r="N81" s="197">
        <v>1000</v>
      </c>
      <c r="P81" s="113">
        <v>6</v>
      </c>
      <c r="Q81" s="196">
        <v>2529</v>
      </c>
      <c r="S81" s="113">
        <v>2</v>
      </c>
      <c r="T81" s="196">
        <v>400</v>
      </c>
      <c r="V81" s="82"/>
      <c r="W81" s="82"/>
      <c r="X81" s="82"/>
      <c r="Y81" s="82"/>
      <c r="Z81" s="82"/>
      <c r="AA81" s="65"/>
      <c r="AB81" s="4"/>
      <c r="AC81" s="4"/>
      <c r="AD81" s="4"/>
      <c r="AE81" s="4"/>
      <c r="AF81" s="4"/>
      <c r="AG81" s="4"/>
      <c r="AH81" s="4"/>
      <c r="AI81" s="4"/>
      <c r="AJ81" s="4"/>
      <c r="AK81" s="4"/>
      <c r="AL81" s="4"/>
      <c r="AM81" s="4"/>
    </row>
    <row r="82" spans="1:39" s="3" customFormat="1" ht="15" x14ac:dyDescent="0.25">
      <c r="A82" s="63" t="s">
        <v>944</v>
      </c>
      <c r="B82" s="63" t="s">
        <v>106</v>
      </c>
      <c r="C82" s="63"/>
      <c r="D82" s="63" t="s">
        <v>107</v>
      </c>
      <c r="E82" s="10"/>
      <c r="F82" s="10"/>
      <c r="G82" s="7"/>
      <c r="I82" s="63"/>
      <c r="J82" s="47"/>
      <c r="K82" s="108"/>
      <c r="M82" s="63"/>
      <c r="N82" s="197"/>
      <c r="P82" s="113">
        <v>2</v>
      </c>
      <c r="Q82" s="196">
        <v>829</v>
      </c>
      <c r="S82" s="113">
        <v>1</v>
      </c>
      <c r="T82" s="196">
        <v>400</v>
      </c>
      <c r="V82" s="82"/>
      <c r="W82" s="82"/>
      <c r="X82" s="82"/>
      <c r="Y82" s="82"/>
      <c r="Z82" s="82"/>
      <c r="AA82" s="65"/>
      <c r="AB82" s="4"/>
      <c r="AC82" s="4"/>
      <c r="AD82" s="4"/>
      <c r="AE82" s="4"/>
      <c r="AF82" s="4"/>
      <c r="AG82" s="4"/>
      <c r="AH82" s="4"/>
      <c r="AI82" s="4"/>
      <c r="AJ82" s="4"/>
      <c r="AK82" s="4"/>
      <c r="AL82" s="4"/>
      <c r="AM82" s="4"/>
    </row>
    <row r="83" spans="1:39" s="3" customFormat="1" ht="15" x14ac:dyDescent="0.25">
      <c r="A83" s="63" t="s">
        <v>944</v>
      </c>
      <c r="B83" s="63" t="s">
        <v>113</v>
      </c>
      <c r="C83" s="63"/>
      <c r="D83" s="63" t="s">
        <v>104</v>
      </c>
      <c r="E83" s="10"/>
      <c r="F83" s="10"/>
      <c r="G83" s="7"/>
      <c r="I83" s="63"/>
      <c r="J83" s="47"/>
      <c r="K83" s="108"/>
      <c r="M83" s="63">
        <v>3</v>
      </c>
      <c r="N83" s="197">
        <v>2058</v>
      </c>
      <c r="P83" s="113"/>
      <c r="Q83" s="196"/>
      <c r="S83" s="113">
        <v>1</v>
      </c>
      <c r="T83" s="196">
        <v>600</v>
      </c>
      <c r="V83" s="82"/>
      <c r="W83" s="82"/>
      <c r="X83" s="82"/>
      <c r="Y83" s="82"/>
      <c r="Z83" s="82"/>
      <c r="AA83" s="65"/>
      <c r="AB83" s="4"/>
      <c r="AC83" s="4"/>
      <c r="AD83" s="4"/>
      <c r="AE83" s="4"/>
      <c r="AF83" s="4"/>
      <c r="AG83" s="4"/>
      <c r="AH83" s="4"/>
      <c r="AI83" s="4"/>
      <c r="AJ83" s="4"/>
      <c r="AK83" s="4"/>
      <c r="AL83" s="4"/>
      <c r="AM83" s="4"/>
    </row>
    <row r="84" spans="1:39" s="3" customFormat="1" ht="15" x14ac:dyDescent="0.25">
      <c r="A84" s="63" t="s">
        <v>944</v>
      </c>
      <c r="B84" s="63" t="s">
        <v>118</v>
      </c>
      <c r="C84" s="63"/>
      <c r="D84" s="63" t="s">
        <v>105</v>
      </c>
      <c r="E84" s="10"/>
      <c r="F84" s="10"/>
      <c r="G84" s="7"/>
      <c r="I84" s="63"/>
      <c r="J84" s="47"/>
      <c r="K84" s="108"/>
      <c r="M84" s="63"/>
      <c r="N84" s="197"/>
      <c r="P84" s="113">
        <v>2</v>
      </c>
      <c r="Q84" s="196">
        <v>2529</v>
      </c>
      <c r="S84" s="113"/>
      <c r="T84" s="196"/>
      <c r="V84" s="82"/>
      <c r="W84" s="82"/>
      <c r="X84" s="82"/>
      <c r="Y84" s="82"/>
      <c r="Z84" s="82"/>
      <c r="AA84" s="65"/>
      <c r="AB84" s="4"/>
      <c r="AC84" s="4"/>
      <c r="AD84" s="4"/>
      <c r="AE84" s="4"/>
      <c r="AF84" s="4"/>
      <c r="AG84" s="4"/>
      <c r="AH84" s="4"/>
      <c r="AI84" s="4"/>
      <c r="AJ84" s="4"/>
      <c r="AK84" s="4"/>
      <c r="AL84" s="4"/>
      <c r="AM84" s="4"/>
    </row>
    <row r="85" spans="1:39" s="3" customFormat="1" ht="15" x14ac:dyDescent="0.25">
      <c r="A85" s="63" t="s">
        <v>944</v>
      </c>
      <c r="B85" s="63" t="s">
        <v>123</v>
      </c>
      <c r="C85" s="63"/>
      <c r="D85" s="63" t="s">
        <v>124</v>
      </c>
      <c r="E85" s="10"/>
      <c r="F85" s="10"/>
      <c r="G85" s="7"/>
      <c r="I85" s="63"/>
      <c r="J85" s="47"/>
      <c r="K85" s="108"/>
      <c r="M85" s="63"/>
      <c r="N85" s="197"/>
      <c r="P85" s="113">
        <v>1</v>
      </c>
      <c r="Q85" s="196">
        <v>400</v>
      </c>
      <c r="S85" s="113"/>
      <c r="T85" s="196"/>
      <c r="V85" s="82"/>
      <c r="W85" s="82"/>
      <c r="X85" s="82"/>
      <c r="Y85" s="82"/>
      <c r="Z85" s="82"/>
      <c r="AA85" s="65"/>
      <c r="AB85" s="4"/>
      <c r="AC85" s="4"/>
      <c r="AD85" s="4"/>
      <c r="AE85" s="4"/>
      <c r="AF85" s="4"/>
      <c r="AG85" s="4"/>
      <c r="AH85" s="4"/>
      <c r="AI85" s="4"/>
      <c r="AJ85" s="4"/>
      <c r="AK85" s="4"/>
      <c r="AL85" s="4"/>
      <c r="AM85" s="4"/>
    </row>
    <row r="86" spans="1:39" s="3" customFormat="1" ht="15" x14ac:dyDescent="0.25">
      <c r="A86" s="63" t="s">
        <v>944</v>
      </c>
      <c r="B86" s="63" t="s">
        <v>125</v>
      </c>
      <c r="C86" s="63"/>
      <c r="D86" s="63" t="s">
        <v>120</v>
      </c>
      <c r="E86" s="10"/>
      <c r="F86" s="10"/>
      <c r="G86" s="7"/>
      <c r="I86" s="63"/>
      <c r="J86" s="47"/>
      <c r="K86" s="108"/>
      <c r="M86" s="63">
        <v>2</v>
      </c>
      <c r="N86" s="197">
        <v>942.69</v>
      </c>
      <c r="P86" s="113">
        <v>1</v>
      </c>
      <c r="Q86" s="196">
        <v>1529</v>
      </c>
      <c r="S86" s="113">
        <v>1</v>
      </c>
      <c r="T86" s="196">
        <v>600</v>
      </c>
      <c r="V86" s="82"/>
      <c r="W86" s="82"/>
      <c r="X86" s="82"/>
      <c r="Y86" s="82"/>
      <c r="Z86" s="82"/>
      <c r="AA86" s="65"/>
      <c r="AB86" s="4"/>
      <c r="AC86" s="4"/>
      <c r="AD86" s="4"/>
      <c r="AE86" s="4"/>
      <c r="AF86" s="4"/>
      <c r="AG86" s="4"/>
      <c r="AH86" s="4"/>
      <c r="AI86" s="4"/>
      <c r="AJ86" s="4"/>
      <c r="AK86" s="4"/>
      <c r="AL86" s="4"/>
      <c r="AM86" s="4"/>
    </row>
    <row r="87" spans="1:39" s="3" customFormat="1" ht="15" x14ac:dyDescent="0.25">
      <c r="A87" s="63" t="s">
        <v>944</v>
      </c>
      <c r="B87" s="63" t="s">
        <v>128</v>
      </c>
      <c r="C87" s="63"/>
      <c r="D87" s="63" t="s">
        <v>68</v>
      </c>
      <c r="E87" s="10"/>
      <c r="F87" s="10"/>
      <c r="G87" s="7"/>
      <c r="I87" s="63"/>
      <c r="J87" s="47"/>
      <c r="K87" s="108"/>
      <c r="M87" s="63">
        <v>2</v>
      </c>
      <c r="N87" s="197">
        <v>1300</v>
      </c>
      <c r="P87" s="113">
        <v>6</v>
      </c>
      <c r="Q87" s="196">
        <v>3587</v>
      </c>
      <c r="S87" s="113">
        <v>3</v>
      </c>
      <c r="T87" s="196">
        <v>800</v>
      </c>
      <c r="V87" s="82"/>
      <c r="W87" s="82"/>
      <c r="X87" s="82"/>
      <c r="Y87" s="82"/>
      <c r="Z87" s="82"/>
      <c r="AA87" s="65"/>
      <c r="AB87" s="4"/>
      <c r="AC87" s="4"/>
      <c r="AD87" s="4"/>
      <c r="AE87" s="4"/>
      <c r="AF87" s="4"/>
      <c r="AG87" s="4"/>
      <c r="AH87" s="4"/>
      <c r="AI87" s="4"/>
      <c r="AJ87" s="4"/>
      <c r="AK87" s="4"/>
      <c r="AL87" s="4"/>
      <c r="AM87" s="4"/>
    </row>
    <row r="88" spans="1:39" s="3" customFormat="1" ht="15" x14ac:dyDescent="0.25">
      <c r="A88" s="63" t="s">
        <v>944</v>
      </c>
      <c r="B88" s="63" t="s">
        <v>130</v>
      </c>
      <c r="C88" s="63"/>
      <c r="D88" s="63" t="s">
        <v>107</v>
      </c>
      <c r="E88" s="10"/>
      <c r="F88" s="10"/>
      <c r="G88" s="7"/>
      <c r="I88" s="63"/>
      <c r="J88" s="47"/>
      <c r="K88" s="108"/>
      <c r="M88" s="63"/>
      <c r="N88" s="197"/>
      <c r="P88" s="113"/>
      <c r="Q88" s="196"/>
      <c r="S88" s="113">
        <v>1</v>
      </c>
      <c r="T88" s="196">
        <v>200</v>
      </c>
      <c r="V88" s="82"/>
      <c r="W88" s="82"/>
      <c r="X88" s="82"/>
      <c r="Y88" s="82"/>
      <c r="Z88" s="82"/>
      <c r="AA88" s="65"/>
      <c r="AB88" s="4"/>
      <c r="AC88" s="4"/>
      <c r="AD88" s="4"/>
      <c r="AE88" s="4"/>
      <c r="AF88" s="4"/>
      <c r="AG88" s="4"/>
      <c r="AH88" s="4"/>
      <c r="AI88" s="4"/>
      <c r="AJ88" s="4"/>
      <c r="AK88" s="4"/>
      <c r="AL88" s="4"/>
      <c r="AM88" s="4"/>
    </row>
    <row r="89" spans="1:39" s="3" customFormat="1" ht="15" x14ac:dyDescent="0.25">
      <c r="A89" s="63" t="s">
        <v>944</v>
      </c>
      <c r="B89" s="63" t="s">
        <v>135</v>
      </c>
      <c r="C89" s="63"/>
      <c r="D89" s="63" t="s">
        <v>131</v>
      </c>
      <c r="E89" s="10"/>
      <c r="F89" s="10"/>
      <c r="G89" s="7"/>
      <c r="I89" s="63"/>
      <c r="J89" s="47"/>
      <c r="K89" s="108"/>
      <c r="M89" s="63">
        <v>4</v>
      </c>
      <c r="N89" s="197">
        <v>1929</v>
      </c>
      <c r="P89" s="113">
        <v>4</v>
      </c>
      <c r="Q89" s="196">
        <v>1629</v>
      </c>
      <c r="S89" s="113">
        <v>5</v>
      </c>
      <c r="T89" s="196">
        <v>1843</v>
      </c>
      <c r="V89" s="82"/>
      <c r="W89" s="82"/>
      <c r="X89" s="82"/>
      <c r="Y89" s="82"/>
      <c r="Z89" s="82"/>
      <c r="AA89" s="65"/>
      <c r="AB89" s="4"/>
      <c r="AC89" s="4"/>
      <c r="AD89" s="4"/>
      <c r="AE89" s="4"/>
      <c r="AF89" s="4"/>
      <c r="AG89" s="4"/>
      <c r="AH89" s="4"/>
      <c r="AI89" s="4"/>
      <c r="AJ89" s="4"/>
      <c r="AK89" s="4"/>
      <c r="AL89" s="4"/>
      <c r="AM89" s="4"/>
    </row>
    <row r="90" spans="1:39" s="3" customFormat="1" ht="15" x14ac:dyDescent="0.25">
      <c r="A90" s="63" t="s">
        <v>944</v>
      </c>
      <c r="B90" s="63" t="s">
        <v>950</v>
      </c>
      <c r="C90" s="63"/>
      <c r="D90" s="63" t="s">
        <v>131</v>
      </c>
      <c r="E90" s="10"/>
      <c r="F90" s="10"/>
      <c r="G90" s="7"/>
      <c r="I90" s="63"/>
      <c r="J90" s="47"/>
      <c r="K90" s="108"/>
      <c r="M90" s="63"/>
      <c r="N90" s="197"/>
      <c r="P90" s="113"/>
      <c r="Q90" s="196"/>
      <c r="S90" s="113">
        <v>1</v>
      </c>
      <c r="T90" s="196">
        <v>537</v>
      </c>
      <c r="V90" s="82"/>
      <c r="W90" s="82"/>
      <c r="X90" s="82"/>
      <c r="Y90" s="82"/>
      <c r="Z90" s="82"/>
      <c r="AA90" s="65"/>
      <c r="AB90" s="4"/>
      <c r="AC90" s="4"/>
      <c r="AD90" s="4"/>
      <c r="AE90" s="4"/>
      <c r="AF90" s="4"/>
      <c r="AG90" s="4"/>
      <c r="AH90" s="4"/>
      <c r="AI90" s="4"/>
      <c r="AJ90" s="4"/>
      <c r="AK90" s="4"/>
      <c r="AL90" s="4"/>
      <c r="AM90" s="4"/>
    </row>
    <row r="91" spans="1:39" s="3" customFormat="1" ht="15" x14ac:dyDescent="0.25">
      <c r="A91" s="63" t="s">
        <v>944</v>
      </c>
      <c r="B91" s="63" t="s">
        <v>142</v>
      </c>
      <c r="C91" s="63"/>
      <c r="D91" s="63" t="s">
        <v>143</v>
      </c>
      <c r="E91" s="10"/>
      <c r="F91" s="10"/>
      <c r="G91" s="7"/>
      <c r="I91" s="63"/>
      <c r="J91" s="47"/>
      <c r="K91" s="108"/>
      <c r="M91" s="63">
        <v>1</v>
      </c>
      <c r="N91" s="197">
        <v>500</v>
      </c>
      <c r="P91" s="113">
        <v>1</v>
      </c>
      <c r="Q91" s="196">
        <v>700</v>
      </c>
      <c r="S91" s="113"/>
      <c r="T91" s="196"/>
      <c r="V91" s="82"/>
      <c r="W91" s="82"/>
      <c r="X91" s="82"/>
      <c r="Y91" s="82"/>
      <c r="Z91" s="82"/>
      <c r="AA91" s="65"/>
      <c r="AB91" s="4"/>
      <c r="AC91" s="4"/>
      <c r="AD91" s="4"/>
      <c r="AE91" s="4"/>
      <c r="AF91" s="4"/>
      <c r="AG91" s="4"/>
      <c r="AH91" s="4"/>
      <c r="AI91" s="4"/>
      <c r="AJ91" s="4"/>
      <c r="AK91" s="4"/>
      <c r="AL91" s="4"/>
      <c r="AM91" s="4"/>
    </row>
    <row r="92" spans="1:39" s="3" customFormat="1" ht="15" x14ac:dyDescent="0.25">
      <c r="A92" s="63" t="s">
        <v>944</v>
      </c>
      <c r="B92" s="63" t="s">
        <v>144</v>
      </c>
      <c r="C92" s="63"/>
      <c r="D92" s="63" t="s">
        <v>145</v>
      </c>
      <c r="E92" s="10"/>
      <c r="F92" s="10"/>
      <c r="G92" s="7"/>
      <c r="I92" s="63"/>
      <c r="J92" s="47"/>
      <c r="K92" s="108"/>
      <c r="M92" s="63">
        <v>45</v>
      </c>
      <c r="N92" s="197">
        <v>23067.57</v>
      </c>
      <c r="P92" s="113">
        <v>55</v>
      </c>
      <c r="Q92" s="196">
        <v>27245</v>
      </c>
      <c r="S92" s="113">
        <v>41</v>
      </c>
      <c r="T92" s="196">
        <v>9134</v>
      </c>
      <c r="V92" s="82"/>
      <c r="W92" s="82"/>
      <c r="X92" s="82"/>
      <c r="Y92" s="82"/>
      <c r="Z92" s="82"/>
      <c r="AA92" s="65"/>
      <c r="AB92" s="4"/>
      <c r="AC92" s="4"/>
      <c r="AD92" s="4"/>
      <c r="AE92" s="4"/>
      <c r="AF92" s="4"/>
      <c r="AG92" s="4"/>
      <c r="AH92" s="4"/>
      <c r="AI92" s="4"/>
      <c r="AJ92" s="4"/>
      <c r="AK92" s="4"/>
      <c r="AL92" s="4"/>
      <c r="AM92" s="4"/>
    </row>
    <row r="93" spans="1:39" s="3" customFormat="1" ht="15" x14ac:dyDescent="0.25">
      <c r="A93" s="63" t="s">
        <v>944</v>
      </c>
      <c r="B93" s="63" t="s">
        <v>951</v>
      </c>
      <c r="C93" s="63"/>
      <c r="D93" s="63" t="s">
        <v>145</v>
      </c>
      <c r="E93" s="10"/>
      <c r="F93" s="10"/>
      <c r="G93" s="7"/>
      <c r="I93" s="63"/>
      <c r="J93" s="47"/>
      <c r="K93" s="108"/>
      <c r="M93" s="63"/>
      <c r="N93" s="197"/>
      <c r="P93" s="113"/>
      <c r="Q93" s="196"/>
      <c r="S93" s="113">
        <v>6</v>
      </c>
      <c r="T93" s="196">
        <v>1645</v>
      </c>
      <c r="V93" s="82"/>
      <c r="W93" s="82"/>
      <c r="X93" s="82"/>
      <c r="Y93" s="82"/>
      <c r="Z93" s="82"/>
      <c r="AA93" s="65"/>
      <c r="AB93" s="4"/>
      <c r="AC93" s="4"/>
      <c r="AD93" s="4"/>
      <c r="AE93" s="4"/>
      <c r="AF93" s="4"/>
      <c r="AG93" s="4"/>
      <c r="AH93" s="4"/>
      <c r="AI93" s="4"/>
      <c r="AJ93" s="4"/>
      <c r="AK93" s="4"/>
      <c r="AL93" s="4"/>
      <c r="AM93" s="4"/>
    </row>
    <row r="94" spans="1:39" s="3" customFormat="1" ht="15" x14ac:dyDescent="0.25">
      <c r="A94" s="63" t="s">
        <v>944</v>
      </c>
      <c r="B94" s="63" t="s">
        <v>146</v>
      </c>
      <c r="C94" s="63"/>
      <c r="D94" s="63" t="s">
        <v>148</v>
      </c>
      <c r="E94" s="10"/>
      <c r="F94" s="10"/>
      <c r="G94" s="7"/>
      <c r="I94" s="63"/>
      <c r="J94" s="47"/>
      <c r="K94" s="108"/>
      <c r="M94" s="63">
        <v>1</v>
      </c>
      <c r="N94" s="197">
        <v>500</v>
      </c>
      <c r="P94" s="113">
        <v>4</v>
      </c>
      <c r="Q94" s="196">
        <v>1429</v>
      </c>
      <c r="S94" s="113">
        <v>6</v>
      </c>
      <c r="T94" s="196">
        <v>2846</v>
      </c>
      <c r="V94" s="82"/>
      <c r="W94" s="82"/>
      <c r="X94" s="82"/>
      <c r="Y94" s="82"/>
      <c r="Z94" s="82"/>
      <c r="AA94" s="65"/>
      <c r="AB94" s="4"/>
      <c r="AC94" s="4"/>
      <c r="AD94" s="4"/>
      <c r="AE94" s="4"/>
      <c r="AF94" s="4"/>
      <c r="AG94" s="4"/>
      <c r="AH94" s="4"/>
      <c r="AI94" s="4"/>
      <c r="AJ94" s="4"/>
      <c r="AK94" s="4"/>
      <c r="AL94" s="4"/>
      <c r="AM94" s="4"/>
    </row>
    <row r="95" spans="1:39" s="3" customFormat="1" ht="15" x14ac:dyDescent="0.25">
      <c r="A95" s="63" t="s">
        <v>944</v>
      </c>
      <c r="B95" s="63" t="s">
        <v>151</v>
      </c>
      <c r="C95" s="63"/>
      <c r="D95" s="63" t="s">
        <v>145</v>
      </c>
      <c r="E95" s="10"/>
      <c r="F95" s="10"/>
      <c r="G95" s="7"/>
      <c r="I95" s="63"/>
      <c r="J95" s="47"/>
      <c r="K95" s="108"/>
      <c r="M95" s="63"/>
      <c r="N95" s="197"/>
      <c r="P95" s="113">
        <v>1</v>
      </c>
      <c r="Q95" s="196">
        <v>1257.42</v>
      </c>
      <c r="S95" s="113"/>
      <c r="T95" s="196"/>
      <c r="V95" s="82"/>
      <c r="W95" s="82"/>
      <c r="X95" s="82"/>
      <c r="Y95" s="82"/>
      <c r="Z95" s="82"/>
      <c r="AA95" s="65"/>
      <c r="AB95" s="4"/>
      <c r="AC95" s="4"/>
      <c r="AD95" s="4"/>
      <c r="AE95" s="4"/>
      <c r="AF95" s="4"/>
      <c r="AG95" s="4"/>
      <c r="AH95" s="4"/>
      <c r="AI95" s="4"/>
      <c r="AJ95" s="4"/>
      <c r="AK95" s="4"/>
      <c r="AL95" s="4"/>
      <c r="AM95" s="4"/>
    </row>
    <row r="96" spans="1:39" s="3" customFormat="1" ht="15" x14ac:dyDescent="0.25">
      <c r="A96" s="63" t="s">
        <v>944</v>
      </c>
      <c r="B96" s="63" t="s">
        <v>152</v>
      </c>
      <c r="C96" s="63"/>
      <c r="D96" s="63" t="s">
        <v>153</v>
      </c>
      <c r="E96" s="10"/>
      <c r="F96" s="10"/>
      <c r="G96" s="7"/>
      <c r="I96" s="63"/>
      <c r="J96" s="47"/>
      <c r="K96" s="108"/>
      <c r="M96" s="63">
        <v>2</v>
      </c>
      <c r="N96" s="197">
        <v>1000</v>
      </c>
      <c r="P96" s="113">
        <v>2</v>
      </c>
      <c r="Q96" s="196">
        <v>829</v>
      </c>
      <c r="S96" s="113">
        <v>1</v>
      </c>
      <c r="T96" s="196">
        <v>200</v>
      </c>
      <c r="V96" s="82"/>
      <c r="W96" s="82"/>
      <c r="X96" s="82"/>
      <c r="Y96" s="82"/>
      <c r="Z96" s="82"/>
      <c r="AA96" s="65"/>
      <c r="AB96" s="4"/>
      <c r="AC96" s="4"/>
      <c r="AD96" s="4"/>
      <c r="AE96" s="4"/>
      <c r="AF96" s="4"/>
      <c r="AG96" s="4"/>
      <c r="AH96" s="4"/>
      <c r="AI96" s="4"/>
      <c r="AJ96" s="4"/>
      <c r="AK96" s="4"/>
      <c r="AL96" s="4"/>
      <c r="AM96" s="4"/>
    </row>
    <row r="97" spans="1:39" s="3" customFormat="1" ht="15" x14ac:dyDescent="0.25">
      <c r="A97" s="63" t="s">
        <v>944</v>
      </c>
      <c r="B97" s="63" t="s">
        <v>160</v>
      </c>
      <c r="C97" s="63"/>
      <c r="D97" s="63" t="s">
        <v>97</v>
      </c>
      <c r="E97" s="10"/>
      <c r="F97" s="10"/>
      <c r="G97" s="7"/>
      <c r="I97" s="63"/>
      <c r="J97" s="47"/>
      <c r="K97" s="108"/>
      <c r="M97" s="63"/>
      <c r="N97" s="197"/>
      <c r="P97" s="113">
        <v>4</v>
      </c>
      <c r="Q97" s="196">
        <v>2553.0700000000002</v>
      </c>
      <c r="S97" s="113"/>
      <c r="T97" s="196"/>
      <c r="V97" s="82"/>
      <c r="W97" s="82"/>
      <c r="X97" s="82"/>
      <c r="Y97" s="82"/>
      <c r="Z97" s="82"/>
      <c r="AA97" s="65"/>
      <c r="AB97" s="4"/>
      <c r="AC97" s="4"/>
      <c r="AD97" s="4"/>
      <c r="AE97" s="4"/>
      <c r="AF97" s="4"/>
      <c r="AG97" s="4"/>
      <c r="AH97" s="4"/>
      <c r="AI97" s="4"/>
      <c r="AJ97" s="4"/>
      <c r="AK97" s="4"/>
      <c r="AL97" s="4"/>
      <c r="AM97" s="4"/>
    </row>
    <row r="98" spans="1:39" s="3" customFormat="1" ht="15" x14ac:dyDescent="0.25">
      <c r="A98" s="63" t="s">
        <v>944</v>
      </c>
      <c r="B98" s="63" t="s">
        <v>165</v>
      </c>
      <c r="C98" s="63"/>
      <c r="D98" s="63" t="s">
        <v>64</v>
      </c>
      <c r="E98" s="10"/>
      <c r="F98" s="10"/>
      <c r="G98" s="7"/>
      <c r="I98" s="63"/>
      <c r="J98" s="47"/>
      <c r="K98" s="108"/>
      <c r="M98" s="63">
        <v>1</v>
      </c>
      <c r="N98" s="197">
        <v>500</v>
      </c>
      <c r="P98" s="113"/>
      <c r="Q98" s="196"/>
      <c r="S98" s="113">
        <v>5</v>
      </c>
      <c r="T98" s="196">
        <v>1484.51</v>
      </c>
      <c r="V98" s="82"/>
      <c r="W98" s="82"/>
      <c r="X98" s="82"/>
      <c r="Y98" s="82"/>
      <c r="Z98" s="82"/>
      <c r="AA98" s="65"/>
      <c r="AB98" s="4"/>
      <c r="AC98" s="4"/>
      <c r="AD98" s="4"/>
      <c r="AE98" s="4"/>
      <c r="AF98" s="4"/>
      <c r="AG98" s="4"/>
      <c r="AH98" s="4"/>
      <c r="AI98" s="4"/>
      <c r="AJ98" s="4"/>
      <c r="AK98" s="4"/>
      <c r="AL98" s="4"/>
      <c r="AM98" s="4"/>
    </row>
    <row r="99" spans="1:39" s="3" customFormat="1" ht="15" x14ac:dyDescent="0.25">
      <c r="A99" s="63" t="s">
        <v>944</v>
      </c>
      <c r="B99" s="63" t="s">
        <v>952</v>
      </c>
      <c r="C99" s="63"/>
      <c r="D99" s="63" t="s">
        <v>97</v>
      </c>
      <c r="E99" s="10"/>
      <c r="F99" s="10"/>
      <c r="G99" s="7"/>
      <c r="I99" s="63"/>
      <c r="J99" s="47"/>
      <c r="K99" s="108"/>
      <c r="M99" s="63">
        <v>4</v>
      </c>
      <c r="N99" s="197">
        <v>1929</v>
      </c>
      <c r="P99" s="113">
        <v>2</v>
      </c>
      <c r="Q99" s="196">
        <v>850.35</v>
      </c>
      <c r="S99" s="113">
        <v>4</v>
      </c>
      <c r="T99" s="196">
        <v>800</v>
      </c>
      <c r="V99" s="82"/>
      <c r="W99" s="82"/>
      <c r="X99" s="82"/>
      <c r="Y99" s="82"/>
      <c r="Z99" s="82"/>
      <c r="AA99" s="65"/>
      <c r="AB99" s="4"/>
      <c r="AC99" s="4"/>
      <c r="AD99" s="4"/>
      <c r="AE99" s="4"/>
      <c r="AF99" s="4"/>
      <c r="AG99" s="4"/>
      <c r="AH99" s="4"/>
      <c r="AI99" s="4"/>
      <c r="AJ99" s="4"/>
      <c r="AK99" s="4"/>
      <c r="AL99" s="4"/>
      <c r="AM99" s="4"/>
    </row>
    <row r="100" spans="1:39" s="3" customFormat="1" ht="15" x14ac:dyDescent="0.25">
      <c r="A100" s="63" t="s">
        <v>944</v>
      </c>
      <c r="B100" s="63" t="s">
        <v>173</v>
      </c>
      <c r="C100" s="63"/>
      <c r="D100" s="63" t="s">
        <v>77</v>
      </c>
      <c r="E100" s="10"/>
      <c r="F100" s="10"/>
      <c r="G100" s="7"/>
      <c r="I100" s="63"/>
      <c r="J100" s="47"/>
      <c r="K100" s="108"/>
      <c r="M100" s="63">
        <v>2</v>
      </c>
      <c r="N100" s="197">
        <v>1529</v>
      </c>
      <c r="P100" s="113">
        <v>2</v>
      </c>
      <c r="Q100" s="196">
        <v>1929</v>
      </c>
      <c r="S100" s="113"/>
      <c r="T100" s="196"/>
      <c r="V100" s="82"/>
      <c r="W100" s="82"/>
      <c r="X100" s="82"/>
      <c r="Y100" s="82"/>
      <c r="Z100" s="82"/>
      <c r="AA100" s="65"/>
      <c r="AB100" s="4"/>
      <c r="AC100" s="4"/>
      <c r="AD100" s="4"/>
      <c r="AE100" s="4"/>
      <c r="AF100" s="4"/>
      <c r="AG100" s="4"/>
      <c r="AH100" s="4"/>
      <c r="AI100" s="4"/>
      <c r="AJ100" s="4"/>
      <c r="AK100" s="4"/>
      <c r="AL100" s="4"/>
      <c r="AM100" s="4"/>
    </row>
    <row r="101" spans="1:39" s="3" customFormat="1" ht="15" x14ac:dyDescent="0.25">
      <c r="A101" s="63" t="s">
        <v>944</v>
      </c>
      <c r="B101" s="63" t="s">
        <v>174</v>
      </c>
      <c r="C101" s="63"/>
      <c r="D101" s="63" t="s">
        <v>175</v>
      </c>
      <c r="E101" s="10"/>
      <c r="F101" s="10"/>
      <c r="G101" s="7"/>
      <c r="I101" s="63"/>
      <c r="J101" s="47"/>
      <c r="K101" s="108"/>
      <c r="M101" s="63">
        <v>2</v>
      </c>
      <c r="N101" s="197">
        <v>1000</v>
      </c>
      <c r="P101" s="113"/>
      <c r="Q101" s="196"/>
      <c r="S101" s="113"/>
      <c r="T101" s="196"/>
      <c r="V101" s="82"/>
      <c r="W101" s="82"/>
      <c r="X101" s="82"/>
      <c r="Y101" s="82"/>
      <c r="Z101" s="82"/>
      <c r="AA101" s="65"/>
      <c r="AB101" s="4"/>
      <c r="AC101" s="4"/>
      <c r="AD101" s="4"/>
      <c r="AE101" s="4"/>
      <c r="AF101" s="4"/>
      <c r="AG101" s="4"/>
      <c r="AH101" s="4"/>
      <c r="AI101" s="4"/>
      <c r="AJ101" s="4"/>
      <c r="AK101" s="4"/>
      <c r="AL101" s="4"/>
      <c r="AM101" s="4"/>
    </row>
    <row r="102" spans="1:39" s="3" customFormat="1" ht="15" x14ac:dyDescent="0.25">
      <c r="A102" s="63" t="s">
        <v>944</v>
      </c>
      <c r="B102" s="63" t="s">
        <v>176</v>
      </c>
      <c r="C102" s="63"/>
      <c r="D102" s="63" t="s">
        <v>177</v>
      </c>
      <c r="E102" s="10"/>
      <c r="F102" s="10"/>
      <c r="G102" s="7"/>
      <c r="I102" s="63"/>
      <c r="J102" s="47"/>
      <c r="K102" s="108"/>
      <c r="M102" s="63">
        <v>4</v>
      </c>
      <c r="N102" s="197">
        <v>2729</v>
      </c>
      <c r="P102" s="113">
        <v>4</v>
      </c>
      <c r="Q102" s="196">
        <v>1900</v>
      </c>
      <c r="S102" s="113">
        <v>1</v>
      </c>
      <c r="T102" s="196">
        <v>200</v>
      </c>
      <c r="V102" s="82"/>
      <c r="W102" s="82"/>
      <c r="X102" s="82"/>
      <c r="Y102" s="82"/>
      <c r="Z102" s="82"/>
      <c r="AA102" s="65"/>
      <c r="AB102" s="4"/>
      <c r="AC102" s="4"/>
      <c r="AD102" s="4"/>
      <c r="AE102" s="4"/>
      <c r="AF102" s="4"/>
      <c r="AG102" s="4"/>
      <c r="AH102" s="4"/>
      <c r="AI102" s="4"/>
      <c r="AJ102" s="4"/>
      <c r="AK102" s="4"/>
      <c r="AL102" s="4"/>
      <c r="AM102" s="4"/>
    </row>
    <row r="103" spans="1:39" s="3" customFormat="1" ht="15" x14ac:dyDescent="0.25">
      <c r="A103" s="63" t="s">
        <v>944</v>
      </c>
      <c r="B103" s="63" t="s">
        <v>953</v>
      </c>
      <c r="C103" s="63"/>
      <c r="D103" s="63" t="s">
        <v>177</v>
      </c>
      <c r="E103" s="10"/>
      <c r="F103" s="10"/>
      <c r="G103" s="7"/>
      <c r="I103" s="63"/>
      <c r="J103" s="47"/>
      <c r="K103" s="108"/>
      <c r="M103" s="63"/>
      <c r="N103" s="197"/>
      <c r="P103" s="113"/>
      <c r="Q103" s="196"/>
      <c r="S103" s="113">
        <v>4</v>
      </c>
      <c r="T103" s="196">
        <v>841</v>
      </c>
      <c r="V103" s="82"/>
      <c r="W103" s="82"/>
      <c r="X103" s="82"/>
      <c r="Y103" s="82"/>
      <c r="Z103" s="82"/>
      <c r="AA103" s="65"/>
      <c r="AB103" s="4"/>
      <c r="AC103" s="4"/>
      <c r="AD103" s="4"/>
      <c r="AE103" s="4"/>
      <c r="AF103" s="4"/>
      <c r="AG103" s="4"/>
      <c r="AH103" s="4"/>
      <c r="AI103" s="4"/>
      <c r="AJ103" s="4"/>
      <c r="AK103" s="4"/>
      <c r="AL103" s="4"/>
      <c r="AM103" s="4"/>
    </row>
    <row r="104" spans="1:39" s="3" customFormat="1" ht="15" x14ac:dyDescent="0.25">
      <c r="A104" s="63" t="s">
        <v>944</v>
      </c>
      <c r="B104" s="63" t="s">
        <v>178</v>
      </c>
      <c r="C104" s="63"/>
      <c r="D104" s="63" t="s">
        <v>179</v>
      </c>
      <c r="E104" s="10"/>
      <c r="F104" s="10"/>
      <c r="G104" s="7"/>
      <c r="I104" s="63"/>
      <c r="J104" s="47"/>
      <c r="K104" s="108"/>
      <c r="M104" s="63"/>
      <c r="N104" s="197"/>
      <c r="P104" s="113">
        <v>1</v>
      </c>
      <c r="Q104" s="196">
        <v>400</v>
      </c>
      <c r="S104" s="113"/>
      <c r="T104" s="196"/>
      <c r="V104" s="82"/>
      <c r="W104" s="82"/>
      <c r="X104" s="82"/>
      <c r="Y104" s="82"/>
      <c r="Z104" s="82"/>
      <c r="AA104" s="65"/>
      <c r="AB104" s="4"/>
      <c r="AC104" s="4"/>
      <c r="AD104" s="4"/>
      <c r="AE104" s="4"/>
      <c r="AF104" s="4"/>
      <c r="AG104" s="4"/>
      <c r="AH104" s="4"/>
      <c r="AI104" s="4"/>
      <c r="AJ104" s="4"/>
      <c r="AK104" s="4"/>
      <c r="AL104" s="4"/>
      <c r="AM104" s="4"/>
    </row>
    <row r="105" spans="1:39" s="3" customFormat="1" ht="15" x14ac:dyDescent="0.25">
      <c r="A105" s="63" t="s">
        <v>944</v>
      </c>
      <c r="B105" s="63" t="s">
        <v>181</v>
      </c>
      <c r="C105" s="63"/>
      <c r="D105" s="63" t="s">
        <v>182</v>
      </c>
      <c r="E105" s="10"/>
      <c r="F105" s="10"/>
      <c r="G105" s="7"/>
      <c r="I105" s="63"/>
      <c r="J105" s="47"/>
      <c r="K105" s="108"/>
      <c r="M105" s="63">
        <v>3</v>
      </c>
      <c r="N105" s="197">
        <v>3587</v>
      </c>
      <c r="P105" s="113"/>
      <c r="Q105" s="196"/>
      <c r="S105" s="113"/>
      <c r="T105" s="196"/>
      <c r="V105" s="82"/>
      <c r="W105" s="82"/>
      <c r="X105" s="82"/>
      <c r="Y105" s="82"/>
      <c r="Z105" s="82"/>
      <c r="AA105" s="65"/>
      <c r="AB105" s="4"/>
      <c r="AC105" s="4"/>
      <c r="AD105" s="4"/>
      <c r="AE105" s="4"/>
      <c r="AF105" s="4"/>
      <c r="AG105" s="4"/>
      <c r="AH105" s="4"/>
      <c r="AI105" s="4"/>
      <c r="AJ105" s="4"/>
      <c r="AK105" s="4"/>
      <c r="AL105" s="4"/>
      <c r="AM105" s="4"/>
    </row>
    <row r="106" spans="1:39" s="3" customFormat="1" ht="15" x14ac:dyDescent="0.25">
      <c r="A106" s="63" t="s">
        <v>944</v>
      </c>
      <c r="B106" s="63" t="s">
        <v>183</v>
      </c>
      <c r="C106" s="63"/>
      <c r="D106" s="63" t="s">
        <v>86</v>
      </c>
      <c r="E106" s="10"/>
      <c r="F106" s="10"/>
      <c r="G106" s="7"/>
      <c r="I106" s="63"/>
      <c r="J106" s="47"/>
      <c r="K106" s="108"/>
      <c r="M106" s="63"/>
      <c r="N106" s="197"/>
      <c r="P106" s="113">
        <v>1</v>
      </c>
      <c r="Q106" s="196">
        <v>300</v>
      </c>
      <c r="S106" s="113"/>
      <c r="T106" s="196"/>
      <c r="V106" s="82"/>
      <c r="W106" s="82"/>
      <c r="X106" s="82"/>
      <c r="Y106" s="82"/>
      <c r="Z106" s="82"/>
      <c r="AA106" s="65"/>
      <c r="AB106" s="4"/>
      <c r="AC106" s="4"/>
      <c r="AD106" s="4"/>
      <c r="AE106" s="4"/>
      <c r="AF106" s="4"/>
      <c r="AG106" s="4"/>
      <c r="AH106" s="4"/>
      <c r="AI106" s="4"/>
      <c r="AJ106" s="4"/>
      <c r="AK106" s="4"/>
      <c r="AL106" s="4"/>
      <c r="AM106" s="4"/>
    </row>
    <row r="107" spans="1:39" s="3" customFormat="1" ht="15" x14ac:dyDescent="0.25">
      <c r="A107" s="63" t="s">
        <v>944</v>
      </c>
      <c r="B107" s="63" t="s">
        <v>184</v>
      </c>
      <c r="C107" s="63"/>
      <c r="D107" s="63" t="s">
        <v>185</v>
      </c>
      <c r="E107" s="10"/>
      <c r="F107" s="10"/>
      <c r="G107" s="7"/>
      <c r="I107" s="63"/>
      <c r="J107" s="47"/>
      <c r="K107" s="108"/>
      <c r="M107" s="63">
        <v>1</v>
      </c>
      <c r="N107" s="197">
        <v>500</v>
      </c>
      <c r="P107" s="113"/>
      <c r="Q107" s="196"/>
      <c r="S107" s="113">
        <v>4</v>
      </c>
      <c r="T107" s="196">
        <v>1300</v>
      </c>
      <c r="V107" s="82"/>
      <c r="W107" s="82"/>
      <c r="X107" s="82"/>
      <c r="Y107" s="82"/>
      <c r="Z107" s="82"/>
      <c r="AA107" s="65"/>
      <c r="AB107" s="4"/>
      <c r="AC107" s="4"/>
      <c r="AD107" s="4"/>
      <c r="AE107" s="4"/>
      <c r="AF107" s="4"/>
      <c r="AG107" s="4"/>
      <c r="AH107" s="4"/>
      <c r="AI107" s="4"/>
      <c r="AJ107" s="4"/>
      <c r="AK107" s="4"/>
      <c r="AL107" s="4"/>
      <c r="AM107" s="4"/>
    </row>
    <row r="108" spans="1:39" s="3" customFormat="1" ht="15" x14ac:dyDescent="0.25">
      <c r="A108" s="63" t="s">
        <v>944</v>
      </c>
      <c r="B108" s="63" t="s">
        <v>193</v>
      </c>
      <c r="C108" s="63"/>
      <c r="D108" s="63" t="s">
        <v>194</v>
      </c>
      <c r="E108" s="10"/>
      <c r="F108" s="10"/>
      <c r="G108" s="7"/>
      <c r="I108" s="63"/>
      <c r="J108" s="47"/>
      <c r="K108" s="108"/>
      <c r="M108" s="63">
        <v>5</v>
      </c>
      <c r="N108" s="197">
        <v>2941</v>
      </c>
      <c r="P108" s="113">
        <v>1</v>
      </c>
      <c r="Q108" s="196">
        <v>300</v>
      </c>
      <c r="S108" s="113"/>
      <c r="T108" s="196"/>
      <c r="V108" s="82"/>
      <c r="W108" s="82"/>
      <c r="X108" s="82"/>
      <c r="Y108" s="82"/>
      <c r="Z108" s="82"/>
      <c r="AA108" s="65"/>
      <c r="AB108" s="4"/>
      <c r="AC108" s="4"/>
      <c r="AD108" s="4"/>
      <c r="AE108" s="4"/>
      <c r="AF108" s="4"/>
      <c r="AG108" s="4"/>
      <c r="AH108" s="4"/>
      <c r="AI108" s="4"/>
      <c r="AJ108" s="4"/>
      <c r="AK108" s="4"/>
      <c r="AL108" s="4"/>
      <c r="AM108" s="4"/>
    </row>
    <row r="109" spans="1:39" s="3" customFormat="1" ht="15" x14ac:dyDescent="0.25">
      <c r="A109" s="63" t="s">
        <v>944</v>
      </c>
      <c r="B109" s="63" t="s">
        <v>197</v>
      </c>
      <c r="C109" s="63"/>
      <c r="D109" s="63" t="s">
        <v>198</v>
      </c>
      <c r="E109" s="10"/>
      <c r="F109" s="10"/>
      <c r="G109" s="7"/>
      <c r="I109" s="63"/>
      <c r="J109" s="47"/>
      <c r="K109" s="108"/>
      <c r="M109" s="63">
        <v>2</v>
      </c>
      <c r="N109" s="197">
        <v>1000</v>
      </c>
      <c r="P109" s="113">
        <v>1</v>
      </c>
      <c r="Q109" s="196">
        <v>300</v>
      </c>
      <c r="S109" s="113"/>
      <c r="T109" s="196"/>
      <c r="V109" s="82"/>
      <c r="W109" s="82"/>
      <c r="X109" s="82"/>
      <c r="Y109" s="82"/>
      <c r="Z109" s="82"/>
      <c r="AA109" s="65"/>
      <c r="AB109" s="4"/>
      <c r="AC109" s="4"/>
      <c r="AD109" s="4"/>
      <c r="AE109" s="4"/>
      <c r="AF109" s="4"/>
      <c r="AG109" s="4"/>
      <c r="AH109" s="4"/>
      <c r="AI109" s="4"/>
      <c r="AJ109" s="4"/>
      <c r="AK109" s="4"/>
      <c r="AL109" s="4"/>
      <c r="AM109" s="4"/>
    </row>
    <row r="110" spans="1:39" s="3" customFormat="1" ht="15" x14ac:dyDescent="0.25">
      <c r="A110" s="63" t="s">
        <v>944</v>
      </c>
      <c r="B110" s="63" t="s">
        <v>199</v>
      </c>
      <c r="C110" s="63"/>
      <c r="D110" s="63" t="s">
        <v>200</v>
      </c>
      <c r="E110" s="10"/>
      <c r="F110" s="10"/>
      <c r="G110" s="7"/>
      <c r="I110" s="63"/>
      <c r="J110" s="47"/>
      <c r="K110" s="108"/>
      <c r="M110" s="63">
        <v>5</v>
      </c>
      <c r="N110" s="197">
        <v>2400</v>
      </c>
      <c r="P110" s="113">
        <v>7</v>
      </c>
      <c r="Q110" s="196">
        <v>3587</v>
      </c>
      <c r="S110" s="113">
        <v>5</v>
      </c>
      <c r="T110" s="196">
        <v>1400</v>
      </c>
      <c r="V110" s="82"/>
      <c r="W110" s="82"/>
      <c r="X110" s="82"/>
      <c r="Y110" s="82"/>
      <c r="Z110" s="82"/>
      <c r="AA110" s="65"/>
      <c r="AB110" s="4"/>
      <c r="AC110" s="4"/>
      <c r="AD110" s="4"/>
      <c r="AE110" s="4"/>
      <c r="AF110" s="4"/>
      <c r="AG110" s="4"/>
      <c r="AH110" s="4"/>
      <c r="AI110" s="4"/>
      <c r="AJ110" s="4"/>
      <c r="AK110" s="4"/>
      <c r="AL110" s="4"/>
      <c r="AM110" s="4"/>
    </row>
    <row r="111" spans="1:39" s="3" customFormat="1" ht="15" x14ac:dyDescent="0.25">
      <c r="A111" s="63" t="s">
        <v>944</v>
      </c>
      <c r="B111" s="63" t="s">
        <v>202</v>
      </c>
      <c r="C111" s="63"/>
      <c r="D111" s="63" t="s">
        <v>203</v>
      </c>
      <c r="E111" s="10"/>
      <c r="F111" s="10"/>
      <c r="G111" s="7"/>
      <c r="I111" s="63"/>
      <c r="J111" s="47"/>
      <c r="K111" s="108"/>
      <c r="M111" s="63">
        <v>22</v>
      </c>
      <c r="N111" s="197">
        <v>16795.43</v>
      </c>
      <c r="P111" s="113">
        <v>16</v>
      </c>
      <c r="Q111" s="196">
        <v>13305</v>
      </c>
      <c r="S111" s="113">
        <v>15</v>
      </c>
      <c r="T111" s="196">
        <v>5409</v>
      </c>
      <c r="V111" s="82"/>
      <c r="W111" s="82"/>
      <c r="X111" s="82"/>
      <c r="Y111" s="82"/>
      <c r="Z111" s="82"/>
      <c r="AA111" s="65"/>
      <c r="AB111" s="4"/>
      <c r="AC111" s="4"/>
      <c r="AD111" s="4"/>
      <c r="AE111" s="4"/>
      <c r="AF111" s="4"/>
      <c r="AG111" s="4"/>
      <c r="AH111" s="4"/>
      <c r="AI111" s="4"/>
      <c r="AJ111" s="4"/>
      <c r="AK111" s="4"/>
      <c r="AL111" s="4"/>
      <c r="AM111" s="4"/>
    </row>
    <row r="112" spans="1:39" s="3" customFormat="1" ht="15" x14ac:dyDescent="0.25">
      <c r="A112" s="63" t="s">
        <v>944</v>
      </c>
      <c r="B112" s="63" t="s">
        <v>954</v>
      </c>
      <c r="C112" s="63"/>
      <c r="D112" s="63" t="s">
        <v>203</v>
      </c>
      <c r="E112" s="10"/>
      <c r="F112" s="10"/>
      <c r="G112" s="7"/>
      <c r="I112" s="63"/>
      <c r="J112" s="47"/>
      <c r="K112" s="108"/>
      <c r="M112" s="63"/>
      <c r="N112" s="197"/>
      <c r="P112" s="113"/>
      <c r="Q112" s="196"/>
      <c r="S112" s="113">
        <v>8</v>
      </c>
      <c r="T112" s="196">
        <v>3189</v>
      </c>
      <c r="V112" s="82"/>
      <c r="W112" s="82"/>
      <c r="X112" s="82"/>
      <c r="Y112" s="82"/>
      <c r="Z112" s="82"/>
      <c r="AA112" s="65"/>
      <c r="AB112" s="4"/>
      <c r="AC112" s="4"/>
      <c r="AD112" s="4"/>
      <c r="AE112" s="4"/>
      <c r="AF112" s="4"/>
      <c r="AG112" s="4"/>
      <c r="AH112" s="4"/>
      <c r="AI112" s="4"/>
      <c r="AJ112" s="4"/>
      <c r="AK112" s="4"/>
      <c r="AL112" s="4"/>
      <c r="AM112" s="4"/>
    </row>
    <row r="113" spans="1:39" s="3" customFormat="1" ht="15" x14ac:dyDescent="0.25">
      <c r="A113" s="63" t="s">
        <v>944</v>
      </c>
      <c r="B113" s="63" t="s">
        <v>208</v>
      </c>
      <c r="C113" s="63"/>
      <c r="D113" s="63" t="s">
        <v>179</v>
      </c>
      <c r="E113" s="10"/>
      <c r="F113" s="10"/>
      <c r="G113" s="7"/>
      <c r="I113" s="63"/>
      <c r="J113" s="47"/>
      <c r="K113" s="108"/>
      <c r="M113" s="63"/>
      <c r="N113" s="197"/>
      <c r="P113" s="113">
        <v>2</v>
      </c>
      <c r="Q113" s="196">
        <v>829</v>
      </c>
      <c r="S113" s="113"/>
      <c r="T113" s="196"/>
      <c r="V113" s="82"/>
      <c r="W113" s="82"/>
      <c r="X113" s="82"/>
      <c r="Y113" s="82"/>
      <c r="Z113" s="82"/>
      <c r="AA113" s="65"/>
      <c r="AB113" s="4"/>
      <c r="AC113" s="4"/>
      <c r="AD113" s="4"/>
      <c r="AE113" s="4"/>
      <c r="AF113" s="4"/>
      <c r="AG113" s="4"/>
      <c r="AH113" s="4"/>
      <c r="AI113" s="4"/>
      <c r="AJ113" s="4"/>
      <c r="AK113" s="4"/>
      <c r="AL113" s="4"/>
      <c r="AM113" s="4"/>
    </row>
    <row r="114" spans="1:39" s="3" customFormat="1" ht="15" x14ac:dyDescent="0.25">
      <c r="A114" s="63" t="s">
        <v>944</v>
      </c>
      <c r="B114" s="63" t="s">
        <v>209</v>
      </c>
      <c r="C114" s="63"/>
      <c r="D114" s="63" t="s">
        <v>210</v>
      </c>
      <c r="E114" s="10"/>
      <c r="F114" s="10"/>
      <c r="G114" s="7"/>
      <c r="I114" s="63"/>
      <c r="J114" s="47"/>
      <c r="K114" s="108"/>
      <c r="M114" s="63">
        <v>1</v>
      </c>
      <c r="N114" s="197">
        <v>500</v>
      </c>
      <c r="P114" s="113"/>
      <c r="Q114" s="196"/>
      <c r="S114" s="113">
        <v>1</v>
      </c>
      <c r="T114" s="196">
        <v>410</v>
      </c>
      <c r="V114" s="82"/>
      <c r="W114" s="82"/>
      <c r="X114" s="82"/>
      <c r="Y114" s="82"/>
      <c r="Z114" s="82"/>
      <c r="AA114" s="65"/>
      <c r="AB114" s="4"/>
      <c r="AC114" s="4"/>
      <c r="AD114" s="4"/>
      <c r="AE114" s="4"/>
      <c r="AF114" s="4"/>
      <c r="AG114" s="4"/>
      <c r="AH114" s="4"/>
      <c r="AI114" s="4"/>
      <c r="AJ114" s="4"/>
      <c r="AK114" s="4"/>
      <c r="AL114" s="4"/>
      <c r="AM114" s="4"/>
    </row>
    <row r="115" spans="1:39" s="3" customFormat="1" ht="15" x14ac:dyDescent="0.25">
      <c r="A115" s="63" t="s">
        <v>944</v>
      </c>
      <c r="B115" s="63" t="s">
        <v>955</v>
      </c>
      <c r="C115" s="63"/>
      <c r="D115" s="63" t="s">
        <v>127</v>
      </c>
      <c r="E115" s="10"/>
      <c r="F115" s="10"/>
      <c r="G115" s="7"/>
      <c r="I115" s="63"/>
      <c r="J115" s="47"/>
      <c r="K115" s="108"/>
      <c r="M115" s="63"/>
      <c r="N115" s="197"/>
      <c r="P115" s="113"/>
      <c r="Q115" s="196"/>
      <c r="S115" s="113">
        <v>2</v>
      </c>
      <c r="T115" s="196">
        <v>400</v>
      </c>
      <c r="V115" s="82"/>
      <c r="W115" s="82"/>
      <c r="X115" s="82"/>
      <c r="Y115" s="82"/>
      <c r="Z115" s="82"/>
      <c r="AA115" s="65"/>
      <c r="AB115" s="4"/>
      <c r="AC115" s="4"/>
      <c r="AD115" s="4"/>
      <c r="AE115" s="4"/>
      <c r="AF115" s="4"/>
      <c r="AG115" s="4"/>
      <c r="AH115" s="4"/>
      <c r="AI115" s="4"/>
      <c r="AJ115" s="4"/>
      <c r="AK115" s="4"/>
      <c r="AL115" s="4"/>
      <c r="AM115" s="4"/>
    </row>
    <row r="116" spans="1:39" s="3" customFormat="1" ht="15" x14ac:dyDescent="0.25">
      <c r="A116" s="63" t="s">
        <v>944</v>
      </c>
      <c r="B116" s="63" t="s">
        <v>216</v>
      </c>
      <c r="C116" s="63"/>
      <c r="D116" s="63" t="s">
        <v>147</v>
      </c>
      <c r="E116" s="10"/>
      <c r="F116" s="10"/>
      <c r="G116" s="7"/>
      <c r="I116" s="63"/>
      <c r="J116" s="47"/>
      <c r="K116" s="108"/>
      <c r="M116" s="63"/>
      <c r="N116" s="197"/>
      <c r="P116" s="113"/>
      <c r="Q116" s="196"/>
      <c r="S116" s="113">
        <v>1</v>
      </c>
      <c r="T116" s="196">
        <v>200</v>
      </c>
      <c r="V116" s="82"/>
      <c r="W116" s="82"/>
      <c r="X116" s="82"/>
      <c r="Y116" s="82"/>
      <c r="Z116" s="82"/>
      <c r="AA116" s="65"/>
      <c r="AB116" s="4"/>
      <c r="AC116" s="4"/>
      <c r="AD116" s="4"/>
      <c r="AE116" s="4"/>
      <c r="AF116" s="4"/>
      <c r="AG116" s="4"/>
      <c r="AH116" s="4"/>
      <c r="AI116" s="4"/>
      <c r="AJ116" s="4"/>
      <c r="AK116" s="4"/>
      <c r="AL116" s="4"/>
      <c r="AM116" s="4"/>
    </row>
    <row r="117" spans="1:39" s="3" customFormat="1" ht="15" x14ac:dyDescent="0.25">
      <c r="A117" s="63" t="s">
        <v>944</v>
      </c>
      <c r="B117" s="63" t="s">
        <v>956</v>
      </c>
      <c r="C117" s="63"/>
      <c r="D117" s="63" t="s">
        <v>218</v>
      </c>
      <c r="E117" s="10"/>
      <c r="F117" s="10"/>
      <c r="G117" s="7"/>
      <c r="I117" s="63"/>
      <c r="J117" s="47"/>
      <c r="K117" s="108"/>
      <c r="M117" s="63"/>
      <c r="N117" s="197"/>
      <c r="P117" s="113"/>
      <c r="Q117" s="196"/>
      <c r="S117" s="113">
        <v>1</v>
      </c>
      <c r="T117" s="196">
        <v>400</v>
      </c>
      <c r="V117" s="82"/>
      <c r="W117" s="82"/>
      <c r="X117" s="82"/>
      <c r="Y117" s="82"/>
      <c r="Z117" s="82"/>
      <c r="AA117" s="65"/>
      <c r="AB117" s="4"/>
      <c r="AC117" s="4"/>
      <c r="AD117" s="4"/>
      <c r="AE117" s="4"/>
      <c r="AF117" s="4"/>
      <c r="AG117" s="4"/>
      <c r="AH117" s="4"/>
      <c r="AI117" s="4"/>
      <c r="AJ117" s="4"/>
      <c r="AK117" s="4"/>
      <c r="AL117" s="4"/>
      <c r="AM117" s="4"/>
    </row>
    <row r="118" spans="1:39" s="3" customFormat="1" ht="15" x14ac:dyDescent="0.25">
      <c r="A118" s="63" t="s">
        <v>944</v>
      </c>
      <c r="B118" s="63" t="s">
        <v>220</v>
      </c>
      <c r="C118" s="63"/>
      <c r="D118" s="63" t="s">
        <v>170</v>
      </c>
      <c r="E118" s="10"/>
      <c r="F118" s="10"/>
      <c r="G118" s="7"/>
      <c r="I118" s="63"/>
      <c r="J118" s="47"/>
      <c r="K118" s="108"/>
      <c r="M118" s="63"/>
      <c r="N118" s="197"/>
      <c r="P118" s="113">
        <v>1</v>
      </c>
      <c r="Q118" s="196">
        <v>442</v>
      </c>
      <c r="S118" s="113"/>
      <c r="T118" s="196"/>
      <c r="V118" s="82"/>
      <c r="W118" s="82"/>
      <c r="X118" s="82"/>
      <c r="Y118" s="82"/>
      <c r="Z118" s="82"/>
      <c r="AA118" s="65"/>
      <c r="AB118" s="4"/>
      <c r="AC118" s="4"/>
      <c r="AD118" s="4"/>
      <c r="AE118" s="4"/>
      <c r="AF118" s="4"/>
      <c r="AG118" s="4"/>
      <c r="AH118" s="4"/>
      <c r="AI118" s="4"/>
      <c r="AJ118" s="4"/>
      <c r="AK118" s="4"/>
      <c r="AL118" s="4"/>
      <c r="AM118" s="4"/>
    </row>
    <row r="119" spans="1:39" s="3" customFormat="1" ht="15" x14ac:dyDescent="0.25">
      <c r="A119" s="63" t="s">
        <v>944</v>
      </c>
      <c r="B119" s="63" t="s">
        <v>223</v>
      </c>
      <c r="C119" s="63"/>
      <c r="D119" s="63" t="s">
        <v>205</v>
      </c>
      <c r="E119" s="10"/>
      <c r="F119" s="10"/>
      <c r="G119" s="7"/>
      <c r="I119" s="63"/>
      <c r="J119" s="47"/>
      <c r="K119" s="108"/>
      <c r="M119" s="63">
        <v>1</v>
      </c>
      <c r="N119" s="197">
        <v>500</v>
      </c>
      <c r="P119" s="113">
        <v>1</v>
      </c>
      <c r="Q119" s="196">
        <v>362.28</v>
      </c>
      <c r="S119" s="113"/>
      <c r="T119" s="196"/>
      <c r="V119" s="82"/>
      <c r="W119" s="82"/>
      <c r="X119" s="82"/>
      <c r="Y119" s="82"/>
      <c r="Z119" s="82"/>
      <c r="AA119" s="65"/>
      <c r="AB119" s="4"/>
      <c r="AC119" s="4"/>
      <c r="AD119" s="4"/>
      <c r="AE119" s="4"/>
      <c r="AF119" s="4"/>
      <c r="AG119" s="4"/>
      <c r="AH119" s="4"/>
      <c r="AI119" s="4"/>
      <c r="AJ119" s="4"/>
      <c r="AK119" s="4"/>
      <c r="AL119" s="4"/>
      <c r="AM119" s="4"/>
    </row>
    <row r="120" spans="1:39" s="3" customFormat="1" ht="15" x14ac:dyDescent="0.25">
      <c r="A120" s="63" t="s">
        <v>944</v>
      </c>
      <c r="B120" s="63" t="s">
        <v>651</v>
      </c>
      <c r="C120" s="63"/>
      <c r="D120" s="63" t="s">
        <v>227</v>
      </c>
      <c r="E120" s="10"/>
      <c r="F120" s="10"/>
      <c r="G120" s="7"/>
      <c r="I120" s="63"/>
      <c r="J120" s="47"/>
      <c r="K120" s="108"/>
      <c r="M120" s="63"/>
      <c r="N120" s="197"/>
      <c r="P120" s="113">
        <v>3</v>
      </c>
      <c r="Q120" s="196">
        <v>1529</v>
      </c>
      <c r="S120" s="113"/>
      <c r="T120" s="196"/>
      <c r="V120" s="82"/>
      <c r="W120" s="82"/>
      <c r="X120" s="82"/>
      <c r="Y120" s="82"/>
      <c r="Z120" s="82"/>
      <c r="AA120" s="65"/>
      <c r="AB120" s="4"/>
      <c r="AC120" s="4"/>
      <c r="AD120" s="4"/>
      <c r="AE120" s="4"/>
      <c r="AF120" s="4"/>
      <c r="AG120" s="4"/>
      <c r="AH120" s="4"/>
      <c r="AI120" s="4"/>
      <c r="AJ120" s="4"/>
      <c r="AK120" s="4"/>
      <c r="AL120" s="4"/>
      <c r="AM120" s="4"/>
    </row>
    <row r="121" spans="1:39" s="3" customFormat="1" ht="15" x14ac:dyDescent="0.25">
      <c r="A121" s="63" t="s">
        <v>944</v>
      </c>
      <c r="B121" s="63" t="s">
        <v>651</v>
      </c>
      <c r="C121" s="63"/>
      <c r="D121" s="63" t="s">
        <v>75</v>
      </c>
      <c r="E121" s="10"/>
      <c r="F121" s="10"/>
      <c r="G121" s="7"/>
      <c r="I121" s="63"/>
      <c r="J121" s="47"/>
      <c r="K121" s="108"/>
      <c r="M121" s="63"/>
      <c r="N121" s="197"/>
      <c r="P121" s="113">
        <v>1</v>
      </c>
      <c r="Q121" s="196">
        <v>300</v>
      </c>
      <c r="S121" s="113"/>
      <c r="T121" s="196"/>
      <c r="V121" s="82"/>
      <c r="W121" s="82"/>
      <c r="X121" s="82"/>
      <c r="Y121" s="82"/>
      <c r="Z121" s="82"/>
      <c r="AA121" s="65"/>
      <c r="AB121" s="4"/>
      <c r="AC121" s="4"/>
      <c r="AD121" s="4"/>
      <c r="AE121" s="4"/>
      <c r="AF121" s="4"/>
      <c r="AG121" s="4"/>
      <c r="AH121" s="4"/>
      <c r="AI121" s="4"/>
      <c r="AJ121" s="4"/>
      <c r="AK121" s="4"/>
      <c r="AL121" s="4"/>
      <c r="AM121" s="4"/>
    </row>
    <row r="122" spans="1:39" s="3" customFormat="1" ht="15" x14ac:dyDescent="0.25">
      <c r="A122" s="63" t="s">
        <v>944</v>
      </c>
      <c r="B122" s="63" t="s">
        <v>230</v>
      </c>
      <c r="C122" s="63"/>
      <c r="D122" s="63" t="s">
        <v>211</v>
      </c>
      <c r="E122" s="10"/>
      <c r="F122" s="10"/>
      <c r="G122" s="7"/>
      <c r="I122" s="63"/>
      <c r="J122" s="47"/>
      <c r="K122" s="108"/>
      <c r="M122" s="63">
        <v>1</v>
      </c>
      <c r="N122" s="197">
        <v>500</v>
      </c>
      <c r="P122" s="113"/>
      <c r="Q122" s="196"/>
      <c r="S122" s="113">
        <v>1</v>
      </c>
      <c r="T122" s="196">
        <v>520</v>
      </c>
      <c r="V122" s="82"/>
      <c r="W122" s="82"/>
      <c r="X122" s="82"/>
      <c r="Y122" s="82"/>
      <c r="Z122" s="82"/>
      <c r="AA122" s="65"/>
      <c r="AB122" s="4"/>
      <c r="AC122" s="4"/>
      <c r="AD122" s="4"/>
      <c r="AE122" s="4"/>
      <c r="AF122" s="4"/>
      <c r="AG122" s="4"/>
      <c r="AH122" s="4"/>
      <c r="AI122" s="4"/>
      <c r="AJ122" s="4"/>
      <c r="AK122" s="4"/>
      <c r="AL122" s="4"/>
      <c r="AM122" s="4"/>
    </row>
    <row r="123" spans="1:39" s="3" customFormat="1" ht="15" x14ac:dyDescent="0.25">
      <c r="A123" s="63" t="s">
        <v>944</v>
      </c>
      <c r="B123" s="63" t="s">
        <v>233</v>
      </c>
      <c r="C123" s="63"/>
      <c r="D123" s="63" t="s">
        <v>235</v>
      </c>
      <c r="E123" s="10"/>
      <c r="F123" s="10"/>
      <c r="G123" s="7"/>
      <c r="I123" s="63"/>
      <c r="J123" s="47"/>
      <c r="K123" s="108"/>
      <c r="M123" s="63"/>
      <c r="N123" s="197"/>
      <c r="P123" s="113">
        <v>1</v>
      </c>
      <c r="Q123" s="196">
        <v>300</v>
      </c>
      <c r="S123" s="113"/>
      <c r="T123" s="196"/>
      <c r="V123" s="82"/>
      <c r="W123" s="82"/>
      <c r="X123" s="82"/>
      <c r="Y123" s="82"/>
      <c r="Z123" s="82"/>
      <c r="AA123" s="65"/>
      <c r="AB123" s="4"/>
      <c r="AC123" s="4"/>
      <c r="AD123" s="4"/>
      <c r="AE123" s="4"/>
      <c r="AF123" s="4"/>
      <c r="AG123" s="4"/>
      <c r="AH123" s="4"/>
      <c r="AI123" s="4"/>
      <c r="AJ123" s="4"/>
      <c r="AK123" s="4"/>
      <c r="AL123" s="4"/>
      <c r="AM123" s="4"/>
    </row>
    <row r="124" spans="1:39" s="3" customFormat="1" ht="15" x14ac:dyDescent="0.25">
      <c r="A124" s="63" t="s">
        <v>944</v>
      </c>
      <c r="B124" s="63" t="s">
        <v>238</v>
      </c>
      <c r="C124" s="63"/>
      <c r="D124" s="63" t="s">
        <v>239</v>
      </c>
      <c r="E124" s="10"/>
      <c r="F124" s="10"/>
      <c r="G124" s="7"/>
      <c r="I124" s="63"/>
      <c r="J124" s="47"/>
      <c r="K124" s="108"/>
      <c r="M124" s="63"/>
      <c r="N124" s="197"/>
      <c r="P124" s="113">
        <v>1</v>
      </c>
      <c r="Q124" s="196">
        <v>300</v>
      </c>
      <c r="S124" s="113"/>
      <c r="T124" s="196"/>
      <c r="V124" s="82"/>
      <c r="W124" s="82"/>
      <c r="X124" s="82"/>
      <c r="Y124" s="82"/>
      <c r="Z124" s="82"/>
      <c r="AA124" s="65"/>
      <c r="AB124" s="4"/>
      <c r="AC124" s="4"/>
      <c r="AD124" s="4"/>
      <c r="AE124" s="4"/>
      <c r="AF124" s="4"/>
      <c r="AG124" s="4"/>
      <c r="AH124" s="4"/>
      <c r="AI124" s="4"/>
      <c r="AJ124" s="4"/>
      <c r="AK124" s="4"/>
      <c r="AL124" s="4"/>
      <c r="AM124" s="4"/>
    </row>
    <row r="125" spans="1:39" s="3" customFormat="1" ht="15" x14ac:dyDescent="0.25">
      <c r="A125" s="63" t="s">
        <v>944</v>
      </c>
      <c r="B125" s="63" t="s">
        <v>247</v>
      </c>
      <c r="C125" s="63"/>
      <c r="D125" s="63" t="s">
        <v>211</v>
      </c>
      <c r="E125" s="10"/>
      <c r="F125" s="10"/>
      <c r="G125" s="7"/>
      <c r="I125" s="63"/>
      <c r="J125" s="47"/>
      <c r="K125" s="108"/>
      <c r="M125" s="63">
        <v>6</v>
      </c>
      <c r="N125" s="197">
        <v>3000</v>
      </c>
      <c r="P125" s="113">
        <v>8</v>
      </c>
      <c r="Q125" s="196">
        <v>3558</v>
      </c>
      <c r="S125" s="113">
        <v>5</v>
      </c>
      <c r="T125" s="196">
        <v>1361</v>
      </c>
      <c r="V125" s="82"/>
      <c r="W125" s="82"/>
      <c r="X125" s="82"/>
      <c r="Y125" s="82"/>
      <c r="Z125" s="82"/>
      <c r="AA125" s="65"/>
      <c r="AB125" s="4"/>
      <c r="AC125" s="4"/>
      <c r="AD125" s="4"/>
      <c r="AE125" s="4"/>
      <c r="AF125" s="4"/>
      <c r="AG125" s="4"/>
      <c r="AH125" s="4"/>
      <c r="AI125" s="4"/>
      <c r="AJ125" s="4"/>
      <c r="AK125" s="4"/>
      <c r="AL125" s="4"/>
      <c r="AM125" s="4"/>
    </row>
    <row r="126" spans="1:39" s="3" customFormat="1" ht="15" x14ac:dyDescent="0.25">
      <c r="A126" s="63" t="s">
        <v>944</v>
      </c>
      <c r="B126" s="63" t="s">
        <v>248</v>
      </c>
      <c r="C126" s="63"/>
      <c r="D126" s="63" t="s">
        <v>77</v>
      </c>
      <c r="E126" s="10"/>
      <c r="F126" s="10"/>
      <c r="G126" s="7"/>
      <c r="I126" s="63"/>
      <c r="J126" s="47"/>
      <c r="K126" s="108"/>
      <c r="M126" s="63">
        <v>12</v>
      </c>
      <c r="N126" s="197">
        <v>6058</v>
      </c>
      <c r="P126" s="113">
        <v>20</v>
      </c>
      <c r="Q126" s="196">
        <v>12429.72</v>
      </c>
      <c r="S126" s="113">
        <v>15</v>
      </c>
      <c r="T126" s="196">
        <v>4485</v>
      </c>
      <c r="V126" s="82"/>
      <c r="W126" s="82"/>
      <c r="X126" s="82"/>
      <c r="Y126" s="82"/>
      <c r="Z126" s="82"/>
      <c r="AA126" s="65"/>
      <c r="AB126" s="4"/>
      <c r="AC126" s="4"/>
      <c r="AD126" s="4"/>
      <c r="AE126" s="4"/>
      <c r="AF126" s="4"/>
      <c r="AG126" s="4"/>
      <c r="AH126" s="4"/>
      <c r="AI126" s="4"/>
      <c r="AJ126" s="4"/>
      <c r="AK126" s="4"/>
      <c r="AL126" s="4"/>
      <c r="AM126" s="4"/>
    </row>
    <row r="127" spans="1:39" s="3" customFormat="1" ht="15" x14ac:dyDescent="0.25">
      <c r="A127" s="63" t="s">
        <v>944</v>
      </c>
      <c r="B127" s="63" t="s">
        <v>252</v>
      </c>
      <c r="C127" s="63"/>
      <c r="D127" s="63" t="s">
        <v>70</v>
      </c>
      <c r="E127" s="10"/>
      <c r="F127" s="10"/>
      <c r="G127" s="7"/>
      <c r="I127" s="63"/>
      <c r="J127" s="47"/>
      <c r="K127" s="108"/>
      <c r="M127" s="63">
        <v>1</v>
      </c>
      <c r="N127" s="197">
        <v>400</v>
      </c>
      <c r="P127" s="113">
        <v>1</v>
      </c>
      <c r="Q127" s="196">
        <v>400</v>
      </c>
      <c r="S127" s="113"/>
      <c r="T127" s="196"/>
      <c r="V127" s="82"/>
      <c r="W127" s="82"/>
      <c r="X127" s="82"/>
      <c r="Y127" s="82"/>
      <c r="Z127" s="82"/>
      <c r="AA127" s="65"/>
      <c r="AB127" s="4"/>
      <c r="AC127" s="4"/>
      <c r="AD127" s="4"/>
      <c r="AE127" s="4"/>
      <c r="AF127" s="4"/>
      <c r="AG127" s="4"/>
      <c r="AH127" s="4"/>
      <c r="AI127" s="4"/>
      <c r="AJ127" s="4"/>
      <c r="AK127" s="4"/>
      <c r="AL127" s="4"/>
      <c r="AM127" s="4"/>
    </row>
    <row r="128" spans="1:39" s="3" customFormat="1" ht="15" x14ac:dyDescent="0.25">
      <c r="A128" s="63" t="s">
        <v>944</v>
      </c>
      <c r="B128" s="63" t="s">
        <v>255</v>
      </c>
      <c r="C128" s="63"/>
      <c r="D128" s="63" t="s">
        <v>256</v>
      </c>
      <c r="E128" s="10"/>
      <c r="F128" s="10"/>
      <c r="G128" s="7"/>
      <c r="I128" s="63"/>
      <c r="J128" s="47"/>
      <c r="K128" s="108"/>
      <c r="M128" s="63"/>
      <c r="N128" s="197"/>
      <c r="P128" s="113">
        <v>2</v>
      </c>
      <c r="Q128" s="196">
        <v>600</v>
      </c>
      <c r="S128" s="113">
        <v>1</v>
      </c>
      <c r="T128" s="196">
        <v>423</v>
      </c>
      <c r="V128" s="82"/>
      <c r="W128" s="82"/>
      <c r="X128" s="82"/>
      <c r="Y128" s="82"/>
      <c r="Z128" s="82"/>
      <c r="AA128" s="65"/>
      <c r="AB128" s="4"/>
      <c r="AC128" s="4"/>
      <c r="AD128" s="4"/>
      <c r="AE128" s="4"/>
      <c r="AF128" s="4"/>
      <c r="AG128" s="4"/>
      <c r="AH128" s="4"/>
      <c r="AI128" s="4"/>
      <c r="AJ128" s="4"/>
      <c r="AK128" s="4"/>
      <c r="AL128" s="4"/>
      <c r="AM128" s="4"/>
    </row>
    <row r="129" spans="1:39" s="3" customFormat="1" ht="15" x14ac:dyDescent="0.25">
      <c r="A129" s="63" t="s">
        <v>944</v>
      </c>
      <c r="B129" s="63" t="s">
        <v>260</v>
      </c>
      <c r="C129" s="63"/>
      <c r="D129" s="63" t="s">
        <v>120</v>
      </c>
      <c r="E129" s="10"/>
      <c r="F129" s="10"/>
      <c r="G129" s="7"/>
      <c r="I129" s="63"/>
      <c r="J129" s="47"/>
      <c r="K129" s="108"/>
      <c r="M129" s="63">
        <v>1</v>
      </c>
      <c r="N129" s="197">
        <v>500</v>
      </c>
      <c r="P129" s="113"/>
      <c r="Q129" s="196"/>
      <c r="S129" s="113">
        <v>1</v>
      </c>
      <c r="T129" s="196">
        <v>200</v>
      </c>
      <c r="V129" s="82"/>
      <c r="W129" s="82"/>
      <c r="X129" s="82"/>
      <c r="Y129" s="82"/>
      <c r="Z129" s="82"/>
      <c r="AA129" s="65"/>
      <c r="AB129" s="4"/>
      <c r="AC129" s="4"/>
      <c r="AD129" s="4"/>
      <c r="AE129" s="4"/>
      <c r="AF129" s="4"/>
      <c r="AG129" s="4"/>
      <c r="AH129" s="4"/>
      <c r="AI129" s="4"/>
      <c r="AJ129" s="4"/>
      <c r="AK129" s="4"/>
      <c r="AL129" s="4"/>
      <c r="AM129" s="4"/>
    </row>
    <row r="130" spans="1:39" s="3" customFormat="1" ht="15" x14ac:dyDescent="0.25">
      <c r="A130" s="63" t="s">
        <v>944</v>
      </c>
      <c r="B130" s="63" t="s">
        <v>261</v>
      </c>
      <c r="C130" s="63"/>
      <c r="D130" s="63" t="s">
        <v>73</v>
      </c>
      <c r="E130" s="10"/>
      <c r="F130" s="10"/>
      <c r="G130" s="7"/>
      <c r="I130" s="63"/>
      <c r="J130" s="47"/>
      <c r="K130" s="108"/>
      <c r="M130" s="63">
        <v>18</v>
      </c>
      <c r="N130" s="197">
        <v>15101</v>
      </c>
      <c r="P130" s="113">
        <v>11</v>
      </c>
      <c r="Q130" s="196">
        <v>9011</v>
      </c>
      <c r="S130" s="113">
        <v>6</v>
      </c>
      <c r="T130" s="196">
        <v>3061.09</v>
      </c>
      <c r="V130" s="82"/>
      <c r="W130" s="82"/>
      <c r="X130" s="82"/>
      <c r="Y130" s="82"/>
      <c r="Z130" s="82"/>
      <c r="AA130" s="65"/>
      <c r="AB130" s="4"/>
      <c r="AC130" s="4"/>
      <c r="AD130" s="4"/>
      <c r="AE130" s="4"/>
      <c r="AF130" s="4"/>
      <c r="AG130" s="4"/>
      <c r="AH130" s="4"/>
      <c r="AI130" s="4"/>
      <c r="AJ130" s="4"/>
      <c r="AK130" s="4"/>
      <c r="AL130" s="4"/>
      <c r="AM130" s="4"/>
    </row>
    <row r="131" spans="1:39" s="3" customFormat="1" ht="15" x14ac:dyDescent="0.25">
      <c r="A131" s="63" t="s">
        <v>944</v>
      </c>
      <c r="B131" s="63" t="s">
        <v>957</v>
      </c>
      <c r="C131" s="63"/>
      <c r="D131" s="63" t="s">
        <v>73</v>
      </c>
      <c r="E131" s="10"/>
      <c r="F131" s="10"/>
      <c r="G131" s="7"/>
      <c r="I131" s="63"/>
      <c r="J131" s="47"/>
      <c r="K131" s="108"/>
      <c r="M131" s="63"/>
      <c r="N131" s="197"/>
      <c r="P131" s="113"/>
      <c r="Q131" s="196"/>
      <c r="S131" s="113">
        <v>9</v>
      </c>
      <c r="T131" s="196">
        <v>2402</v>
      </c>
      <c r="V131" s="82"/>
      <c r="W131" s="82"/>
      <c r="X131" s="82"/>
      <c r="Y131" s="82"/>
      <c r="Z131" s="82"/>
      <c r="AA131" s="65"/>
      <c r="AB131" s="4"/>
      <c r="AC131" s="4"/>
      <c r="AD131" s="4"/>
      <c r="AE131" s="4"/>
      <c r="AF131" s="4"/>
      <c r="AG131" s="4"/>
      <c r="AH131" s="4"/>
      <c r="AI131" s="4"/>
      <c r="AJ131" s="4"/>
      <c r="AK131" s="4"/>
      <c r="AL131" s="4"/>
      <c r="AM131" s="4"/>
    </row>
    <row r="132" spans="1:39" s="3" customFormat="1" ht="15" x14ac:dyDescent="0.25">
      <c r="A132" s="63" t="s">
        <v>944</v>
      </c>
      <c r="B132" s="63" t="s">
        <v>264</v>
      </c>
      <c r="C132" s="63"/>
      <c r="D132" s="63" t="s">
        <v>64</v>
      </c>
      <c r="E132" s="10"/>
      <c r="F132" s="10"/>
      <c r="G132" s="7"/>
      <c r="I132" s="63"/>
      <c r="J132" s="47"/>
      <c r="K132" s="108"/>
      <c r="M132" s="63">
        <v>2</v>
      </c>
      <c r="N132" s="197">
        <v>1029</v>
      </c>
      <c r="P132" s="113"/>
      <c r="Q132" s="196"/>
      <c r="S132" s="113"/>
      <c r="T132" s="196"/>
      <c r="V132" s="82"/>
      <c r="W132" s="82"/>
      <c r="X132" s="82"/>
      <c r="Y132" s="82"/>
      <c r="Z132" s="82"/>
      <c r="AA132" s="65"/>
      <c r="AB132" s="4"/>
      <c r="AC132" s="4"/>
      <c r="AD132" s="4"/>
      <c r="AE132" s="4"/>
      <c r="AF132" s="4"/>
      <c r="AG132" s="4"/>
      <c r="AH132" s="4"/>
      <c r="AI132" s="4"/>
      <c r="AJ132" s="4"/>
      <c r="AK132" s="4"/>
      <c r="AL132" s="4"/>
      <c r="AM132" s="4"/>
    </row>
    <row r="133" spans="1:39" s="3" customFormat="1" ht="15" x14ac:dyDescent="0.25">
      <c r="A133" s="63" t="s">
        <v>944</v>
      </c>
      <c r="B133" s="63" t="s">
        <v>266</v>
      </c>
      <c r="C133" s="63"/>
      <c r="D133" s="63" t="s">
        <v>267</v>
      </c>
      <c r="E133" s="10"/>
      <c r="F133" s="10"/>
      <c r="G133" s="7"/>
      <c r="I133" s="63"/>
      <c r="J133" s="47"/>
      <c r="K133" s="108"/>
      <c r="M133" s="63">
        <v>1</v>
      </c>
      <c r="N133" s="197">
        <v>500</v>
      </c>
      <c r="P133" s="113">
        <v>1</v>
      </c>
      <c r="Q133" s="196">
        <v>300</v>
      </c>
      <c r="S133" s="113"/>
      <c r="T133" s="196"/>
      <c r="V133" s="82"/>
      <c r="W133" s="82"/>
      <c r="X133" s="82"/>
      <c r="Y133" s="82"/>
      <c r="Z133" s="82"/>
      <c r="AA133" s="65"/>
      <c r="AB133" s="4"/>
      <c r="AC133" s="4"/>
      <c r="AD133" s="4"/>
      <c r="AE133" s="4"/>
      <c r="AF133" s="4"/>
      <c r="AG133" s="4"/>
      <c r="AH133" s="4"/>
      <c r="AI133" s="4"/>
      <c r="AJ133" s="4"/>
      <c r="AK133" s="4"/>
      <c r="AL133" s="4"/>
      <c r="AM133" s="4"/>
    </row>
    <row r="134" spans="1:39" s="3" customFormat="1" ht="15" x14ac:dyDescent="0.25">
      <c r="A134" s="63" t="s">
        <v>944</v>
      </c>
      <c r="B134" s="63" t="s">
        <v>778</v>
      </c>
      <c r="C134" s="63"/>
      <c r="D134" s="63" t="s">
        <v>267</v>
      </c>
      <c r="E134" s="10"/>
      <c r="F134" s="10"/>
      <c r="G134" s="7"/>
      <c r="I134" s="63"/>
      <c r="J134" s="47"/>
      <c r="K134" s="108"/>
      <c r="M134" s="63"/>
      <c r="N134" s="197"/>
      <c r="P134" s="113">
        <v>1</v>
      </c>
      <c r="Q134" s="196">
        <v>300</v>
      </c>
      <c r="S134" s="113"/>
      <c r="T134" s="196"/>
      <c r="V134" s="82"/>
      <c r="W134" s="82"/>
      <c r="X134" s="82"/>
      <c r="Y134" s="82"/>
      <c r="Z134" s="82"/>
      <c r="AA134" s="65"/>
      <c r="AB134" s="4"/>
      <c r="AC134" s="4"/>
      <c r="AD134" s="4"/>
      <c r="AE134" s="4"/>
      <c r="AF134" s="4"/>
      <c r="AG134" s="4"/>
      <c r="AH134" s="4"/>
      <c r="AI134" s="4"/>
      <c r="AJ134" s="4"/>
      <c r="AK134" s="4"/>
      <c r="AL134" s="4"/>
      <c r="AM134" s="4"/>
    </row>
    <row r="135" spans="1:39" s="3" customFormat="1" ht="15" x14ac:dyDescent="0.25">
      <c r="A135" s="63" t="s">
        <v>944</v>
      </c>
      <c r="B135" s="63" t="s">
        <v>273</v>
      </c>
      <c r="C135" s="63"/>
      <c r="D135" s="63" t="s">
        <v>272</v>
      </c>
      <c r="E135" s="10"/>
      <c r="F135" s="10"/>
      <c r="G135" s="7"/>
      <c r="I135" s="63"/>
      <c r="J135" s="47"/>
      <c r="K135" s="108"/>
      <c r="M135" s="63"/>
      <c r="N135" s="197"/>
      <c r="P135" s="113">
        <v>1</v>
      </c>
      <c r="Q135" s="196">
        <v>700</v>
      </c>
      <c r="S135" s="113">
        <v>2</v>
      </c>
      <c r="T135" s="196">
        <v>400</v>
      </c>
      <c r="V135" s="82"/>
      <c r="W135" s="82"/>
      <c r="X135" s="82"/>
      <c r="Y135" s="82"/>
      <c r="Z135" s="82"/>
      <c r="AA135" s="65"/>
      <c r="AB135" s="4"/>
      <c r="AC135" s="4"/>
      <c r="AD135" s="4"/>
      <c r="AE135" s="4"/>
      <c r="AF135" s="4"/>
      <c r="AG135" s="4"/>
      <c r="AH135" s="4"/>
      <c r="AI135" s="4"/>
      <c r="AJ135" s="4"/>
      <c r="AK135" s="4"/>
      <c r="AL135" s="4"/>
      <c r="AM135" s="4"/>
    </row>
    <row r="136" spans="1:39" s="3" customFormat="1" ht="15" x14ac:dyDescent="0.25">
      <c r="A136" s="63" t="s">
        <v>944</v>
      </c>
      <c r="B136" s="63" t="s">
        <v>280</v>
      </c>
      <c r="C136" s="63"/>
      <c r="D136" s="63" t="s">
        <v>64</v>
      </c>
      <c r="E136" s="10"/>
      <c r="F136" s="10"/>
      <c r="G136" s="7"/>
      <c r="I136" s="63"/>
      <c r="J136" s="47"/>
      <c r="K136" s="108"/>
      <c r="M136" s="63"/>
      <c r="N136" s="197"/>
      <c r="P136" s="113">
        <v>2</v>
      </c>
      <c r="Q136" s="196">
        <v>600</v>
      </c>
      <c r="S136" s="113"/>
      <c r="T136" s="196"/>
      <c r="V136" s="82"/>
      <c r="W136" s="82"/>
      <c r="X136" s="82"/>
      <c r="Y136" s="82"/>
      <c r="Z136" s="82"/>
      <c r="AA136" s="65"/>
      <c r="AB136" s="4"/>
      <c r="AC136" s="4"/>
      <c r="AD136" s="4"/>
      <c r="AE136" s="4"/>
      <c r="AF136" s="4"/>
      <c r="AG136" s="4"/>
      <c r="AH136" s="4"/>
      <c r="AI136" s="4"/>
      <c r="AJ136" s="4"/>
      <c r="AK136" s="4"/>
      <c r="AL136" s="4"/>
      <c r="AM136" s="4"/>
    </row>
    <row r="137" spans="1:39" s="3" customFormat="1" ht="15" x14ac:dyDescent="0.25">
      <c r="A137" s="63" t="s">
        <v>944</v>
      </c>
      <c r="B137" s="63" t="s">
        <v>284</v>
      </c>
      <c r="C137" s="63"/>
      <c r="D137" s="63" t="s">
        <v>285</v>
      </c>
      <c r="E137" s="10"/>
      <c r="F137" s="10"/>
      <c r="G137" s="7"/>
      <c r="I137" s="63"/>
      <c r="J137" s="47"/>
      <c r="K137" s="108"/>
      <c r="M137" s="63"/>
      <c r="N137" s="197"/>
      <c r="P137" s="113"/>
      <c r="Q137" s="196"/>
      <c r="S137" s="113">
        <v>1</v>
      </c>
      <c r="T137" s="196">
        <v>200</v>
      </c>
      <c r="V137" s="82"/>
      <c r="W137" s="82"/>
      <c r="X137" s="82"/>
      <c r="Y137" s="82"/>
      <c r="Z137" s="82"/>
      <c r="AA137" s="65"/>
      <c r="AB137" s="4"/>
      <c r="AC137" s="4"/>
      <c r="AD137" s="4"/>
      <c r="AE137" s="4"/>
      <c r="AF137" s="4"/>
      <c r="AG137" s="4"/>
      <c r="AH137" s="4"/>
      <c r="AI137" s="4"/>
      <c r="AJ137" s="4"/>
      <c r="AK137" s="4"/>
      <c r="AL137" s="4"/>
      <c r="AM137" s="4"/>
    </row>
    <row r="138" spans="1:39" s="3" customFormat="1" ht="15" x14ac:dyDescent="0.25">
      <c r="A138" s="63" t="s">
        <v>944</v>
      </c>
      <c r="B138" s="63" t="s">
        <v>289</v>
      </c>
      <c r="C138" s="63"/>
      <c r="D138" s="63" t="s">
        <v>201</v>
      </c>
      <c r="E138" s="10"/>
      <c r="F138" s="10"/>
      <c r="G138" s="7"/>
      <c r="I138" s="63"/>
      <c r="J138" s="47"/>
      <c r="K138" s="108"/>
      <c r="M138" s="63">
        <v>2</v>
      </c>
      <c r="N138" s="197">
        <v>1000</v>
      </c>
      <c r="P138" s="113">
        <v>6</v>
      </c>
      <c r="Q138" s="196">
        <v>2558</v>
      </c>
      <c r="S138" s="113">
        <v>4</v>
      </c>
      <c r="T138" s="196">
        <v>800</v>
      </c>
      <c r="V138" s="82"/>
      <c r="W138" s="82"/>
      <c r="X138" s="82"/>
      <c r="Y138" s="82"/>
      <c r="Z138" s="82"/>
      <c r="AA138" s="65"/>
      <c r="AB138" s="4"/>
      <c r="AC138" s="4"/>
      <c r="AD138" s="4"/>
      <c r="AE138" s="4"/>
      <c r="AF138" s="4"/>
      <c r="AG138" s="4"/>
      <c r="AH138" s="4"/>
      <c r="AI138" s="4"/>
      <c r="AJ138" s="4"/>
      <c r="AK138" s="4"/>
      <c r="AL138" s="4"/>
      <c r="AM138" s="4"/>
    </row>
    <row r="139" spans="1:39" s="3" customFormat="1" ht="15" x14ac:dyDescent="0.25">
      <c r="A139" s="63" t="s">
        <v>944</v>
      </c>
      <c r="B139" s="63" t="s">
        <v>291</v>
      </c>
      <c r="C139" s="63"/>
      <c r="D139" s="63" t="s">
        <v>63</v>
      </c>
      <c r="E139" s="10"/>
      <c r="F139" s="10"/>
      <c r="G139" s="7"/>
      <c r="I139" s="63"/>
      <c r="J139" s="47"/>
      <c r="K139" s="108"/>
      <c r="M139" s="63"/>
      <c r="N139" s="197"/>
      <c r="P139" s="113">
        <v>3</v>
      </c>
      <c r="Q139" s="196">
        <v>1129</v>
      </c>
      <c r="S139" s="113"/>
      <c r="T139" s="196"/>
      <c r="V139" s="82"/>
      <c r="W139" s="82"/>
      <c r="X139" s="82"/>
      <c r="Y139" s="82"/>
      <c r="Z139" s="82"/>
      <c r="AA139" s="65"/>
      <c r="AB139" s="4"/>
      <c r="AC139" s="4"/>
      <c r="AD139" s="4"/>
      <c r="AE139" s="4"/>
      <c r="AF139" s="4"/>
      <c r="AG139" s="4"/>
      <c r="AH139" s="4"/>
      <c r="AI139" s="4"/>
      <c r="AJ139" s="4"/>
      <c r="AK139" s="4"/>
      <c r="AL139" s="4"/>
      <c r="AM139" s="4"/>
    </row>
    <row r="140" spans="1:39" s="3" customFormat="1" ht="15" x14ac:dyDescent="0.25">
      <c r="A140" s="63" t="s">
        <v>944</v>
      </c>
      <c r="B140" s="63" t="s">
        <v>291</v>
      </c>
      <c r="C140" s="63"/>
      <c r="D140" s="63" t="s">
        <v>65</v>
      </c>
      <c r="E140" s="10"/>
      <c r="F140" s="10"/>
      <c r="G140" s="7"/>
      <c r="I140" s="63"/>
      <c r="J140" s="47"/>
      <c r="K140" s="108"/>
      <c r="M140" s="63">
        <v>9</v>
      </c>
      <c r="N140" s="197">
        <v>4258</v>
      </c>
      <c r="P140" s="113">
        <v>12</v>
      </c>
      <c r="Q140" s="196">
        <v>5158</v>
      </c>
      <c r="S140" s="113">
        <v>1</v>
      </c>
      <c r="T140" s="196">
        <v>179</v>
      </c>
      <c r="V140" s="82"/>
      <c r="W140" s="82"/>
      <c r="X140" s="82"/>
      <c r="Y140" s="82"/>
      <c r="Z140" s="82"/>
      <c r="AA140" s="65"/>
      <c r="AB140" s="4"/>
      <c r="AC140" s="4"/>
      <c r="AD140" s="4"/>
      <c r="AE140" s="4"/>
      <c r="AF140" s="4"/>
      <c r="AG140" s="4"/>
      <c r="AH140" s="4"/>
      <c r="AI140" s="4"/>
      <c r="AJ140" s="4"/>
      <c r="AK140" s="4"/>
      <c r="AL140" s="4"/>
      <c r="AM140" s="4"/>
    </row>
    <row r="141" spans="1:39" s="3" customFormat="1" ht="15" x14ac:dyDescent="0.25">
      <c r="A141" s="63" t="s">
        <v>944</v>
      </c>
      <c r="B141" s="63" t="s">
        <v>296</v>
      </c>
      <c r="C141" s="63"/>
      <c r="D141" s="63" t="s">
        <v>211</v>
      </c>
      <c r="E141" s="10"/>
      <c r="F141" s="10"/>
      <c r="G141" s="7"/>
      <c r="I141" s="63"/>
      <c r="J141" s="47"/>
      <c r="K141" s="108"/>
      <c r="M141" s="63">
        <v>2</v>
      </c>
      <c r="N141" s="197">
        <v>900</v>
      </c>
      <c r="P141" s="113"/>
      <c r="Q141" s="196"/>
      <c r="S141" s="113"/>
      <c r="T141" s="196"/>
      <c r="V141" s="82"/>
      <c r="W141" s="82"/>
      <c r="X141" s="82"/>
      <c r="Y141" s="82"/>
      <c r="Z141" s="82"/>
      <c r="AA141" s="65"/>
      <c r="AB141" s="4"/>
      <c r="AC141" s="4"/>
      <c r="AD141" s="4"/>
      <c r="AE141" s="4"/>
      <c r="AF141" s="4"/>
      <c r="AG141" s="4"/>
      <c r="AH141" s="4"/>
      <c r="AI141" s="4"/>
      <c r="AJ141" s="4"/>
      <c r="AK141" s="4"/>
      <c r="AL141" s="4"/>
      <c r="AM141" s="4"/>
    </row>
    <row r="142" spans="1:39" s="3" customFormat="1" ht="15" x14ac:dyDescent="0.25">
      <c r="A142" s="63" t="s">
        <v>944</v>
      </c>
      <c r="B142" s="63" t="s">
        <v>297</v>
      </c>
      <c r="C142" s="63"/>
      <c r="D142" s="63" t="s">
        <v>298</v>
      </c>
      <c r="E142" s="21"/>
      <c r="F142" s="10"/>
      <c r="G142" s="21"/>
      <c r="I142" s="63"/>
      <c r="J142" s="47"/>
      <c r="K142" s="108"/>
      <c r="M142" s="63">
        <v>1</v>
      </c>
      <c r="N142" s="197">
        <v>1058</v>
      </c>
      <c r="P142" s="113">
        <v>1</v>
      </c>
      <c r="Q142" s="196">
        <v>700</v>
      </c>
      <c r="S142" s="113">
        <v>1</v>
      </c>
      <c r="T142" s="196">
        <v>200</v>
      </c>
      <c r="V142" s="82"/>
      <c r="W142" s="82"/>
      <c r="X142" s="82"/>
      <c r="Y142" s="82"/>
      <c r="Z142" s="82"/>
      <c r="AA142" s="65"/>
      <c r="AB142" s="4"/>
      <c r="AC142" s="4"/>
      <c r="AD142" s="4"/>
      <c r="AE142" s="4"/>
      <c r="AF142" s="4"/>
      <c r="AG142" s="4"/>
      <c r="AH142" s="4"/>
      <c r="AI142" s="4"/>
      <c r="AJ142" s="4"/>
      <c r="AK142" s="4"/>
      <c r="AL142" s="4"/>
      <c r="AM142" s="4"/>
    </row>
    <row r="143" spans="1:39" s="3" customFormat="1" ht="15" x14ac:dyDescent="0.25">
      <c r="A143" s="63" t="s">
        <v>944</v>
      </c>
      <c r="B143" s="63" t="s">
        <v>299</v>
      </c>
      <c r="C143" s="63"/>
      <c r="D143" s="63" t="s">
        <v>300</v>
      </c>
      <c r="E143" s="10"/>
      <c r="F143" s="10"/>
      <c r="G143" s="7"/>
      <c r="I143" s="63"/>
      <c r="J143" s="47"/>
      <c r="K143" s="108"/>
      <c r="M143" s="63">
        <v>1</v>
      </c>
      <c r="N143" s="197">
        <v>500</v>
      </c>
      <c r="P143" s="113">
        <v>1</v>
      </c>
      <c r="Q143" s="196">
        <v>529</v>
      </c>
      <c r="S143" s="113"/>
      <c r="T143" s="196"/>
      <c r="V143" s="82"/>
      <c r="W143" s="82"/>
      <c r="X143" s="82"/>
      <c r="Y143" s="82"/>
      <c r="Z143" s="82"/>
      <c r="AA143" s="65"/>
      <c r="AB143" s="4"/>
      <c r="AC143" s="4"/>
      <c r="AD143" s="4"/>
      <c r="AE143" s="4"/>
      <c r="AF143" s="4"/>
      <c r="AG143" s="4"/>
      <c r="AH143" s="4"/>
      <c r="AI143" s="4"/>
      <c r="AJ143" s="4"/>
      <c r="AK143" s="4"/>
      <c r="AL143" s="4"/>
      <c r="AM143" s="4"/>
    </row>
    <row r="144" spans="1:39" s="3" customFormat="1" ht="15" x14ac:dyDescent="0.25">
      <c r="A144" s="63" t="s">
        <v>944</v>
      </c>
      <c r="B144" s="63" t="s">
        <v>301</v>
      </c>
      <c r="C144" s="63"/>
      <c r="D144" s="63" t="s">
        <v>92</v>
      </c>
      <c r="E144" s="10"/>
      <c r="F144" s="10"/>
      <c r="G144" s="7"/>
      <c r="I144" s="63"/>
      <c r="J144" s="47"/>
      <c r="K144" s="108"/>
      <c r="M144" s="63">
        <v>14</v>
      </c>
      <c r="N144" s="197">
        <v>7490.62</v>
      </c>
      <c r="P144" s="113">
        <v>14</v>
      </c>
      <c r="Q144" s="196">
        <v>7132</v>
      </c>
      <c r="S144" s="113">
        <v>27</v>
      </c>
      <c r="T144" s="196">
        <v>8425</v>
      </c>
      <c r="V144" s="82"/>
      <c r="W144" s="82"/>
      <c r="X144" s="82"/>
      <c r="Y144" s="82"/>
      <c r="Z144" s="82"/>
      <c r="AA144" s="65"/>
      <c r="AB144" s="4"/>
      <c r="AC144" s="4"/>
      <c r="AD144" s="4"/>
      <c r="AE144" s="4"/>
      <c r="AF144" s="4"/>
      <c r="AG144" s="4"/>
      <c r="AH144" s="4"/>
      <c r="AI144" s="4"/>
      <c r="AJ144" s="4"/>
      <c r="AK144" s="4"/>
      <c r="AL144" s="4"/>
      <c r="AM144" s="4"/>
    </row>
    <row r="145" spans="1:39" s="3" customFormat="1" ht="15" x14ac:dyDescent="0.25">
      <c r="A145" s="63" t="s">
        <v>944</v>
      </c>
      <c r="B145" s="63" t="s">
        <v>308</v>
      </c>
      <c r="C145" s="63"/>
      <c r="D145" s="63" t="s">
        <v>309</v>
      </c>
      <c r="E145" s="10"/>
      <c r="F145" s="10"/>
      <c r="G145" s="7"/>
      <c r="I145" s="63"/>
      <c r="J145" s="47"/>
      <c r="K145" s="108"/>
      <c r="M145" s="63">
        <v>1</v>
      </c>
      <c r="N145" s="197">
        <v>500</v>
      </c>
      <c r="P145" s="113">
        <v>1</v>
      </c>
      <c r="Q145" s="196">
        <v>1929</v>
      </c>
      <c r="S145" s="113"/>
      <c r="T145" s="196"/>
      <c r="V145" s="82"/>
      <c r="W145" s="82"/>
      <c r="X145" s="82"/>
      <c r="Y145" s="82"/>
      <c r="Z145" s="82"/>
      <c r="AA145" s="65"/>
      <c r="AB145" s="4"/>
      <c r="AC145" s="4"/>
      <c r="AD145" s="4"/>
      <c r="AE145" s="4"/>
      <c r="AF145" s="4"/>
      <c r="AG145" s="4"/>
      <c r="AH145" s="4"/>
      <c r="AI145" s="4"/>
      <c r="AJ145" s="4"/>
      <c r="AK145" s="4"/>
      <c r="AL145" s="4"/>
      <c r="AM145" s="4"/>
    </row>
    <row r="146" spans="1:39" s="3" customFormat="1" ht="15" x14ac:dyDescent="0.25">
      <c r="A146" s="63" t="s">
        <v>944</v>
      </c>
      <c r="B146" s="63" t="s">
        <v>311</v>
      </c>
      <c r="C146" s="63"/>
      <c r="D146" s="63" t="s">
        <v>312</v>
      </c>
      <c r="E146" s="10"/>
      <c r="F146" s="10"/>
      <c r="G146" s="7"/>
      <c r="I146" s="63"/>
      <c r="J146" s="47"/>
      <c r="K146" s="108"/>
      <c r="M146" s="63"/>
      <c r="N146" s="197"/>
      <c r="P146" s="113"/>
      <c r="Q146" s="196"/>
      <c r="S146" s="113">
        <v>2</v>
      </c>
      <c r="T146" s="196">
        <v>2130</v>
      </c>
      <c r="V146" s="82"/>
      <c r="W146" s="82"/>
      <c r="X146" s="82"/>
      <c r="Y146" s="82"/>
      <c r="Z146" s="82"/>
      <c r="AA146" s="65"/>
      <c r="AB146" s="4"/>
      <c r="AC146" s="4"/>
      <c r="AD146" s="4"/>
      <c r="AE146" s="4"/>
      <c r="AF146" s="4"/>
      <c r="AG146" s="4"/>
      <c r="AH146" s="4"/>
      <c r="AI146" s="4"/>
      <c r="AJ146" s="4"/>
      <c r="AK146" s="4"/>
      <c r="AL146" s="4"/>
      <c r="AM146" s="4"/>
    </row>
    <row r="147" spans="1:39" s="3" customFormat="1" ht="15" x14ac:dyDescent="0.25">
      <c r="A147" s="63" t="s">
        <v>944</v>
      </c>
      <c r="B147" s="63" t="s">
        <v>317</v>
      </c>
      <c r="C147" s="63"/>
      <c r="D147" s="63" t="s">
        <v>79</v>
      </c>
      <c r="E147" s="10"/>
      <c r="F147" s="10"/>
      <c r="G147" s="7"/>
      <c r="I147" s="63"/>
      <c r="J147" s="47"/>
      <c r="K147" s="108"/>
      <c r="M147" s="63">
        <v>5</v>
      </c>
      <c r="N147" s="197">
        <v>3987</v>
      </c>
      <c r="P147" s="113">
        <v>12</v>
      </c>
      <c r="Q147" s="196">
        <v>5526</v>
      </c>
      <c r="S147" s="113">
        <v>4</v>
      </c>
      <c r="T147" s="196">
        <v>1752</v>
      </c>
      <c r="V147" s="82"/>
      <c r="W147" s="82"/>
      <c r="X147" s="82"/>
      <c r="Y147" s="82"/>
      <c r="Z147" s="82"/>
      <c r="AA147" s="65"/>
      <c r="AB147" s="4"/>
      <c r="AC147" s="4"/>
      <c r="AD147" s="4"/>
      <c r="AE147" s="4"/>
      <c r="AF147" s="4"/>
      <c r="AG147" s="4"/>
      <c r="AH147" s="4"/>
      <c r="AI147" s="4"/>
      <c r="AJ147" s="4"/>
      <c r="AK147" s="4"/>
      <c r="AL147" s="4"/>
      <c r="AM147" s="4"/>
    </row>
    <row r="148" spans="1:39" s="3" customFormat="1" ht="15" x14ac:dyDescent="0.25">
      <c r="A148" s="63" t="s">
        <v>944</v>
      </c>
      <c r="B148" s="63" t="s">
        <v>332</v>
      </c>
      <c r="C148" s="63"/>
      <c r="D148" s="63" t="s">
        <v>333</v>
      </c>
      <c r="E148" s="10"/>
      <c r="F148" s="10"/>
      <c r="G148" s="7"/>
      <c r="I148" s="63"/>
      <c r="J148" s="47"/>
      <c r="K148" s="108"/>
      <c r="M148" s="63"/>
      <c r="N148" s="197"/>
      <c r="P148" s="113"/>
      <c r="Q148" s="196"/>
      <c r="S148" s="113">
        <v>1</v>
      </c>
      <c r="T148" s="196">
        <v>430</v>
      </c>
      <c r="V148" s="82"/>
      <c r="W148" s="82"/>
      <c r="X148" s="82"/>
      <c r="Y148" s="82"/>
      <c r="Z148" s="82"/>
      <c r="AA148" s="65"/>
      <c r="AB148" s="4"/>
      <c r="AC148" s="4"/>
      <c r="AD148" s="4"/>
      <c r="AE148" s="4"/>
      <c r="AF148" s="4"/>
      <c r="AG148" s="4"/>
      <c r="AH148" s="4"/>
      <c r="AI148" s="4"/>
      <c r="AJ148" s="4"/>
      <c r="AK148" s="4"/>
      <c r="AL148" s="4"/>
      <c r="AM148" s="4"/>
    </row>
    <row r="149" spans="1:39" s="3" customFormat="1" ht="15" x14ac:dyDescent="0.25">
      <c r="A149" s="63" t="s">
        <v>944</v>
      </c>
      <c r="B149" s="63" t="s">
        <v>340</v>
      </c>
      <c r="C149" s="63"/>
      <c r="D149" s="63" t="s">
        <v>107</v>
      </c>
      <c r="E149" s="10"/>
      <c r="F149" s="10"/>
      <c r="G149" s="7"/>
      <c r="I149" s="63"/>
      <c r="J149" s="47"/>
      <c r="K149" s="108"/>
      <c r="M149" s="63"/>
      <c r="N149" s="197"/>
      <c r="P149" s="113">
        <v>1</v>
      </c>
      <c r="Q149" s="196">
        <v>354.27</v>
      </c>
      <c r="S149" s="113"/>
      <c r="T149" s="196"/>
      <c r="V149" s="82"/>
      <c r="W149" s="82"/>
      <c r="X149" s="82"/>
      <c r="Y149" s="82"/>
      <c r="Z149" s="82"/>
      <c r="AA149" s="65"/>
      <c r="AB149" s="4"/>
      <c r="AC149" s="4"/>
      <c r="AD149" s="4"/>
      <c r="AE149" s="4"/>
      <c r="AF149" s="4"/>
      <c r="AG149" s="4"/>
      <c r="AH149" s="4"/>
      <c r="AI149" s="4"/>
      <c r="AJ149" s="4"/>
      <c r="AK149" s="4"/>
      <c r="AL149" s="4"/>
      <c r="AM149" s="4"/>
    </row>
    <row r="150" spans="1:39" s="3" customFormat="1" ht="15" x14ac:dyDescent="0.25">
      <c r="A150" s="63" t="s">
        <v>944</v>
      </c>
      <c r="B150" s="63" t="s">
        <v>341</v>
      </c>
      <c r="C150" s="63"/>
      <c r="D150" s="63" t="s">
        <v>88</v>
      </c>
      <c r="E150" s="10"/>
      <c r="F150" s="10"/>
      <c r="G150" s="7"/>
      <c r="I150" s="63"/>
      <c r="J150" s="47"/>
      <c r="K150" s="108"/>
      <c r="M150" s="63"/>
      <c r="N150" s="197"/>
      <c r="P150" s="113"/>
      <c r="Q150" s="196"/>
      <c r="S150" s="113">
        <v>1</v>
      </c>
      <c r="T150" s="196">
        <v>200</v>
      </c>
      <c r="V150" s="82"/>
      <c r="W150" s="82"/>
      <c r="X150" s="82"/>
      <c r="Y150" s="82"/>
      <c r="Z150" s="82"/>
      <c r="AA150" s="65"/>
      <c r="AB150" s="4"/>
      <c r="AC150" s="4"/>
      <c r="AD150" s="4"/>
      <c r="AE150" s="4"/>
      <c r="AF150" s="4"/>
      <c r="AG150" s="4"/>
      <c r="AH150" s="4"/>
      <c r="AI150" s="4"/>
      <c r="AJ150" s="4"/>
      <c r="AK150" s="4"/>
      <c r="AL150" s="4"/>
      <c r="AM150" s="4"/>
    </row>
    <row r="151" spans="1:39" s="3" customFormat="1" ht="15" x14ac:dyDescent="0.25">
      <c r="A151" s="63" t="s">
        <v>944</v>
      </c>
      <c r="B151" s="63" t="s">
        <v>343</v>
      </c>
      <c r="C151" s="63"/>
      <c r="D151" s="63" t="s">
        <v>201</v>
      </c>
      <c r="E151" s="10"/>
      <c r="F151" s="10"/>
      <c r="G151" s="7"/>
      <c r="I151" s="63"/>
      <c r="J151" s="47"/>
      <c r="K151" s="108"/>
      <c r="M151" s="63">
        <v>1</v>
      </c>
      <c r="N151" s="197">
        <v>400</v>
      </c>
      <c r="P151" s="113"/>
      <c r="Q151" s="196"/>
      <c r="S151" s="113"/>
      <c r="T151" s="196"/>
      <c r="V151" s="82"/>
      <c r="W151" s="82"/>
      <c r="X151" s="82"/>
      <c r="Y151" s="82"/>
      <c r="Z151" s="82"/>
      <c r="AA151" s="65"/>
      <c r="AB151" s="4"/>
      <c r="AC151" s="4"/>
      <c r="AD151" s="4"/>
      <c r="AE151" s="4"/>
      <c r="AF151" s="4"/>
      <c r="AG151" s="4"/>
      <c r="AH151" s="4"/>
      <c r="AI151" s="4"/>
      <c r="AJ151" s="4"/>
      <c r="AK151" s="4"/>
      <c r="AL151" s="4"/>
      <c r="AM151" s="4"/>
    </row>
    <row r="152" spans="1:39" s="3" customFormat="1" ht="15" x14ac:dyDescent="0.25">
      <c r="A152" s="63" t="s">
        <v>944</v>
      </c>
      <c r="B152" s="63" t="s">
        <v>348</v>
      </c>
      <c r="C152" s="63"/>
      <c r="D152" s="63" t="s">
        <v>349</v>
      </c>
      <c r="E152" s="10"/>
      <c r="F152" s="10"/>
      <c r="G152" s="7"/>
      <c r="I152" s="63"/>
      <c r="J152" s="47"/>
      <c r="K152" s="108"/>
      <c r="M152" s="63"/>
      <c r="N152" s="197"/>
      <c r="P152" s="113">
        <v>1</v>
      </c>
      <c r="Q152" s="196">
        <v>529</v>
      </c>
      <c r="S152" s="113">
        <v>1</v>
      </c>
      <c r="T152" s="196">
        <v>200</v>
      </c>
      <c r="V152" s="82"/>
      <c r="W152" s="82"/>
      <c r="X152" s="82"/>
      <c r="Y152" s="82"/>
      <c r="Z152" s="82"/>
      <c r="AA152" s="65"/>
      <c r="AB152" s="4"/>
      <c r="AC152" s="4"/>
      <c r="AD152" s="4"/>
      <c r="AE152" s="4"/>
      <c r="AF152" s="4"/>
      <c r="AG152" s="4"/>
      <c r="AH152" s="4"/>
      <c r="AI152" s="4"/>
      <c r="AJ152" s="4"/>
      <c r="AK152" s="4"/>
      <c r="AL152" s="4"/>
      <c r="AM152" s="4"/>
    </row>
    <row r="153" spans="1:39" s="3" customFormat="1" ht="15" x14ac:dyDescent="0.25">
      <c r="A153" s="63" t="s">
        <v>944</v>
      </c>
      <c r="B153" s="63" t="s">
        <v>958</v>
      </c>
      <c r="C153" s="63"/>
      <c r="D153" s="63" t="s">
        <v>154</v>
      </c>
      <c r="E153" s="10"/>
      <c r="F153" s="10"/>
      <c r="G153" s="7"/>
      <c r="I153" s="63"/>
      <c r="J153" s="47"/>
      <c r="K153" s="108"/>
      <c r="M153" s="63">
        <v>2</v>
      </c>
      <c r="N153" s="197">
        <v>929</v>
      </c>
      <c r="P153" s="113">
        <v>1</v>
      </c>
      <c r="Q153" s="196">
        <v>400</v>
      </c>
      <c r="S153" s="113">
        <v>1</v>
      </c>
      <c r="T153" s="196">
        <v>200</v>
      </c>
      <c r="V153" s="82"/>
      <c r="W153" s="82"/>
      <c r="X153" s="82"/>
      <c r="Y153" s="82"/>
      <c r="Z153" s="82"/>
      <c r="AA153" s="65"/>
      <c r="AB153" s="4"/>
      <c r="AC153" s="4"/>
      <c r="AD153" s="4"/>
      <c r="AE153" s="4"/>
      <c r="AF153" s="4"/>
      <c r="AG153" s="4"/>
      <c r="AH153" s="4"/>
      <c r="AI153" s="4"/>
      <c r="AJ153" s="4"/>
      <c r="AK153" s="4"/>
      <c r="AL153" s="4"/>
      <c r="AM153" s="4"/>
    </row>
    <row r="154" spans="1:39" s="3" customFormat="1" ht="15" x14ac:dyDescent="0.25">
      <c r="A154" s="63" t="s">
        <v>944</v>
      </c>
      <c r="B154" s="63" t="s">
        <v>355</v>
      </c>
      <c r="C154" s="63"/>
      <c r="D154" s="63" t="s">
        <v>175</v>
      </c>
      <c r="E154" s="10"/>
      <c r="F154" s="10"/>
      <c r="G154" s="7"/>
      <c r="I154" s="63"/>
      <c r="J154" s="47"/>
      <c r="K154" s="108"/>
      <c r="M154" s="63">
        <v>7</v>
      </c>
      <c r="N154" s="197">
        <v>5135.3999999999996</v>
      </c>
      <c r="P154" s="113">
        <v>5</v>
      </c>
      <c r="Q154" s="196">
        <v>3258</v>
      </c>
      <c r="S154" s="113">
        <v>7</v>
      </c>
      <c r="T154" s="196">
        <v>1800</v>
      </c>
      <c r="V154" s="82"/>
      <c r="W154" s="82"/>
      <c r="X154" s="82"/>
      <c r="Y154" s="82"/>
      <c r="Z154" s="82"/>
      <c r="AA154" s="65"/>
      <c r="AB154" s="4"/>
      <c r="AC154" s="4"/>
      <c r="AD154" s="4"/>
      <c r="AE154" s="4"/>
      <c r="AF154" s="4"/>
      <c r="AG154" s="4"/>
      <c r="AH154" s="4"/>
      <c r="AI154" s="4"/>
      <c r="AJ154" s="4"/>
      <c r="AK154" s="4"/>
      <c r="AL154" s="4"/>
      <c r="AM154" s="4"/>
    </row>
    <row r="155" spans="1:39" s="3" customFormat="1" ht="15" x14ac:dyDescent="0.25">
      <c r="A155" s="63" t="s">
        <v>944</v>
      </c>
      <c r="B155" s="63" t="s">
        <v>356</v>
      </c>
      <c r="C155" s="63"/>
      <c r="D155" s="63" t="s">
        <v>203</v>
      </c>
      <c r="E155" s="10"/>
      <c r="F155" s="10"/>
      <c r="G155" s="7"/>
      <c r="I155" s="63"/>
      <c r="J155" s="47"/>
      <c r="K155" s="108"/>
      <c r="M155" s="63">
        <v>3</v>
      </c>
      <c r="N155" s="197">
        <v>1366</v>
      </c>
      <c r="P155" s="113"/>
      <c r="Q155" s="196"/>
      <c r="S155" s="113"/>
      <c r="T155" s="196"/>
      <c r="V155" s="82"/>
      <c r="W155" s="82"/>
      <c r="X155" s="82"/>
      <c r="Y155" s="82"/>
      <c r="Z155" s="82"/>
      <c r="AA155" s="65"/>
      <c r="AB155" s="4"/>
      <c r="AC155" s="4"/>
      <c r="AD155" s="4"/>
      <c r="AE155" s="4"/>
      <c r="AF155" s="4"/>
      <c r="AG155" s="4"/>
      <c r="AH155" s="4"/>
      <c r="AI155" s="4"/>
      <c r="AJ155" s="4"/>
      <c r="AK155" s="4"/>
      <c r="AL155" s="4"/>
      <c r="AM155" s="4"/>
    </row>
    <row r="156" spans="1:39" s="3" customFormat="1" ht="15" x14ac:dyDescent="0.25">
      <c r="A156" s="63" t="s">
        <v>944</v>
      </c>
      <c r="B156" s="63" t="s">
        <v>358</v>
      </c>
      <c r="C156" s="63"/>
      <c r="D156" s="63" t="s">
        <v>359</v>
      </c>
      <c r="E156" s="10"/>
      <c r="F156" s="10"/>
      <c r="G156" s="7"/>
      <c r="I156" s="63"/>
      <c r="J156" s="47"/>
      <c r="K156" s="108"/>
      <c r="M156" s="63"/>
      <c r="N156" s="197"/>
      <c r="P156" s="113">
        <v>1</v>
      </c>
      <c r="Q156" s="196">
        <v>300</v>
      </c>
      <c r="S156" s="113"/>
      <c r="T156" s="196"/>
      <c r="V156" s="82"/>
      <c r="W156" s="82"/>
      <c r="X156" s="82"/>
      <c r="Y156" s="82"/>
      <c r="Z156" s="82"/>
      <c r="AA156" s="65"/>
      <c r="AB156" s="4"/>
      <c r="AC156" s="4"/>
      <c r="AD156" s="4"/>
      <c r="AE156" s="4"/>
      <c r="AF156" s="4"/>
      <c r="AG156" s="4"/>
      <c r="AH156" s="4"/>
      <c r="AI156" s="4"/>
      <c r="AJ156" s="4"/>
      <c r="AK156" s="4"/>
      <c r="AL156" s="4"/>
      <c r="AM156" s="4"/>
    </row>
    <row r="157" spans="1:39" s="3" customFormat="1" ht="15" x14ac:dyDescent="0.25">
      <c r="A157" s="63" t="s">
        <v>944</v>
      </c>
      <c r="B157" s="63" t="s">
        <v>361</v>
      </c>
      <c r="C157" s="63"/>
      <c r="D157" s="63" t="s">
        <v>363</v>
      </c>
      <c r="E157" s="10"/>
      <c r="F157" s="10"/>
      <c r="G157" s="7"/>
      <c r="I157" s="63"/>
      <c r="J157" s="47"/>
      <c r="K157" s="108"/>
      <c r="M157" s="63"/>
      <c r="N157" s="197"/>
      <c r="P157" s="113">
        <v>1</v>
      </c>
      <c r="Q157" s="196">
        <v>529</v>
      </c>
      <c r="S157" s="113">
        <v>1</v>
      </c>
      <c r="T157" s="196">
        <v>841</v>
      </c>
      <c r="V157" s="82"/>
      <c r="W157" s="82"/>
      <c r="X157" s="82"/>
      <c r="Y157" s="82"/>
      <c r="Z157" s="82"/>
      <c r="AA157" s="65"/>
      <c r="AB157" s="4"/>
      <c r="AC157" s="4"/>
      <c r="AD157" s="4"/>
      <c r="AE157" s="4"/>
      <c r="AF157" s="4"/>
      <c r="AG157" s="4"/>
      <c r="AH157" s="4"/>
      <c r="AI157" s="4"/>
      <c r="AJ157" s="4"/>
      <c r="AK157" s="4"/>
      <c r="AL157" s="4"/>
      <c r="AM157" s="4"/>
    </row>
    <row r="158" spans="1:39" s="3" customFormat="1" ht="15" x14ac:dyDescent="0.25">
      <c r="A158" s="63" t="s">
        <v>944</v>
      </c>
      <c r="B158" s="63" t="s">
        <v>364</v>
      </c>
      <c r="C158" s="63"/>
      <c r="D158" s="63" t="s">
        <v>203</v>
      </c>
      <c r="E158" s="10"/>
      <c r="F158" s="10"/>
      <c r="G158" s="7"/>
      <c r="I158" s="63"/>
      <c r="J158" s="47"/>
      <c r="K158" s="108"/>
      <c r="M158" s="63">
        <v>10</v>
      </c>
      <c r="N158" s="197">
        <v>5516</v>
      </c>
      <c r="P158" s="113">
        <v>19</v>
      </c>
      <c r="Q158" s="196">
        <v>9890</v>
      </c>
      <c r="S158" s="113">
        <v>14</v>
      </c>
      <c r="T158" s="196">
        <v>5700.92</v>
      </c>
      <c r="V158" s="82"/>
      <c r="W158" s="82"/>
      <c r="X158" s="82"/>
      <c r="Y158" s="82"/>
      <c r="Z158" s="82"/>
      <c r="AA158" s="65"/>
      <c r="AB158" s="4"/>
      <c r="AC158" s="4"/>
      <c r="AD158" s="4"/>
      <c r="AE158" s="4"/>
      <c r="AF158" s="4"/>
      <c r="AG158" s="4"/>
      <c r="AH158" s="4"/>
      <c r="AI158" s="4"/>
      <c r="AJ158" s="4"/>
      <c r="AK158" s="4"/>
      <c r="AL158" s="4"/>
      <c r="AM158" s="4"/>
    </row>
    <row r="159" spans="1:39" s="3" customFormat="1" ht="15" x14ac:dyDescent="0.25">
      <c r="A159" s="63" t="s">
        <v>944</v>
      </c>
      <c r="B159" s="63" t="s">
        <v>366</v>
      </c>
      <c r="C159" s="63"/>
      <c r="D159" s="63" t="s">
        <v>367</v>
      </c>
      <c r="E159" s="10"/>
      <c r="F159" s="10"/>
      <c r="G159" s="7"/>
      <c r="I159" s="63"/>
      <c r="J159" s="47"/>
      <c r="K159" s="108"/>
      <c r="M159" s="63"/>
      <c r="N159" s="197"/>
      <c r="P159" s="113">
        <v>1</v>
      </c>
      <c r="Q159" s="196">
        <v>400</v>
      </c>
      <c r="S159" s="113"/>
      <c r="T159" s="196"/>
      <c r="V159" s="82"/>
      <c r="W159" s="82"/>
      <c r="X159" s="82"/>
      <c r="Y159" s="82"/>
      <c r="Z159" s="82"/>
      <c r="AA159" s="65"/>
      <c r="AB159" s="4"/>
      <c r="AC159" s="4"/>
      <c r="AD159" s="4"/>
      <c r="AE159" s="4"/>
      <c r="AF159" s="4"/>
      <c r="AG159" s="4"/>
      <c r="AH159" s="4"/>
      <c r="AI159" s="4"/>
      <c r="AJ159" s="4"/>
      <c r="AK159" s="4"/>
      <c r="AL159" s="4"/>
      <c r="AM159" s="4"/>
    </row>
    <row r="160" spans="1:39" s="3" customFormat="1" ht="15" x14ac:dyDescent="0.25">
      <c r="A160" s="63" t="s">
        <v>944</v>
      </c>
      <c r="B160" s="63" t="s">
        <v>662</v>
      </c>
      <c r="C160" s="63"/>
      <c r="D160" s="63" t="s">
        <v>109</v>
      </c>
      <c r="E160" s="10"/>
      <c r="F160" s="10"/>
      <c r="G160" s="7"/>
      <c r="I160" s="63"/>
      <c r="J160" s="47"/>
      <c r="K160" s="108"/>
      <c r="M160" s="63">
        <v>4</v>
      </c>
      <c r="N160" s="197">
        <v>2139</v>
      </c>
      <c r="P160" s="113">
        <v>2</v>
      </c>
      <c r="Q160" s="196">
        <v>1829</v>
      </c>
      <c r="S160" s="113"/>
      <c r="T160" s="196"/>
      <c r="V160" s="82"/>
      <c r="W160" s="82"/>
      <c r="X160" s="82"/>
      <c r="Y160" s="82"/>
      <c r="Z160" s="82"/>
      <c r="AA160" s="65"/>
      <c r="AB160" s="4"/>
      <c r="AC160" s="4"/>
      <c r="AD160" s="4"/>
      <c r="AE160" s="4"/>
      <c r="AF160" s="4"/>
      <c r="AG160" s="4"/>
      <c r="AH160" s="4"/>
      <c r="AI160" s="4"/>
      <c r="AJ160" s="4"/>
      <c r="AK160" s="4"/>
      <c r="AL160" s="4"/>
      <c r="AM160" s="4"/>
    </row>
    <row r="161" spans="1:39" s="3" customFormat="1" ht="15" x14ac:dyDescent="0.25">
      <c r="A161" s="63" t="s">
        <v>944</v>
      </c>
      <c r="B161" s="63" t="s">
        <v>959</v>
      </c>
      <c r="C161" s="63"/>
      <c r="D161" s="63" t="s">
        <v>109</v>
      </c>
      <c r="E161" s="10"/>
      <c r="F161" s="10"/>
      <c r="G161" s="7"/>
      <c r="I161" s="63"/>
      <c r="J161" s="47"/>
      <c r="K161" s="108"/>
      <c r="M161" s="63"/>
      <c r="N161" s="197"/>
      <c r="P161" s="113"/>
      <c r="Q161" s="196"/>
      <c r="S161" s="113">
        <v>2</v>
      </c>
      <c r="T161" s="196">
        <v>400</v>
      </c>
      <c r="V161" s="82"/>
      <c r="W161" s="82"/>
      <c r="X161" s="82"/>
      <c r="Y161" s="82"/>
      <c r="Z161" s="82"/>
      <c r="AA161" s="65"/>
      <c r="AB161" s="4"/>
      <c r="AC161" s="4"/>
      <c r="AD161" s="4"/>
      <c r="AE161" s="4"/>
      <c r="AF161" s="4"/>
      <c r="AG161" s="4"/>
      <c r="AH161" s="4"/>
      <c r="AI161" s="4"/>
      <c r="AJ161" s="4"/>
      <c r="AK161" s="4"/>
      <c r="AL161" s="4"/>
      <c r="AM161" s="4"/>
    </row>
    <row r="162" spans="1:39" s="3" customFormat="1" ht="15" x14ac:dyDescent="0.25">
      <c r="A162" s="63" t="s">
        <v>944</v>
      </c>
      <c r="B162" s="63" t="s">
        <v>960</v>
      </c>
      <c r="C162" s="63"/>
      <c r="D162" s="63" t="s">
        <v>302</v>
      </c>
      <c r="E162" s="10"/>
      <c r="F162" s="10"/>
      <c r="G162" s="7"/>
      <c r="I162" s="63"/>
      <c r="J162" s="47"/>
      <c r="K162" s="108"/>
      <c r="M162" s="63">
        <v>1</v>
      </c>
      <c r="N162" s="197">
        <v>60.17</v>
      </c>
      <c r="P162" s="113"/>
      <c r="Q162" s="196"/>
      <c r="S162" s="113">
        <v>1</v>
      </c>
      <c r="T162" s="196">
        <v>11.07</v>
      </c>
      <c r="V162" s="82"/>
      <c r="W162" s="82"/>
      <c r="X162" s="82"/>
      <c r="Y162" s="82"/>
      <c r="Z162" s="82"/>
      <c r="AA162" s="65"/>
      <c r="AB162" s="4"/>
      <c r="AC162" s="4"/>
      <c r="AD162" s="4"/>
      <c r="AE162" s="4"/>
      <c r="AF162" s="4"/>
      <c r="AG162" s="4"/>
      <c r="AH162" s="4"/>
      <c r="AI162" s="4"/>
      <c r="AJ162" s="4"/>
      <c r="AK162" s="4"/>
      <c r="AL162" s="4"/>
      <c r="AM162" s="4"/>
    </row>
    <row r="163" spans="1:39" s="3" customFormat="1" ht="15" x14ac:dyDescent="0.25">
      <c r="A163" s="63" t="s">
        <v>944</v>
      </c>
      <c r="B163" s="63" t="s">
        <v>378</v>
      </c>
      <c r="C163" s="63"/>
      <c r="D163" s="63" t="s">
        <v>105</v>
      </c>
      <c r="E163" s="10"/>
      <c r="F163" s="10"/>
      <c r="G163" s="7"/>
      <c r="I163" s="63"/>
      <c r="J163" s="47"/>
      <c r="K163" s="108"/>
      <c r="M163" s="63">
        <v>6</v>
      </c>
      <c r="N163" s="197">
        <v>4155.1499999999996</v>
      </c>
      <c r="P163" s="113">
        <v>14</v>
      </c>
      <c r="Q163" s="196">
        <v>7603</v>
      </c>
      <c r="S163" s="113">
        <v>5</v>
      </c>
      <c r="T163" s="196">
        <v>1454.58</v>
      </c>
      <c r="V163" s="82"/>
      <c r="W163" s="82"/>
      <c r="X163" s="82"/>
      <c r="Y163" s="82"/>
      <c r="Z163" s="82"/>
      <c r="AA163" s="65"/>
      <c r="AB163" s="4"/>
      <c r="AC163" s="4"/>
      <c r="AD163" s="4"/>
      <c r="AE163" s="4"/>
      <c r="AF163" s="4"/>
      <c r="AG163" s="4"/>
      <c r="AH163" s="4"/>
      <c r="AI163" s="4"/>
      <c r="AJ163" s="4"/>
      <c r="AK163" s="4"/>
      <c r="AL163" s="4"/>
      <c r="AM163" s="4"/>
    </row>
    <row r="164" spans="1:39" s="3" customFormat="1" ht="15" x14ac:dyDescent="0.25">
      <c r="A164" s="63" t="s">
        <v>944</v>
      </c>
      <c r="B164" s="63" t="s">
        <v>961</v>
      </c>
      <c r="C164" s="63"/>
      <c r="D164" s="63" t="s">
        <v>164</v>
      </c>
      <c r="E164" s="10"/>
      <c r="F164" s="10"/>
      <c r="G164" s="7"/>
      <c r="I164" s="63"/>
      <c r="J164" s="47"/>
      <c r="K164" s="108"/>
      <c r="M164" s="63"/>
      <c r="N164" s="197"/>
      <c r="P164" s="113"/>
      <c r="Q164" s="196"/>
      <c r="S164" s="113">
        <v>3</v>
      </c>
      <c r="T164" s="196">
        <v>1000</v>
      </c>
      <c r="V164" s="82"/>
      <c r="W164" s="82"/>
      <c r="X164" s="82"/>
      <c r="Y164" s="82"/>
      <c r="Z164" s="82"/>
      <c r="AA164" s="65"/>
      <c r="AB164" s="4"/>
      <c r="AC164" s="4"/>
      <c r="AD164" s="4"/>
      <c r="AE164" s="4"/>
      <c r="AF164" s="4"/>
      <c r="AG164" s="4"/>
      <c r="AH164" s="4"/>
      <c r="AI164" s="4"/>
      <c r="AJ164" s="4"/>
      <c r="AK164" s="4"/>
      <c r="AL164" s="4"/>
      <c r="AM164" s="4"/>
    </row>
    <row r="165" spans="1:39" s="3" customFormat="1" ht="15" x14ac:dyDescent="0.25">
      <c r="A165" s="63" t="s">
        <v>944</v>
      </c>
      <c r="B165" s="63" t="s">
        <v>381</v>
      </c>
      <c r="C165" s="63"/>
      <c r="D165" s="63" t="s">
        <v>382</v>
      </c>
      <c r="E165" s="10"/>
      <c r="F165" s="10"/>
      <c r="G165" s="7"/>
      <c r="I165" s="63"/>
      <c r="J165" s="47"/>
      <c r="K165" s="108"/>
      <c r="M165" s="63">
        <v>1</v>
      </c>
      <c r="N165" s="197">
        <v>529</v>
      </c>
      <c r="P165" s="113">
        <v>5</v>
      </c>
      <c r="Q165" s="196">
        <v>1600</v>
      </c>
      <c r="S165" s="113">
        <v>1</v>
      </c>
      <c r="T165" s="196">
        <v>200</v>
      </c>
      <c r="V165" s="82"/>
      <c r="W165" s="82"/>
      <c r="X165" s="82"/>
      <c r="Y165" s="82"/>
      <c r="Z165" s="82"/>
      <c r="AA165" s="65"/>
      <c r="AB165" s="4"/>
      <c r="AC165" s="4"/>
      <c r="AD165" s="4"/>
      <c r="AE165" s="4"/>
      <c r="AF165" s="4"/>
      <c r="AG165" s="4"/>
      <c r="AH165" s="4"/>
      <c r="AI165" s="4"/>
      <c r="AJ165" s="4"/>
      <c r="AK165" s="4"/>
      <c r="AL165" s="4"/>
      <c r="AM165" s="4"/>
    </row>
    <row r="166" spans="1:39" s="3" customFormat="1" ht="15" x14ac:dyDescent="0.25">
      <c r="A166" s="63" t="s">
        <v>944</v>
      </c>
      <c r="B166" s="63" t="s">
        <v>384</v>
      </c>
      <c r="C166" s="63"/>
      <c r="D166" s="63" t="s">
        <v>84</v>
      </c>
      <c r="E166" s="10"/>
      <c r="F166" s="10"/>
      <c r="G166" s="7"/>
      <c r="I166" s="63"/>
      <c r="J166" s="47"/>
      <c r="K166" s="108"/>
      <c r="M166" s="63">
        <v>2</v>
      </c>
      <c r="N166" s="197">
        <v>929</v>
      </c>
      <c r="P166" s="113">
        <v>2</v>
      </c>
      <c r="Q166" s="196">
        <v>1129</v>
      </c>
      <c r="S166" s="113">
        <v>3</v>
      </c>
      <c r="T166" s="196">
        <v>800</v>
      </c>
      <c r="V166" s="82"/>
      <c r="W166" s="82"/>
      <c r="X166" s="82"/>
      <c r="Y166" s="82"/>
      <c r="Z166" s="82"/>
      <c r="AA166" s="65"/>
      <c r="AB166" s="4"/>
      <c r="AC166" s="4"/>
      <c r="AD166" s="4"/>
      <c r="AE166" s="4"/>
      <c r="AF166" s="4"/>
      <c r="AG166" s="4"/>
      <c r="AH166" s="4"/>
      <c r="AI166" s="4"/>
      <c r="AJ166" s="4"/>
      <c r="AK166" s="4"/>
      <c r="AL166" s="4"/>
      <c r="AM166" s="4"/>
    </row>
    <row r="167" spans="1:39" s="3" customFormat="1" ht="15" x14ac:dyDescent="0.25">
      <c r="A167" s="63" t="s">
        <v>944</v>
      </c>
      <c r="B167" s="63" t="s">
        <v>387</v>
      </c>
      <c r="C167" s="63"/>
      <c r="D167" s="63" t="s">
        <v>187</v>
      </c>
      <c r="E167" s="10"/>
      <c r="F167" s="10"/>
      <c r="G167" s="7"/>
      <c r="I167" s="63"/>
      <c r="J167" s="47"/>
      <c r="K167" s="108"/>
      <c r="M167" s="63">
        <v>2</v>
      </c>
      <c r="N167" s="197">
        <v>1239</v>
      </c>
      <c r="P167" s="113">
        <v>2</v>
      </c>
      <c r="Q167" s="196">
        <v>634</v>
      </c>
      <c r="S167" s="113"/>
      <c r="T167" s="196"/>
      <c r="V167" s="82"/>
      <c r="W167" s="82"/>
      <c r="X167" s="82"/>
      <c r="Y167" s="82"/>
      <c r="Z167" s="82"/>
      <c r="AA167" s="65"/>
      <c r="AB167" s="4"/>
      <c r="AC167" s="4"/>
      <c r="AD167" s="4"/>
      <c r="AE167" s="4"/>
      <c r="AF167" s="4"/>
      <c r="AG167" s="4"/>
      <c r="AH167" s="4"/>
      <c r="AI167" s="4"/>
      <c r="AJ167" s="4"/>
      <c r="AK167" s="4"/>
      <c r="AL167" s="4"/>
      <c r="AM167" s="4"/>
    </row>
    <row r="168" spans="1:39" s="3" customFormat="1" ht="15" x14ac:dyDescent="0.25">
      <c r="A168" s="63" t="s">
        <v>944</v>
      </c>
      <c r="B168" s="63" t="s">
        <v>397</v>
      </c>
      <c r="C168" s="63"/>
      <c r="D168" s="63" t="s">
        <v>120</v>
      </c>
      <c r="E168" s="10"/>
      <c r="F168" s="10"/>
      <c r="G168" s="7"/>
      <c r="I168" s="63"/>
      <c r="J168" s="47"/>
      <c r="K168" s="108"/>
      <c r="M168" s="63">
        <v>36</v>
      </c>
      <c r="N168" s="197">
        <v>26588.31</v>
      </c>
      <c r="P168" s="113">
        <v>38</v>
      </c>
      <c r="Q168" s="196">
        <v>22897.7</v>
      </c>
      <c r="S168" s="113">
        <v>33</v>
      </c>
      <c r="T168" s="196">
        <v>13772.1</v>
      </c>
      <c r="V168" s="82"/>
      <c r="W168" s="82"/>
      <c r="X168" s="82"/>
      <c r="Y168" s="82"/>
      <c r="Z168" s="82"/>
      <c r="AA168" s="65"/>
      <c r="AB168" s="4"/>
      <c r="AC168" s="4"/>
      <c r="AD168" s="4"/>
      <c r="AE168" s="4"/>
      <c r="AF168" s="4"/>
      <c r="AG168" s="4"/>
      <c r="AH168" s="4"/>
      <c r="AI168" s="4"/>
      <c r="AJ168" s="4"/>
      <c r="AK168" s="4"/>
      <c r="AL168" s="4"/>
      <c r="AM168" s="4"/>
    </row>
    <row r="169" spans="1:39" s="3" customFormat="1" ht="15" x14ac:dyDescent="0.25">
      <c r="A169" s="63" t="s">
        <v>944</v>
      </c>
      <c r="B169" s="63" t="s">
        <v>398</v>
      </c>
      <c r="C169" s="63"/>
      <c r="D169" s="63" t="s">
        <v>97</v>
      </c>
      <c r="E169" s="10"/>
      <c r="F169" s="10"/>
      <c r="G169" s="7"/>
      <c r="I169" s="63"/>
      <c r="J169" s="47"/>
      <c r="K169" s="108"/>
      <c r="M169" s="63">
        <v>1</v>
      </c>
      <c r="N169" s="197">
        <v>529</v>
      </c>
      <c r="P169" s="113"/>
      <c r="Q169" s="196"/>
      <c r="S169" s="113">
        <v>1</v>
      </c>
      <c r="T169" s="196">
        <v>402</v>
      </c>
      <c r="V169" s="82"/>
      <c r="W169" s="82"/>
      <c r="X169" s="82"/>
      <c r="Y169" s="82"/>
      <c r="Z169" s="82"/>
      <c r="AA169" s="65"/>
      <c r="AB169" s="4"/>
      <c r="AC169" s="4"/>
      <c r="AD169" s="4"/>
      <c r="AE169" s="4"/>
      <c r="AF169" s="4"/>
      <c r="AG169" s="4"/>
      <c r="AH169" s="4"/>
      <c r="AI169" s="4"/>
      <c r="AJ169" s="4"/>
      <c r="AK169" s="4"/>
      <c r="AL169" s="4"/>
      <c r="AM169" s="4"/>
    </row>
    <row r="170" spans="1:39" s="3" customFormat="1" ht="15" x14ac:dyDescent="0.25">
      <c r="A170" s="63" t="s">
        <v>944</v>
      </c>
      <c r="B170" s="63" t="s">
        <v>399</v>
      </c>
      <c r="C170" s="63"/>
      <c r="D170" s="63" t="s">
        <v>100</v>
      </c>
      <c r="E170" s="10"/>
      <c r="F170" s="10"/>
      <c r="G170" s="7"/>
      <c r="I170" s="63"/>
      <c r="J170" s="47"/>
      <c r="K170" s="108"/>
      <c r="M170" s="63">
        <v>2</v>
      </c>
      <c r="N170" s="197">
        <v>3058</v>
      </c>
      <c r="P170" s="113"/>
      <c r="Q170" s="196"/>
      <c r="S170" s="113"/>
      <c r="T170" s="196"/>
      <c r="V170" s="82"/>
      <c r="W170" s="82"/>
      <c r="X170" s="82"/>
      <c r="Y170" s="82"/>
      <c r="Z170" s="82"/>
      <c r="AA170" s="65"/>
      <c r="AB170" s="4"/>
      <c r="AC170" s="4"/>
      <c r="AD170" s="4"/>
      <c r="AE170" s="4"/>
      <c r="AF170" s="4"/>
      <c r="AG170" s="4"/>
      <c r="AH170" s="4"/>
      <c r="AI170" s="4"/>
      <c r="AJ170" s="4"/>
      <c r="AK170" s="4"/>
      <c r="AL170" s="4"/>
      <c r="AM170" s="4"/>
    </row>
    <row r="171" spans="1:39" s="3" customFormat="1" ht="15" x14ac:dyDescent="0.25">
      <c r="A171" s="63" t="s">
        <v>944</v>
      </c>
      <c r="B171" s="63" t="s">
        <v>399</v>
      </c>
      <c r="C171" s="63"/>
      <c r="D171" s="63" t="s">
        <v>77</v>
      </c>
      <c r="E171" s="10"/>
      <c r="F171" s="10"/>
      <c r="G171" s="7"/>
      <c r="I171" s="63"/>
      <c r="J171" s="47"/>
      <c r="K171" s="108"/>
      <c r="M171" s="63">
        <v>5</v>
      </c>
      <c r="N171" s="197">
        <v>2783.83</v>
      </c>
      <c r="P171" s="113">
        <v>2</v>
      </c>
      <c r="Q171" s="196">
        <v>700</v>
      </c>
      <c r="S171" s="113">
        <v>2</v>
      </c>
      <c r="T171" s="196">
        <v>400</v>
      </c>
      <c r="V171" s="82"/>
      <c r="W171" s="82"/>
      <c r="X171" s="82"/>
      <c r="Y171" s="82"/>
      <c r="Z171" s="82"/>
      <c r="AA171" s="65"/>
      <c r="AB171" s="4"/>
      <c r="AC171" s="4"/>
      <c r="AD171" s="4"/>
      <c r="AE171" s="4"/>
      <c r="AF171" s="4"/>
      <c r="AG171" s="4"/>
      <c r="AH171" s="4"/>
      <c r="AI171" s="4"/>
      <c r="AJ171" s="4"/>
      <c r="AK171" s="4"/>
      <c r="AL171" s="4"/>
      <c r="AM171" s="4"/>
    </row>
    <row r="172" spans="1:39" s="3" customFormat="1" ht="15" x14ac:dyDescent="0.25">
      <c r="A172" s="63" t="s">
        <v>944</v>
      </c>
      <c r="B172" s="63" t="s">
        <v>400</v>
      </c>
      <c r="C172" s="63"/>
      <c r="D172" s="63" t="s">
        <v>388</v>
      </c>
      <c r="E172" s="10"/>
      <c r="F172" s="10"/>
      <c r="G172" s="7"/>
      <c r="I172" s="63"/>
      <c r="J172" s="47"/>
      <c r="K172" s="108"/>
      <c r="M172" s="63"/>
      <c r="N172" s="197"/>
      <c r="P172" s="113"/>
      <c r="Q172" s="196"/>
      <c r="S172" s="113">
        <v>1</v>
      </c>
      <c r="T172" s="196">
        <v>200</v>
      </c>
      <c r="V172" s="82"/>
      <c r="W172" s="82"/>
      <c r="X172" s="82"/>
      <c r="Y172" s="82"/>
      <c r="Z172" s="82"/>
      <c r="AA172" s="65"/>
      <c r="AB172" s="4"/>
      <c r="AC172" s="4"/>
      <c r="AD172" s="4"/>
      <c r="AE172" s="4"/>
      <c r="AF172" s="4"/>
      <c r="AG172" s="4"/>
      <c r="AH172" s="4"/>
      <c r="AI172" s="4"/>
      <c r="AJ172" s="4"/>
      <c r="AK172" s="4"/>
      <c r="AL172" s="4"/>
      <c r="AM172" s="4"/>
    </row>
    <row r="173" spans="1:39" s="3" customFormat="1" ht="15" x14ac:dyDescent="0.25">
      <c r="A173" s="63" t="s">
        <v>944</v>
      </c>
      <c r="B173" s="63" t="s">
        <v>962</v>
      </c>
      <c r="C173" s="63"/>
      <c r="D173" s="63" t="s">
        <v>383</v>
      </c>
      <c r="E173" s="10"/>
      <c r="F173" s="10"/>
      <c r="G173" s="7"/>
      <c r="I173" s="63"/>
      <c r="J173" s="47"/>
      <c r="K173" s="108"/>
      <c r="M173" s="63"/>
      <c r="N173" s="197"/>
      <c r="P173" s="113"/>
      <c r="Q173" s="196"/>
      <c r="S173" s="113">
        <v>1</v>
      </c>
      <c r="T173" s="196">
        <v>200</v>
      </c>
      <c r="V173" s="82"/>
      <c r="W173" s="82"/>
      <c r="X173" s="82"/>
      <c r="Y173" s="82"/>
      <c r="Z173" s="82"/>
      <c r="AA173" s="65"/>
      <c r="AB173" s="4"/>
      <c r="AC173" s="4"/>
      <c r="AD173" s="4"/>
      <c r="AE173" s="4"/>
      <c r="AF173" s="4"/>
      <c r="AG173" s="4"/>
      <c r="AH173" s="4"/>
      <c r="AI173" s="4"/>
      <c r="AJ173" s="4"/>
      <c r="AK173" s="4"/>
      <c r="AL173" s="4"/>
      <c r="AM173" s="4"/>
    </row>
    <row r="174" spans="1:39" s="3" customFormat="1" ht="15" x14ac:dyDescent="0.25">
      <c r="A174" s="63" t="s">
        <v>944</v>
      </c>
      <c r="B174" s="63" t="s">
        <v>403</v>
      </c>
      <c r="C174" s="63"/>
      <c r="D174" s="63" t="s">
        <v>175</v>
      </c>
      <c r="E174" s="10"/>
      <c r="F174" s="10"/>
      <c r="G174" s="7"/>
      <c r="I174" s="63"/>
      <c r="J174" s="47"/>
      <c r="K174" s="108"/>
      <c r="M174" s="63">
        <v>34</v>
      </c>
      <c r="N174" s="197">
        <v>27110.880000000001</v>
      </c>
      <c r="P174" s="113">
        <v>55</v>
      </c>
      <c r="Q174" s="196">
        <v>29784</v>
      </c>
      <c r="S174" s="113">
        <v>34</v>
      </c>
      <c r="T174" s="196">
        <v>9976</v>
      </c>
      <c r="V174" s="82"/>
      <c r="W174" s="82"/>
      <c r="X174" s="82"/>
      <c r="Y174" s="82"/>
      <c r="Z174" s="82"/>
      <c r="AA174" s="65"/>
      <c r="AB174" s="4"/>
      <c r="AC174" s="4"/>
      <c r="AD174" s="4"/>
      <c r="AE174" s="4"/>
      <c r="AF174" s="4"/>
      <c r="AG174" s="4"/>
      <c r="AH174" s="4"/>
      <c r="AI174" s="4"/>
      <c r="AJ174" s="4"/>
      <c r="AK174" s="4"/>
      <c r="AL174" s="4"/>
      <c r="AM174" s="4"/>
    </row>
    <row r="175" spans="1:39" s="3" customFormat="1" ht="15" x14ac:dyDescent="0.25">
      <c r="A175" s="63" t="s">
        <v>944</v>
      </c>
      <c r="B175" s="63" t="s">
        <v>963</v>
      </c>
      <c r="C175" s="63"/>
      <c r="D175" s="63" t="s">
        <v>175</v>
      </c>
      <c r="E175" s="10"/>
      <c r="F175" s="10"/>
      <c r="G175" s="7"/>
      <c r="I175" s="63"/>
      <c r="J175" s="47"/>
      <c r="K175" s="108"/>
      <c r="M175" s="63"/>
      <c r="N175" s="197"/>
      <c r="P175" s="113"/>
      <c r="Q175" s="196"/>
      <c r="S175" s="113">
        <v>7</v>
      </c>
      <c r="T175" s="196">
        <v>3383</v>
      </c>
      <c r="V175" s="82"/>
      <c r="W175" s="82"/>
      <c r="X175" s="82"/>
      <c r="Y175" s="82"/>
      <c r="Z175" s="82"/>
      <c r="AA175" s="65"/>
      <c r="AB175" s="4"/>
      <c r="AC175" s="4"/>
      <c r="AD175" s="4"/>
      <c r="AE175" s="4"/>
      <c r="AF175" s="4"/>
      <c r="AG175" s="4"/>
      <c r="AH175" s="4"/>
      <c r="AI175" s="4"/>
      <c r="AJ175" s="4"/>
      <c r="AK175" s="4"/>
      <c r="AL175" s="4"/>
      <c r="AM175" s="4"/>
    </row>
    <row r="176" spans="1:39" s="3" customFormat="1" ht="15" x14ac:dyDescent="0.25">
      <c r="A176" s="63" t="s">
        <v>944</v>
      </c>
      <c r="B176" s="63" t="s">
        <v>407</v>
      </c>
      <c r="C176" s="63"/>
      <c r="D176" s="63" t="s">
        <v>155</v>
      </c>
      <c r="E176" s="10"/>
      <c r="F176" s="10"/>
      <c r="G176" s="7"/>
      <c r="I176" s="63"/>
      <c r="J176" s="47"/>
      <c r="K176" s="108"/>
      <c r="M176" s="63"/>
      <c r="N176" s="197"/>
      <c r="P176" s="113">
        <v>3</v>
      </c>
      <c r="Q176" s="196">
        <v>2368</v>
      </c>
      <c r="S176" s="113">
        <v>1</v>
      </c>
      <c r="T176" s="196">
        <v>200</v>
      </c>
      <c r="V176" s="82"/>
      <c r="W176" s="82"/>
      <c r="X176" s="82"/>
      <c r="Y176" s="82"/>
      <c r="Z176" s="82"/>
      <c r="AA176" s="65"/>
      <c r="AB176" s="4"/>
      <c r="AC176" s="4"/>
      <c r="AD176" s="4"/>
      <c r="AE176" s="4"/>
      <c r="AF176" s="4"/>
      <c r="AG176" s="4"/>
      <c r="AH176" s="4"/>
      <c r="AI176" s="4"/>
      <c r="AJ176" s="4"/>
      <c r="AK176" s="4"/>
      <c r="AL176" s="4"/>
      <c r="AM176" s="4"/>
    </row>
    <row r="177" spans="1:39" s="3" customFormat="1" ht="15" x14ac:dyDescent="0.25">
      <c r="A177" s="63" t="s">
        <v>944</v>
      </c>
      <c r="B177" s="63" t="s">
        <v>408</v>
      </c>
      <c r="C177" s="63"/>
      <c r="D177" s="63" t="s">
        <v>409</v>
      </c>
      <c r="E177" s="10"/>
      <c r="F177" s="10"/>
      <c r="G177" s="7"/>
      <c r="I177" s="63"/>
      <c r="J177" s="47"/>
      <c r="K177" s="108"/>
      <c r="M177" s="63">
        <v>1</v>
      </c>
      <c r="N177" s="197">
        <v>1058</v>
      </c>
      <c r="P177" s="113">
        <v>1</v>
      </c>
      <c r="Q177" s="196">
        <v>300</v>
      </c>
      <c r="S177" s="113"/>
      <c r="T177" s="196"/>
      <c r="V177" s="82"/>
      <c r="W177" s="82"/>
      <c r="X177" s="82"/>
      <c r="Y177" s="82"/>
      <c r="Z177" s="82"/>
      <c r="AA177" s="65"/>
      <c r="AB177" s="4"/>
      <c r="AC177" s="4"/>
      <c r="AD177" s="4"/>
      <c r="AE177" s="4"/>
      <c r="AF177" s="4"/>
      <c r="AG177" s="4"/>
      <c r="AH177" s="4"/>
      <c r="AI177" s="4"/>
      <c r="AJ177" s="4"/>
      <c r="AK177" s="4"/>
      <c r="AL177" s="4"/>
      <c r="AM177" s="4"/>
    </row>
    <row r="178" spans="1:39" s="3" customFormat="1" ht="15" x14ac:dyDescent="0.25">
      <c r="A178" s="63" t="s">
        <v>944</v>
      </c>
      <c r="B178" s="63" t="s">
        <v>411</v>
      </c>
      <c r="C178" s="63"/>
      <c r="D178" s="63" t="s">
        <v>93</v>
      </c>
      <c r="E178" s="10"/>
      <c r="F178" s="10"/>
      <c r="G178" s="7"/>
      <c r="I178" s="63"/>
      <c r="J178" s="47"/>
      <c r="K178" s="108"/>
      <c r="M178" s="63">
        <v>1</v>
      </c>
      <c r="N178" s="197">
        <v>500</v>
      </c>
      <c r="P178" s="113">
        <v>1</v>
      </c>
      <c r="Q178" s="196">
        <v>300</v>
      </c>
      <c r="S178" s="113"/>
      <c r="T178" s="196"/>
      <c r="V178" s="82"/>
      <c r="W178" s="82"/>
      <c r="X178" s="82"/>
      <c r="Y178" s="82"/>
      <c r="Z178" s="82"/>
      <c r="AA178" s="65"/>
      <c r="AB178" s="4"/>
      <c r="AC178" s="4"/>
      <c r="AD178" s="4"/>
      <c r="AE178" s="4"/>
      <c r="AF178" s="4"/>
      <c r="AG178" s="4"/>
      <c r="AH178" s="4"/>
      <c r="AI178" s="4"/>
      <c r="AJ178" s="4"/>
      <c r="AK178" s="4"/>
      <c r="AL178" s="4"/>
      <c r="AM178" s="4"/>
    </row>
    <row r="179" spans="1:39" s="3" customFormat="1" ht="15" x14ac:dyDescent="0.25">
      <c r="A179" s="63" t="s">
        <v>944</v>
      </c>
      <c r="B179" s="63" t="s">
        <v>964</v>
      </c>
      <c r="C179" s="63"/>
      <c r="D179" s="63" t="s">
        <v>414</v>
      </c>
      <c r="E179" s="10"/>
      <c r="F179" s="10"/>
      <c r="G179" s="7"/>
      <c r="I179" s="63"/>
      <c r="J179" s="47"/>
      <c r="K179" s="108"/>
      <c r="M179" s="63"/>
      <c r="N179" s="197"/>
      <c r="P179" s="113"/>
      <c r="Q179" s="196"/>
      <c r="S179" s="113">
        <v>2</v>
      </c>
      <c r="T179" s="196">
        <v>400</v>
      </c>
      <c r="V179" s="82"/>
      <c r="W179" s="82"/>
      <c r="X179" s="82"/>
      <c r="Y179" s="82"/>
      <c r="Z179" s="82"/>
      <c r="AA179" s="65"/>
      <c r="AB179" s="4"/>
      <c r="AC179" s="4"/>
      <c r="AD179" s="4"/>
      <c r="AE179" s="4"/>
      <c r="AF179" s="4"/>
      <c r="AG179" s="4"/>
      <c r="AH179" s="4"/>
      <c r="AI179" s="4"/>
      <c r="AJ179" s="4"/>
      <c r="AK179" s="4"/>
      <c r="AL179" s="4"/>
      <c r="AM179" s="4"/>
    </row>
    <row r="180" spans="1:39" s="3" customFormat="1" ht="15" x14ac:dyDescent="0.25">
      <c r="A180" s="63" t="s">
        <v>944</v>
      </c>
      <c r="B180" s="63" t="s">
        <v>413</v>
      </c>
      <c r="C180" s="63"/>
      <c r="D180" s="63" t="s">
        <v>324</v>
      </c>
      <c r="E180" s="10"/>
      <c r="F180" s="10"/>
      <c r="G180" s="7"/>
      <c r="I180" s="63"/>
      <c r="J180" s="47"/>
      <c r="K180" s="108"/>
      <c r="M180" s="63">
        <v>1</v>
      </c>
      <c r="N180" s="197">
        <v>400</v>
      </c>
      <c r="P180" s="113"/>
      <c r="Q180" s="196"/>
      <c r="S180" s="113"/>
      <c r="T180" s="196"/>
      <c r="V180" s="82"/>
      <c r="W180" s="82"/>
      <c r="X180" s="82"/>
      <c r="Y180" s="82"/>
      <c r="Z180" s="82"/>
      <c r="AA180" s="65"/>
      <c r="AB180" s="4"/>
      <c r="AC180" s="4"/>
      <c r="AD180" s="4"/>
      <c r="AE180" s="4"/>
      <c r="AF180" s="4"/>
      <c r="AG180" s="4"/>
      <c r="AH180" s="4"/>
      <c r="AI180" s="4"/>
      <c r="AJ180" s="4"/>
      <c r="AK180" s="4"/>
      <c r="AL180" s="4"/>
      <c r="AM180" s="4"/>
    </row>
    <row r="181" spans="1:39" s="3" customFormat="1" ht="15" x14ac:dyDescent="0.25">
      <c r="A181" s="63" t="s">
        <v>944</v>
      </c>
      <c r="B181" s="63" t="s">
        <v>415</v>
      </c>
      <c r="C181" s="63"/>
      <c r="D181" s="63" t="s">
        <v>324</v>
      </c>
      <c r="E181" s="10"/>
      <c r="F181" s="10"/>
      <c r="G181" s="7"/>
      <c r="I181" s="63"/>
      <c r="J181" s="47"/>
      <c r="K181" s="108"/>
      <c r="M181" s="63">
        <v>8</v>
      </c>
      <c r="N181" s="197">
        <v>4767</v>
      </c>
      <c r="P181" s="113">
        <v>8</v>
      </c>
      <c r="Q181" s="196">
        <v>3758</v>
      </c>
      <c r="S181" s="113">
        <v>7</v>
      </c>
      <c r="T181" s="196">
        <v>2507.87</v>
      </c>
      <c r="V181" s="82"/>
      <c r="W181" s="82"/>
      <c r="X181" s="82"/>
      <c r="Y181" s="82"/>
      <c r="Z181" s="82"/>
      <c r="AA181" s="65"/>
      <c r="AB181" s="4"/>
      <c r="AC181" s="4"/>
      <c r="AD181" s="4"/>
      <c r="AE181" s="4"/>
      <c r="AF181" s="4"/>
      <c r="AG181" s="4"/>
      <c r="AH181" s="4"/>
      <c r="AI181" s="4"/>
      <c r="AJ181" s="4"/>
      <c r="AK181" s="4"/>
      <c r="AL181" s="4"/>
      <c r="AM181" s="4"/>
    </row>
    <row r="182" spans="1:39" s="3" customFormat="1" ht="15" x14ac:dyDescent="0.25">
      <c r="A182" s="63" t="s">
        <v>944</v>
      </c>
      <c r="B182" s="63" t="s">
        <v>671</v>
      </c>
      <c r="C182" s="63"/>
      <c r="D182" s="63" t="s">
        <v>109</v>
      </c>
      <c r="E182" s="10"/>
      <c r="F182" s="10"/>
      <c r="G182" s="7"/>
      <c r="I182" s="63"/>
      <c r="J182" s="47"/>
      <c r="K182" s="108"/>
      <c r="M182" s="63">
        <v>8</v>
      </c>
      <c r="N182" s="197">
        <v>6492.28</v>
      </c>
      <c r="P182" s="113">
        <v>13</v>
      </c>
      <c r="Q182" s="196">
        <v>7610.44</v>
      </c>
      <c r="S182" s="113">
        <v>2</v>
      </c>
      <c r="T182" s="196">
        <v>400</v>
      </c>
      <c r="V182" s="82"/>
      <c r="W182" s="82"/>
      <c r="X182" s="82"/>
      <c r="Y182" s="82"/>
      <c r="Z182" s="82"/>
      <c r="AA182" s="65"/>
      <c r="AB182" s="4"/>
      <c r="AC182" s="4"/>
      <c r="AD182" s="4"/>
      <c r="AE182" s="4"/>
      <c r="AF182" s="4"/>
      <c r="AG182" s="4"/>
      <c r="AH182" s="4"/>
      <c r="AI182" s="4"/>
      <c r="AJ182" s="4"/>
      <c r="AK182" s="4"/>
      <c r="AL182" s="4"/>
      <c r="AM182" s="4"/>
    </row>
    <row r="183" spans="1:39" s="3" customFormat="1" ht="15" x14ac:dyDescent="0.25">
      <c r="A183" s="63" t="s">
        <v>944</v>
      </c>
      <c r="B183" s="63" t="s">
        <v>420</v>
      </c>
      <c r="C183" s="63"/>
      <c r="D183" s="63" t="s">
        <v>287</v>
      </c>
      <c r="E183" s="10"/>
      <c r="F183" s="10"/>
      <c r="G183" s="7"/>
      <c r="I183" s="63"/>
      <c r="J183" s="47"/>
      <c r="K183" s="108"/>
      <c r="M183" s="63">
        <v>1</v>
      </c>
      <c r="N183" s="197">
        <v>500</v>
      </c>
      <c r="P183" s="113">
        <v>2</v>
      </c>
      <c r="Q183" s="196">
        <v>1587</v>
      </c>
      <c r="S183" s="113">
        <v>1</v>
      </c>
      <c r="T183" s="196">
        <v>200</v>
      </c>
      <c r="V183" s="82"/>
      <c r="W183" s="82"/>
      <c r="X183" s="82"/>
      <c r="Y183" s="82"/>
      <c r="Z183" s="82"/>
      <c r="AA183" s="65"/>
      <c r="AB183" s="4"/>
      <c r="AC183" s="4"/>
      <c r="AD183" s="4"/>
      <c r="AE183" s="4"/>
      <c r="AF183" s="4"/>
      <c r="AG183" s="4"/>
      <c r="AH183" s="4"/>
      <c r="AI183" s="4"/>
      <c r="AJ183" s="4"/>
      <c r="AK183" s="4"/>
      <c r="AL183" s="4"/>
      <c r="AM183" s="4"/>
    </row>
    <row r="184" spans="1:39" s="3" customFormat="1" ht="15" x14ac:dyDescent="0.25">
      <c r="A184" s="63" t="s">
        <v>944</v>
      </c>
      <c r="B184" s="63" t="s">
        <v>421</v>
      </c>
      <c r="C184" s="63"/>
      <c r="D184" s="63" t="s">
        <v>295</v>
      </c>
      <c r="E184" s="10"/>
      <c r="F184" s="10"/>
      <c r="G184" s="7"/>
      <c r="I184" s="63"/>
      <c r="J184" s="47"/>
      <c r="K184" s="108"/>
      <c r="M184" s="63">
        <v>1</v>
      </c>
      <c r="N184" s="197">
        <v>500</v>
      </c>
      <c r="P184" s="113"/>
      <c r="Q184" s="196"/>
      <c r="S184" s="113"/>
      <c r="T184" s="196"/>
      <c r="V184" s="82"/>
      <c r="W184" s="82"/>
      <c r="X184" s="82"/>
      <c r="Y184" s="82"/>
      <c r="Z184" s="82"/>
      <c r="AA184" s="65"/>
      <c r="AB184" s="4"/>
      <c r="AC184" s="4"/>
      <c r="AD184" s="4"/>
      <c r="AE184" s="4"/>
      <c r="AF184" s="4"/>
      <c r="AG184" s="4"/>
      <c r="AH184" s="4"/>
      <c r="AI184" s="4"/>
      <c r="AJ184" s="4"/>
      <c r="AK184" s="4"/>
      <c r="AL184" s="4"/>
      <c r="AM184" s="4"/>
    </row>
    <row r="185" spans="1:39" s="3" customFormat="1" ht="15" x14ac:dyDescent="0.25">
      <c r="A185" s="63" t="s">
        <v>944</v>
      </c>
      <c r="B185" s="63" t="s">
        <v>422</v>
      </c>
      <c r="C185" s="63"/>
      <c r="D185" s="63" t="s">
        <v>410</v>
      </c>
      <c r="E185" s="10"/>
      <c r="F185" s="10"/>
      <c r="G185" s="7"/>
      <c r="I185" s="63"/>
      <c r="J185" s="47"/>
      <c r="K185" s="108"/>
      <c r="M185" s="63">
        <v>3</v>
      </c>
      <c r="N185" s="197">
        <v>2064.9499999999998</v>
      </c>
      <c r="P185" s="113">
        <v>1</v>
      </c>
      <c r="Q185" s="196">
        <v>529</v>
      </c>
      <c r="S185" s="113"/>
      <c r="T185" s="196"/>
      <c r="V185" s="82"/>
      <c r="W185" s="82"/>
      <c r="X185" s="82"/>
      <c r="Y185" s="82"/>
      <c r="Z185" s="82"/>
      <c r="AA185" s="65"/>
      <c r="AB185" s="4"/>
      <c r="AC185" s="4"/>
      <c r="AD185" s="4"/>
      <c r="AE185" s="4"/>
      <c r="AF185" s="4"/>
      <c r="AG185" s="4"/>
      <c r="AH185" s="4"/>
      <c r="AI185" s="4"/>
      <c r="AJ185" s="4"/>
      <c r="AK185" s="4"/>
      <c r="AL185" s="4"/>
      <c r="AM185" s="4"/>
    </row>
    <row r="186" spans="1:39" s="3" customFormat="1" ht="15" x14ac:dyDescent="0.25">
      <c r="A186" s="63" t="s">
        <v>944</v>
      </c>
      <c r="B186" s="63" t="s">
        <v>965</v>
      </c>
      <c r="C186" s="63"/>
      <c r="D186" s="63" t="s">
        <v>425</v>
      </c>
      <c r="E186" s="10"/>
      <c r="F186" s="10"/>
      <c r="G186" s="7"/>
      <c r="I186" s="63"/>
      <c r="J186" s="47"/>
      <c r="K186" s="108"/>
      <c r="M186" s="63"/>
      <c r="N186" s="197"/>
      <c r="P186" s="113"/>
      <c r="Q186" s="196"/>
      <c r="S186" s="113">
        <v>1</v>
      </c>
      <c r="T186" s="196">
        <v>200</v>
      </c>
      <c r="V186" s="82"/>
      <c r="W186" s="82"/>
      <c r="X186" s="82"/>
      <c r="Y186" s="82"/>
      <c r="Z186" s="82"/>
      <c r="AA186" s="65"/>
      <c r="AB186" s="4"/>
      <c r="AC186" s="4"/>
      <c r="AD186" s="4"/>
      <c r="AE186" s="4"/>
      <c r="AF186" s="4"/>
      <c r="AG186" s="4"/>
      <c r="AH186" s="4"/>
      <c r="AI186" s="4"/>
      <c r="AJ186" s="4"/>
      <c r="AK186" s="4"/>
      <c r="AL186" s="4"/>
      <c r="AM186" s="4"/>
    </row>
    <row r="187" spans="1:39" s="3" customFormat="1" ht="15" x14ac:dyDescent="0.25">
      <c r="A187" s="63" t="s">
        <v>944</v>
      </c>
      <c r="B187" s="63" t="s">
        <v>428</v>
      </c>
      <c r="C187" s="63"/>
      <c r="D187" s="63" t="s">
        <v>64</v>
      </c>
      <c r="E187" s="10"/>
      <c r="F187" s="10"/>
      <c r="G187" s="7"/>
      <c r="I187" s="63"/>
      <c r="J187" s="47"/>
      <c r="K187" s="108"/>
      <c r="M187" s="63"/>
      <c r="N187" s="197"/>
      <c r="P187" s="113">
        <v>5</v>
      </c>
      <c r="Q187" s="196">
        <v>2487</v>
      </c>
      <c r="S187" s="113"/>
      <c r="T187" s="196"/>
      <c r="V187" s="82"/>
      <c r="W187" s="82"/>
      <c r="X187" s="82"/>
      <c r="Y187" s="82"/>
      <c r="Z187" s="82"/>
      <c r="AA187" s="65"/>
      <c r="AB187" s="4"/>
      <c r="AC187" s="4"/>
      <c r="AD187" s="4"/>
      <c r="AE187" s="4"/>
      <c r="AF187" s="4"/>
      <c r="AG187" s="4"/>
      <c r="AH187" s="4"/>
      <c r="AI187" s="4"/>
      <c r="AJ187" s="4"/>
      <c r="AK187" s="4"/>
      <c r="AL187" s="4"/>
      <c r="AM187" s="4"/>
    </row>
    <row r="188" spans="1:39" s="3" customFormat="1" ht="15" x14ac:dyDescent="0.25">
      <c r="A188" s="63" t="s">
        <v>944</v>
      </c>
      <c r="B188" s="63" t="s">
        <v>430</v>
      </c>
      <c r="C188" s="63"/>
      <c r="D188" s="63" t="s">
        <v>167</v>
      </c>
      <c r="E188" s="10"/>
      <c r="F188" s="10"/>
      <c r="G188" s="7"/>
      <c r="I188" s="63"/>
      <c r="J188" s="47"/>
      <c r="K188" s="108"/>
      <c r="M188" s="63"/>
      <c r="N188" s="197"/>
      <c r="P188" s="113">
        <v>1</v>
      </c>
      <c r="Q188" s="196">
        <v>300</v>
      </c>
      <c r="S188" s="113"/>
      <c r="T188" s="196"/>
      <c r="V188" s="82"/>
      <c r="W188" s="82"/>
      <c r="X188" s="82"/>
      <c r="Y188" s="82"/>
      <c r="Z188" s="82"/>
      <c r="AA188" s="65"/>
      <c r="AB188" s="4"/>
      <c r="AC188" s="4"/>
      <c r="AD188" s="4"/>
      <c r="AE188" s="4"/>
      <c r="AF188" s="4"/>
      <c r="AG188" s="4"/>
      <c r="AH188" s="4"/>
      <c r="AI188" s="4"/>
      <c r="AJ188" s="4"/>
      <c r="AK188" s="4"/>
      <c r="AL188" s="4"/>
      <c r="AM188" s="4"/>
    </row>
    <row r="189" spans="1:39" s="3" customFormat="1" ht="15" x14ac:dyDescent="0.25">
      <c r="A189" s="63" t="s">
        <v>944</v>
      </c>
      <c r="B189" s="63" t="s">
        <v>432</v>
      </c>
      <c r="C189" s="63"/>
      <c r="D189" s="63" t="s">
        <v>368</v>
      </c>
      <c r="E189" s="10"/>
      <c r="F189" s="10"/>
      <c r="G189" s="7"/>
      <c r="I189" s="63"/>
      <c r="J189" s="47"/>
      <c r="K189" s="108"/>
      <c r="M189" s="63">
        <v>3</v>
      </c>
      <c r="N189" s="197">
        <v>1329</v>
      </c>
      <c r="P189" s="113"/>
      <c r="Q189" s="196"/>
      <c r="S189" s="113">
        <v>7</v>
      </c>
      <c r="T189" s="196">
        <v>1832</v>
      </c>
      <c r="V189" s="82"/>
      <c r="W189" s="82"/>
      <c r="X189" s="82"/>
      <c r="Y189" s="82"/>
      <c r="Z189" s="82"/>
      <c r="AA189" s="65"/>
      <c r="AB189" s="4"/>
      <c r="AC189" s="4"/>
      <c r="AD189" s="4"/>
      <c r="AE189" s="4"/>
      <c r="AF189" s="4"/>
      <c r="AG189" s="4"/>
      <c r="AH189" s="4"/>
      <c r="AI189" s="4"/>
      <c r="AJ189" s="4"/>
      <c r="AK189" s="4"/>
      <c r="AL189" s="4"/>
      <c r="AM189" s="4"/>
    </row>
    <row r="190" spans="1:39" s="3" customFormat="1" ht="15" x14ac:dyDescent="0.25">
      <c r="A190" s="63" t="s">
        <v>944</v>
      </c>
      <c r="B190" s="63" t="s">
        <v>436</v>
      </c>
      <c r="C190" s="63"/>
      <c r="D190" s="63" t="s">
        <v>390</v>
      </c>
      <c r="E190" s="10"/>
      <c r="F190" s="10"/>
      <c r="G190" s="7"/>
      <c r="I190" s="63"/>
      <c r="J190" s="47"/>
      <c r="K190" s="108"/>
      <c r="M190" s="63"/>
      <c r="N190" s="197"/>
      <c r="P190" s="113">
        <v>2</v>
      </c>
      <c r="Q190" s="196">
        <v>2032.99</v>
      </c>
      <c r="S190" s="113">
        <v>2</v>
      </c>
      <c r="T190" s="196">
        <v>1222</v>
      </c>
      <c r="V190" s="82"/>
      <c r="W190" s="82"/>
      <c r="X190" s="82"/>
      <c r="Y190" s="82"/>
      <c r="Z190" s="82"/>
      <c r="AA190" s="65"/>
      <c r="AB190" s="4"/>
      <c r="AC190" s="4"/>
      <c r="AD190" s="4"/>
      <c r="AE190" s="4"/>
      <c r="AF190" s="4"/>
      <c r="AG190" s="4"/>
      <c r="AH190" s="4"/>
      <c r="AI190" s="4"/>
      <c r="AJ190" s="4"/>
      <c r="AK190" s="4"/>
      <c r="AL190" s="4"/>
      <c r="AM190" s="4"/>
    </row>
    <row r="191" spans="1:39" s="3" customFormat="1" ht="15" x14ac:dyDescent="0.25">
      <c r="A191" s="63" t="s">
        <v>944</v>
      </c>
      <c r="B191" s="63" t="s">
        <v>445</v>
      </c>
      <c r="C191" s="63"/>
      <c r="D191" s="63" t="s">
        <v>124</v>
      </c>
      <c r="E191" s="10"/>
      <c r="F191" s="10"/>
      <c r="G191" s="7"/>
      <c r="I191" s="63"/>
      <c r="J191" s="47"/>
      <c r="K191" s="108"/>
      <c r="M191" s="63">
        <v>1</v>
      </c>
      <c r="N191" s="197">
        <v>500</v>
      </c>
      <c r="P191" s="113"/>
      <c r="Q191" s="196"/>
      <c r="S191" s="113"/>
      <c r="T191" s="196"/>
      <c r="V191" s="82"/>
      <c r="W191" s="82"/>
      <c r="X191" s="82"/>
      <c r="Y191" s="82"/>
      <c r="Z191" s="82"/>
      <c r="AA191" s="65"/>
      <c r="AB191" s="4"/>
      <c r="AC191" s="4"/>
      <c r="AD191" s="4"/>
      <c r="AE191" s="4"/>
      <c r="AF191" s="4"/>
      <c r="AG191" s="4"/>
      <c r="AH191" s="4"/>
      <c r="AI191" s="4"/>
      <c r="AJ191" s="4"/>
      <c r="AK191" s="4"/>
      <c r="AL191" s="4"/>
      <c r="AM191" s="4"/>
    </row>
    <row r="192" spans="1:39" s="3" customFormat="1" ht="15" x14ac:dyDescent="0.25">
      <c r="A192" s="63" t="s">
        <v>944</v>
      </c>
      <c r="B192" s="63" t="s">
        <v>446</v>
      </c>
      <c r="C192" s="63"/>
      <c r="D192" s="63" t="s">
        <v>109</v>
      </c>
      <c r="E192" s="10"/>
      <c r="F192" s="10"/>
      <c r="G192" s="7"/>
      <c r="I192" s="63"/>
      <c r="J192" s="47"/>
      <c r="K192" s="108"/>
      <c r="M192" s="63"/>
      <c r="N192" s="197"/>
      <c r="P192" s="113">
        <v>1</v>
      </c>
      <c r="Q192" s="196">
        <v>300</v>
      </c>
      <c r="S192" s="113"/>
      <c r="T192" s="196"/>
      <c r="V192" s="82"/>
      <c r="W192" s="82"/>
      <c r="X192" s="82"/>
      <c r="Y192" s="82"/>
      <c r="Z192" s="82"/>
      <c r="AA192" s="65"/>
      <c r="AB192" s="4"/>
      <c r="AC192" s="4"/>
      <c r="AD192" s="4"/>
      <c r="AE192" s="4"/>
      <c r="AF192" s="4"/>
      <c r="AG192" s="4"/>
      <c r="AH192" s="4"/>
      <c r="AI192" s="4"/>
      <c r="AJ192" s="4"/>
      <c r="AK192" s="4"/>
      <c r="AL192" s="4"/>
      <c r="AM192" s="4"/>
    </row>
    <row r="193" spans="1:39" s="3" customFormat="1" ht="15" x14ac:dyDescent="0.25">
      <c r="A193" s="63" t="s">
        <v>944</v>
      </c>
      <c r="B193" s="63" t="s">
        <v>966</v>
      </c>
      <c r="C193" s="63"/>
      <c r="D193" s="63" t="s">
        <v>449</v>
      </c>
      <c r="E193" s="10"/>
      <c r="F193" s="10"/>
      <c r="G193" s="7"/>
      <c r="I193" s="63"/>
      <c r="J193" s="47"/>
      <c r="K193" s="108"/>
      <c r="M193" s="63">
        <v>7</v>
      </c>
      <c r="N193" s="197">
        <v>3977</v>
      </c>
      <c r="P193" s="113">
        <v>18</v>
      </c>
      <c r="Q193" s="196">
        <v>8084</v>
      </c>
      <c r="S193" s="113">
        <v>15</v>
      </c>
      <c r="T193" s="196">
        <v>2900</v>
      </c>
      <c r="V193" s="82"/>
      <c r="W193" s="82"/>
      <c r="X193" s="82"/>
      <c r="Y193" s="82"/>
      <c r="Z193" s="82"/>
      <c r="AA193" s="65"/>
      <c r="AB193" s="4"/>
      <c r="AC193" s="4"/>
      <c r="AD193" s="4"/>
      <c r="AE193" s="4"/>
      <c r="AF193" s="4"/>
      <c r="AG193" s="4"/>
      <c r="AH193" s="4"/>
      <c r="AI193" s="4"/>
      <c r="AJ193" s="4"/>
      <c r="AK193" s="4"/>
      <c r="AL193" s="4"/>
      <c r="AM193" s="4"/>
    </row>
    <row r="194" spans="1:39" s="3" customFormat="1" ht="15" x14ac:dyDescent="0.25">
      <c r="A194" s="63" t="s">
        <v>944</v>
      </c>
      <c r="B194" s="63" t="s">
        <v>453</v>
      </c>
      <c r="C194" s="63"/>
      <c r="D194" s="63" t="s">
        <v>177</v>
      </c>
      <c r="E194" s="10"/>
      <c r="F194" s="10"/>
      <c r="G194" s="7"/>
      <c r="I194" s="63"/>
      <c r="J194" s="47"/>
      <c r="K194" s="108"/>
      <c r="M194" s="63">
        <v>15</v>
      </c>
      <c r="N194" s="197">
        <v>9412.1200000000008</v>
      </c>
      <c r="P194" s="113">
        <v>9</v>
      </c>
      <c r="Q194" s="196">
        <v>3100</v>
      </c>
      <c r="S194" s="113">
        <v>9</v>
      </c>
      <c r="T194" s="196">
        <v>2400</v>
      </c>
      <c r="V194" s="82"/>
      <c r="W194" s="82"/>
      <c r="X194" s="82"/>
      <c r="Y194" s="82"/>
      <c r="Z194" s="82"/>
      <c r="AA194" s="65"/>
      <c r="AB194" s="4"/>
      <c r="AC194" s="4"/>
      <c r="AD194" s="4"/>
      <c r="AE194" s="4"/>
      <c r="AF194" s="4"/>
      <c r="AG194" s="4"/>
      <c r="AH194" s="4"/>
      <c r="AI194" s="4"/>
      <c r="AJ194" s="4"/>
      <c r="AK194" s="4"/>
      <c r="AL194" s="4"/>
      <c r="AM194" s="4"/>
    </row>
    <row r="195" spans="1:39" s="3" customFormat="1" ht="15" x14ac:dyDescent="0.25">
      <c r="A195" s="63" t="s">
        <v>944</v>
      </c>
      <c r="B195" s="63" t="s">
        <v>454</v>
      </c>
      <c r="C195" s="63"/>
      <c r="D195" s="63" t="s">
        <v>455</v>
      </c>
      <c r="E195" s="10"/>
      <c r="F195" s="10"/>
      <c r="G195" s="7"/>
      <c r="I195" s="63"/>
      <c r="J195" s="47"/>
      <c r="K195" s="108"/>
      <c r="M195" s="63">
        <v>8</v>
      </c>
      <c r="N195" s="197">
        <v>3858</v>
      </c>
      <c r="P195" s="113">
        <v>6</v>
      </c>
      <c r="Q195" s="196">
        <v>2000</v>
      </c>
      <c r="S195" s="113">
        <v>11</v>
      </c>
      <c r="T195" s="196">
        <v>3720</v>
      </c>
      <c r="V195" s="82"/>
      <c r="W195" s="82"/>
      <c r="X195" s="82"/>
      <c r="Y195" s="82"/>
      <c r="Z195" s="82"/>
      <c r="AA195" s="65"/>
      <c r="AB195" s="4"/>
      <c r="AC195" s="4"/>
      <c r="AD195" s="4"/>
      <c r="AE195" s="4"/>
      <c r="AF195" s="4"/>
      <c r="AG195" s="4"/>
      <c r="AH195" s="4"/>
      <c r="AI195" s="4"/>
      <c r="AJ195" s="4"/>
      <c r="AK195" s="4"/>
      <c r="AL195" s="4"/>
      <c r="AM195" s="4"/>
    </row>
    <row r="196" spans="1:39" s="3" customFormat="1" ht="15" x14ac:dyDescent="0.25">
      <c r="A196" s="63" t="s">
        <v>944</v>
      </c>
      <c r="B196" s="63" t="s">
        <v>461</v>
      </c>
      <c r="C196" s="63"/>
      <c r="D196" s="63" t="s">
        <v>203</v>
      </c>
      <c r="E196" s="10"/>
      <c r="F196" s="10"/>
      <c r="G196" s="7"/>
      <c r="I196" s="63"/>
      <c r="J196" s="47"/>
      <c r="K196" s="108"/>
      <c r="M196" s="63">
        <v>14</v>
      </c>
      <c r="N196" s="197">
        <v>9256.44</v>
      </c>
      <c r="P196" s="113">
        <v>15</v>
      </c>
      <c r="Q196" s="196">
        <v>6854</v>
      </c>
      <c r="S196" s="113">
        <v>5</v>
      </c>
      <c r="T196" s="196">
        <v>1000</v>
      </c>
      <c r="V196" s="82"/>
      <c r="W196" s="82"/>
      <c r="X196" s="82"/>
      <c r="Y196" s="82"/>
      <c r="Z196" s="82"/>
      <c r="AA196" s="65"/>
      <c r="AB196" s="4"/>
      <c r="AC196" s="4"/>
      <c r="AD196" s="4"/>
      <c r="AE196" s="4"/>
      <c r="AF196" s="4"/>
      <c r="AG196" s="4"/>
      <c r="AH196" s="4"/>
      <c r="AI196" s="4"/>
      <c r="AJ196" s="4"/>
      <c r="AK196" s="4"/>
      <c r="AL196" s="4"/>
      <c r="AM196" s="4"/>
    </row>
    <row r="197" spans="1:39" s="3" customFormat="1" ht="15" x14ac:dyDescent="0.25">
      <c r="A197" s="63" t="s">
        <v>944</v>
      </c>
      <c r="B197" s="63" t="s">
        <v>464</v>
      </c>
      <c r="C197" s="63"/>
      <c r="D197" s="63" t="s">
        <v>63</v>
      </c>
      <c r="E197" s="10"/>
      <c r="F197" s="10"/>
      <c r="G197" s="7"/>
      <c r="I197" s="63"/>
      <c r="J197" s="47"/>
      <c r="K197" s="108"/>
      <c r="M197" s="63">
        <v>3</v>
      </c>
      <c r="N197" s="197">
        <v>1811.16</v>
      </c>
      <c r="P197" s="113"/>
      <c r="Q197" s="196"/>
      <c r="S197" s="113"/>
      <c r="T197" s="196"/>
      <c r="V197" s="82"/>
      <c r="W197" s="82"/>
      <c r="X197" s="82"/>
      <c r="Y197" s="82"/>
      <c r="Z197" s="82"/>
      <c r="AA197" s="65"/>
      <c r="AB197" s="4"/>
      <c r="AC197" s="4"/>
      <c r="AD197" s="4"/>
      <c r="AE197" s="4"/>
      <c r="AF197" s="4"/>
      <c r="AG197" s="4"/>
      <c r="AH197" s="4"/>
      <c r="AI197" s="4"/>
      <c r="AJ197" s="4"/>
      <c r="AK197" s="4"/>
      <c r="AL197" s="4"/>
      <c r="AM197" s="4"/>
    </row>
    <row r="198" spans="1:39" s="3" customFormat="1" ht="15" x14ac:dyDescent="0.25">
      <c r="A198" s="63" t="s">
        <v>944</v>
      </c>
      <c r="B198" s="63" t="s">
        <v>466</v>
      </c>
      <c r="C198" s="63"/>
      <c r="D198" s="63" t="s">
        <v>467</v>
      </c>
      <c r="E198" s="10"/>
      <c r="F198" s="10"/>
      <c r="G198" s="7"/>
      <c r="I198" s="63"/>
      <c r="J198" s="47"/>
      <c r="K198" s="108"/>
      <c r="M198" s="63">
        <v>3</v>
      </c>
      <c r="N198" s="197">
        <v>1529</v>
      </c>
      <c r="P198" s="113">
        <v>4</v>
      </c>
      <c r="Q198" s="196">
        <v>2529</v>
      </c>
      <c r="S198" s="113">
        <v>2</v>
      </c>
      <c r="T198" s="196">
        <v>881</v>
      </c>
      <c r="V198" s="82"/>
      <c r="W198" s="82"/>
      <c r="X198" s="82"/>
      <c r="Y198" s="82"/>
      <c r="Z198" s="82"/>
      <c r="AA198" s="65"/>
      <c r="AB198" s="4"/>
      <c r="AC198" s="4"/>
      <c r="AD198" s="4"/>
      <c r="AE198" s="4"/>
      <c r="AF198" s="4"/>
      <c r="AG198" s="4"/>
      <c r="AH198" s="4"/>
      <c r="AI198" s="4"/>
      <c r="AJ198" s="4"/>
      <c r="AK198" s="4"/>
      <c r="AL198" s="4"/>
      <c r="AM198" s="4"/>
    </row>
    <row r="199" spans="1:39" s="3" customFormat="1" ht="15" x14ac:dyDescent="0.25">
      <c r="A199" s="63" t="s">
        <v>944</v>
      </c>
      <c r="B199" s="63" t="s">
        <v>470</v>
      </c>
      <c r="C199" s="63"/>
      <c r="D199" s="63" t="s">
        <v>100</v>
      </c>
      <c r="E199" s="10"/>
      <c r="F199" s="10"/>
      <c r="G199" s="7"/>
      <c r="I199" s="63"/>
      <c r="J199" s="47"/>
      <c r="K199" s="108"/>
      <c r="M199" s="63">
        <v>18</v>
      </c>
      <c r="N199" s="197">
        <v>8322</v>
      </c>
      <c r="P199" s="113">
        <v>34</v>
      </c>
      <c r="Q199" s="196">
        <v>18207.77</v>
      </c>
      <c r="S199" s="113">
        <v>33</v>
      </c>
      <c r="T199" s="196">
        <v>10585</v>
      </c>
      <c r="V199" s="82"/>
      <c r="W199" s="82"/>
      <c r="X199" s="82"/>
      <c r="Y199" s="82"/>
      <c r="Z199" s="82"/>
      <c r="AA199" s="65"/>
      <c r="AB199" s="4"/>
      <c r="AC199" s="4"/>
      <c r="AD199" s="4"/>
      <c r="AE199" s="4"/>
      <c r="AF199" s="4"/>
      <c r="AG199" s="4"/>
      <c r="AH199" s="4"/>
      <c r="AI199" s="4"/>
      <c r="AJ199" s="4"/>
      <c r="AK199" s="4"/>
      <c r="AL199" s="4"/>
      <c r="AM199" s="4"/>
    </row>
    <row r="200" spans="1:39" s="3" customFormat="1" ht="15" x14ac:dyDescent="0.25">
      <c r="A200" s="63" t="s">
        <v>944</v>
      </c>
      <c r="B200" s="63" t="s">
        <v>472</v>
      </c>
      <c r="C200" s="63"/>
      <c r="D200" s="63" t="s">
        <v>293</v>
      </c>
      <c r="E200" s="10"/>
      <c r="F200" s="10"/>
      <c r="G200" s="7"/>
      <c r="I200" s="63"/>
      <c r="J200" s="47"/>
      <c r="K200" s="108"/>
      <c r="M200" s="63"/>
      <c r="N200" s="197"/>
      <c r="P200" s="113">
        <v>3</v>
      </c>
      <c r="Q200" s="196">
        <v>2758</v>
      </c>
      <c r="S200" s="113">
        <v>2</v>
      </c>
      <c r="T200" s="196">
        <v>400</v>
      </c>
      <c r="V200" s="82"/>
      <c r="W200" s="82"/>
      <c r="X200" s="82"/>
      <c r="Y200" s="82"/>
      <c r="Z200" s="82"/>
      <c r="AA200" s="65"/>
      <c r="AB200" s="4"/>
      <c r="AC200" s="4"/>
      <c r="AD200" s="4"/>
      <c r="AE200" s="4"/>
      <c r="AF200" s="4"/>
      <c r="AG200" s="4"/>
      <c r="AH200" s="4"/>
      <c r="AI200" s="4"/>
      <c r="AJ200" s="4"/>
      <c r="AK200" s="4"/>
      <c r="AL200" s="4"/>
      <c r="AM200" s="4"/>
    </row>
    <row r="201" spans="1:39" s="3" customFormat="1" ht="15" x14ac:dyDescent="0.25">
      <c r="A201" s="63" t="s">
        <v>944</v>
      </c>
      <c r="B201" s="63" t="s">
        <v>473</v>
      </c>
      <c r="C201" s="63"/>
      <c r="D201" s="63" t="s">
        <v>287</v>
      </c>
      <c r="E201" s="10"/>
      <c r="F201" s="10"/>
      <c r="G201" s="7"/>
      <c r="I201" s="63"/>
      <c r="J201" s="47"/>
      <c r="K201" s="108"/>
      <c r="M201" s="63"/>
      <c r="N201" s="197"/>
      <c r="P201" s="113">
        <v>1</v>
      </c>
      <c r="Q201" s="196">
        <v>300</v>
      </c>
      <c r="S201" s="113"/>
      <c r="T201" s="196"/>
      <c r="V201" s="82"/>
      <c r="W201" s="82"/>
      <c r="X201" s="82"/>
      <c r="Y201" s="82"/>
      <c r="Z201" s="82"/>
      <c r="AA201" s="65"/>
      <c r="AB201" s="4"/>
      <c r="AC201" s="4"/>
      <c r="AD201" s="4"/>
      <c r="AE201" s="4"/>
      <c r="AF201" s="4"/>
      <c r="AG201" s="4"/>
      <c r="AH201" s="4"/>
      <c r="AI201" s="4"/>
      <c r="AJ201" s="4"/>
      <c r="AK201" s="4"/>
      <c r="AL201" s="4"/>
      <c r="AM201" s="4"/>
    </row>
    <row r="202" spans="1:39" s="3" customFormat="1" ht="15" x14ac:dyDescent="0.25">
      <c r="A202" s="63" t="s">
        <v>944</v>
      </c>
      <c r="B202" s="63" t="s">
        <v>474</v>
      </c>
      <c r="C202" s="63"/>
      <c r="D202" s="63" t="s">
        <v>475</v>
      </c>
      <c r="E202" s="10"/>
      <c r="F202" s="10"/>
      <c r="G202" s="7"/>
      <c r="I202" s="63"/>
      <c r="J202" s="47"/>
      <c r="K202" s="108"/>
      <c r="M202" s="63"/>
      <c r="N202" s="197"/>
      <c r="P202" s="113">
        <v>2</v>
      </c>
      <c r="Q202" s="196">
        <v>1000</v>
      </c>
      <c r="S202" s="113"/>
      <c r="T202" s="196"/>
      <c r="V202" s="82"/>
      <c r="W202" s="82"/>
      <c r="X202" s="82"/>
      <c r="Y202" s="82"/>
      <c r="Z202" s="82"/>
      <c r="AA202" s="65"/>
      <c r="AB202" s="4"/>
      <c r="AC202" s="4"/>
      <c r="AD202" s="4"/>
      <c r="AE202" s="4"/>
      <c r="AF202" s="4"/>
      <c r="AG202" s="4"/>
      <c r="AH202" s="4"/>
      <c r="AI202" s="4"/>
      <c r="AJ202" s="4"/>
      <c r="AK202" s="4"/>
      <c r="AL202" s="4"/>
      <c r="AM202" s="4"/>
    </row>
    <row r="203" spans="1:39" s="3" customFormat="1" ht="15" x14ac:dyDescent="0.25">
      <c r="A203" s="63" t="s">
        <v>944</v>
      </c>
      <c r="B203" s="63" t="s">
        <v>476</v>
      </c>
      <c r="C203" s="63"/>
      <c r="D203" s="63" t="s">
        <v>134</v>
      </c>
      <c r="E203" s="10"/>
      <c r="F203" s="10"/>
      <c r="G203" s="7"/>
      <c r="I203" s="63"/>
      <c r="J203" s="47"/>
      <c r="K203" s="108"/>
      <c r="M203" s="63">
        <v>3</v>
      </c>
      <c r="N203" s="197">
        <v>1529</v>
      </c>
      <c r="P203" s="113">
        <v>3</v>
      </c>
      <c r="Q203" s="196">
        <v>900</v>
      </c>
      <c r="S203" s="113">
        <v>2</v>
      </c>
      <c r="T203" s="196">
        <v>802</v>
      </c>
      <c r="V203" s="82"/>
      <c r="W203" s="82"/>
      <c r="X203" s="82"/>
      <c r="Y203" s="82"/>
      <c r="Z203" s="82"/>
      <c r="AA203" s="65"/>
      <c r="AB203" s="4"/>
      <c r="AC203" s="4"/>
      <c r="AD203" s="4"/>
      <c r="AE203" s="4"/>
      <c r="AF203" s="4"/>
      <c r="AG203" s="4"/>
      <c r="AH203" s="4"/>
      <c r="AI203" s="4"/>
      <c r="AJ203" s="4"/>
      <c r="AK203" s="4"/>
      <c r="AL203" s="4"/>
      <c r="AM203" s="4"/>
    </row>
    <row r="204" spans="1:39" s="3" customFormat="1" ht="15" x14ac:dyDescent="0.25">
      <c r="A204" s="63" t="s">
        <v>944</v>
      </c>
      <c r="B204" s="63" t="s">
        <v>477</v>
      </c>
      <c r="C204" s="63"/>
      <c r="D204" s="63" t="s">
        <v>196</v>
      </c>
      <c r="E204" s="10"/>
      <c r="F204" s="10"/>
      <c r="G204" s="7"/>
      <c r="I204" s="63"/>
      <c r="J204" s="47"/>
      <c r="K204" s="108"/>
      <c r="M204" s="63"/>
      <c r="N204" s="197"/>
      <c r="P204" s="113">
        <v>1</v>
      </c>
      <c r="Q204" s="196">
        <v>829</v>
      </c>
      <c r="S204" s="113"/>
      <c r="T204" s="196"/>
      <c r="V204" s="82"/>
      <c r="W204" s="82"/>
      <c r="X204" s="82"/>
      <c r="Y204" s="82"/>
      <c r="Z204" s="82"/>
      <c r="AA204" s="65"/>
      <c r="AB204" s="4"/>
      <c r="AC204" s="4"/>
      <c r="AD204" s="4"/>
      <c r="AE204" s="4"/>
      <c r="AF204" s="4"/>
      <c r="AG204" s="4"/>
      <c r="AH204" s="4"/>
      <c r="AI204" s="4"/>
      <c r="AJ204" s="4"/>
      <c r="AK204" s="4"/>
      <c r="AL204" s="4"/>
      <c r="AM204" s="4"/>
    </row>
    <row r="205" spans="1:39" s="3" customFormat="1" ht="15" x14ac:dyDescent="0.25">
      <c r="A205" s="63" t="s">
        <v>944</v>
      </c>
      <c r="B205" s="63" t="s">
        <v>478</v>
      </c>
      <c r="C205" s="63"/>
      <c r="D205" s="63" t="s">
        <v>479</v>
      </c>
      <c r="E205" s="10"/>
      <c r="F205" s="10"/>
      <c r="G205" s="7"/>
      <c r="I205" s="63"/>
      <c r="J205" s="47"/>
      <c r="K205" s="108"/>
      <c r="M205" s="63">
        <v>2</v>
      </c>
      <c r="N205" s="197">
        <v>776.12</v>
      </c>
      <c r="P205" s="113"/>
      <c r="Q205" s="196"/>
      <c r="S205" s="113"/>
      <c r="T205" s="196"/>
      <c r="V205" s="82"/>
      <c r="W205" s="82"/>
      <c r="X205" s="82"/>
      <c r="Y205" s="82"/>
      <c r="Z205" s="82"/>
      <c r="AA205" s="65"/>
      <c r="AB205" s="4"/>
      <c r="AC205" s="4"/>
      <c r="AD205" s="4"/>
      <c r="AE205" s="4"/>
      <c r="AF205" s="4"/>
      <c r="AG205" s="4"/>
      <c r="AH205" s="4"/>
      <c r="AI205" s="4"/>
      <c r="AJ205" s="4"/>
      <c r="AK205" s="4"/>
      <c r="AL205" s="4"/>
      <c r="AM205" s="4"/>
    </row>
    <row r="206" spans="1:39" s="3" customFormat="1" ht="15" x14ac:dyDescent="0.25">
      <c r="A206" s="63" t="s">
        <v>944</v>
      </c>
      <c r="B206" s="63" t="s">
        <v>478</v>
      </c>
      <c r="C206" s="63"/>
      <c r="D206" s="63" t="s">
        <v>145</v>
      </c>
      <c r="E206" s="10"/>
      <c r="F206" s="10"/>
      <c r="G206" s="7"/>
      <c r="I206" s="63"/>
      <c r="J206" s="47"/>
      <c r="K206" s="108"/>
      <c r="M206" s="63"/>
      <c r="N206" s="197"/>
      <c r="P206" s="113">
        <v>1</v>
      </c>
      <c r="Q206" s="196">
        <v>400</v>
      </c>
      <c r="S206" s="113"/>
      <c r="T206" s="196"/>
      <c r="V206" s="82"/>
      <c r="W206" s="82"/>
      <c r="X206" s="82"/>
      <c r="Y206" s="82"/>
      <c r="Z206" s="82"/>
      <c r="AA206" s="65"/>
      <c r="AB206" s="4"/>
      <c r="AC206" s="4"/>
      <c r="AD206" s="4"/>
      <c r="AE206" s="4"/>
      <c r="AF206" s="4"/>
      <c r="AG206" s="4"/>
      <c r="AH206" s="4"/>
      <c r="AI206" s="4"/>
      <c r="AJ206" s="4"/>
      <c r="AK206" s="4"/>
      <c r="AL206" s="4"/>
      <c r="AM206" s="4"/>
    </row>
    <row r="207" spans="1:39" s="3" customFormat="1" ht="15" x14ac:dyDescent="0.25">
      <c r="A207" s="63" t="s">
        <v>944</v>
      </c>
      <c r="B207" s="63" t="s">
        <v>717</v>
      </c>
      <c r="C207" s="63"/>
      <c r="D207" s="63" t="s">
        <v>479</v>
      </c>
      <c r="E207" s="10"/>
      <c r="F207" s="10"/>
      <c r="G207" s="7"/>
      <c r="I207" s="63"/>
      <c r="J207" s="47"/>
      <c r="K207" s="108"/>
      <c r="M207" s="63"/>
      <c r="N207" s="197"/>
      <c r="P207" s="113"/>
      <c r="Q207" s="196"/>
      <c r="S207" s="113">
        <v>1</v>
      </c>
      <c r="T207" s="196">
        <v>200</v>
      </c>
      <c r="V207" s="82"/>
      <c r="W207" s="82"/>
      <c r="X207" s="82"/>
      <c r="Y207" s="82"/>
      <c r="Z207" s="82"/>
      <c r="AA207" s="65"/>
      <c r="AB207" s="4"/>
      <c r="AC207" s="4"/>
      <c r="AD207" s="4"/>
      <c r="AE207" s="4"/>
      <c r="AF207" s="4"/>
      <c r="AG207" s="4"/>
      <c r="AH207" s="4"/>
      <c r="AI207" s="4"/>
      <c r="AJ207" s="4"/>
      <c r="AK207" s="4"/>
      <c r="AL207" s="4"/>
      <c r="AM207" s="4"/>
    </row>
    <row r="208" spans="1:39" s="3" customFormat="1" ht="15" x14ac:dyDescent="0.25">
      <c r="A208" s="63" t="s">
        <v>944</v>
      </c>
      <c r="B208" s="63" t="s">
        <v>486</v>
      </c>
      <c r="C208" s="63"/>
      <c r="D208" s="63" t="s">
        <v>246</v>
      </c>
      <c r="E208" s="10"/>
      <c r="F208" s="10"/>
      <c r="G208" s="7"/>
      <c r="I208" s="63"/>
      <c r="J208" s="47"/>
      <c r="K208" s="108"/>
      <c r="M208" s="63">
        <v>4</v>
      </c>
      <c r="N208" s="197">
        <v>2487.5</v>
      </c>
      <c r="P208" s="113">
        <v>4</v>
      </c>
      <c r="Q208" s="196">
        <v>1200</v>
      </c>
      <c r="S208" s="113">
        <v>4</v>
      </c>
      <c r="T208" s="196">
        <v>1111.6500000000001</v>
      </c>
      <c r="V208" s="82"/>
      <c r="W208" s="82"/>
      <c r="X208" s="82"/>
      <c r="Y208" s="82"/>
      <c r="Z208" s="82"/>
      <c r="AA208" s="65"/>
      <c r="AB208" s="4"/>
      <c r="AC208" s="4"/>
      <c r="AD208" s="4"/>
      <c r="AE208" s="4"/>
      <c r="AF208" s="4"/>
      <c r="AG208" s="4"/>
      <c r="AH208" s="4"/>
      <c r="AI208" s="4"/>
      <c r="AJ208" s="4"/>
      <c r="AK208" s="4"/>
      <c r="AL208" s="4"/>
      <c r="AM208" s="4"/>
    </row>
    <row r="209" spans="1:39" s="3" customFormat="1" ht="15" x14ac:dyDescent="0.25">
      <c r="A209" s="63" t="s">
        <v>944</v>
      </c>
      <c r="B209" s="63" t="s">
        <v>490</v>
      </c>
      <c r="C209" s="63"/>
      <c r="D209" s="63" t="s">
        <v>219</v>
      </c>
      <c r="E209" s="10"/>
      <c r="F209" s="10"/>
      <c r="G209" s="7"/>
      <c r="I209" s="63"/>
      <c r="J209" s="47"/>
      <c r="K209" s="108"/>
      <c r="M209" s="63">
        <v>1</v>
      </c>
      <c r="N209" s="197">
        <v>400</v>
      </c>
      <c r="P209" s="113">
        <v>2</v>
      </c>
      <c r="Q209" s="196">
        <v>600</v>
      </c>
      <c r="S209" s="113"/>
      <c r="T209" s="196"/>
      <c r="V209" s="82"/>
      <c r="W209" s="82"/>
      <c r="X209" s="82"/>
      <c r="Y209" s="82"/>
      <c r="Z209" s="82"/>
      <c r="AA209" s="65"/>
      <c r="AB209" s="4"/>
      <c r="AC209" s="4"/>
      <c r="AD209" s="4"/>
      <c r="AE209" s="4"/>
      <c r="AF209" s="4"/>
      <c r="AG209" s="4"/>
      <c r="AH209" s="4"/>
      <c r="AI209" s="4"/>
      <c r="AJ209" s="4"/>
      <c r="AK209" s="4"/>
      <c r="AL209" s="4"/>
      <c r="AM209" s="4"/>
    </row>
    <row r="210" spans="1:39" s="3" customFormat="1" ht="15" x14ac:dyDescent="0.25">
      <c r="A210" s="63" t="s">
        <v>944</v>
      </c>
      <c r="B210" s="63" t="s">
        <v>491</v>
      </c>
      <c r="C210" s="63"/>
      <c r="D210" s="63" t="s">
        <v>164</v>
      </c>
      <c r="E210" s="10"/>
      <c r="F210" s="10"/>
      <c r="G210" s="7"/>
      <c r="I210" s="63"/>
      <c r="J210" s="47"/>
      <c r="K210" s="108"/>
      <c r="M210" s="63">
        <v>14</v>
      </c>
      <c r="N210" s="197">
        <v>8004.9</v>
      </c>
      <c r="P210" s="113">
        <v>18</v>
      </c>
      <c r="Q210" s="196">
        <v>8088.84</v>
      </c>
      <c r="S210" s="113">
        <v>19</v>
      </c>
      <c r="T210" s="196">
        <v>4681</v>
      </c>
      <c r="V210" s="82"/>
      <c r="W210" s="82"/>
      <c r="X210" s="82"/>
      <c r="Y210" s="82"/>
      <c r="Z210" s="82"/>
      <c r="AA210" s="65"/>
      <c r="AB210" s="4"/>
      <c r="AC210" s="4"/>
      <c r="AD210" s="4"/>
      <c r="AE210" s="4"/>
      <c r="AF210" s="4"/>
      <c r="AG210" s="4"/>
      <c r="AH210" s="4"/>
      <c r="AI210" s="4"/>
      <c r="AJ210" s="4"/>
      <c r="AK210" s="4"/>
      <c r="AL210" s="4"/>
      <c r="AM210" s="4"/>
    </row>
    <row r="211" spans="1:39" s="3" customFormat="1" ht="15" x14ac:dyDescent="0.25">
      <c r="A211" s="63" t="s">
        <v>944</v>
      </c>
      <c r="B211" s="63" t="s">
        <v>493</v>
      </c>
      <c r="C211" s="63"/>
      <c r="D211" s="63" t="s">
        <v>120</v>
      </c>
      <c r="E211" s="10"/>
      <c r="F211" s="10"/>
      <c r="G211" s="7"/>
      <c r="I211" s="63"/>
      <c r="J211" s="47"/>
      <c r="K211" s="108"/>
      <c r="M211" s="63"/>
      <c r="N211" s="197"/>
      <c r="P211" s="113">
        <v>1</v>
      </c>
      <c r="Q211" s="196">
        <v>300</v>
      </c>
      <c r="S211" s="113"/>
      <c r="T211" s="196"/>
      <c r="V211" s="82"/>
      <c r="W211" s="82"/>
      <c r="X211" s="82"/>
      <c r="Y211" s="82"/>
      <c r="Z211" s="82"/>
      <c r="AA211" s="65"/>
      <c r="AB211" s="4"/>
      <c r="AC211" s="4"/>
      <c r="AD211" s="4"/>
      <c r="AE211" s="4"/>
      <c r="AF211" s="4"/>
      <c r="AG211" s="4"/>
      <c r="AH211" s="4"/>
      <c r="AI211" s="4"/>
      <c r="AJ211" s="4"/>
      <c r="AK211" s="4"/>
      <c r="AL211" s="4"/>
      <c r="AM211" s="4"/>
    </row>
    <row r="212" spans="1:39" s="3" customFormat="1" ht="15" x14ac:dyDescent="0.25">
      <c r="A212" s="63" t="s">
        <v>944</v>
      </c>
      <c r="B212" s="63" t="s">
        <v>496</v>
      </c>
      <c r="C212" s="63"/>
      <c r="D212" s="63" t="s">
        <v>439</v>
      </c>
      <c r="E212" s="10"/>
      <c r="F212" s="10"/>
      <c r="G212" s="7"/>
      <c r="I212" s="63"/>
      <c r="J212" s="47"/>
      <c r="K212" s="108"/>
      <c r="M212" s="63"/>
      <c r="N212" s="197"/>
      <c r="P212" s="113">
        <v>2</v>
      </c>
      <c r="Q212" s="196">
        <v>600</v>
      </c>
      <c r="S212" s="113"/>
      <c r="T212" s="196"/>
      <c r="V212" s="82"/>
      <c r="W212" s="82"/>
      <c r="X212" s="82"/>
      <c r="Y212" s="82"/>
      <c r="Z212" s="82"/>
      <c r="AA212" s="65"/>
      <c r="AB212" s="4"/>
      <c r="AC212" s="4"/>
      <c r="AD212" s="4"/>
      <c r="AE212" s="4"/>
      <c r="AF212" s="4"/>
      <c r="AG212" s="4"/>
      <c r="AH212" s="4"/>
      <c r="AI212" s="4"/>
      <c r="AJ212" s="4"/>
      <c r="AK212" s="4"/>
      <c r="AL212" s="4"/>
      <c r="AM212" s="4"/>
    </row>
    <row r="213" spans="1:39" s="3" customFormat="1" ht="15" x14ac:dyDescent="0.25">
      <c r="A213" s="63" t="s">
        <v>944</v>
      </c>
      <c r="B213" s="63" t="s">
        <v>967</v>
      </c>
      <c r="C213" s="63"/>
      <c r="D213" s="63" t="s">
        <v>439</v>
      </c>
      <c r="E213" s="10"/>
      <c r="F213" s="10"/>
      <c r="G213" s="7"/>
      <c r="I213" s="63"/>
      <c r="J213" s="47"/>
      <c r="K213" s="108"/>
      <c r="M213" s="63"/>
      <c r="N213" s="197"/>
      <c r="P213" s="113"/>
      <c r="Q213" s="196"/>
      <c r="S213" s="113">
        <v>1</v>
      </c>
      <c r="T213" s="196">
        <v>200</v>
      </c>
      <c r="V213" s="82"/>
      <c r="W213" s="82"/>
      <c r="X213" s="82"/>
      <c r="Y213" s="82"/>
      <c r="Z213" s="82"/>
      <c r="AA213" s="65"/>
      <c r="AB213" s="4"/>
      <c r="AC213" s="4"/>
      <c r="AD213" s="4"/>
      <c r="AE213" s="4"/>
      <c r="AF213" s="4"/>
      <c r="AG213" s="4"/>
      <c r="AH213" s="4"/>
      <c r="AI213" s="4"/>
      <c r="AJ213" s="4"/>
      <c r="AK213" s="4"/>
      <c r="AL213" s="4"/>
      <c r="AM213" s="4"/>
    </row>
    <row r="214" spans="1:39" s="3" customFormat="1" ht="15" x14ac:dyDescent="0.25">
      <c r="A214" s="63" t="s">
        <v>944</v>
      </c>
      <c r="B214" s="63" t="s">
        <v>498</v>
      </c>
      <c r="C214" s="63"/>
      <c r="D214" s="63" t="s">
        <v>63</v>
      </c>
      <c r="E214" s="10"/>
      <c r="F214" s="10"/>
      <c r="G214" s="7"/>
      <c r="I214" s="63"/>
      <c r="J214" s="47"/>
      <c r="K214" s="108"/>
      <c r="M214" s="63"/>
      <c r="N214" s="197"/>
      <c r="P214" s="113">
        <v>1</v>
      </c>
      <c r="Q214" s="196">
        <v>300</v>
      </c>
      <c r="S214" s="113"/>
      <c r="T214" s="196"/>
      <c r="V214" s="82"/>
      <c r="W214" s="82"/>
      <c r="X214" s="82"/>
      <c r="Y214" s="82"/>
      <c r="Z214" s="82"/>
      <c r="AA214" s="65"/>
      <c r="AB214" s="4"/>
      <c r="AC214" s="4"/>
      <c r="AD214" s="4"/>
      <c r="AE214" s="4"/>
      <c r="AF214" s="4"/>
      <c r="AG214" s="4"/>
      <c r="AH214" s="4"/>
      <c r="AI214" s="4"/>
      <c r="AJ214" s="4"/>
      <c r="AK214" s="4"/>
      <c r="AL214" s="4"/>
      <c r="AM214" s="4"/>
    </row>
    <row r="215" spans="1:39" s="3" customFormat="1" ht="15" x14ac:dyDescent="0.25">
      <c r="A215" s="63" t="s">
        <v>944</v>
      </c>
      <c r="B215" s="63" t="s">
        <v>677</v>
      </c>
      <c r="C215" s="63"/>
      <c r="D215" s="63" t="s">
        <v>63</v>
      </c>
      <c r="E215" s="10"/>
      <c r="F215" s="10"/>
      <c r="G215" s="7"/>
      <c r="I215" s="63"/>
      <c r="J215" s="47"/>
      <c r="K215" s="108"/>
      <c r="M215" s="63"/>
      <c r="N215" s="197"/>
      <c r="P215" s="113">
        <v>1</v>
      </c>
      <c r="Q215" s="196">
        <v>529</v>
      </c>
      <c r="S215" s="113"/>
      <c r="T215" s="196"/>
      <c r="V215" s="82"/>
      <c r="W215" s="82"/>
      <c r="X215" s="82"/>
      <c r="Y215" s="82"/>
      <c r="Z215" s="82"/>
      <c r="AA215" s="65"/>
      <c r="AB215" s="4"/>
      <c r="AC215" s="4"/>
      <c r="AD215" s="4"/>
      <c r="AE215" s="4"/>
      <c r="AF215" s="4"/>
      <c r="AG215" s="4"/>
      <c r="AH215" s="4"/>
      <c r="AI215" s="4"/>
      <c r="AJ215" s="4"/>
      <c r="AK215" s="4"/>
      <c r="AL215" s="4"/>
      <c r="AM215" s="4"/>
    </row>
    <row r="216" spans="1:39" s="3" customFormat="1" ht="15" x14ac:dyDescent="0.25">
      <c r="A216" s="63" t="s">
        <v>944</v>
      </c>
      <c r="B216" s="63" t="s">
        <v>500</v>
      </c>
      <c r="C216" s="63"/>
      <c r="D216" s="63" t="s">
        <v>107</v>
      </c>
      <c r="E216" s="10"/>
      <c r="F216" s="10"/>
      <c r="G216" s="7"/>
      <c r="I216" s="63"/>
      <c r="J216" s="47"/>
      <c r="K216" s="108"/>
      <c r="M216" s="63">
        <v>1</v>
      </c>
      <c r="N216" s="197">
        <v>400</v>
      </c>
      <c r="P216" s="113">
        <v>4</v>
      </c>
      <c r="Q216" s="196">
        <v>1939</v>
      </c>
      <c r="S216" s="113">
        <v>8</v>
      </c>
      <c r="T216" s="196">
        <v>1572.82</v>
      </c>
      <c r="V216" s="82"/>
      <c r="W216" s="82"/>
      <c r="X216" s="82"/>
      <c r="Y216" s="82"/>
      <c r="Z216" s="82"/>
      <c r="AA216" s="65"/>
      <c r="AB216" s="4"/>
      <c r="AC216" s="4"/>
      <c r="AD216" s="4"/>
      <c r="AE216" s="4"/>
      <c r="AF216" s="4"/>
      <c r="AG216" s="4"/>
      <c r="AH216" s="4"/>
      <c r="AI216" s="4"/>
      <c r="AJ216" s="4"/>
      <c r="AK216" s="4"/>
      <c r="AL216" s="4"/>
      <c r="AM216" s="4"/>
    </row>
    <row r="217" spans="1:39" s="3" customFormat="1" ht="15" x14ac:dyDescent="0.25">
      <c r="A217" s="63" t="s">
        <v>944</v>
      </c>
      <c r="B217" s="63" t="s">
        <v>509</v>
      </c>
      <c r="C217" s="63"/>
      <c r="D217" s="63" t="s">
        <v>73</v>
      </c>
      <c r="E217" s="10"/>
      <c r="F217" s="10"/>
      <c r="G217" s="7"/>
      <c r="I217" s="63"/>
      <c r="J217" s="47"/>
      <c r="K217" s="108"/>
      <c r="M217" s="63">
        <v>33</v>
      </c>
      <c r="N217" s="197">
        <v>21892</v>
      </c>
      <c r="P217" s="113">
        <v>27</v>
      </c>
      <c r="Q217" s="196">
        <v>18726</v>
      </c>
      <c r="S217" s="113">
        <v>18</v>
      </c>
      <c r="T217" s="196">
        <v>8209.7999999999993</v>
      </c>
      <c r="V217" s="82"/>
      <c r="W217" s="82"/>
      <c r="X217" s="82"/>
      <c r="Y217" s="82"/>
      <c r="Z217" s="82"/>
      <c r="AA217" s="65"/>
      <c r="AB217" s="4"/>
      <c r="AC217" s="4"/>
      <c r="AD217" s="4"/>
      <c r="AE217" s="4"/>
      <c r="AF217" s="4"/>
      <c r="AG217" s="4"/>
      <c r="AH217" s="4"/>
      <c r="AI217" s="4"/>
      <c r="AJ217" s="4"/>
      <c r="AK217" s="4"/>
      <c r="AL217" s="4"/>
      <c r="AM217" s="4"/>
    </row>
    <row r="218" spans="1:39" s="3" customFormat="1" ht="15" x14ac:dyDescent="0.25">
      <c r="A218" s="63" t="s">
        <v>944</v>
      </c>
      <c r="B218" s="63" t="s">
        <v>511</v>
      </c>
      <c r="C218" s="63"/>
      <c r="D218" s="63" t="s">
        <v>65</v>
      </c>
      <c r="E218" s="10"/>
      <c r="F218" s="10"/>
      <c r="G218" s="7"/>
      <c r="I218" s="63"/>
      <c r="J218" s="47"/>
      <c r="K218" s="108"/>
      <c r="M218" s="63">
        <v>2</v>
      </c>
      <c r="N218" s="197">
        <v>1530.69</v>
      </c>
      <c r="P218" s="113">
        <v>6</v>
      </c>
      <c r="Q218" s="196">
        <v>1800</v>
      </c>
      <c r="S218" s="113">
        <v>1</v>
      </c>
      <c r="T218" s="196">
        <v>200</v>
      </c>
      <c r="V218" s="82"/>
      <c r="W218" s="82"/>
      <c r="X218" s="82"/>
      <c r="Y218" s="82"/>
      <c r="Z218" s="82"/>
      <c r="AA218" s="65"/>
      <c r="AB218" s="4"/>
      <c r="AC218" s="4"/>
      <c r="AD218" s="4"/>
      <c r="AE218" s="4"/>
      <c r="AF218" s="4"/>
      <c r="AG218" s="4"/>
      <c r="AH218" s="4"/>
      <c r="AI218" s="4"/>
      <c r="AJ218" s="4"/>
      <c r="AK218" s="4"/>
      <c r="AL218" s="4"/>
      <c r="AM218" s="4"/>
    </row>
    <row r="219" spans="1:39" s="3" customFormat="1" ht="15" x14ac:dyDescent="0.25">
      <c r="A219" s="63" t="s">
        <v>944</v>
      </c>
      <c r="B219" s="63" t="s">
        <v>512</v>
      </c>
      <c r="C219" s="63"/>
      <c r="D219" s="63" t="s">
        <v>333</v>
      </c>
      <c r="E219" s="10"/>
      <c r="F219" s="10"/>
      <c r="G219" s="7"/>
      <c r="I219" s="63"/>
      <c r="J219" s="47"/>
      <c r="K219" s="108"/>
      <c r="M219" s="63">
        <v>1</v>
      </c>
      <c r="N219" s="197">
        <v>400</v>
      </c>
      <c r="P219" s="113"/>
      <c r="Q219" s="196"/>
      <c r="S219" s="113"/>
      <c r="T219" s="196"/>
      <c r="V219" s="82"/>
      <c r="W219" s="82"/>
      <c r="X219" s="82"/>
      <c r="Y219" s="82"/>
      <c r="Z219" s="82"/>
      <c r="AA219" s="65"/>
      <c r="AB219" s="4"/>
      <c r="AC219" s="4"/>
      <c r="AD219" s="4"/>
      <c r="AE219" s="4"/>
      <c r="AF219" s="4"/>
      <c r="AG219" s="4"/>
      <c r="AH219" s="4"/>
      <c r="AI219" s="4"/>
      <c r="AJ219" s="4"/>
      <c r="AK219" s="4"/>
      <c r="AL219" s="4"/>
      <c r="AM219" s="4"/>
    </row>
    <row r="220" spans="1:39" s="3" customFormat="1" ht="15" x14ac:dyDescent="0.25">
      <c r="A220" s="63" t="s">
        <v>944</v>
      </c>
      <c r="B220" s="63" t="s">
        <v>513</v>
      </c>
      <c r="C220" s="63"/>
      <c r="D220" s="63" t="s">
        <v>369</v>
      </c>
      <c r="E220" s="10"/>
      <c r="F220" s="10"/>
      <c r="G220" s="7"/>
      <c r="I220" s="63"/>
      <c r="J220" s="47"/>
      <c r="K220" s="108"/>
      <c r="M220" s="63">
        <v>3</v>
      </c>
      <c r="N220" s="197">
        <v>1529</v>
      </c>
      <c r="P220" s="113">
        <v>12</v>
      </c>
      <c r="Q220" s="196">
        <v>6045</v>
      </c>
      <c r="S220" s="113">
        <v>4</v>
      </c>
      <c r="T220" s="196">
        <v>800</v>
      </c>
      <c r="V220" s="82"/>
      <c r="W220" s="82"/>
      <c r="X220" s="82"/>
      <c r="Y220" s="82"/>
      <c r="Z220" s="82"/>
      <c r="AA220" s="65"/>
      <c r="AB220" s="4"/>
      <c r="AC220" s="4"/>
      <c r="AD220" s="4"/>
      <c r="AE220" s="4"/>
      <c r="AF220" s="4"/>
      <c r="AG220" s="4"/>
      <c r="AH220" s="4"/>
      <c r="AI220" s="4"/>
      <c r="AJ220" s="4"/>
      <c r="AK220" s="4"/>
      <c r="AL220" s="4"/>
      <c r="AM220" s="4"/>
    </row>
    <row r="221" spans="1:39" s="3" customFormat="1" ht="15" x14ac:dyDescent="0.25">
      <c r="A221" s="63" t="s">
        <v>944</v>
      </c>
      <c r="B221" s="63" t="s">
        <v>517</v>
      </c>
      <c r="C221" s="63"/>
      <c r="D221" s="63" t="s">
        <v>211</v>
      </c>
      <c r="E221" s="10"/>
      <c r="F221" s="10"/>
      <c r="G221" s="7"/>
      <c r="I221" s="63"/>
      <c r="J221" s="47"/>
      <c r="K221" s="108"/>
      <c r="M221" s="63">
        <v>2</v>
      </c>
      <c r="N221" s="197">
        <v>756.61</v>
      </c>
      <c r="P221" s="113">
        <v>2</v>
      </c>
      <c r="Q221" s="196">
        <v>2058</v>
      </c>
      <c r="S221" s="113"/>
      <c r="T221" s="196"/>
      <c r="V221" s="82"/>
      <c r="W221" s="82"/>
      <c r="X221" s="82"/>
      <c r="Y221" s="82"/>
      <c r="Z221" s="82"/>
      <c r="AA221" s="65"/>
      <c r="AB221" s="4"/>
      <c r="AC221" s="4"/>
      <c r="AD221" s="4"/>
      <c r="AE221" s="4"/>
      <c r="AF221" s="4"/>
      <c r="AG221" s="4"/>
      <c r="AH221" s="4"/>
      <c r="AI221" s="4"/>
      <c r="AJ221" s="4"/>
      <c r="AK221" s="4"/>
      <c r="AL221" s="4"/>
      <c r="AM221" s="4"/>
    </row>
    <row r="222" spans="1:39" s="3" customFormat="1" ht="15" x14ac:dyDescent="0.25">
      <c r="A222" s="63" t="s">
        <v>944</v>
      </c>
      <c r="B222" s="63" t="s">
        <v>680</v>
      </c>
      <c r="C222" s="63"/>
      <c r="D222" s="63" t="s">
        <v>88</v>
      </c>
      <c r="E222" s="10"/>
      <c r="F222" s="10"/>
      <c r="G222" s="7"/>
      <c r="I222" s="63"/>
      <c r="J222" s="47"/>
      <c r="K222" s="108"/>
      <c r="M222" s="63"/>
      <c r="N222" s="197"/>
      <c r="P222" s="113">
        <v>1</v>
      </c>
      <c r="Q222" s="196">
        <v>400</v>
      </c>
      <c r="S222" s="113"/>
      <c r="T222" s="196"/>
      <c r="V222" s="82"/>
      <c r="W222" s="82"/>
      <c r="X222" s="82"/>
      <c r="Y222" s="82"/>
      <c r="Z222" s="82"/>
      <c r="AA222" s="65"/>
      <c r="AB222" s="4"/>
      <c r="AC222" s="4"/>
      <c r="AD222" s="4"/>
      <c r="AE222" s="4"/>
      <c r="AF222" s="4"/>
      <c r="AG222" s="4"/>
      <c r="AH222" s="4"/>
      <c r="AI222" s="4"/>
      <c r="AJ222" s="4"/>
      <c r="AK222" s="4"/>
      <c r="AL222" s="4"/>
      <c r="AM222" s="4"/>
    </row>
    <row r="223" spans="1:39" s="3" customFormat="1" ht="15" x14ac:dyDescent="0.25">
      <c r="A223" s="63" t="s">
        <v>944</v>
      </c>
      <c r="B223" s="63" t="s">
        <v>525</v>
      </c>
      <c r="C223" s="63"/>
      <c r="D223" s="63" t="s">
        <v>77</v>
      </c>
      <c r="E223" s="10"/>
      <c r="F223" s="10"/>
      <c r="G223" s="7"/>
      <c r="I223" s="63"/>
      <c r="J223" s="47"/>
      <c r="K223" s="108"/>
      <c r="M223" s="63"/>
      <c r="N223" s="197"/>
      <c r="P223" s="113">
        <v>1</v>
      </c>
      <c r="Q223" s="196">
        <v>300</v>
      </c>
      <c r="S223" s="113"/>
      <c r="T223" s="196"/>
      <c r="V223" s="82"/>
      <c r="W223" s="82"/>
      <c r="X223" s="82"/>
      <c r="Y223" s="82"/>
      <c r="Z223" s="82"/>
      <c r="AA223" s="65"/>
      <c r="AB223" s="4"/>
      <c r="AC223" s="4"/>
      <c r="AD223" s="4"/>
      <c r="AE223" s="4"/>
      <c r="AF223" s="4"/>
      <c r="AG223" s="4"/>
      <c r="AH223" s="4"/>
      <c r="AI223" s="4"/>
      <c r="AJ223" s="4"/>
      <c r="AK223" s="4"/>
      <c r="AL223" s="4"/>
      <c r="AM223" s="4"/>
    </row>
    <row r="224" spans="1:39" s="3" customFormat="1" ht="15" x14ac:dyDescent="0.25">
      <c r="A224" s="63" t="s">
        <v>944</v>
      </c>
      <c r="B224" s="63" t="s">
        <v>529</v>
      </c>
      <c r="C224" s="63"/>
      <c r="D224" s="63" t="s">
        <v>501</v>
      </c>
      <c r="E224" s="10"/>
      <c r="F224" s="10"/>
      <c r="G224" s="7"/>
      <c r="I224" s="63"/>
      <c r="J224" s="47"/>
      <c r="K224" s="108"/>
      <c r="M224" s="63">
        <v>2</v>
      </c>
      <c r="N224" s="197">
        <v>929</v>
      </c>
      <c r="P224" s="113">
        <v>3</v>
      </c>
      <c r="Q224" s="196">
        <v>1410</v>
      </c>
      <c r="S224" s="113"/>
      <c r="T224" s="196"/>
      <c r="V224" s="82"/>
      <c r="W224" s="82"/>
      <c r="X224" s="82"/>
      <c r="Y224" s="82"/>
      <c r="Z224" s="82"/>
      <c r="AA224" s="65"/>
      <c r="AB224" s="4"/>
      <c r="AC224" s="4"/>
      <c r="AD224" s="4"/>
      <c r="AE224" s="4"/>
      <c r="AF224" s="4"/>
      <c r="AG224" s="4"/>
      <c r="AH224" s="4"/>
      <c r="AI224" s="4"/>
      <c r="AJ224" s="4"/>
      <c r="AK224" s="4"/>
      <c r="AL224" s="4"/>
      <c r="AM224" s="4"/>
    </row>
    <row r="225" spans="1:39" s="3" customFormat="1" ht="15" x14ac:dyDescent="0.25">
      <c r="A225" s="63" t="s">
        <v>944</v>
      </c>
      <c r="B225" s="63" t="s">
        <v>532</v>
      </c>
      <c r="C225" s="63"/>
      <c r="D225" s="63" t="s">
        <v>104</v>
      </c>
      <c r="E225" s="10"/>
      <c r="F225" s="10"/>
      <c r="G225" s="7"/>
      <c r="I225" s="63"/>
      <c r="J225" s="47"/>
      <c r="K225" s="108"/>
      <c r="M225" s="63"/>
      <c r="N225" s="197"/>
      <c r="P225" s="113"/>
      <c r="Q225" s="196"/>
      <c r="S225" s="113">
        <v>1</v>
      </c>
      <c r="T225" s="196">
        <v>402</v>
      </c>
      <c r="V225" s="82"/>
      <c r="W225" s="82"/>
      <c r="X225" s="82"/>
      <c r="Y225" s="82"/>
      <c r="Z225" s="82"/>
      <c r="AA225" s="65"/>
      <c r="AB225" s="4"/>
      <c r="AC225" s="4"/>
      <c r="AD225" s="4"/>
      <c r="AE225" s="4"/>
      <c r="AF225" s="4"/>
      <c r="AG225" s="4"/>
      <c r="AH225" s="4"/>
      <c r="AI225" s="4"/>
      <c r="AJ225" s="4"/>
      <c r="AK225" s="4"/>
      <c r="AL225" s="4"/>
      <c r="AM225" s="4"/>
    </row>
    <row r="226" spans="1:39" s="3" customFormat="1" ht="15" x14ac:dyDescent="0.25">
      <c r="A226" s="63" t="s">
        <v>944</v>
      </c>
      <c r="B226" s="63" t="s">
        <v>534</v>
      </c>
      <c r="C226" s="63"/>
      <c r="D226" s="63" t="s">
        <v>90</v>
      </c>
      <c r="E226" s="10"/>
      <c r="F226" s="10"/>
      <c r="G226" s="7"/>
      <c r="I226" s="63"/>
      <c r="J226" s="47"/>
      <c r="K226" s="108"/>
      <c r="M226" s="63">
        <v>6</v>
      </c>
      <c r="N226" s="197">
        <v>2629</v>
      </c>
      <c r="P226" s="113">
        <v>4</v>
      </c>
      <c r="Q226" s="196">
        <v>1400</v>
      </c>
      <c r="S226" s="113">
        <v>5</v>
      </c>
      <c r="T226" s="196">
        <v>1510</v>
      </c>
      <c r="V226" s="82"/>
      <c r="W226" s="82"/>
      <c r="X226" s="82"/>
      <c r="Y226" s="82"/>
      <c r="Z226" s="82"/>
      <c r="AA226" s="65"/>
      <c r="AB226" s="4"/>
      <c r="AC226" s="4"/>
      <c r="AD226" s="4"/>
      <c r="AE226" s="4"/>
      <c r="AF226" s="4"/>
      <c r="AG226" s="4"/>
      <c r="AH226" s="4"/>
      <c r="AI226" s="4"/>
      <c r="AJ226" s="4"/>
      <c r="AK226" s="4"/>
      <c r="AL226" s="4"/>
      <c r="AM226" s="4"/>
    </row>
    <row r="227" spans="1:39" s="3" customFormat="1" ht="15" x14ac:dyDescent="0.25">
      <c r="A227" s="63" t="s">
        <v>944</v>
      </c>
      <c r="B227" s="63" t="s">
        <v>535</v>
      </c>
      <c r="C227" s="63"/>
      <c r="D227" s="63" t="s">
        <v>79</v>
      </c>
      <c r="E227" s="10"/>
      <c r="F227" s="10"/>
      <c r="G227" s="7"/>
      <c r="I227" s="63"/>
      <c r="J227" s="47"/>
      <c r="K227" s="108"/>
      <c r="M227" s="63"/>
      <c r="N227" s="197"/>
      <c r="P227" s="113">
        <v>1</v>
      </c>
      <c r="Q227" s="196">
        <v>300</v>
      </c>
      <c r="S227" s="113">
        <v>1</v>
      </c>
      <c r="T227" s="196">
        <v>215</v>
      </c>
      <c r="V227" s="82"/>
      <c r="W227" s="82"/>
      <c r="X227" s="82"/>
      <c r="Y227" s="82"/>
      <c r="Z227" s="82"/>
      <c r="AA227" s="65"/>
      <c r="AB227" s="4"/>
      <c r="AC227" s="4"/>
      <c r="AD227" s="4"/>
      <c r="AE227" s="4"/>
      <c r="AF227" s="4"/>
      <c r="AG227" s="4"/>
      <c r="AH227" s="4"/>
      <c r="AI227" s="4"/>
      <c r="AJ227" s="4"/>
      <c r="AK227" s="4"/>
      <c r="AL227" s="4"/>
      <c r="AM227" s="4"/>
    </row>
    <row r="228" spans="1:39" s="3" customFormat="1" ht="15" x14ac:dyDescent="0.25">
      <c r="A228" s="63" t="s">
        <v>944</v>
      </c>
      <c r="B228" s="63" t="s">
        <v>536</v>
      </c>
      <c r="C228" s="63"/>
      <c r="D228" s="63" t="s">
        <v>88</v>
      </c>
      <c r="E228" s="10"/>
      <c r="F228" s="10"/>
      <c r="G228" s="7"/>
      <c r="I228" s="63"/>
      <c r="J228" s="47"/>
      <c r="K228" s="108"/>
      <c r="M228" s="63">
        <v>3</v>
      </c>
      <c r="N228" s="197">
        <v>2529</v>
      </c>
      <c r="P228" s="113">
        <v>2</v>
      </c>
      <c r="Q228" s="196">
        <v>829</v>
      </c>
      <c r="S228" s="113"/>
      <c r="T228" s="196"/>
      <c r="V228" s="82"/>
      <c r="W228" s="82"/>
      <c r="X228" s="82"/>
      <c r="Y228" s="82"/>
      <c r="Z228" s="82"/>
      <c r="AA228" s="65"/>
      <c r="AB228" s="4"/>
      <c r="AC228" s="4"/>
      <c r="AD228" s="4"/>
      <c r="AE228" s="4"/>
      <c r="AF228" s="4"/>
      <c r="AG228" s="4"/>
      <c r="AH228" s="4"/>
      <c r="AI228" s="4"/>
      <c r="AJ228" s="4"/>
      <c r="AK228" s="4"/>
      <c r="AL228" s="4"/>
      <c r="AM228" s="4"/>
    </row>
    <row r="229" spans="1:39" s="3" customFormat="1" ht="15" x14ac:dyDescent="0.25">
      <c r="A229" s="63" t="s">
        <v>944</v>
      </c>
      <c r="B229" s="63" t="s">
        <v>539</v>
      </c>
      <c r="C229" s="63"/>
      <c r="D229" s="63" t="s">
        <v>64</v>
      </c>
      <c r="E229" s="10"/>
      <c r="F229" s="10"/>
      <c r="G229" s="7"/>
      <c r="I229" s="63"/>
      <c r="J229" s="47"/>
      <c r="K229" s="108"/>
      <c r="M229" s="63"/>
      <c r="N229" s="197"/>
      <c r="P229" s="113">
        <v>1</v>
      </c>
      <c r="Q229" s="196">
        <v>400</v>
      </c>
      <c r="S229" s="113"/>
      <c r="T229" s="196"/>
      <c r="V229" s="82"/>
      <c r="W229" s="82"/>
      <c r="X229" s="82"/>
      <c r="Y229" s="82"/>
      <c r="Z229" s="82"/>
      <c r="AA229" s="65"/>
      <c r="AB229" s="4"/>
      <c r="AC229" s="4"/>
      <c r="AD229" s="4"/>
      <c r="AE229" s="4"/>
      <c r="AF229" s="4"/>
      <c r="AG229" s="4"/>
      <c r="AH229" s="4"/>
      <c r="AI229" s="4"/>
      <c r="AJ229" s="4"/>
      <c r="AK229" s="4"/>
      <c r="AL229" s="4"/>
      <c r="AM229" s="4"/>
    </row>
    <row r="230" spans="1:39" s="3" customFormat="1" ht="15" x14ac:dyDescent="0.25">
      <c r="A230" s="63" t="s">
        <v>944</v>
      </c>
      <c r="B230" s="63" t="s">
        <v>543</v>
      </c>
      <c r="C230" s="63"/>
      <c r="D230" s="63" t="s">
        <v>109</v>
      </c>
      <c r="E230" s="10"/>
      <c r="F230" s="10"/>
      <c r="G230" s="7"/>
      <c r="I230" s="63"/>
      <c r="J230" s="47"/>
      <c r="K230" s="108"/>
      <c r="M230" s="63">
        <v>1</v>
      </c>
      <c r="N230" s="197">
        <v>400</v>
      </c>
      <c r="P230" s="113">
        <v>3</v>
      </c>
      <c r="Q230" s="196">
        <v>1560.41</v>
      </c>
      <c r="S230" s="113">
        <v>7</v>
      </c>
      <c r="T230" s="196">
        <v>2043</v>
      </c>
      <c r="V230" s="82"/>
      <c r="W230" s="82"/>
      <c r="X230" s="82"/>
      <c r="Y230" s="82"/>
      <c r="Z230" s="82"/>
      <c r="AA230" s="65"/>
      <c r="AB230" s="4"/>
      <c r="AC230" s="4"/>
      <c r="AD230" s="4"/>
      <c r="AE230" s="4"/>
      <c r="AF230" s="4"/>
      <c r="AG230" s="4"/>
      <c r="AH230" s="4"/>
      <c r="AI230" s="4"/>
      <c r="AJ230" s="4"/>
      <c r="AK230" s="4"/>
      <c r="AL230" s="4"/>
      <c r="AM230" s="4"/>
    </row>
    <row r="231" spans="1:39" s="3" customFormat="1" ht="15" x14ac:dyDescent="0.25">
      <c r="A231" s="63" t="s">
        <v>944</v>
      </c>
      <c r="B231" s="63" t="s">
        <v>544</v>
      </c>
      <c r="C231" s="63"/>
      <c r="D231" s="63" t="s">
        <v>131</v>
      </c>
      <c r="E231" s="10"/>
      <c r="F231" s="10"/>
      <c r="G231" s="7"/>
      <c r="I231" s="63"/>
      <c r="J231" s="47"/>
      <c r="K231" s="108"/>
      <c r="M231" s="63">
        <v>2</v>
      </c>
      <c r="N231" s="197">
        <v>1029</v>
      </c>
      <c r="P231" s="113">
        <v>4</v>
      </c>
      <c r="Q231" s="196">
        <v>1200</v>
      </c>
      <c r="S231" s="113">
        <v>8</v>
      </c>
      <c r="T231" s="196">
        <v>4265</v>
      </c>
      <c r="V231" s="82"/>
      <c r="W231" s="82"/>
      <c r="X231" s="82"/>
      <c r="Y231" s="82"/>
      <c r="Z231" s="82"/>
      <c r="AA231" s="65"/>
      <c r="AB231" s="4"/>
      <c r="AC231" s="4"/>
      <c r="AD231" s="4"/>
      <c r="AE231" s="4"/>
      <c r="AF231" s="4"/>
      <c r="AG231" s="4"/>
      <c r="AH231" s="4"/>
      <c r="AI231" s="4"/>
      <c r="AJ231" s="4"/>
      <c r="AK231" s="4"/>
      <c r="AL231" s="4"/>
      <c r="AM231" s="4"/>
    </row>
    <row r="232" spans="1:39" s="3" customFormat="1" ht="15" x14ac:dyDescent="0.25">
      <c r="A232" s="63" t="s">
        <v>944</v>
      </c>
      <c r="B232" s="63" t="s">
        <v>683</v>
      </c>
      <c r="C232" s="63"/>
      <c r="D232" s="63" t="s">
        <v>145</v>
      </c>
      <c r="E232" s="10"/>
      <c r="F232" s="10"/>
      <c r="G232" s="7"/>
      <c r="I232" s="63"/>
      <c r="J232" s="47"/>
      <c r="K232" s="108"/>
      <c r="M232" s="63"/>
      <c r="N232" s="197"/>
      <c r="P232" s="113">
        <v>1</v>
      </c>
      <c r="Q232" s="196">
        <v>300</v>
      </c>
      <c r="S232" s="113"/>
      <c r="T232" s="196"/>
      <c r="V232" s="82"/>
      <c r="W232" s="82"/>
      <c r="X232" s="82"/>
      <c r="Y232" s="82"/>
      <c r="Z232" s="82"/>
      <c r="AA232" s="65"/>
      <c r="AB232" s="4"/>
      <c r="AC232" s="4"/>
      <c r="AD232" s="4"/>
      <c r="AE232" s="4"/>
      <c r="AF232" s="4"/>
      <c r="AG232" s="4"/>
      <c r="AH232" s="4"/>
      <c r="AI232" s="4"/>
      <c r="AJ232" s="4"/>
      <c r="AK232" s="4"/>
      <c r="AL232" s="4"/>
      <c r="AM232" s="4"/>
    </row>
    <row r="233" spans="1:39" s="3" customFormat="1" ht="15" x14ac:dyDescent="0.25">
      <c r="A233" s="63" t="s">
        <v>944</v>
      </c>
      <c r="B233" s="63" t="s">
        <v>548</v>
      </c>
      <c r="C233" s="63"/>
      <c r="D233" s="63" t="s">
        <v>385</v>
      </c>
      <c r="E233" s="10"/>
      <c r="F233" s="10"/>
      <c r="G233" s="7"/>
      <c r="I233" s="63"/>
      <c r="J233" s="47"/>
      <c r="K233" s="108"/>
      <c r="M233" s="63">
        <v>4</v>
      </c>
      <c r="N233" s="197">
        <v>3941</v>
      </c>
      <c r="P233" s="113">
        <v>4</v>
      </c>
      <c r="Q233" s="196">
        <v>1658</v>
      </c>
      <c r="S233" s="113">
        <v>6</v>
      </c>
      <c r="T233" s="196">
        <v>1402</v>
      </c>
      <c r="V233" s="82"/>
      <c r="W233" s="82"/>
      <c r="X233" s="82"/>
      <c r="Y233" s="82"/>
      <c r="Z233" s="82"/>
      <c r="AA233" s="65"/>
      <c r="AB233" s="4"/>
      <c r="AC233" s="4"/>
      <c r="AD233" s="4"/>
      <c r="AE233" s="4"/>
      <c r="AF233" s="4"/>
      <c r="AG233" s="4"/>
      <c r="AH233" s="4"/>
      <c r="AI233" s="4"/>
      <c r="AJ233" s="4"/>
      <c r="AK233" s="4"/>
      <c r="AL233" s="4"/>
      <c r="AM233" s="4"/>
    </row>
    <row r="234" spans="1:39" s="3" customFormat="1" ht="15" x14ac:dyDescent="0.25">
      <c r="A234" s="63" t="s">
        <v>944</v>
      </c>
      <c r="B234" s="63" t="s">
        <v>549</v>
      </c>
      <c r="C234" s="63"/>
      <c r="D234" s="63" t="s">
        <v>170</v>
      </c>
      <c r="E234" s="10"/>
      <c r="F234" s="10"/>
      <c r="G234" s="7"/>
      <c r="I234" s="63"/>
      <c r="J234" s="47"/>
      <c r="K234" s="108"/>
      <c r="M234" s="63">
        <v>7</v>
      </c>
      <c r="N234" s="197">
        <v>4720.97</v>
      </c>
      <c r="P234" s="113">
        <v>14</v>
      </c>
      <c r="Q234" s="196">
        <v>8244.89</v>
      </c>
      <c r="S234" s="113">
        <v>9</v>
      </c>
      <c r="T234" s="196">
        <v>2084</v>
      </c>
      <c r="V234" s="82"/>
      <c r="W234" s="82"/>
      <c r="X234" s="82"/>
      <c r="Y234" s="82"/>
      <c r="Z234" s="82"/>
      <c r="AA234" s="65"/>
      <c r="AB234" s="4"/>
      <c r="AC234" s="4"/>
      <c r="AD234" s="4"/>
      <c r="AE234" s="4"/>
      <c r="AF234" s="4"/>
      <c r="AG234" s="4"/>
      <c r="AH234" s="4"/>
      <c r="AI234" s="4"/>
      <c r="AJ234" s="4"/>
      <c r="AK234" s="4"/>
      <c r="AL234" s="4"/>
      <c r="AM234" s="4"/>
    </row>
    <row r="235" spans="1:39" s="3" customFormat="1" ht="15" x14ac:dyDescent="0.25">
      <c r="A235" s="63" t="s">
        <v>944</v>
      </c>
      <c r="B235" s="63" t="s">
        <v>550</v>
      </c>
      <c r="C235" s="63"/>
      <c r="D235" s="63" t="s">
        <v>88</v>
      </c>
      <c r="E235" s="10"/>
      <c r="F235" s="10"/>
      <c r="G235" s="7"/>
      <c r="I235" s="63"/>
      <c r="J235" s="47"/>
      <c r="K235" s="108"/>
      <c r="M235" s="63"/>
      <c r="N235" s="197"/>
      <c r="P235" s="113"/>
      <c r="Q235" s="196"/>
      <c r="S235" s="113">
        <v>1</v>
      </c>
      <c r="T235" s="196">
        <v>200</v>
      </c>
      <c r="V235" s="82"/>
      <c r="W235" s="82"/>
      <c r="X235" s="82"/>
      <c r="Y235" s="82"/>
      <c r="Z235" s="82"/>
      <c r="AA235" s="65"/>
      <c r="AB235" s="4"/>
      <c r="AC235" s="4"/>
      <c r="AD235" s="4"/>
      <c r="AE235" s="4"/>
      <c r="AF235" s="4"/>
      <c r="AG235" s="4"/>
      <c r="AH235" s="4"/>
      <c r="AI235" s="4"/>
      <c r="AJ235" s="4"/>
      <c r="AK235" s="4"/>
      <c r="AL235" s="4"/>
      <c r="AM235" s="4"/>
    </row>
    <row r="236" spans="1:39" s="3" customFormat="1" ht="15" x14ac:dyDescent="0.25">
      <c r="A236" s="63" t="s">
        <v>944</v>
      </c>
      <c r="B236" s="63" t="s">
        <v>558</v>
      </c>
      <c r="C236" s="63"/>
      <c r="D236" s="63" t="s">
        <v>194</v>
      </c>
      <c r="E236" s="10"/>
      <c r="F236" s="10"/>
      <c r="G236" s="7"/>
      <c r="I236" s="63"/>
      <c r="J236" s="47"/>
      <c r="K236" s="108"/>
      <c r="M236" s="63"/>
      <c r="N236" s="197"/>
      <c r="P236" s="113"/>
      <c r="Q236" s="196"/>
      <c r="S236" s="113">
        <v>2</v>
      </c>
      <c r="T236" s="196">
        <v>400</v>
      </c>
      <c r="V236" s="82"/>
      <c r="W236" s="82"/>
      <c r="X236" s="82"/>
      <c r="Y236" s="82"/>
      <c r="Z236" s="82"/>
      <c r="AA236" s="65"/>
      <c r="AB236" s="4"/>
      <c r="AC236" s="4"/>
      <c r="AD236" s="4"/>
      <c r="AE236" s="4"/>
      <c r="AF236" s="4"/>
      <c r="AG236" s="4"/>
      <c r="AH236" s="4"/>
      <c r="AI236" s="4"/>
      <c r="AJ236" s="4"/>
      <c r="AK236" s="4"/>
      <c r="AL236" s="4"/>
      <c r="AM236" s="4"/>
    </row>
    <row r="237" spans="1:39" s="3" customFormat="1" ht="15" x14ac:dyDescent="0.25">
      <c r="A237" s="63" t="s">
        <v>944</v>
      </c>
      <c r="B237" s="63" t="s">
        <v>561</v>
      </c>
      <c r="C237" s="63"/>
      <c r="D237" s="63" t="s">
        <v>227</v>
      </c>
      <c r="E237" s="10"/>
      <c r="F237" s="10"/>
      <c r="G237" s="7"/>
      <c r="I237" s="63"/>
      <c r="J237" s="47"/>
      <c r="K237" s="108"/>
      <c r="M237" s="63"/>
      <c r="N237" s="197"/>
      <c r="P237" s="113">
        <v>4</v>
      </c>
      <c r="Q237" s="196">
        <v>1400</v>
      </c>
      <c r="S237" s="113"/>
      <c r="T237" s="196"/>
      <c r="V237" s="82"/>
      <c r="W237" s="82"/>
      <c r="X237" s="82"/>
      <c r="Y237" s="82"/>
      <c r="Z237" s="82"/>
      <c r="AA237" s="65"/>
      <c r="AB237" s="4"/>
      <c r="AC237" s="4"/>
      <c r="AD237" s="4"/>
      <c r="AE237" s="4"/>
      <c r="AF237" s="4"/>
      <c r="AG237" s="4"/>
      <c r="AH237" s="4"/>
      <c r="AI237" s="4"/>
      <c r="AJ237" s="4"/>
      <c r="AK237" s="4"/>
      <c r="AL237" s="4"/>
      <c r="AM237" s="4"/>
    </row>
    <row r="238" spans="1:39" s="3" customFormat="1" ht="15" x14ac:dyDescent="0.25">
      <c r="A238" s="63" t="s">
        <v>944</v>
      </c>
      <c r="B238" s="63" t="s">
        <v>563</v>
      </c>
      <c r="C238" s="63"/>
      <c r="D238" s="63" t="s">
        <v>100</v>
      </c>
      <c r="E238" s="10"/>
      <c r="F238" s="10"/>
      <c r="G238" s="7"/>
      <c r="I238" s="63"/>
      <c r="J238" s="47"/>
      <c r="K238" s="108"/>
      <c r="M238" s="63">
        <v>1</v>
      </c>
      <c r="N238" s="197">
        <v>500</v>
      </c>
      <c r="P238" s="113">
        <v>2</v>
      </c>
      <c r="Q238" s="196">
        <v>600</v>
      </c>
      <c r="S238" s="113"/>
      <c r="T238" s="196"/>
      <c r="V238" s="82"/>
      <c r="W238" s="82"/>
      <c r="X238" s="82"/>
      <c r="Y238" s="82"/>
      <c r="Z238" s="82"/>
      <c r="AA238" s="65"/>
      <c r="AB238" s="4"/>
      <c r="AC238" s="4"/>
      <c r="AD238" s="4"/>
      <c r="AE238" s="4"/>
      <c r="AF238" s="4"/>
      <c r="AG238" s="4"/>
      <c r="AH238" s="4"/>
      <c r="AI238" s="4"/>
      <c r="AJ238" s="4"/>
      <c r="AK238" s="4"/>
      <c r="AL238" s="4"/>
      <c r="AM238" s="4"/>
    </row>
    <row r="239" spans="1:39" s="3" customFormat="1" ht="15" x14ac:dyDescent="0.25">
      <c r="A239" s="63" t="s">
        <v>944</v>
      </c>
      <c r="B239" s="63" t="s">
        <v>564</v>
      </c>
      <c r="C239" s="63"/>
      <c r="D239" s="63" t="s">
        <v>75</v>
      </c>
      <c r="E239" s="10"/>
      <c r="F239" s="10"/>
      <c r="G239" s="7"/>
      <c r="I239" s="63"/>
      <c r="J239" s="47"/>
      <c r="K239" s="108"/>
      <c r="M239" s="63">
        <v>2</v>
      </c>
      <c r="N239" s="197">
        <v>1029</v>
      </c>
      <c r="P239" s="113">
        <v>3</v>
      </c>
      <c r="Q239" s="196">
        <v>1229</v>
      </c>
      <c r="S239" s="113">
        <v>1</v>
      </c>
      <c r="T239" s="196">
        <v>200</v>
      </c>
      <c r="V239" s="82"/>
      <c r="W239" s="82"/>
      <c r="X239" s="82"/>
      <c r="Y239" s="82"/>
      <c r="Z239" s="82"/>
      <c r="AA239" s="65"/>
      <c r="AB239" s="4"/>
      <c r="AC239" s="4"/>
      <c r="AD239" s="4"/>
      <c r="AE239" s="4"/>
      <c r="AF239" s="4"/>
      <c r="AG239" s="4"/>
      <c r="AH239" s="4"/>
      <c r="AI239" s="4"/>
      <c r="AJ239" s="4"/>
      <c r="AK239" s="4"/>
      <c r="AL239" s="4"/>
      <c r="AM239" s="4"/>
    </row>
    <row r="240" spans="1:39" s="3" customFormat="1" ht="15" x14ac:dyDescent="0.25">
      <c r="A240" s="63" t="s">
        <v>944</v>
      </c>
      <c r="B240" s="63" t="s">
        <v>566</v>
      </c>
      <c r="C240" s="63"/>
      <c r="D240" s="63" t="s">
        <v>86</v>
      </c>
      <c r="E240" s="10"/>
      <c r="F240" s="10"/>
      <c r="G240" s="7"/>
      <c r="I240" s="63"/>
      <c r="J240" s="47"/>
      <c r="K240" s="108"/>
      <c r="M240" s="63">
        <v>3</v>
      </c>
      <c r="N240" s="197">
        <v>3136.59</v>
      </c>
      <c r="P240" s="113"/>
      <c r="Q240" s="196"/>
      <c r="S240" s="113"/>
      <c r="T240" s="196"/>
      <c r="V240" s="82"/>
      <c r="W240" s="82"/>
      <c r="X240" s="82"/>
      <c r="Y240" s="82"/>
      <c r="Z240" s="82"/>
      <c r="AA240" s="65"/>
      <c r="AB240" s="4"/>
      <c r="AC240" s="4"/>
      <c r="AD240" s="4"/>
      <c r="AE240" s="4"/>
      <c r="AF240" s="4"/>
      <c r="AG240" s="4"/>
      <c r="AH240" s="4"/>
      <c r="AI240" s="4"/>
      <c r="AJ240" s="4"/>
      <c r="AK240" s="4"/>
      <c r="AL240" s="4"/>
      <c r="AM240" s="4"/>
    </row>
    <row r="241" spans="1:39" s="3" customFormat="1" ht="15" x14ac:dyDescent="0.25">
      <c r="A241" s="63" t="s">
        <v>944</v>
      </c>
      <c r="B241" s="63" t="s">
        <v>568</v>
      </c>
      <c r="C241" s="63"/>
      <c r="D241" s="63" t="s">
        <v>109</v>
      </c>
      <c r="E241" s="10"/>
      <c r="F241" s="10"/>
      <c r="G241" s="7"/>
      <c r="I241" s="63"/>
      <c r="J241" s="47"/>
      <c r="K241" s="108"/>
      <c r="M241" s="63"/>
      <c r="N241" s="197"/>
      <c r="P241" s="113">
        <v>1</v>
      </c>
      <c r="Q241" s="196">
        <v>300</v>
      </c>
      <c r="S241" s="113"/>
      <c r="T241" s="196"/>
      <c r="V241" s="82"/>
      <c r="W241" s="82"/>
      <c r="X241" s="82"/>
      <c r="Y241" s="82"/>
      <c r="Z241" s="82"/>
      <c r="AA241" s="65"/>
      <c r="AB241" s="4"/>
      <c r="AC241" s="4"/>
      <c r="AD241" s="4"/>
      <c r="AE241" s="4"/>
      <c r="AF241" s="4"/>
      <c r="AG241" s="4"/>
      <c r="AH241" s="4"/>
      <c r="AI241" s="4"/>
      <c r="AJ241" s="4"/>
      <c r="AK241" s="4"/>
      <c r="AL241" s="4"/>
      <c r="AM241" s="4"/>
    </row>
    <row r="242" spans="1:39" s="3" customFormat="1" ht="15" x14ac:dyDescent="0.25">
      <c r="A242" s="63" t="s">
        <v>944</v>
      </c>
      <c r="B242" s="63" t="s">
        <v>569</v>
      </c>
      <c r="C242" s="63"/>
      <c r="D242" s="63" t="s">
        <v>167</v>
      </c>
      <c r="E242" s="10"/>
      <c r="F242" s="10"/>
      <c r="G242" s="7"/>
      <c r="I242" s="63"/>
      <c r="J242" s="47"/>
      <c r="K242" s="108"/>
      <c r="M242" s="63">
        <v>1</v>
      </c>
      <c r="N242" s="197">
        <v>400</v>
      </c>
      <c r="P242" s="113"/>
      <c r="Q242" s="196"/>
      <c r="S242" s="113"/>
      <c r="T242" s="196"/>
      <c r="V242" s="82"/>
      <c r="W242" s="82"/>
      <c r="X242" s="82"/>
      <c r="Y242" s="82"/>
      <c r="Z242" s="82"/>
      <c r="AA242" s="65"/>
      <c r="AB242" s="4"/>
      <c r="AC242" s="4"/>
      <c r="AD242" s="4"/>
      <c r="AE242" s="4"/>
      <c r="AF242" s="4"/>
      <c r="AG242" s="4"/>
      <c r="AH242" s="4"/>
      <c r="AI242" s="4"/>
      <c r="AJ242" s="4"/>
      <c r="AK242" s="4"/>
      <c r="AL242" s="4"/>
      <c r="AM242" s="4"/>
    </row>
    <row r="243" spans="1:39" s="3" customFormat="1" ht="15" x14ac:dyDescent="0.25">
      <c r="A243" s="63" t="s">
        <v>944</v>
      </c>
      <c r="B243" s="63" t="s">
        <v>570</v>
      </c>
      <c r="C243" s="63"/>
      <c r="D243" s="63" t="s">
        <v>120</v>
      </c>
      <c r="E243" s="10"/>
      <c r="F243" s="10"/>
      <c r="G243" s="7"/>
      <c r="I243" s="63"/>
      <c r="J243" s="47"/>
      <c r="K243" s="108"/>
      <c r="M243" s="63">
        <v>2</v>
      </c>
      <c r="N243" s="197">
        <v>800</v>
      </c>
      <c r="P243" s="113"/>
      <c r="Q243" s="196"/>
      <c r="S243" s="113"/>
      <c r="T243" s="196"/>
      <c r="V243" s="82"/>
      <c r="W243" s="82"/>
      <c r="X243" s="82"/>
      <c r="Y243" s="82"/>
      <c r="Z243" s="82"/>
      <c r="AA243" s="65"/>
      <c r="AB243" s="4"/>
      <c r="AC243" s="4"/>
      <c r="AD243" s="4"/>
      <c r="AE243" s="4"/>
      <c r="AF243" s="4"/>
      <c r="AG243" s="4"/>
      <c r="AH243" s="4"/>
      <c r="AI243" s="4"/>
      <c r="AJ243" s="4"/>
      <c r="AK243" s="4"/>
      <c r="AL243" s="4"/>
      <c r="AM243" s="4"/>
    </row>
    <row r="244" spans="1:39" s="3" customFormat="1" ht="15" x14ac:dyDescent="0.25">
      <c r="A244" s="63" t="s">
        <v>944</v>
      </c>
      <c r="B244" s="63" t="s">
        <v>571</v>
      </c>
      <c r="C244" s="63"/>
      <c r="D244" s="63" t="s">
        <v>572</v>
      </c>
      <c r="E244" s="10"/>
      <c r="F244" s="10"/>
      <c r="G244" s="7"/>
      <c r="I244" s="63"/>
      <c r="J244" s="47"/>
      <c r="K244" s="108"/>
      <c r="M244" s="63">
        <v>1</v>
      </c>
      <c r="N244" s="197">
        <v>320</v>
      </c>
      <c r="P244" s="113">
        <v>3</v>
      </c>
      <c r="Q244" s="196">
        <v>2948.25</v>
      </c>
      <c r="S244" s="113">
        <v>2</v>
      </c>
      <c r="T244" s="196">
        <v>841</v>
      </c>
      <c r="V244" s="82"/>
      <c r="W244" s="82"/>
      <c r="X244" s="82"/>
      <c r="Y244" s="82"/>
      <c r="Z244" s="82"/>
      <c r="AA244" s="65"/>
      <c r="AB244" s="4"/>
      <c r="AC244" s="4"/>
      <c r="AD244" s="4"/>
      <c r="AE244" s="4"/>
      <c r="AF244" s="4"/>
      <c r="AG244" s="4"/>
      <c r="AH244" s="4"/>
      <c r="AI244" s="4"/>
      <c r="AJ244" s="4"/>
      <c r="AK244" s="4"/>
      <c r="AL244" s="4"/>
      <c r="AM244" s="4"/>
    </row>
    <row r="245" spans="1:39" s="3" customFormat="1" ht="15" x14ac:dyDescent="0.25">
      <c r="A245" s="63" t="s">
        <v>944</v>
      </c>
      <c r="B245" s="63" t="s">
        <v>573</v>
      </c>
      <c r="C245" s="63"/>
      <c r="D245" s="63" t="s">
        <v>167</v>
      </c>
      <c r="E245" s="10"/>
      <c r="F245" s="10"/>
      <c r="G245" s="7"/>
      <c r="I245" s="63"/>
      <c r="J245" s="47"/>
      <c r="K245" s="108"/>
      <c r="M245" s="63">
        <v>2</v>
      </c>
      <c r="N245" s="197">
        <v>1029</v>
      </c>
      <c r="P245" s="113">
        <v>10</v>
      </c>
      <c r="Q245" s="196">
        <v>5340.92</v>
      </c>
      <c r="S245" s="113">
        <v>6</v>
      </c>
      <c r="T245" s="196">
        <v>1663.06</v>
      </c>
      <c r="V245" s="82"/>
      <c r="W245" s="82"/>
      <c r="X245" s="82"/>
      <c r="Y245" s="82"/>
      <c r="Z245" s="82"/>
      <c r="AA245" s="65"/>
      <c r="AB245" s="4"/>
      <c r="AC245" s="4"/>
      <c r="AD245" s="4"/>
      <c r="AE245" s="4"/>
      <c r="AF245" s="4"/>
      <c r="AG245" s="4"/>
      <c r="AH245" s="4"/>
      <c r="AI245" s="4"/>
      <c r="AJ245" s="4"/>
      <c r="AK245" s="4"/>
      <c r="AL245" s="4"/>
      <c r="AM245" s="4"/>
    </row>
    <row r="246" spans="1:39" s="3" customFormat="1" ht="15" x14ac:dyDescent="0.25">
      <c r="A246" s="63" t="s">
        <v>944</v>
      </c>
      <c r="B246" s="63" t="s">
        <v>574</v>
      </c>
      <c r="C246" s="63"/>
      <c r="D246" s="63" t="s">
        <v>167</v>
      </c>
      <c r="E246" s="10"/>
      <c r="F246" s="10"/>
      <c r="G246" s="7"/>
      <c r="I246" s="63"/>
      <c r="J246" s="47"/>
      <c r="K246" s="108"/>
      <c r="M246" s="63"/>
      <c r="N246" s="197"/>
      <c r="P246" s="113">
        <v>1</v>
      </c>
      <c r="Q246" s="196">
        <v>300</v>
      </c>
      <c r="S246" s="113"/>
      <c r="T246" s="196"/>
      <c r="V246" s="82"/>
      <c r="W246" s="82"/>
      <c r="X246" s="82"/>
      <c r="Y246" s="82"/>
      <c r="Z246" s="82"/>
      <c r="AA246" s="65"/>
      <c r="AB246" s="4"/>
      <c r="AC246" s="4"/>
      <c r="AD246" s="4"/>
      <c r="AE246" s="4"/>
      <c r="AF246" s="4"/>
      <c r="AG246" s="4"/>
      <c r="AH246" s="4"/>
      <c r="AI246" s="4"/>
      <c r="AJ246" s="4"/>
      <c r="AK246" s="4"/>
      <c r="AL246" s="4"/>
      <c r="AM246" s="4"/>
    </row>
    <row r="247" spans="1:39" s="3" customFormat="1" ht="15" x14ac:dyDescent="0.25">
      <c r="A247" s="63" t="s">
        <v>944</v>
      </c>
      <c r="B247" s="63" t="s">
        <v>968</v>
      </c>
      <c r="C247" s="63"/>
      <c r="D247" s="63" t="s">
        <v>167</v>
      </c>
      <c r="E247" s="10"/>
      <c r="F247" s="10"/>
      <c r="G247" s="7"/>
      <c r="I247" s="63"/>
      <c r="J247" s="47"/>
      <c r="K247" s="108"/>
      <c r="M247" s="63"/>
      <c r="N247" s="197"/>
      <c r="P247" s="113"/>
      <c r="Q247" s="196"/>
      <c r="S247" s="113">
        <v>1</v>
      </c>
      <c r="T247" s="196">
        <v>584.45000000000005</v>
      </c>
      <c r="V247" s="82"/>
      <c r="W247" s="82"/>
      <c r="X247" s="82"/>
      <c r="Y247" s="82"/>
      <c r="Z247" s="82"/>
      <c r="AA247" s="65"/>
      <c r="AB247" s="4"/>
      <c r="AC247" s="4"/>
      <c r="AD247" s="4"/>
      <c r="AE247" s="4"/>
      <c r="AF247" s="4"/>
      <c r="AG247" s="4"/>
      <c r="AH247" s="4"/>
      <c r="AI247" s="4"/>
      <c r="AJ247" s="4"/>
      <c r="AK247" s="4"/>
      <c r="AL247" s="4"/>
      <c r="AM247" s="4"/>
    </row>
    <row r="248" spans="1:39" s="3" customFormat="1" ht="15" x14ac:dyDescent="0.25">
      <c r="A248" s="63" t="s">
        <v>944</v>
      </c>
      <c r="B248" s="63" t="s">
        <v>575</v>
      </c>
      <c r="C248" s="63"/>
      <c r="D248" s="63" t="s">
        <v>179</v>
      </c>
      <c r="E248" s="10"/>
      <c r="F248" s="10"/>
      <c r="G248" s="7"/>
      <c r="I248" s="63"/>
      <c r="J248" s="47"/>
      <c r="K248" s="108"/>
      <c r="M248" s="63">
        <v>13</v>
      </c>
      <c r="N248" s="197">
        <v>8991</v>
      </c>
      <c r="P248" s="113">
        <v>13</v>
      </c>
      <c r="Q248" s="196">
        <v>6453</v>
      </c>
      <c r="S248" s="113">
        <v>16</v>
      </c>
      <c r="T248" s="196">
        <v>4493</v>
      </c>
      <c r="V248" s="82"/>
      <c r="W248" s="82"/>
      <c r="X248" s="82"/>
      <c r="Y248" s="82"/>
      <c r="Z248" s="82"/>
      <c r="AA248" s="65"/>
      <c r="AB248" s="4"/>
      <c r="AC248" s="4"/>
      <c r="AD248" s="4"/>
      <c r="AE248" s="4"/>
      <c r="AF248" s="4"/>
      <c r="AG248" s="4"/>
      <c r="AH248" s="4"/>
      <c r="AI248" s="4"/>
      <c r="AJ248" s="4"/>
      <c r="AK248" s="4"/>
      <c r="AL248" s="4"/>
      <c r="AM248" s="4"/>
    </row>
    <row r="249" spans="1:39" s="3" customFormat="1" ht="15" x14ac:dyDescent="0.25">
      <c r="A249" s="63" t="s">
        <v>944</v>
      </c>
      <c r="B249" s="63" t="s">
        <v>969</v>
      </c>
      <c r="C249" s="63"/>
      <c r="D249" s="63" t="s">
        <v>179</v>
      </c>
      <c r="E249" s="10"/>
      <c r="F249" s="10"/>
      <c r="G249" s="7"/>
      <c r="I249" s="63"/>
      <c r="J249" s="47"/>
      <c r="K249" s="108"/>
      <c r="M249" s="63"/>
      <c r="N249" s="197"/>
      <c r="P249" s="113"/>
      <c r="Q249" s="196"/>
      <c r="S249" s="113">
        <v>7</v>
      </c>
      <c r="T249" s="196">
        <v>3155.86</v>
      </c>
      <c r="V249" s="82"/>
      <c r="W249" s="82"/>
      <c r="X249" s="82"/>
      <c r="Y249" s="82"/>
      <c r="Z249" s="82"/>
      <c r="AA249" s="65"/>
      <c r="AB249" s="4"/>
      <c r="AC249" s="4"/>
      <c r="AD249" s="4"/>
      <c r="AE249" s="4"/>
      <c r="AF249" s="4"/>
      <c r="AG249" s="4"/>
      <c r="AH249" s="4"/>
      <c r="AI249" s="4"/>
      <c r="AJ249" s="4"/>
      <c r="AK249" s="4"/>
      <c r="AL249" s="4"/>
      <c r="AM249" s="4"/>
    </row>
    <row r="250" spans="1:39" s="3" customFormat="1" ht="15" x14ac:dyDescent="0.25">
      <c r="A250" s="63" t="s">
        <v>944</v>
      </c>
      <c r="B250" s="63" t="s">
        <v>576</v>
      </c>
      <c r="C250" s="63"/>
      <c r="D250" s="63" t="s">
        <v>287</v>
      </c>
      <c r="E250" s="10"/>
      <c r="F250" s="10"/>
      <c r="G250" s="7"/>
      <c r="I250" s="63"/>
      <c r="J250" s="47"/>
      <c r="K250" s="108"/>
      <c r="M250" s="63"/>
      <c r="N250" s="197"/>
      <c r="P250" s="113">
        <v>2</v>
      </c>
      <c r="Q250" s="196">
        <v>1000</v>
      </c>
      <c r="S250" s="113">
        <v>1</v>
      </c>
      <c r="T250" s="196">
        <v>200</v>
      </c>
      <c r="V250" s="82"/>
      <c r="W250" s="82"/>
      <c r="X250" s="82"/>
      <c r="Y250" s="82"/>
      <c r="Z250" s="82"/>
      <c r="AA250" s="65"/>
      <c r="AB250" s="4"/>
      <c r="AC250" s="4"/>
      <c r="AD250" s="4"/>
      <c r="AE250" s="4"/>
      <c r="AF250" s="4"/>
      <c r="AG250" s="4"/>
      <c r="AH250" s="4"/>
      <c r="AI250" s="4"/>
      <c r="AJ250" s="4"/>
      <c r="AK250" s="4"/>
      <c r="AL250" s="4"/>
      <c r="AM250" s="4"/>
    </row>
    <row r="251" spans="1:39" s="3" customFormat="1" ht="15" x14ac:dyDescent="0.25">
      <c r="A251" s="63" t="s">
        <v>944</v>
      </c>
      <c r="B251" s="63" t="s">
        <v>579</v>
      </c>
      <c r="C251" s="63"/>
      <c r="D251" s="63" t="s">
        <v>127</v>
      </c>
      <c r="E251" s="10"/>
      <c r="F251" s="10"/>
      <c r="G251" s="7"/>
      <c r="I251" s="63"/>
      <c r="J251" s="47"/>
      <c r="K251" s="108"/>
      <c r="M251" s="63">
        <v>5</v>
      </c>
      <c r="N251" s="197">
        <v>2400</v>
      </c>
      <c r="P251" s="113">
        <v>5</v>
      </c>
      <c r="Q251" s="196">
        <v>1500</v>
      </c>
      <c r="S251" s="113">
        <v>1</v>
      </c>
      <c r="T251" s="196">
        <v>200</v>
      </c>
      <c r="V251" s="82"/>
      <c r="W251" s="82"/>
      <c r="X251" s="82"/>
      <c r="Y251" s="82"/>
      <c r="Z251" s="82"/>
      <c r="AA251" s="65"/>
      <c r="AB251" s="4"/>
      <c r="AC251" s="4"/>
      <c r="AD251" s="4"/>
      <c r="AE251" s="4"/>
      <c r="AF251" s="4"/>
      <c r="AG251" s="4"/>
      <c r="AH251" s="4"/>
      <c r="AI251" s="4"/>
      <c r="AJ251" s="4"/>
      <c r="AK251" s="4"/>
      <c r="AL251" s="4"/>
      <c r="AM251" s="4"/>
    </row>
    <row r="252" spans="1:39" s="3" customFormat="1" ht="15" x14ac:dyDescent="0.25">
      <c r="A252" s="63" t="s">
        <v>944</v>
      </c>
      <c r="B252" s="63" t="s">
        <v>583</v>
      </c>
      <c r="C252" s="63"/>
      <c r="D252" s="63" t="s">
        <v>460</v>
      </c>
      <c r="E252" s="10"/>
      <c r="F252" s="10"/>
      <c r="G252" s="7"/>
      <c r="I252" s="63"/>
      <c r="J252" s="47"/>
      <c r="K252" s="108"/>
      <c r="M252" s="63">
        <v>3</v>
      </c>
      <c r="N252" s="197">
        <v>2751.45</v>
      </c>
      <c r="P252" s="113">
        <v>4</v>
      </c>
      <c r="Q252" s="196">
        <v>1429</v>
      </c>
      <c r="S252" s="113">
        <v>4</v>
      </c>
      <c r="T252" s="196">
        <v>2339</v>
      </c>
      <c r="V252" s="82"/>
      <c r="W252" s="82"/>
      <c r="X252" s="82"/>
      <c r="Y252" s="82"/>
      <c r="Z252" s="82"/>
      <c r="AA252" s="65"/>
      <c r="AB252" s="4"/>
      <c r="AC252" s="4"/>
      <c r="AD252" s="4"/>
      <c r="AE252" s="4"/>
      <c r="AF252" s="4"/>
      <c r="AG252" s="4"/>
      <c r="AH252" s="4"/>
      <c r="AI252" s="4"/>
      <c r="AJ252" s="4"/>
      <c r="AK252" s="4"/>
      <c r="AL252" s="4"/>
      <c r="AM252" s="4"/>
    </row>
    <row r="253" spans="1:39" s="3" customFormat="1" ht="15" x14ac:dyDescent="0.25">
      <c r="A253" s="63" t="s">
        <v>944</v>
      </c>
      <c r="B253" s="63" t="s">
        <v>970</v>
      </c>
      <c r="C253" s="63"/>
      <c r="D253" s="63" t="s">
        <v>460</v>
      </c>
      <c r="E253" s="10"/>
      <c r="F253" s="10"/>
      <c r="G253" s="7"/>
      <c r="I253" s="63"/>
      <c r="J253" s="47"/>
      <c r="K253" s="108"/>
      <c r="M253" s="63"/>
      <c r="N253" s="197"/>
      <c r="P253" s="113"/>
      <c r="Q253" s="196"/>
      <c r="S253" s="113">
        <v>2</v>
      </c>
      <c r="T253" s="196">
        <v>602</v>
      </c>
      <c r="V253" s="82"/>
      <c r="W253" s="82"/>
      <c r="X253" s="82"/>
      <c r="Y253" s="82"/>
      <c r="Z253" s="82"/>
      <c r="AA253" s="65"/>
      <c r="AB253" s="4"/>
      <c r="AC253" s="4"/>
      <c r="AD253" s="4"/>
      <c r="AE253" s="4"/>
      <c r="AF253" s="4"/>
      <c r="AG253" s="4"/>
      <c r="AH253" s="4"/>
      <c r="AI253" s="4"/>
      <c r="AJ253" s="4"/>
      <c r="AK253" s="4"/>
      <c r="AL253" s="4"/>
      <c r="AM253" s="4"/>
    </row>
    <row r="254" spans="1:39" s="3" customFormat="1" ht="15" x14ac:dyDescent="0.25">
      <c r="A254" s="63"/>
      <c r="B254" s="63"/>
      <c r="C254" s="63"/>
      <c r="D254" s="63"/>
      <c r="E254" s="10"/>
      <c r="F254" s="10"/>
      <c r="G254" s="7"/>
      <c r="I254" s="63"/>
      <c r="J254" s="47"/>
      <c r="K254" s="108"/>
      <c r="M254" s="63"/>
      <c r="N254" s="197"/>
      <c r="P254" s="113"/>
      <c r="Q254" s="196"/>
      <c r="S254" s="113"/>
      <c r="T254" s="196"/>
      <c r="V254" s="82"/>
      <c r="W254" s="82"/>
      <c r="X254" s="82"/>
      <c r="Y254" s="82"/>
      <c r="Z254" s="82"/>
      <c r="AA254" s="65"/>
      <c r="AB254" s="4"/>
      <c r="AC254" s="4"/>
      <c r="AD254" s="4"/>
      <c r="AE254" s="4"/>
      <c r="AF254" s="4"/>
      <c r="AG254" s="4"/>
      <c r="AH254" s="4"/>
      <c r="AI254" s="4"/>
      <c r="AJ254" s="4"/>
      <c r="AK254" s="4"/>
      <c r="AL254" s="4"/>
      <c r="AM254" s="4"/>
    </row>
    <row r="255" spans="1:39" s="3" customFormat="1" ht="357.75" x14ac:dyDescent="0.25">
      <c r="A255" s="63" t="s">
        <v>971</v>
      </c>
      <c r="B255" s="63" t="s">
        <v>941</v>
      </c>
      <c r="C255" s="63"/>
      <c r="D255" s="63" t="s">
        <v>941</v>
      </c>
      <c r="E255" s="410" t="s">
        <v>972</v>
      </c>
      <c r="F255" s="10"/>
      <c r="G255" s="7" t="s">
        <v>973</v>
      </c>
      <c r="I255" s="63"/>
      <c r="J255" s="47"/>
      <c r="K255" s="108"/>
      <c r="M255" s="63"/>
      <c r="N255" s="197"/>
      <c r="P255" s="113"/>
      <c r="Q255" s="196"/>
      <c r="S255" s="113"/>
      <c r="T255" s="196"/>
      <c r="V255" s="82"/>
      <c r="W255" s="82"/>
      <c r="X255" s="82"/>
      <c r="Y255" s="82"/>
      <c r="Z255" s="82"/>
      <c r="AA255" s="65"/>
      <c r="AB255" s="4"/>
      <c r="AC255" s="4"/>
      <c r="AD255" s="4"/>
      <c r="AE255" s="4"/>
      <c r="AF255" s="4"/>
      <c r="AG255" s="4"/>
      <c r="AH255" s="4"/>
      <c r="AI255" s="4"/>
      <c r="AJ255" s="4"/>
      <c r="AK255" s="4"/>
      <c r="AL255" s="4"/>
      <c r="AM255" s="4"/>
    </row>
    <row r="256" spans="1:39" s="3" customFormat="1" ht="15" x14ac:dyDescent="0.25">
      <c r="A256" s="63" t="s">
        <v>971</v>
      </c>
      <c r="B256" s="63" t="s">
        <v>82</v>
      </c>
      <c r="C256" s="63"/>
      <c r="D256" s="63" t="s">
        <v>83</v>
      </c>
      <c r="E256" s="10"/>
      <c r="F256" s="10"/>
      <c r="G256" s="7"/>
      <c r="I256" s="63"/>
      <c r="J256" s="47"/>
      <c r="K256" s="108"/>
      <c r="M256" s="63">
        <v>1</v>
      </c>
      <c r="N256" s="197">
        <v>700</v>
      </c>
      <c r="P256" s="113"/>
      <c r="Q256" s="196"/>
      <c r="S256" s="113"/>
      <c r="T256" s="196"/>
      <c r="V256" s="82"/>
      <c r="W256" s="82"/>
      <c r="X256" s="82"/>
      <c r="Y256" s="82"/>
      <c r="Z256" s="82"/>
      <c r="AA256" s="65"/>
      <c r="AB256" s="4"/>
      <c r="AC256" s="4"/>
      <c r="AD256" s="4"/>
      <c r="AE256" s="4"/>
      <c r="AF256" s="4"/>
      <c r="AG256" s="4"/>
      <c r="AH256" s="4"/>
      <c r="AI256" s="4"/>
      <c r="AJ256" s="4"/>
      <c r="AK256" s="4"/>
      <c r="AL256" s="4"/>
      <c r="AM256" s="4"/>
    </row>
    <row r="257" spans="1:39" s="3" customFormat="1" ht="15" x14ac:dyDescent="0.25">
      <c r="A257" s="63" t="s">
        <v>971</v>
      </c>
      <c r="B257" s="63" t="s">
        <v>128</v>
      </c>
      <c r="C257" s="63"/>
      <c r="D257" s="63" t="s">
        <v>68</v>
      </c>
      <c r="E257" s="10"/>
      <c r="F257" s="10"/>
      <c r="G257" s="7"/>
      <c r="I257" s="63"/>
      <c r="J257" s="47"/>
      <c r="K257" s="108"/>
      <c r="M257" s="63">
        <v>1</v>
      </c>
      <c r="N257" s="197">
        <v>388</v>
      </c>
      <c r="P257" s="113"/>
      <c r="Q257" s="196"/>
      <c r="S257" s="113"/>
      <c r="T257" s="196"/>
      <c r="V257" s="82"/>
      <c r="W257" s="82"/>
      <c r="X257" s="82"/>
      <c r="Y257" s="82"/>
      <c r="Z257" s="82"/>
      <c r="AA257" s="65"/>
      <c r="AB257" s="4"/>
      <c r="AC257" s="4"/>
      <c r="AD257" s="4"/>
      <c r="AE257" s="4"/>
      <c r="AF257" s="4"/>
      <c r="AG257" s="4"/>
      <c r="AH257" s="4"/>
      <c r="AI257" s="4"/>
      <c r="AJ257" s="4"/>
      <c r="AK257" s="4"/>
      <c r="AL257" s="4"/>
      <c r="AM257" s="4"/>
    </row>
    <row r="258" spans="1:39" s="3" customFormat="1" ht="15" x14ac:dyDescent="0.25">
      <c r="A258" s="63" t="s">
        <v>971</v>
      </c>
      <c r="B258" s="63" t="s">
        <v>189</v>
      </c>
      <c r="C258" s="63"/>
      <c r="D258" s="63" t="s">
        <v>70</v>
      </c>
      <c r="E258" s="10"/>
      <c r="F258" s="10"/>
      <c r="G258" s="7"/>
      <c r="I258" s="63"/>
      <c r="J258" s="47"/>
      <c r="K258" s="108"/>
      <c r="M258" s="63"/>
      <c r="N258" s="197"/>
      <c r="P258" s="113">
        <v>1</v>
      </c>
      <c r="Q258" s="196">
        <v>66</v>
      </c>
      <c r="S258" s="113"/>
      <c r="T258" s="196"/>
      <c r="V258" s="82"/>
      <c r="W258" s="82"/>
      <c r="X258" s="82"/>
      <c r="Y258" s="82"/>
      <c r="Z258" s="82"/>
      <c r="AA258" s="65"/>
      <c r="AB258" s="4"/>
      <c r="AC258" s="4"/>
      <c r="AD258" s="4"/>
      <c r="AE258" s="4"/>
      <c r="AF258" s="4"/>
      <c r="AG258" s="4"/>
      <c r="AH258" s="4"/>
      <c r="AI258" s="4"/>
      <c r="AJ258" s="4"/>
      <c r="AK258" s="4"/>
      <c r="AL258" s="4"/>
      <c r="AM258" s="4"/>
    </row>
    <row r="259" spans="1:39" s="3" customFormat="1" ht="15" x14ac:dyDescent="0.25">
      <c r="A259" s="63" t="s">
        <v>971</v>
      </c>
      <c r="B259" s="63" t="s">
        <v>238</v>
      </c>
      <c r="C259" s="63"/>
      <c r="D259" s="63" t="s">
        <v>239</v>
      </c>
      <c r="E259" s="10"/>
      <c r="F259" s="10"/>
      <c r="G259" s="7"/>
      <c r="I259" s="63"/>
      <c r="J259" s="47"/>
      <c r="K259" s="108"/>
      <c r="M259" s="63">
        <v>1</v>
      </c>
      <c r="N259" s="197">
        <v>1400</v>
      </c>
      <c r="P259" s="113"/>
      <c r="Q259" s="196"/>
      <c r="S259" s="113"/>
      <c r="T259" s="196"/>
      <c r="V259" s="82"/>
      <c r="W259" s="82"/>
      <c r="X259" s="82"/>
      <c r="Y259" s="82"/>
      <c r="Z259" s="82"/>
      <c r="AA259" s="65"/>
      <c r="AB259" s="4"/>
      <c r="AC259" s="4"/>
      <c r="AD259" s="4"/>
      <c r="AE259" s="4"/>
      <c r="AF259" s="4"/>
      <c r="AG259" s="4"/>
      <c r="AH259" s="4"/>
      <c r="AI259" s="4"/>
      <c r="AJ259" s="4"/>
      <c r="AK259" s="4"/>
      <c r="AL259" s="4"/>
      <c r="AM259" s="4"/>
    </row>
    <row r="260" spans="1:39" s="3" customFormat="1" ht="15" x14ac:dyDescent="0.25">
      <c r="A260" s="63" t="s">
        <v>971</v>
      </c>
      <c r="B260" s="63" t="s">
        <v>652</v>
      </c>
      <c r="C260" s="63"/>
      <c r="D260" s="63" t="s">
        <v>211</v>
      </c>
      <c r="E260" s="10"/>
      <c r="F260" s="10"/>
      <c r="G260" s="7"/>
      <c r="I260" s="63"/>
      <c r="J260" s="47"/>
      <c r="K260" s="108"/>
      <c r="M260" s="63">
        <v>1</v>
      </c>
      <c r="N260" s="197">
        <v>570</v>
      </c>
      <c r="P260" s="113"/>
      <c r="Q260" s="196"/>
      <c r="S260" s="113"/>
      <c r="T260" s="196"/>
      <c r="V260" s="82"/>
      <c r="W260" s="82"/>
      <c r="X260" s="82"/>
      <c r="Y260" s="82"/>
      <c r="Z260" s="82"/>
      <c r="AA260" s="65"/>
      <c r="AB260" s="4"/>
      <c r="AC260" s="4"/>
      <c r="AD260" s="4"/>
      <c r="AE260" s="4"/>
      <c r="AF260" s="4"/>
      <c r="AG260" s="4"/>
      <c r="AH260" s="4"/>
      <c r="AI260" s="4"/>
      <c r="AJ260" s="4"/>
      <c r="AK260" s="4"/>
      <c r="AL260" s="4"/>
      <c r="AM260" s="4"/>
    </row>
    <row r="261" spans="1:39" s="3" customFormat="1" ht="15" x14ac:dyDescent="0.25">
      <c r="A261" s="63" t="s">
        <v>971</v>
      </c>
      <c r="B261" s="63" t="s">
        <v>247</v>
      </c>
      <c r="C261" s="63"/>
      <c r="D261" s="63" t="s">
        <v>211</v>
      </c>
      <c r="E261" s="10"/>
      <c r="F261" s="10"/>
      <c r="G261" s="7"/>
      <c r="I261" s="63"/>
      <c r="J261" s="47"/>
      <c r="K261" s="108"/>
      <c r="M261" s="63"/>
      <c r="N261" s="197"/>
      <c r="P261" s="113">
        <v>1</v>
      </c>
      <c r="Q261" s="196">
        <v>630</v>
      </c>
      <c r="S261" s="113"/>
      <c r="T261" s="196"/>
      <c r="V261" s="82"/>
      <c r="W261" s="82"/>
      <c r="X261" s="82"/>
      <c r="Y261" s="82"/>
      <c r="Z261" s="82"/>
      <c r="AA261" s="65"/>
      <c r="AB261" s="4"/>
      <c r="AC261" s="4"/>
      <c r="AD261" s="4"/>
      <c r="AE261" s="4"/>
      <c r="AF261" s="4"/>
      <c r="AG261" s="4"/>
      <c r="AH261" s="4"/>
      <c r="AI261" s="4"/>
      <c r="AJ261" s="4"/>
      <c r="AK261" s="4"/>
      <c r="AL261" s="4"/>
      <c r="AM261" s="4"/>
    </row>
    <row r="262" spans="1:39" s="3" customFormat="1" ht="15" x14ac:dyDescent="0.25">
      <c r="A262" s="63" t="s">
        <v>971</v>
      </c>
      <c r="B262" s="63" t="s">
        <v>289</v>
      </c>
      <c r="C262" s="63"/>
      <c r="D262" s="63" t="s">
        <v>201</v>
      </c>
      <c r="E262" s="10"/>
      <c r="F262" s="10"/>
      <c r="G262" s="7"/>
      <c r="I262" s="63"/>
      <c r="J262" s="47"/>
      <c r="K262" s="108"/>
      <c r="M262" s="63">
        <v>2</v>
      </c>
      <c r="N262" s="197">
        <v>1304</v>
      </c>
      <c r="P262" s="113"/>
      <c r="Q262" s="196"/>
      <c r="S262" s="113"/>
      <c r="T262" s="196"/>
      <c r="V262" s="82"/>
      <c r="W262" s="82"/>
      <c r="X262" s="82"/>
      <c r="Y262" s="82"/>
      <c r="Z262" s="82"/>
      <c r="AA262" s="65"/>
      <c r="AB262" s="4"/>
      <c r="AC262" s="4"/>
      <c r="AD262" s="4"/>
      <c r="AE262" s="4"/>
      <c r="AF262" s="4"/>
      <c r="AG262" s="4"/>
      <c r="AH262" s="4"/>
      <c r="AI262" s="4"/>
      <c r="AJ262" s="4"/>
      <c r="AK262" s="4"/>
      <c r="AL262" s="4"/>
      <c r="AM262" s="4"/>
    </row>
    <row r="263" spans="1:39" s="3" customFormat="1" ht="15" x14ac:dyDescent="0.25">
      <c r="A263" s="63" t="s">
        <v>971</v>
      </c>
      <c r="B263" s="63" t="s">
        <v>291</v>
      </c>
      <c r="C263" s="63"/>
      <c r="D263" s="63" t="s">
        <v>65</v>
      </c>
      <c r="E263" s="10"/>
      <c r="F263" s="10"/>
      <c r="G263" s="7"/>
      <c r="I263" s="63"/>
      <c r="J263" s="47"/>
      <c r="K263" s="108"/>
      <c r="M263" s="63">
        <v>1</v>
      </c>
      <c r="N263" s="197">
        <v>700</v>
      </c>
      <c r="P263" s="113"/>
      <c r="Q263" s="196"/>
      <c r="S263" s="113"/>
      <c r="T263" s="196"/>
      <c r="V263" s="82"/>
      <c r="W263" s="82"/>
      <c r="X263" s="82"/>
      <c r="Y263" s="82"/>
      <c r="Z263" s="82"/>
      <c r="AA263" s="65"/>
      <c r="AB263" s="4"/>
      <c r="AC263" s="4"/>
      <c r="AD263" s="4"/>
      <c r="AE263" s="4"/>
      <c r="AF263" s="4"/>
      <c r="AG263" s="4"/>
      <c r="AH263" s="4"/>
      <c r="AI263" s="4"/>
      <c r="AJ263" s="4"/>
      <c r="AK263" s="4"/>
      <c r="AL263" s="4"/>
      <c r="AM263" s="4"/>
    </row>
    <row r="264" spans="1:39" s="3" customFormat="1" ht="15" x14ac:dyDescent="0.25">
      <c r="A264" s="63" t="s">
        <v>971</v>
      </c>
      <c r="B264" s="63" t="s">
        <v>364</v>
      </c>
      <c r="C264" s="63"/>
      <c r="D264" s="63" t="s">
        <v>203</v>
      </c>
      <c r="E264" s="10"/>
      <c r="F264" s="10"/>
      <c r="G264" s="7"/>
      <c r="I264" s="63"/>
      <c r="J264" s="47"/>
      <c r="K264" s="108"/>
      <c r="M264" s="63">
        <v>2</v>
      </c>
      <c r="N264" s="197">
        <v>500</v>
      </c>
      <c r="P264" s="113"/>
      <c r="Q264" s="196"/>
      <c r="S264" s="113"/>
      <c r="T264" s="196"/>
      <c r="V264" s="82"/>
      <c r="W264" s="82"/>
      <c r="X264" s="82"/>
      <c r="Y264" s="82"/>
      <c r="Z264" s="82"/>
      <c r="AA264" s="65"/>
      <c r="AB264" s="4"/>
      <c r="AC264" s="4"/>
      <c r="AD264" s="4"/>
      <c r="AE264" s="4"/>
      <c r="AF264" s="4"/>
      <c r="AG264" s="4"/>
      <c r="AH264" s="4"/>
      <c r="AI264" s="4"/>
      <c r="AJ264" s="4"/>
      <c r="AK264" s="4"/>
      <c r="AL264" s="4"/>
      <c r="AM264" s="4"/>
    </row>
    <row r="265" spans="1:39" s="3" customFormat="1" ht="15" x14ac:dyDescent="0.25">
      <c r="A265" s="63" t="s">
        <v>971</v>
      </c>
      <c r="B265" s="63" t="s">
        <v>378</v>
      </c>
      <c r="C265" s="63"/>
      <c r="D265" s="63" t="s">
        <v>105</v>
      </c>
      <c r="E265" s="10"/>
      <c r="F265" s="10"/>
      <c r="G265" s="7"/>
      <c r="I265" s="63"/>
      <c r="J265" s="47"/>
      <c r="K265" s="108"/>
      <c r="M265" s="63">
        <v>2</v>
      </c>
      <c r="N265" s="197">
        <v>2100</v>
      </c>
      <c r="P265" s="113"/>
      <c r="Q265" s="196"/>
      <c r="S265" s="113"/>
      <c r="T265" s="196"/>
      <c r="V265" s="82"/>
      <c r="W265" s="82"/>
      <c r="X265" s="82"/>
      <c r="Y265" s="82"/>
      <c r="Z265" s="82"/>
      <c r="AA265" s="65"/>
      <c r="AB265" s="4"/>
      <c r="AC265" s="4"/>
      <c r="AD265" s="4"/>
      <c r="AE265" s="4"/>
      <c r="AF265" s="4"/>
      <c r="AG265" s="4"/>
      <c r="AH265" s="4"/>
      <c r="AI265" s="4"/>
      <c r="AJ265" s="4"/>
      <c r="AK265" s="4"/>
      <c r="AL265" s="4"/>
      <c r="AM265" s="4"/>
    </row>
    <row r="266" spans="1:39" s="3" customFormat="1" ht="15" x14ac:dyDescent="0.25">
      <c r="A266" s="63" t="s">
        <v>971</v>
      </c>
      <c r="B266" s="63" t="s">
        <v>397</v>
      </c>
      <c r="C266" s="63"/>
      <c r="D266" s="63" t="s">
        <v>120</v>
      </c>
      <c r="E266" s="10"/>
      <c r="F266" s="10"/>
      <c r="G266" s="7"/>
      <c r="I266" s="63"/>
      <c r="J266" s="47"/>
      <c r="K266" s="108"/>
      <c r="M266" s="63">
        <v>3</v>
      </c>
      <c r="N266" s="197">
        <v>1666</v>
      </c>
      <c r="P266" s="113"/>
      <c r="Q266" s="196"/>
      <c r="S266" s="113"/>
      <c r="T266" s="196"/>
      <c r="V266" s="82"/>
      <c r="W266" s="82"/>
      <c r="X266" s="82"/>
      <c r="Y266" s="82"/>
      <c r="Z266" s="82"/>
      <c r="AA266" s="65"/>
      <c r="AB266" s="4"/>
      <c r="AC266" s="4"/>
      <c r="AD266" s="4"/>
      <c r="AE266" s="4"/>
      <c r="AF266" s="4"/>
      <c r="AG266" s="4"/>
      <c r="AH266" s="4"/>
      <c r="AI266" s="4"/>
      <c r="AJ266" s="4"/>
      <c r="AK266" s="4"/>
      <c r="AL266" s="4"/>
      <c r="AM266" s="4"/>
    </row>
    <row r="267" spans="1:39" s="3" customFormat="1" ht="15" x14ac:dyDescent="0.25">
      <c r="A267" s="63" t="s">
        <v>971</v>
      </c>
      <c r="B267" s="63" t="s">
        <v>403</v>
      </c>
      <c r="C267" s="63"/>
      <c r="D267" s="63" t="s">
        <v>175</v>
      </c>
      <c r="E267" s="10"/>
      <c r="F267" s="10"/>
      <c r="G267" s="7"/>
      <c r="I267" s="63"/>
      <c r="J267" s="47"/>
      <c r="K267" s="108"/>
      <c r="M267" s="63">
        <v>2</v>
      </c>
      <c r="N267" s="197">
        <v>1400</v>
      </c>
      <c r="P267" s="113"/>
      <c r="Q267" s="196"/>
      <c r="S267" s="113"/>
      <c r="T267" s="196"/>
      <c r="V267" s="82"/>
      <c r="W267" s="82"/>
      <c r="X267" s="82"/>
      <c r="Y267" s="82"/>
      <c r="Z267" s="82"/>
      <c r="AA267" s="65"/>
      <c r="AB267" s="4"/>
      <c r="AC267" s="4"/>
      <c r="AD267" s="4"/>
      <c r="AE267" s="4"/>
      <c r="AF267" s="4"/>
      <c r="AG267" s="4"/>
      <c r="AH267" s="4"/>
      <c r="AI267" s="4"/>
      <c r="AJ267" s="4"/>
      <c r="AK267" s="4"/>
      <c r="AL267" s="4"/>
      <c r="AM267" s="4"/>
    </row>
    <row r="268" spans="1:39" s="3" customFormat="1" ht="15" x14ac:dyDescent="0.25">
      <c r="A268" s="63" t="s">
        <v>971</v>
      </c>
      <c r="B268" s="63" t="s">
        <v>671</v>
      </c>
      <c r="C268" s="63"/>
      <c r="D268" s="63" t="s">
        <v>109</v>
      </c>
      <c r="E268" s="10"/>
      <c r="F268" s="10"/>
      <c r="G268" s="7"/>
      <c r="I268" s="63"/>
      <c r="J268" s="47"/>
      <c r="K268" s="108"/>
      <c r="M268" s="63">
        <v>1</v>
      </c>
      <c r="N268" s="197">
        <v>700</v>
      </c>
      <c r="P268" s="113"/>
      <c r="Q268" s="196"/>
      <c r="S268" s="113"/>
      <c r="T268" s="196"/>
      <c r="V268" s="82"/>
      <c r="W268" s="82"/>
      <c r="X268" s="82"/>
      <c r="Y268" s="82"/>
      <c r="Z268" s="82"/>
      <c r="AA268" s="65"/>
      <c r="AB268" s="4"/>
      <c r="AC268" s="4"/>
      <c r="AD268" s="4"/>
      <c r="AE268" s="4"/>
      <c r="AF268" s="4"/>
      <c r="AG268" s="4"/>
      <c r="AH268" s="4"/>
      <c r="AI268" s="4"/>
      <c r="AJ268" s="4"/>
      <c r="AK268" s="4"/>
      <c r="AL268" s="4"/>
      <c r="AM268" s="4"/>
    </row>
    <row r="269" spans="1:39" s="3" customFormat="1" ht="15" x14ac:dyDescent="0.25">
      <c r="A269" s="63" t="s">
        <v>971</v>
      </c>
      <c r="B269" s="63" t="s">
        <v>417</v>
      </c>
      <c r="C269" s="63"/>
      <c r="D269" s="63" t="s">
        <v>79</v>
      </c>
      <c r="E269" s="10"/>
      <c r="F269" s="10"/>
      <c r="G269" s="7"/>
      <c r="I269" s="63"/>
      <c r="J269" s="47"/>
      <c r="K269" s="108"/>
      <c r="M269" s="63">
        <v>1</v>
      </c>
      <c r="N269" s="197">
        <v>700</v>
      </c>
      <c r="P269" s="113"/>
      <c r="Q269" s="196"/>
      <c r="S269" s="113"/>
      <c r="T269" s="196"/>
      <c r="V269" s="82"/>
      <c r="W269" s="82"/>
      <c r="X269" s="82"/>
      <c r="Y269" s="82"/>
      <c r="Z269" s="82"/>
      <c r="AA269" s="65"/>
      <c r="AB269" s="4"/>
      <c r="AC269" s="4"/>
      <c r="AD269" s="4"/>
      <c r="AE269" s="4"/>
      <c r="AF269" s="4"/>
      <c r="AG269" s="4"/>
      <c r="AH269" s="4"/>
      <c r="AI269" s="4"/>
      <c r="AJ269" s="4"/>
      <c r="AK269" s="4"/>
      <c r="AL269" s="4"/>
      <c r="AM269" s="4"/>
    </row>
    <row r="270" spans="1:39" s="3" customFormat="1" ht="15" x14ac:dyDescent="0.25">
      <c r="A270" s="63" t="s">
        <v>971</v>
      </c>
      <c r="B270" s="63" t="s">
        <v>446</v>
      </c>
      <c r="C270" s="63"/>
      <c r="D270" s="63" t="s">
        <v>109</v>
      </c>
      <c r="E270" s="10"/>
      <c r="F270" s="10"/>
      <c r="G270" s="7"/>
      <c r="I270" s="63"/>
      <c r="J270" s="47"/>
      <c r="K270" s="108"/>
      <c r="M270" s="63">
        <v>2</v>
      </c>
      <c r="N270" s="197">
        <v>1400</v>
      </c>
      <c r="P270" s="113"/>
      <c r="Q270" s="196"/>
      <c r="S270" s="113"/>
      <c r="T270" s="196"/>
      <c r="V270" s="82"/>
      <c r="W270" s="82"/>
      <c r="X270" s="82"/>
      <c r="Y270" s="82"/>
      <c r="Z270" s="82"/>
      <c r="AA270" s="65"/>
      <c r="AB270" s="4"/>
      <c r="AC270" s="4"/>
      <c r="AD270" s="4"/>
      <c r="AE270" s="4"/>
      <c r="AF270" s="4"/>
      <c r="AG270" s="4"/>
      <c r="AH270" s="4"/>
      <c r="AI270" s="4"/>
      <c r="AJ270" s="4"/>
      <c r="AK270" s="4"/>
      <c r="AL270" s="4"/>
      <c r="AM270" s="4"/>
    </row>
    <row r="271" spans="1:39" s="3" customFormat="1" ht="15" x14ac:dyDescent="0.25">
      <c r="A271" s="63" t="s">
        <v>971</v>
      </c>
      <c r="B271" s="63" t="s">
        <v>472</v>
      </c>
      <c r="C271" s="63"/>
      <c r="D271" s="63" t="s">
        <v>293</v>
      </c>
      <c r="E271" s="10"/>
      <c r="F271" s="10"/>
      <c r="G271" s="7"/>
      <c r="I271" s="63"/>
      <c r="J271" s="47"/>
      <c r="K271" s="108"/>
      <c r="M271" s="63">
        <v>1</v>
      </c>
      <c r="N271" s="197">
        <v>700</v>
      </c>
      <c r="P271" s="113"/>
      <c r="Q271" s="196"/>
      <c r="S271" s="113"/>
      <c r="T271" s="196"/>
      <c r="V271" s="82"/>
      <c r="W271" s="82"/>
      <c r="X271" s="82"/>
      <c r="Y271" s="82"/>
      <c r="Z271" s="82"/>
      <c r="AA271" s="65"/>
      <c r="AB271" s="4"/>
      <c r="AC271" s="4"/>
      <c r="AD271" s="4"/>
      <c r="AE271" s="4"/>
      <c r="AF271" s="4"/>
      <c r="AG271" s="4"/>
      <c r="AH271" s="4"/>
      <c r="AI271" s="4"/>
      <c r="AJ271" s="4"/>
      <c r="AK271" s="4"/>
      <c r="AL271" s="4"/>
      <c r="AM271" s="4"/>
    </row>
    <row r="272" spans="1:39" s="3" customFormat="1" ht="15" x14ac:dyDescent="0.25">
      <c r="A272" s="63" t="s">
        <v>971</v>
      </c>
      <c r="B272" s="63" t="s">
        <v>500</v>
      </c>
      <c r="C272" s="63"/>
      <c r="D272" s="63" t="s">
        <v>107</v>
      </c>
      <c r="E272" s="10"/>
      <c r="F272" s="10"/>
      <c r="G272" s="7"/>
      <c r="I272" s="63"/>
      <c r="J272" s="47"/>
      <c r="K272" s="108"/>
      <c r="M272" s="63">
        <v>1</v>
      </c>
      <c r="N272" s="197">
        <v>700</v>
      </c>
      <c r="P272" s="113"/>
      <c r="Q272" s="196"/>
      <c r="S272" s="113"/>
      <c r="T272" s="196"/>
      <c r="V272" s="82"/>
      <c r="W272" s="82"/>
      <c r="X272" s="82"/>
      <c r="Y272" s="82"/>
      <c r="Z272" s="82"/>
      <c r="AA272" s="65"/>
      <c r="AB272" s="4"/>
      <c r="AC272" s="4"/>
      <c r="AD272" s="4"/>
      <c r="AE272" s="4"/>
      <c r="AF272" s="4"/>
      <c r="AG272" s="4"/>
      <c r="AH272" s="4"/>
      <c r="AI272" s="4"/>
      <c r="AJ272" s="4"/>
      <c r="AK272" s="4"/>
      <c r="AL272" s="4"/>
      <c r="AM272" s="4"/>
    </row>
    <row r="273" spans="1:39" s="3" customFormat="1" ht="15" x14ac:dyDescent="0.25">
      <c r="A273" s="63" t="s">
        <v>971</v>
      </c>
      <c r="B273" s="63" t="s">
        <v>509</v>
      </c>
      <c r="C273" s="63"/>
      <c r="D273" s="63" t="s">
        <v>73</v>
      </c>
      <c r="E273" s="10"/>
      <c r="F273" s="10"/>
      <c r="G273" s="7"/>
      <c r="I273" s="63"/>
      <c r="J273" s="47"/>
      <c r="K273" s="108"/>
      <c r="M273" s="63">
        <v>1</v>
      </c>
      <c r="N273" s="197">
        <v>700</v>
      </c>
      <c r="P273" s="113"/>
      <c r="Q273" s="196"/>
      <c r="S273" s="113"/>
      <c r="T273" s="196"/>
      <c r="V273" s="82"/>
      <c r="W273" s="82"/>
      <c r="X273" s="82"/>
      <c r="Y273" s="82"/>
      <c r="Z273" s="82"/>
      <c r="AA273" s="65"/>
      <c r="AB273" s="4"/>
      <c r="AC273" s="4"/>
      <c r="AD273" s="4"/>
      <c r="AE273" s="4"/>
      <c r="AF273" s="4"/>
      <c r="AG273" s="4"/>
      <c r="AH273" s="4"/>
      <c r="AI273" s="4"/>
      <c r="AJ273" s="4"/>
      <c r="AK273" s="4"/>
      <c r="AL273" s="4"/>
      <c r="AM273" s="4"/>
    </row>
    <row r="274" spans="1:39" s="3" customFormat="1" ht="15" x14ac:dyDescent="0.25">
      <c r="A274" s="63" t="s">
        <v>971</v>
      </c>
      <c r="B274" s="63" t="s">
        <v>536</v>
      </c>
      <c r="C274" s="63"/>
      <c r="D274" s="63" t="s">
        <v>88</v>
      </c>
      <c r="E274" s="10"/>
      <c r="F274" s="10"/>
      <c r="G274" s="7"/>
      <c r="I274" s="63"/>
      <c r="J274" s="47"/>
      <c r="K274" s="108"/>
      <c r="M274" s="63">
        <v>1</v>
      </c>
      <c r="N274" s="197">
        <v>700</v>
      </c>
      <c r="P274" s="113"/>
      <c r="Q274" s="196"/>
      <c r="S274" s="113"/>
      <c r="T274" s="196"/>
      <c r="V274" s="82"/>
      <c r="W274" s="82"/>
      <c r="X274" s="82"/>
      <c r="Y274" s="82"/>
      <c r="Z274" s="82"/>
      <c r="AA274" s="65"/>
      <c r="AB274" s="4"/>
      <c r="AC274" s="4"/>
      <c r="AD274" s="4"/>
      <c r="AE274" s="4"/>
      <c r="AF274" s="4"/>
      <c r="AG274" s="4"/>
      <c r="AH274" s="4"/>
      <c r="AI274" s="4"/>
      <c r="AJ274" s="4"/>
      <c r="AK274" s="4"/>
      <c r="AL274" s="4"/>
      <c r="AM274" s="4"/>
    </row>
    <row r="275" spans="1:39" s="3" customFormat="1" ht="15" x14ac:dyDescent="0.25">
      <c r="A275" s="63" t="s">
        <v>971</v>
      </c>
      <c r="B275" s="63" t="s">
        <v>544</v>
      </c>
      <c r="C275" s="63"/>
      <c r="D275" s="63" t="s">
        <v>131</v>
      </c>
      <c r="E275" s="10"/>
      <c r="F275" s="10"/>
      <c r="G275" s="7"/>
      <c r="I275" s="63"/>
      <c r="J275" s="47"/>
      <c r="K275" s="108"/>
      <c r="M275" s="63">
        <v>2</v>
      </c>
      <c r="N275" s="197">
        <v>1400</v>
      </c>
      <c r="P275" s="113"/>
      <c r="Q275" s="196"/>
      <c r="S275" s="113"/>
      <c r="T275" s="196"/>
      <c r="V275" s="82"/>
      <c r="W275" s="82"/>
      <c r="X275" s="82"/>
      <c r="Y275" s="82"/>
      <c r="Z275" s="82"/>
      <c r="AA275" s="65"/>
      <c r="AB275" s="4"/>
      <c r="AC275" s="4"/>
      <c r="AD275" s="4"/>
      <c r="AE275" s="4"/>
      <c r="AF275" s="4"/>
      <c r="AG275" s="4"/>
      <c r="AH275" s="4"/>
      <c r="AI275" s="4"/>
      <c r="AJ275" s="4"/>
      <c r="AK275" s="4"/>
      <c r="AL275" s="4"/>
      <c r="AM275" s="4"/>
    </row>
    <row r="276" spans="1:39" s="3" customFormat="1" ht="15" x14ac:dyDescent="0.25">
      <c r="A276" s="63" t="s">
        <v>971</v>
      </c>
      <c r="B276" s="63" t="s">
        <v>574</v>
      </c>
      <c r="C276" s="63"/>
      <c r="D276" s="63" t="s">
        <v>167</v>
      </c>
      <c r="E276" s="10"/>
      <c r="F276" s="10"/>
      <c r="G276" s="7"/>
      <c r="I276" s="63"/>
      <c r="J276" s="47"/>
      <c r="K276" s="108"/>
      <c r="M276" s="63">
        <v>2</v>
      </c>
      <c r="N276" s="197">
        <v>1400</v>
      </c>
      <c r="P276" s="113"/>
      <c r="Q276" s="196"/>
      <c r="S276" s="113"/>
      <c r="T276" s="196"/>
      <c r="V276" s="82"/>
      <c r="W276" s="82"/>
      <c r="X276" s="82"/>
      <c r="Y276" s="82"/>
      <c r="Z276" s="82"/>
      <c r="AA276" s="65"/>
      <c r="AB276" s="4"/>
      <c r="AC276" s="4"/>
      <c r="AD276" s="4"/>
      <c r="AE276" s="4"/>
      <c r="AF276" s="4"/>
      <c r="AG276" s="4"/>
      <c r="AH276" s="4"/>
      <c r="AI276" s="4"/>
      <c r="AJ276" s="4"/>
      <c r="AK276" s="4"/>
      <c r="AL276" s="4"/>
      <c r="AM276" s="4"/>
    </row>
    <row r="277" spans="1:39" s="3" customFormat="1" ht="15" x14ac:dyDescent="0.25">
      <c r="A277" s="63"/>
      <c r="B277" s="63"/>
      <c r="C277" s="63"/>
      <c r="D277" s="63"/>
      <c r="E277" s="10"/>
      <c r="F277" s="10"/>
      <c r="G277" s="7"/>
      <c r="I277" s="63"/>
      <c r="J277" s="47"/>
      <c r="K277" s="108"/>
      <c r="M277" s="63"/>
      <c r="N277" s="197"/>
      <c r="P277" s="113"/>
      <c r="Q277" s="196"/>
      <c r="S277" s="113"/>
      <c r="T277" s="196"/>
      <c r="V277" s="82"/>
      <c r="W277" s="82"/>
      <c r="X277" s="82"/>
      <c r="Y277" s="82"/>
      <c r="Z277" s="82"/>
      <c r="AA277" s="65"/>
      <c r="AB277" s="4"/>
      <c r="AC277" s="4"/>
      <c r="AD277" s="4"/>
      <c r="AE277" s="4"/>
      <c r="AF277" s="4"/>
      <c r="AG277" s="4"/>
      <c r="AH277" s="4"/>
      <c r="AI277" s="4"/>
      <c r="AJ277" s="4"/>
      <c r="AK277" s="4"/>
      <c r="AL277" s="4"/>
      <c r="AM277" s="4"/>
    </row>
    <row r="278" spans="1:39" s="3" customFormat="1" ht="200.25" customHeight="1" x14ac:dyDescent="0.25">
      <c r="A278" s="63" t="s">
        <v>974</v>
      </c>
      <c r="B278" s="63" t="s">
        <v>941</v>
      </c>
      <c r="C278" s="63"/>
      <c r="D278" s="63" t="s">
        <v>941</v>
      </c>
      <c r="E278" s="410" t="s">
        <v>975</v>
      </c>
      <c r="F278" s="411"/>
      <c r="G278" s="410" t="s">
        <v>976</v>
      </c>
      <c r="I278" s="63"/>
      <c r="J278" s="47"/>
      <c r="K278" s="108"/>
      <c r="M278" s="63"/>
      <c r="N278" s="197"/>
      <c r="P278" s="113"/>
      <c r="Q278" s="196"/>
      <c r="S278" s="113"/>
      <c r="T278" s="196"/>
      <c r="V278" s="82"/>
      <c r="W278" s="82"/>
      <c r="X278" s="82"/>
      <c r="Y278" s="82"/>
      <c r="Z278" s="82"/>
      <c r="AA278" s="65"/>
      <c r="AB278" s="4"/>
      <c r="AC278" s="4"/>
      <c r="AD278" s="4"/>
      <c r="AE278" s="4"/>
      <c r="AF278" s="4"/>
      <c r="AG278" s="4"/>
      <c r="AH278" s="4"/>
      <c r="AI278" s="4"/>
      <c r="AJ278" s="4"/>
      <c r="AK278" s="4"/>
      <c r="AL278" s="4"/>
      <c r="AM278" s="4"/>
    </row>
    <row r="279" spans="1:39" s="3" customFormat="1" ht="15" x14ac:dyDescent="0.25">
      <c r="A279" s="63" t="s">
        <v>974</v>
      </c>
      <c r="B279" s="63" t="s">
        <v>690</v>
      </c>
      <c r="C279" s="63"/>
      <c r="D279" s="63" t="s">
        <v>690</v>
      </c>
      <c r="E279" s="10"/>
      <c r="F279" s="10"/>
      <c r="G279" s="7"/>
      <c r="I279" s="63"/>
      <c r="J279" s="47"/>
      <c r="K279" s="108"/>
      <c r="M279" s="63"/>
      <c r="N279" s="197"/>
      <c r="P279" s="113">
        <v>6</v>
      </c>
      <c r="Q279" s="196">
        <v>512.79</v>
      </c>
      <c r="S279" s="113">
        <v>183</v>
      </c>
      <c r="T279" s="196">
        <v>13723.34</v>
      </c>
      <c r="V279" s="82"/>
      <c r="W279" s="82"/>
      <c r="X279" s="82"/>
      <c r="Y279" s="82"/>
      <c r="Z279" s="82"/>
      <c r="AA279" s="65"/>
      <c r="AB279" s="4"/>
      <c r="AC279" s="4"/>
      <c r="AD279" s="4"/>
      <c r="AE279" s="4"/>
      <c r="AF279" s="4"/>
      <c r="AG279" s="4"/>
      <c r="AH279" s="4"/>
      <c r="AI279" s="4"/>
      <c r="AJ279" s="4"/>
      <c r="AK279" s="4"/>
      <c r="AL279" s="4"/>
      <c r="AM279" s="4"/>
    </row>
    <row r="280" spans="1:39" s="3" customFormat="1" ht="15" x14ac:dyDescent="0.25">
      <c r="A280" s="63" t="s">
        <v>974</v>
      </c>
      <c r="B280" s="63" t="s">
        <v>837</v>
      </c>
      <c r="C280" s="63"/>
      <c r="D280" s="63" t="s">
        <v>63</v>
      </c>
      <c r="E280" s="10"/>
      <c r="F280" s="10"/>
      <c r="G280" s="7"/>
      <c r="I280" s="63"/>
      <c r="J280" s="47"/>
      <c r="K280" s="108"/>
      <c r="M280" s="63">
        <v>1</v>
      </c>
      <c r="N280" s="197">
        <v>32.700000000000003</v>
      </c>
      <c r="P280" s="113"/>
      <c r="Q280" s="196"/>
      <c r="S280" s="113"/>
      <c r="T280" s="196"/>
      <c r="V280" s="82"/>
      <c r="W280" s="82"/>
      <c r="X280" s="82"/>
      <c r="Y280" s="82"/>
      <c r="Z280" s="82"/>
      <c r="AA280" s="65"/>
      <c r="AB280" s="4"/>
      <c r="AC280" s="4"/>
      <c r="AD280" s="4"/>
      <c r="AE280" s="4"/>
      <c r="AF280" s="4"/>
      <c r="AG280" s="4"/>
      <c r="AH280" s="4"/>
      <c r="AI280" s="4"/>
      <c r="AJ280" s="4"/>
      <c r="AK280" s="4"/>
      <c r="AL280" s="4"/>
      <c r="AM280" s="4"/>
    </row>
    <row r="281" spans="1:39" s="3" customFormat="1" ht="15" x14ac:dyDescent="0.25">
      <c r="A281" s="63" t="s">
        <v>974</v>
      </c>
      <c r="B281" s="63" t="s">
        <v>839</v>
      </c>
      <c r="C281" s="63"/>
      <c r="D281" s="63" t="s">
        <v>77</v>
      </c>
      <c r="E281" s="10"/>
      <c r="F281" s="10"/>
      <c r="G281" s="7"/>
      <c r="I281" s="63"/>
      <c r="J281" s="47"/>
      <c r="K281" s="108"/>
      <c r="M281" s="63">
        <v>18</v>
      </c>
      <c r="N281" s="197">
        <v>895.59</v>
      </c>
      <c r="P281" s="113"/>
      <c r="Q281" s="196"/>
      <c r="S281" s="113"/>
      <c r="T281" s="196"/>
      <c r="V281" s="82"/>
      <c r="W281" s="82"/>
      <c r="X281" s="82"/>
      <c r="Y281" s="82"/>
      <c r="Z281" s="82"/>
      <c r="AA281" s="65"/>
      <c r="AB281" s="4"/>
      <c r="AC281" s="4"/>
      <c r="AD281" s="4"/>
      <c r="AE281" s="4"/>
      <c r="AF281" s="4"/>
      <c r="AG281" s="4"/>
      <c r="AH281" s="4"/>
      <c r="AI281" s="4"/>
      <c r="AJ281" s="4"/>
      <c r="AK281" s="4"/>
      <c r="AL281" s="4"/>
      <c r="AM281" s="4"/>
    </row>
    <row r="282" spans="1:39" s="3" customFormat="1" ht="15" x14ac:dyDescent="0.25">
      <c r="A282" s="63" t="s">
        <v>974</v>
      </c>
      <c r="B282" s="63" t="s">
        <v>840</v>
      </c>
      <c r="C282" s="63"/>
      <c r="D282" s="63" t="s">
        <v>120</v>
      </c>
      <c r="E282" s="10"/>
      <c r="F282" s="10"/>
      <c r="G282" s="7"/>
      <c r="I282" s="63"/>
      <c r="J282" s="47"/>
      <c r="K282" s="108"/>
      <c r="M282" s="63">
        <v>1</v>
      </c>
      <c r="N282" s="197">
        <v>5</v>
      </c>
      <c r="P282" s="113"/>
      <c r="Q282" s="196"/>
      <c r="S282" s="113"/>
      <c r="T282" s="196"/>
      <c r="V282" s="82"/>
      <c r="W282" s="82"/>
      <c r="X282" s="82"/>
      <c r="Y282" s="82"/>
      <c r="Z282" s="82"/>
      <c r="AA282" s="65"/>
      <c r="AB282" s="4"/>
      <c r="AC282" s="4"/>
      <c r="AD282" s="4"/>
      <c r="AE282" s="4"/>
      <c r="AF282" s="4"/>
      <c r="AG282" s="4"/>
      <c r="AH282" s="4"/>
      <c r="AI282" s="4"/>
      <c r="AJ282" s="4"/>
      <c r="AK282" s="4"/>
      <c r="AL282" s="4"/>
      <c r="AM282" s="4"/>
    </row>
    <row r="283" spans="1:39" s="3" customFormat="1" ht="15" x14ac:dyDescent="0.25">
      <c r="A283" s="63" t="s">
        <v>974</v>
      </c>
      <c r="B283" s="63" t="s">
        <v>977</v>
      </c>
      <c r="C283" s="63"/>
      <c r="D283" s="63" t="s">
        <v>63</v>
      </c>
      <c r="E283" s="10"/>
      <c r="F283" s="10"/>
      <c r="G283" s="7"/>
      <c r="I283" s="63"/>
      <c r="J283" s="47"/>
      <c r="K283" s="108"/>
      <c r="M283" s="63">
        <v>373</v>
      </c>
      <c r="N283" s="197">
        <v>25121</v>
      </c>
      <c r="P283" s="113">
        <v>340</v>
      </c>
      <c r="Q283" s="196">
        <v>23966.13</v>
      </c>
      <c r="S283" s="113">
        <v>221</v>
      </c>
      <c r="T283" s="196">
        <v>16063.94</v>
      </c>
      <c r="V283" s="82"/>
      <c r="W283" s="82"/>
      <c r="X283" s="82"/>
      <c r="Y283" s="82"/>
      <c r="Z283" s="82"/>
      <c r="AA283" s="65"/>
      <c r="AB283" s="4"/>
      <c r="AC283" s="4"/>
      <c r="AD283" s="4"/>
      <c r="AE283" s="4"/>
      <c r="AF283" s="4"/>
      <c r="AG283" s="4"/>
      <c r="AH283" s="4"/>
      <c r="AI283" s="4"/>
      <c r="AJ283" s="4"/>
      <c r="AK283" s="4"/>
      <c r="AL283" s="4"/>
      <c r="AM283" s="4"/>
    </row>
    <row r="284" spans="1:39" s="3" customFormat="1" ht="15" x14ac:dyDescent="0.25">
      <c r="A284" s="63" t="s">
        <v>974</v>
      </c>
      <c r="B284" s="63" t="s">
        <v>62</v>
      </c>
      <c r="C284" s="63"/>
      <c r="D284" s="63" t="s">
        <v>65</v>
      </c>
      <c r="E284" s="10"/>
      <c r="F284" s="10"/>
      <c r="G284" s="7"/>
      <c r="I284" s="63"/>
      <c r="J284" s="47"/>
      <c r="K284" s="108"/>
      <c r="M284" s="63">
        <v>14</v>
      </c>
      <c r="N284" s="197">
        <v>1109.18</v>
      </c>
      <c r="P284" s="113">
        <v>14</v>
      </c>
      <c r="Q284" s="196">
        <v>797.47</v>
      </c>
      <c r="S284" s="113">
        <v>305</v>
      </c>
      <c r="T284" s="196">
        <v>20330.05</v>
      </c>
      <c r="V284" s="82"/>
      <c r="W284" s="82"/>
      <c r="X284" s="82"/>
      <c r="Y284" s="82"/>
      <c r="Z284" s="82"/>
      <c r="AA284" s="65"/>
      <c r="AB284" s="4"/>
      <c r="AC284" s="4"/>
      <c r="AD284" s="4"/>
      <c r="AE284" s="4"/>
      <c r="AF284" s="4"/>
      <c r="AG284" s="4"/>
      <c r="AH284" s="4"/>
      <c r="AI284" s="4"/>
      <c r="AJ284" s="4"/>
      <c r="AK284" s="4"/>
      <c r="AL284" s="4"/>
      <c r="AM284" s="4"/>
    </row>
    <row r="285" spans="1:39" s="3" customFormat="1" ht="15" x14ac:dyDescent="0.25">
      <c r="A285" s="63" t="s">
        <v>974</v>
      </c>
      <c r="B285" s="63" t="s">
        <v>66</v>
      </c>
      <c r="C285" s="63"/>
      <c r="D285" s="63" t="s">
        <v>63</v>
      </c>
      <c r="E285" s="10"/>
      <c r="F285" s="10"/>
      <c r="G285" s="7"/>
      <c r="I285" s="63"/>
      <c r="J285" s="47"/>
      <c r="K285" s="108"/>
      <c r="M285" s="63">
        <v>58</v>
      </c>
      <c r="N285" s="197">
        <v>4465.93</v>
      </c>
      <c r="P285" s="113">
        <v>39</v>
      </c>
      <c r="Q285" s="196">
        <v>2866.56</v>
      </c>
      <c r="S285" s="113">
        <v>32</v>
      </c>
      <c r="T285" s="196">
        <v>2704.93</v>
      </c>
      <c r="V285" s="82"/>
      <c r="W285" s="82"/>
      <c r="X285" s="82"/>
      <c r="Y285" s="82"/>
      <c r="Z285" s="82"/>
      <c r="AA285" s="65"/>
      <c r="AB285" s="4"/>
      <c r="AC285" s="4"/>
      <c r="AD285" s="4"/>
      <c r="AE285" s="4"/>
      <c r="AF285" s="4"/>
      <c r="AG285" s="4"/>
      <c r="AH285" s="4"/>
      <c r="AI285" s="4"/>
      <c r="AJ285" s="4"/>
      <c r="AK285" s="4"/>
      <c r="AL285" s="4"/>
      <c r="AM285" s="4"/>
    </row>
    <row r="286" spans="1:39" s="3" customFormat="1" ht="15" x14ac:dyDescent="0.25">
      <c r="A286" s="63" t="s">
        <v>974</v>
      </c>
      <c r="B286" s="63" t="s">
        <v>66</v>
      </c>
      <c r="C286" s="63"/>
      <c r="D286" s="63" t="s">
        <v>65</v>
      </c>
      <c r="E286" s="10"/>
      <c r="F286" s="10"/>
      <c r="G286" s="7"/>
      <c r="I286" s="63"/>
      <c r="J286" s="47"/>
      <c r="K286" s="108"/>
      <c r="M286" s="63">
        <v>1</v>
      </c>
      <c r="N286" s="197">
        <v>82.2</v>
      </c>
      <c r="P286" s="113"/>
      <c r="Q286" s="196"/>
      <c r="S286" s="113"/>
      <c r="T286" s="196"/>
      <c r="V286" s="82"/>
      <c r="W286" s="82"/>
      <c r="X286" s="82"/>
      <c r="Y286" s="82"/>
      <c r="Z286" s="82"/>
      <c r="AA286" s="65"/>
      <c r="AB286" s="4"/>
      <c r="AC286" s="4"/>
      <c r="AD286" s="4"/>
      <c r="AE286" s="4"/>
      <c r="AF286" s="4"/>
      <c r="AG286" s="4"/>
      <c r="AH286" s="4"/>
      <c r="AI286" s="4"/>
      <c r="AJ286" s="4"/>
      <c r="AK286" s="4"/>
      <c r="AL286" s="4"/>
      <c r="AM286" s="4"/>
    </row>
    <row r="287" spans="1:39" s="3" customFormat="1" ht="15" x14ac:dyDescent="0.25">
      <c r="A287" s="63" t="s">
        <v>974</v>
      </c>
      <c r="B287" s="63" t="s">
        <v>947</v>
      </c>
      <c r="C287" s="63"/>
      <c r="D287" s="63" t="s">
        <v>65</v>
      </c>
      <c r="E287" s="10"/>
      <c r="F287" s="10"/>
      <c r="G287" s="7"/>
      <c r="I287" s="63"/>
      <c r="J287" s="47"/>
      <c r="K287" s="108"/>
      <c r="M287" s="63"/>
      <c r="N287" s="197"/>
      <c r="P287" s="113"/>
      <c r="Q287" s="196"/>
      <c r="S287" s="113">
        <v>45</v>
      </c>
      <c r="T287" s="196">
        <v>2730.99</v>
      </c>
      <c r="V287" s="82"/>
      <c r="W287" s="82"/>
      <c r="X287" s="82"/>
      <c r="Y287" s="82"/>
      <c r="Z287" s="82"/>
      <c r="AA287" s="65"/>
      <c r="AB287" s="4"/>
      <c r="AC287" s="4"/>
      <c r="AD287" s="4"/>
      <c r="AE287" s="4"/>
      <c r="AF287" s="4"/>
      <c r="AG287" s="4"/>
      <c r="AH287" s="4"/>
      <c r="AI287" s="4"/>
      <c r="AJ287" s="4"/>
      <c r="AK287" s="4"/>
      <c r="AL287" s="4"/>
      <c r="AM287" s="4"/>
    </row>
    <row r="288" spans="1:39" s="3" customFormat="1" ht="15" x14ac:dyDescent="0.25">
      <c r="A288" s="63" t="s">
        <v>974</v>
      </c>
      <c r="B288" s="63" t="s">
        <v>978</v>
      </c>
      <c r="C288" s="63"/>
      <c r="D288" s="63" t="s">
        <v>68</v>
      </c>
      <c r="E288" s="10"/>
      <c r="F288" s="10"/>
      <c r="G288" s="7"/>
      <c r="I288" s="63"/>
      <c r="J288" s="47"/>
      <c r="K288" s="108"/>
      <c r="M288" s="63">
        <v>32</v>
      </c>
      <c r="N288" s="197">
        <v>2408.9899999999998</v>
      </c>
      <c r="P288" s="113">
        <v>29</v>
      </c>
      <c r="Q288" s="196">
        <v>2534.1999999999998</v>
      </c>
      <c r="S288" s="113">
        <v>18</v>
      </c>
      <c r="T288" s="196">
        <v>1742.44</v>
      </c>
      <c r="V288" s="82"/>
      <c r="W288" s="82"/>
      <c r="X288" s="82"/>
      <c r="Y288" s="82"/>
      <c r="Z288" s="82"/>
      <c r="AA288" s="65"/>
      <c r="AB288" s="4"/>
      <c r="AC288" s="4"/>
      <c r="AD288" s="4"/>
      <c r="AE288" s="4"/>
      <c r="AF288" s="4"/>
      <c r="AG288" s="4"/>
      <c r="AH288" s="4"/>
      <c r="AI288" s="4"/>
      <c r="AJ288" s="4"/>
      <c r="AK288" s="4"/>
      <c r="AL288" s="4"/>
      <c r="AM288" s="4"/>
    </row>
    <row r="289" spans="1:39" s="3" customFormat="1" ht="15" x14ac:dyDescent="0.25">
      <c r="A289" s="63" t="s">
        <v>974</v>
      </c>
      <c r="B289" s="63" t="s">
        <v>71</v>
      </c>
      <c r="C289" s="63"/>
      <c r="D289" s="63" t="s">
        <v>72</v>
      </c>
      <c r="E289" s="10"/>
      <c r="F289" s="10"/>
      <c r="G289" s="7"/>
      <c r="I289" s="63"/>
      <c r="J289" s="47"/>
      <c r="K289" s="108"/>
      <c r="M289" s="63">
        <v>53</v>
      </c>
      <c r="N289" s="197">
        <v>6548.56</v>
      </c>
      <c r="P289" s="113">
        <v>46</v>
      </c>
      <c r="Q289" s="196">
        <v>5182.41</v>
      </c>
      <c r="S289" s="113">
        <v>32</v>
      </c>
      <c r="T289" s="196">
        <v>3128.66</v>
      </c>
      <c r="V289" s="82"/>
      <c r="W289" s="82"/>
      <c r="X289" s="82"/>
      <c r="Y289" s="82"/>
      <c r="Z289" s="82"/>
      <c r="AA289" s="65"/>
      <c r="AB289" s="4"/>
      <c r="AC289" s="4"/>
      <c r="AD289" s="4"/>
      <c r="AE289" s="4"/>
      <c r="AF289" s="4"/>
      <c r="AG289" s="4"/>
      <c r="AH289" s="4"/>
      <c r="AI289" s="4"/>
      <c r="AJ289" s="4"/>
      <c r="AK289" s="4"/>
      <c r="AL289" s="4"/>
      <c r="AM289" s="4"/>
    </row>
    <row r="290" spans="1:39" s="3" customFormat="1" ht="15" x14ac:dyDescent="0.25">
      <c r="A290" s="63" t="s">
        <v>974</v>
      </c>
      <c r="B290" s="63" t="s">
        <v>74</v>
      </c>
      <c r="C290" s="63"/>
      <c r="D290" s="63" t="s">
        <v>75</v>
      </c>
      <c r="E290" s="10"/>
      <c r="F290" s="10"/>
      <c r="G290" s="7"/>
      <c r="I290" s="63"/>
      <c r="J290" s="47"/>
      <c r="K290" s="108"/>
      <c r="M290" s="63"/>
      <c r="N290" s="197"/>
      <c r="P290" s="113">
        <v>1</v>
      </c>
      <c r="Q290" s="196">
        <v>89.11</v>
      </c>
      <c r="S290" s="113"/>
      <c r="T290" s="196"/>
      <c r="V290" s="82"/>
      <c r="W290" s="82"/>
      <c r="X290" s="82"/>
      <c r="Y290" s="82"/>
      <c r="Z290" s="82"/>
      <c r="AA290" s="65"/>
      <c r="AB290" s="4"/>
      <c r="AC290" s="4"/>
      <c r="AD290" s="4"/>
      <c r="AE290" s="4"/>
      <c r="AF290" s="4"/>
      <c r="AG290" s="4"/>
      <c r="AH290" s="4"/>
      <c r="AI290" s="4"/>
      <c r="AJ290" s="4"/>
      <c r="AK290" s="4"/>
      <c r="AL290" s="4"/>
      <c r="AM290" s="4"/>
    </row>
    <row r="291" spans="1:39" s="3" customFormat="1" ht="15" x14ac:dyDescent="0.25">
      <c r="A291" s="63" t="s">
        <v>974</v>
      </c>
      <c r="B291" s="63" t="s">
        <v>78</v>
      </c>
      <c r="C291" s="63"/>
      <c r="D291" s="63" t="s">
        <v>79</v>
      </c>
      <c r="E291" s="10"/>
      <c r="F291" s="10"/>
      <c r="G291" s="7"/>
      <c r="I291" s="63"/>
      <c r="J291" s="47"/>
      <c r="K291" s="108"/>
      <c r="M291" s="63">
        <v>2</v>
      </c>
      <c r="N291" s="197">
        <v>132.74</v>
      </c>
      <c r="P291" s="113"/>
      <c r="Q291" s="196"/>
      <c r="S291" s="113"/>
      <c r="T291" s="196"/>
      <c r="V291" s="82"/>
      <c r="W291" s="82"/>
      <c r="X291" s="82"/>
      <c r="Y291" s="82"/>
      <c r="Z291" s="82"/>
      <c r="AA291" s="65"/>
      <c r="AB291" s="4"/>
      <c r="AC291" s="4"/>
      <c r="AD291" s="4"/>
      <c r="AE291" s="4"/>
      <c r="AF291" s="4"/>
      <c r="AG291" s="4"/>
      <c r="AH291" s="4"/>
      <c r="AI291" s="4"/>
      <c r="AJ291" s="4"/>
      <c r="AK291" s="4"/>
      <c r="AL291" s="4"/>
      <c r="AM291" s="4"/>
    </row>
    <row r="292" spans="1:39" s="3" customFormat="1" ht="15" x14ac:dyDescent="0.25">
      <c r="A292" s="63" t="s">
        <v>974</v>
      </c>
      <c r="B292" s="63" t="s">
        <v>80</v>
      </c>
      <c r="C292" s="63"/>
      <c r="D292" s="63" t="s">
        <v>81</v>
      </c>
      <c r="E292" s="10"/>
      <c r="F292" s="10"/>
      <c r="G292" s="7"/>
      <c r="I292" s="63"/>
      <c r="J292" s="47"/>
      <c r="K292" s="108"/>
      <c r="M292" s="63">
        <v>231</v>
      </c>
      <c r="N292" s="197">
        <v>21658.55</v>
      </c>
      <c r="P292" s="113">
        <v>198</v>
      </c>
      <c r="Q292" s="196">
        <v>19528.099999999999</v>
      </c>
      <c r="S292" s="113">
        <v>154</v>
      </c>
      <c r="T292" s="196">
        <v>14395.55</v>
      </c>
      <c r="V292" s="82"/>
      <c r="W292" s="82"/>
      <c r="X292" s="82"/>
      <c r="Y292" s="82"/>
      <c r="Z292" s="82"/>
      <c r="AA292" s="65"/>
      <c r="AB292" s="4"/>
      <c r="AC292" s="4"/>
      <c r="AD292" s="4"/>
      <c r="AE292" s="4"/>
      <c r="AF292" s="4"/>
      <c r="AG292" s="4"/>
      <c r="AH292" s="4"/>
      <c r="AI292" s="4"/>
      <c r="AJ292" s="4"/>
      <c r="AK292" s="4"/>
      <c r="AL292" s="4"/>
      <c r="AM292" s="4"/>
    </row>
    <row r="293" spans="1:39" s="3" customFormat="1" ht="15" x14ac:dyDescent="0.25">
      <c r="A293" s="63" t="s">
        <v>974</v>
      </c>
      <c r="B293" s="63" t="s">
        <v>82</v>
      </c>
      <c r="C293" s="63"/>
      <c r="D293" s="63" t="s">
        <v>83</v>
      </c>
      <c r="E293" s="10"/>
      <c r="F293" s="10"/>
      <c r="G293" s="7"/>
      <c r="I293" s="63"/>
      <c r="J293" s="47"/>
      <c r="K293" s="108"/>
      <c r="M293" s="63">
        <v>2852</v>
      </c>
      <c r="N293" s="197">
        <v>163762.17000000001</v>
      </c>
      <c r="P293" s="113">
        <v>2565</v>
      </c>
      <c r="Q293" s="196">
        <v>141514.13</v>
      </c>
      <c r="S293" s="113">
        <v>1742</v>
      </c>
      <c r="T293" s="196">
        <v>103209.35</v>
      </c>
      <c r="V293" s="82"/>
      <c r="W293" s="82"/>
      <c r="X293" s="82"/>
      <c r="Y293" s="82"/>
      <c r="Z293" s="82"/>
      <c r="AA293" s="65"/>
      <c r="AB293" s="4"/>
      <c r="AC293" s="4"/>
      <c r="AD293" s="4"/>
      <c r="AE293" s="4"/>
      <c r="AF293" s="4"/>
      <c r="AG293" s="4"/>
      <c r="AH293" s="4"/>
      <c r="AI293" s="4"/>
      <c r="AJ293" s="4"/>
      <c r="AK293" s="4"/>
      <c r="AL293" s="4"/>
      <c r="AM293" s="4"/>
    </row>
    <row r="294" spans="1:39" s="3" customFormat="1" ht="15" x14ac:dyDescent="0.25">
      <c r="A294" s="63" t="s">
        <v>974</v>
      </c>
      <c r="B294" s="63" t="s">
        <v>87</v>
      </c>
      <c r="C294" s="63"/>
      <c r="D294" s="63" t="s">
        <v>88</v>
      </c>
      <c r="E294" s="10"/>
      <c r="F294" s="10"/>
      <c r="G294" s="7"/>
      <c r="I294" s="63"/>
      <c r="J294" s="47"/>
      <c r="K294" s="108"/>
      <c r="M294" s="63">
        <v>1</v>
      </c>
      <c r="N294" s="197">
        <v>171.98</v>
      </c>
      <c r="P294" s="113">
        <v>1</v>
      </c>
      <c r="Q294" s="196">
        <v>138.16</v>
      </c>
      <c r="S294" s="113">
        <v>1</v>
      </c>
      <c r="T294" s="196">
        <v>150</v>
      </c>
      <c r="V294" s="82"/>
      <c r="W294" s="82"/>
      <c r="X294" s="82"/>
      <c r="Y294" s="82"/>
      <c r="Z294" s="82"/>
      <c r="AA294" s="65"/>
      <c r="AB294" s="4"/>
      <c r="AC294" s="4"/>
      <c r="AD294" s="4"/>
      <c r="AE294" s="4"/>
      <c r="AF294" s="4"/>
      <c r="AG294" s="4"/>
      <c r="AH294" s="4"/>
      <c r="AI294" s="4"/>
      <c r="AJ294" s="4"/>
      <c r="AK294" s="4"/>
      <c r="AL294" s="4"/>
      <c r="AM294" s="4"/>
    </row>
    <row r="295" spans="1:39" s="3" customFormat="1" ht="15" x14ac:dyDescent="0.25">
      <c r="A295" s="63" t="s">
        <v>974</v>
      </c>
      <c r="B295" s="63" t="s">
        <v>89</v>
      </c>
      <c r="C295" s="63"/>
      <c r="D295" s="63" t="s">
        <v>90</v>
      </c>
      <c r="E295" s="10"/>
      <c r="F295" s="10"/>
      <c r="G295" s="7"/>
      <c r="I295" s="63"/>
      <c r="J295" s="47"/>
      <c r="K295" s="108"/>
      <c r="M295" s="63">
        <v>2</v>
      </c>
      <c r="N295" s="197">
        <v>156</v>
      </c>
      <c r="P295" s="113">
        <v>2</v>
      </c>
      <c r="Q295" s="196">
        <v>149.25</v>
      </c>
      <c r="S295" s="113"/>
      <c r="T295" s="196"/>
      <c r="V295" s="82"/>
      <c r="W295" s="82"/>
      <c r="X295" s="82"/>
      <c r="Y295" s="82"/>
      <c r="Z295" s="82"/>
      <c r="AA295" s="65"/>
      <c r="AB295" s="4"/>
      <c r="AC295" s="4"/>
      <c r="AD295" s="4"/>
      <c r="AE295" s="4"/>
      <c r="AF295" s="4"/>
      <c r="AG295" s="4"/>
      <c r="AH295" s="4"/>
      <c r="AI295" s="4"/>
      <c r="AJ295" s="4"/>
      <c r="AK295" s="4"/>
      <c r="AL295" s="4"/>
      <c r="AM295" s="4"/>
    </row>
    <row r="296" spans="1:39" s="3" customFormat="1" ht="15" x14ac:dyDescent="0.25">
      <c r="A296" s="63" t="s">
        <v>974</v>
      </c>
      <c r="B296" s="63" t="s">
        <v>91</v>
      </c>
      <c r="C296" s="63"/>
      <c r="D296" s="63" t="s">
        <v>92</v>
      </c>
      <c r="E296" s="10"/>
      <c r="F296" s="10"/>
      <c r="G296" s="7"/>
      <c r="I296" s="63"/>
      <c r="J296" s="47"/>
      <c r="K296" s="108"/>
      <c r="M296" s="63">
        <v>7</v>
      </c>
      <c r="N296" s="197">
        <v>718.34</v>
      </c>
      <c r="P296" s="113">
        <v>6</v>
      </c>
      <c r="Q296" s="196">
        <v>465.8</v>
      </c>
      <c r="S296" s="113">
        <v>3</v>
      </c>
      <c r="T296" s="196">
        <v>286.73</v>
      </c>
      <c r="V296" s="82"/>
      <c r="W296" s="82"/>
      <c r="X296" s="82"/>
      <c r="Y296" s="82"/>
      <c r="Z296" s="82"/>
      <c r="AA296" s="65"/>
      <c r="AB296" s="4"/>
      <c r="AC296" s="4"/>
      <c r="AD296" s="4"/>
      <c r="AE296" s="4"/>
      <c r="AF296" s="4"/>
      <c r="AG296" s="4"/>
      <c r="AH296" s="4"/>
      <c r="AI296" s="4"/>
      <c r="AJ296" s="4"/>
      <c r="AK296" s="4"/>
      <c r="AL296" s="4"/>
      <c r="AM296" s="4"/>
    </row>
    <row r="297" spans="1:39" s="3" customFormat="1" ht="15" x14ac:dyDescent="0.25">
      <c r="A297" s="63" t="s">
        <v>974</v>
      </c>
      <c r="B297" s="63" t="s">
        <v>979</v>
      </c>
      <c r="C297" s="63"/>
      <c r="D297" s="63" t="s">
        <v>96</v>
      </c>
      <c r="E297" s="10"/>
      <c r="F297" s="10"/>
      <c r="G297" s="7"/>
      <c r="I297" s="63"/>
      <c r="J297" s="47"/>
      <c r="K297" s="108"/>
      <c r="M297" s="63">
        <v>7</v>
      </c>
      <c r="N297" s="197">
        <v>516.52</v>
      </c>
      <c r="P297" s="113">
        <v>9</v>
      </c>
      <c r="Q297" s="196">
        <v>598.87</v>
      </c>
      <c r="S297" s="113">
        <v>6</v>
      </c>
      <c r="T297" s="196">
        <v>408.61</v>
      </c>
      <c r="V297" s="82"/>
      <c r="W297" s="82"/>
      <c r="X297" s="82"/>
      <c r="Y297" s="82"/>
      <c r="Z297" s="82"/>
      <c r="AA297" s="65"/>
      <c r="AB297" s="4"/>
      <c r="AC297" s="4"/>
      <c r="AD297" s="4"/>
      <c r="AE297" s="4"/>
      <c r="AF297" s="4"/>
      <c r="AG297" s="4"/>
      <c r="AH297" s="4"/>
      <c r="AI297" s="4"/>
      <c r="AJ297" s="4"/>
      <c r="AK297" s="4"/>
      <c r="AL297" s="4"/>
      <c r="AM297" s="4"/>
    </row>
    <row r="298" spans="1:39" s="3" customFormat="1" ht="15" x14ac:dyDescent="0.25">
      <c r="A298" s="63" t="s">
        <v>974</v>
      </c>
      <c r="B298" s="63" t="s">
        <v>99</v>
      </c>
      <c r="C298" s="63"/>
      <c r="D298" s="63" t="s">
        <v>77</v>
      </c>
      <c r="E298" s="10"/>
      <c r="F298" s="10"/>
      <c r="G298" s="7"/>
      <c r="I298" s="63"/>
      <c r="J298" s="47"/>
      <c r="K298" s="108"/>
      <c r="M298" s="63">
        <v>194</v>
      </c>
      <c r="N298" s="197">
        <v>16896.36</v>
      </c>
      <c r="P298" s="113">
        <v>191</v>
      </c>
      <c r="Q298" s="196">
        <v>17132.22</v>
      </c>
      <c r="S298" s="113">
        <v>129</v>
      </c>
      <c r="T298" s="196">
        <v>12114.35</v>
      </c>
      <c r="V298" s="82"/>
      <c r="W298" s="82"/>
      <c r="X298" s="82"/>
      <c r="Y298" s="82"/>
      <c r="Z298" s="82"/>
      <c r="AA298" s="65"/>
      <c r="AB298" s="4"/>
      <c r="AC298" s="4"/>
      <c r="AD298" s="4"/>
      <c r="AE298" s="4"/>
      <c r="AF298" s="4"/>
      <c r="AG298" s="4"/>
      <c r="AH298" s="4"/>
      <c r="AI298" s="4"/>
      <c r="AJ298" s="4"/>
      <c r="AK298" s="4"/>
      <c r="AL298" s="4"/>
      <c r="AM298" s="4"/>
    </row>
    <row r="299" spans="1:39" s="3" customFormat="1" ht="15" x14ac:dyDescent="0.25">
      <c r="A299" s="63" t="s">
        <v>974</v>
      </c>
      <c r="B299" s="63" t="s">
        <v>101</v>
      </c>
      <c r="C299" s="63"/>
      <c r="D299" s="63" t="s">
        <v>102</v>
      </c>
      <c r="E299" s="10"/>
      <c r="F299" s="10"/>
      <c r="G299" s="7"/>
      <c r="I299" s="63"/>
      <c r="J299" s="47"/>
      <c r="K299" s="108"/>
      <c r="M299" s="63">
        <v>225</v>
      </c>
      <c r="N299" s="197">
        <v>17119.240000000002</v>
      </c>
      <c r="P299" s="113">
        <v>189</v>
      </c>
      <c r="Q299" s="196">
        <v>14981.94</v>
      </c>
      <c r="S299" s="113">
        <v>150</v>
      </c>
      <c r="T299" s="196">
        <v>11173.44</v>
      </c>
      <c r="V299" s="82"/>
      <c r="W299" s="82"/>
      <c r="X299" s="82"/>
      <c r="Y299" s="82"/>
      <c r="Z299" s="82"/>
      <c r="AA299" s="65"/>
      <c r="AB299" s="4"/>
      <c r="AC299" s="4"/>
      <c r="AD299" s="4"/>
      <c r="AE299" s="4"/>
      <c r="AF299" s="4"/>
      <c r="AG299" s="4"/>
      <c r="AH299" s="4"/>
      <c r="AI299" s="4"/>
      <c r="AJ299" s="4"/>
      <c r="AK299" s="4"/>
      <c r="AL299" s="4"/>
      <c r="AM299" s="4"/>
    </row>
    <row r="300" spans="1:39" s="3" customFormat="1" ht="15" x14ac:dyDescent="0.25">
      <c r="A300" s="63" t="s">
        <v>974</v>
      </c>
      <c r="B300" s="63" t="s">
        <v>101</v>
      </c>
      <c r="C300" s="63"/>
      <c r="D300" s="63" t="s">
        <v>103</v>
      </c>
      <c r="E300" s="10"/>
      <c r="F300" s="10"/>
      <c r="G300" s="7"/>
      <c r="I300" s="63"/>
      <c r="J300" s="47"/>
      <c r="K300" s="108"/>
      <c r="M300" s="63">
        <v>1</v>
      </c>
      <c r="N300" s="197">
        <v>39.32</v>
      </c>
      <c r="P300" s="113"/>
      <c r="Q300" s="196"/>
      <c r="S300" s="113">
        <v>1</v>
      </c>
      <c r="T300" s="196">
        <v>5.04</v>
      </c>
      <c r="V300" s="82"/>
      <c r="W300" s="82"/>
      <c r="X300" s="82"/>
      <c r="Y300" s="82"/>
      <c r="Z300" s="82"/>
      <c r="AA300" s="65"/>
      <c r="AB300" s="4"/>
      <c r="AC300" s="4"/>
      <c r="AD300" s="4"/>
      <c r="AE300" s="4"/>
      <c r="AF300" s="4"/>
      <c r="AG300" s="4"/>
      <c r="AH300" s="4"/>
      <c r="AI300" s="4"/>
      <c r="AJ300" s="4"/>
      <c r="AK300" s="4"/>
      <c r="AL300" s="4"/>
      <c r="AM300" s="4"/>
    </row>
    <row r="301" spans="1:39" s="3" customFormat="1" ht="15" x14ac:dyDescent="0.25">
      <c r="A301" s="63" t="s">
        <v>974</v>
      </c>
      <c r="B301" s="63" t="s">
        <v>645</v>
      </c>
      <c r="C301" s="63"/>
      <c r="D301" s="63" t="s">
        <v>103</v>
      </c>
      <c r="E301" s="10"/>
      <c r="F301" s="10"/>
      <c r="G301" s="7"/>
      <c r="I301" s="63"/>
      <c r="J301" s="47"/>
      <c r="K301" s="108"/>
      <c r="M301" s="63">
        <v>1</v>
      </c>
      <c r="N301" s="197">
        <v>37.9</v>
      </c>
      <c r="P301" s="113"/>
      <c r="Q301" s="196"/>
      <c r="S301" s="113"/>
      <c r="T301" s="196"/>
      <c r="V301" s="82"/>
      <c r="W301" s="82"/>
      <c r="X301" s="82"/>
      <c r="Y301" s="82"/>
      <c r="Z301" s="82"/>
      <c r="AA301" s="65"/>
      <c r="AB301" s="4"/>
      <c r="AC301" s="4"/>
      <c r="AD301" s="4"/>
      <c r="AE301" s="4"/>
      <c r="AF301" s="4"/>
      <c r="AG301" s="4"/>
      <c r="AH301" s="4"/>
      <c r="AI301" s="4"/>
      <c r="AJ301" s="4"/>
      <c r="AK301" s="4"/>
      <c r="AL301" s="4"/>
      <c r="AM301" s="4"/>
    </row>
    <row r="302" spans="1:39" s="3" customFormat="1" ht="15" x14ac:dyDescent="0.25">
      <c r="A302" s="63" t="s">
        <v>974</v>
      </c>
      <c r="B302" s="63" t="s">
        <v>106</v>
      </c>
      <c r="C302" s="63"/>
      <c r="D302" s="63" t="s">
        <v>107</v>
      </c>
      <c r="E302" s="10"/>
      <c r="F302" s="10"/>
      <c r="G302" s="7"/>
      <c r="I302" s="63"/>
      <c r="J302" s="47"/>
      <c r="K302" s="108"/>
      <c r="M302" s="63">
        <v>19</v>
      </c>
      <c r="N302" s="197">
        <v>1972.55</v>
      </c>
      <c r="P302" s="113">
        <v>17</v>
      </c>
      <c r="Q302" s="196">
        <v>2312.12</v>
      </c>
      <c r="S302" s="113">
        <v>10</v>
      </c>
      <c r="T302" s="196">
        <v>874.55</v>
      </c>
      <c r="V302" s="82"/>
      <c r="W302" s="82"/>
      <c r="X302" s="82"/>
      <c r="Y302" s="82"/>
      <c r="Z302" s="82"/>
      <c r="AA302" s="65"/>
      <c r="AB302" s="4"/>
      <c r="AC302" s="4"/>
      <c r="AD302" s="4"/>
      <c r="AE302" s="4"/>
      <c r="AF302" s="4"/>
      <c r="AG302" s="4"/>
      <c r="AH302" s="4"/>
      <c r="AI302" s="4"/>
      <c r="AJ302" s="4"/>
      <c r="AK302" s="4"/>
      <c r="AL302" s="4"/>
      <c r="AM302" s="4"/>
    </row>
    <row r="303" spans="1:39" s="3" customFormat="1" ht="15" x14ac:dyDescent="0.25">
      <c r="A303" s="63" t="s">
        <v>974</v>
      </c>
      <c r="B303" s="63" t="s">
        <v>648</v>
      </c>
      <c r="C303" s="63"/>
      <c r="D303" s="63" t="s">
        <v>79</v>
      </c>
      <c r="E303" s="10"/>
      <c r="F303" s="10"/>
      <c r="G303" s="7"/>
      <c r="I303" s="63"/>
      <c r="J303" s="47"/>
      <c r="K303" s="108"/>
      <c r="M303" s="63">
        <v>3</v>
      </c>
      <c r="N303" s="197">
        <v>283.73</v>
      </c>
      <c r="P303" s="113">
        <v>2</v>
      </c>
      <c r="Q303" s="196">
        <v>179.88</v>
      </c>
      <c r="S303" s="113"/>
      <c r="T303" s="196"/>
      <c r="V303" s="82"/>
      <c r="W303" s="82"/>
      <c r="X303" s="82"/>
      <c r="Y303" s="82"/>
      <c r="Z303" s="82"/>
      <c r="AA303" s="65"/>
      <c r="AB303" s="4"/>
      <c r="AC303" s="4"/>
      <c r="AD303" s="4"/>
      <c r="AE303" s="4"/>
      <c r="AF303" s="4"/>
      <c r="AG303" s="4"/>
      <c r="AH303" s="4"/>
      <c r="AI303" s="4"/>
      <c r="AJ303" s="4"/>
      <c r="AK303" s="4"/>
      <c r="AL303" s="4"/>
      <c r="AM303" s="4"/>
    </row>
    <row r="304" spans="1:39" s="3" customFormat="1" ht="15" x14ac:dyDescent="0.25">
      <c r="A304" s="63" t="s">
        <v>974</v>
      </c>
      <c r="B304" s="63" t="s">
        <v>113</v>
      </c>
      <c r="C304" s="63"/>
      <c r="D304" s="63" t="s">
        <v>104</v>
      </c>
      <c r="E304" s="10"/>
      <c r="F304" s="10"/>
      <c r="G304" s="7"/>
      <c r="I304" s="63"/>
      <c r="J304" s="47"/>
      <c r="K304" s="108"/>
      <c r="M304" s="63">
        <v>11</v>
      </c>
      <c r="N304" s="197">
        <v>1062.79</v>
      </c>
      <c r="P304" s="113">
        <v>9</v>
      </c>
      <c r="Q304" s="196">
        <v>955.22</v>
      </c>
      <c r="S304" s="113">
        <v>9</v>
      </c>
      <c r="T304" s="196">
        <v>596.95000000000005</v>
      </c>
      <c r="V304" s="82"/>
      <c r="W304" s="82"/>
      <c r="X304" s="82"/>
      <c r="Y304" s="82"/>
      <c r="Z304" s="82"/>
      <c r="AA304" s="65"/>
      <c r="AB304" s="4"/>
      <c r="AC304" s="4"/>
      <c r="AD304" s="4"/>
      <c r="AE304" s="4"/>
      <c r="AF304" s="4"/>
      <c r="AG304" s="4"/>
      <c r="AH304" s="4"/>
      <c r="AI304" s="4"/>
      <c r="AJ304" s="4"/>
      <c r="AK304" s="4"/>
      <c r="AL304" s="4"/>
      <c r="AM304" s="4"/>
    </row>
    <row r="305" spans="1:39" s="3" customFormat="1" ht="15" x14ac:dyDescent="0.25">
      <c r="A305" s="63" t="s">
        <v>974</v>
      </c>
      <c r="B305" s="63" t="s">
        <v>113</v>
      </c>
      <c r="C305" s="63"/>
      <c r="D305" s="63" t="s">
        <v>105</v>
      </c>
      <c r="E305" s="10"/>
      <c r="F305" s="10"/>
      <c r="G305" s="7"/>
      <c r="I305" s="63"/>
      <c r="J305" s="47"/>
      <c r="K305" s="108"/>
      <c r="M305" s="63"/>
      <c r="N305" s="197"/>
      <c r="P305" s="113"/>
      <c r="Q305" s="196"/>
      <c r="S305" s="113">
        <v>2</v>
      </c>
      <c r="T305" s="196">
        <v>216.06</v>
      </c>
      <c r="V305" s="82"/>
      <c r="W305" s="82"/>
      <c r="X305" s="82"/>
      <c r="Y305" s="82"/>
      <c r="Z305" s="82"/>
      <c r="AA305" s="65"/>
      <c r="AB305" s="4"/>
      <c r="AC305" s="4"/>
      <c r="AD305" s="4"/>
      <c r="AE305" s="4"/>
      <c r="AF305" s="4"/>
      <c r="AG305" s="4"/>
      <c r="AH305" s="4"/>
      <c r="AI305" s="4"/>
      <c r="AJ305" s="4"/>
      <c r="AK305" s="4"/>
      <c r="AL305" s="4"/>
      <c r="AM305" s="4"/>
    </row>
    <row r="306" spans="1:39" s="3" customFormat="1" ht="15" x14ac:dyDescent="0.25">
      <c r="A306" s="63" t="s">
        <v>974</v>
      </c>
      <c r="B306" s="63" t="s">
        <v>115</v>
      </c>
      <c r="C306" s="63"/>
      <c r="D306" s="63" t="s">
        <v>104</v>
      </c>
      <c r="E306" s="10"/>
      <c r="F306" s="10"/>
      <c r="G306" s="7"/>
      <c r="I306" s="63"/>
      <c r="J306" s="47"/>
      <c r="K306" s="108"/>
      <c r="M306" s="63">
        <v>1</v>
      </c>
      <c r="N306" s="197">
        <v>55.71</v>
      </c>
      <c r="P306" s="113"/>
      <c r="Q306" s="196"/>
      <c r="S306" s="113"/>
      <c r="T306" s="196"/>
      <c r="V306" s="82"/>
      <c r="W306" s="82"/>
      <c r="X306" s="82"/>
      <c r="Y306" s="82"/>
      <c r="Z306" s="82"/>
      <c r="AA306" s="65"/>
      <c r="AB306" s="4"/>
      <c r="AC306" s="4"/>
      <c r="AD306" s="4"/>
      <c r="AE306" s="4"/>
      <c r="AF306" s="4"/>
      <c r="AG306" s="4"/>
      <c r="AH306" s="4"/>
      <c r="AI306" s="4"/>
      <c r="AJ306" s="4"/>
      <c r="AK306" s="4"/>
      <c r="AL306" s="4"/>
      <c r="AM306" s="4"/>
    </row>
    <row r="307" spans="1:39" s="3" customFormat="1" ht="15" x14ac:dyDescent="0.25">
      <c r="A307" s="63" t="s">
        <v>974</v>
      </c>
      <c r="B307" s="63" t="s">
        <v>118</v>
      </c>
      <c r="C307" s="63"/>
      <c r="D307" s="63" t="s">
        <v>105</v>
      </c>
      <c r="E307" s="10"/>
      <c r="F307" s="10"/>
      <c r="G307" s="7"/>
      <c r="I307" s="63"/>
      <c r="J307" s="47"/>
      <c r="K307" s="108"/>
      <c r="M307" s="63">
        <v>32</v>
      </c>
      <c r="N307" s="197">
        <v>2375.06</v>
      </c>
      <c r="P307" s="113">
        <v>35</v>
      </c>
      <c r="Q307" s="196">
        <v>2704.33</v>
      </c>
      <c r="S307" s="113">
        <v>15</v>
      </c>
      <c r="T307" s="196">
        <v>1186.46</v>
      </c>
      <c r="V307" s="82"/>
      <c r="W307" s="82"/>
      <c r="X307" s="82"/>
      <c r="Y307" s="82"/>
      <c r="Z307" s="82"/>
      <c r="AA307" s="65"/>
      <c r="AB307" s="4"/>
      <c r="AC307" s="4"/>
      <c r="AD307" s="4"/>
      <c r="AE307" s="4"/>
      <c r="AF307" s="4"/>
      <c r="AG307" s="4"/>
      <c r="AH307" s="4"/>
      <c r="AI307" s="4"/>
      <c r="AJ307" s="4"/>
      <c r="AK307" s="4"/>
      <c r="AL307" s="4"/>
      <c r="AM307" s="4"/>
    </row>
    <row r="308" spans="1:39" s="3" customFormat="1" ht="15" x14ac:dyDescent="0.25">
      <c r="A308" s="63" t="s">
        <v>974</v>
      </c>
      <c r="B308" s="63" t="s">
        <v>122</v>
      </c>
      <c r="C308" s="63"/>
      <c r="D308" s="63" t="s">
        <v>79</v>
      </c>
      <c r="E308" s="10"/>
      <c r="F308" s="10"/>
      <c r="G308" s="7"/>
      <c r="I308" s="63"/>
      <c r="J308" s="47"/>
      <c r="K308" s="108"/>
      <c r="M308" s="63"/>
      <c r="N308" s="197"/>
      <c r="P308" s="113">
        <v>1</v>
      </c>
      <c r="Q308" s="196">
        <v>180</v>
      </c>
      <c r="S308" s="113"/>
      <c r="T308" s="196"/>
      <c r="V308" s="82"/>
      <c r="W308" s="82"/>
      <c r="X308" s="82"/>
      <c r="Y308" s="82"/>
      <c r="Z308" s="82"/>
      <c r="AA308" s="65"/>
      <c r="AB308" s="4"/>
      <c r="AC308" s="4"/>
      <c r="AD308" s="4"/>
      <c r="AE308" s="4"/>
      <c r="AF308" s="4"/>
      <c r="AG308" s="4"/>
      <c r="AH308" s="4"/>
      <c r="AI308" s="4"/>
      <c r="AJ308" s="4"/>
      <c r="AK308" s="4"/>
      <c r="AL308" s="4"/>
      <c r="AM308" s="4"/>
    </row>
    <row r="309" spans="1:39" s="3" customFormat="1" ht="15" x14ac:dyDescent="0.25">
      <c r="A309" s="63" t="s">
        <v>974</v>
      </c>
      <c r="B309" s="63" t="s">
        <v>123</v>
      </c>
      <c r="C309" s="63"/>
      <c r="D309" s="63" t="s">
        <v>124</v>
      </c>
      <c r="E309" s="10"/>
      <c r="F309" s="10"/>
      <c r="G309" s="7"/>
      <c r="I309" s="63"/>
      <c r="J309" s="47"/>
      <c r="K309" s="108"/>
      <c r="M309" s="63">
        <v>12</v>
      </c>
      <c r="N309" s="197">
        <v>1162.46</v>
      </c>
      <c r="P309" s="113">
        <v>11</v>
      </c>
      <c r="Q309" s="196">
        <v>752.68</v>
      </c>
      <c r="S309" s="113">
        <v>2</v>
      </c>
      <c r="T309" s="196">
        <v>243.34</v>
      </c>
      <c r="V309" s="82"/>
      <c r="W309" s="82"/>
      <c r="X309" s="82"/>
      <c r="Y309" s="82"/>
      <c r="Z309" s="82"/>
      <c r="AA309" s="65"/>
      <c r="AB309" s="4"/>
      <c r="AC309" s="4"/>
      <c r="AD309" s="4"/>
      <c r="AE309" s="4"/>
      <c r="AF309" s="4"/>
      <c r="AG309" s="4"/>
      <c r="AH309" s="4"/>
      <c r="AI309" s="4"/>
      <c r="AJ309" s="4"/>
      <c r="AK309" s="4"/>
      <c r="AL309" s="4"/>
      <c r="AM309" s="4"/>
    </row>
    <row r="310" spans="1:39" s="3" customFormat="1" ht="15" x14ac:dyDescent="0.25">
      <c r="A310" s="63" t="s">
        <v>974</v>
      </c>
      <c r="B310" s="63" t="s">
        <v>125</v>
      </c>
      <c r="C310" s="63"/>
      <c r="D310" s="63" t="s">
        <v>120</v>
      </c>
      <c r="E310" s="10"/>
      <c r="F310" s="10"/>
      <c r="G310" s="7"/>
      <c r="I310" s="63"/>
      <c r="J310" s="47"/>
      <c r="K310" s="108"/>
      <c r="M310" s="63">
        <v>38</v>
      </c>
      <c r="N310" s="197">
        <v>2926.51</v>
      </c>
      <c r="P310" s="113">
        <v>33</v>
      </c>
      <c r="Q310" s="196">
        <v>2499.79</v>
      </c>
      <c r="S310" s="113">
        <v>18</v>
      </c>
      <c r="T310" s="196">
        <v>1538.83</v>
      </c>
      <c r="V310" s="82"/>
      <c r="W310" s="82"/>
      <c r="X310" s="82"/>
      <c r="Y310" s="82"/>
      <c r="Z310" s="82"/>
      <c r="AA310" s="65"/>
      <c r="AB310" s="4"/>
      <c r="AC310" s="4"/>
      <c r="AD310" s="4"/>
      <c r="AE310" s="4"/>
      <c r="AF310" s="4"/>
      <c r="AG310" s="4"/>
      <c r="AH310" s="4"/>
      <c r="AI310" s="4"/>
      <c r="AJ310" s="4"/>
      <c r="AK310" s="4"/>
      <c r="AL310" s="4"/>
      <c r="AM310" s="4"/>
    </row>
    <row r="311" spans="1:39" s="3" customFormat="1" ht="15" x14ac:dyDescent="0.25">
      <c r="A311" s="63" t="s">
        <v>974</v>
      </c>
      <c r="B311" s="63" t="s">
        <v>126</v>
      </c>
      <c r="C311" s="63"/>
      <c r="D311" s="63" t="s">
        <v>127</v>
      </c>
      <c r="E311" s="10"/>
      <c r="F311" s="10"/>
      <c r="G311" s="7"/>
      <c r="I311" s="63"/>
      <c r="J311" s="47"/>
      <c r="K311" s="108"/>
      <c r="M311" s="63">
        <v>22</v>
      </c>
      <c r="N311" s="197">
        <v>2600.67</v>
      </c>
      <c r="P311" s="113">
        <v>24</v>
      </c>
      <c r="Q311" s="196">
        <v>2695.89</v>
      </c>
      <c r="S311" s="113">
        <v>16</v>
      </c>
      <c r="T311" s="196">
        <v>1610.75</v>
      </c>
      <c r="V311" s="82"/>
      <c r="W311" s="82"/>
      <c r="X311" s="82"/>
      <c r="Y311" s="82"/>
      <c r="Z311" s="82"/>
      <c r="AA311" s="65"/>
      <c r="AB311" s="4"/>
      <c r="AC311" s="4"/>
      <c r="AD311" s="4"/>
      <c r="AE311" s="4"/>
      <c r="AF311" s="4"/>
      <c r="AG311" s="4"/>
      <c r="AH311" s="4"/>
      <c r="AI311" s="4"/>
      <c r="AJ311" s="4"/>
      <c r="AK311" s="4"/>
      <c r="AL311" s="4"/>
      <c r="AM311" s="4"/>
    </row>
    <row r="312" spans="1:39" s="3" customFormat="1" ht="15" x14ac:dyDescent="0.25">
      <c r="A312" s="63" t="s">
        <v>974</v>
      </c>
      <c r="B312" s="63" t="s">
        <v>128</v>
      </c>
      <c r="C312" s="63"/>
      <c r="D312" s="63" t="s">
        <v>68</v>
      </c>
      <c r="E312" s="10"/>
      <c r="F312" s="10"/>
      <c r="G312" s="7"/>
      <c r="I312" s="63"/>
      <c r="J312" s="47"/>
      <c r="K312" s="108"/>
      <c r="M312" s="63">
        <v>221</v>
      </c>
      <c r="N312" s="197">
        <v>17287.349999999999</v>
      </c>
      <c r="P312" s="113">
        <v>186</v>
      </c>
      <c r="Q312" s="196">
        <v>14922.37</v>
      </c>
      <c r="S312" s="113">
        <v>137</v>
      </c>
      <c r="T312" s="196">
        <v>11425.2</v>
      </c>
      <c r="V312" s="82"/>
      <c r="W312" s="82"/>
      <c r="X312" s="82"/>
      <c r="Y312" s="82"/>
      <c r="Z312" s="82"/>
      <c r="AA312" s="65"/>
      <c r="AB312" s="4"/>
      <c r="AC312" s="4"/>
      <c r="AD312" s="4"/>
      <c r="AE312" s="4"/>
      <c r="AF312" s="4"/>
      <c r="AG312" s="4"/>
      <c r="AH312" s="4"/>
      <c r="AI312" s="4"/>
      <c r="AJ312" s="4"/>
      <c r="AK312" s="4"/>
      <c r="AL312" s="4"/>
      <c r="AM312" s="4"/>
    </row>
    <row r="313" spans="1:39" s="3" customFormat="1" ht="15" x14ac:dyDescent="0.25">
      <c r="A313" s="63" t="s">
        <v>974</v>
      </c>
      <c r="B313" s="63" t="s">
        <v>130</v>
      </c>
      <c r="C313" s="63"/>
      <c r="D313" s="63" t="s">
        <v>107</v>
      </c>
      <c r="E313" s="10"/>
      <c r="F313" s="10"/>
      <c r="G313" s="7"/>
      <c r="I313" s="63"/>
      <c r="J313" s="47"/>
      <c r="K313" s="108"/>
      <c r="M313" s="63">
        <v>3</v>
      </c>
      <c r="N313" s="197">
        <v>208.75</v>
      </c>
      <c r="P313" s="113">
        <v>2</v>
      </c>
      <c r="Q313" s="196">
        <v>185</v>
      </c>
      <c r="S313" s="113">
        <v>1</v>
      </c>
      <c r="T313" s="196">
        <v>84.92</v>
      </c>
      <c r="V313" s="82"/>
      <c r="W313" s="82"/>
      <c r="X313" s="82"/>
      <c r="Y313" s="82"/>
      <c r="Z313" s="82"/>
      <c r="AA313" s="65"/>
      <c r="AB313" s="4"/>
      <c r="AC313" s="4"/>
      <c r="AD313" s="4"/>
      <c r="AE313" s="4"/>
      <c r="AF313" s="4"/>
      <c r="AG313" s="4"/>
      <c r="AH313" s="4"/>
      <c r="AI313" s="4"/>
      <c r="AJ313" s="4"/>
      <c r="AK313" s="4"/>
      <c r="AL313" s="4"/>
      <c r="AM313" s="4"/>
    </row>
    <row r="314" spans="1:39" s="3" customFormat="1" ht="15" x14ac:dyDescent="0.25">
      <c r="A314" s="63" t="s">
        <v>974</v>
      </c>
      <c r="B314" s="63" t="s">
        <v>132</v>
      </c>
      <c r="C314" s="63"/>
      <c r="D314" s="63" t="s">
        <v>134</v>
      </c>
      <c r="E314" s="10"/>
      <c r="F314" s="10"/>
      <c r="G314" s="7"/>
      <c r="I314" s="63"/>
      <c r="J314" s="47"/>
      <c r="K314" s="108"/>
      <c r="M314" s="63">
        <v>1</v>
      </c>
      <c r="N314" s="197">
        <v>180</v>
      </c>
      <c r="P314" s="113">
        <v>1</v>
      </c>
      <c r="Q314" s="196">
        <v>180</v>
      </c>
      <c r="S314" s="113">
        <v>1</v>
      </c>
      <c r="T314" s="196">
        <v>150</v>
      </c>
      <c r="V314" s="82"/>
      <c r="W314" s="82"/>
      <c r="X314" s="82"/>
      <c r="Y314" s="82"/>
      <c r="Z314" s="82"/>
      <c r="AA314" s="65"/>
      <c r="AB314" s="4"/>
      <c r="AC314" s="4"/>
      <c r="AD314" s="4"/>
      <c r="AE314" s="4"/>
      <c r="AF314" s="4"/>
      <c r="AG314" s="4"/>
      <c r="AH314" s="4"/>
      <c r="AI314" s="4"/>
      <c r="AJ314" s="4"/>
      <c r="AK314" s="4"/>
      <c r="AL314" s="4"/>
      <c r="AM314" s="4"/>
    </row>
    <row r="315" spans="1:39" s="3" customFormat="1" ht="15" x14ac:dyDescent="0.25">
      <c r="A315" s="63" t="s">
        <v>974</v>
      </c>
      <c r="B315" s="63" t="s">
        <v>135</v>
      </c>
      <c r="C315" s="63"/>
      <c r="D315" s="63" t="s">
        <v>131</v>
      </c>
      <c r="E315" s="10"/>
      <c r="F315" s="10"/>
      <c r="G315" s="7"/>
      <c r="I315" s="63"/>
      <c r="J315" s="47"/>
      <c r="K315" s="108"/>
      <c r="M315" s="63">
        <v>161</v>
      </c>
      <c r="N315" s="197">
        <v>10954.37</v>
      </c>
      <c r="P315" s="113">
        <v>61</v>
      </c>
      <c r="Q315" s="196">
        <v>5785.79</v>
      </c>
      <c r="S315" s="113">
        <v>69</v>
      </c>
      <c r="T315" s="196">
        <v>5237.97</v>
      </c>
      <c r="V315" s="82"/>
      <c r="W315" s="82"/>
      <c r="X315" s="82"/>
      <c r="Y315" s="82"/>
      <c r="Z315" s="82"/>
      <c r="AA315" s="65"/>
      <c r="AB315" s="4"/>
      <c r="AC315" s="4"/>
      <c r="AD315" s="4"/>
      <c r="AE315" s="4"/>
      <c r="AF315" s="4"/>
      <c r="AG315" s="4"/>
      <c r="AH315" s="4"/>
      <c r="AI315" s="4"/>
      <c r="AJ315" s="4"/>
      <c r="AK315" s="4"/>
      <c r="AL315" s="4"/>
      <c r="AM315" s="4"/>
    </row>
    <row r="316" spans="1:39" s="3" customFormat="1" ht="15" x14ac:dyDescent="0.25">
      <c r="A316" s="63" t="s">
        <v>974</v>
      </c>
      <c r="B316" s="63" t="s">
        <v>950</v>
      </c>
      <c r="C316" s="63"/>
      <c r="D316" s="63" t="s">
        <v>131</v>
      </c>
      <c r="E316" s="10"/>
      <c r="F316" s="10"/>
      <c r="G316" s="7"/>
      <c r="I316" s="63"/>
      <c r="J316" s="47"/>
      <c r="K316" s="108"/>
      <c r="M316" s="63"/>
      <c r="N316" s="197"/>
      <c r="P316" s="113"/>
      <c r="Q316" s="196"/>
      <c r="S316" s="113">
        <v>36</v>
      </c>
      <c r="T316" s="196">
        <v>3881.76</v>
      </c>
      <c r="V316" s="82"/>
      <c r="W316" s="82"/>
      <c r="X316" s="82"/>
      <c r="Y316" s="82"/>
      <c r="Z316" s="82"/>
      <c r="AA316" s="65"/>
      <c r="AB316" s="4"/>
      <c r="AC316" s="4"/>
      <c r="AD316" s="4"/>
      <c r="AE316" s="4"/>
      <c r="AF316" s="4"/>
      <c r="AG316" s="4"/>
      <c r="AH316" s="4"/>
      <c r="AI316" s="4"/>
      <c r="AJ316" s="4"/>
      <c r="AK316" s="4"/>
      <c r="AL316" s="4"/>
      <c r="AM316" s="4"/>
    </row>
    <row r="317" spans="1:39" s="3" customFormat="1" ht="15" x14ac:dyDescent="0.25">
      <c r="A317" s="63" t="s">
        <v>974</v>
      </c>
      <c r="B317" s="63" t="s">
        <v>136</v>
      </c>
      <c r="C317" s="63"/>
      <c r="D317" s="63" t="s">
        <v>79</v>
      </c>
      <c r="E317" s="10"/>
      <c r="F317" s="10"/>
      <c r="G317" s="7"/>
      <c r="I317" s="63"/>
      <c r="J317" s="47"/>
      <c r="K317" s="108"/>
      <c r="M317" s="63">
        <v>14</v>
      </c>
      <c r="N317" s="197">
        <v>1576.43</v>
      </c>
      <c r="P317" s="113">
        <v>14</v>
      </c>
      <c r="Q317" s="196">
        <v>1685.34</v>
      </c>
      <c r="S317" s="113">
        <v>17</v>
      </c>
      <c r="T317" s="196">
        <v>1458.03</v>
      </c>
      <c r="V317" s="82"/>
      <c r="W317" s="82"/>
      <c r="X317" s="82"/>
      <c r="Y317" s="82"/>
      <c r="Z317" s="82"/>
      <c r="AA317" s="65"/>
      <c r="AB317" s="4"/>
      <c r="AC317" s="4"/>
      <c r="AD317" s="4"/>
      <c r="AE317" s="4"/>
      <c r="AF317" s="4"/>
      <c r="AG317" s="4"/>
      <c r="AH317" s="4"/>
      <c r="AI317" s="4"/>
      <c r="AJ317" s="4"/>
      <c r="AK317" s="4"/>
      <c r="AL317" s="4"/>
      <c r="AM317" s="4"/>
    </row>
    <row r="318" spans="1:39" s="3" customFormat="1" ht="15" x14ac:dyDescent="0.25">
      <c r="A318" s="63" t="s">
        <v>974</v>
      </c>
      <c r="B318" s="63" t="s">
        <v>138</v>
      </c>
      <c r="C318" s="63"/>
      <c r="D318" s="63" t="s">
        <v>79</v>
      </c>
      <c r="E318" s="10"/>
      <c r="F318" s="10"/>
      <c r="G318" s="7"/>
      <c r="I318" s="63"/>
      <c r="J318" s="47"/>
      <c r="K318" s="108"/>
      <c r="M318" s="63">
        <v>8</v>
      </c>
      <c r="N318" s="197">
        <v>896.95</v>
      </c>
      <c r="P318" s="113">
        <v>9</v>
      </c>
      <c r="Q318" s="196">
        <v>815.51</v>
      </c>
      <c r="S318" s="113">
        <v>3</v>
      </c>
      <c r="T318" s="196">
        <v>257.08999999999997</v>
      </c>
      <c r="V318" s="82"/>
      <c r="W318" s="82"/>
      <c r="X318" s="82"/>
      <c r="Y318" s="82"/>
      <c r="Z318" s="82"/>
      <c r="AA318" s="65"/>
      <c r="AB318" s="4"/>
      <c r="AC318" s="4"/>
      <c r="AD318" s="4"/>
      <c r="AE318" s="4"/>
      <c r="AF318" s="4"/>
      <c r="AG318" s="4"/>
      <c r="AH318" s="4"/>
      <c r="AI318" s="4"/>
      <c r="AJ318" s="4"/>
      <c r="AK318" s="4"/>
      <c r="AL318" s="4"/>
      <c r="AM318" s="4"/>
    </row>
    <row r="319" spans="1:39" s="3" customFormat="1" ht="15" x14ac:dyDescent="0.25">
      <c r="A319" s="63" t="s">
        <v>974</v>
      </c>
      <c r="B319" s="63" t="s">
        <v>141</v>
      </c>
      <c r="C319" s="63"/>
      <c r="D319" s="63" t="s">
        <v>104</v>
      </c>
      <c r="E319" s="10"/>
      <c r="F319" s="10"/>
      <c r="G319" s="7"/>
      <c r="I319" s="63"/>
      <c r="J319" s="47"/>
      <c r="K319" s="108"/>
      <c r="M319" s="63">
        <v>1</v>
      </c>
      <c r="N319" s="197">
        <v>51.75</v>
      </c>
      <c r="P319" s="113"/>
      <c r="Q319" s="196"/>
      <c r="S319" s="113"/>
      <c r="T319" s="196"/>
      <c r="V319" s="82"/>
      <c r="W319" s="82"/>
      <c r="X319" s="82"/>
      <c r="Y319" s="82"/>
      <c r="Z319" s="82"/>
      <c r="AA319" s="65"/>
      <c r="AB319" s="4"/>
      <c r="AC319" s="4"/>
      <c r="AD319" s="4"/>
      <c r="AE319" s="4"/>
      <c r="AF319" s="4"/>
      <c r="AG319" s="4"/>
      <c r="AH319" s="4"/>
      <c r="AI319" s="4"/>
      <c r="AJ319" s="4"/>
      <c r="AK319" s="4"/>
      <c r="AL319" s="4"/>
      <c r="AM319" s="4"/>
    </row>
    <row r="320" spans="1:39" s="3" customFormat="1" ht="15" x14ac:dyDescent="0.25">
      <c r="A320" s="63" t="s">
        <v>974</v>
      </c>
      <c r="B320" s="63" t="s">
        <v>142</v>
      </c>
      <c r="C320" s="63"/>
      <c r="D320" s="63" t="s">
        <v>143</v>
      </c>
      <c r="E320" s="10"/>
      <c r="F320" s="10"/>
      <c r="G320" s="7"/>
      <c r="I320" s="63"/>
      <c r="J320" s="47"/>
      <c r="K320" s="108"/>
      <c r="M320" s="63">
        <v>14</v>
      </c>
      <c r="N320" s="197">
        <v>1527.22</v>
      </c>
      <c r="P320" s="113">
        <v>11</v>
      </c>
      <c r="Q320" s="196">
        <v>982.11</v>
      </c>
      <c r="S320" s="113">
        <v>13</v>
      </c>
      <c r="T320" s="196">
        <v>1087.1400000000001</v>
      </c>
      <c r="V320" s="82"/>
      <c r="W320" s="82"/>
      <c r="X320" s="82"/>
      <c r="Y320" s="82"/>
      <c r="Z320" s="82"/>
      <c r="AA320" s="65"/>
      <c r="AB320" s="4"/>
      <c r="AC320" s="4"/>
      <c r="AD320" s="4"/>
      <c r="AE320" s="4"/>
      <c r="AF320" s="4"/>
      <c r="AG320" s="4"/>
      <c r="AH320" s="4"/>
      <c r="AI320" s="4"/>
      <c r="AJ320" s="4"/>
      <c r="AK320" s="4"/>
      <c r="AL320" s="4"/>
      <c r="AM320" s="4"/>
    </row>
    <row r="321" spans="1:39" s="3" customFormat="1" ht="15" x14ac:dyDescent="0.25">
      <c r="A321" s="63" t="s">
        <v>974</v>
      </c>
      <c r="B321" s="63" t="s">
        <v>144</v>
      </c>
      <c r="C321" s="63"/>
      <c r="D321" s="63" t="s">
        <v>145</v>
      </c>
      <c r="E321" s="10"/>
      <c r="F321" s="10"/>
      <c r="G321" s="7"/>
      <c r="I321" s="63"/>
      <c r="J321" s="47"/>
      <c r="K321" s="108"/>
      <c r="M321" s="63">
        <v>2323</v>
      </c>
      <c r="N321" s="197">
        <v>240738.16</v>
      </c>
      <c r="P321" s="113">
        <v>2146</v>
      </c>
      <c r="Q321" s="196">
        <v>235098.96</v>
      </c>
      <c r="S321" s="113">
        <v>1497</v>
      </c>
      <c r="T321" s="196">
        <v>144152.1</v>
      </c>
      <c r="V321" s="82"/>
      <c r="W321" s="82"/>
      <c r="X321" s="82"/>
      <c r="Y321" s="82"/>
      <c r="Z321" s="82"/>
      <c r="AA321" s="65"/>
      <c r="AB321" s="4"/>
      <c r="AC321" s="4"/>
      <c r="AD321" s="4"/>
      <c r="AE321" s="4"/>
      <c r="AF321" s="4"/>
      <c r="AG321" s="4"/>
      <c r="AH321" s="4"/>
      <c r="AI321" s="4"/>
      <c r="AJ321" s="4"/>
      <c r="AK321" s="4"/>
      <c r="AL321" s="4"/>
      <c r="AM321" s="4"/>
    </row>
    <row r="322" spans="1:39" s="3" customFormat="1" ht="15" x14ac:dyDescent="0.25">
      <c r="A322" s="63" t="s">
        <v>974</v>
      </c>
      <c r="B322" s="63" t="s">
        <v>951</v>
      </c>
      <c r="C322" s="63"/>
      <c r="D322" s="63" t="s">
        <v>145</v>
      </c>
      <c r="E322" s="10"/>
      <c r="F322" s="10"/>
      <c r="G322" s="7"/>
      <c r="I322" s="63"/>
      <c r="J322" s="47"/>
      <c r="K322" s="108"/>
      <c r="M322" s="63"/>
      <c r="N322" s="197"/>
      <c r="P322" s="113"/>
      <c r="Q322" s="196"/>
      <c r="S322" s="113">
        <v>186</v>
      </c>
      <c r="T322" s="196">
        <v>17617.79</v>
      </c>
      <c r="V322" s="82"/>
      <c r="W322" s="82"/>
      <c r="X322" s="82"/>
      <c r="Y322" s="82"/>
      <c r="Z322" s="82"/>
      <c r="AA322" s="65"/>
      <c r="AB322" s="4"/>
      <c r="AC322" s="4"/>
      <c r="AD322" s="4"/>
      <c r="AE322" s="4"/>
      <c r="AF322" s="4"/>
      <c r="AG322" s="4"/>
      <c r="AH322" s="4"/>
      <c r="AI322" s="4"/>
      <c r="AJ322" s="4"/>
      <c r="AK322" s="4"/>
      <c r="AL322" s="4"/>
      <c r="AM322" s="4"/>
    </row>
    <row r="323" spans="1:39" s="3" customFormat="1" ht="15" x14ac:dyDescent="0.25">
      <c r="A323" s="63" t="s">
        <v>974</v>
      </c>
      <c r="B323" s="63" t="s">
        <v>146</v>
      </c>
      <c r="C323" s="63"/>
      <c r="D323" s="63" t="s">
        <v>148</v>
      </c>
      <c r="E323" s="10"/>
      <c r="F323" s="10"/>
      <c r="G323" s="7"/>
      <c r="I323" s="63"/>
      <c r="J323" s="47"/>
      <c r="K323" s="108"/>
      <c r="M323" s="63">
        <v>154</v>
      </c>
      <c r="N323" s="197">
        <v>8333.4500000000007</v>
      </c>
      <c r="P323" s="113">
        <v>124</v>
      </c>
      <c r="Q323" s="196">
        <v>7200.07</v>
      </c>
      <c r="S323" s="113">
        <v>142</v>
      </c>
      <c r="T323" s="196">
        <v>11256.03</v>
      </c>
      <c r="V323" s="82"/>
      <c r="W323" s="82"/>
      <c r="X323" s="82"/>
      <c r="Y323" s="82"/>
      <c r="Z323" s="82"/>
      <c r="AA323" s="65"/>
      <c r="AB323" s="4"/>
      <c r="AC323" s="4"/>
      <c r="AD323" s="4"/>
      <c r="AE323" s="4"/>
      <c r="AF323" s="4"/>
      <c r="AG323" s="4"/>
      <c r="AH323" s="4"/>
      <c r="AI323" s="4"/>
      <c r="AJ323" s="4"/>
      <c r="AK323" s="4"/>
      <c r="AL323" s="4"/>
      <c r="AM323" s="4"/>
    </row>
    <row r="324" spans="1:39" s="3" customFormat="1" ht="15" x14ac:dyDescent="0.25">
      <c r="A324" s="63" t="s">
        <v>974</v>
      </c>
      <c r="B324" s="63" t="s">
        <v>151</v>
      </c>
      <c r="C324" s="63"/>
      <c r="D324" s="63" t="s">
        <v>145</v>
      </c>
      <c r="E324" s="10"/>
      <c r="F324" s="10"/>
      <c r="G324" s="7"/>
      <c r="I324" s="63"/>
      <c r="J324" s="47"/>
      <c r="K324" s="108"/>
      <c r="M324" s="63">
        <v>12</v>
      </c>
      <c r="N324" s="197">
        <v>1234.93</v>
      </c>
      <c r="P324" s="113">
        <v>15</v>
      </c>
      <c r="Q324" s="196">
        <v>1677.61</v>
      </c>
      <c r="S324" s="113"/>
      <c r="T324" s="196"/>
      <c r="V324" s="82"/>
      <c r="W324" s="82"/>
      <c r="X324" s="82"/>
      <c r="Y324" s="82"/>
      <c r="Z324" s="82"/>
      <c r="AA324" s="65"/>
      <c r="AB324" s="4"/>
      <c r="AC324" s="4"/>
      <c r="AD324" s="4"/>
      <c r="AE324" s="4"/>
      <c r="AF324" s="4"/>
      <c r="AG324" s="4"/>
      <c r="AH324" s="4"/>
      <c r="AI324" s="4"/>
      <c r="AJ324" s="4"/>
      <c r="AK324" s="4"/>
      <c r="AL324" s="4"/>
      <c r="AM324" s="4"/>
    </row>
    <row r="325" spans="1:39" s="3" customFormat="1" ht="15" x14ac:dyDescent="0.25">
      <c r="A325" s="63" t="s">
        <v>974</v>
      </c>
      <c r="B325" s="63" t="s">
        <v>152</v>
      </c>
      <c r="C325" s="63"/>
      <c r="D325" s="63" t="s">
        <v>153</v>
      </c>
      <c r="E325" s="10"/>
      <c r="F325" s="10"/>
      <c r="G325" s="7"/>
      <c r="I325" s="63"/>
      <c r="J325" s="47"/>
      <c r="K325" s="108"/>
      <c r="M325" s="63">
        <v>97</v>
      </c>
      <c r="N325" s="197">
        <v>7924.1</v>
      </c>
      <c r="P325" s="113">
        <v>83</v>
      </c>
      <c r="Q325" s="196">
        <v>6372.12</v>
      </c>
      <c r="S325" s="113">
        <v>70</v>
      </c>
      <c r="T325" s="196">
        <v>5555.3</v>
      </c>
      <c r="V325" s="82"/>
      <c r="W325" s="82"/>
      <c r="X325" s="82"/>
      <c r="Y325" s="82"/>
      <c r="Z325" s="82"/>
      <c r="AA325" s="65"/>
      <c r="AB325" s="4"/>
      <c r="AC325" s="4"/>
      <c r="AD325" s="4"/>
      <c r="AE325" s="4"/>
      <c r="AF325" s="4"/>
      <c r="AG325" s="4"/>
      <c r="AH325" s="4"/>
      <c r="AI325" s="4"/>
      <c r="AJ325" s="4"/>
      <c r="AK325" s="4"/>
      <c r="AL325" s="4"/>
      <c r="AM325" s="4"/>
    </row>
    <row r="326" spans="1:39" s="3" customFormat="1" ht="15" x14ac:dyDescent="0.25">
      <c r="A326" s="63" t="s">
        <v>974</v>
      </c>
      <c r="B326" s="63" t="s">
        <v>158</v>
      </c>
      <c r="C326" s="63"/>
      <c r="D326" s="63" t="s">
        <v>153</v>
      </c>
      <c r="E326" s="10"/>
      <c r="F326" s="10"/>
      <c r="G326" s="7"/>
      <c r="I326" s="63"/>
      <c r="J326" s="47"/>
      <c r="K326" s="108"/>
      <c r="M326" s="63">
        <v>2</v>
      </c>
      <c r="N326" s="197">
        <v>278.05</v>
      </c>
      <c r="P326" s="113">
        <v>2</v>
      </c>
      <c r="Q326" s="196">
        <v>285.33999999999997</v>
      </c>
      <c r="S326" s="113">
        <v>1</v>
      </c>
      <c r="T326" s="196">
        <v>46.53</v>
      </c>
      <c r="V326" s="82"/>
      <c r="W326" s="82"/>
      <c r="X326" s="82"/>
      <c r="Y326" s="82"/>
      <c r="Z326" s="82"/>
      <c r="AA326" s="65"/>
      <c r="AB326" s="4"/>
      <c r="AC326" s="4"/>
      <c r="AD326" s="4"/>
      <c r="AE326" s="4"/>
      <c r="AF326" s="4"/>
      <c r="AG326" s="4"/>
      <c r="AH326" s="4"/>
      <c r="AI326" s="4"/>
      <c r="AJ326" s="4"/>
      <c r="AK326" s="4"/>
      <c r="AL326" s="4"/>
      <c r="AM326" s="4"/>
    </row>
    <row r="327" spans="1:39" s="3" customFormat="1" ht="15" x14ac:dyDescent="0.25">
      <c r="A327" s="63" t="s">
        <v>974</v>
      </c>
      <c r="B327" s="63" t="s">
        <v>160</v>
      </c>
      <c r="C327" s="63"/>
      <c r="D327" s="63" t="s">
        <v>97</v>
      </c>
      <c r="E327" s="10"/>
      <c r="F327" s="10"/>
      <c r="G327" s="7"/>
      <c r="I327" s="63"/>
      <c r="J327" s="47"/>
      <c r="K327" s="108"/>
      <c r="M327" s="63">
        <v>69</v>
      </c>
      <c r="N327" s="197">
        <v>6700.57</v>
      </c>
      <c r="P327" s="113">
        <v>64</v>
      </c>
      <c r="Q327" s="196">
        <v>6074.47</v>
      </c>
      <c r="S327" s="113">
        <v>52</v>
      </c>
      <c r="T327" s="196">
        <v>3909</v>
      </c>
      <c r="V327" s="82"/>
      <c r="W327" s="82"/>
      <c r="X327" s="82"/>
      <c r="Y327" s="82"/>
      <c r="Z327" s="82"/>
      <c r="AA327" s="65"/>
      <c r="AB327" s="4"/>
      <c r="AC327" s="4"/>
      <c r="AD327" s="4"/>
      <c r="AE327" s="4"/>
      <c r="AF327" s="4"/>
      <c r="AG327" s="4"/>
      <c r="AH327" s="4"/>
      <c r="AI327" s="4"/>
      <c r="AJ327" s="4"/>
      <c r="AK327" s="4"/>
      <c r="AL327" s="4"/>
      <c r="AM327" s="4"/>
    </row>
    <row r="328" spans="1:39" s="3" customFormat="1" ht="15" x14ac:dyDescent="0.25">
      <c r="A328" s="63" t="s">
        <v>974</v>
      </c>
      <c r="B328" s="63" t="s">
        <v>163</v>
      </c>
      <c r="C328" s="63"/>
      <c r="D328" s="63" t="s">
        <v>164</v>
      </c>
      <c r="E328" s="10"/>
      <c r="F328" s="10"/>
      <c r="G328" s="7"/>
      <c r="I328" s="63"/>
      <c r="J328" s="47"/>
      <c r="K328" s="108"/>
      <c r="M328" s="63">
        <v>1</v>
      </c>
      <c r="N328" s="197">
        <v>63.27</v>
      </c>
      <c r="P328" s="113">
        <v>1</v>
      </c>
      <c r="Q328" s="196">
        <v>61.49</v>
      </c>
      <c r="S328" s="113"/>
      <c r="T328" s="196"/>
      <c r="V328" s="82"/>
      <c r="W328" s="82"/>
      <c r="X328" s="82"/>
      <c r="Y328" s="82"/>
      <c r="Z328" s="82"/>
      <c r="AA328" s="65"/>
      <c r="AB328" s="4"/>
      <c r="AC328" s="4"/>
      <c r="AD328" s="4"/>
      <c r="AE328" s="4"/>
      <c r="AF328" s="4"/>
      <c r="AG328" s="4"/>
      <c r="AH328" s="4"/>
      <c r="AI328" s="4"/>
      <c r="AJ328" s="4"/>
      <c r="AK328" s="4"/>
      <c r="AL328" s="4"/>
      <c r="AM328" s="4"/>
    </row>
    <row r="329" spans="1:39" s="3" customFormat="1" ht="15" x14ac:dyDescent="0.25">
      <c r="A329" s="63" t="s">
        <v>974</v>
      </c>
      <c r="B329" s="63" t="s">
        <v>165</v>
      </c>
      <c r="C329" s="63"/>
      <c r="D329" s="63" t="s">
        <v>64</v>
      </c>
      <c r="E329" s="10"/>
      <c r="F329" s="10"/>
      <c r="G329" s="7"/>
      <c r="I329" s="63"/>
      <c r="J329" s="47"/>
      <c r="K329" s="108"/>
      <c r="M329" s="63">
        <v>79</v>
      </c>
      <c r="N329" s="197">
        <v>3588.22</v>
      </c>
      <c r="P329" s="113">
        <v>71</v>
      </c>
      <c r="Q329" s="196">
        <v>2545.52</v>
      </c>
      <c r="S329" s="113">
        <v>135</v>
      </c>
      <c r="T329" s="196">
        <v>8838.6200000000008</v>
      </c>
      <c r="V329" s="82"/>
      <c r="W329" s="82"/>
      <c r="X329" s="82"/>
      <c r="Y329" s="82"/>
      <c r="Z329" s="82"/>
      <c r="AA329" s="65"/>
      <c r="AB329" s="4"/>
      <c r="AC329" s="4"/>
      <c r="AD329" s="4"/>
      <c r="AE329" s="4"/>
      <c r="AF329" s="4"/>
      <c r="AG329" s="4"/>
      <c r="AH329" s="4"/>
      <c r="AI329" s="4"/>
      <c r="AJ329" s="4"/>
      <c r="AK329" s="4"/>
      <c r="AL329" s="4"/>
      <c r="AM329" s="4"/>
    </row>
    <row r="330" spans="1:39" s="3" customFormat="1" ht="15" x14ac:dyDescent="0.25">
      <c r="A330" s="63" t="s">
        <v>974</v>
      </c>
      <c r="B330" s="63" t="s">
        <v>169</v>
      </c>
      <c r="C330" s="63"/>
      <c r="D330" s="63" t="s">
        <v>64</v>
      </c>
      <c r="E330" s="10"/>
      <c r="F330" s="10"/>
      <c r="G330" s="7"/>
      <c r="I330" s="63"/>
      <c r="J330" s="47"/>
      <c r="K330" s="108"/>
      <c r="M330" s="63">
        <v>6</v>
      </c>
      <c r="N330" s="197">
        <v>760.45</v>
      </c>
      <c r="P330" s="113">
        <v>7</v>
      </c>
      <c r="Q330" s="196">
        <v>787.89</v>
      </c>
      <c r="S330" s="113"/>
      <c r="T330" s="196"/>
      <c r="V330" s="82"/>
      <c r="W330" s="82"/>
      <c r="X330" s="82"/>
      <c r="Y330" s="82"/>
      <c r="Z330" s="82"/>
      <c r="AA330" s="65"/>
      <c r="AB330" s="4"/>
      <c r="AC330" s="4"/>
      <c r="AD330" s="4"/>
      <c r="AE330" s="4"/>
      <c r="AF330" s="4"/>
      <c r="AG330" s="4"/>
      <c r="AH330" s="4"/>
      <c r="AI330" s="4"/>
      <c r="AJ330" s="4"/>
      <c r="AK330" s="4"/>
      <c r="AL330" s="4"/>
      <c r="AM330" s="4"/>
    </row>
    <row r="331" spans="1:39" s="3" customFormat="1" ht="15" x14ac:dyDescent="0.25">
      <c r="A331" s="63" t="s">
        <v>974</v>
      </c>
      <c r="B331" s="63" t="s">
        <v>171</v>
      </c>
      <c r="C331" s="63"/>
      <c r="D331" s="63" t="s">
        <v>64</v>
      </c>
      <c r="E331" s="10"/>
      <c r="F331" s="10"/>
      <c r="G331" s="7"/>
      <c r="I331" s="63"/>
      <c r="J331" s="47"/>
      <c r="K331" s="108"/>
      <c r="M331" s="63">
        <v>1</v>
      </c>
      <c r="N331" s="197">
        <v>14.26</v>
      </c>
      <c r="P331" s="113"/>
      <c r="Q331" s="196"/>
      <c r="S331" s="113"/>
      <c r="T331" s="196"/>
      <c r="V331" s="82"/>
      <c r="W331" s="82"/>
      <c r="X331" s="82"/>
      <c r="Y331" s="82"/>
      <c r="Z331" s="82"/>
      <c r="AA331" s="65"/>
      <c r="AB331" s="4"/>
      <c r="AC331" s="4"/>
      <c r="AD331" s="4"/>
      <c r="AE331" s="4"/>
      <c r="AF331" s="4"/>
      <c r="AG331" s="4"/>
      <c r="AH331" s="4"/>
      <c r="AI331" s="4"/>
      <c r="AJ331" s="4"/>
      <c r="AK331" s="4"/>
      <c r="AL331" s="4"/>
      <c r="AM331" s="4"/>
    </row>
    <row r="332" spans="1:39" s="3" customFormat="1" ht="15" x14ac:dyDescent="0.25">
      <c r="A332" s="63" t="s">
        <v>974</v>
      </c>
      <c r="B332" s="63" t="s">
        <v>171</v>
      </c>
      <c r="C332" s="63"/>
      <c r="D332" s="63" t="s">
        <v>97</v>
      </c>
      <c r="E332" s="10"/>
      <c r="F332" s="10"/>
      <c r="G332" s="7"/>
      <c r="I332" s="63"/>
      <c r="J332" s="47"/>
      <c r="K332" s="108"/>
      <c r="M332" s="63">
        <v>211</v>
      </c>
      <c r="N332" s="197">
        <v>20672.830000000002</v>
      </c>
      <c r="P332" s="113">
        <v>200</v>
      </c>
      <c r="Q332" s="196">
        <v>19115.330000000002</v>
      </c>
      <c r="S332" s="113">
        <v>137</v>
      </c>
      <c r="T332" s="196">
        <v>10879.77</v>
      </c>
      <c r="V332" s="82"/>
      <c r="W332" s="82"/>
      <c r="X332" s="82"/>
      <c r="Y332" s="82"/>
      <c r="Z332" s="82"/>
      <c r="AA332" s="65"/>
      <c r="AB332" s="4"/>
      <c r="AC332" s="4"/>
      <c r="AD332" s="4"/>
      <c r="AE332" s="4"/>
      <c r="AF332" s="4"/>
      <c r="AG332" s="4"/>
      <c r="AH332" s="4"/>
      <c r="AI332" s="4"/>
      <c r="AJ332" s="4"/>
      <c r="AK332" s="4"/>
      <c r="AL332" s="4"/>
      <c r="AM332" s="4"/>
    </row>
    <row r="333" spans="1:39" s="3" customFormat="1" ht="15" x14ac:dyDescent="0.25">
      <c r="A333" s="63" t="s">
        <v>974</v>
      </c>
      <c r="B333" s="63" t="s">
        <v>172</v>
      </c>
      <c r="C333" s="63"/>
      <c r="D333" s="63" t="s">
        <v>166</v>
      </c>
      <c r="E333" s="10"/>
      <c r="F333" s="10"/>
      <c r="G333" s="7"/>
      <c r="I333" s="63"/>
      <c r="J333" s="47"/>
      <c r="K333" s="108"/>
      <c r="M333" s="63">
        <v>3</v>
      </c>
      <c r="N333" s="197">
        <v>173.35</v>
      </c>
      <c r="P333" s="113">
        <v>3</v>
      </c>
      <c r="Q333" s="196">
        <v>165.19</v>
      </c>
      <c r="S333" s="113">
        <v>2</v>
      </c>
      <c r="T333" s="196">
        <v>86.28</v>
      </c>
      <c r="V333" s="82"/>
      <c r="W333" s="82"/>
      <c r="X333" s="82"/>
      <c r="Y333" s="82"/>
      <c r="Z333" s="82"/>
      <c r="AA333" s="65"/>
      <c r="AB333" s="4"/>
      <c r="AC333" s="4"/>
      <c r="AD333" s="4"/>
      <c r="AE333" s="4"/>
      <c r="AF333" s="4"/>
      <c r="AG333" s="4"/>
      <c r="AH333" s="4"/>
      <c r="AI333" s="4"/>
      <c r="AJ333" s="4"/>
      <c r="AK333" s="4"/>
      <c r="AL333" s="4"/>
      <c r="AM333" s="4"/>
    </row>
    <row r="334" spans="1:39" s="3" customFormat="1" ht="15" x14ac:dyDescent="0.25">
      <c r="A334" s="63" t="s">
        <v>974</v>
      </c>
      <c r="B334" s="63" t="s">
        <v>980</v>
      </c>
      <c r="C334" s="63"/>
      <c r="D334" s="63" t="s">
        <v>64</v>
      </c>
      <c r="E334" s="10"/>
      <c r="F334" s="10"/>
      <c r="G334" s="7"/>
      <c r="I334" s="63"/>
      <c r="J334" s="47"/>
      <c r="K334" s="108"/>
      <c r="M334" s="63"/>
      <c r="N334" s="197"/>
      <c r="P334" s="113"/>
      <c r="Q334" s="196"/>
      <c r="S334" s="113">
        <v>27</v>
      </c>
      <c r="T334" s="196">
        <v>1731.26</v>
      </c>
      <c r="V334" s="82"/>
      <c r="W334" s="82"/>
      <c r="X334" s="82"/>
      <c r="Y334" s="82"/>
      <c r="Z334" s="82"/>
      <c r="AA334" s="65"/>
      <c r="AB334" s="4"/>
      <c r="AC334" s="4"/>
      <c r="AD334" s="4"/>
      <c r="AE334" s="4"/>
      <c r="AF334" s="4"/>
      <c r="AG334" s="4"/>
      <c r="AH334" s="4"/>
      <c r="AI334" s="4"/>
      <c r="AJ334" s="4"/>
      <c r="AK334" s="4"/>
      <c r="AL334" s="4"/>
      <c r="AM334" s="4"/>
    </row>
    <row r="335" spans="1:39" s="3" customFormat="1" ht="15" x14ac:dyDescent="0.25">
      <c r="A335" s="63" t="s">
        <v>974</v>
      </c>
      <c r="B335" s="63" t="s">
        <v>173</v>
      </c>
      <c r="C335" s="63"/>
      <c r="D335" s="63" t="s">
        <v>100</v>
      </c>
      <c r="E335" s="10"/>
      <c r="F335" s="10"/>
      <c r="G335" s="7"/>
      <c r="I335" s="63"/>
      <c r="J335" s="47"/>
      <c r="K335" s="108"/>
      <c r="M335" s="63">
        <v>21</v>
      </c>
      <c r="N335" s="197">
        <v>1200.49</v>
      </c>
      <c r="P335" s="113">
        <v>21</v>
      </c>
      <c r="Q335" s="196">
        <v>1453.53</v>
      </c>
      <c r="S335" s="113">
        <v>17</v>
      </c>
      <c r="T335" s="196">
        <v>1084.1099999999999</v>
      </c>
      <c r="V335" s="82"/>
      <c r="W335" s="82"/>
      <c r="X335" s="82"/>
      <c r="Y335" s="82"/>
      <c r="Z335" s="82"/>
      <c r="AA335" s="65"/>
      <c r="AB335" s="4"/>
      <c r="AC335" s="4"/>
      <c r="AD335" s="4"/>
      <c r="AE335" s="4"/>
      <c r="AF335" s="4"/>
      <c r="AG335" s="4"/>
      <c r="AH335" s="4"/>
      <c r="AI335" s="4"/>
      <c r="AJ335" s="4"/>
      <c r="AK335" s="4"/>
      <c r="AL335" s="4"/>
      <c r="AM335" s="4"/>
    </row>
    <row r="336" spans="1:39" s="3" customFormat="1" ht="15" x14ac:dyDescent="0.25">
      <c r="A336" s="63" t="s">
        <v>974</v>
      </c>
      <c r="B336" s="63" t="s">
        <v>173</v>
      </c>
      <c r="C336" s="63"/>
      <c r="D336" s="63" t="s">
        <v>77</v>
      </c>
      <c r="E336" s="10"/>
      <c r="F336" s="10"/>
      <c r="G336" s="7"/>
      <c r="I336" s="63"/>
      <c r="J336" s="47"/>
      <c r="K336" s="108"/>
      <c r="M336" s="63">
        <v>44</v>
      </c>
      <c r="N336" s="197">
        <v>3430.1</v>
      </c>
      <c r="P336" s="113">
        <v>42</v>
      </c>
      <c r="Q336" s="196">
        <v>3515.96</v>
      </c>
      <c r="S336" s="113">
        <v>24</v>
      </c>
      <c r="T336" s="196">
        <v>1740.91</v>
      </c>
      <c r="V336" s="82"/>
      <c r="W336" s="82"/>
      <c r="X336" s="82"/>
      <c r="Y336" s="82"/>
      <c r="Z336" s="82"/>
      <c r="AA336" s="65"/>
      <c r="AB336" s="4"/>
      <c r="AC336" s="4"/>
      <c r="AD336" s="4"/>
      <c r="AE336" s="4"/>
      <c r="AF336" s="4"/>
      <c r="AG336" s="4"/>
      <c r="AH336" s="4"/>
      <c r="AI336" s="4"/>
      <c r="AJ336" s="4"/>
      <c r="AK336" s="4"/>
      <c r="AL336" s="4"/>
      <c r="AM336" s="4"/>
    </row>
    <row r="337" spans="1:39" s="3" customFormat="1" ht="15" x14ac:dyDescent="0.25">
      <c r="A337" s="63" t="s">
        <v>974</v>
      </c>
      <c r="B337" s="63" t="s">
        <v>174</v>
      </c>
      <c r="C337" s="63"/>
      <c r="D337" s="63" t="s">
        <v>175</v>
      </c>
      <c r="E337" s="10"/>
      <c r="F337" s="10"/>
      <c r="G337" s="7"/>
      <c r="I337" s="63"/>
      <c r="J337" s="47"/>
      <c r="K337" s="108"/>
      <c r="M337" s="63">
        <v>12</v>
      </c>
      <c r="N337" s="197">
        <v>1453.72</v>
      </c>
      <c r="P337" s="113">
        <v>12</v>
      </c>
      <c r="Q337" s="196">
        <v>1396.59</v>
      </c>
      <c r="S337" s="113">
        <v>6</v>
      </c>
      <c r="T337" s="196">
        <v>779.01</v>
      </c>
      <c r="V337" s="82"/>
      <c r="W337" s="82"/>
      <c r="X337" s="82"/>
      <c r="Y337" s="82"/>
      <c r="Z337" s="82"/>
      <c r="AA337" s="65"/>
      <c r="AB337" s="4"/>
      <c r="AC337" s="4"/>
      <c r="AD337" s="4"/>
      <c r="AE337" s="4"/>
      <c r="AF337" s="4"/>
      <c r="AG337" s="4"/>
      <c r="AH337" s="4"/>
      <c r="AI337" s="4"/>
      <c r="AJ337" s="4"/>
      <c r="AK337" s="4"/>
      <c r="AL337" s="4"/>
      <c r="AM337" s="4"/>
    </row>
    <row r="338" spans="1:39" s="3" customFormat="1" ht="15" x14ac:dyDescent="0.25">
      <c r="A338" s="63" t="s">
        <v>974</v>
      </c>
      <c r="B338" s="63" t="s">
        <v>176</v>
      </c>
      <c r="C338" s="63"/>
      <c r="D338" s="63" t="s">
        <v>177</v>
      </c>
      <c r="E338" s="10"/>
      <c r="F338" s="10"/>
      <c r="G338" s="7"/>
      <c r="I338" s="63"/>
      <c r="J338" s="47"/>
      <c r="K338" s="108"/>
      <c r="M338" s="63">
        <v>293</v>
      </c>
      <c r="N338" s="197">
        <v>27008.03</v>
      </c>
      <c r="P338" s="113">
        <v>257</v>
      </c>
      <c r="Q338" s="196">
        <v>25396.63</v>
      </c>
      <c r="S338" s="113">
        <v>178</v>
      </c>
      <c r="T338" s="196">
        <v>15299.3</v>
      </c>
      <c r="V338" s="82"/>
      <c r="W338" s="82"/>
      <c r="X338" s="82"/>
      <c r="Y338" s="82"/>
      <c r="Z338" s="82"/>
      <c r="AA338" s="65"/>
      <c r="AB338" s="4"/>
      <c r="AC338" s="4"/>
      <c r="AD338" s="4"/>
      <c r="AE338" s="4"/>
      <c r="AF338" s="4"/>
      <c r="AG338" s="4"/>
      <c r="AH338" s="4"/>
      <c r="AI338" s="4"/>
      <c r="AJ338" s="4"/>
      <c r="AK338" s="4"/>
      <c r="AL338" s="4"/>
      <c r="AM338" s="4"/>
    </row>
    <row r="339" spans="1:39" s="3" customFormat="1" ht="15" x14ac:dyDescent="0.25">
      <c r="A339" s="63" t="s">
        <v>974</v>
      </c>
      <c r="B339" s="63" t="s">
        <v>953</v>
      </c>
      <c r="C339" s="63"/>
      <c r="D339" s="63" t="s">
        <v>177</v>
      </c>
      <c r="E339" s="10"/>
      <c r="F339" s="10"/>
      <c r="G339" s="7"/>
      <c r="I339" s="63"/>
      <c r="J339" s="47"/>
      <c r="K339" s="108"/>
      <c r="M339" s="63"/>
      <c r="N339" s="197"/>
      <c r="P339" s="113"/>
      <c r="Q339" s="196"/>
      <c r="S339" s="113">
        <v>92</v>
      </c>
      <c r="T339" s="196">
        <v>10554.64</v>
      </c>
      <c r="V339" s="82"/>
      <c r="W339" s="82"/>
      <c r="X339" s="82"/>
      <c r="Y339" s="82"/>
      <c r="Z339" s="82"/>
      <c r="AA339" s="65"/>
      <c r="AB339" s="4"/>
      <c r="AC339" s="4"/>
      <c r="AD339" s="4"/>
      <c r="AE339" s="4"/>
      <c r="AF339" s="4"/>
      <c r="AG339" s="4"/>
      <c r="AH339" s="4"/>
      <c r="AI339" s="4"/>
      <c r="AJ339" s="4"/>
      <c r="AK339" s="4"/>
      <c r="AL339" s="4"/>
      <c r="AM339" s="4"/>
    </row>
    <row r="340" spans="1:39" s="3" customFormat="1" ht="15" x14ac:dyDescent="0.25">
      <c r="A340" s="63" t="s">
        <v>974</v>
      </c>
      <c r="B340" s="63" t="s">
        <v>178</v>
      </c>
      <c r="C340" s="63"/>
      <c r="D340" s="63" t="s">
        <v>179</v>
      </c>
      <c r="E340" s="10"/>
      <c r="F340" s="10"/>
      <c r="G340" s="7"/>
      <c r="I340" s="63"/>
      <c r="J340" s="47"/>
      <c r="K340" s="108"/>
      <c r="M340" s="63">
        <v>35</v>
      </c>
      <c r="N340" s="197">
        <v>3400.5</v>
      </c>
      <c r="P340" s="113">
        <v>32</v>
      </c>
      <c r="Q340" s="196">
        <v>3475.63</v>
      </c>
      <c r="S340" s="113">
        <v>24</v>
      </c>
      <c r="T340" s="196">
        <v>2379.9299999999998</v>
      </c>
      <c r="V340" s="82"/>
      <c r="W340" s="82"/>
      <c r="X340" s="82"/>
      <c r="Y340" s="82"/>
      <c r="Z340" s="82"/>
      <c r="AA340" s="65"/>
      <c r="AB340" s="4"/>
      <c r="AC340" s="4"/>
      <c r="AD340" s="4"/>
      <c r="AE340" s="4"/>
      <c r="AF340" s="4"/>
      <c r="AG340" s="4"/>
      <c r="AH340" s="4"/>
      <c r="AI340" s="4"/>
      <c r="AJ340" s="4"/>
      <c r="AK340" s="4"/>
      <c r="AL340" s="4"/>
      <c r="AM340" s="4"/>
    </row>
    <row r="341" spans="1:39" s="3" customFormat="1" ht="15" x14ac:dyDescent="0.25">
      <c r="A341" s="63" t="s">
        <v>974</v>
      </c>
      <c r="B341" s="63" t="s">
        <v>181</v>
      </c>
      <c r="C341" s="63"/>
      <c r="D341" s="63" t="s">
        <v>182</v>
      </c>
      <c r="E341" s="10"/>
      <c r="F341" s="10"/>
      <c r="G341" s="7"/>
      <c r="I341" s="63"/>
      <c r="J341" s="47"/>
      <c r="K341" s="108"/>
      <c r="M341" s="63">
        <v>48</v>
      </c>
      <c r="N341" s="197">
        <v>5574.83</v>
      </c>
      <c r="P341" s="113">
        <v>45</v>
      </c>
      <c r="Q341" s="196">
        <v>5445.67</v>
      </c>
      <c r="S341" s="113">
        <v>25</v>
      </c>
      <c r="T341" s="196">
        <v>2511.46</v>
      </c>
      <c r="V341" s="82"/>
      <c r="W341" s="82"/>
      <c r="X341" s="82"/>
      <c r="Y341" s="82"/>
      <c r="Z341" s="82"/>
      <c r="AA341" s="65"/>
      <c r="AB341" s="4"/>
      <c r="AC341" s="4"/>
      <c r="AD341" s="4"/>
      <c r="AE341" s="4"/>
      <c r="AF341" s="4"/>
      <c r="AG341" s="4"/>
      <c r="AH341" s="4"/>
      <c r="AI341" s="4"/>
      <c r="AJ341" s="4"/>
      <c r="AK341" s="4"/>
      <c r="AL341" s="4"/>
      <c r="AM341" s="4"/>
    </row>
    <row r="342" spans="1:39" s="3" customFormat="1" ht="15" x14ac:dyDescent="0.25">
      <c r="A342" s="63" t="s">
        <v>974</v>
      </c>
      <c r="B342" s="63" t="s">
        <v>183</v>
      </c>
      <c r="C342" s="63"/>
      <c r="D342" s="63" t="s">
        <v>86</v>
      </c>
      <c r="E342" s="10"/>
      <c r="F342" s="10"/>
      <c r="G342" s="7"/>
      <c r="I342" s="63"/>
      <c r="J342" s="47"/>
      <c r="K342" s="108"/>
      <c r="M342" s="63">
        <v>12</v>
      </c>
      <c r="N342" s="197">
        <v>861.16</v>
      </c>
      <c r="P342" s="113">
        <v>13</v>
      </c>
      <c r="Q342" s="196">
        <v>999.36</v>
      </c>
      <c r="S342" s="113">
        <v>9</v>
      </c>
      <c r="T342" s="196">
        <v>1064.26</v>
      </c>
      <c r="V342" s="82"/>
      <c r="W342" s="82"/>
      <c r="X342" s="82"/>
      <c r="Y342" s="82"/>
      <c r="Z342" s="82"/>
      <c r="AA342" s="65"/>
      <c r="AB342" s="4"/>
      <c r="AC342" s="4"/>
      <c r="AD342" s="4"/>
      <c r="AE342" s="4"/>
      <c r="AF342" s="4"/>
      <c r="AG342" s="4"/>
      <c r="AH342" s="4"/>
      <c r="AI342" s="4"/>
      <c r="AJ342" s="4"/>
      <c r="AK342" s="4"/>
      <c r="AL342" s="4"/>
      <c r="AM342" s="4"/>
    </row>
    <row r="343" spans="1:39" s="3" customFormat="1" ht="15" x14ac:dyDescent="0.25">
      <c r="A343" s="63" t="s">
        <v>974</v>
      </c>
      <c r="B343" s="63" t="s">
        <v>184</v>
      </c>
      <c r="C343" s="63"/>
      <c r="D343" s="63" t="s">
        <v>185</v>
      </c>
      <c r="E343" s="10"/>
      <c r="F343" s="10"/>
      <c r="G343" s="7"/>
      <c r="I343" s="63"/>
      <c r="J343" s="47"/>
      <c r="K343" s="108"/>
      <c r="M343" s="63">
        <v>109</v>
      </c>
      <c r="N343" s="197">
        <v>12124.03</v>
      </c>
      <c r="P343" s="113">
        <v>103</v>
      </c>
      <c r="Q343" s="196">
        <v>10849.27</v>
      </c>
      <c r="S343" s="113">
        <v>55</v>
      </c>
      <c r="T343" s="196">
        <v>5993.98</v>
      </c>
      <c r="V343" s="82"/>
      <c r="W343" s="82"/>
      <c r="X343" s="82"/>
      <c r="Y343" s="82"/>
      <c r="Z343" s="82"/>
      <c r="AA343" s="65"/>
      <c r="AB343" s="4"/>
      <c r="AC343" s="4"/>
      <c r="AD343" s="4"/>
      <c r="AE343" s="4"/>
      <c r="AF343" s="4"/>
      <c r="AG343" s="4"/>
      <c r="AH343" s="4"/>
      <c r="AI343" s="4"/>
      <c r="AJ343" s="4"/>
      <c r="AK343" s="4"/>
      <c r="AL343" s="4"/>
      <c r="AM343" s="4"/>
    </row>
    <row r="344" spans="1:39" s="3" customFormat="1" ht="15" x14ac:dyDescent="0.25">
      <c r="A344" s="63" t="s">
        <v>974</v>
      </c>
      <c r="B344" s="63" t="s">
        <v>189</v>
      </c>
      <c r="C344" s="63"/>
      <c r="D344" s="63" t="s">
        <v>70</v>
      </c>
      <c r="E344" s="10"/>
      <c r="F344" s="10"/>
      <c r="G344" s="7"/>
      <c r="I344" s="63"/>
      <c r="J344" s="47"/>
      <c r="K344" s="108"/>
      <c r="M344" s="63">
        <v>15</v>
      </c>
      <c r="N344" s="197">
        <v>1123.3</v>
      </c>
      <c r="P344" s="113">
        <v>15</v>
      </c>
      <c r="Q344" s="196">
        <v>1204.1199999999999</v>
      </c>
      <c r="S344" s="113">
        <v>9</v>
      </c>
      <c r="T344" s="196">
        <v>930.6</v>
      </c>
      <c r="V344" s="82"/>
      <c r="W344" s="82"/>
      <c r="X344" s="82"/>
      <c r="Y344" s="82"/>
      <c r="Z344" s="82"/>
      <c r="AA344" s="65"/>
      <c r="AB344" s="4"/>
      <c r="AC344" s="4"/>
      <c r="AD344" s="4"/>
      <c r="AE344" s="4"/>
      <c r="AF344" s="4"/>
      <c r="AG344" s="4"/>
      <c r="AH344" s="4"/>
      <c r="AI344" s="4"/>
      <c r="AJ344" s="4"/>
      <c r="AK344" s="4"/>
      <c r="AL344" s="4"/>
      <c r="AM344" s="4"/>
    </row>
    <row r="345" spans="1:39" s="3" customFormat="1" ht="15" x14ac:dyDescent="0.25">
      <c r="A345" s="63" t="s">
        <v>974</v>
      </c>
      <c r="B345" s="63" t="s">
        <v>191</v>
      </c>
      <c r="C345" s="63"/>
      <c r="D345" s="63" t="s">
        <v>192</v>
      </c>
      <c r="E345" s="10"/>
      <c r="F345" s="10"/>
      <c r="G345" s="7"/>
      <c r="I345" s="63"/>
      <c r="J345" s="47"/>
      <c r="K345" s="108"/>
      <c r="M345" s="63">
        <v>10</v>
      </c>
      <c r="N345" s="197">
        <v>1471.92</v>
      </c>
      <c r="P345" s="113">
        <v>8</v>
      </c>
      <c r="Q345" s="196">
        <v>1139.74</v>
      </c>
      <c r="S345" s="113">
        <v>5</v>
      </c>
      <c r="T345" s="196">
        <v>591.46</v>
      </c>
      <c r="V345" s="82"/>
      <c r="W345" s="82"/>
      <c r="X345" s="82"/>
      <c r="Y345" s="82"/>
      <c r="Z345" s="82"/>
      <c r="AA345" s="65"/>
      <c r="AB345" s="4"/>
      <c r="AC345" s="4"/>
      <c r="AD345" s="4"/>
      <c r="AE345" s="4"/>
      <c r="AF345" s="4"/>
      <c r="AG345" s="4"/>
      <c r="AH345" s="4"/>
      <c r="AI345" s="4"/>
      <c r="AJ345" s="4"/>
      <c r="AK345" s="4"/>
      <c r="AL345" s="4"/>
      <c r="AM345" s="4"/>
    </row>
    <row r="346" spans="1:39" s="3" customFormat="1" ht="15" x14ac:dyDescent="0.25">
      <c r="A346" s="63" t="s">
        <v>974</v>
      </c>
      <c r="B346" s="63" t="s">
        <v>193</v>
      </c>
      <c r="C346" s="63"/>
      <c r="D346" s="63" t="s">
        <v>194</v>
      </c>
      <c r="E346" s="10"/>
      <c r="F346" s="10"/>
      <c r="G346" s="7"/>
      <c r="I346" s="63"/>
      <c r="J346" s="47"/>
      <c r="K346" s="108"/>
      <c r="M346" s="63">
        <v>79</v>
      </c>
      <c r="N346" s="197">
        <v>7498.73</v>
      </c>
      <c r="P346" s="113">
        <v>78</v>
      </c>
      <c r="Q346" s="196">
        <v>7244.93</v>
      </c>
      <c r="S346" s="113">
        <v>44</v>
      </c>
      <c r="T346" s="196">
        <v>4083.79</v>
      </c>
      <c r="V346" s="82"/>
      <c r="W346" s="82"/>
      <c r="X346" s="82"/>
      <c r="Y346" s="82"/>
      <c r="Z346" s="82"/>
      <c r="AA346" s="65"/>
      <c r="AB346" s="4"/>
      <c r="AC346" s="4"/>
      <c r="AD346" s="4"/>
      <c r="AE346" s="4"/>
      <c r="AF346" s="4"/>
      <c r="AG346" s="4"/>
      <c r="AH346" s="4"/>
      <c r="AI346" s="4"/>
      <c r="AJ346" s="4"/>
      <c r="AK346" s="4"/>
      <c r="AL346" s="4"/>
      <c r="AM346" s="4"/>
    </row>
    <row r="347" spans="1:39" s="3" customFormat="1" ht="15" x14ac:dyDescent="0.25">
      <c r="A347" s="63" t="s">
        <v>974</v>
      </c>
      <c r="B347" s="63" t="s">
        <v>981</v>
      </c>
      <c r="C347" s="63"/>
      <c r="D347" s="63" t="s">
        <v>194</v>
      </c>
      <c r="E347" s="10"/>
      <c r="F347" s="10"/>
      <c r="G347" s="7"/>
      <c r="I347" s="63"/>
      <c r="J347" s="47"/>
      <c r="K347" s="108"/>
      <c r="M347" s="63"/>
      <c r="N347" s="197"/>
      <c r="P347" s="113"/>
      <c r="Q347" s="196"/>
      <c r="S347" s="113">
        <v>11</v>
      </c>
      <c r="T347" s="196">
        <v>786.99</v>
      </c>
      <c r="V347" s="82"/>
      <c r="W347" s="82"/>
      <c r="X347" s="82"/>
      <c r="Y347" s="82"/>
      <c r="Z347" s="82"/>
      <c r="AA347" s="65"/>
      <c r="AB347" s="4"/>
      <c r="AC347" s="4"/>
      <c r="AD347" s="4"/>
      <c r="AE347" s="4"/>
      <c r="AF347" s="4"/>
      <c r="AG347" s="4"/>
      <c r="AH347" s="4"/>
      <c r="AI347" s="4"/>
      <c r="AJ347" s="4"/>
      <c r="AK347" s="4"/>
      <c r="AL347" s="4"/>
      <c r="AM347" s="4"/>
    </row>
    <row r="348" spans="1:39" s="3" customFormat="1" ht="15" x14ac:dyDescent="0.25">
      <c r="A348" s="63" t="s">
        <v>974</v>
      </c>
      <c r="B348" s="63" t="s">
        <v>197</v>
      </c>
      <c r="C348" s="63"/>
      <c r="D348" s="63" t="s">
        <v>198</v>
      </c>
      <c r="E348" s="10"/>
      <c r="F348" s="10"/>
      <c r="G348" s="7"/>
      <c r="I348" s="63"/>
      <c r="J348" s="47"/>
      <c r="K348" s="108"/>
      <c r="M348" s="63">
        <v>49</v>
      </c>
      <c r="N348" s="197">
        <v>2661.62</v>
      </c>
      <c r="P348" s="113">
        <v>34</v>
      </c>
      <c r="Q348" s="196">
        <v>2260.9699999999998</v>
      </c>
      <c r="S348" s="113">
        <v>21</v>
      </c>
      <c r="T348" s="196">
        <v>1133.0899999999999</v>
      </c>
      <c r="V348" s="82"/>
      <c r="W348" s="82"/>
      <c r="X348" s="82"/>
      <c r="Y348" s="82"/>
      <c r="Z348" s="82"/>
      <c r="AA348" s="65"/>
      <c r="AB348" s="4"/>
      <c r="AC348" s="4"/>
      <c r="AD348" s="4"/>
      <c r="AE348" s="4"/>
      <c r="AF348" s="4"/>
      <c r="AG348" s="4"/>
      <c r="AH348" s="4"/>
      <c r="AI348" s="4"/>
      <c r="AJ348" s="4"/>
      <c r="AK348" s="4"/>
      <c r="AL348" s="4"/>
      <c r="AM348" s="4"/>
    </row>
    <row r="349" spans="1:39" s="3" customFormat="1" ht="15" x14ac:dyDescent="0.25">
      <c r="A349" s="63" t="s">
        <v>974</v>
      </c>
      <c r="B349" s="63" t="s">
        <v>199</v>
      </c>
      <c r="C349" s="63"/>
      <c r="D349" s="63" t="s">
        <v>200</v>
      </c>
      <c r="E349" s="10"/>
      <c r="F349" s="10"/>
      <c r="G349" s="7"/>
      <c r="I349" s="63"/>
      <c r="J349" s="47"/>
      <c r="K349" s="108"/>
      <c r="M349" s="63">
        <v>319</v>
      </c>
      <c r="N349" s="197">
        <v>27874.18</v>
      </c>
      <c r="P349" s="113">
        <v>280</v>
      </c>
      <c r="Q349" s="196">
        <v>25868.2</v>
      </c>
      <c r="S349" s="113">
        <v>202</v>
      </c>
      <c r="T349" s="196">
        <v>15441.17</v>
      </c>
      <c r="V349" s="82"/>
      <c r="W349" s="82"/>
      <c r="X349" s="82"/>
      <c r="Y349" s="82"/>
      <c r="Z349" s="82"/>
      <c r="AA349" s="65"/>
      <c r="AB349" s="4"/>
      <c r="AC349" s="4"/>
      <c r="AD349" s="4"/>
      <c r="AE349" s="4"/>
      <c r="AF349" s="4"/>
      <c r="AG349" s="4"/>
      <c r="AH349" s="4"/>
      <c r="AI349" s="4"/>
      <c r="AJ349" s="4"/>
      <c r="AK349" s="4"/>
      <c r="AL349" s="4"/>
      <c r="AM349" s="4"/>
    </row>
    <row r="350" spans="1:39" s="3" customFormat="1" ht="15" x14ac:dyDescent="0.25">
      <c r="A350" s="63" t="s">
        <v>974</v>
      </c>
      <c r="B350" s="63" t="s">
        <v>199</v>
      </c>
      <c r="C350" s="63"/>
      <c r="D350" s="63" t="s">
        <v>201</v>
      </c>
      <c r="E350" s="10"/>
      <c r="F350" s="10"/>
      <c r="G350" s="7"/>
      <c r="I350" s="63"/>
      <c r="J350" s="47"/>
      <c r="K350" s="108"/>
      <c r="M350" s="63">
        <v>1</v>
      </c>
      <c r="N350" s="197">
        <v>5</v>
      </c>
      <c r="P350" s="113">
        <v>1</v>
      </c>
      <c r="Q350" s="196">
        <v>5</v>
      </c>
      <c r="S350" s="113"/>
      <c r="T350" s="196"/>
      <c r="V350" s="82"/>
      <c r="W350" s="82"/>
      <c r="X350" s="82"/>
      <c r="Y350" s="82"/>
      <c r="Z350" s="82"/>
      <c r="AA350" s="65"/>
      <c r="AB350" s="4"/>
      <c r="AC350" s="4"/>
      <c r="AD350" s="4"/>
      <c r="AE350" s="4"/>
      <c r="AF350" s="4"/>
      <c r="AG350" s="4"/>
      <c r="AH350" s="4"/>
      <c r="AI350" s="4"/>
      <c r="AJ350" s="4"/>
      <c r="AK350" s="4"/>
      <c r="AL350" s="4"/>
      <c r="AM350" s="4"/>
    </row>
    <row r="351" spans="1:39" s="3" customFormat="1" ht="15" x14ac:dyDescent="0.25">
      <c r="A351" s="63" t="s">
        <v>974</v>
      </c>
      <c r="B351" s="63" t="s">
        <v>202</v>
      </c>
      <c r="C351" s="63"/>
      <c r="D351" s="63" t="s">
        <v>203</v>
      </c>
      <c r="E351" s="10"/>
      <c r="F351" s="10"/>
      <c r="G351" s="7"/>
      <c r="I351" s="63"/>
      <c r="J351" s="47"/>
      <c r="K351" s="108"/>
      <c r="M351" s="63">
        <v>660</v>
      </c>
      <c r="N351" s="197">
        <v>53746.32</v>
      </c>
      <c r="P351" s="113">
        <v>582</v>
      </c>
      <c r="Q351" s="196">
        <v>49466.85</v>
      </c>
      <c r="S351" s="113">
        <v>345</v>
      </c>
      <c r="T351" s="196">
        <v>28000.7</v>
      </c>
      <c r="V351" s="82"/>
      <c r="W351" s="82"/>
      <c r="X351" s="82"/>
      <c r="Y351" s="82"/>
      <c r="Z351" s="82"/>
      <c r="AA351" s="65"/>
      <c r="AB351" s="4"/>
      <c r="AC351" s="4"/>
      <c r="AD351" s="4"/>
      <c r="AE351" s="4"/>
      <c r="AF351" s="4"/>
      <c r="AG351" s="4"/>
      <c r="AH351" s="4"/>
      <c r="AI351" s="4"/>
      <c r="AJ351" s="4"/>
      <c r="AK351" s="4"/>
      <c r="AL351" s="4"/>
      <c r="AM351" s="4"/>
    </row>
    <row r="352" spans="1:39" s="3" customFormat="1" ht="15" x14ac:dyDescent="0.25">
      <c r="A352" s="63" t="s">
        <v>974</v>
      </c>
      <c r="B352" s="63" t="s">
        <v>954</v>
      </c>
      <c r="C352" s="63"/>
      <c r="D352" s="63" t="s">
        <v>203</v>
      </c>
      <c r="E352" s="10"/>
      <c r="F352" s="10"/>
      <c r="G352" s="7"/>
      <c r="I352" s="63"/>
      <c r="J352" s="47"/>
      <c r="K352" s="108"/>
      <c r="M352" s="63"/>
      <c r="N352" s="197"/>
      <c r="P352" s="113"/>
      <c r="Q352" s="196"/>
      <c r="S352" s="113">
        <v>163</v>
      </c>
      <c r="T352" s="196">
        <v>12166.43</v>
      </c>
      <c r="V352" s="82"/>
      <c r="W352" s="82"/>
      <c r="X352" s="82"/>
      <c r="Y352" s="82"/>
      <c r="Z352" s="82"/>
      <c r="AA352" s="65"/>
      <c r="AB352" s="4"/>
      <c r="AC352" s="4"/>
      <c r="AD352" s="4"/>
      <c r="AE352" s="4"/>
      <c r="AF352" s="4"/>
      <c r="AG352" s="4"/>
      <c r="AH352" s="4"/>
      <c r="AI352" s="4"/>
      <c r="AJ352" s="4"/>
      <c r="AK352" s="4"/>
      <c r="AL352" s="4"/>
      <c r="AM352" s="4"/>
    </row>
    <row r="353" spans="1:39" s="3" customFormat="1" ht="15" x14ac:dyDescent="0.25">
      <c r="A353" s="63" t="s">
        <v>974</v>
      </c>
      <c r="B353" s="63" t="s">
        <v>204</v>
      </c>
      <c r="C353" s="63"/>
      <c r="D353" s="63" t="s">
        <v>97</v>
      </c>
      <c r="E353" s="10"/>
      <c r="F353" s="10"/>
      <c r="G353" s="7"/>
      <c r="I353" s="63"/>
      <c r="J353" s="47"/>
      <c r="K353" s="108"/>
      <c r="M353" s="63">
        <v>14</v>
      </c>
      <c r="N353" s="197">
        <v>1206.17</v>
      </c>
      <c r="P353" s="113">
        <v>8</v>
      </c>
      <c r="Q353" s="196">
        <v>692.34</v>
      </c>
      <c r="S353" s="113">
        <v>12</v>
      </c>
      <c r="T353" s="196">
        <v>1356.57</v>
      </c>
      <c r="V353" s="82"/>
      <c r="W353" s="82"/>
      <c r="X353" s="82"/>
      <c r="Y353" s="82"/>
      <c r="Z353" s="82"/>
      <c r="AA353" s="65"/>
      <c r="AB353" s="4"/>
      <c r="AC353" s="4"/>
      <c r="AD353" s="4"/>
      <c r="AE353" s="4"/>
      <c r="AF353" s="4"/>
      <c r="AG353" s="4"/>
      <c r="AH353" s="4"/>
      <c r="AI353" s="4"/>
      <c r="AJ353" s="4"/>
      <c r="AK353" s="4"/>
      <c r="AL353" s="4"/>
      <c r="AM353" s="4"/>
    </row>
    <row r="354" spans="1:39" s="3" customFormat="1" ht="15" x14ac:dyDescent="0.25">
      <c r="A354" s="63" t="s">
        <v>974</v>
      </c>
      <c r="B354" s="63" t="s">
        <v>207</v>
      </c>
      <c r="C354" s="63"/>
      <c r="D354" s="63" t="s">
        <v>64</v>
      </c>
      <c r="E354" s="10"/>
      <c r="F354" s="10"/>
      <c r="G354" s="7"/>
      <c r="I354" s="63"/>
      <c r="J354" s="47"/>
      <c r="K354" s="108"/>
      <c r="M354" s="63">
        <v>52</v>
      </c>
      <c r="N354" s="197">
        <v>4044.05</v>
      </c>
      <c r="P354" s="113">
        <v>50</v>
      </c>
      <c r="Q354" s="196">
        <v>3891.45</v>
      </c>
      <c r="S354" s="113">
        <v>38</v>
      </c>
      <c r="T354" s="196">
        <v>2503.7199999999998</v>
      </c>
      <c r="V354" s="82"/>
      <c r="W354" s="82"/>
      <c r="X354" s="82"/>
      <c r="Y354" s="82"/>
      <c r="Z354" s="82"/>
      <c r="AA354" s="65"/>
      <c r="AB354" s="4"/>
      <c r="AC354" s="4"/>
      <c r="AD354" s="4"/>
      <c r="AE354" s="4"/>
      <c r="AF354" s="4"/>
      <c r="AG354" s="4"/>
      <c r="AH354" s="4"/>
      <c r="AI354" s="4"/>
      <c r="AJ354" s="4"/>
      <c r="AK354" s="4"/>
      <c r="AL354" s="4"/>
      <c r="AM354" s="4"/>
    </row>
    <row r="355" spans="1:39" s="3" customFormat="1" ht="15" x14ac:dyDescent="0.25">
      <c r="A355" s="63" t="s">
        <v>974</v>
      </c>
      <c r="B355" s="63" t="s">
        <v>208</v>
      </c>
      <c r="C355" s="63"/>
      <c r="D355" s="63" t="s">
        <v>179</v>
      </c>
      <c r="E355" s="10"/>
      <c r="F355" s="10"/>
      <c r="G355" s="7"/>
      <c r="I355" s="63"/>
      <c r="J355" s="47"/>
      <c r="K355" s="108"/>
      <c r="M355" s="63">
        <v>92</v>
      </c>
      <c r="N355" s="197">
        <v>8374.52</v>
      </c>
      <c r="P355" s="113">
        <v>79</v>
      </c>
      <c r="Q355" s="196">
        <v>7161.94</v>
      </c>
      <c r="S355" s="113">
        <v>59</v>
      </c>
      <c r="T355" s="196">
        <v>5742.35</v>
      </c>
      <c r="V355" s="82"/>
      <c r="W355" s="82"/>
      <c r="X355" s="82"/>
      <c r="Y355" s="82"/>
      <c r="Z355" s="82"/>
      <c r="AA355" s="65"/>
      <c r="AB355" s="4"/>
      <c r="AC355" s="4"/>
      <c r="AD355" s="4"/>
      <c r="AE355" s="4"/>
      <c r="AF355" s="4"/>
      <c r="AG355" s="4"/>
      <c r="AH355" s="4"/>
      <c r="AI355" s="4"/>
      <c r="AJ355" s="4"/>
      <c r="AK355" s="4"/>
      <c r="AL355" s="4"/>
      <c r="AM355" s="4"/>
    </row>
    <row r="356" spans="1:39" s="3" customFormat="1" ht="15" x14ac:dyDescent="0.25">
      <c r="A356" s="63" t="s">
        <v>974</v>
      </c>
      <c r="B356" s="63" t="s">
        <v>209</v>
      </c>
      <c r="C356" s="63"/>
      <c r="D356" s="63" t="s">
        <v>210</v>
      </c>
      <c r="E356" s="10"/>
      <c r="F356" s="10"/>
      <c r="G356" s="7"/>
      <c r="I356" s="63"/>
      <c r="J356" s="47"/>
      <c r="K356" s="108"/>
      <c r="M356" s="63">
        <v>16</v>
      </c>
      <c r="N356" s="197">
        <v>1894.16</v>
      </c>
      <c r="P356" s="113">
        <v>17</v>
      </c>
      <c r="Q356" s="196">
        <v>2019.71</v>
      </c>
      <c r="S356" s="113">
        <v>15</v>
      </c>
      <c r="T356" s="196">
        <v>1503.3</v>
      </c>
      <c r="V356" s="82"/>
      <c r="W356" s="82"/>
      <c r="X356" s="82"/>
      <c r="Y356" s="82"/>
      <c r="Z356" s="82"/>
      <c r="AA356" s="65"/>
      <c r="AB356" s="4"/>
      <c r="AC356" s="4"/>
      <c r="AD356" s="4"/>
      <c r="AE356" s="4"/>
      <c r="AF356" s="4"/>
      <c r="AG356" s="4"/>
      <c r="AH356" s="4"/>
      <c r="AI356" s="4"/>
      <c r="AJ356" s="4"/>
      <c r="AK356" s="4"/>
      <c r="AL356" s="4"/>
      <c r="AM356" s="4"/>
    </row>
    <row r="357" spans="1:39" s="3" customFormat="1" ht="15" x14ac:dyDescent="0.25">
      <c r="A357" s="63" t="s">
        <v>974</v>
      </c>
      <c r="B357" s="63" t="s">
        <v>213</v>
      </c>
      <c r="C357" s="63"/>
      <c r="D357" s="63" t="s">
        <v>127</v>
      </c>
      <c r="E357" s="10"/>
      <c r="F357" s="10"/>
      <c r="G357" s="7"/>
      <c r="I357" s="63"/>
      <c r="J357" s="47"/>
      <c r="K357" s="108"/>
      <c r="M357" s="63">
        <v>7</v>
      </c>
      <c r="N357" s="197">
        <v>1004.25</v>
      </c>
      <c r="P357" s="113">
        <v>8</v>
      </c>
      <c r="Q357" s="196">
        <v>1034.47</v>
      </c>
      <c r="S357" s="113">
        <v>6</v>
      </c>
      <c r="T357" s="196">
        <v>637.22</v>
      </c>
      <c r="V357" s="82"/>
      <c r="W357" s="82"/>
      <c r="X357" s="82"/>
      <c r="Y357" s="82"/>
      <c r="Z357" s="82"/>
      <c r="AA357" s="65"/>
      <c r="AB357" s="4"/>
      <c r="AC357" s="4"/>
      <c r="AD357" s="4"/>
      <c r="AE357" s="4"/>
      <c r="AF357" s="4"/>
      <c r="AG357" s="4"/>
      <c r="AH357" s="4"/>
      <c r="AI357" s="4"/>
      <c r="AJ357" s="4"/>
      <c r="AK357" s="4"/>
      <c r="AL357" s="4"/>
      <c r="AM357" s="4"/>
    </row>
    <row r="358" spans="1:39" s="3" customFormat="1" ht="15" x14ac:dyDescent="0.25">
      <c r="A358" s="63" t="s">
        <v>974</v>
      </c>
      <c r="B358" s="63" t="s">
        <v>955</v>
      </c>
      <c r="C358" s="63"/>
      <c r="D358" s="63" t="s">
        <v>127</v>
      </c>
      <c r="E358" s="10"/>
      <c r="F358" s="10"/>
      <c r="G358" s="7"/>
      <c r="I358" s="63"/>
      <c r="J358" s="47"/>
      <c r="K358" s="108"/>
      <c r="M358" s="63"/>
      <c r="N358" s="197"/>
      <c r="P358" s="113"/>
      <c r="Q358" s="196"/>
      <c r="S358" s="113">
        <v>22</v>
      </c>
      <c r="T358" s="196">
        <v>2008.76</v>
      </c>
      <c r="V358" s="82"/>
      <c r="W358" s="82"/>
      <c r="X358" s="82"/>
      <c r="Y358" s="82"/>
      <c r="Z358" s="82"/>
      <c r="AA358" s="65"/>
      <c r="AB358" s="4"/>
      <c r="AC358" s="4"/>
      <c r="AD358" s="4"/>
      <c r="AE358" s="4"/>
      <c r="AF358" s="4"/>
      <c r="AG358" s="4"/>
      <c r="AH358" s="4"/>
      <c r="AI358" s="4"/>
      <c r="AJ358" s="4"/>
      <c r="AK358" s="4"/>
      <c r="AL358" s="4"/>
      <c r="AM358" s="4"/>
    </row>
    <row r="359" spans="1:39" s="3" customFormat="1" ht="15" x14ac:dyDescent="0.25">
      <c r="A359" s="63" t="s">
        <v>974</v>
      </c>
      <c r="B359" s="63" t="s">
        <v>697</v>
      </c>
      <c r="C359" s="63"/>
      <c r="D359" s="63" t="s">
        <v>107</v>
      </c>
      <c r="E359" s="10"/>
      <c r="F359" s="10"/>
      <c r="G359" s="7"/>
      <c r="I359" s="63"/>
      <c r="J359" s="47"/>
      <c r="K359" s="108"/>
      <c r="M359" s="63"/>
      <c r="N359" s="197"/>
      <c r="P359" s="113"/>
      <c r="Q359" s="196"/>
      <c r="S359" s="113">
        <v>1</v>
      </c>
      <c r="T359" s="196">
        <v>49.41</v>
      </c>
      <c r="V359" s="82"/>
      <c r="W359" s="82"/>
      <c r="X359" s="82"/>
      <c r="Y359" s="82"/>
      <c r="Z359" s="82"/>
      <c r="AA359" s="65"/>
      <c r="AB359" s="4"/>
      <c r="AC359" s="4"/>
      <c r="AD359" s="4"/>
      <c r="AE359" s="4"/>
      <c r="AF359" s="4"/>
      <c r="AG359" s="4"/>
      <c r="AH359" s="4"/>
      <c r="AI359" s="4"/>
      <c r="AJ359" s="4"/>
      <c r="AK359" s="4"/>
      <c r="AL359" s="4"/>
      <c r="AM359" s="4"/>
    </row>
    <row r="360" spans="1:39" s="3" customFormat="1" ht="15" x14ac:dyDescent="0.25">
      <c r="A360" s="63" t="s">
        <v>974</v>
      </c>
      <c r="B360" s="63" t="s">
        <v>650</v>
      </c>
      <c r="C360" s="63"/>
      <c r="D360" s="63" t="s">
        <v>107</v>
      </c>
      <c r="E360" s="10"/>
      <c r="F360" s="10"/>
      <c r="G360" s="7"/>
      <c r="I360" s="63"/>
      <c r="J360" s="47"/>
      <c r="K360" s="108"/>
      <c r="M360" s="63">
        <v>18</v>
      </c>
      <c r="N360" s="197">
        <v>1897.22</v>
      </c>
      <c r="P360" s="113">
        <v>13</v>
      </c>
      <c r="Q360" s="196">
        <v>1614.56</v>
      </c>
      <c r="S360" s="113"/>
      <c r="T360" s="196"/>
      <c r="V360" s="82"/>
      <c r="W360" s="82"/>
      <c r="X360" s="82"/>
      <c r="Y360" s="82"/>
      <c r="Z360" s="82"/>
      <c r="AA360" s="65"/>
      <c r="AB360" s="4"/>
      <c r="AC360" s="4"/>
      <c r="AD360" s="4"/>
      <c r="AE360" s="4"/>
      <c r="AF360" s="4"/>
      <c r="AG360" s="4"/>
      <c r="AH360" s="4"/>
      <c r="AI360" s="4"/>
      <c r="AJ360" s="4"/>
      <c r="AK360" s="4"/>
      <c r="AL360" s="4"/>
      <c r="AM360" s="4"/>
    </row>
    <row r="361" spans="1:39" s="3" customFormat="1" ht="15" x14ac:dyDescent="0.25">
      <c r="A361" s="63" t="s">
        <v>974</v>
      </c>
      <c r="B361" s="63" t="s">
        <v>215</v>
      </c>
      <c r="C361" s="63"/>
      <c r="D361" s="63" t="s">
        <v>70</v>
      </c>
      <c r="E361" s="10"/>
      <c r="F361" s="10"/>
      <c r="G361" s="7"/>
      <c r="I361" s="63"/>
      <c r="J361" s="47"/>
      <c r="K361" s="108"/>
      <c r="M361" s="63">
        <v>3</v>
      </c>
      <c r="N361" s="197">
        <v>357.21</v>
      </c>
      <c r="P361" s="113">
        <v>3</v>
      </c>
      <c r="Q361" s="196">
        <v>370.17</v>
      </c>
      <c r="S361" s="113">
        <v>4</v>
      </c>
      <c r="T361" s="196">
        <v>107.54</v>
      </c>
      <c r="V361" s="82"/>
      <c r="W361" s="82"/>
      <c r="X361" s="82"/>
      <c r="Y361" s="82"/>
      <c r="Z361" s="82"/>
      <c r="AA361" s="65"/>
      <c r="AB361" s="4"/>
      <c r="AC361" s="4"/>
      <c r="AD361" s="4"/>
      <c r="AE361" s="4"/>
      <c r="AF361" s="4"/>
      <c r="AG361" s="4"/>
      <c r="AH361" s="4"/>
      <c r="AI361" s="4"/>
      <c r="AJ361" s="4"/>
      <c r="AK361" s="4"/>
      <c r="AL361" s="4"/>
      <c r="AM361" s="4"/>
    </row>
    <row r="362" spans="1:39" s="3" customFormat="1" ht="15" x14ac:dyDescent="0.25">
      <c r="A362" s="63" t="s">
        <v>974</v>
      </c>
      <c r="B362" s="63" t="s">
        <v>216</v>
      </c>
      <c r="C362" s="63"/>
      <c r="D362" s="63" t="s">
        <v>147</v>
      </c>
      <c r="E362" s="10"/>
      <c r="F362" s="10"/>
      <c r="G362" s="7"/>
      <c r="I362" s="63"/>
      <c r="J362" s="47"/>
      <c r="K362" s="108"/>
      <c r="M362" s="63">
        <v>25</v>
      </c>
      <c r="N362" s="197">
        <v>2914.21</v>
      </c>
      <c r="P362" s="113">
        <v>26</v>
      </c>
      <c r="Q362" s="196">
        <v>3135.08</v>
      </c>
      <c r="S362" s="113">
        <v>22</v>
      </c>
      <c r="T362" s="196">
        <v>2077.5300000000002</v>
      </c>
      <c r="V362" s="82"/>
      <c r="W362" s="82"/>
      <c r="X362" s="82"/>
      <c r="Y362" s="82"/>
      <c r="Z362" s="82"/>
      <c r="AA362" s="65"/>
      <c r="AB362" s="4"/>
      <c r="AC362" s="4"/>
      <c r="AD362" s="4"/>
      <c r="AE362" s="4"/>
      <c r="AF362" s="4"/>
      <c r="AG362" s="4"/>
      <c r="AH362" s="4"/>
      <c r="AI362" s="4"/>
      <c r="AJ362" s="4"/>
      <c r="AK362" s="4"/>
      <c r="AL362" s="4"/>
      <c r="AM362" s="4"/>
    </row>
    <row r="363" spans="1:39" s="3" customFormat="1" ht="15" x14ac:dyDescent="0.25">
      <c r="A363" s="63" t="s">
        <v>974</v>
      </c>
      <c r="B363" s="63" t="s">
        <v>217</v>
      </c>
      <c r="C363" s="63"/>
      <c r="D363" s="63" t="s">
        <v>218</v>
      </c>
      <c r="E363" s="10"/>
      <c r="F363" s="10"/>
      <c r="G363" s="7"/>
      <c r="I363" s="63"/>
      <c r="J363" s="47"/>
      <c r="K363" s="108"/>
      <c r="M363" s="63">
        <v>18</v>
      </c>
      <c r="N363" s="197">
        <v>2199.6999999999998</v>
      </c>
      <c r="P363" s="113">
        <v>20</v>
      </c>
      <c r="Q363" s="196">
        <v>2169.23</v>
      </c>
      <c r="S363" s="113">
        <v>9</v>
      </c>
      <c r="T363" s="196">
        <v>1087.8399999999999</v>
      </c>
      <c r="V363" s="82"/>
      <c r="W363" s="82"/>
      <c r="X363" s="82"/>
      <c r="Y363" s="82"/>
      <c r="Z363" s="82"/>
      <c r="AA363" s="65"/>
      <c r="AB363" s="4"/>
      <c r="AC363" s="4"/>
      <c r="AD363" s="4"/>
      <c r="AE363" s="4"/>
      <c r="AF363" s="4"/>
      <c r="AG363" s="4"/>
      <c r="AH363" s="4"/>
      <c r="AI363" s="4"/>
      <c r="AJ363" s="4"/>
      <c r="AK363" s="4"/>
      <c r="AL363" s="4"/>
      <c r="AM363" s="4"/>
    </row>
    <row r="364" spans="1:39" s="3" customFormat="1" ht="15" x14ac:dyDescent="0.25">
      <c r="A364" s="63" t="s">
        <v>974</v>
      </c>
      <c r="B364" s="63" t="s">
        <v>769</v>
      </c>
      <c r="C364" s="63"/>
      <c r="D364" s="63" t="s">
        <v>145</v>
      </c>
      <c r="E364" s="10"/>
      <c r="F364" s="10"/>
      <c r="G364" s="7"/>
      <c r="I364" s="63"/>
      <c r="J364" s="47"/>
      <c r="K364" s="108"/>
      <c r="M364" s="63"/>
      <c r="N364" s="197"/>
      <c r="P364" s="113">
        <v>1</v>
      </c>
      <c r="Q364" s="196">
        <v>24.3</v>
      </c>
      <c r="S364" s="113"/>
      <c r="T364" s="196"/>
      <c r="V364" s="82"/>
      <c r="W364" s="82"/>
      <c r="X364" s="82"/>
      <c r="Y364" s="82"/>
      <c r="Z364" s="82"/>
      <c r="AA364" s="65"/>
      <c r="AB364" s="4"/>
      <c r="AC364" s="4"/>
      <c r="AD364" s="4"/>
      <c r="AE364" s="4"/>
      <c r="AF364" s="4"/>
      <c r="AG364" s="4"/>
      <c r="AH364" s="4"/>
      <c r="AI364" s="4"/>
      <c r="AJ364" s="4"/>
      <c r="AK364" s="4"/>
      <c r="AL364" s="4"/>
      <c r="AM364" s="4"/>
    </row>
    <row r="365" spans="1:39" s="3" customFormat="1" ht="15" x14ac:dyDescent="0.25">
      <c r="A365" s="63" t="s">
        <v>974</v>
      </c>
      <c r="B365" s="63" t="s">
        <v>769</v>
      </c>
      <c r="C365" s="63"/>
      <c r="D365" s="63" t="s">
        <v>219</v>
      </c>
      <c r="E365" s="10"/>
      <c r="F365" s="10"/>
      <c r="G365" s="7"/>
      <c r="I365" s="63"/>
      <c r="J365" s="47"/>
      <c r="K365" s="108"/>
      <c r="M365" s="63">
        <v>1</v>
      </c>
      <c r="N365" s="197">
        <v>5.61</v>
      </c>
      <c r="P365" s="113">
        <v>1</v>
      </c>
      <c r="Q365" s="196">
        <v>34.479999999999997</v>
      </c>
      <c r="S365" s="113"/>
      <c r="T365" s="196"/>
      <c r="V365" s="82"/>
      <c r="W365" s="82"/>
      <c r="X365" s="82"/>
      <c r="Y365" s="82"/>
      <c r="Z365" s="82"/>
      <c r="AA365" s="65"/>
      <c r="AB365" s="4"/>
      <c r="AC365" s="4"/>
      <c r="AD365" s="4"/>
      <c r="AE365" s="4"/>
      <c r="AF365" s="4"/>
      <c r="AG365" s="4"/>
      <c r="AH365" s="4"/>
      <c r="AI365" s="4"/>
      <c r="AJ365" s="4"/>
      <c r="AK365" s="4"/>
      <c r="AL365" s="4"/>
      <c r="AM365" s="4"/>
    </row>
    <row r="366" spans="1:39" s="3" customFormat="1" ht="15" x14ac:dyDescent="0.25">
      <c r="A366" s="63" t="s">
        <v>974</v>
      </c>
      <c r="B366" s="63" t="s">
        <v>220</v>
      </c>
      <c r="C366" s="63"/>
      <c r="D366" s="63" t="s">
        <v>170</v>
      </c>
      <c r="E366" s="10"/>
      <c r="F366" s="10"/>
      <c r="G366" s="7"/>
      <c r="I366" s="63"/>
      <c r="J366" s="47"/>
      <c r="K366" s="108"/>
      <c r="M366" s="63">
        <v>48</v>
      </c>
      <c r="N366" s="197">
        <v>4407.5600000000004</v>
      </c>
      <c r="P366" s="113">
        <v>48</v>
      </c>
      <c r="Q366" s="196">
        <v>4183.4399999999996</v>
      </c>
      <c r="S366" s="113">
        <v>36</v>
      </c>
      <c r="T366" s="196">
        <v>3646.83</v>
      </c>
      <c r="V366" s="82"/>
      <c r="W366" s="82"/>
      <c r="X366" s="82"/>
      <c r="Y366" s="82"/>
      <c r="Z366" s="82"/>
      <c r="AA366" s="65"/>
      <c r="AB366" s="4"/>
      <c r="AC366" s="4"/>
      <c r="AD366" s="4"/>
      <c r="AE366" s="4"/>
      <c r="AF366" s="4"/>
      <c r="AG366" s="4"/>
      <c r="AH366" s="4"/>
      <c r="AI366" s="4"/>
      <c r="AJ366" s="4"/>
      <c r="AK366" s="4"/>
      <c r="AL366" s="4"/>
      <c r="AM366" s="4"/>
    </row>
    <row r="367" spans="1:39" s="3" customFormat="1" ht="15" x14ac:dyDescent="0.25">
      <c r="A367" s="63" t="s">
        <v>974</v>
      </c>
      <c r="B367" s="63" t="s">
        <v>982</v>
      </c>
      <c r="C367" s="63"/>
      <c r="D367" s="63" t="s">
        <v>170</v>
      </c>
      <c r="E367" s="10"/>
      <c r="F367" s="10"/>
      <c r="G367" s="7"/>
      <c r="I367" s="63"/>
      <c r="J367" s="47"/>
      <c r="K367" s="108"/>
      <c r="M367" s="63"/>
      <c r="N367" s="197"/>
      <c r="P367" s="113"/>
      <c r="Q367" s="196"/>
      <c r="S367" s="113">
        <v>34</v>
      </c>
      <c r="T367" s="196">
        <v>2983.05</v>
      </c>
      <c r="V367" s="82"/>
      <c r="W367" s="82"/>
      <c r="X367" s="82"/>
      <c r="Y367" s="82"/>
      <c r="Z367" s="82"/>
      <c r="AA367" s="65"/>
      <c r="AB367" s="4"/>
      <c r="AC367" s="4"/>
      <c r="AD367" s="4"/>
      <c r="AE367" s="4"/>
      <c r="AF367" s="4"/>
      <c r="AG367" s="4"/>
      <c r="AH367" s="4"/>
      <c r="AI367" s="4"/>
      <c r="AJ367" s="4"/>
      <c r="AK367" s="4"/>
      <c r="AL367" s="4"/>
      <c r="AM367" s="4"/>
    </row>
    <row r="368" spans="1:39" s="3" customFormat="1" ht="15" x14ac:dyDescent="0.25">
      <c r="A368" s="63" t="s">
        <v>974</v>
      </c>
      <c r="B368" s="63" t="s">
        <v>983</v>
      </c>
      <c r="C368" s="63"/>
      <c r="D368" s="63" t="s">
        <v>222</v>
      </c>
      <c r="E368" s="10"/>
      <c r="F368" s="10"/>
      <c r="G368" s="7"/>
      <c r="I368" s="63"/>
      <c r="J368" s="47"/>
      <c r="K368" s="108"/>
      <c r="M368" s="63">
        <v>16</v>
      </c>
      <c r="N368" s="197">
        <v>1629.37</v>
      </c>
      <c r="P368" s="113">
        <v>13</v>
      </c>
      <c r="Q368" s="196">
        <v>1297.1199999999999</v>
      </c>
      <c r="S368" s="113">
        <v>11</v>
      </c>
      <c r="T368" s="196">
        <v>1122.53</v>
      </c>
      <c r="V368" s="82"/>
      <c r="W368" s="82"/>
      <c r="X368" s="82"/>
      <c r="Y368" s="82"/>
      <c r="Z368" s="82"/>
      <c r="AA368" s="65"/>
      <c r="AB368" s="4"/>
      <c r="AC368" s="4"/>
      <c r="AD368" s="4"/>
      <c r="AE368" s="4"/>
      <c r="AF368" s="4"/>
      <c r="AG368" s="4"/>
      <c r="AH368" s="4"/>
      <c r="AI368" s="4"/>
      <c r="AJ368" s="4"/>
      <c r="AK368" s="4"/>
      <c r="AL368" s="4"/>
      <c r="AM368" s="4"/>
    </row>
    <row r="369" spans="1:39" s="3" customFormat="1" ht="15" x14ac:dyDescent="0.25">
      <c r="A369" s="63" t="s">
        <v>974</v>
      </c>
      <c r="B369" s="63" t="s">
        <v>223</v>
      </c>
      <c r="C369" s="63"/>
      <c r="D369" s="63" t="s">
        <v>205</v>
      </c>
      <c r="E369" s="10"/>
      <c r="F369" s="10"/>
      <c r="G369" s="7"/>
      <c r="I369" s="63"/>
      <c r="J369" s="47"/>
      <c r="K369" s="108"/>
      <c r="M369" s="63">
        <v>23</v>
      </c>
      <c r="N369" s="197">
        <v>2854.82</v>
      </c>
      <c r="P369" s="113">
        <v>16</v>
      </c>
      <c r="Q369" s="196">
        <v>2018.67</v>
      </c>
      <c r="S369" s="113">
        <v>10</v>
      </c>
      <c r="T369" s="196">
        <v>1051.1099999999999</v>
      </c>
      <c r="V369" s="82"/>
      <c r="W369" s="82"/>
      <c r="X369" s="82"/>
      <c r="Y369" s="82"/>
      <c r="Z369" s="82"/>
      <c r="AA369" s="65"/>
      <c r="AB369" s="4"/>
      <c r="AC369" s="4"/>
      <c r="AD369" s="4"/>
      <c r="AE369" s="4"/>
      <c r="AF369" s="4"/>
      <c r="AG369" s="4"/>
      <c r="AH369" s="4"/>
      <c r="AI369" s="4"/>
      <c r="AJ369" s="4"/>
      <c r="AK369" s="4"/>
      <c r="AL369" s="4"/>
      <c r="AM369" s="4"/>
    </row>
    <row r="370" spans="1:39" s="3" customFormat="1" ht="15" x14ac:dyDescent="0.25">
      <c r="A370" s="63" t="s">
        <v>974</v>
      </c>
      <c r="B370" s="63" t="s">
        <v>651</v>
      </c>
      <c r="C370" s="63"/>
      <c r="D370" s="63" t="s">
        <v>227</v>
      </c>
      <c r="E370" s="10"/>
      <c r="F370" s="10"/>
      <c r="G370" s="7"/>
      <c r="I370" s="63"/>
      <c r="J370" s="47"/>
      <c r="K370" s="108"/>
      <c r="M370" s="63">
        <v>30</v>
      </c>
      <c r="N370" s="197">
        <v>3135.12</v>
      </c>
      <c r="P370" s="113">
        <v>24</v>
      </c>
      <c r="Q370" s="196">
        <v>2288.64</v>
      </c>
      <c r="S370" s="113"/>
      <c r="T370" s="196"/>
      <c r="V370" s="82"/>
      <c r="W370" s="82"/>
      <c r="X370" s="82"/>
      <c r="Y370" s="82"/>
      <c r="Z370" s="82"/>
      <c r="AA370" s="65"/>
      <c r="AB370" s="4"/>
      <c r="AC370" s="4"/>
      <c r="AD370" s="4"/>
      <c r="AE370" s="4"/>
      <c r="AF370" s="4"/>
      <c r="AG370" s="4"/>
      <c r="AH370" s="4"/>
      <c r="AI370" s="4"/>
      <c r="AJ370" s="4"/>
      <c r="AK370" s="4"/>
      <c r="AL370" s="4"/>
      <c r="AM370" s="4"/>
    </row>
    <row r="371" spans="1:39" s="3" customFormat="1" ht="15" x14ac:dyDescent="0.25">
      <c r="A371" s="63" t="s">
        <v>974</v>
      </c>
      <c r="B371" s="63" t="s">
        <v>651</v>
      </c>
      <c r="C371" s="63"/>
      <c r="D371" s="63" t="s">
        <v>75</v>
      </c>
      <c r="E371" s="10"/>
      <c r="F371" s="10"/>
      <c r="G371" s="7"/>
      <c r="I371" s="63"/>
      <c r="J371" s="47"/>
      <c r="K371" s="108"/>
      <c r="M371" s="63">
        <v>1</v>
      </c>
      <c r="N371" s="197">
        <v>32.97</v>
      </c>
      <c r="P371" s="113"/>
      <c r="Q371" s="196"/>
      <c r="S371" s="113"/>
      <c r="T371" s="196"/>
      <c r="V371" s="82"/>
      <c r="W371" s="82"/>
      <c r="X371" s="82"/>
      <c r="Y371" s="82"/>
      <c r="Z371" s="82"/>
      <c r="AA371" s="65"/>
      <c r="AB371" s="4"/>
      <c r="AC371" s="4"/>
      <c r="AD371" s="4"/>
      <c r="AE371" s="4"/>
      <c r="AF371" s="4"/>
      <c r="AG371" s="4"/>
      <c r="AH371" s="4"/>
      <c r="AI371" s="4"/>
      <c r="AJ371" s="4"/>
      <c r="AK371" s="4"/>
      <c r="AL371" s="4"/>
      <c r="AM371" s="4"/>
    </row>
    <row r="372" spans="1:39" s="3" customFormat="1" ht="15" x14ac:dyDescent="0.25">
      <c r="A372" s="63" t="s">
        <v>974</v>
      </c>
      <c r="B372" s="63" t="s">
        <v>230</v>
      </c>
      <c r="C372" s="63"/>
      <c r="D372" s="63" t="s">
        <v>211</v>
      </c>
      <c r="E372" s="10"/>
      <c r="F372" s="10"/>
      <c r="G372" s="7"/>
      <c r="I372" s="63"/>
      <c r="J372" s="47"/>
      <c r="K372" s="108"/>
      <c r="M372" s="63">
        <v>48</v>
      </c>
      <c r="N372" s="197">
        <v>4698.6499999999996</v>
      </c>
      <c r="P372" s="113">
        <v>39</v>
      </c>
      <c r="Q372" s="196">
        <v>4254.12</v>
      </c>
      <c r="S372" s="113">
        <v>23</v>
      </c>
      <c r="T372" s="196">
        <v>2244.09</v>
      </c>
      <c r="V372" s="82"/>
      <c r="W372" s="82"/>
      <c r="X372" s="82"/>
      <c r="Y372" s="82"/>
      <c r="Z372" s="82"/>
      <c r="AA372" s="65"/>
      <c r="AB372" s="4"/>
      <c r="AC372" s="4"/>
      <c r="AD372" s="4"/>
      <c r="AE372" s="4"/>
      <c r="AF372" s="4"/>
      <c r="AG372" s="4"/>
      <c r="AH372" s="4"/>
      <c r="AI372" s="4"/>
      <c r="AJ372" s="4"/>
      <c r="AK372" s="4"/>
      <c r="AL372" s="4"/>
      <c r="AM372" s="4"/>
    </row>
    <row r="373" spans="1:39" s="3" customFormat="1" ht="15" x14ac:dyDescent="0.25">
      <c r="A373" s="63" t="s">
        <v>974</v>
      </c>
      <c r="B373" s="63" t="s">
        <v>232</v>
      </c>
      <c r="C373" s="63"/>
      <c r="D373" s="63" t="s">
        <v>97</v>
      </c>
      <c r="E373" s="10"/>
      <c r="F373" s="10"/>
      <c r="G373" s="7"/>
      <c r="I373" s="63"/>
      <c r="J373" s="47"/>
      <c r="K373" s="108"/>
      <c r="M373" s="63">
        <v>3</v>
      </c>
      <c r="N373" s="197">
        <v>122.1</v>
      </c>
      <c r="P373" s="113">
        <v>3</v>
      </c>
      <c r="Q373" s="196">
        <v>131.47999999999999</v>
      </c>
      <c r="S373" s="113"/>
      <c r="T373" s="196"/>
      <c r="V373" s="82"/>
      <c r="W373" s="82"/>
      <c r="X373" s="82"/>
      <c r="Y373" s="82"/>
      <c r="Z373" s="82"/>
      <c r="AA373" s="65"/>
      <c r="AB373" s="4"/>
      <c r="AC373" s="4"/>
      <c r="AD373" s="4"/>
      <c r="AE373" s="4"/>
      <c r="AF373" s="4"/>
      <c r="AG373" s="4"/>
      <c r="AH373" s="4"/>
      <c r="AI373" s="4"/>
      <c r="AJ373" s="4"/>
      <c r="AK373" s="4"/>
      <c r="AL373" s="4"/>
      <c r="AM373" s="4"/>
    </row>
    <row r="374" spans="1:39" s="3" customFormat="1" ht="15" x14ac:dyDescent="0.25">
      <c r="A374" s="63" t="s">
        <v>974</v>
      </c>
      <c r="B374" s="63" t="s">
        <v>233</v>
      </c>
      <c r="C374" s="63"/>
      <c r="D374" s="63" t="s">
        <v>235</v>
      </c>
      <c r="E374" s="10"/>
      <c r="F374" s="10"/>
      <c r="G374" s="7"/>
      <c r="I374" s="63"/>
      <c r="J374" s="47"/>
      <c r="K374" s="108"/>
      <c r="M374" s="63">
        <v>26</v>
      </c>
      <c r="N374" s="197">
        <v>2507.89</v>
      </c>
      <c r="P374" s="113">
        <v>17</v>
      </c>
      <c r="Q374" s="196">
        <v>1418.92</v>
      </c>
      <c r="S374" s="113">
        <v>18</v>
      </c>
      <c r="T374" s="196">
        <v>1659.06</v>
      </c>
      <c r="V374" s="82"/>
      <c r="W374" s="82"/>
      <c r="X374" s="82"/>
      <c r="Y374" s="82"/>
      <c r="Z374" s="82"/>
      <c r="AA374" s="65"/>
      <c r="AB374" s="4"/>
      <c r="AC374" s="4"/>
      <c r="AD374" s="4"/>
      <c r="AE374" s="4"/>
      <c r="AF374" s="4"/>
      <c r="AG374" s="4"/>
      <c r="AH374" s="4"/>
      <c r="AI374" s="4"/>
      <c r="AJ374" s="4"/>
      <c r="AK374" s="4"/>
      <c r="AL374" s="4"/>
      <c r="AM374" s="4"/>
    </row>
    <row r="375" spans="1:39" s="3" customFormat="1" ht="15" x14ac:dyDescent="0.25">
      <c r="A375" s="63" t="s">
        <v>974</v>
      </c>
      <c r="B375" s="63" t="s">
        <v>236</v>
      </c>
      <c r="C375" s="63"/>
      <c r="D375" s="63" t="s">
        <v>237</v>
      </c>
      <c r="E375" s="10"/>
      <c r="F375" s="10"/>
      <c r="G375" s="7"/>
      <c r="I375" s="63"/>
      <c r="J375" s="47"/>
      <c r="K375" s="108"/>
      <c r="M375" s="63">
        <v>12</v>
      </c>
      <c r="N375" s="197">
        <v>1058.0999999999999</v>
      </c>
      <c r="P375" s="113">
        <v>11</v>
      </c>
      <c r="Q375" s="196">
        <v>1005.58</v>
      </c>
      <c r="S375" s="113">
        <v>8</v>
      </c>
      <c r="T375" s="196">
        <v>642.29999999999995</v>
      </c>
      <c r="V375" s="82"/>
      <c r="W375" s="82"/>
      <c r="X375" s="82"/>
      <c r="Y375" s="82"/>
      <c r="Z375" s="82"/>
      <c r="AA375" s="65"/>
      <c r="AB375" s="4"/>
      <c r="AC375" s="4"/>
      <c r="AD375" s="4"/>
      <c r="AE375" s="4"/>
      <c r="AF375" s="4"/>
      <c r="AG375" s="4"/>
      <c r="AH375" s="4"/>
      <c r="AI375" s="4"/>
      <c r="AJ375" s="4"/>
      <c r="AK375" s="4"/>
      <c r="AL375" s="4"/>
      <c r="AM375" s="4"/>
    </row>
    <row r="376" spans="1:39" s="3" customFormat="1" ht="15" x14ac:dyDescent="0.25">
      <c r="A376" s="63" t="s">
        <v>974</v>
      </c>
      <c r="B376" s="63" t="s">
        <v>238</v>
      </c>
      <c r="C376" s="63"/>
      <c r="D376" s="63" t="s">
        <v>239</v>
      </c>
      <c r="E376" s="10"/>
      <c r="F376" s="10"/>
      <c r="G376" s="7"/>
      <c r="I376" s="63"/>
      <c r="J376" s="47"/>
      <c r="K376" s="108"/>
      <c r="M376" s="63">
        <v>53</v>
      </c>
      <c r="N376" s="197">
        <v>4513.79</v>
      </c>
      <c r="P376" s="113">
        <v>49</v>
      </c>
      <c r="Q376" s="196">
        <v>3993.18</v>
      </c>
      <c r="S376" s="113">
        <v>36</v>
      </c>
      <c r="T376" s="196">
        <v>2747.85</v>
      </c>
      <c r="V376" s="82"/>
      <c r="W376" s="82"/>
      <c r="X376" s="82"/>
      <c r="Y376" s="82"/>
      <c r="Z376" s="82"/>
      <c r="AA376" s="65"/>
      <c r="AB376" s="4"/>
      <c r="AC376" s="4"/>
      <c r="AD376" s="4"/>
      <c r="AE376" s="4"/>
      <c r="AF376" s="4"/>
      <c r="AG376" s="4"/>
      <c r="AH376" s="4"/>
      <c r="AI376" s="4"/>
      <c r="AJ376" s="4"/>
      <c r="AK376" s="4"/>
      <c r="AL376" s="4"/>
      <c r="AM376" s="4"/>
    </row>
    <row r="377" spans="1:39" s="3" customFormat="1" ht="15" x14ac:dyDescent="0.25">
      <c r="A377" s="63" t="s">
        <v>974</v>
      </c>
      <c r="B377" s="63" t="s">
        <v>243</v>
      </c>
      <c r="C377" s="63"/>
      <c r="D377" s="63" t="s">
        <v>68</v>
      </c>
      <c r="E377" s="10"/>
      <c r="F377" s="10"/>
      <c r="G377" s="7"/>
      <c r="I377" s="63"/>
      <c r="J377" s="47"/>
      <c r="K377" s="108"/>
      <c r="M377" s="63">
        <v>1</v>
      </c>
      <c r="N377" s="197">
        <v>27.95</v>
      </c>
      <c r="P377" s="113"/>
      <c r="Q377" s="196"/>
      <c r="S377" s="113"/>
      <c r="T377" s="196"/>
      <c r="V377" s="82"/>
      <c r="W377" s="82"/>
      <c r="X377" s="82"/>
      <c r="Y377" s="82"/>
      <c r="Z377" s="82"/>
      <c r="AA377" s="65"/>
      <c r="AB377" s="4"/>
      <c r="AC377" s="4"/>
      <c r="AD377" s="4"/>
      <c r="AE377" s="4"/>
      <c r="AF377" s="4"/>
      <c r="AG377" s="4"/>
      <c r="AH377" s="4"/>
      <c r="AI377" s="4"/>
      <c r="AJ377" s="4"/>
      <c r="AK377" s="4"/>
      <c r="AL377" s="4"/>
      <c r="AM377" s="4"/>
    </row>
    <row r="378" spans="1:39" s="3" customFormat="1" ht="15" x14ac:dyDescent="0.25">
      <c r="A378" s="63" t="s">
        <v>974</v>
      </c>
      <c r="B378" s="63" t="s">
        <v>245</v>
      </c>
      <c r="C378" s="63"/>
      <c r="D378" s="63" t="s">
        <v>246</v>
      </c>
      <c r="E378" s="10"/>
      <c r="F378" s="10"/>
      <c r="G378" s="7"/>
      <c r="I378" s="63"/>
      <c r="J378" s="47"/>
      <c r="K378" s="108"/>
      <c r="M378" s="63"/>
      <c r="N378" s="197"/>
      <c r="P378" s="113">
        <v>1</v>
      </c>
      <c r="Q378" s="196">
        <v>113.63</v>
      </c>
      <c r="S378" s="113"/>
      <c r="T378" s="196"/>
      <c r="V378" s="82"/>
      <c r="W378" s="82"/>
      <c r="X378" s="82"/>
      <c r="Y378" s="82"/>
      <c r="Z378" s="82"/>
      <c r="AA378" s="65"/>
      <c r="AB378" s="4"/>
      <c r="AC378" s="4"/>
      <c r="AD378" s="4"/>
      <c r="AE378" s="4"/>
      <c r="AF378" s="4"/>
      <c r="AG378" s="4"/>
      <c r="AH378" s="4"/>
      <c r="AI378" s="4"/>
      <c r="AJ378" s="4"/>
      <c r="AK378" s="4"/>
      <c r="AL378" s="4"/>
      <c r="AM378" s="4"/>
    </row>
    <row r="379" spans="1:39" s="3" customFormat="1" ht="15" x14ac:dyDescent="0.25">
      <c r="A379" s="63" t="s">
        <v>974</v>
      </c>
      <c r="B379" s="63" t="s">
        <v>247</v>
      </c>
      <c r="C379" s="63"/>
      <c r="D379" s="63" t="s">
        <v>210</v>
      </c>
      <c r="E379" s="10"/>
      <c r="F379" s="10"/>
      <c r="G379" s="7"/>
      <c r="I379" s="63"/>
      <c r="J379" s="47"/>
      <c r="K379" s="108"/>
      <c r="M379" s="63">
        <v>1</v>
      </c>
      <c r="N379" s="197">
        <v>89.08</v>
      </c>
      <c r="P379" s="113">
        <v>1</v>
      </c>
      <c r="Q379" s="196">
        <v>75.38</v>
      </c>
      <c r="S379" s="113"/>
      <c r="T379" s="196"/>
      <c r="V379" s="82"/>
      <c r="W379" s="82"/>
      <c r="X379" s="82"/>
      <c r="Y379" s="82"/>
      <c r="Z379" s="82"/>
      <c r="AA379" s="65"/>
      <c r="AB379" s="4"/>
      <c r="AC379" s="4"/>
      <c r="AD379" s="4"/>
      <c r="AE379" s="4"/>
      <c r="AF379" s="4"/>
      <c r="AG379" s="4"/>
      <c r="AH379" s="4"/>
      <c r="AI379" s="4"/>
      <c r="AJ379" s="4"/>
      <c r="AK379" s="4"/>
      <c r="AL379" s="4"/>
      <c r="AM379" s="4"/>
    </row>
    <row r="380" spans="1:39" s="3" customFormat="1" ht="15" x14ac:dyDescent="0.25">
      <c r="A380" s="63" t="s">
        <v>974</v>
      </c>
      <c r="B380" s="63" t="s">
        <v>247</v>
      </c>
      <c r="C380" s="63"/>
      <c r="D380" s="63" t="s">
        <v>211</v>
      </c>
      <c r="E380" s="10"/>
      <c r="F380" s="10"/>
      <c r="G380" s="7"/>
      <c r="I380" s="63"/>
      <c r="J380" s="47"/>
      <c r="K380" s="108"/>
      <c r="M380" s="63">
        <v>403</v>
      </c>
      <c r="N380" s="197">
        <v>24385.75</v>
      </c>
      <c r="P380" s="113">
        <v>384</v>
      </c>
      <c r="Q380" s="196">
        <v>23984.49</v>
      </c>
      <c r="S380" s="113">
        <v>333</v>
      </c>
      <c r="T380" s="196">
        <v>19750.27</v>
      </c>
      <c r="V380" s="82"/>
      <c r="W380" s="82"/>
      <c r="X380" s="82"/>
      <c r="Y380" s="82"/>
      <c r="Z380" s="82"/>
      <c r="AA380" s="65"/>
      <c r="AB380" s="4"/>
      <c r="AC380" s="4"/>
      <c r="AD380" s="4"/>
      <c r="AE380" s="4"/>
      <c r="AF380" s="4"/>
      <c r="AG380" s="4"/>
      <c r="AH380" s="4"/>
      <c r="AI380" s="4"/>
      <c r="AJ380" s="4"/>
      <c r="AK380" s="4"/>
      <c r="AL380" s="4"/>
      <c r="AM380" s="4"/>
    </row>
    <row r="381" spans="1:39" s="3" customFormat="1" ht="15" x14ac:dyDescent="0.25">
      <c r="A381" s="63" t="s">
        <v>974</v>
      </c>
      <c r="B381" s="63" t="s">
        <v>248</v>
      </c>
      <c r="C381" s="63"/>
      <c r="D381" s="63" t="s">
        <v>77</v>
      </c>
      <c r="E381" s="10"/>
      <c r="F381" s="10"/>
      <c r="G381" s="7"/>
      <c r="I381" s="63"/>
      <c r="J381" s="47"/>
      <c r="K381" s="108"/>
      <c r="M381" s="63">
        <v>708</v>
      </c>
      <c r="N381" s="197">
        <v>53776.959999999999</v>
      </c>
      <c r="P381" s="113">
        <v>656</v>
      </c>
      <c r="Q381" s="196">
        <v>51434.15</v>
      </c>
      <c r="S381" s="113">
        <v>444</v>
      </c>
      <c r="T381" s="196">
        <v>38204.800000000003</v>
      </c>
      <c r="V381" s="82"/>
      <c r="W381" s="82"/>
      <c r="X381" s="82"/>
      <c r="Y381" s="82"/>
      <c r="Z381" s="82"/>
      <c r="AA381" s="65"/>
      <c r="AB381" s="4"/>
      <c r="AC381" s="4"/>
      <c r="AD381" s="4"/>
      <c r="AE381" s="4"/>
      <c r="AF381" s="4"/>
      <c r="AG381" s="4"/>
      <c r="AH381" s="4"/>
      <c r="AI381" s="4"/>
      <c r="AJ381" s="4"/>
      <c r="AK381" s="4"/>
      <c r="AL381" s="4"/>
      <c r="AM381" s="4"/>
    </row>
    <row r="382" spans="1:39" s="3" customFormat="1" ht="15" x14ac:dyDescent="0.25">
      <c r="A382" s="63" t="s">
        <v>974</v>
      </c>
      <c r="B382" s="63" t="s">
        <v>249</v>
      </c>
      <c r="C382" s="63"/>
      <c r="D382" s="63" t="s">
        <v>127</v>
      </c>
      <c r="E382" s="10"/>
      <c r="F382" s="10"/>
      <c r="G382" s="7"/>
      <c r="I382" s="63"/>
      <c r="J382" s="47"/>
      <c r="K382" s="108"/>
      <c r="M382" s="63">
        <v>11</v>
      </c>
      <c r="N382" s="197">
        <v>829.51</v>
      </c>
      <c r="P382" s="113">
        <v>6</v>
      </c>
      <c r="Q382" s="196">
        <v>533.57000000000005</v>
      </c>
      <c r="S382" s="113">
        <v>9</v>
      </c>
      <c r="T382" s="196">
        <v>966.74</v>
      </c>
      <c r="V382" s="82"/>
      <c r="W382" s="82"/>
      <c r="X382" s="82"/>
      <c r="Y382" s="82"/>
      <c r="Z382" s="82"/>
      <c r="AA382" s="65"/>
      <c r="AB382" s="4"/>
      <c r="AC382" s="4"/>
      <c r="AD382" s="4"/>
      <c r="AE382" s="4"/>
      <c r="AF382" s="4"/>
      <c r="AG382" s="4"/>
      <c r="AH382" s="4"/>
      <c r="AI382" s="4"/>
      <c r="AJ382" s="4"/>
      <c r="AK382" s="4"/>
      <c r="AL382" s="4"/>
      <c r="AM382" s="4"/>
    </row>
    <row r="383" spans="1:39" s="3" customFormat="1" ht="15" x14ac:dyDescent="0.25">
      <c r="A383" s="256" t="s">
        <v>974</v>
      </c>
      <c r="B383" s="256" t="s">
        <v>251</v>
      </c>
      <c r="C383" s="256"/>
      <c r="D383" s="256" t="s">
        <v>79</v>
      </c>
      <c r="E383" s="254"/>
      <c r="F383" s="256"/>
      <c r="G383" s="256"/>
      <c r="I383" s="63"/>
      <c r="J383" s="47"/>
      <c r="K383" s="108"/>
      <c r="M383" s="63">
        <v>48</v>
      </c>
      <c r="N383" s="197">
        <v>3879.61</v>
      </c>
      <c r="P383" s="113">
        <v>44</v>
      </c>
      <c r="Q383" s="196">
        <v>4065.76</v>
      </c>
      <c r="S383" s="113">
        <v>36</v>
      </c>
      <c r="T383" s="196">
        <v>2990.52</v>
      </c>
      <c r="V383" s="82"/>
      <c r="W383" s="82"/>
      <c r="X383" s="82"/>
      <c r="Y383" s="82"/>
      <c r="Z383" s="82"/>
      <c r="AA383" s="65"/>
      <c r="AB383" s="4"/>
      <c r="AC383" s="4"/>
      <c r="AD383" s="4"/>
      <c r="AE383" s="4"/>
      <c r="AF383" s="4"/>
      <c r="AG383" s="4"/>
      <c r="AH383" s="4"/>
      <c r="AI383" s="4"/>
      <c r="AJ383" s="4"/>
      <c r="AK383" s="4"/>
      <c r="AL383" s="4"/>
      <c r="AM383" s="4"/>
    </row>
    <row r="384" spans="1:39" s="3" customFormat="1" ht="15" x14ac:dyDescent="0.25">
      <c r="A384" s="63" t="s">
        <v>974</v>
      </c>
      <c r="B384" s="63" t="s">
        <v>252</v>
      </c>
      <c r="C384" s="63"/>
      <c r="D384" s="63" t="s">
        <v>70</v>
      </c>
      <c r="E384" s="10"/>
      <c r="F384" s="10"/>
      <c r="G384" s="7"/>
      <c r="I384" s="63"/>
      <c r="J384" s="47"/>
      <c r="K384" s="108"/>
      <c r="M384" s="63">
        <v>153</v>
      </c>
      <c r="N384" s="197">
        <v>16060.75</v>
      </c>
      <c r="P384" s="113">
        <v>151</v>
      </c>
      <c r="Q384" s="196">
        <v>16291.94</v>
      </c>
      <c r="S384" s="113">
        <v>100</v>
      </c>
      <c r="T384" s="196">
        <v>10101.18</v>
      </c>
      <c r="V384" s="82"/>
      <c r="W384" s="82"/>
      <c r="X384" s="82"/>
      <c r="Y384" s="82"/>
      <c r="Z384" s="82"/>
      <c r="AA384" s="65"/>
      <c r="AB384" s="4"/>
      <c r="AC384" s="4"/>
      <c r="AD384" s="4"/>
      <c r="AE384" s="4"/>
      <c r="AF384" s="4"/>
      <c r="AG384" s="4"/>
      <c r="AH384" s="4"/>
      <c r="AI384" s="4"/>
      <c r="AJ384" s="4"/>
      <c r="AK384" s="4"/>
      <c r="AL384" s="4"/>
      <c r="AM384" s="4"/>
    </row>
    <row r="385" spans="1:39" s="3" customFormat="1" ht="15" x14ac:dyDescent="0.25">
      <c r="A385" s="63" t="s">
        <v>974</v>
      </c>
      <c r="B385" s="63" t="s">
        <v>984</v>
      </c>
      <c r="C385" s="63"/>
      <c r="D385" s="63" t="s">
        <v>70</v>
      </c>
      <c r="E385" s="10"/>
      <c r="F385" s="10"/>
      <c r="G385" s="7"/>
      <c r="I385" s="63"/>
      <c r="J385" s="47"/>
      <c r="K385" s="108"/>
      <c r="M385" s="63"/>
      <c r="N385" s="197"/>
      <c r="P385" s="113"/>
      <c r="Q385" s="196"/>
      <c r="S385" s="113">
        <v>16</v>
      </c>
      <c r="T385" s="196">
        <v>1546.45</v>
      </c>
      <c r="V385" s="82"/>
      <c r="W385" s="82"/>
      <c r="X385" s="82"/>
      <c r="Y385" s="82"/>
      <c r="Z385" s="82"/>
      <c r="AA385" s="65"/>
      <c r="AB385" s="4"/>
      <c r="AC385" s="4"/>
      <c r="AD385" s="4"/>
      <c r="AE385" s="4"/>
      <c r="AF385" s="4"/>
      <c r="AG385" s="4"/>
      <c r="AH385" s="4"/>
      <c r="AI385" s="4"/>
      <c r="AJ385" s="4"/>
      <c r="AK385" s="4"/>
      <c r="AL385" s="4"/>
      <c r="AM385" s="4"/>
    </row>
    <row r="386" spans="1:39" s="3" customFormat="1" ht="15" x14ac:dyDescent="0.25">
      <c r="A386" s="63" t="s">
        <v>974</v>
      </c>
      <c r="B386" s="63" t="s">
        <v>254</v>
      </c>
      <c r="C386" s="63"/>
      <c r="D386" s="63" t="s">
        <v>164</v>
      </c>
      <c r="E386" s="10"/>
      <c r="F386" s="10"/>
      <c r="G386" s="7"/>
      <c r="I386" s="63"/>
      <c r="J386" s="47"/>
      <c r="K386" s="108"/>
      <c r="M386" s="63">
        <v>2</v>
      </c>
      <c r="N386" s="197">
        <v>345.48</v>
      </c>
      <c r="P386" s="113">
        <v>2</v>
      </c>
      <c r="Q386" s="196">
        <v>339.17</v>
      </c>
      <c r="S386" s="113"/>
      <c r="T386" s="196"/>
      <c r="V386" s="82"/>
      <c r="W386" s="82"/>
      <c r="X386" s="82"/>
      <c r="Y386" s="82"/>
      <c r="Z386" s="82"/>
      <c r="AA386" s="65"/>
      <c r="AB386" s="4"/>
      <c r="AC386" s="4"/>
      <c r="AD386" s="4"/>
      <c r="AE386" s="4"/>
      <c r="AF386" s="4"/>
      <c r="AG386" s="4"/>
      <c r="AH386" s="4"/>
      <c r="AI386" s="4"/>
      <c r="AJ386" s="4"/>
      <c r="AK386" s="4"/>
      <c r="AL386" s="4"/>
      <c r="AM386" s="4"/>
    </row>
    <row r="387" spans="1:39" s="3" customFormat="1" ht="15" x14ac:dyDescent="0.25">
      <c r="A387" s="63" t="s">
        <v>974</v>
      </c>
      <c r="B387" s="63" t="s">
        <v>255</v>
      </c>
      <c r="C387" s="63"/>
      <c r="D387" s="63" t="s">
        <v>256</v>
      </c>
      <c r="E387" s="10"/>
      <c r="F387" s="10"/>
      <c r="G387" s="7"/>
      <c r="I387" s="63"/>
      <c r="J387" s="47"/>
      <c r="K387" s="108"/>
      <c r="M387" s="63">
        <v>60</v>
      </c>
      <c r="N387" s="197">
        <v>6013.52</v>
      </c>
      <c r="P387" s="113">
        <v>54</v>
      </c>
      <c r="Q387" s="196">
        <v>5389.84</v>
      </c>
      <c r="S387" s="113">
        <v>48</v>
      </c>
      <c r="T387" s="196">
        <v>4858.28</v>
      </c>
      <c r="V387" s="82"/>
      <c r="W387" s="82"/>
      <c r="X387" s="82"/>
      <c r="Y387" s="82"/>
      <c r="Z387" s="82"/>
      <c r="AA387" s="65"/>
      <c r="AB387" s="4"/>
      <c r="AC387" s="4"/>
      <c r="AD387" s="4"/>
      <c r="AE387" s="4"/>
      <c r="AF387" s="4"/>
      <c r="AG387" s="4"/>
      <c r="AH387" s="4"/>
      <c r="AI387" s="4"/>
      <c r="AJ387" s="4"/>
      <c r="AK387" s="4"/>
      <c r="AL387" s="4"/>
      <c r="AM387" s="4"/>
    </row>
    <row r="388" spans="1:39" s="3" customFormat="1" ht="15" x14ac:dyDescent="0.25">
      <c r="A388" s="63" t="s">
        <v>974</v>
      </c>
      <c r="B388" s="63" t="s">
        <v>257</v>
      </c>
      <c r="C388" s="63"/>
      <c r="D388" s="63" t="s">
        <v>259</v>
      </c>
      <c r="E388" s="10"/>
      <c r="F388" s="10"/>
      <c r="G388" s="7"/>
      <c r="I388" s="63"/>
      <c r="J388" s="47"/>
      <c r="K388" s="108"/>
      <c r="M388" s="63">
        <v>1</v>
      </c>
      <c r="N388" s="197">
        <v>180</v>
      </c>
      <c r="P388" s="113">
        <v>1</v>
      </c>
      <c r="Q388" s="196">
        <v>180</v>
      </c>
      <c r="S388" s="113">
        <v>1</v>
      </c>
      <c r="T388" s="196">
        <v>150</v>
      </c>
      <c r="V388" s="82"/>
      <c r="W388" s="82"/>
      <c r="X388" s="82"/>
      <c r="Y388" s="82"/>
      <c r="Z388" s="82"/>
      <c r="AA388" s="65"/>
      <c r="AB388" s="4"/>
      <c r="AC388" s="4"/>
      <c r="AD388" s="4"/>
      <c r="AE388" s="4"/>
      <c r="AF388" s="4"/>
      <c r="AG388" s="4"/>
      <c r="AH388" s="4"/>
      <c r="AI388" s="4"/>
      <c r="AJ388" s="4"/>
      <c r="AK388" s="4"/>
      <c r="AL388" s="4"/>
      <c r="AM388" s="4"/>
    </row>
    <row r="389" spans="1:39" s="3" customFormat="1" ht="15" x14ac:dyDescent="0.25">
      <c r="A389" s="63" t="s">
        <v>974</v>
      </c>
      <c r="B389" s="63" t="s">
        <v>260</v>
      </c>
      <c r="C389" s="63"/>
      <c r="D389" s="63" t="s">
        <v>77</v>
      </c>
      <c r="E389" s="10"/>
      <c r="F389" s="10"/>
      <c r="G389" s="7"/>
      <c r="I389" s="63"/>
      <c r="J389" s="47"/>
      <c r="K389" s="108"/>
      <c r="M389" s="63">
        <v>2</v>
      </c>
      <c r="N389" s="197">
        <v>322.85000000000002</v>
      </c>
      <c r="P389" s="113"/>
      <c r="Q389" s="196"/>
      <c r="S389" s="113">
        <v>2</v>
      </c>
      <c r="T389" s="196">
        <v>185.7</v>
      </c>
      <c r="V389" s="82"/>
      <c r="W389" s="82"/>
      <c r="X389" s="82"/>
      <c r="Y389" s="82"/>
      <c r="Z389" s="82"/>
      <c r="AA389" s="65"/>
      <c r="AB389" s="4"/>
      <c r="AC389" s="4"/>
      <c r="AD389" s="4"/>
      <c r="AE389" s="4"/>
      <c r="AF389" s="4"/>
      <c r="AG389" s="4"/>
      <c r="AH389" s="4"/>
      <c r="AI389" s="4"/>
      <c r="AJ389" s="4"/>
      <c r="AK389" s="4"/>
      <c r="AL389" s="4"/>
      <c r="AM389" s="4"/>
    </row>
    <row r="390" spans="1:39" s="3" customFormat="1" ht="15" x14ac:dyDescent="0.25">
      <c r="A390" s="63" t="s">
        <v>974</v>
      </c>
      <c r="B390" s="63" t="s">
        <v>260</v>
      </c>
      <c r="C390" s="63"/>
      <c r="D390" s="63" t="s">
        <v>120</v>
      </c>
      <c r="E390" s="10"/>
      <c r="F390" s="10"/>
      <c r="G390" s="7"/>
      <c r="I390" s="63"/>
      <c r="J390" s="47"/>
      <c r="K390" s="108"/>
      <c r="M390" s="63">
        <v>18</v>
      </c>
      <c r="N390" s="197">
        <v>1811.07</v>
      </c>
      <c r="P390" s="113">
        <v>18</v>
      </c>
      <c r="Q390" s="196">
        <v>1683.14</v>
      </c>
      <c r="S390" s="113">
        <v>11</v>
      </c>
      <c r="T390" s="196">
        <v>1332.39</v>
      </c>
      <c r="V390" s="82"/>
      <c r="W390" s="82"/>
      <c r="X390" s="82"/>
      <c r="Y390" s="82"/>
      <c r="Z390" s="82"/>
      <c r="AA390" s="65"/>
      <c r="AB390" s="4"/>
      <c r="AC390" s="4"/>
      <c r="AD390" s="4"/>
      <c r="AE390" s="4"/>
      <c r="AF390" s="4"/>
      <c r="AG390" s="4"/>
      <c r="AH390" s="4"/>
      <c r="AI390" s="4"/>
      <c r="AJ390" s="4"/>
      <c r="AK390" s="4"/>
      <c r="AL390" s="4"/>
      <c r="AM390" s="4"/>
    </row>
    <row r="391" spans="1:39" s="3" customFormat="1" ht="15" x14ac:dyDescent="0.25">
      <c r="A391" s="63" t="s">
        <v>974</v>
      </c>
      <c r="B391" s="63" t="s">
        <v>261</v>
      </c>
      <c r="C391" s="63"/>
      <c r="D391" s="63" t="s">
        <v>73</v>
      </c>
      <c r="E391" s="10"/>
      <c r="F391" s="10"/>
      <c r="G391" s="7"/>
      <c r="I391" s="63"/>
      <c r="J391" s="47"/>
      <c r="K391" s="108"/>
      <c r="M391" s="63">
        <v>472</v>
      </c>
      <c r="N391" s="197">
        <v>50992.84</v>
      </c>
      <c r="P391" s="113">
        <v>433</v>
      </c>
      <c r="Q391" s="196">
        <v>48424.05</v>
      </c>
      <c r="S391" s="113">
        <v>261</v>
      </c>
      <c r="T391" s="196">
        <v>35409.370000000003</v>
      </c>
      <c r="V391" s="82"/>
      <c r="W391" s="82"/>
      <c r="X391" s="82"/>
      <c r="Y391" s="82"/>
      <c r="Z391" s="82"/>
      <c r="AA391" s="65"/>
      <c r="AB391" s="4"/>
      <c r="AC391" s="4"/>
      <c r="AD391" s="4"/>
      <c r="AE391" s="4"/>
      <c r="AF391" s="4"/>
      <c r="AG391" s="4"/>
      <c r="AH391" s="4"/>
      <c r="AI391" s="4"/>
      <c r="AJ391" s="4"/>
      <c r="AK391" s="4"/>
      <c r="AL391" s="4"/>
      <c r="AM391" s="4"/>
    </row>
    <row r="392" spans="1:39" s="3" customFormat="1" ht="15" x14ac:dyDescent="0.25">
      <c r="A392" s="63" t="s">
        <v>974</v>
      </c>
      <c r="B392" s="63" t="s">
        <v>957</v>
      </c>
      <c r="C392" s="63"/>
      <c r="D392" s="63" t="s">
        <v>73</v>
      </c>
      <c r="E392" s="10"/>
      <c r="F392" s="10"/>
      <c r="G392" s="7"/>
      <c r="I392" s="63"/>
      <c r="J392" s="47"/>
      <c r="K392" s="108"/>
      <c r="M392" s="63"/>
      <c r="N392" s="197"/>
      <c r="P392" s="113"/>
      <c r="Q392" s="196"/>
      <c r="S392" s="113">
        <v>102</v>
      </c>
      <c r="T392" s="196">
        <v>10783.77</v>
      </c>
      <c r="V392" s="82"/>
      <c r="W392" s="82"/>
      <c r="X392" s="82"/>
      <c r="Y392" s="82"/>
      <c r="Z392" s="82"/>
      <c r="AA392" s="65"/>
      <c r="AB392" s="4"/>
      <c r="AC392" s="4"/>
      <c r="AD392" s="4"/>
      <c r="AE392" s="4"/>
      <c r="AF392" s="4"/>
      <c r="AG392" s="4"/>
      <c r="AH392" s="4"/>
      <c r="AI392" s="4"/>
      <c r="AJ392" s="4"/>
      <c r="AK392" s="4"/>
      <c r="AL392" s="4"/>
      <c r="AM392" s="4"/>
    </row>
    <row r="393" spans="1:39" s="3" customFormat="1" ht="15" x14ac:dyDescent="0.25">
      <c r="A393" s="256" t="s">
        <v>974</v>
      </c>
      <c r="B393" s="256" t="s">
        <v>264</v>
      </c>
      <c r="C393" s="256"/>
      <c r="D393" s="256" t="s">
        <v>64</v>
      </c>
      <c r="E393" s="254"/>
      <c r="F393" s="254"/>
      <c r="G393" s="254"/>
      <c r="I393" s="63"/>
      <c r="J393" s="47"/>
      <c r="K393" s="108"/>
      <c r="M393" s="63">
        <v>79</v>
      </c>
      <c r="N393" s="197">
        <v>7409.7</v>
      </c>
      <c r="P393" s="113">
        <v>75</v>
      </c>
      <c r="Q393" s="196">
        <v>7307.49</v>
      </c>
      <c r="S393" s="113">
        <v>40</v>
      </c>
      <c r="T393" s="196">
        <v>3844.09</v>
      </c>
      <c r="V393" s="82"/>
      <c r="W393" s="82"/>
      <c r="X393" s="82"/>
      <c r="Y393" s="82"/>
      <c r="Z393" s="82"/>
      <c r="AA393" s="65"/>
      <c r="AB393" s="4"/>
      <c r="AC393" s="4"/>
      <c r="AD393" s="4"/>
      <c r="AE393" s="4"/>
      <c r="AF393" s="4"/>
      <c r="AG393" s="4"/>
      <c r="AH393" s="4"/>
      <c r="AI393" s="4"/>
      <c r="AJ393" s="4"/>
      <c r="AK393" s="4"/>
      <c r="AL393" s="4"/>
      <c r="AM393" s="4"/>
    </row>
    <row r="394" spans="1:39" s="3" customFormat="1" ht="15" x14ac:dyDescent="0.25">
      <c r="A394" s="63" t="s">
        <v>974</v>
      </c>
      <c r="B394" s="63" t="s">
        <v>266</v>
      </c>
      <c r="C394" s="63"/>
      <c r="D394" s="63" t="s">
        <v>267</v>
      </c>
      <c r="E394" s="10"/>
      <c r="F394" s="10"/>
      <c r="G394" s="7"/>
      <c r="I394" s="63"/>
      <c r="J394" s="47"/>
      <c r="K394" s="108"/>
      <c r="M394" s="63">
        <v>26</v>
      </c>
      <c r="N394" s="197">
        <v>3132.56</v>
      </c>
      <c r="P394" s="113">
        <v>23</v>
      </c>
      <c r="Q394" s="196">
        <v>2531.12</v>
      </c>
      <c r="S394" s="113">
        <v>13</v>
      </c>
      <c r="T394" s="196">
        <v>1437.27</v>
      </c>
      <c r="V394" s="82"/>
      <c r="W394" s="82"/>
      <c r="X394" s="82"/>
      <c r="Y394" s="82"/>
      <c r="Z394" s="82"/>
      <c r="AA394" s="65"/>
      <c r="AB394" s="4"/>
      <c r="AC394" s="4"/>
      <c r="AD394" s="4"/>
      <c r="AE394" s="4"/>
      <c r="AF394" s="4"/>
      <c r="AG394" s="4"/>
      <c r="AH394" s="4"/>
      <c r="AI394" s="4"/>
      <c r="AJ394" s="4"/>
      <c r="AK394" s="4"/>
      <c r="AL394" s="4"/>
      <c r="AM394" s="4"/>
    </row>
    <row r="395" spans="1:39" s="3" customFormat="1" ht="15" x14ac:dyDescent="0.25">
      <c r="A395" s="63" t="s">
        <v>974</v>
      </c>
      <c r="B395" s="63" t="s">
        <v>778</v>
      </c>
      <c r="C395" s="63"/>
      <c r="D395" s="63" t="s">
        <v>267</v>
      </c>
      <c r="E395" s="10"/>
      <c r="F395" s="10"/>
      <c r="G395" s="7"/>
      <c r="I395" s="63"/>
      <c r="J395" s="47"/>
      <c r="K395" s="108"/>
      <c r="M395" s="63">
        <v>1</v>
      </c>
      <c r="N395" s="197">
        <v>154.19999999999999</v>
      </c>
      <c r="P395" s="113">
        <v>1</v>
      </c>
      <c r="Q395" s="196">
        <v>150.62</v>
      </c>
      <c r="S395" s="113"/>
      <c r="T395" s="196"/>
      <c r="V395" s="82"/>
      <c r="W395" s="82"/>
      <c r="X395" s="82"/>
      <c r="Y395" s="82"/>
      <c r="Z395" s="82"/>
      <c r="AA395" s="65"/>
      <c r="AB395" s="4"/>
      <c r="AC395" s="4"/>
      <c r="AD395" s="4"/>
      <c r="AE395" s="4"/>
      <c r="AF395" s="4"/>
      <c r="AG395" s="4"/>
      <c r="AH395" s="4"/>
      <c r="AI395" s="4"/>
      <c r="AJ395" s="4"/>
      <c r="AK395" s="4"/>
      <c r="AL395" s="4"/>
      <c r="AM395" s="4"/>
    </row>
    <row r="396" spans="1:39" s="3" customFormat="1" ht="15" x14ac:dyDescent="0.25">
      <c r="A396" s="63" t="s">
        <v>974</v>
      </c>
      <c r="B396" s="63" t="s">
        <v>268</v>
      </c>
      <c r="C396" s="63"/>
      <c r="D396" s="63" t="s">
        <v>269</v>
      </c>
      <c r="E396" s="10"/>
      <c r="F396" s="10"/>
      <c r="G396" s="7"/>
      <c r="I396" s="63"/>
      <c r="J396" s="47"/>
      <c r="K396" s="108"/>
      <c r="M396" s="63">
        <v>9</v>
      </c>
      <c r="N396" s="197">
        <v>912.12</v>
      </c>
      <c r="P396" s="113">
        <v>6</v>
      </c>
      <c r="Q396" s="196">
        <v>667.9</v>
      </c>
      <c r="S396" s="113">
        <v>5</v>
      </c>
      <c r="T396" s="196">
        <v>464.83</v>
      </c>
      <c r="V396" s="82"/>
      <c r="W396" s="82"/>
      <c r="X396" s="82"/>
      <c r="Y396" s="82"/>
      <c r="Z396" s="82"/>
      <c r="AA396" s="65"/>
      <c r="AB396" s="4"/>
      <c r="AC396" s="4"/>
      <c r="AD396" s="4"/>
      <c r="AE396" s="4"/>
      <c r="AF396" s="4"/>
      <c r="AG396" s="4"/>
      <c r="AH396" s="4"/>
      <c r="AI396" s="4"/>
      <c r="AJ396" s="4"/>
      <c r="AK396" s="4"/>
      <c r="AL396" s="4"/>
      <c r="AM396" s="4"/>
    </row>
    <row r="397" spans="1:39" s="3" customFormat="1" ht="15" x14ac:dyDescent="0.25">
      <c r="A397" s="63" t="s">
        <v>974</v>
      </c>
      <c r="B397" s="63" t="s">
        <v>270</v>
      </c>
      <c r="C397" s="63"/>
      <c r="D397" s="63" t="s">
        <v>145</v>
      </c>
      <c r="E397" s="10"/>
      <c r="F397" s="10"/>
      <c r="G397" s="7"/>
      <c r="I397" s="63"/>
      <c r="J397" s="47"/>
      <c r="K397" s="108"/>
      <c r="M397" s="63">
        <v>24</v>
      </c>
      <c r="N397" s="197">
        <v>2295.46</v>
      </c>
      <c r="P397" s="113">
        <v>19</v>
      </c>
      <c r="Q397" s="196">
        <v>1869.91</v>
      </c>
      <c r="S397" s="113">
        <v>14</v>
      </c>
      <c r="T397" s="196">
        <v>2295.1999999999998</v>
      </c>
      <c r="V397" s="82"/>
      <c r="W397" s="82"/>
      <c r="X397" s="82"/>
      <c r="Y397" s="82"/>
      <c r="Z397" s="82"/>
      <c r="AA397" s="65"/>
      <c r="AB397" s="4"/>
      <c r="AC397" s="4"/>
      <c r="AD397" s="4"/>
      <c r="AE397" s="4"/>
      <c r="AF397" s="4"/>
      <c r="AG397" s="4"/>
      <c r="AH397" s="4"/>
      <c r="AI397" s="4"/>
      <c r="AJ397" s="4"/>
      <c r="AK397" s="4"/>
      <c r="AL397" s="4"/>
      <c r="AM397" s="4"/>
    </row>
    <row r="398" spans="1:39" s="3" customFormat="1" ht="15" x14ac:dyDescent="0.25">
      <c r="A398" s="63" t="s">
        <v>974</v>
      </c>
      <c r="B398" s="63" t="s">
        <v>270</v>
      </c>
      <c r="C398" s="63"/>
      <c r="D398" s="63" t="s">
        <v>272</v>
      </c>
      <c r="E398" s="10"/>
      <c r="F398" s="10"/>
      <c r="G398" s="7"/>
      <c r="I398" s="63"/>
      <c r="J398" s="47"/>
      <c r="K398" s="108"/>
      <c r="M398" s="63"/>
      <c r="N398" s="197"/>
      <c r="P398" s="113">
        <v>1</v>
      </c>
      <c r="Q398" s="196">
        <v>180</v>
      </c>
      <c r="S398" s="113"/>
      <c r="T398" s="196"/>
      <c r="V398" s="82"/>
      <c r="W398" s="82"/>
      <c r="X398" s="82"/>
      <c r="Y398" s="82"/>
      <c r="Z398" s="82"/>
      <c r="AA398" s="65"/>
      <c r="AB398" s="4"/>
      <c r="AC398" s="4"/>
      <c r="AD398" s="4"/>
      <c r="AE398" s="4"/>
      <c r="AF398" s="4"/>
      <c r="AG398" s="4"/>
      <c r="AH398" s="4"/>
      <c r="AI398" s="4"/>
      <c r="AJ398" s="4"/>
      <c r="AK398" s="4"/>
      <c r="AL398" s="4"/>
      <c r="AM398" s="4"/>
    </row>
    <row r="399" spans="1:39" s="3" customFormat="1" ht="15" x14ac:dyDescent="0.25">
      <c r="A399" s="63" t="s">
        <v>974</v>
      </c>
      <c r="B399" s="63" t="s">
        <v>273</v>
      </c>
      <c r="C399" s="63"/>
      <c r="D399" s="63" t="s">
        <v>272</v>
      </c>
      <c r="E399" s="10"/>
      <c r="F399" s="10"/>
      <c r="G399" s="7"/>
      <c r="I399" s="63"/>
      <c r="J399" s="47"/>
      <c r="K399" s="108"/>
      <c r="M399" s="63">
        <v>40</v>
      </c>
      <c r="N399" s="197">
        <v>4812.0600000000004</v>
      </c>
      <c r="P399" s="113">
        <v>37</v>
      </c>
      <c r="Q399" s="196">
        <v>4849.1400000000003</v>
      </c>
      <c r="S399" s="113">
        <v>30</v>
      </c>
      <c r="T399" s="196">
        <v>3308.97</v>
      </c>
      <c r="V399" s="82"/>
      <c r="W399" s="82"/>
      <c r="X399" s="82"/>
      <c r="Y399" s="82"/>
      <c r="Z399" s="82"/>
      <c r="AA399" s="65"/>
      <c r="AB399" s="4"/>
      <c r="AC399" s="4"/>
      <c r="AD399" s="4"/>
      <c r="AE399" s="4"/>
      <c r="AF399" s="4"/>
      <c r="AG399" s="4"/>
      <c r="AH399" s="4"/>
      <c r="AI399" s="4"/>
      <c r="AJ399" s="4"/>
      <c r="AK399" s="4"/>
      <c r="AL399" s="4"/>
      <c r="AM399" s="4"/>
    </row>
    <row r="400" spans="1:39" s="3" customFormat="1" ht="15" x14ac:dyDescent="0.25">
      <c r="A400" s="63" t="s">
        <v>974</v>
      </c>
      <c r="B400" s="63" t="s">
        <v>275</v>
      </c>
      <c r="C400" s="63"/>
      <c r="D400" s="63" t="s">
        <v>100</v>
      </c>
      <c r="E400" s="10"/>
      <c r="F400" s="10"/>
      <c r="G400" s="7"/>
      <c r="I400" s="63"/>
      <c r="J400" s="47"/>
      <c r="K400" s="108"/>
      <c r="M400" s="63">
        <v>5</v>
      </c>
      <c r="N400" s="197">
        <v>516.96</v>
      </c>
      <c r="P400" s="113">
        <v>5</v>
      </c>
      <c r="Q400" s="196">
        <v>583.16999999999996</v>
      </c>
      <c r="S400" s="113">
        <v>2</v>
      </c>
      <c r="T400" s="196">
        <v>253.61</v>
      </c>
      <c r="V400" s="82"/>
      <c r="W400" s="82"/>
      <c r="X400" s="82"/>
      <c r="Y400" s="82"/>
      <c r="Z400" s="82"/>
      <c r="AA400" s="65"/>
      <c r="AB400" s="4"/>
      <c r="AC400" s="4"/>
      <c r="AD400" s="4"/>
      <c r="AE400" s="4"/>
      <c r="AF400" s="4"/>
      <c r="AG400" s="4"/>
      <c r="AH400" s="4"/>
      <c r="AI400" s="4"/>
      <c r="AJ400" s="4"/>
      <c r="AK400" s="4"/>
      <c r="AL400" s="4"/>
      <c r="AM400" s="4"/>
    </row>
    <row r="401" spans="1:39" s="3" customFormat="1" ht="15" x14ac:dyDescent="0.25">
      <c r="A401" s="63" t="s">
        <v>974</v>
      </c>
      <c r="B401" s="63" t="s">
        <v>843</v>
      </c>
      <c r="C401" s="63"/>
      <c r="D401" s="63" t="s">
        <v>105</v>
      </c>
      <c r="E401" s="10"/>
      <c r="F401" s="10"/>
      <c r="G401" s="7"/>
      <c r="I401" s="63"/>
      <c r="J401" s="47"/>
      <c r="K401" s="108"/>
      <c r="M401" s="63">
        <v>1</v>
      </c>
      <c r="N401" s="197">
        <v>175</v>
      </c>
      <c r="P401" s="113">
        <v>1</v>
      </c>
      <c r="Q401" s="196">
        <v>180</v>
      </c>
      <c r="S401" s="113"/>
      <c r="T401" s="196"/>
      <c r="V401" s="82"/>
      <c r="W401" s="82"/>
      <c r="X401" s="82"/>
      <c r="Y401" s="82"/>
      <c r="Z401" s="82"/>
      <c r="AA401" s="65"/>
      <c r="AB401" s="4"/>
      <c r="AC401" s="4"/>
      <c r="AD401" s="4"/>
      <c r="AE401" s="4"/>
      <c r="AF401" s="4"/>
      <c r="AG401" s="4"/>
      <c r="AH401" s="4"/>
      <c r="AI401" s="4"/>
      <c r="AJ401" s="4"/>
      <c r="AK401" s="4"/>
      <c r="AL401" s="4"/>
      <c r="AM401" s="4"/>
    </row>
    <row r="402" spans="1:39" s="3" customFormat="1" ht="15" x14ac:dyDescent="0.25">
      <c r="A402" s="63" t="s">
        <v>974</v>
      </c>
      <c r="B402" s="63" t="s">
        <v>278</v>
      </c>
      <c r="C402" s="63"/>
      <c r="D402" s="63" t="s">
        <v>277</v>
      </c>
      <c r="E402" s="10"/>
      <c r="F402" s="10"/>
      <c r="G402" s="7"/>
      <c r="I402" s="63"/>
      <c r="J402" s="47"/>
      <c r="K402" s="108"/>
      <c r="M402" s="63">
        <v>3</v>
      </c>
      <c r="N402" s="197">
        <v>238.67</v>
      </c>
      <c r="P402" s="113">
        <v>7</v>
      </c>
      <c r="Q402" s="196">
        <v>586.80999999999995</v>
      </c>
      <c r="S402" s="113">
        <v>4</v>
      </c>
      <c r="T402" s="196">
        <v>357.82</v>
      </c>
      <c r="V402" s="82"/>
      <c r="W402" s="82"/>
      <c r="X402" s="82"/>
      <c r="Y402" s="82"/>
      <c r="Z402" s="82"/>
      <c r="AA402" s="65"/>
      <c r="AB402" s="4"/>
      <c r="AC402" s="4"/>
      <c r="AD402" s="4"/>
      <c r="AE402" s="4"/>
      <c r="AF402" s="4"/>
      <c r="AG402" s="4"/>
      <c r="AH402" s="4"/>
      <c r="AI402" s="4"/>
      <c r="AJ402" s="4"/>
      <c r="AK402" s="4"/>
      <c r="AL402" s="4"/>
      <c r="AM402" s="4"/>
    </row>
    <row r="403" spans="1:39" s="3" customFormat="1" ht="15" x14ac:dyDescent="0.25">
      <c r="A403" s="63" t="s">
        <v>974</v>
      </c>
      <c r="B403" s="63" t="s">
        <v>279</v>
      </c>
      <c r="C403" s="63"/>
      <c r="D403" s="63" t="s">
        <v>93</v>
      </c>
      <c r="E403" s="10"/>
      <c r="F403" s="10"/>
      <c r="G403" s="7"/>
      <c r="I403" s="63"/>
      <c r="J403" s="47"/>
      <c r="K403" s="108"/>
      <c r="M403" s="63">
        <v>6</v>
      </c>
      <c r="N403" s="197">
        <v>637.77</v>
      </c>
      <c r="P403" s="113">
        <v>7</v>
      </c>
      <c r="Q403" s="196">
        <v>685.64</v>
      </c>
      <c r="S403" s="113">
        <v>7</v>
      </c>
      <c r="T403" s="196">
        <v>467.2</v>
      </c>
      <c r="V403" s="82"/>
      <c r="W403" s="82"/>
      <c r="X403" s="82"/>
      <c r="Y403" s="82"/>
      <c r="Z403" s="82"/>
      <c r="AA403" s="65"/>
      <c r="AB403" s="4"/>
      <c r="AC403" s="4"/>
      <c r="AD403" s="4"/>
      <c r="AE403" s="4"/>
      <c r="AF403" s="4"/>
      <c r="AG403" s="4"/>
      <c r="AH403" s="4"/>
      <c r="AI403" s="4"/>
      <c r="AJ403" s="4"/>
      <c r="AK403" s="4"/>
      <c r="AL403" s="4"/>
      <c r="AM403" s="4"/>
    </row>
    <row r="404" spans="1:39" s="3" customFormat="1" ht="15" x14ac:dyDescent="0.25">
      <c r="A404" s="63" t="s">
        <v>974</v>
      </c>
      <c r="B404" s="63" t="s">
        <v>280</v>
      </c>
      <c r="C404" s="63"/>
      <c r="D404" s="63" t="s">
        <v>64</v>
      </c>
      <c r="E404" s="10"/>
      <c r="F404" s="10"/>
      <c r="G404" s="7"/>
      <c r="I404" s="63"/>
      <c r="J404" s="47"/>
      <c r="K404" s="108"/>
      <c r="M404" s="63">
        <v>40</v>
      </c>
      <c r="N404" s="197">
        <v>3730.3</v>
      </c>
      <c r="P404" s="113">
        <v>37</v>
      </c>
      <c r="Q404" s="196">
        <v>3808.95</v>
      </c>
      <c r="S404" s="113">
        <v>16</v>
      </c>
      <c r="T404" s="196">
        <v>1367.61</v>
      </c>
      <c r="V404" s="82"/>
      <c r="W404" s="82"/>
      <c r="X404" s="82"/>
      <c r="Y404" s="82"/>
      <c r="Z404" s="82"/>
      <c r="AA404" s="65"/>
      <c r="AB404" s="4"/>
      <c r="AC404" s="4"/>
      <c r="AD404" s="4"/>
      <c r="AE404" s="4"/>
      <c r="AF404" s="4"/>
      <c r="AG404" s="4"/>
      <c r="AH404" s="4"/>
      <c r="AI404" s="4"/>
      <c r="AJ404" s="4"/>
      <c r="AK404" s="4"/>
      <c r="AL404" s="4"/>
      <c r="AM404" s="4"/>
    </row>
    <row r="405" spans="1:39" s="3" customFormat="1" ht="15" x14ac:dyDescent="0.25">
      <c r="A405" s="63" t="s">
        <v>974</v>
      </c>
      <c r="B405" s="63" t="s">
        <v>280</v>
      </c>
      <c r="C405" s="63"/>
      <c r="D405" s="63" t="s">
        <v>170</v>
      </c>
      <c r="E405" s="10"/>
      <c r="F405" s="10"/>
      <c r="G405" s="7"/>
      <c r="I405" s="63"/>
      <c r="J405" s="47"/>
      <c r="K405" s="108"/>
      <c r="M405" s="63">
        <v>3</v>
      </c>
      <c r="N405" s="197">
        <v>83.98</v>
      </c>
      <c r="P405" s="113">
        <v>2</v>
      </c>
      <c r="Q405" s="196">
        <v>98.11</v>
      </c>
      <c r="S405" s="113">
        <v>3</v>
      </c>
      <c r="T405" s="196">
        <v>228.82</v>
      </c>
      <c r="V405" s="82"/>
      <c r="W405" s="82"/>
      <c r="X405" s="82"/>
      <c r="Y405" s="82"/>
      <c r="Z405" s="82"/>
      <c r="AA405" s="65"/>
      <c r="AB405" s="4"/>
      <c r="AC405" s="4"/>
      <c r="AD405" s="4"/>
      <c r="AE405" s="4"/>
      <c r="AF405" s="4"/>
      <c r="AG405" s="4"/>
      <c r="AH405" s="4"/>
      <c r="AI405" s="4"/>
      <c r="AJ405" s="4"/>
      <c r="AK405" s="4"/>
      <c r="AL405" s="4"/>
      <c r="AM405" s="4"/>
    </row>
    <row r="406" spans="1:39" s="3" customFormat="1" ht="15" x14ac:dyDescent="0.25">
      <c r="A406" s="63" t="s">
        <v>974</v>
      </c>
      <c r="B406" s="63" t="s">
        <v>282</v>
      </c>
      <c r="C406" s="63"/>
      <c r="D406" s="63" t="s">
        <v>79</v>
      </c>
      <c r="E406" s="10"/>
      <c r="F406" s="10"/>
      <c r="G406" s="7"/>
      <c r="I406" s="63"/>
      <c r="J406" s="47"/>
      <c r="K406" s="108"/>
      <c r="M406" s="63">
        <v>28</v>
      </c>
      <c r="N406" s="197">
        <v>3127.71</v>
      </c>
      <c r="P406" s="113">
        <v>18</v>
      </c>
      <c r="Q406" s="196">
        <v>1925.47</v>
      </c>
      <c r="S406" s="113">
        <v>20</v>
      </c>
      <c r="T406" s="196">
        <v>2121.83</v>
      </c>
      <c r="V406" s="82"/>
      <c r="W406" s="82"/>
      <c r="X406" s="82"/>
      <c r="Y406" s="82"/>
      <c r="Z406" s="82"/>
      <c r="AA406" s="65"/>
      <c r="AB406" s="4"/>
      <c r="AC406" s="4"/>
      <c r="AD406" s="4"/>
      <c r="AE406" s="4"/>
      <c r="AF406" s="4"/>
      <c r="AG406" s="4"/>
      <c r="AH406" s="4"/>
      <c r="AI406" s="4"/>
      <c r="AJ406" s="4"/>
      <c r="AK406" s="4"/>
      <c r="AL406" s="4"/>
      <c r="AM406" s="4"/>
    </row>
    <row r="407" spans="1:39" s="3" customFormat="1" ht="15" x14ac:dyDescent="0.25">
      <c r="A407" s="63" t="s">
        <v>974</v>
      </c>
      <c r="B407" s="63" t="s">
        <v>283</v>
      </c>
      <c r="C407" s="63"/>
      <c r="D407" s="63" t="s">
        <v>157</v>
      </c>
      <c r="E407" s="10"/>
      <c r="F407" s="10"/>
      <c r="G407" s="7"/>
      <c r="I407" s="63"/>
      <c r="J407" s="47"/>
      <c r="K407" s="108"/>
      <c r="M407" s="63">
        <v>1</v>
      </c>
      <c r="N407" s="197">
        <v>5</v>
      </c>
      <c r="P407" s="113">
        <v>1</v>
      </c>
      <c r="Q407" s="196">
        <v>5</v>
      </c>
      <c r="S407" s="113"/>
      <c r="T407" s="196"/>
      <c r="V407" s="82"/>
      <c r="W407" s="82"/>
      <c r="X407" s="82"/>
      <c r="Y407" s="82"/>
      <c r="Z407" s="82"/>
      <c r="AA407" s="65"/>
      <c r="AB407" s="4"/>
      <c r="AC407" s="4"/>
      <c r="AD407" s="4"/>
      <c r="AE407" s="4"/>
      <c r="AF407" s="4"/>
      <c r="AG407" s="4"/>
      <c r="AH407" s="4"/>
      <c r="AI407" s="4"/>
      <c r="AJ407" s="4"/>
      <c r="AK407" s="4"/>
      <c r="AL407" s="4"/>
      <c r="AM407" s="4"/>
    </row>
    <row r="408" spans="1:39" s="3" customFormat="1" ht="15" x14ac:dyDescent="0.25">
      <c r="A408" s="63" t="s">
        <v>974</v>
      </c>
      <c r="B408" s="63" t="s">
        <v>284</v>
      </c>
      <c r="C408" s="63"/>
      <c r="D408" s="63" t="s">
        <v>285</v>
      </c>
      <c r="E408" s="10"/>
      <c r="F408" s="10"/>
      <c r="G408" s="7"/>
      <c r="I408" s="63"/>
      <c r="J408" s="47"/>
      <c r="K408" s="108"/>
      <c r="M408" s="63">
        <v>27</v>
      </c>
      <c r="N408" s="197">
        <v>2914.45</v>
      </c>
      <c r="P408" s="113">
        <v>20</v>
      </c>
      <c r="Q408" s="196">
        <v>1984.19</v>
      </c>
      <c r="S408" s="113">
        <v>15</v>
      </c>
      <c r="T408" s="196">
        <v>1061.5999999999999</v>
      </c>
      <c r="V408" s="82"/>
      <c r="W408" s="82"/>
      <c r="X408" s="82"/>
      <c r="Y408" s="82"/>
      <c r="Z408" s="82"/>
      <c r="AA408" s="65"/>
      <c r="AB408" s="4"/>
      <c r="AC408" s="4"/>
      <c r="AD408" s="4"/>
      <c r="AE408" s="4"/>
      <c r="AF408" s="4"/>
      <c r="AG408" s="4"/>
      <c r="AH408" s="4"/>
      <c r="AI408" s="4"/>
      <c r="AJ408" s="4"/>
      <c r="AK408" s="4"/>
      <c r="AL408" s="4"/>
      <c r="AM408" s="4"/>
    </row>
    <row r="409" spans="1:39" s="3" customFormat="1" ht="15" x14ac:dyDescent="0.25">
      <c r="A409" s="63" t="s">
        <v>974</v>
      </c>
      <c r="B409" s="63" t="s">
        <v>286</v>
      </c>
      <c r="C409" s="63"/>
      <c r="D409" s="63" t="s">
        <v>287</v>
      </c>
      <c r="E409" s="10"/>
      <c r="F409" s="10"/>
      <c r="G409" s="7"/>
      <c r="I409" s="63"/>
      <c r="J409" s="47"/>
      <c r="K409" s="108"/>
      <c r="M409" s="63">
        <v>5</v>
      </c>
      <c r="N409" s="197">
        <v>596.71</v>
      </c>
      <c r="P409" s="113">
        <v>5</v>
      </c>
      <c r="Q409" s="196">
        <v>655.21</v>
      </c>
      <c r="S409" s="113"/>
      <c r="T409" s="196"/>
      <c r="V409" s="82"/>
      <c r="W409" s="82"/>
      <c r="X409" s="82"/>
      <c r="Y409" s="82"/>
      <c r="Z409" s="82"/>
      <c r="AA409" s="65"/>
      <c r="AB409" s="4"/>
      <c r="AC409" s="4"/>
      <c r="AD409" s="4"/>
      <c r="AE409" s="4"/>
      <c r="AF409" s="4"/>
      <c r="AG409" s="4"/>
      <c r="AH409" s="4"/>
      <c r="AI409" s="4"/>
      <c r="AJ409" s="4"/>
      <c r="AK409" s="4"/>
      <c r="AL409" s="4"/>
      <c r="AM409" s="4"/>
    </row>
    <row r="410" spans="1:39" s="3" customFormat="1" ht="15" x14ac:dyDescent="0.25">
      <c r="A410" s="63" t="s">
        <v>974</v>
      </c>
      <c r="B410" s="63" t="s">
        <v>289</v>
      </c>
      <c r="C410" s="63"/>
      <c r="D410" s="63" t="s">
        <v>201</v>
      </c>
      <c r="E410" s="10"/>
      <c r="F410" s="10"/>
      <c r="G410" s="7"/>
      <c r="I410" s="63"/>
      <c r="J410" s="47"/>
      <c r="K410" s="108"/>
      <c r="M410" s="63">
        <v>215</v>
      </c>
      <c r="N410" s="197">
        <v>24409.119999999999</v>
      </c>
      <c r="P410" s="113">
        <v>203</v>
      </c>
      <c r="Q410" s="196">
        <v>23486.91</v>
      </c>
      <c r="S410" s="113">
        <v>168</v>
      </c>
      <c r="T410" s="196">
        <v>17308.22</v>
      </c>
      <c r="V410" s="82"/>
      <c r="W410" s="82"/>
      <c r="X410" s="82"/>
      <c r="Y410" s="82"/>
      <c r="Z410" s="82"/>
      <c r="AA410" s="65"/>
      <c r="AB410" s="4"/>
      <c r="AC410" s="4"/>
      <c r="AD410" s="4"/>
      <c r="AE410" s="4"/>
      <c r="AF410" s="4"/>
      <c r="AG410" s="4"/>
      <c r="AH410" s="4"/>
      <c r="AI410" s="4"/>
      <c r="AJ410" s="4"/>
      <c r="AK410" s="4"/>
      <c r="AL410" s="4"/>
      <c r="AM410" s="4"/>
    </row>
    <row r="411" spans="1:39" s="3" customFormat="1" ht="15" x14ac:dyDescent="0.25">
      <c r="A411" s="63" t="s">
        <v>974</v>
      </c>
      <c r="B411" s="63" t="s">
        <v>291</v>
      </c>
      <c r="C411" s="63"/>
      <c r="D411" s="63" t="s">
        <v>63</v>
      </c>
      <c r="E411" s="10"/>
      <c r="F411" s="10"/>
      <c r="G411" s="7"/>
      <c r="I411" s="63"/>
      <c r="J411" s="47"/>
      <c r="K411" s="108"/>
      <c r="M411" s="63">
        <v>30</v>
      </c>
      <c r="N411" s="197">
        <v>1310.24</v>
      </c>
      <c r="P411" s="113">
        <v>33</v>
      </c>
      <c r="Q411" s="196">
        <v>1388.94</v>
      </c>
      <c r="S411" s="113"/>
      <c r="T411" s="196"/>
      <c r="V411" s="82"/>
      <c r="W411" s="82"/>
      <c r="X411" s="82"/>
      <c r="Y411" s="82"/>
      <c r="Z411" s="82"/>
      <c r="AA411" s="65"/>
      <c r="AB411" s="4"/>
      <c r="AC411" s="4"/>
      <c r="AD411" s="4"/>
      <c r="AE411" s="4"/>
      <c r="AF411" s="4"/>
      <c r="AG411" s="4"/>
      <c r="AH411" s="4"/>
      <c r="AI411" s="4"/>
      <c r="AJ411" s="4"/>
      <c r="AK411" s="4"/>
      <c r="AL411" s="4"/>
      <c r="AM411" s="4"/>
    </row>
    <row r="412" spans="1:39" s="3" customFormat="1" ht="15" x14ac:dyDescent="0.25">
      <c r="A412" s="63" t="s">
        <v>974</v>
      </c>
      <c r="B412" s="63" t="s">
        <v>291</v>
      </c>
      <c r="C412" s="63"/>
      <c r="D412" s="63" t="s">
        <v>65</v>
      </c>
      <c r="E412" s="10"/>
      <c r="F412" s="10"/>
      <c r="G412" s="7"/>
      <c r="I412" s="63"/>
      <c r="J412" s="47"/>
      <c r="K412" s="108"/>
      <c r="M412" s="63">
        <v>552</v>
      </c>
      <c r="N412" s="197">
        <v>35806.97</v>
      </c>
      <c r="P412" s="113">
        <v>507</v>
      </c>
      <c r="Q412" s="196">
        <v>32839.129999999997</v>
      </c>
      <c r="S412" s="113">
        <v>14</v>
      </c>
      <c r="T412" s="196">
        <v>863.85</v>
      </c>
      <c r="V412" s="82"/>
      <c r="W412" s="82"/>
      <c r="X412" s="82"/>
      <c r="Y412" s="82"/>
      <c r="Z412" s="82"/>
      <c r="AA412" s="65"/>
      <c r="AB412" s="4"/>
      <c r="AC412" s="4"/>
      <c r="AD412" s="4"/>
      <c r="AE412" s="4"/>
      <c r="AF412" s="4"/>
      <c r="AG412" s="4"/>
      <c r="AH412" s="4"/>
      <c r="AI412" s="4"/>
      <c r="AJ412" s="4"/>
      <c r="AK412" s="4"/>
      <c r="AL412" s="4"/>
      <c r="AM412" s="4"/>
    </row>
    <row r="413" spans="1:39" s="3" customFormat="1" ht="15" x14ac:dyDescent="0.25">
      <c r="A413" s="63" t="s">
        <v>974</v>
      </c>
      <c r="B413" s="63" t="s">
        <v>296</v>
      </c>
      <c r="C413" s="63"/>
      <c r="D413" s="63" t="s">
        <v>211</v>
      </c>
      <c r="E413" s="10"/>
      <c r="F413" s="10"/>
      <c r="G413" s="7"/>
      <c r="I413" s="63"/>
      <c r="J413" s="47"/>
      <c r="K413" s="108"/>
      <c r="M413" s="63">
        <v>31</v>
      </c>
      <c r="N413" s="197">
        <v>3258.23</v>
      </c>
      <c r="P413" s="113">
        <v>29</v>
      </c>
      <c r="Q413" s="196">
        <v>2799.89</v>
      </c>
      <c r="S413" s="113">
        <v>18</v>
      </c>
      <c r="T413" s="196">
        <v>2036.89</v>
      </c>
      <c r="V413" s="82"/>
      <c r="W413" s="82"/>
      <c r="X413" s="82"/>
      <c r="Y413" s="82"/>
      <c r="Z413" s="82"/>
      <c r="AA413" s="65"/>
      <c r="AB413" s="4"/>
      <c r="AC413" s="4"/>
      <c r="AD413" s="4"/>
      <c r="AE413" s="4"/>
      <c r="AF413" s="4"/>
      <c r="AG413" s="4"/>
      <c r="AH413" s="4"/>
      <c r="AI413" s="4"/>
      <c r="AJ413" s="4"/>
      <c r="AK413" s="4"/>
      <c r="AL413" s="4"/>
      <c r="AM413" s="4"/>
    </row>
    <row r="414" spans="1:39" s="3" customFormat="1" ht="15" x14ac:dyDescent="0.25">
      <c r="A414" s="63" t="s">
        <v>974</v>
      </c>
      <c r="B414" s="63" t="s">
        <v>297</v>
      </c>
      <c r="C414" s="63"/>
      <c r="D414" s="63" t="s">
        <v>298</v>
      </c>
      <c r="E414" s="10"/>
      <c r="F414" s="10"/>
      <c r="G414" s="7"/>
      <c r="I414" s="63"/>
      <c r="J414" s="47"/>
      <c r="K414" s="108"/>
      <c r="M414" s="63">
        <v>52</v>
      </c>
      <c r="N414" s="197">
        <v>3349.9</v>
      </c>
      <c r="P414" s="113">
        <v>47</v>
      </c>
      <c r="Q414" s="196">
        <v>3403.99</v>
      </c>
      <c r="S414" s="113">
        <v>17</v>
      </c>
      <c r="T414" s="196">
        <v>1385.48</v>
      </c>
      <c r="V414" s="82"/>
      <c r="W414" s="82"/>
      <c r="X414" s="82"/>
      <c r="Y414" s="82"/>
      <c r="Z414" s="82"/>
      <c r="AA414" s="65"/>
      <c r="AB414" s="4"/>
      <c r="AC414" s="4"/>
      <c r="AD414" s="4"/>
      <c r="AE414" s="4"/>
      <c r="AF414" s="4"/>
      <c r="AG414" s="4"/>
      <c r="AH414" s="4"/>
      <c r="AI414" s="4"/>
      <c r="AJ414" s="4"/>
      <c r="AK414" s="4"/>
      <c r="AL414" s="4"/>
      <c r="AM414" s="4"/>
    </row>
    <row r="415" spans="1:39" s="3" customFormat="1" ht="15" x14ac:dyDescent="0.25">
      <c r="A415" s="63" t="s">
        <v>974</v>
      </c>
      <c r="B415" s="63" t="s">
        <v>299</v>
      </c>
      <c r="C415" s="63"/>
      <c r="D415" s="63" t="s">
        <v>300</v>
      </c>
      <c r="E415" s="10"/>
      <c r="F415" s="10"/>
      <c r="G415" s="7"/>
      <c r="I415" s="63"/>
      <c r="J415" s="47"/>
      <c r="K415" s="108"/>
      <c r="M415" s="63">
        <v>113</v>
      </c>
      <c r="N415" s="197">
        <v>10177.75</v>
      </c>
      <c r="P415" s="113">
        <v>100</v>
      </c>
      <c r="Q415" s="196">
        <v>9372.66</v>
      </c>
      <c r="S415" s="113">
        <v>77</v>
      </c>
      <c r="T415" s="196">
        <v>6862.93</v>
      </c>
      <c r="V415" s="82"/>
      <c r="W415" s="82"/>
      <c r="X415" s="82"/>
      <c r="Y415" s="82"/>
      <c r="Z415" s="82"/>
      <c r="AA415" s="65"/>
      <c r="AB415" s="4"/>
      <c r="AC415" s="4"/>
      <c r="AD415" s="4"/>
      <c r="AE415" s="4"/>
      <c r="AF415" s="4"/>
      <c r="AG415" s="4"/>
      <c r="AH415" s="4"/>
      <c r="AI415" s="4"/>
      <c r="AJ415" s="4"/>
      <c r="AK415" s="4"/>
      <c r="AL415" s="4"/>
      <c r="AM415" s="4"/>
    </row>
    <row r="416" spans="1:39" s="3" customFormat="1" ht="15" x14ac:dyDescent="0.25">
      <c r="A416" s="63" t="s">
        <v>974</v>
      </c>
      <c r="B416" s="63" t="s">
        <v>985</v>
      </c>
      <c r="C416" s="63"/>
      <c r="D416" s="63" t="s">
        <v>92</v>
      </c>
      <c r="E416" s="10"/>
      <c r="F416" s="10"/>
      <c r="G416" s="7"/>
      <c r="I416" s="63"/>
      <c r="J416" s="47"/>
      <c r="K416" s="108"/>
      <c r="M416" s="63">
        <v>1</v>
      </c>
      <c r="N416" s="197">
        <v>14.9</v>
      </c>
      <c r="P416" s="113"/>
      <c r="Q416" s="196"/>
      <c r="S416" s="113"/>
      <c r="T416" s="196"/>
      <c r="V416" s="82"/>
      <c r="W416" s="82"/>
      <c r="X416" s="82"/>
      <c r="Y416" s="82"/>
      <c r="Z416" s="82"/>
      <c r="AA416" s="65"/>
      <c r="AB416" s="4"/>
      <c r="AC416" s="4"/>
      <c r="AD416" s="4"/>
      <c r="AE416" s="4"/>
      <c r="AF416" s="4"/>
      <c r="AG416" s="4"/>
      <c r="AH416" s="4"/>
      <c r="AI416" s="4"/>
      <c r="AJ416" s="4"/>
      <c r="AK416" s="4"/>
      <c r="AL416" s="4"/>
      <c r="AM416" s="4"/>
    </row>
    <row r="417" spans="1:39" s="3" customFormat="1" ht="15" x14ac:dyDescent="0.25">
      <c r="A417" s="63" t="s">
        <v>974</v>
      </c>
      <c r="B417" s="63" t="s">
        <v>301</v>
      </c>
      <c r="C417" s="63"/>
      <c r="D417" s="63" t="s">
        <v>92</v>
      </c>
      <c r="E417" s="10"/>
      <c r="F417" s="10"/>
      <c r="G417" s="7"/>
      <c r="I417" s="63"/>
      <c r="J417" s="47"/>
      <c r="K417" s="108"/>
      <c r="M417" s="63">
        <v>630</v>
      </c>
      <c r="N417" s="197">
        <v>48672.55</v>
      </c>
      <c r="P417" s="113">
        <v>516</v>
      </c>
      <c r="Q417" s="196">
        <v>39132.28</v>
      </c>
      <c r="S417" s="113">
        <v>388</v>
      </c>
      <c r="T417" s="196">
        <v>28605.52</v>
      </c>
      <c r="V417" s="82"/>
      <c r="W417" s="82"/>
      <c r="X417" s="82"/>
      <c r="Y417" s="82"/>
      <c r="Z417" s="82"/>
      <c r="AA417" s="65"/>
      <c r="AB417" s="4"/>
      <c r="AC417" s="4"/>
      <c r="AD417" s="4"/>
      <c r="AE417" s="4"/>
      <c r="AF417" s="4"/>
      <c r="AG417" s="4"/>
      <c r="AH417" s="4"/>
      <c r="AI417" s="4"/>
      <c r="AJ417" s="4"/>
      <c r="AK417" s="4"/>
      <c r="AL417" s="4"/>
      <c r="AM417" s="4"/>
    </row>
    <row r="418" spans="1:39" s="3" customFormat="1" ht="15" x14ac:dyDescent="0.25">
      <c r="A418" s="63" t="s">
        <v>974</v>
      </c>
      <c r="B418" s="63" t="s">
        <v>986</v>
      </c>
      <c r="C418" s="63"/>
      <c r="D418" s="63" t="s">
        <v>304</v>
      </c>
      <c r="E418" s="10"/>
      <c r="F418" s="10"/>
      <c r="G418" s="7"/>
      <c r="I418" s="63"/>
      <c r="J418" s="47"/>
      <c r="K418" s="108"/>
      <c r="M418" s="63">
        <v>8</v>
      </c>
      <c r="N418" s="197">
        <v>1011.94</v>
      </c>
      <c r="P418" s="113">
        <v>9</v>
      </c>
      <c r="Q418" s="196">
        <v>820.32</v>
      </c>
      <c r="S418" s="113">
        <v>7</v>
      </c>
      <c r="T418" s="196">
        <v>522.69000000000005</v>
      </c>
      <c r="V418" s="82"/>
      <c r="W418" s="82"/>
      <c r="X418" s="82"/>
      <c r="Y418" s="82"/>
      <c r="Z418" s="82"/>
      <c r="AA418" s="65"/>
      <c r="AB418" s="4"/>
      <c r="AC418" s="4"/>
      <c r="AD418" s="4"/>
      <c r="AE418" s="4"/>
      <c r="AF418" s="4"/>
      <c r="AG418" s="4"/>
      <c r="AH418" s="4"/>
      <c r="AI418" s="4"/>
      <c r="AJ418" s="4"/>
      <c r="AK418" s="4"/>
      <c r="AL418" s="4"/>
      <c r="AM418" s="4"/>
    </row>
    <row r="419" spans="1:39" s="3" customFormat="1" ht="15" x14ac:dyDescent="0.25">
      <c r="A419" s="63" t="s">
        <v>974</v>
      </c>
      <c r="B419" s="63" t="s">
        <v>305</v>
      </c>
      <c r="C419" s="63"/>
      <c r="D419" s="63" t="s">
        <v>145</v>
      </c>
      <c r="E419" s="10"/>
      <c r="F419" s="10"/>
      <c r="G419" s="7"/>
      <c r="I419" s="63"/>
      <c r="J419" s="47"/>
      <c r="K419" s="108"/>
      <c r="M419" s="63"/>
      <c r="N419" s="197"/>
      <c r="P419" s="113">
        <v>1</v>
      </c>
      <c r="Q419" s="196">
        <v>66.27</v>
      </c>
      <c r="S419" s="113"/>
      <c r="T419" s="196"/>
      <c r="V419" s="82"/>
      <c r="W419" s="82"/>
      <c r="X419" s="82"/>
      <c r="Y419" s="82"/>
      <c r="Z419" s="82"/>
      <c r="AA419" s="65"/>
      <c r="AB419" s="4"/>
      <c r="AC419" s="4"/>
      <c r="AD419" s="4"/>
      <c r="AE419" s="4"/>
      <c r="AF419" s="4"/>
      <c r="AG419" s="4"/>
      <c r="AH419" s="4"/>
      <c r="AI419" s="4"/>
      <c r="AJ419" s="4"/>
      <c r="AK419" s="4"/>
      <c r="AL419" s="4"/>
      <c r="AM419" s="4"/>
    </row>
    <row r="420" spans="1:39" s="3" customFormat="1" ht="15" x14ac:dyDescent="0.25">
      <c r="A420" s="63" t="s">
        <v>974</v>
      </c>
      <c r="B420" s="63" t="s">
        <v>306</v>
      </c>
      <c r="C420" s="63"/>
      <c r="D420" s="63" t="s">
        <v>167</v>
      </c>
      <c r="E420" s="10"/>
      <c r="F420" s="10"/>
      <c r="G420" s="7"/>
      <c r="I420" s="63"/>
      <c r="J420" s="47"/>
      <c r="K420" s="108"/>
      <c r="M420" s="63">
        <v>2</v>
      </c>
      <c r="N420" s="197">
        <v>131.44999999999999</v>
      </c>
      <c r="P420" s="113">
        <v>2</v>
      </c>
      <c r="Q420" s="196">
        <v>273.73</v>
      </c>
      <c r="S420" s="113"/>
      <c r="T420" s="196"/>
      <c r="V420" s="82"/>
      <c r="W420" s="82"/>
      <c r="X420" s="82"/>
      <c r="Y420" s="82"/>
      <c r="Z420" s="82"/>
      <c r="AA420" s="65"/>
      <c r="AB420" s="4"/>
      <c r="AC420" s="4"/>
      <c r="AD420" s="4"/>
      <c r="AE420" s="4"/>
      <c r="AF420" s="4"/>
      <c r="AG420" s="4"/>
      <c r="AH420" s="4"/>
      <c r="AI420" s="4"/>
      <c r="AJ420" s="4"/>
      <c r="AK420" s="4"/>
      <c r="AL420" s="4"/>
      <c r="AM420" s="4"/>
    </row>
    <row r="421" spans="1:39" s="3" customFormat="1" ht="15" x14ac:dyDescent="0.25">
      <c r="A421" s="63" t="s">
        <v>974</v>
      </c>
      <c r="B421" s="63" t="s">
        <v>307</v>
      </c>
      <c r="C421" s="63"/>
      <c r="D421" s="63" t="s">
        <v>211</v>
      </c>
      <c r="E421" s="10"/>
      <c r="F421" s="10"/>
      <c r="G421" s="7"/>
      <c r="I421" s="63"/>
      <c r="J421" s="47"/>
      <c r="K421" s="108"/>
      <c r="M421" s="63">
        <v>3</v>
      </c>
      <c r="N421" s="197">
        <v>510.76</v>
      </c>
      <c r="P421" s="113">
        <v>3</v>
      </c>
      <c r="Q421" s="196">
        <v>327.08999999999997</v>
      </c>
      <c r="S421" s="113">
        <v>2</v>
      </c>
      <c r="T421" s="196">
        <v>141.57</v>
      </c>
      <c r="V421" s="82"/>
      <c r="W421" s="82"/>
      <c r="X421" s="82"/>
      <c r="Y421" s="82"/>
      <c r="Z421" s="82"/>
      <c r="AA421" s="65"/>
      <c r="AB421" s="4"/>
      <c r="AC421" s="4"/>
      <c r="AD421" s="4"/>
      <c r="AE421" s="4"/>
      <c r="AF421" s="4"/>
      <c r="AG421" s="4"/>
      <c r="AH421" s="4"/>
      <c r="AI421" s="4"/>
      <c r="AJ421" s="4"/>
      <c r="AK421" s="4"/>
      <c r="AL421" s="4"/>
      <c r="AM421" s="4"/>
    </row>
    <row r="422" spans="1:39" s="3" customFormat="1" ht="15" x14ac:dyDescent="0.25">
      <c r="A422" s="63" t="s">
        <v>974</v>
      </c>
      <c r="B422" s="63" t="s">
        <v>308</v>
      </c>
      <c r="C422" s="63"/>
      <c r="D422" s="63" t="s">
        <v>309</v>
      </c>
      <c r="E422" s="10"/>
      <c r="F422" s="10"/>
      <c r="G422" s="7"/>
      <c r="I422" s="63"/>
      <c r="J422" s="47"/>
      <c r="K422" s="108"/>
      <c r="M422" s="63">
        <v>59</v>
      </c>
      <c r="N422" s="197">
        <v>6240.99</v>
      </c>
      <c r="P422" s="113">
        <v>55</v>
      </c>
      <c r="Q422" s="196">
        <v>6089.68</v>
      </c>
      <c r="S422" s="113">
        <v>39</v>
      </c>
      <c r="T422" s="196">
        <v>4038.86</v>
      </c>
      <c r="V422" s="82"/>
      <c r="W422" s="82"/>
      <c r="X422" s="82"/>
      <c r="Y422" s="82"/>
      <c r="Z422" s="82"/>
      <c r="AA422" s="65"/>
      <c r="AB422" s="4"/>
      <c r="AC422" s="4"/>
      <c r="AD422" s="4"/>
      <c r="AE422" s="4"/>
      <c r="AF422" s="4"/>
      <c r="AG422" s="4"/>
      <c r="AH422" s="4"/>
      <c r="AI422" s="4"/>
      <c r="AJ422" s="4"/>
      <c r="AK422" s="4"/>
      <c r="AL422" s="4"/>
      <c r="AM422" s="4"/>
    </row>
    <row r="423" spans="1:39" s="3" customFormat="1" ht="15" x14ac:dyDescent="0.25">
      <c r="A423" s="63" t="s">
        <v>974</v>
      </c>
      <c r="B423" s="63" t="s">
        <v>311</v>
      </c>
      <c r="C423" s="63"/>
      <c r="D423" s="63" t="s">
        <v>312</v>
      </c>
      <c r="E423" s="10"/>
      <c r="F423" s="10"/>
      <c r="G423" s="7"/>
      <c r="I423" s="63"/>
      <c r="J423" s="47"/>
      <c r="K423" s="108"/>
      <c r="M423" s="63">
        <v>22</v>
      </c>
      <c r="N423" s="197">
        <v>3087.4</v>
      </c>
      <c r="P423" s="113">
        <v>23</v>
      </c>
      <c r="Q423" s="196">
        <v>2703.66</v>
      </c>
      <c r="S423" s="113">
        <v>9</v>
      </c>
      <c r="T423" s="196">
        <v>813.76</v>
      </c>
      <c r="V423" s="82"/>
      <c r="W423" s="82"/>
      <c r="X423" s="82"/>
      <c r="Y423" s="82"/>
      <c r="Z423" s="82"/>
      <c r="AA423" s="65"/>
      <c r="AB423" s="4"/>
      <c r="AC423" s="4"/>
      <c r="AD423" s="4"/>
      <c r="AE423" s="4"/>
      <c r="AF423" s="4"/>
      <c r="AG423" s="4"/>
      <c r="AH423" s="4"/>
      <c r="AI423" s="4"/>
      <c r="AJ423" s="4"/>
      <c r="AK423" s="4"/>
      <c r="AL423" s="4"/>
      <c r="AM423" s="4"/>
    </row>
    <row r="424" spans="1:39" s="3" customFormat="1" ht="15" x14ac:dyDescent="0.25">
      <c r="A424" s="63" t="s">
        <v>974</v>
      </c>
      <c r="B424" s="63" t="s">
        <v>313</v>
      </c>
      <c r="C424" s="63"/>
      <c r="D424" s="63" t="s">
        <v>314</v>
      </c>
      <c r="E424" s="10"/>
      <c r="F424" s="10"/>
      <c r="G424" s="7"/>
      <c r="I424" s="63"/>
      <c r="J424" s="47"/>
      <c r="K424" s="108"/>
      <c r="M424" s="63">
        <v>15</v>
      </c>
      <c r="N424" s="197">
        <v>1199.1600000000001</v>
      </c>
      <c r="P424" s="113">
        <v>10</v>
      </c>
      <c r="Q424" s="196">
        <v>936.19</v>
      </c>
      <c r="S424" s="113">
        <v>8</v>
      </c>
      <c r="T424" s="196">
        <v>750.55</v>
      </c>
      <c r="V424" s="82"/>
      <c r="W424" s="82"/>
      <c r="X424" s="82"/>
      <c r="Y424" s="82"/>
      <c r="Z424" s="82"/>
      <c r="AA424" s="65"/>
      <c r="AB424" s="4"/>
      <c r="AC424" s="4"/>
      <c r="AD424" s="4"/>
      <c r="AE424" s="4"/>
      <c r="AF424" s="4"/>
      <c r="AG424" s="4"/>
      <c r="AH424" s="4"/>
      <c r="AI424" s="4"/>
      <c r="AJ424" s="4"/>
      <c r="AK424" s="4"/>
      <c r="AL424" s="4"/>
      <c r="AM424" s="4"/>
    </row>
    <row r="425" spans="1:39" s="3" customFormat="1" ht="15" x14ac:dyDescent="0.25">
      <c r="A425" s="63" t="s">
        <v>974</v>
      </c>
      <c r="B425" s="63" t="s">
        <v>987</v>
      </c>
      <c r="C425" s="63"/>
      <c r="D425" s="63" t="s">
        <v>88</v>
      </c>
      <c r="E425" s="10"/>
      <c r="F425" s="10"/>
      <c r="G425" s="7"/>
      <c r="I425" s="63"/>
      <c r="J425" s="47"/>
      <c r="K425" s="108"/>
      <c r="M425" s="63"/>
      <c r="N425" s="197"/>
      <c r="P425" s="113"/>
      <c r="Q425" s="196"/>
      <c r="S425" s="113">
        <v>1</v>
      </c>
      <c r="T425" s="196">
        <v>5.94</v>
      </c>
      <c r="V425" s="82"/>
      <c r="W425" s="82"/>
      <c r="X425" s="82"/>
      <c r="Y425" s="82"/>
      <c r="Z425" s="82"/>
      <c r="AA425" s="65"/>
      <c r="AB425" s="4"/>
      <c r="AC425" s="4"/>
      <c r="AD425" s="4"/>
      <c r="AE425" s="4"/>
      <c r="AF425" s="4"/>
      <c r="AG425" s="4"/>
      <c r="AH425" s="4"/>
      <c r="AI425" s="4"/>
      <c r="AJ425" s="4"/>
      <c r="AK425" s="4"/>
      <c r="AL425" s="4"/>
      <c r="AM425" s="4"/>
    </row>
    <row r="426" spans="1:39" s="3" customFormat="1" ht="15" x14ac:dyDescent="0.25">
      <c r="A426" s="63" t="s">
        <v>974</v>
      </c>
      <c r="B426" s="63" t="s">
        <v>315</v>
      </c>
      <c r="C426" s="63"/>
      <c r="D426" s="63" t="s">
        <v>134</v>
      </c>
      <c r="E426" s="10"/>
      <c r="F426" s="10"/>
      <c r="G426" s="7"/>
      <c r="I426" s="63"/>
      <c r="J426" s="47"/>
      <c r="K426" s="108"/>
      <c r="M426" s="63">
        <v>2</v>
      </c>
      <c r="N426" s="197">
        <v>134.36000000000001</v>
      </c>
      <c r="P426" s="113">
        <v>4</v>
      </c>
      <c r="Q426" s="196">
        <v>440.46</v>
      </c>
      <c r="S426" s="113"/>
      <c r="T426" s="196"/>
      <c r="V426" s="82"/>
      <c r="W426" s="82"/>
      <c r="X426" s="82"/>
      <c r="Y426" s="82"/>
      <c r="Z426" s="82"/>
      <c r="AA426" s="65"/>
      <c r="AB426" s="4"/>
      <c r="AC426" s="4"/>
      <c r="AD426" s="4"/>
      <c r="AE426" s="4"/>
      <c r="AF426" s="4"/>
      <c r="AG426" s="4"/>
      <c r="AH426" s="4"/>
      <c r="AI426" s="4"/>
      <c r="AJ426" s="4"/>
      <c r="AK426" s="4"/>
      <c r="AL426" s="4"/>
      <c r="AM426" s="4"/>
    </row>
    <row r="427" spans="1:39" s="3" customFormat="1" ht="15" x14ac:dyDescent="0.25">
      <c r="A427" s="63" t="s">
        <v>974</v>
      </c>
      <c r="B427" s="63" t="s">
        <v>317</v>
      </c>
      <c r="C427" s="63"/>
      <c r="D427" s="63" t="s">
        <v>79</v>
      </c>
      <c r="E427" s="10"/>
      <c r="F427" s="10"/>
      <c r="G427" s="7"/>
      <c r="I427" s="63"/>
      <c r="J427" s="47"/>
      <c r="K427" s="108"/>
      <c r="M427" s="63">
        <v>442</v>
      </c>
      <c r="N427" s="197">
        <v>34628.39</v>
      </c>
      <c r="P427" s="113">
        <v>386</v>
      </c>
      <c r="Q427" s="196">
        <v>31773.26</v>
      </c>
      <c r="S427" s="113">
        <v>329</v>
      </c>
      <c r="T427" s="196">
        <v>25391.64</v>
      </c>
      <c r="V427" s="82"/>
      <c r="W427" s="82"/>
      <c r="X427" s="82"/>
      <c r="Y427" s="82"/>
      <c r="Z427" s="82"/>
      <c r="AA427" s="65"/>
      <c r="AB427" s="4"/>
      <c r="AC427" s="4"/>
      <c r="AD427" s="4"/>
      <c r="AE427" s="4"/>
      <c r="AF427" s="4"/>
      <c r="AG427" s="4"/>
      <c r="AH427" s="4"/>
      <c r="AI427" s="4"/>
      <c r="AJ427" s="4"/>
      <c r="AK427" s="4"/>
      <c r="AL427" s="4"/>
      <c r="AM427" s="4"/>
    </row>
    <row r="428" spans="1:39" s="3" customFormat="1" ht="15" x14ac:dyDescent="0.25">
      <c r="A428" s="63" t="s">
        <v>974</v>
      </c>
      <c r="B428" s="63" t="s">
        <v>988</v>
      </c>
      <c r="C428" s="63"/>
      <c r="D428" s="63" t="s">
        <v>79</v>
      </c>
      <c r="E428" s="21"/>
      <c r="F428" s="10"/>
      <c r="G428" s="21"/>
      <c r="I428" s="63"/>
      <c r="J428" s="47"/>
      <c r="K428" s="108"/>
      <c r="M428" s="63"/>
      <c r="N428" s="197"/>
      <c r="P428" s="113"/>
      <c r="Q428" s="196"/>
      <c r="S428" s="113">
        <v>35</v>
      </c>
      <c r="T428" s="196">
        <v>2387.1799999999998</v>
      </c>
      <c r="V428" s="82"/>
      <c r="W428" s="82"/>
      <c r="X428" s="82"/>
      <c r="Y428" s="82"/>
      <c r="Z428" s="82"/>
      <c r="AA428" s="65"/>
      <c r="AB428" s="4"/>
      <c r="AC428" s="4"/>
      <c r="AD428" s="4"/>
      <c r="AE428" s="4"/>
      <c r="AF428" s="4"/>
      <c r="AG428" s="4"/>
      <c r="AH428" s="4"/>
      <c r="AI428" s="4"/>
      <c r="AJ428" s="4"/>
      <c r="AK428" s="4"/>
      <c r="AL428" s="4"/>
      <c r="AM428" s="4"/>
    </row>
    <row r="429" spans="1:39" s="3" customFormat="1" ht="15" x14ac:dyDescent="0.25">
      <c r="A429" s="63" t="s">
        <v>974</v>
      </c>
      <c r="B429" s="63" t="s">
        <v>318</v>
      </c>
      <c r="C429" s="63"/>
      <c r="D429" s="63" t="s">
        <v>319</v>
      </c>
      <c r="E429" s="10"/>
      <c r="F429" s="10"/>
      <c r="G429" s="7"/>
      <c r="I429" s="63"/>
      <c r="J429" s="47"/>
      <c r="K429" s="108"/>
      <c r="M429" s="63">
        <v>15</v>
      </c>
      <c r="N429" s="197">
        <v>1496.59</v>
      </c>
      <c r="P429" s="113">
        <v>13</v>
      </c>
      <c r="Q429" s="196">
        <v>1338.41</v>
      </c>
      <c r="S429" s="113">
        <v>5</v>
      </c>
      <c r="T429" s="196">
        <v>392.63</v>
      </c>
      <c r="V429" s="82"/>
      <c r="W429" s="82"/>
      <c r="X429" s="82"/>
      <c r="Y429" s="82"/>
      <c r="Z429" s="82"/>
      <c r="AA429" s="65"/>
      <c r="AB429" s="4"/>
      <c r="AC429" s="4"/>
      <c r="AD429" s="4"/>
      <c r="AE429" s="4"/>
      <c r="AF429" s="4"/>
      <c r="AG429" s="4"/>
      <c r="AH429" s="4"/>
      <c r="AI429" s="4"/>
      <c r="AJ429" s="4"/>
      <c r="AK429" s="4"/>
      <c r="AL429" s="4"/>
      <c r="AM429" s="4"/>
    </row>
    <row r="430" spans="1:39" s="3" customFormat="1" ht="15" x14ac:dyDescent="0.25">
      <c r="A430" s="63" t="s">
        <v>974</v>
      </c>
      <c r="B430" s="63" t="s">
        <v>320</v>
      </c>
      <c r="C430" s="63"/>
      <c r="D430" s="63" t="s">
        <v>287</v>
      </c>
      <c r="E430" s="10"/>
      <c r="F430" s="10"/>
      <c r="G430" s="7"/>
      <c r="I430" s="63"/>
      <c r="J430" s="47"/>
      <c r="K430" s="108"/>
      <c r="M430" s="63">
        <v>52</v>
      </c>
      <c r="N430" s="197">
        <v>5833.02</v>
      </c>
      <c r="P430" s="113">
        <v>44</v>
      </c>
      <c r="Q430" s="196">
        <v>5543.58</v>
      </c>
      <c r="S430" s="113">
        <v>3</v>
      </c>
      <c r="T430" s="196">
        <v>307.08</v>
      </c>
      <c r="V430" s="82"/>
      <c r="W430" s="82"/>
      <c r="X430" s="82"/>
      <c r="Y430" s="82"/>
      <c r="Z430" s="82"/>
      <c r="AA430" s="65"/>
      <c r="AB430" s="4"/>
      <c r="AC430" s="4"/>
      <c r="AD430" s="4"/>
      <c r="AE430" s="4"/>
      <c r="AF430" s="4"/>
      <c r="AG430" s="4"/>
      <c r="AH430" s="4"/>
      <c r="AI430" s="4"/>
      <c r="AJ430" s="4"/>
      <c r="AK430" s="4"/>
      <c r="AL430" s="4"/>
      <c r="AM430" s="4"/>
    </row>
    <row r="431" spans="1:39" s="3" customFormat="1" ht="15" x14ac:dyDescent="0.25">
      <c r="A431" s="63" t="s">
        <v>974</v>
      </c>
      <c r="B431" s="63" t="s">
        <v>321</v>
      </c>
      <c r="C431" s="63"/>
      <c r="D431" s="63" t="s">
        <v>93</v>
      </c>
      <c r="E431" s="10"/>
      <c r="F431" s="10"/>
      <c r="G431" s="7"/>
      <c r="I431" s="63"/>
      <c r="J431" s="47"/>
      <c r="K431" s="108"/>
      <c r="M431" s="63">
        <v>1</v>
      </c>
      <c r="N431" s="197">
        <v>81.39</v>
      </c>
      <c r="P431" s="113">
        <v>1</v>
      </c>
      <c r="Q431" s="196">
        <v>83.58</v>
      </c>
      <c r="S431" s="113"/>
      <c r="T431" s="196"/>
      <c r="V431" s="82"/>
      <c r="W431" s="82"/>
      <c r="X431" s="82"/>
      <c r="Y431" s="82"/>
      <c r="Z431" s="82"/>
      <c r="AA431" s="65"/>
      <c r="AB431" s="4"/>
      <c r="AC431" s="4"/>
      <c r="AD431" s="4"/>
      <c r="AE431" s="4"/>
      <c r="AF431" s="4"/>
      <c r="AG431" s="4"/>
      <c r="AH431" s="4"/>
      <c r="AI431" s="4"/>
      <c r="AJ431" s="4"/>
      <c r="AK431" s="4"/>
      <c r="AL431" s="4"/>
      <c r="AM431" s="4"/>
    </row>
    <row r="432" spans="1:39" s="3" customFormat="1" ht="15" x14ac:dyDescent="0.25">
      <c r="A432" s="63" t="s">
        <v>974</v>
      </c>
      <c r="B432" s="63" t="s">
        <v>322</v>
      </c>
      <c r="C432" s="63"/>
      <c r="D432" s="63" t="s">
        <v>164</v>
      </c>
      <c r="E432" s="10"/>
      <c r="F432" s="10"/>
      <c r="G432" s="7"/>
      <c r="I432" s="63"/>
      <c r="J432" s="47"/>
      <c r="K432" s="108"/>
      <c r="M432" s="63">
        <v>5</v>
      </c>
      <c r="N432" s="197">
        <v>229.49</v>
      </c>
      <c r="P432" s="113">
        <v>3</v>
      </c>
      <c r="Q432" s="196">
        <v>38.82</v>
      </c>
      <c r="S432" s="113"/>
      <c r="T432" s="196"/>
      <c r="V432" s="82"/>
      <c r="W432" s="82"/>
      <c r="X432" s="82"/>
      <c r="Y432" s="82"/>
      <c r="Z432" s="82"/>
      <c r="AA432" s="65"/>
      <c r="AB432" s="4"/>
      <c r="AC432" s="4"/>
      <c r="AD432" s="4"/>
      <c r="AE432" s="4"/>
      <c r="AF432" s="4"/>
      <c r="AG432" s="4"/>
      <c r="AH432" s="4"/>
      <c r="AI432" s="4"/>
      <c r="AJ432" s="4"/>
      <c r="AK432" s="4"/>
      <c r="AL432" s="4"/>
      <c r="AM432" s="4"/>
    </row>
    <row r="433" spans="1:39" s="3" customFormat="1" ht="15" x14ac:dyDescent="0.25">
      <c r="A433" s="63" t="s">
        <v>974</v>
      </c>
      <c r="B433" s="63" t="s">
        <v>325</v>
      </c>
      <c r="C433" s="63"/>
      <c r="D433" s="63" t="s">
        <v>326</v>
      </c>
      <c r="E433" s="10"/>
      <c r="F433" s="10"/>
      <c r="G433" s="7"/>
      <c r="I433" s="63"/>
      <c r="J433" s="47"/>
      <c r="K433" s="108"/>
      <c r="M433" s="63">
        <v>12</v>
      </c>
      <c r="N433" s="197">
        <v>1646.36</v>
      </c>
      <c r="P433" s="113">
        <v>9</v>
      </c>
      <c r="Q433" s="196">
        <v>1182.54</v>
      </c>
      <c r="S433" s="113">
        <v>7</v>
      </c>
      <c r="T433" s="196">
        <v>853.01</v>
      </c>
      <c r="V433" s="82"/>
      <c r="W433" s="82"/>
      <c r="X433" s="82"/>
      <c r="Y433" s="82"/>
      <c r="Z433" s="82"/>
      <c r="AA433" s="65"/>
      <c r="AB433" s="4"/>
      <c r="AC433" s="4"/>
      <c r="AD433" s="4"/>
      <c r="AE433" s="4"/>
      <c r="AF433" s="4"/>
      <c r="AG433" s="4"/>
      <c r="AH433" s="4"/>
      <c r="AI433" s="4"/>
      <c r="AJ433" s="4"/>
      <c r="AK433" s="4"/>
      <c r="AL433" s="4"/>
      <c r="AM433" s="4"/>
    </row>
    <row r="434" spans="1:39" s="3" customFormat="1" ht="15" x14ac:dyDescent="0.25">
      <c r="A434" s="63" t="s">
        <v>974</v>
      </c>
      <c r="B434" s="63" t="s">
        <v>330</v>
      </c>
      <c r="C434" s="63"/>
      <c r="D434" s="63" t="s">
        <v>331</v>
      </c>
      <c r="E434" s="10"/>
      <c r="F434" s="10"/>
      <c r="G434" s="7"/>
      <c r="I434" s="63"/>
      <c r="J434" s="47"/>
      <c r="K434" s="108"/>
      <c r="M434" s="63">
        <v>18</v>
      </c>
      <c r="N434" s="197">
        <v>2170.23</v>
      </c>
      <c r="P434" s="113">
        <v>14</v>
      </c>
      <c r="Q434" s="196">
        <v>1783.82</v>
      </c>
      <c r="S434" s="113">
        <v>16</v>
      </c>
      <c r="T434" s="196">
        <v>1940.37</v>
      </c>
      <c r="V434" s="82"/>
      <c r="W434" s="82"/>
      <c r="X434" s="82"/>
      <c r="Y434" s="82"/>
      <c r="Z434" s="82"/>
      <c r="AA434" s="65"/>
      <c r="AB434" s="4"/>
      <c r="AC434" s="4"/>
      <c r="AD434" s="4"/>
      <c r="AE434" s="4"/>
      <c r="AF434" s="4"/>
      <c r="AG434" s="4"/>
      <c r="AH434" s="4"/>
      <c r="AI434" s="4"/>
      <c r="AJ434" s="4"/>
      <c r="AK434" s="4"/>
      <c r="AL434" s="4"/>
      <c r="AM434" s="4"/>
    </row>
    <row r="435" spans="1:39" s="3" customFormat="1" ht="15" x14ac:dyDescent="0.25">
      <c r="A435" s="63" t="s">
        <v>974</v>
      </c>
      <c r="B435" s="63" t="s">
        <v>332</v>
      </c>
      <c r="C435" s="63"/>
      <c r="D435" s="63" t="s">
        <v>333</v>
      </c>
      <c r="E435" s="10"/>
      <c r="F435" s="10"/>
      <c r="G435" s="7"/>
      <c r="I435" s="63"/>
      <c r="J435" s="47"/>
      <c r="K435" s="108"/>
      <c r="M435" s="63">
        <v>20</v>
      </c>
      <c r="N435" s="197">
        <v>796.06</v>
      </c>
      <c r="P435" s="113">
        <v>23</v>
      </c>
      <c r="Q435" s="196">
        <v>754.68</v>
      </c>
      <c r="S435" s="113">
        <v>5</v>
      </c>
      <c r="T435" s="196">
        <v>197.84</v>
      </c>
      <c r="V435" s="82"/>
      <c r="W435" s="82"/>
      <c r="X435" s="82"/>
      <c r="Y435" s="82"/>
      <c r="Z435" s="82"/>
      <c r="AA435" s="65"/>
      <c r="AB435" s="4"/>
      <c r="AC435" s="4"/>
      <c r="AD435" s="4"/>
      <c r="AE435" s="4"/>
      <c r="AF435" s="4"/>
      <c r="AG435" s="4"/>
      <c r="AH435" s="4"/>
      <c r="AI435" s="4"/>
      <c r="AJ435" s="4"/>
      <c r="AK435" s="4"/>
      <c r="AL435" s="4"/>
      <c r="AM435" s="4"/>
    </row>
    <row r="436" spans="1:39" s="3" customFormat="1" ht="15" x14ac:dyDescent="0.25">
      <c r="A436" s="63" t="s">
        <v>974</v>
      </c>
      <c r="B436" s="63" t="s">
        <v>989</v>
      </c>
      <c r="C436" s="63"/>
      <c r="D436" s="63" t="s">
        <v>333</v>
      </c>
      <c r="E436" s="10"/>
      <c r="F436" s="10"/>
      <c r="G436" s="7"/>
      <c r="I436" s="63"/>
      <c r="J436" s="47"/>
      <c r="K436" s="108"/>
      <c r="M436" s="63"/>
      <c r="N436" s="197"/>
      <c r="P436" s="113"/>
      <c r="Q436" s="196"/>
      <c r="S436" s="113">
        <v>4</v>
      </c>
      <c r="T436" s="196">
        <v>147.79</v>
      </c>
      <c r="V436" s="82"/>
      <c r="W436" s="82"/>
      <c r="X436" s="82"/>
      <c r="Y436" s="82"/>
      <c r="Z436" s="82"/>
      <c r="AA436" s="65"/>
      <c r="AB436" s="4"/>
      <c r="AC436" s="4"/>
      <c r="AD436" s="4"/>
      <c r="AE436" s="4"/>
      <c r="AF436" s="4"/>
      <c r="AG436" s="4"/>
      <c r="AH436" s="4"/>
      <c r="AI436" s="4"/>
      <c r="AJ436" s="4"/>
      <c r="AK436" s="4"/>
      <c r="AL436" s="4"/>
      <c r="AM436" s="4"/>
    </row>
    <row r="437" spans="1:39" s="3" customFormat="1" ht="15" x14ac:dyDescent="0.25">
      <c r="A437" s="63" t="s">
        <v>974</v>
      </c>
      <c r="B437" s="63" t="s">
        <v>337</v>
      </c>
      <c r="C437" s="63"/>
      <c r="D437" s="63" t="s">
        <v>145</v>
      </c>
      <c r="E437" s="10"/>
      <c r="F437" s="10"/>
      <c r="G437" s="7"/>
      <c r="I437" s="63"/>
      <c r="J437" s="47"/>
      <c r="K437" s="108"/>
      <c r="M437" s="63">
        <v>1</v>
      </c>
      <c r="N437" s="197">
        <v>8.43</v>
      </c>
      <c r="P437" s="113">
        <v>1</v>
      </c>
      <c r="Q437" s="196">
        <v>14.18</v>
      </c>
      <c r="S437" s="113"/>
      <c r="T437" s="196"/>
      <c r="V437" s="82"/>
      <c r="W437" s="82"/>
      <c r="X437" s="82"/>
      <c r="Y437" s="82"/>
      <c r="Z437" s="82"/>
      <c r="AA437" s="65"/>
      <c r="AB437" s="4"/>
      <c r="AC437" s="4"/>
      <c r="AD437" s="4"/>
      <c r="AE437" s="4"/>
      <c r="AF437" s="4"/>
      <c r="AG437" s="4"/>
      <c r="AH437" s="4"/>
      <c r="AI437" s="4"/>
      <c r="AJ437" s="4"/>
      <c r="AK437" s="4"/>
      <c r="AL437" s="4"/>
      <c r="AM437" s="4"/>
    </row>
    <row r="438" spans="1:39" s="3" customFormat="1" ht="15" x14ac:dyDescent="0.25">
      <c r="A438" s="63" t="s">
        <v>974</v>
      </c>
      <c r="B438" s="63" t="s">
        <v>340</v>
      </c>
      <c r="C438" s="63"/>
      <c r="D438" s="63" t="s">
        <v>107</v>
      </c>
      <c r="E438" s="10"/>
      <c r="F438" s="10"/>
      <c r="G438" s="7"/>
      <c r="I438" s="63"/>
      <c r="J438" s="47"/>
      <c r="K438" s="108"/>
      <c r="M438" s="63">
        <v>18</v>
      </c>
      <c r="N438" s="197">
        <v>1691.92</v>
      </c>
      <c r="P438" s="113">
        <v>11</v>
      </c>
      <c r="Q438" s="196">
        <v>497.39</v>
      </c>
      <c r="S438" s="113">
        <v>2</v>
      </c>
      <c r="T438" s="196">
        <v>229.92</v>
      </c>
      <c r="V438" s="82"/>
      <c r="W438" s="82"/>
      <c r="X438" s="82"/>
      <c r="Y438" s="82"/>
      <c r="Z438" s="82"/>
      <c r="AA438" s="65"/>
      <c r="AB438" s="4"/>
      <c r="AC438" s="4"/>
      <c r="AD438" s="4"/>
      <c r="AE438" s="4"/>
      <c r="AF438" s="4"/>
      <c r="AG438" s="4"/>
      <c r="AH438" s="4"/>
      <c r="AI438" s="4"/>
      <c r="AJ438" s="4"/>
      <c r="AK438" s="4"/>
      <c r="AL438" s="4"/>
      <c r="AM438" s="4"/>
    </row>
    <row r="439" spans="1:39" s="3" customFormat="1" ht="15" x14ac:dyDescent="0.25">
      <c r="A439" s="63" t="s">
        <v>974</v>
      </c>
      <c r="B439" s="63" t="s">
        <v>341</v>
      </c>
      <c r="C439" s="63"/>
      <c r="D439" s="63" t="s">
        <v>88</v>
      </c>
      <c r="E439" s="10"/>
      <c r="F439" s="10"/>
      <c r="G439" s="7"/>
      <c r="I439" s="63"/>
      <c r="J439" s="47"/>
      <c r="K439" s="108"/>
      <c r="M439" s="63">
        <v>41</v>
      </c>
      <c r="N439" s="197">
        <v>4107.88</v>
      </c>
      <c r="P439" s="113">
        <v>46</v>
      </c>
      <c r="Q439" s="196">
        <v>4891.76</v>
      </c>
      <c r="S439" s="113">
        <v>36</v>
      </c>
      <c r="T439" s="196">
        <v>3244.65</v>
      </c>
      <c r="V439" s="82"/>
      <c r="W439" s="82"/>
      <c r="X439" s="82"/>
      <c r="Y439" s="82"/>
      <c r="Z439" s="82"/>
      <c r="AA439" s="65"/>
      <c r="AB439" s="4"/>
      <c r="AC439" s="4"/>
      <c r="AD439" s="4"/>
      <c r="AE439" s="4"/>
      <c r="AF439" s="4"/>
      <c r="AG439" s="4"/>
      <c r="AH439" s="4"/>
      <c r="AI439" s="4"/>
      <c r="AJ439" s="4"/>
      <c r="AK439" s="4"/>
      <c r="AL439" s="4"/>
      <c r="AM439" s="4"/>
    </row>
    <row r="440" spans="1:39" s="3" customFormat="1" ht="15" x14ac:dyDescent="0.25">
      <c r="A440" s="63" t="s">
        <v>974</v>
      </c>
      <c r="B440" s="63" t="s">
        <v>342</v>
      </c>
      <c r="C440" s="63"/>
      <c r="D440" s="63" t="s">
        <v>201</v>
      </c>
      <c r="E440" s="10"/>
      <c r="F440" s="10"/>
      <c r="G440" s="7"/>
      <c r="I440" s="63"/>
      <c r="J440" s="47"/>
      <c r="K440" s="108"/>
      <c r="M440" s="63">
        <v>1</v>
      </c>
      <c r="N440" s="197">
        <v>5</v>
      </c>
      <c r="P440" s="113">
        <v>1</v>
      </c>
      <c r="Q440" s="196">
        <v>5</v>
      </c>
      <c r="S440" s="113"/>
      <c r="T440" s="196"/>
      <c r="V440" s="82"/>
      <c r="W440" s="82"/>
      <c r="X440" s="82"/>
      <c r="Y440" s="82"/>
      <c r="Z440" s="82"/>
      <c r="AA440" s="65"/>
      <c r="AB440" s="4"/>
      <c r="AC440" s="4"/>
      <c r="AD440" s="4"/>
      <c r="AE440" s="4"/>
      <c r="AF440" s="4"/>
      <c r="AG440" s="4"/>
      <c r="AH440" s="4"/>
      <c r="AI440" s="4"/>
      <c r="AJ440" s="4"/>
      <c r="AK440" s="4"/>
      <c r="AL440" s="4"/>
      <c r="AM440" s="4"/>
    </row>
    <row r="441" spans="1:39" s="3" customFormat="1" ht="15" x14ac:dyDescent="0.25">
      <c r="A441" s="63" t="s">
        <v>974</v>
      </c>
      <c r="B441" s="63" t="s">
        <v>343</v>
      </c>
      <c r="C441" s="63"/>
      <c r="D441" s="63" t="s">
        <v>201</v>
      </c>
      <c r="E441" s="10"/>
      <c r="F441" s="10"/>
      <c r="G441" s="7"/>
      <c r="I441" s="63"/>
      <c r="J441" s="47"/>
      <c r="K441" s="108"/>
      <c r="M441" s="63">
        <v>9</v>
      </c>
      <c r="N441" s="197">
        <v>973.33</v>
      </c>
      <c r="P441" s="113">
        <v>8</v>
      </c>
      <c r="Q441" s="196">
        <v>881.64</v>
      </c>
      <c r="S441" s="113"/>
      <c r="T441" s="196"/>
      <c r="V441" s="82"/>
      <c r="W441" s="82"/>
      <c r="X441" s="82"/>
      <c r="Y441" s="82"/>
      <c r="Z441" s="82"/>
      <c r="AA441" s="65"/>
      <c r="AB441" s="4"/>
      <c r="AC441" s="4"/>
      <c r="AD441" s="4"/>
      <c r="AE441" s="4"/>
      <c r="AF441" s="4"/>
      <c r="AG441" s="4"/>
      <c r="AH441" s="4"/>
      <c r="AI441" s="4"/>
      <c r="AJ441" s="4"/>
      <c r="AK441" s="4"/>
      <c r="AL441" s="4"/>
      <c r="AM441" s="4"/>
    </row>
    <row r="442" spans="1:39" s="3" customFormat="1" ht="15" x14ac:dyDescent="0.25">
      <c r="A442" s="63" t="s">
        <v>974</v>
      </c>
      <c r="B442" s="63" t="s">
        <v>344</v>
      </c>
      <c r="C442" s="63"/>
      <c r="D442" s="63" t="s">
        <v>107</v>
      </c>
      <c r="E442" s="10"/>
      <c r="F442" s="10"/>
      <c r="G442" s="7"/>
      <c r="I442" s="63"/>
      <c r="J442" s="47"/>
      <c r="K442" s="108"/>
      <c r="M442" s="63">
        <v>2</v>
      </c>
      <c r="N442" s="197">
        <v>342.31</v>
      </c>
      <c r="P442" s="113">
        <v>1</v>
      </c>
      <c r="Q442" s="196">
        <v>180</v>
      </c>
      <c r="S442" s="113"/>
      <c r="T442" s="196"/>
      <c r="V442" s="82"/>
      <c r="W442" s="82"/>
      <c r="X442" s="82"/>
      <c r="Y442" s="82"/>
      <c r="Z442" s="82"/>
      <c r="AA442" s="65"/>
      <c r="AB442" s="4"/>
      <c r="AC442" s="4"/>
      <c r="AD442" s="4"/>
      <c r="AE442" s="4"/>
      <c r="AF442" s="4"/>
      <c r="AG442" s="4"/>
      <c r="AH442" s="4"/>
      <c r="AI442" s="4"/>
      <c r="AJ442" s="4"/>
      <c r="AK442" s="4"/>
      <c r="AL442" s="4"/>
      <c r="AM442" s="4"/>
    </row>
    <row r="443" spans="1:39" s="3" customFormat="1" ht="15" x14ac:dyDescent="0.25">
      <c r="A443" s="63" t="s">
        <v>974</v>
      </c>
      <c r="B443" s="63" t="s">
        <v>345</v>
      </c>
      <c r="C443" s="63"/>
      <c r="D443" s="63" t="s">
        <v>192</v>
      </c>
      <c r="E443" s="10"/>
      <c r="F443" s="10"/>
      <c r="G443" s="7"/>
      <c r="I443" s="63"/>
      <c r="J443" s="47"/>
      <c r="K443" s="108"/>
      <c r="M443" s="63">
        <v>1</v>
      </c>
      <c r="N443" s="197">
        <v>180</v>
      </c>
      <c r="P443" s="113"/>
      <c r="Q443" s="196"/>
      <c r="S443" s="113"/>
      <c r="T443" s="196"/>
      <c r="V443" s="82"/>
      <c r="W443" s="82"/>
      <c r="X443" s="82"/>
      <c r="Y443" s="82"/>
      <c r="Z443" s="82"/>
      <c r="AA443" s="65"/>
      <c r="AB443" s="4"/>
      <c r="AC443" s="4"/>
      <c r="AD443" s="4"/>
      <c r="AE443" s="4"/>
      <c r="AF443" s="4"/>
      <c r="AG443" s="4"/>
      <c r="AH443" s="4"/>
      <c r="AI443" s="4"/>
      <c r="AJ443" s="4"/>
      <c r="AK443" s="4"/>
      <c r="AL443" s="4"/>
      <c r="AM443" s="4"/>
    </row>
    <row r="444" spans="1:39" s="3" customFormat="1" ht="15" x14ac:dyDescent="0.25">
      <c r="A444" s="63" t="s">
        <v>974</v>
      </c>
      <c r="B444" s="63" t="s">
        <v>348</v>
      </c>
      <c r="C444" s="63"/>
      <c r="D444" s="63" t="s">
        <v>349</v>
      </c>
      <c r="E444" s="10"/>
      <c r="F444" s="10"/>
      <c r="G444" s="7"/>
      <c r="I444" s="63"/>
      <c r="J444" s="47"/>
      <c r="K444" s="108"/>
      <c r="M444" s="63">
        <v>27</v>
      </c>
      <c r="N444" s="197">
        <v>1861.15</v>
      </c>
      <c r="P444" s="113">
        <v>27</v>
      </c>
      <c r="Q444" s="196">
        <v>2028.29</v>
      </c>
      <c r="S444" s="113">
        <v>9</v>
      </c>
      <c r="T444" s="196">
        <v>929.2</v>
      </c>
      <c r="V444" s="82"/>
      <c r="W444" s="82"/>
      <c r="X444" s="82"/>
      <c r="Y444" s="82"/>
      <c r="Z444" s="82"/>
      <c r="AA444" s="65"/>
      <c r="AB444" s="4"/>
      <c r="AC444" s="4"/>
      <c r="AD444" s="4"/>
      <c r="AE444" s="4"/>
      <c r="AF444" s="4"/>
      <c r="AG444" s="4"/>
      <c r="AH444" s="4"/>
      <c r="AI444" s="4"/>
      <c r="AJ444" s="4"/>
      <c r="AK444" s="4"/>
      <c r="AL444" s="4"/>
      <c r="AM444" s="4"/>
    </row>
    <row r="445" spans="1:39" s="3" customFormat="1" ht="15" x14ac:dyDescent="0.25">
      <c r="A445" s="63" t="s">
        <v>974</v>
      </c>
      <c r="B445" s="63" t="s">
        <v>990</v>
      </c>
      <c r="C445" s="63"/>
      <c r="D445" s="63" t="s">
        <v>349</v>
      </c>
      <c r="E445" s="10"/>
      <c r="F445" s="10"/>
      <c r="G445" s="7"/>
      <c r="I445" s="63"/>
      <c r="J445" s="47"/>
      <c r="K445" s="108"/>
      <c r="M445" s="63"/>
      <c r="N445" s="197"/>
      <c r="P445" s="113"/>
      <c r="Q445" s="196"/>
      <c r="S445" s="113">
        <v>1</v>
      </c>
      <c r="T445" s="196">
        <v>103.91</v>
      </c>
      <c r="V445" s="82"/>
      <c r="W445" s="82"/>
      <c r="X445" s="82"/>
      <c r="Y445" s="82"/>
      <c r="Z445" s="82"/>
      <c r="AA445" s="65"/>
      <c r="AB445" s="4"/>
      <c r="AC445" s="4"/>
      <c r="AD445" s="4"/>
      <c r="AE445" s="4"/>
      <c r="AF445" s="4"/>
      <c r="AG445" s="4"/>
      <c r="AH445" s="4"/>
      <c r="AI445" s="4"/>
      <c r="AJ445" s="4"/>
      <c r="AK445" s="4"/>
      <c r="AL445" s="4"/>
      <c r="AM445" s="4"/>
    </row>
    <row r="446" spans="1:39" s="3" customFormat="1" ht="15" x14ac:dyDescent="0.25">
      <c r="A446" s="114" t="s">
        <v>974</v>
      </c>
      <c r="B446" s="114" t="s">
        <v>350</v>
      </c>
      <c r="C446" s="114"/>
      <c r="D446" s="114" t="s">
        <v>187</v>
      </c>
      <c r="E446" s="92"/>
      <c r="F446" s="92"/>
      <c r="G446" s="351"/>
      <c r="I446" s="114"/>
      <c r="J446" s="118"/>
      <c r="K446" s="115"/>
      <c r="M446" s="114">
        <v>15</v>
      </c>
      <c r="N446" s="352">
        <v>1504.51</v>
      </c>
      <c r="P446" s="353">
        <v>11</v>
      </c>
      <c r="Q446" s="354">
        <v>1024.42</v>
      </c>
      <c r="S446" s="353">
        <v>8</v>
      </c>
      <c r="T446" s="354">
        <v>924.77</v>
      </c>
      <c r="V446" s="140"/>
      <c r="W446" s="140"/>
      <c r="X446" s="140"/>
      <c r="Y446" s="140"/>
      <c r="Z446" s="140"/>
      <c r="AA446" s="65"/>
      <c r="AB446" s="4"/>
      <c r="AC446" s="4"/>
      <c r="AD446" s="4"/>
      <c r="AE446" s="4"/>
      <c r="AF446" s="4"/>
      <c r="AG446" s="4"/>
      <c r="AH446" s="4"/>
      <c r="AI446" s="4"/>
      <c r="AJ446" s="4"/>
      <c r="AK446" s="4"/>
      <c r="AL446" s="4"/>
      <c r="AM446" s="4"/>
    </row>
    <row r="447" spans="1:39" s="3" customFormat="1" ht="15" x14ac:dyDescent="0.25">
      <c r="A447" s="361" t="s">
        <v>974</v>
      </c>
      <c r="B447" s="10" t="s">
        <v>354</v>
      </c>
      <c r="C447" s="10"/>
      <c r="D447" s="10" t="s">
        <v>154</v>
      </c>
      <c r="E447" s="9"/>
      <c r="F447" s="10"/>
      <c r="G447" s="9"/>
      <c r="H447" s="23"/>
      <c r="I447" s="10"/>
      <c r="J447" s="10"/>
      <c r="K447" s="10"/>
      <c r="L447" s="23"/>
      <c r="M447" s="10">
        <v>71</v>
      </c>
      <c r="N447" s="307">
        <v>6476.56</v>
      </c>
      <c r="O447" s="23"/>
      <c r="P447" s="10">
        <v>38</v>
      </c>
      <c r="Q447" s="307">
        <v>2870.33</v>
      </c>
      <c r="R447" s="23"/>
      <c r="S447" s="10">
        <v>44</v>
      </c>
      <c r="T447" s="307">
        <v>5398.25</v>
      </c>
      <c r="U447" s="23"/>
      <c r="V447" s="82"/>
      <c r="W447" s="82"/>
      <c r="X447" s="82"/>
      <c r="Y447" s="82"/>
      <c r="Z447" s="82"/>
      <c r="AA447" s="65"/>
      <c r="AB447" s="4"/>
      <c r="AC447" s="4"/>
      <c r="AD447" s="4"/>
      <c r="AE447" s="4"/>
      <c r="AF447" s="4"/>
      <c r="AG447" s="4"/>
      <c r="AH447" s="4"/>
      <c r="AI447" s="4"/>
      <c r="AJ447" s="4"/>
      <c r="AK447" s="4"/>
      <c r="AL447" s="4"/>
      <c r="AM447" s="4"/>
    </row>
    <row r="448" spans="1:39" customFormat="1" ht="15" x14ac:dyDescent="0.25">
      <c r="A448" s="361" t="s">
        <v>974</v>
      </c>
      <c r="B448" s="361" t="s">
        <v>355</v>
      </c>
      <c r="C448" s="361"/>
      <c r="D448" s="361" t="s">
        <v>175</v>
      </c>
      <c r="E448" s="361"/>
      <c r="F448" s="361"/>
      <c r="G448" s="361"/>
      <c r="H448" s="361"/>
      <c r="I448" s="361"/>
      <c r="J448" s="361"/>
      <c r="K448" s="361"/>
      <c r="L448" s="361"/>
      <c r="M448" s="254">
        <v>299</v>
      </c>
      <c r="N448" s="254">
        <v>33128.85</v>
      </c>
      <c r="O448" s="254"/>
      <c r="P448" s="254">
        <v>284</v>
      </c>
      <c r="Q448" s="362">
        <v>32920.959999999999</v>
      </c>
      <c r="R448" s="362"/>
      <c r="S448" s="254">
        <v>193</v>
      </c>
      <c r="T448" s="362">
        <v>19720.72</v>
      </c>
      <c r="U448" s="82"/>
      <c r="V448" s="82"/>
      <c r="W448" s="82"/>
      <c r="X448" s="82"/>
      <c r="Y448" s="82"/>
      <c r="Z448" s="82"/>
    </row>
    <row r="449" spans="1:26" customFormat="1" ht="15" x14ac:dyDescent="0.25">
      <c r="A449" s="363" t="s">
        <v>974</v>
      </c>
      <c r="B449" s="363" t="s">
        <v>356</v>
      </c>
      <c r="C449" s="363"/>
      <c r="D449" s="363" t="s">
        <v>203</v>
      </c>
      <c r="E449" s="82"/>
      <c r="F449" s="82"/>
      <c r="G449" s="82"/>
      <c r="H449" s="82"/>
      <c r="I449" s="82"/>
      <c r="J449" s="82"/>
      <c r="K449" s="363"/>
      <c r="L449" s="363"/>
      <c r="M449" s="364">
        <v>42</v>
      </c>
      <c r="N449" s="365">
        <v>3334.58</v>
      </c>
      <c r="O449" s="365"/>
      <c r="P449" s="364">
        <v>54</v>
      </c>
      <c r="Q449" s="365">
        <v>4625.09</v>
      </c>
      <c r="R449" s="365"/>
      <c r="S449" s="364">
        <v>32</v>
      </c>
      <c r="T449" s="365">
        <v>2122.38</v>
      </c>
      <c r="U449" s="362"/>
      <c r="V449" s="366"/>
      <c r="W449" s="362"/>
      <c r="X449" s="82"/>
      <c r="Y449" s="82"/>
      <c r="Z449" s="82"/>
    </row>
    <row r="450" spans="1:26" customFormat="1" ht="15" x14ac:dyDescent="0.25">
      <c r="A450" s="363" t="s">
        <v>974</v>
      </c>
      <c r="B450" s="363" t="s">
        <v>358</v>
      </c>
      <c r="C450" s="363"/>
      <c r="D450" s="363" t="s">
        <v>359</v>
      </c>
      <c r="E450" s="82"/>
      <c r="F450" s="82"/>
      <c r="G450" s="82"/>
      <c r="H450" s="82"/>
      <c r="I450" s="82"/>
      <c r="J450" s="82"/>
      <c r="K450" s="363"/>
      <c r="L450" s="363"/>
      <c r="M450" s="364">
        <v>6</v>
      </c>
      <c r="N450" s="365">
        <v>717.93</v>
      </c>
      <c r="O450" s="365"/>
      <c r="P450" s="364">
        <v>2</v>
      </c>
      <c r="Q450" s="365">
        <v>240.25</v>
      </c>
      <c r="R450" s="365"/>
      <c r="S450" s="364">
        <v>2</v>
      </c>
      <c r="T450" s="365">
        <v>375.52</v>
      </c>
      <c r="U450" s="254"/>
      <c r="V450" s="254"/>
      <c r="W450" s="254"/>
      <c r="X450" s="82"/>
      <c r="Y450" s="82"/>
      <c r="Z450" s="82"/>
    </row>
    <row r="451" spans="1:26" customFormat="1" ht="15" x14ac:dyDescent="0.25">
      <c r="A451" s="363" t="s">
        <v>974</v>
      </c>
      <c r="B451" s="363" t="s">
        <v>360</v>
      </c>
      <c r="C451" s="363"/>
      <c r="D451" s="363" t="s">
        <v>110</v>
      </c>
      <c r="E451" s="82"/>
      <c r="F451" s="82"/>
      <c r="G451" s="82"/>
      <c r="H451" s="82"/>
      <c r="I451" s="82"/>
      <c r="J451" s="82"/>
      <c r="K451" s="363"/>
      <c r="L451" s="363"/>
      <c r="M451" s="364">
        <v>6</v>
      </c>
      <c r="N451" s="365">
        <v>654.21</v>
      </c>
      <c r="O451" s="365"/>
      <c r="P451" s="364">
        <v>6</v>
      </c>
      <c r="Q451" s="365">
        <v>676.26</v>
      </c>
      <c r="R451" s="365"/>
      <c r="S451" s="364"/>
      <c r="T451" s="365"/>
      <c r="U451" s="362"/>
      <c r="V451" s="366"/>
      <c r="W451" s="362"/>
      <c r="X451" s="82"/>
      <c r="Y451" s="82"/>
      <c r="Z451" s="82"/>
    </row>
    <row r="452" spans="1:26" customFormat="1" ht="15" x14ac:dyDescent="0.25">
      <c r="A452" s="363" t="s">
        <v>974</v>
      </c>
      <c r="B452" s="363" t="s">
        <v>991</v>
      </c>
      <c r="C452" s="363"/>
      <c r="D452" s="363" t="s">
        <v>363</v>
      </c>
      <c r="E452" s="82"/>
      <c r="F452" s="82"/>
      <c r="G452" s="82"/>
      <c r="H452" s="82"/>
      <c r="I452" s="82"/>
      <c r="J452" s="82"/>
      <c r="K452" s="363"/>
      <c r="L452" s="363"/>
      <c r="M452" s="367">
        <v>32</v>
      </c>
      <c r="N452" s="367">
        <v>3349.92</v>
      </c>
      <c r="O452" s="367"/>
      <c r="P452" s="364">
        <v>23</v>
      </c>
      <c r="Q452" s="365">
        <v>2706.11</v>
      </c>
      <c r="R452" s="365"/>
      <c r="S452" s="367">
        <v>14</v>
      </c>
      <c r="T452" s="367">
        <v>1273.17</v>
      </c>
      <c r="U452" s="362"/>
      <c r="V452" s="254"/>
      <c r="W452" s="254"/>
      <c r="X452" s="82"/>
      <c r="Y452" s="82"/>
      <c r="Z452" s="82"/>
    </row>
    <row r="453" spans="1:26" customFormat="1" ht="15" x14ac:dyDescent="0.25">
      <c r="A453" s="363" t="s">
        <v>974</v>
      </c>
      <c r="B453" s="363" t="s">
        <v>364</v>
      </c>
      <c r="C453" s="363"/>
      <c r="D453" s="363" t="s">
        <v>203</v>
      </c>
      <c r="E453" s="82"/>
      <c r="F453" s="82"/>
      <c r="G453" s="82"/>
      <c r="H453" s="82"/>
      <c r="I453" s="82"/>
      <c r="J453" s="82"/>
      <c r="K453" s="363"/>
      <c r="L453" s="363"/>
      <c r="M453" s="367">
        <v>960</v>
      </c>
      <c r="N453" s="367">
        <v>61678.61</v>
      </c>
      <c r="O453" s="367"/>
      <c r="P453" s="364">
        <v>965</v>
      </c>
      <c r="Q453" s="365">
        <v>66493.81</v>
      </c>
      <c r="R453" s="365"/>
      <c r="S453" s="364">
        <v>453</v>
      </c>
      <c r="T453" s="365">
        <v>32877.839999999997</v>
      </c>
      <c r="U453" s="254"/>
      <c r="V453" s="254"/>
      <c r="W453" s="254"/>
      <c r="X453" s="82"/>
      <c r="Y453" s="82"/>
      <c r="Z453" s="82"/>
    </row>
    <row r="454" spans="1:26" customFormat="1" ht="15" x14ac:dyDescent="0.25">
      <c r="A454" s="363" t="s">
        <v>974</v>
      </c>
      <c r="B454" s="363" t="s">
        <v>366</v>
      </c>
      <c r="C454" s="363"/>
      <c r="D454" s="363" t="s">
        <v>367</v>
      </c>
      <c r="E454" s="82"/>
      <c r="F454" s="82"/>
      <c r="G454" s="82"/>
      <c r="H454" s="82"/>
      <c r="I454" s="82"/>
      <c r="J454" s="82"/>
      <c r="K454" s="363"/>
      <c r="L454" s="363"/>
      <c r="M454" s="364">
        <v>60</v>
      </c>
      <c r="N454" s="365">
        <v>5159.62</v>
      </c>
      <c r="O454" s="365"/>
      <c r="P454" s="364">
        <v>55</v>
      </c>
      <c r="Q454" s="365">
        <v>5620.45</v>
      </c>
      <c r="R454" s="365"/>
      <c r="S454" s="364">
        <v>41</v>
      </c>
      <c r="T454" s="365">
        <v>2860.63</v>
      </c>
      <c r="U454" s="362"/>
      <c r="V454" s="366"/>
      <c r="W454" s="362"/>
      <c r="X454" s="82"/>
      <c r="Y454" s="82"/>
      <c r="Z454" s="82"/>
    </row>
    <row r="455" spans="1:26" customFormat="1" ht="15" x14ac:dyDescent="0.25">
      <c r="A455" s="363" t="s">
        <v>974</v>
      </c>
      <c r="B455" s="363" t="s">
        <v>662</v>
      </c>
      <c r="C455" s="363"/>
      <c r="D455" s="363" t="s">
        <v>109</v>
      </c>
      <c r="E455" s="82"/>
      <c r="F455" s="82"/>
      <c r="G455" s="82"/>
      <c r="H455" s="82"/>
      <c r="I455" s="82"/>
      <c r="J455" s="82"/>
      <c r="K455" s="363"/>
      <c r="L455" s="363"/>
      <c r="M455" s="364">
        <v>69</v>
      </c>
      <c r="N455" s="365">
        <v>5953.71</v>
      </c>
      <c r="O455" s="365"/>
      <c r="P455" s="364">
        <v>32</v>
      </c>
      <c r="Q455" s="365">
        <v>2371.4699999999998</v>
      </c>
      <c r="R455" s="365"/>
      <c r="S455" s="364"/>
      <c r="T455" s="365"/>
      <c r="U455" s="362"/>
      <c r="V455" s="366"/>
      <c r="W455" s="362"/>
      <c r="X455" s="82"/>
      <c r="Y455" s="82"/>
      <c r="Z455" s="82"/>
    </row>
    <row r="456" spans="1:26" customFormat="1" ht="15" x14ac:dyDescent="0.25">
      <c r="A456" s="363" t="s">
        <v>974</v>
      </c>
      <c r="B456" s="363" t="s">
        <v>959</v>
      </c>
      <c r="C456" s="363"/>
      <c r="D456" s="363" t="s">
        <v>109</v>
      </c>
      <c r="E456" s="82"/>
      <c r="F456" s="82"/>
      <c r="G456" s="82"/>
      <c r="H456" s="82"/>
      <c r="I456" s="82"/>
      <c r="J456" s="82"/>
      <c r="K456" s="363"/>
      <c r="L456" s="363"/>
      <c r="M456" s="364"/>
      <c r="N456" s="365"/>
      <c r="O456" s="365"/>
      <c r="P456" s="367"/>
      <c r="Q456" s="367"/>
      <c r="R456" s="367"/>
      <c r="S456" s="367">
        <v>49</v>
      </c>
      <c r="T456" s="367">
        <v>3580.77</v>
      </c>
      <c r="U456" s="362"/>
      <c r="V456" s="366"/>
      <c r="W456" s="362"/>
      <c r="X456" s="82"/>
      <c r="Y456" s="82"/>
      <c r="Z456" s="82"/>
    </row>
    <row r="457" spans="1:26" customFormat="1" ht="15" x14ac:dyDescent="0.25">
      <c r="A457" s="363" t="s">
        <v>974</v>
      </c>
      <c r="B457" s="363" t="s">
        <v>372</v>
      </c>
      <c r="C457" s="363"/>
      <c r="D457" s="363" t="s">
        <v>104</v>
      </c>
      <c r="E457" s="82"/>
      <c r="F457" s="82"/>
      <c r="G457" s="82"/>
      <c r="H457" s="82"/>
      <c r="I457" s="82"/>
      <c r="J457" s="82"/>
      <c r="K457" s="363"/>
      <c r="L457" s="363"/>
      <c r="M457" s="364">
        <v>1</v>
      </c>
      <c r="N457" s="365">
        <v>56.87</v>
      </c>
      <c r="O457" s="365"/>
      <c r="P457" s="364">
        <v>3</v>
      </c>
      <c r="Q457" s="365">
        <v>256.25</v>
      </c>
      <c r="R457" s="365"/>
      <c r="S457" s="364">
        <v>2</v>
      </c>
      <c r="T457" s="365">
        <v>151.69999999999999</v>
      </c>
      <c r="U457" s="254"/>
      <c r="V457" s="254"/>
      <c r="W457" s="254"/>
      <c r="X457" s="82"/>
      <c r="Y457" s="82"/>
      <c r="Z457" s="82"/>
    </row>
    <row r="458" spans="1:26" customFormat="1" ht="15" x14ac:dyDescent="0.25">
      <c r="A458" s="363" t="s">
        <v>974</v>
      </c>
      <c r="B458" s="363" t="s">
        <v>373</v>
      </c>
      <c r="C458" s="363"/>
      <c r="D458" s="363" t="s">
        <v>374</v>
      </c>
      <c r="E458" s="82"/>
      <c r="F458" s="82"/>
      <c r="G458" s="82"/>
      <c r="H458" s="82"/>
      <c r="I458" s="82"/>
      <c r="J458" s="82"/>
      <c r="K458" s="363"/>
      <c r="L458" s="363"/>
      <c r="M458" s="364">
        <v>3</v>
      </c>
      <c r="N458" s="365">
        <v>202.92</v>
      </c>
      <c r="O458" s="365"/>
      <c r="P458" s="364">
        <v>4</v>
      </c>
      <c r="Q458" s="365">
        <v>284.98</v>
      </c>
      <c r="R458" s="365"/>
      <c r="S458" s="364">
        <v>5</v>
      </c>
      <c r="T458" s="365">
        <v>404</v>
      </c>
      <c r="U458" s="362"/>
      <c r="V458" s="366"/>
      <c r="W458" s="362"/>
      <c r="X458" s="82"/>
      <c r="Y458" s="82"/>
      <c r="Z458" s="82"/>
    </row>
    <row r="459" spans="1:26" customFormat="1" ht="15" x14ac:dyDescent="0.25">
      <c r="A459" s="363" t="s">
        <v>974</v>
      </c>
      <c r="B459" s="363" t="s">
        <v>375</v>
      </c>
      <c r="C459" s="363"/>
      <c r="D459" s="363" t="s">
        <v>104</v>
      </c>
      <c r="E459" s="82"/>
      <c r="F459" s="82"/>
      <c r="G459" s="82"/>
      <c r="H459" s="82"/>
      <c r="I459" s="82"/>
      <c r="J459" s="82"/>
      <c r="K459" s="363"/>
      <c r="L459" s="363"/>
      <c r="M459" s="364">
        <v>1</v>
      </c>
      <c r="N459" s="365">
        <v>180</v>
      </c>
      <c r="O459" s="365"/>
      <c r="P459" s="364"/>
      <c r="Q459" s="365"/>
      <c r="R459" s="365"/>
      <c r="S459" s="364"/>
      <c r="T459" s="365"/>
      <c r="U459" s="362"/>
      <c r="V459" s="366"/>
      <c r="W459" s="362"/>
      <c r="X459" s="82"/>
      <c r="Y459" s="82"/>
      <c r="Z459" s="82"/>
    </row>
    <row r="460" spans="1:26" customFormat="1" ht="15" x14ac:dyDescent="0.25">
      <c r="A460" s="363" t="s">
        <v>974</v>
      </c>
      <c r="B460" s="363" t="s">
        <v>376</v>
      </c>
      <c r="C460" s="363"/>
      <c r="D460" s="363" t="s">
        <v>211</v>
      </c>
      <c r="E460" s="82"/>
      <c r="F460" s="82"/>
      <c r="G460" s="82"/>
      <c r="H460" s="82"/>
      <c r="I460" s="82"/>
      <c r="J460" s="82"/>
      <c r="K460" s="363"/>
      <c r="L460" s="363"/>
      <c r="M460" s="364">
        <v>6</v>
      </c>
      <c r="N460" s="365">
        <v>672.33</v>
      </c>
      <c r="O460" s="365"/>
      <c r="P460" s="367">
        <v>4</v>
      </c>
      <c r="Q460" s="367">
        <v>266.43</v>
      </c>
      <c r="R460" s="367"/>
      <c r="S460" s="367">
        <v>5</v>
      </c>
      <c r="T460" s="367">
        <v>661.46</v>
      </c>
      <c r="U460" s="254"/>
      <c r="V460" s="254"/>
      <c r="W460" s="254"/>
      <c r="X460" s="82"/>
      <c r="Y460" s="82"/>
      <c r="Z460" s="82"/>
    </row>
    <row r="461" spans="1:26" customFormat="1" ht="15" x14ac:dyDescent="0.25">
      <c r="A461" s="363" t="s">
        <v>974</v>
      </c>
      <c r="B461" s="363" t="s">
        <v>377</v>
      </c>
      <c r="C461" s="363"/>
      <c r="D461" s="363" t="s">
        <v>302</v>
      </c>
      <c r="E461" s="82"/>
      <c r="F461" s="82"/>
      <c r="G461" s="82"/>
      <c r="H461" s="82"/>
      <c r="I461" s="82"/>
      <c r="J461" s="82"/>
      <c r="K461" s="363"/>
      <c r="L461" s="363"/>
      <c r="M461" s="364">
        <v>57</v>
      </c>
      <c r="N461" s="365">
        <v>5598.19</v>
      </c>
      <c r="O461" s="365"/>
      <c r="P461" s="364">
        <v>49</v>
      </c>
      <c r="Q461" s="365">
        <v>4803.1899999999996</v>
      </c>
      <c r="R461" s="365"/>
      <c r="S461" s="364">
        <v>40</v>
      </c>
      <c r="T461" s="365">
        <v>3265.09</v>
      </c>
      <c r="U461" s="362"/>
      <c r="V461" s="366"/>
      <c r="W461" s="362"/>
      <c r="X461" s="82"/>
      <c r="Y461" s="82"/>
      <c r="Z461" s="82"/>
    </row>
    <row r="462" spans="1:26" customFormat="1" ht="15" x14ac:dyDescent="0.25">
      <c r="A462" s="363" t="s">
        <v>974</v>
      </c>
      <c r="B462" s="363" t="s">
        <v>378</v>
      </c>
      <c r="C462" s="363"/>
      <c r="D462" s="363" t="s">
        <v>105</v>
      </c>
      <c r="E462" s="82"/>
      <c r="F462" s="82"/>
      <c r="G462" s="82"/>
      <c r="H462" s="82"/>
      <c r="I462" s="82"/>
      <c r="J462" s="82"/>
      <c r="K462" s="363"/>
      <c r="L462" s="363"/>
      <c r="M462" s="364">
        <v>534</v>
      </c>
      <c r="N462" s="365">
        <v>33478.57</v>
      </c>
      <c r="O462" s="365"/>
      <c r="P462" s="364">
        <v>461</v>
      </c>
      <c r="Q462" s="365">
        <v>28830.34</v>
      </c>
      <c r="R462" s="365"/>
      <c r="S462" s="364">
        <v>256</v>
      </c>
      <c r="T462" s="365">
        <v>18607.32</v>
      </c>
      <c r="U462" s="254"/>
      <c r="V462" s="254"/>
      <c r="W462" s="254"/>
      <c r="X462" s="82"/>
      <c r="Y462" s="82"/>
      <c r="Z462" s="82"/>
    </row>
    <row r="463" spans="1:26" customFormat="1" ht="15" x14ac:dyDescent="0.25">
      <c r="A463" s="363" t="s">
        <v>974</v>
      </c>
      <c r="B463" s="363" t="s">
        <v>380</v>
      </c>
      <c r="C463" s="363"/>
      <c r="D463" s="363" t="s">
        <v>164</v>
      </c>
      <c r="E463" s="82"/>
      <c r="F463" s="82"/>
      <c r="G463" s="82"/>
      <c r="H463" s="82"/>
      <c r="I463" s="82"/>
      <c r="J463" s="82"/>
      <c r="K463" s="363"/>
      <c r="L463" s="363"/>
      <c r="M463" s="364">
        <v>19</v>
      </c>
      <c r="N463" s="365">
        <v>2039.8</v>
      </c>
      <c r="O463" s="365"/>
      <c r="P463" s="364">
        <v>19</v>
      </c>
      <c r="Q463" s="365">
        <v>2082.89</v>
      </c>
      <c r="R463" s="365"/>
      <c r="S463" s="364">
        <v>10</v>
      </c>
      <c r="T463" s="365">
        <v>957.39</v>
      </c>
      <c r="U463" s="362"/>
      <c r="V463" s="366"/>
      <c r="W463" s="362"/>
      <c r="X463" s="82"/>
      <c r="Y463" s="82"/>
      <c r="Z463" s="82"/>
    </row>
    <row r="464" spans="1:26" customFormat="1" ht="15" x14ac:dyDescent="0.25">
      <c r="A464" s="363" t="s">
        <v>974</v>
      </c>
      <c r="B464" s="363" t="s">
        <v>961</v>
      </c>
      <c r="C464" s="363"/>
      <c r="D464" s="363" t="s">
        <v>164</v>
      </c>
      <c r="E464" s="82"/>
      <c r="F464" s="82"/>
      <c r="G464" s="82"/>
      <c r="H464" s="82"/>
      <c r="I464" s="82"/>
      <c r="J464" s="82"/>
      <c r="K464" s="363"/>
      <c r="L464" s="363"/>
      <c r="M464" s="364"/>
      <c r="N464" s="365"/>
      <c r="O464" s="365"/>
      <c r="P464" s="364"/>
      <c r="Q464" s="365"/>
      <c r="R464" s="365"/>
      <c r="S464" s="364">
        <v>81</v>
      </c>
      <c r="T464" s="365">
        <v>6979.53</v>
      </c>
      <c r="U464" s="362"/>
      <c r="V464" s="366"/>
      <c r="W464" s="362"/>
      <c r="X464" s="82"/>
      <c r="Y464" s="82"/>
      <c r="Z464" s="82"/>
    </row>
    <row r="465" spans="1:26" customFormat="1" ht="15" x14ac:dyDescent="0.25">
      <c r="A465" s="363" t="s">
        <v>974</v>
      </c>
      <c r="B465" s="363" t="s">
        <v>381</v>
      </c>
      <c r="C465" s="363"/>
      <c r="D465" s="363" t="s">
        <v>382</v>
      </c>
      <c r="E465" s="82"/>
      <c r="F465" s="82"/>
      <c r="G465" s="82"/>
      <c r="H465" s="82"/>
      <c r="I465" s="82"/>
      <c r="J465" s="82"/>
      <c r="K465" s="363"/>
      <c r="L465" s="363"/>
      <c r="M465" s="364">
        <v>342</v>
      </c>
      <c r="N465" s="365">
        <v>26704.93</v>
      </c>
      <c r="O465" s="365"/>
      <c r="P465" s="367">
        <v>295</v>
      </c>
      <c r="Q465" s="367">
        <v>22953.41</v>
      </c>
      <c r="R465" s="367"/>
      <c r="S465" s="364">
        <v>217</v>
      </c>
      <c r="T465" s="365">
        <v>15511</v>
      </c>
      <c r="U465" s="362"/>
      <c r="V465" s="366"/>
      <c r="W465" s="362"/>
      <c r="X465" s="82"/>
      <c r="Y465" s="82"/>
      <c r="Z465" s="82"/>
    </row>
    <row r="466" spans="1:26" customFormat="1" ht="15" x14ac:dyDescent="0.25">
      <c r="A466" s="363" t="s">
        <v>974</v>
      </c>
      <c r="B466" s="363" t="s">
        <v>381</v>
      </c>
      <c r="C466" s="363"/>
      <c r="D466" s="363" t="s">
        <v>383</v>
      </c>
      <c r="E466" s="82"/>
      <c r="F466" s="82"/>
      <c r="G466" s="82"/>
      <c r="H466" s="82"/>
      <c r="I466" s="82"/>
      <c r="J466" s="82"/>
      <c r="K466" s="363"/>
      <c r="L466" s="363"/>
      <c r="M466" s="364">
        <v>10</v>
      </c>
      <c r="N466" s="365">
        <v>435.18</v>
      </c>
      <c r="O466" s="365"/>
      <c r="P466" s="367">
        <v>8</v>
      </c>
      <c r="Q466" s="367">
        <v>326.97000000000003</v>
      </c>
      <c r="R466" s="367"/>
      <c r="S466" s="367">
        <v>4</v>
      </c>
      <c r="T466" s="367">
        <v>160.19</v>
      </c>
      <c r="U466" s="362"/>
      <c r="V466" s="366"/>
      <c r="W466" s="362"/>
      <c r="X466" s="82"/>
      <c r="Y466" s="82"/>
      <c r="Z466" s="82"/>
    </row>
    <row r="467" spans="1:26" customFormat="1" ht="15" x14ac:dyDescent="0.25">
      <c r="A467" s="363" t="s">
        <v>974</v>
      </c>
      <c r="B467" s="363" t="s">
        <v>384</v>
      </c>
      <c r="C467" s="363"/>
      <c r="D467" s="363" t="s">
        <v>84</v>
      </c>
      <c r="E467" s="82"/>
      <c r="F467" s="82"/>
      <c r="G467" s="82"/>
      <c r="H467" s="82"/>
      <c r="I467" s="82"/>
      <c r="J467" s="82"/>
      <c r="K467" s="363"/>
      <c r="L467" s="363"/>
      <c r="M467" s="364">
        <v>101</v>
      </c>
      <c r="N467" s="365">
        <v>3292.71</v>
      </c>
      <c r="O467" s="365"/>
      <c r="P467" s="364">
        <v>99</v>
      </c>
      <c r="Q467" s="365">
        <v>3088.64</v>
      </c>
      <c r="R467" s="365"/>
      <c r="S467" s="364">
        <v>63</v>
      </c>
      <c r="T467" s="365">
        <v>3045.78</v>
      </c>
      <c r="U467" s="254"/>
      <c r="V467" s="366"/>
      <c r="W467" s="362"/>
      <c r="X467" s="82"/>
      <c r="Y467" s="82"/>
      <c r="Z467" s="82"/>
    </row>
    <row r="468" spans="1:26" customFormat="1" ht="15" x14ac:dyDescent="0.25">
      <c r="A468" s="363" t="s">
        <v>974</v>
      </c>
      <c r="B468" s="363" t="s">
        <v>387</v>
      </c>
      <c r="C468" s="363"/>
      <c r="D468" s="363" t="s">
        <v>187</v>
      </c>
      <c r="E468" s="82"/>
      <c r="F468" s="82"/>
      <c r="G468" s="82"/>
      <c r="H468" s="82"/>
      <c r="I468" s="82"/>
      <c r="J468" s="82"/>
      <c r="K468" s="363"/>
      <c r="L468" s="363"/>
      <c r="M468" s="364">
        <v>57</v>
      </c>
      <c r="N468" s="365">
        <v>4259.51</v>
      </c>
      <c r="O468" s="365"/>
      <c r="P468" s="367">
        <v>45</v>
      </c>
      <c r="Q468" s="367">
        <v>2917.19</v>
      </c>
      <c r="R468" s="367"/>
      <c r="S468" s="367">
        <v>38</v>
      </c>
      <c r="T468" s="367">
        <v>3091.59</v>
      </c>
      <c r="U468" s="254"/>
      <c r="V468" s="254"/>
      <c r="W468" s="254"/>
      <c r="X468" s="82"/>
      <c r="Y468" s="82"/>
      <c r="Z468" s="82"/>
    </row>
    <row r="469" spans="1:26" customFormat="1" ht="15" x14ac:dyDescent="0.25">
      <c r="A469" s="363" t="s">
        <v>974</v>
      </c>
      <c r="B469" s="363" t="s">
        <v>666</v>
      </c>
      <c r="C469" s="363"/>
      <c r="D469" s="363" t="s">
        <v>187</v>
      </c>
      <c r="E469" s="82"/>
      <c r="F469" s="82"/>
      <c r="G469" s="82"/>
      <c r="H469" s="82"/>
      <c r="I469" s="82"/>
      <c r="J469" s="82"/>
      <c r="K469" s="363"/>
      <c r="L469" s="363"/>
      <c r="M469" s="364">
        <v>5</v>
      </c>
      <c r="N469" s="365">
        <v>464</v>
      </c>
      <c r="O469" s="365"/>
      <c r="P469" s="364">
        <v>5</v>
      </c>
      <c r="Q469" s="365">
        <v>464.11</v>
      </c>
      <c r="R469" s="365"/>
      <c r="S469" s="364"/>
      <c r="T469" s="365"/>
      <c r="U469" s="362"/>
      <c r="V469" s="366"/>
      <c r="W469" s="362"/>
      <c r="X469" s="82"/>
      <c r="Y469" s="82"/>
      <c r="Z469" s="82"/>
    </row>
    <row r="470" spans="1:26" customFormat="1" ht="15" x14ac:dyDescent="0.25">
      <c r="A470" s="363" t="s">
        <v>974</v>
      </c>
      <c r="B470" s="363" t="s">
        <v>389</v>
      </c>
      <c r="C470" s="363"/>
      <c r="D470" s="363" t="s">
        <v>124</v>
      </c>
      <c r="E470" s="82"/>
      <c r="F470" s="82"/>
      <c r="G470" s="82"/>
      <c r="H470" s="82"/>
      <c r="I470" s="82"/>
      <c r="J470" s="82"/>
      <c r="K470" s="363"/>
      <c r="L470" s="363"/>
      <c r="M470" s="367">
        <v>41</v>
      </c>
      <c r="N470" s="367">
        <v>3616.41</v>
      </c>
      <c r="O470" s="367"/>
      <c r="P470" s="367">
        <v>34</v>
      </c>
      <c r="Q470" s="367">
        <v>2647.92</v>
      </c>
      <c r="R470" s="367"/>
      <c r="S470" s="364">
        <v>35</v>
      </c>
      <c r="T470" s="365">
        <v>3462.22</v>
      </c>
      <c r="U470" s="254"/>
      <c r="V470" s="254"/>
      <c r="W470" s="254"/>
      <c r="X470" s="82"/>
      <c r="Y470" s="82"/>
      <c r="Z470" s="82"/>
    </row>
    <row r="471" spans="1:26" customFormat="1" ht="15" x14ac:dyDescent="0.25">
      <c r="A471" s="363" t="s">
        <v>974</v>
      </c>
      <c r="B471" s="363" t="s">
        <v>391</v>
      </c>
      <c r="C471" s="363"/>
      <c r="D471" s="363" t="s">
        <v>110</v>
      </c>
      <c r="E471" s="82"/>
      <c r="F471" s="82"/>
      <c r="G471" s="82"/>
      <c r="H471" s="82"/>
      <c r="I471" s="82"/>
      <c r="J471" s="82"/>
      <c r="K471" s="363"/>
      <c r="L471" s="363"/>
      <c r="M471" s="364">
        <v>3</v>
      </c>
      <c r="N471" s="365">
        <v>300.22000000000003</v>
      </c>
      <c r="O471" s="365"/>
      <c r="P471" s="367">
        <v>2</v>
      </c>
      <c r="Q471" s="367">
        <v>122.23</v>
      </c>
      <c r="R471" s="367"/>
      <c r="S471" s="367"/>
      <c r="T471" s="367"/>
      <c r="U471" s="362"/>
      <c r="V471" s="366"/>
      <c r="W471" s="362"/>
      <c r="X471" s="82"/>
      <c r="Y471" s="82"/>
      <c r="Z471" s="82"/>
    </row>
    <row r="472" spans="1:26" customFormat="1" ht="15" x14ac:dyDescent="0.25">
      <c r="A472" s="363" t="s">
        <v>974</v>
      </c>
      <c r="B472" s="363" t="s">
        <v>394</v>
      </c>
      <c r="C472" s="363"/>
      <c r="D472" s="363" t="s">
        <v>395</v>
      </c>
      <c r="E472" s="82"/>
      <c r="F472" s="82"/>
      <c r="G472" s="82"/>
      <c r="H472" s="82"/>
      <c r="I472" s="82"/>
      <c r="J472" s="82"/>
      <c r="K472" s="363"/>
      <c r="L472" s="363"/>
      <c r="M472" s="364">
        <v>4</v>
      </c>
      <c r="N472" s="365">
        <v>349.79</v>
      </c>
      <c r="O472" s="365"/>
      <c r="P472" s="364">
        <v>3</v>
      </c>
      <c r="Q472" s="365">
        <v>146.32</v>
      </c>
      <c r="R472" s="365"/>
      <c r="S472" s="364">
        <v>3</v>
      </c>
      <c r="T472" s="365">
        <v>192.85</v>
      </c>
      <c r="U472" s="254"/>
      <c r="V472" s="366"/>
      <c r="W472" s="362"/>
      <c r="X472" s="82"/>
      <c r="Y472" s="82"/>
      <c r="Z472" s="82"/>
    </row>
    <row r="473" spans="1:26" customFormat="1" ht="15" x14ac:dyDescent="0.25">
      <c r="A473" s="363" t="s">
        <v>974</v>
      </c>
      <c r="B473" s="363" t="s">
        <v>396</v>
      </c>
      <c r="C473" s="363"/>
      <c r="D473" s="363" t="s">
        <v>86</v>
      </c>
      <c r="E473" s="82"/>
      <c r="F473" s="82"/>
      <c r="G473" s="82"/>
      <c r="H473" s="82"/>
      <c r="I473" s="82"/>
      <c r="J473" s="82"/>
      <c r="K473" s="363"/>
      <c r="L473" s="363"/>
      <c r="M473" s="364">
        <v>4</v>
      </c>
      <c r="N473" s="365">
        <v>327.66000000000003</v>
      </c>
      <c r="O473" s="365"/>
      <c r="P473" s="367">
        <v>1</v>
      </c>
      <c r="Q473" s="367">
        <v>130.44999999999999</v>
      </c>
      <c r="R473" s="367"/>
      <c r="S473" s="364">
        <v>2</v>
      </c>
      <c r="T473" s="365">
        <v>40.42</v>
      </c>
      <c r="U473" s="254"/>
      <c r="V473" s="254"/>
      <c r="W473" s="254"/>
      <c r="X473" s="82"/>
      <c r="Y473" s="82"/>
      <c r="Z473" s="82"/>
    </row>
    <row r="474" spans="1:26" customFormat="1" ht="15" x14ac:dyDescent="0.25">
      <c r="A474" s="363" t="s">
        <v>974</v>
      </c>
      <c r="B474" s="363" t="s">
        <v>397</v>
      </c>
      <c r="C474" s="363"/>
      <c r="D474" s="363" t="s">
        <v>65</v>
      </c>
      <c r="E474" s="82"/>
      <c r="F474" s="82"/>
      <c r="G474" s="82"/>
      <c r="H474" s="82"/>
      <c r="I474" s="82"/>
      <c r="J474" s="82"/>
      <c r="K474" s="363"/>
      <c r="L474" s="363"/>
      <c r="M474" s="364"/>
      <c r="N474" s="365"/>
      <c r="O474" s="365"/>
      <c r="P474" s="364">
        <v>1</v>
      </c>
      <c r="Q474" s="365">
        <v>31.53</v>
      </c>
      <c r="R474" s="365"/>
      <c r="S474" s="364"/>
      <c r="T474" s="365"/>
      <c r="U474" s="362"/>
      <c r="V474" s="366"/>
      <c r="W474" s="362"/>
      <c r="X474" s="82"/>
      <c r="Y474" s="82"/>
      <c r="Z474" s="82"/>
    </row>
    <row r="475" spans="1:26" customFormat="1" ht="15" x14ac:dyDescent="0.25">
      <c r="A475" s="363" t="s">
        <v>974</v>
      </c>
      <c r="B475" s="363" t="s">
        <v>397</v>
      </c>
      <c r="C475" s="363"/>
      <c r="D475" s="363" t="s">
        <v>211</v>
      </c>
      <c r="E475" s="82"/>
      <c r="F475" s="82"/>
      <c r="G475" s="82"/>
      <c r="H475" s="82"/>
      <c r="I475" s="82"/>
      <c r="J475" s="82"/>
      <c r="K475" s="363"/>
      <c r="L475" s="363"/>
      <c r="M475" s="364"/>
      <c r="N475" s="365"/>
      <c r="O475" s="365"/>
      <c r="P475" s="364">
        <v>1</v>
      </c>
      <c r="Q475" s="365">
        <v>42.98</v>
      </c>
      <c r="R475" s="365"/>
      <c r="S475" s="364"/>
      <c r="T475" s="365"/>
      <c r="U475" s="254"/>
      <c r="V475" s="366"/>
      <c r="W475" s="362"/>
      <c r="X475" s="82"/>
      <c r="Y475" s="82"/>
      <c r="Z475" s="82"/>
    </row>
    <row r="476" spans="1:26" customFormat="1" ht="15" x14ac:dyDescent="0.25">
      <c r="A476" s="363" t="s">
        <v>974</v>
      </c>
      <c r="B476" s="363" t="s">
        <v>397</v>
      </c>
      <c r="C476" s="363"/>
      <c r="D476" s="363" t="s">
        <v>120</v>
      </c>
      <c r="E476" s="82"/>
      <c r="F476" s="82"/>
      <c r="G476" s="82"/>
      <c r="H476" s="82"/>
      <c r="I476" s="82"/>
      <c r="J476" s="82"/>
      <c r="K476" s="363"/>
      <c r="L476" s="363"/>
      <c r="M476" s="364">
        <v>939</v>
      </c>
      <c r="N476" s="365">
        <v>85634.94</v>
      </c>
      <c r="O476" s="365"/>
      <c r="P476" s="364">
        <v>792</v>
      </c>
      <c r="Q476" s="365">
        <v>71088.03</v>
      </c>
      <c r="R476" s="365"/>
      <c r="S476" s="364">
        <v>574</v>
      </c>
      <c r="T476" s="365">
        <v>51142.94</v>
      </c>
      <c r="U476" s="362"/>
      <c r="V476" s="366"/>
      <c r="W476" s="362"/>
      <c r="X476" s="82"/>
      <c r="Y476" s="82"/>
      <c r="Z476" s="82"/>
    </row>
    <row r="477" spans="1:26" customFormat="1" ht="15" x14ac:dyDescent="0.25">
      <c r="A477" s="363" t="s">
        <v>974</v>
      </c>
      <c r="B477" s="363" t="s">
        <v>398</v>
      </c>
      <c r="C477" s="363"/>
      <c r="D477" s="363" t="s">
        <v>97</v>
      </c>
      <c r="E477" s="82"/>
      <c r="F477" s="82"/>
      <c r="G477" s="82"/>
      <c r="H477" s="82"/>
      <c r="I477" s="82"/>
      <c r="J477" s="82"/>
      <c r="K477" s="363"/>
      <c r="L477" s="363"/>
      <c r="M477" s="364">
        <v>30</v>
      </c>
      <c r="N477" s="365">
        <v>3180.52</v>
      </c>
      <c r="O477" s="365"/>
      <c r="P477" s="367">
        <v>29</v>
      </c>
      <c r="Q477" s="367">
        <v>2747.2</v>
      </c>
      <c r="R477" s="367"/>
      <c r="S477" s="367">
        <v>22</v>
      </c>
      <c r="T477" s="367">
        <v>1910.85</v>
      </c>
      <c r="U477" s="362"/>
      <c r="V477" s="366"/>
      <c r="W477" s="362"/>
      <c r="X477" s="82"/>
      <c r="Y477" s="82"/>
      <c r="Z477" s="82"/>
    </row>
    <row r="478" spans="1:26" customFormat="1" ht="15" x14ac:dyDescent="0.25">
      <c r="A478" s="363" t="s">
        <v>974</v>
      </c>
      <c r="B478" s="363" t="s">
        <v>399</v>
      </c>
      <c r="C478" s="363"/>
      <c r="D478" s="363" t="s">
        <v>100</v>
      </c>
      <c r="E478" s="82"/>
      <c r="F478" s="82"/>
      <c r="G478" s="82"/>
      <c r="H478" s="82"/>
      <c r="I478" s="82"/>
      <c r="J478" s="82"/>
      <c r="K478" s="363"/>
      <c r="L478" s="363"/>
      <c r="M478" s="364">
        <v>14</v>
      </c>
      <c r="N478" s="365">
        <v>1597.98</v>
      </c>
      <c r="O478" s="365"/>
      <c r="P478" s="364">
        <v>14</v>
      </c>
      <c r="Q478" s="365">
        <v>1543.55</v>
      </c>
      <c r="R478" s="365"/>
      <c r="S478" s="364"/>
      <c r="T478" s="365"/>
      <c r="U478" s="362"/>
      <c r="V478" s="366"/>
      <c r="W478" s="362"/>
      <c r="X478" s="82"/>
      <c r="Y478" s="82"/>
      <c r="Z478" s="82"/>
    </row>
    <row r="479" spans="1:26" customFormat="1" ht="15" x14ac:dyDescent="0.25">
      <c r="A479" s="363" t="s">
        <v>974</v>
      </c>
      <c r="B479" s="363" t="s">
        <v>399</v>
      </c>
      <c r="C479" s="363"/>
      <c r="D479" s="363" t="s">
        <v>77</v>
      </c>
      <c r="E479" s="82"/>
      <c r="F479" s="82"/>
      <c r="G479" s="82"/>
      <c r="H479" s="82"/>
      <c r="I479" s="82"/>
      <c r="J479" s="82"/>
      <c r="K479" s="363"/>
      <c r="L479" s="363"/>
      <c r="M479" s="364">
        <v>344</v>
      </c>
      <c r="N479" s="365">
        <v>30361.54</v>
      </c>
      <c r="O479" s="365"/>
      <c r="P479" s="364">
        <v>297</v>
      </c>
      <c r="Q479" s="365">
        <v>27690.400000000001</v>
      </c>
      <c r="R479" s="365"/>
      <c r="S479" s="364">
        <v>231</v>
      </c>
      <c r="T479" s="365">
        <v>20117.060000000001</v>
      </c>
      <c r="U479" s="254"/>
      <c r="V479" s="254"/>
      <c r="W479" s="254"/>
      <c r="X479" s="82"/>
      <c r="Y479" s="82"/>
      <c r="Z479" s="82"/>
    </row>
    <row r="480" spans="1:26" customFormat="1" ht="15" x14ac:dyDescent="0.25">
      <c r="A480" s="363" t="s">
        <v>974</v>
      </c>
      <c r="B480" s="363" t="s">
        <v>400</v>
      </c>
      <c r="C480" s="363"/>
      <c r="D480" s="363" t="s">
        <v>388</v>
      </c>
      <c r="E480" s="82"/>
      <c r="F480" s="82"/>
      <c r="G480" s="82"/>
      <c r="H480" s="82"/>
      <c r="I480" s="82"/>
      <c r="J480" s="82"/>
      <c r="K480" s="363"/>
      <c r="L480" s="363"/>
      <c r="M480" s="367">
        <v>10</v>
      </c>
      <c r="N480" s="367">
        <v>895.77</v>
      </c>
      <c r="O480" s="367"/>
      <c r="P480" s="364">
        <v>6</v>
      </c>
      <c r="Q480" s="365">
        <v>627.91999999999996</v>
      </c>
      <c r="R480" s="365"/>
      <c r="S480" s="364">
        <v>2</v>
      </c>
      <c r="T480" s="365">
        <v>291.56</v>
      </c>
      <c r="U480" s="362"/>
      <c r="V480" s="366"/>
      <c r="W480" s="362"/>
      <c r="X480" s="82"/>
      <c r="Y480" s="82"/>
      <c r="Z480" s="82"/>
    </row>
    <row r="481" spans="1:26" customFormat="1" ht="15" x14ac:dyDescent="0.25">
      <c r="A481" s="363" t="s">
        <v>974</v>
      </c>
      <c r="B481" s="363" t="s">
        <v>670</v>
      </c>
      <c r="C481" s="363"/>
      <c r="D481" s="363" t="s">
        <v>388</v>
      </c>
      <c r="E481" s="82"/>
      <c r="F481" s="82"/>
      <c r="G481" s="82"/>
      <c r="H481" s="82"/>
      <c r="I481" s="82"/>
      <c r="J481" s="82"/>
      <c r="K481" s="363"/>
      <c r="L481" s="363"/>
      <c r="M481" s="364">
        <v>3</v>
      </c>
      <c r="N481" s="365">
        <v>430.65</v>
      </c>
      <c r="O481" s="365"/>
      <c r="P481" s="364">
        <v>3</v>
      </c>
      <c r="Q481" s="365">
        <v>365</v>
      </c>
      <c r="R481" s="365"/>
      <c r="S481" s="364"/>
      <c r="T481" s="365"/>
      <c r="U481" s="362"/>
      <c r="V481" s="366"/>
      <c r="W481" s="362"/>
      <c r="X481" s="82"/>
      <c r="Y481" s="82"/>
      <c r="Z481" s="82"/>
    </row>
    <row r="482" spans="1:26" customFormat="1" ht="15" x14ac:dyDescent="0.25">
      <c r="A482" s="363" t="s">
        <v>974</v>
      </c>
      <c r="B482" s="363" t="s">
        <v>992</v>
      </c>
      <c r="C482" s="363"/>
      <c r="D482" s="363" t="s">
        <v>388</v>
      </c>
      <c r="E482" s="82"/>
      <c r="F482" s="82"/>
      <c r="G482" s="82"/>
      <c r="H482" s="82"/>
      <c r="I482" s="82"/>
      <c r="J482" s="82"/>
      <c r="K482" s="363"/>
      <c r="L482" s="363"/>
      <c r="M482" s="364"/>
      <c r="N482" s="365"/>
      <c r="O482" s="365"/>
      <c r="P482" s="364"/>
      <c r="Q482" s="365"/>
      <c r="R482" s="365"/>
      <c r="S482" s="364">
        <v>1</v>
      </c>
      <c r="T482" s="365">
        <v>150</v>
      </c>
      <c r="U482" s="254"/>
      <c r="V482" s="254"/>
      <c r="W482" s="254"/>
      <c r="X482" s="82"/>
      <c r="Y482" s="82"/>
      <c r="Z482" s="82"/>
    </row>
    <row r="483" spans="1:26" customFormat="1" ht="15" x14ac:dyDescent="0.25">
      <c r="A483" s="363" t="s">
        <v>974</v>
      </c>
      <c r="B483" s="363" t="s">
        <v>962</v>
      </c>
      <c r="C483" s="363"/>
      <c r="D483" s="363" t="s">
        <v>383</v>
      </c>
      <c r="E483" s="82"/>
      <c r="F483" s="82"/>
      <c r="G483" s="82"/>
      <c r="H483" s="82"/>
      <c r="I483" s="82"/>
      <c r="J483" s="82"/>
      <c r="K483" s="363"/>
      <c r="L483" s="363"/>
      <c r="M483" s="364">
        <v>18</v>
      </c>
      <c r="N483" s="365">
        <v>1859.17</v>
      </c>
      <c r="O483" s="365"/>
      <c r="P483" s="367">
        <v>16</v>
      </c>
      <c r="Q483" s="367">
        <v>1820.8</v>
      </c>
      <c r="R483" s="367"/>
      <c r="S483" s="367">
        <v>15</v>
      </c>
      <c r="T483" s="367">
        <v>1637.61</v>
      </c>
      <c r="U483" s="362"/>
      <c r="V483" s="366"/>
      <c r="W483" s="362"/>
      <c r="X483" s="82"/>
      <c r="Y483" s="82"/>
      <c r="Z483" s="82"/>
    </row>
    <row r="484" spans="1:26" customFormat="1" ht="15" x14ac:dyDescent="0.25">
      <c r="A484" s="363" t="s">
        <v>974</v>
      </c>
      <c r="B484" s="363" t="s">
        <v>403</v>
      </c>
      <c r="C484" s="363"/>
      <c r="D484" s="363" t="s">
        <v>175</v>
      </c>
      <c r="E484" s="82"/>
      <c r="F484" s="82"/>
      <c r="G484" s="82"/>
      <c r="H484" s="82"/>
      <c r="I484" s="82"/>
      <c r="J484" s="82"/>
      <c r="K484" s="363"/>
      <c r="L484" s="363"/>
      <c r="M484" s="364">
        <v>1759</v>
      </c>
      <c r="N484" s="365">
        <v>161618</v>
      </c>
      <c r="O484" s="365"/>
      <c r="P484" s="364">
        <v>1536</v>
      </c>
      <c r="Q484" s="365">
        <v>144508.95000000001</v>
      </c>
      <c r="R484" s="365"/>
      <c r="S484" s="364">
        <v>857</v>
      </c>
      <c r="T484" s="365">
        <v>70255.59</v>
      </c>
      <c r="U484" s="362"/>
      <c r="V484" s="366"/>
      <c r="W484" s="362"/>
      <c r="X484" s="82"/>
      <c r="Y484" s="82"/>
      <c r="Z484" s="82"/>
    </row>
    <row r="485" spans="1:26" customFormat="1" ht="15" x14ac:dyDescent="0.25">
      <c r="A485" s="363" t="s">
        <v>974</v>
      </c>
      <c r="B485" s="363" t="s">
        <v>963</v>
      </c>
      <c r="C485" s="363"/>
      <c r="D485" s="363" t="s">
        <v>175</v>
      </c>
      <c r="E485" s="82"/>
      <c r="F485" s="82"/>
      <c r="G485" s="82"/>
      <c r="H485" s="82"/>
      <c r="I485" s="82"/>
      <c r="J485" s="82"/>
      <c r="K485" s="363"/>
      <c r="L485" s="363"/>
      <c r="M485" s="364"/>
      <c r="N485" s="365"/>
      <c r="O485" s="365"/>
      <c r="P485" s="364"/>
      <c r="Q485" s="365"/>
      <c r="R485" s="365"/>
      <c r="S485" s="364">
        <v>144</v>
      </c>
      <c r="T485" s="365">
        <v>11162.77</v>
      </c>
      <c r="U485" s="362"/>
      <c r="V485" s="366"/>
      <c r="W485" s="362"/>
      <c r="X485" s="82"/>
      <c r="Y485" s="82"/>
      <c r="Z485" s="82"/>
    </row>
    <row r="486" spans="1:26" customFormat="1" ht="15" x14ac:dyDescent="0.25">
      <c r="A486" s="363" t="s">
        <v>974</v>
      </c>
      <c r="B486" s="363" t="s">
        <v>405</v>
      </c>
      <c r="C486" s="363"/>
      <c r="D486" s="363" t="s">
        <v>393</v>
      </c>
      <c r="E486" s="82"/>
      <c r="F486" s="82"/>
      <c r="G486" s="82"/>
      <c r="H486" s="82"/>
      <c r="I486" s="82"/>
      <c r="J486" s="82"/>
      <c r="K486" s="363"/>
      <c r="L486" s="363"/>
      <c r="M486" s="367">
        <v>24</v>
      </c>
      <c r="N486" s="367">
        <v>2666.45</v>
      </c>
      <c r="O486" s="367"/>
      <c r="P486" s="364">
        <v>23</v>
      </c>
      <c r="Q486" s="365">
        <v>2085.86</v>
      </c>
      <c r="R486" s="365"/>
      <c r="S486" s="367">
        <v>24</v>
      </c>
      <c r="T486" s="367">
        <v>3556.56</v>
      </c>
      <c r="U486" s="254"/>
      <c r="V486" s="254"/>
      <c r="W486" s="254"/>
      <c r="X486" s="82"/>
      <c r="Y486" s="82"/>
      <c r="Z486" s="82"/>
    </row>
    <row r="487" spans="1:26" customFormat="1" ht="15" x14ac:dyDescent="0.25">
      <c r="A487" s="363" t="s">
        <v>974</v>
      </c>
      <c r="B487" s="363" t="s">
        <v>993</v>
      </c>
      <c r="C487" s="363"/>
      <c r="D487" s="363" t="s">
        <v>155</v>
      </c>
      <c r="E487" s="82"/>
      <c r="F487" s="82"/>
      <c r="G487" s="82"/>
      <c r="H487" s="82"/>
      <c r="I487" s="82"/>
      <c r="J487" s="82"/>
      <c r="K487" s="363"/>
      <c r="L487" s="363"/>
      <c r="M487" s="367"/>
      <c r="N487" s="367"/>
      <c r="O487" s="367"/>
      <c r="P487" s="364"/>
      <c r="Q487" s="365"/>
      <c r="R487" s="365"/>
      <c r="S487" s="364">
        <v>1</v>
      </c>
      <c r="T487" s="365">
        <v>150</v>
      </c>
      <c r="U487" s="362"/>
      <c r="V487" s="366"/>
      <c r="W487" s="362"/>
      <c r="X487" s="82"/>
      <c r="Y487" s="82"/>
      <c r="Z487" s="82"/>
    </row>
    <row r="488" spans="1:26" customFormat="1" ht="15" x14ac:dyDescent="0.25">
      <c r="A488" s="363" t="s">
        <v>974</v>
      </c>
      <c r="B488" s="363" t="s">
        <v>407</v>
      </c>
      <c r="C488" s="363"/>
      <c r="D488" s="363" t="s">
        <v>155</v>
      </c>
      <c r="E488" s="82"/>
      <c r="F488" s="82"/>
      <c r="G488" s="82"/>
      <c r="H488" s="82"/>
      <c r="I488" s="82"/>
      <c r="J488" s="82"/>
      <c r="K488" s="363"/>
      <c r="L488" s="363"/>
      <c r="M488" s="364">
        <v>170</v>
      </c>
      <c r="N488" s="365">
        <v>9449.7900000000009</v>
      </c>
      <c r="O488" s="365"/>
      <c r="P488" s="364">
        <v>148</v>
      </c>
      <c r="Q488" s="365">
        <v>7551.36</v>
      </c>
      <c r="R488" s="365"/>
      <c r="S488" s="364">
        <v>95</v>
      </c>
      <c r="T488" s="365">
        <v>6344.14</v>
      </c>
      <c r="U488" s="362"/>
      <c r="V488" s="366"/>
      <c r="W488" s="362"/>
      <c r="X488" s="82"/>
      <c r="Y488" s="82"/>
      <c r="Z488" s="82"/>
    </row>
    <row r="489" spans="1:26" customFormat="1" ht="15" x14ac:dyDescent="0.25">
      <c r="A489" s="363" t="s">
        <v>974</v>
      </c>
      <c r="B489" s="363" t="s">
        <v>408</v>
      </c>
      <c r="C489" s="363"/>
      <c r="D489" s="363" t="s">
        <v>409</v>
      </c>
      <c r="E489" s="82"/>
      <c r="F489" s="82"/>
      <c r="G489" s="82"/>
      <c r="H489" s="82"/>
      <c r="I489" s="82"/>
      <c r="J489" s="82"/>
      <c r="K489" s="363"/>
      <c r="L489" s="363"/>
      <c r="M489" s="364">
        <v>41</v>
      </c>
      <c r="N489" s="365">
        <v>5128.57</v>
      </c>
      <c r="O489" s="365"/>
      <c r="P489" s="367">
        <v>33</v>
      </c>
      <c r="Q489" s="367">
        <v>3747.63</v>
      </c>
      <c r="R489" s="367"/>
      <c r="S489" s="367">
        <v>27</v>
      </c>
      <c r="T489" s="367">
        <v>2929.3</v>
      </c>
      <c r="U489" s="362"/>
      <c r="V489" s="254"/>
      <c r="W489" s="254"/>
      <c r="X489" s="82"/>
      <c r="Y489" s="82"/>
      <c r="Z489" s="82"/>
    </row>
    <row r="490" spans="1:26" customFormat="1" ht="15" x14ac:dyDescent="0.25">
      <c r="A490" s="363" t="s">
        <v>974</v>
      </c>
      <c r="B490" s="363" t="s">
        <v>411</v>
      </c>
      <c r="C490" s="363"/>
      <c r="D490" s="363" t="s">
        <v>93</v>
      </c>
      <c r="E490" s="82"/>
      <c r="F490" s="82"/>
      <c r="G490" s="82"/>
      <c r="H490" s="82"/>
      <c r="I490" s="82"/>
      <c r="J490" s="82"/>
      <c r="K490" s="363"/>
      <c r="L490" s="363"/>
      <c r="M490" s="364">
        <v>74</v>
      </c>
      <c r="N490" s="365">
        <v>7307.03</v>
      </c>
      <c r="O490" s="365"/>
      <c r="P490" s="364">
        <v>62</v>
      </c>
      <c r="Q490" s="365">
        <v>6083.09</v>
      </c>
      <c r="R490" s="365"/>
      <c r="S490" s="364">
        <v>53</v>
      </c>
      <c r="T490" s="365">
        <v>5093.1099999999997</v>
      </c>
      <c r="U490" s="362"/>
      <c r="V490" s="366"/>
      <c r="W490" s="362"/>
      <c r="X490" s="82"/>
      <c r="Y490" s="82"/>
      <c r="Z490" s="82"/>
    </row>
    <row r="491" spans="1:26" customFormat="1" ht="15" x14ac:dyDescent="0.25">
      <c r="A491" s="363" t="s">
        <v>974</v>
      </c>
      <c r="B491" s="363" t="s">
        <v>412</v>
      </c>
      <c r="C491" s="363"/>
      <c r="D491" s="363" t="s">
        <v>65</v>
      </c>
      <c r="E491" s="82"/>
      <c r="F491" s="82"/>
      <c r="G491" s="82"/>
      <c r="H491" s="82"/>
      <c r="I491" s="82"/>
      <c r="J491" s="82"/>
      <c r="K491" s="363"/>
      <c r="L491" s="363"/>
      <c r="M491" s="364"/>
      <c r="N491" s="365"/>
      <c r="O491" s="365"/>
      <c r="P491" s="364"/>
      <c r="Q491" s="365"/>
      <c r="R491" s="365"/>
      <c r="S491" s="364">
        <v>1</v>
      </c>
      <c r="T491" s="365">
        <v>5.7</v>
      </c>
      <c r="U491" s="362"/>
      <c r="V491" s="366"/>
      <c r="W491" s="362"/>
      <c r="X491" s="82"/>
      <c r="Y491" s="82"/>
      <c r="Z491" s="82"/>
    </row>
    <row r="492" spans="1:26" customFormat="1" ht="15" x14ac:dyDescent="0.25">
      <c r="A492" s="363" t="s">
        <v>974</v>
      </c>
      <c r="B492" s="363" t="s">
        <v>413</v>
      </c>
      <c r="C492" s="363"/>
      <c r="D492" s="363" t="s">
        <v>414</v>
      </c>
      <c r="E492" s="82"/>
      <c r="F492" s="82"/>
      <c r="G492" s="82"/>
      <c r="H492" s="82"/>
      <c r="I492" s="82"/>
      <c r="J492" s="82"/>
      <c r="K492" s="363"/>
      <c r="L492" s="363"/>
      <c r="M492" s="364">
        <v>64</v>
      </c>
      <c r="N492" s="365">
        <v>5679.7</v>
      </c>
      <c r="O492" s="365"/>
      <c r="P492" s="364">
        <v>53</v>
      </c>
      <c r="Q492" s="365">
        <v>4942.54</v>
      </c>
      <c r="R492" s="365"/>
      <c r="S492" s="364">
        <v>34</v>
      </c>
      <c r="T492" s="365">
        <v>2684.66</v>
      </c>
      <c r="U492" s="254"/>
      <c r="V492" s="254"/>
      <c r="W492" s="254"/>
      <c r="X492" s="82"/>
      <c r="Y492" s="82"/>
      <c r="Z492" s="82"/>
    </row>
    <row r="493" spans="1:26" customFormat="1" ht="15" x14ac:dyDescent="0.25">
      <c r="A493" s="363" t="s">
        <v>974</v>
      </c>
      <c r="B493" s="363" t="s">
        <v>415</v>
      </c>
      <c r="C493" s="363"/>
      <c r="D493" s="363" t="s">
        <v>324</v>
      </c>
      <c r="E493" s="82"/>
      <c r="F493" s="82"/>
      <c r="G493" s="82"/>
      <c r="H493" s="82"/>
      <c r="I493" s="82"/>
      <c r="J493" s="82"/>
      <c r="K493" s="363"/>
      <c r="L493" s="363"/>
      <c r="M493" s="364">
        <v>220</v>
      </c>
      <c r="N493" s="365">
        <v>15677.73</v>
      </c>
      <c r="O493" s="365"/>
      <c r="P493" s="367">
        <v>210</v>
      </c>
      <c r="Q493" s="367">
        <v>16162.64</v>
      </c>
      <c r="R493" s="367"/>
      <c r="S493" s="367">
        <v>130</v>
      </c>
      <c r="T493" s="367">
        <v>9402.2900000000009</v>
      </c>
      <c r="U493" s="254"/>
      <c r="V493" s="254"/>
      <c r="W493" s="254"/>
      <c r="X493" s="82"/>
      <c r="Y493" s="82"/>
      <c r="Z493" s="82"/>
    </row>
    <row r="494" spans="1:26" customFormat="1" ht="15" x14ac:dyDescent="0.25">
      <c r="A494" s="363" t="s">
        <v>974</v>
      </c>
      <c r="B494" s="363" t="s">
        <v>671</v>
      </c>
      <c r="C494" s="363"/>
      <c r="D494" s="363" t="s">
        <v>109</v>
      </c>
      <c r="E494" s="82"/>
      <c r="F494" s="82"/>
      <c r="G494" s="82"/>
      <c r="H494" s="82"/>
      <c r="I494" s="82"/>
      <c r="J494" s="82"/>
      <c r="K494" s="363"/>
      <c r="L494" s="363"/>
      <c r="M494" s="364">
        <v>368</v>
      </c>
      <c r="N494" s="365">
        <v>25840.37</v>
      </c>
      <c r="O494" s="365"/>
      <c r="P494" s="364">
        <v>250</v>
      </c>
      <c r="Q494" s="365">
        <v>17821.5</v>
      </c>
      <c r="R494" s="365"/>
      <c r="S494" s="364">
        <v>10</v>
      </c>
      <c r="T494" s="365">
        <v>608.65</v>
      </c>
      <c r="U494" s="362"/>
      <c r="V494" s="366"/>
      <c r="W494" s="362"/>
      <c r="X494" s="82"/>
      <c r="Y494" s="82"/>
      <c r="Z494" s="82"/>
    </row>
    <row r="495" spans="1:26" customFormat="1" ht="15" x14ac:dyDescent="0.25">
      <c r="A495" s="363" t="s">
        <v>974</v>
      </c>
      <c r="B495" s="363" t="s">
        <v>417</v>
      </c>
      <c r="C495" s="363"/>
      <c r="D495" s="363" t="s">
        <v>79</v>
      </c>
      <c r="E495" s="82"/>
      <c r="F495" s="82"/>
      <c r="G495" s="82"/>
      <c r="H495" s="82"/>
      <c r="I495" s="82"/>
      <c r="J495" s="82"/>
      <c r="K495" s="363"/>
      <c r="L495" s="363"/>
      <c r="M495" s="364">
        <v>13</v>
      </c>
      <c r="N495" s="365">
        <v>1339.42</v>
      </c>
      <c r="O495" s="365"/>
      <c r="P495" s="367">
        <v>14</v>
      </c>
      <c r="Q495" s="367">
        <v>1467.8</v>
      </c>
      <c r="R495" s="367"/>
      <c r="S495" s="367">
        <v>13</v>
      </c>
      <c r="T495" s="367">
        <v>1179.54</v>
      </c>
      <c r="U495" s="362"/>
      <c r="V495" s="366"/>
      <c r="W495" s="362"/>
      <c r="X495" s="82"/>
      <c r="Y495" s="82"/>
      <c r="Z495" s="82"/>
    </row>
    <row r="496" spans="1:26" customFormat="1" ht="15" x14ac:dyDescent="0.25">
      <c r="A496" s="363" t="s">
        <v>974</v>
      </c>
      <c r="B496" s="363" t="s">
        <v>419</v>
      </c>
      <c r="C496" s="363"/>
      <c r="D496" s="363" t="s">
        <v>110</v>
      </c>
      <c r="E496" s="82"/>
      <c r="F496" s="82"/>
      <c r="G496" s="82"/>
      <c r="H496" s="82"/>
      <c r="I496" s="82"/>
      <c r="J496" s="82"/>
      <c r="K496" s="363"/>
      <c r="L496" s="363"/>
      <c r="M496" s="364">
        <v>14</v>
      </c>
      <c r="N496" s="365">
        <v>1346.38</v>
      </c>
      <c r="O496" s="365"/>
      <c r="P496" s="367">
        <v>5</v>
      </c>
      <c r="Q496" s="367">
        <v>554.63</v>
      </c>
      <c r="R496" s="367"/>
      <c r="S496" s="367">
        <v>15</v>
      </c>
      <c r="T496" s="367">
        <v>1183.67</v>
      </c>
      <c r="U496" s="362"/>
      <c r="V496" s="366"/>
      <c r="W496" s="362"/>
      <c r="X496" s="82"/>
      <c r="Y496" s="82"/>
      <c r="Z496" s="82"/>
    </row>
    <row r="497" spans="1:26" customFormat="1" ht="15" x14ac:dyDescent="0.25">
      <c r="A497" s="363" t="s">
        <v>974</v>
      </c>
      <c r="B497" s="363" t="s">
        <v>419</v>
      </c>
      <c r="C497" s="363"/>
      <c r="D497" s="363" t="s">
        <v>369</v>
      </c>
      <c r="E497" s="82"/>
      <c r="F497" s="82"/>
      <c r="G497" s="82"/>
      <c r="H497" s="82"/>
      <c r="I497" s="82"/>
      <c r="J497" s="82"/>
      <c r="K497" s="363"/>
      <c r="L497" s="363"/>
      <c r="M497" s="364">
        <v>1</v>
      </c>
      <c r="N497" s="365">
        <v>137.88999999999999</v>
      </c>
      <c r="O497" s="365"/>
      <c r="P497" s="364"/>
      <c r="Q497" s="365"/>
      <c r="R497" s="365"/>
      <c r="S497" s="364">
        <v>1</v>
      </c>
      <c r="T497" s="365">
        <v>150</v>
      </c>
      <c r="U497" s="254"/>
      <c r="V497" s="254"/>
      <c r="W497" s="254"/>
      <c r="X497" s="82"/>
      <c r="Y497" s="82"/>
      <c r="Z497" s="82"/>
    </row>
    <row r="498" spans="1:26" customFormat="1" ht="15" x14ac:dyDescent="0.25">
      <c r="A498" s="363" t="s">
        <v>974</v>
      </c>
      <c r="B498" s="363" t="s">
        <v>420</v>
      </c>
      <c r="C498" s="363"/>
      <c r="D498" s="363" t="s">
        <v>287</v>
      </c>
      <c r="E498" s="82"/>
      <c r="F498" s="82"/>
      <c r="G498" s="82"/>
      <c r="H498" s="82"/>
      <c r="I498" s="82"/>
      <c r="J498" s="82"/>
      <c r="K498" s="363"/>
      <c r="L498" s="363"/>
      <c r="M498" s="364">
        <v>118</v>
      </c>
      <c r="N498" s="365">
        <v>12189.78</v>
      </c>
      <c r="O498" s="365"/>
      <c r="P498" s="364">
        <v>82</v>
      </c>
      <c r="Q498" s="365">
        <v>8076.47</v>
      </c>
      <c r="R498" s="365"/>
      <c r="S498" s="364">
        <v>105</v>
      </c>
      <c r="T498" s="365">
        <v>10866.72</v>
      </c>
      <c r="U498" s="362"/>
      <c r="V498" s="366"/>
      <c r="W498" s="362"/>
      <c r="X498" s="82"/>
      <c r="Y498" s="82"/>
      <c r="Z498" s="82"/>
    </row>
    <row r="499" spans="1:26" customFormat="1" ht="15" x14ac:dyDescent="0.25">
      <c r="A499" s="363" t="s">
        <v>974</v>
      </c>
      <c r="B499" s="363" t="s">
        <v>994</v>
      </c>
      <c r="C499" s="363"/>
      <c r="D499" s="363" t="s">
        <v>287</v>
      </c>
      <c r="E499" s="82"/>
      <c r="F499" s="82"/>
      <c r="G499" s="82"/>
      <c r="H499" s="82"/>
      <c r="I499" s="82"/>
      <c r="J499" s="82"/>
      <c r="K499" s="363"/>
      <c r="L499" s="363"/>
      <c r="M499" s="367"/>
      <c r="N499" s="367"/>
      <c r="O499" s="367"/>
      <c r="P499" s="364"/>
      <c r="Q499" s="365"/>
      <c r="R499" s="365"/>
      <c r="S499" s="364">
        <v>17</v>
      </c>
      <c r="T499" s="365">
        <v>2091.48</v>
      </c>
      <c r="U499" s="254"/>
      <c r="V499" s="254"/>
      <c r="W499" s="254"/>
      <c r="X499" s="82"/>
      <c r="Y499" s="82"/>
      <c r="Z499" s="82"/>
    </row>
    <row r="500" spans="1:26" customFormat="1" ht="15" x14ac:dyDescent="0.25">
      <c r="A500" s="363" t="s">
        <v>974</v>
      </c>
      <c r="B500" s="363" t="s">
        <v>421</v>
      </c>
      <c r="C500" s="363"/>
      <c r="D500" s="363" t="s">
        <v>295</v>
      </c>
      <c r="E500" s="82"/>
      <c r="F500" s="82"/>
      <c r="G500" s="82"/>
      <c r="H500" s="82"/>
      <c r="I500" s="82"/>
      <c r="J500" s="82"/>
      <c r="K500" s="363"/>
      <c r="L500" s="363"/>
      <c r="M500" s="364">
        <v>38</v>
      </c>
      <c r="N500" s="365">
        <v>3925.72</v>
      </c>
      <c r="O500" s="365"/>
      <c r="P500" s="364">
        <v>35</v>
      </c>
      <c r="Q500" s="365">
        <v>4192.4399999999996</v>
      </c>
      <c r="R500" s="365"/>
      <c r="S500" s="364">
        <v>25</v>
      </c>
      <c r="T500" s="365">
        <v>2672.6</v>
      </c>
      <c r="U500" s="254"/>
      <c r="V500" s="254"/>
      <c r="W500" s="254"/>
      <c r="X500" s="82"/>
      <c r="Y500" s="82"/>
      <c r="Z500" s="82"/>
    </row>
    <row r="501" spans="1:26" customFormat="1" ht="15" x14ac:dyDescent="0.25">
      <c r="A501" s="363" t="s">
        <v>974</v>
      </c>
      <c r="B501" s="363" t="s">
        <v>995</v>
      </c>
      <c r="C501" s="363"/>
      <c r="D501" s="363" t="s">
        <v>410</v>
      </c>
      <c r="E501" s="82"/>
      <c r="F501" s="82"/>
      <c r="G501" s="82"/>
      <c r="H501" s="82"/>
      <c r="I501" s="82"/>
      <c r="J501" s="82"/>
      <c r="K501" s="363"/>
      <c r="L501" s="363"/>
      <c r="M501" s="364">
        <v>66</v>
      </c>
      <c r="N501" s="365">
        <v>7314.99</v>
      </c>
      <c r="O501" s="365"/>
      <c r="P501" s="364">
        <v>55</v>
      </c>
      <c r="Q501" s="365">
        <v>6002.25</v>
      </c>
      <c r="R501" s="365"/>
      <c r="S501" s="364">
        <v>53</v>
      </c>
      <c r="T501" s="365">
        <v>5219.93</v>
      </c>
      <c r="U501" s="362"/>
      <c r="V501" s="366"/>
      <c r="W501" s="362"/>
      <c r="X501" s="82"/>
      <c r="Y501" s="82"/>
      <c r="Z501" s="82"/>
    </row>
    <row r="502" spans="1:26" customFormat="1" ht="15" x14ac:dyDescent="0.25">
      <c r="A502" s="363" t="s">
        <v>974</v>
      </c>
      <c r="B502" s="363" t="s">
        <v>965</v>
      </c>
      <c r="C502" s="363"/>
      <c r="D502" s="363" t="s">
        <v>425</v>
      </c>
      <c r="E502" s="82"/>
      <c r="F502" s="82"/>
      <c r="G502" s="82"/>
      <c r="H502" s="82"/>
      <c r="I502" s="82"/>
      <c r="J502" s="82"/>
      <c r="K502" s="363"/>
      <c r="L502" s="363"/>
      <c r="M502" s="364">
        <v>23</v>
      </c>
      <c r="N502" s="365">
        <v>2412.25</v>
      </c>
      <c r="O502" s="365"/>
      <c r="P502" s="364">
        <v>20</v>
      </c>
      <c r="Q502" s="365">
        <v>2153.6999999999998</v>
      </c>
      <c r="R502" s="365"/>
      <c r="S502" s="364">
        <v>26</v>
      </c>
      <c r="T502" s="365">
        <v>2312.3000000000002</v>
      </c>
      <c r="U502" s="362"/>
      <c r="V502" s="366"/>
      <c r="W502" s="362"/>
      <c r="X502" s="82"/>
      <c r="Y502" s="82"/>
      <c r="Z502" s="82"/>
    </row>
    <row r="503" spans="1:26" customFormat="1" ht="15" x14ac:dyDescent="0.25">
      <c r="A503" s="363" t="s">
        <v>974</v>
      </c>
      <c r="B503" s="363" t="s">
        <v>426</v>
      </c>
      <c r="C503" s="363"/>
      <c r="D503" s="363" t="s">
        <v>104</v>
      </c>
      <c r="E503" s="82"/>
      <c r="F503" s="82"/>
      <c r="G503" s="82"/>
      <c r="H503" s="82"/>
      <c r="I503" s="82"/>
      <c r="J503" s="82"/>
      <c r="K503" s="363"/>
      <c r="L503" s="363"/>
      <c r="M503" s="364"/>
      <c r="N503" s="365"/>
      <c r="O503" s="365"/>
      <c r="P503" s="364">
        <v>1</v>
      </c>
      <c r="Q503" s="365">
        <v>62.16</v>
      </c>
      <c r="R503" s="365"/>
      <c r="S503" s="364"/>
      <c r="T503" s="365"/>
      <c r="U503" s="362"/>
      <c r="V503" s="366"/>
      <c r="W503" s="362"/>
      <c r="X503" s="82"/>
      <c r="Y503" s="82"/>
      <c r="Z503" s="82"/>
    </row>
    <row r="504" spans="1:26" customFormat="1" ht="15" x14ac:dyDescent="0.25">
      <c r="A504" s="363" t="s">
        <v>974</v>
      </c>
      <c r="B504" s="363" t="s">
        <v>428</v>
      </c>
      <c r="C504" s="363"/>
      <c r="D504" s="363" t="s">
        <v>64</v>
      </c>
      <c r="E504" s="82"/>
      <c r="F504" s="82"/>
      <c r="G504" s="82"/>
      <c r="H504" s="82"/>
      <c r="I504" s="82"/>
      <c r="J504" s="82"/>
      <c r="K504" s="363"/>
      <c r="L504" s="363"/>
      <c r="M504" s="367">
        <v>205</v>
      </c>
      <c r="N504" s="367">
        <v>9538.6299999999992</v>
      </c>
      <c r="O504" s="367"/>
      <c r="P504" s="364">
        <v>198</v>
      </c>
      <c r="Q504" s="365">
        <v>9234.5499999999993</v>
      </c>
      <c r="R504" s="365"/>
      <c r="S504" s="364">
        <v>4</v>
      </c>
      <c r="T504" s="365">
        <v>104.84</v>
      </c>
      <c r="U504" s="362"/>
      <c r="V504" s="366"/>
      <c r="W504" s="362"/>
      <c r="X504" s="82"/>
      <c r="Y504" s="82"/>
      <c r="Z504" s="82"/>
    </row>
    <row r="505" spans="1:26" customFormat="1" ht="15" x14ac:dyDescent="0.25">
      <c r="A505" s="363" t="s">
        <v>974</v>
      </c>
      <c r="B505" s="363" t="s">
        <v>430</v>
      </c>
      <c r="C505" s="363"/>
      <c r="D505" s="363" t="s">
        <v>167</v>
      </c>
      <c r="E505" s="82"/>
      <c r="F505" s="82"/>
      <c r="G505" s="82"/>
      <c r="H505" s="82"/>
      <c r="I505" s="82"/>
      <c r="J505" s="82"/>
      <c r="K505" s="363"/>
      <c r="L505" s="363"/>
      <c r="M505" s="364">
        <v>103</v>
      </c>
      <c r="N505" s="365">
        <v>6262.66</v>
      </c>
      <c r="O505" s="365"/>
      <c r="P505" s="364">
        <v>96</v>
      </c>
      <c r="Q505" s="365">
        <v>5935.7</v>
      </c>
      <c r="R505" s="365"/>
      <c r="S505" s="364">
        <v>5</v>
      </c>
      <c r="T505" s="365">
        <v>174.36</v>
      </c>
      <c r="U505" s="362"/>
      <c r="V505" s="366"/>
      <c r="W505" s="362"/>
      <c r="X505" s="82"/>
      <c r="Y505" s="82"/>
      <c r="Z505" s="82"/>
    </row>
    <row r="506" spans="1:26" customFormat="1" ht="15" x14ac:dyDescent="0.25">
      <c r="A506" s="363" t="s">
        <v>974</v>
      </c>
      <c r="B506" s="363" t="s">
        <v>432</v>
      </c>
      <c r="C506" s="363"/>
      <c r="D506" s="363" t="s">
        <v>368</v>
      </c>
      <c r="E506" s="82"/>
      <c r="F506" s="82"/>
      <c r="G506" s="82"/>
      <c r="H506" s="82"/>
      <c r="I506" s="82"/>
      <c r="J506" s="82"/>
      <c r="K506" s="363"/>
      <c r="L506" s="363"/>
      <c r="M506" s="364">
        <v>139</v>
      </c>
      <c r="N506" s="365">
        <v>10539.54</v>
      </c>
      <c r="O506" s="365"/>
      <c r="P506" s="364">
        <v>127</v>
      </c>
      <c r="Q506" s="365">
        <v>8709.9500000000007</v>
      </c>
      <c r="R506" s="365"/>
      <c r="S506" s="364">
        <v>93</v>
      </c>
      <c r="T506" s="365">
        <v>7414.31</v>
      </c>
      <c r="U506" s="362"/>
      <c r="V506" s="366"/>
      <c r="W506" s="362"/>
      <c r="X506" s="82"/>
      <c r="Y506" s="82"/>
      <c r="Z506" s="82"/>
    </row>
    <row r="507" spans="1:26" customFormat="1" ht="15" x14ac:dyDescent="0.25">
      <c r="A507" s="363" t="s">
        <v>974</v>
      </c>
      <c r="B507" s="363" t="s">
        <v>436</v>
      </c>
      <c r="C507" s="363"/>
      <c r="D507" s="363" t="s">
        <v>390</v>
      </c>
      <c r="E507" s="82"/>
      <c r="F507" s="82"/>
      <c r="G507" s="82"/>
      <c r="H507" s="82"/>
      <c r="I507" s="82"/>
      <c r="J507" s="82"/>
      <c r="K507" s="363"/>
      <c r="L507" s="363"/>
      <c r="M507" s="364">
        <v>165</v>
      </c>
      <c r="N507" s="365">
        <v>6538.32</v>
      </c>
      <c r="O507" s="365"/>
      <c r="P507" s="364">
        <v>104</v>
      </c>
      <c r="Q507" s="365">
        <v>4530.8999999999996</v>
      </c>
      <c r="R507" s="365"/>
      <c r="S507" s="364">
        <v>93</v>
      </c>
      <c r="T507" s="365">
        <v>4643.75</v>
      </c>
      <c r="U507" s="362"/>
      <c r="V507" s="366"/>
      <c r="W507" s="362"/>
      <c r="X507" s="82"/>
      <c r="Y507" s="82"/>
      <c r="Z507" s="82"/>
    </row>
    <row r="508" spans="1:26" customFormat="1" ht="15" x14ac:dyDescent="0.25">
      <c r="A508" s="363" t="s">
        <v>974</v>
      </c>
      <c r="B508" s="363" t="s">
        <v>438</v>
      </c>
      <c r="C508" s="363"/>
      <c r="D508" s="363" t="s">
        <v>224</v>
      </c>
      <c r="E508" s="82"/>
      <c r="F508" s="82"/>
      <c r="G508" s="82"/>
      <c r="H508" s="82"/>
      <c r="I508" s="82"/>
      <c r="J508" s="82"/>
      <c r="K508" s="363"/>
      <c r="L508" s="363"/>
      <c r="M508" s="364">
        <v>25</v>
      </c>
      <c r="N508" s="365">
        <v>2451.6</v>
      </c>
      <c r="O508" s="365"/>
      <c r="P508" s="364">
        <v>25</v>
      </c>
      <c r="Q508" s="365">
        <v>2183.67</v>
      </c>
      <c r="R508" s="365"/>
      <c r="S508" s="364">
        <v>14</v>
      </c>
      <c r="T508" s="365">
        <v>1047.77</v>
      </c>
      <c r="U508" s="254"/>
      <c r="V508" s="254"/>
      <c r="W508" s="254"/>
      <c r="X508" s="82"/>
      <c r="Y508" s="82"/>
      <c r="Z508" s="82"/>
    </row>
    <row r="509" spans="1:26" customFormat="1" ht="15" x14ac:dyDescent="0.25">
      <c r="A509" s="363" t="s">
        <v>974</v>
      </c>
      <c r="B509" s="363" t="s">
        <v>440</v>
      </c>
      <c r="C509" s="363"/>
      <c r="D509" s="363" t="s">
        <v>292</v>
      </c>
      <c r="E509" s="82"/>
      <c r="F509" s="82"/>
      <c r="G509" s="82"/>
      <c r="H509" s="82"/>
      <c r="I509" s="82"/>
      <c r="J509" s="82"/>
      <c r="K509" s="363"/>
      <c r="L509" s="363"/>
      <c r="M509" s="364">
        <v>21</v>
      </c>
      <c r="N509" s="365">
        <v>2288.35</v>
      </c>
      <c r="O509" s="365"/>
      <c r="P509" s="364">
        <v>9</v>
      </c>
      <c r="Q509" s="365">
        <v>1068.8499999999999</v>
      </c>
      <c r="R509" s="365"/>
      <c r="S509" s="364">
        <v>13</v>
      </c>
      <c r="T509" s="365">
        <v>1149.3499999999999</v>
      </c>
      <c r="U509" s="362"/>
      <c r="V509" s="366"/>
      <c r="W509" s="362"/>
      <c r="X509" s="82"/>
      <c r="Y509" s="82"/>
      <c r="Z509" s="82"/>
    </row>
    <row r="510" spans="1:26" customFormat="1" ht="15" x14ac:dyDescent="0.25">
      <c r="A510" s="363" t="s">
        <v>974</v>
      </c>
      <c r="B510" s="363" t="s">
        <v>445</v>
      </c>
      <c r="C510" s="363"/>
      <c r="D510" s="363" t="s">
        <v>124</v>
      </c>
      <c r="E510" s="82"/>
      <c r="F510" s="82"/>
      <c r="G510" s="82"/>
      <c r="H510" s="82"/>
      <c r="I510" s="82"/>
      <c r="J510" s="82"/>
      <c r="K510" s="363"/>
      <c r="L510" s="363"/>
      <c r="M510" s="364">
        <v>44</v>
      </c>
      <c r="N510" s="365">
        <v>4033.17</v>
      </c>
      <c r="O510" s="365"/>
      <c r="P510" s="364">
        <v>39</v>
      </c>
      <c r="Q510" s="365">
        <v>3548.75</v>
      </c>
      <c r="R510" s="365"/>
      <c r="S510" s="364">
        <v>33</v>
      </c>
      <c r="T510" s="365">
        <v>2906.65</v>
      </c>
      <c r="U510" s="362"/>
      <c r="V510" s="366"/>
      <c r="W510" s="362"/>
      <c r="X510" s="82"/>
      <c r="Y510" s="82"/>
      <c r="Z510" s="82"/>
    </row>
    <row r="511" spans="1:26" customFormat="1" ht="15" x14ac:dyDescent="0.25">
      <c r="A511" s="363" t="s">
        <v>974</v>
      </c>
      <c r="B511" s="363" t="s">
        <v>446</v>
      </c>
      <c r="C511" s="363"/>
      <c r="D511" s="363" t="s">
        <v>109</v>
      </c>
      <c r="E511" s="82"/>
      <c r="F511" s="82"/>
      <c r="G511" s="82"/>
      <c r="H511" s="82"/>
      <c r="I511" s="82"/>
      <c r="J511" s="82"/>
      <c r="K511" s="363"/>
      <c r="L511" s="363"/>
      <c r="M511" s="364">
        <v>31</v>
      </c>
      <c r="N511" s="365">
        <v>2511.27</v>
      </c>
      <c r="O511" s="365"/>
      <c r="P511" s="364">
        <v>27</v>
      </c>
      <c r="Q511" s="365">
        <v>2018.76</v>
      </c>
      <c r="R511" s="365"/>
      <c r="S511" s="364">
        <v>15</v>
      </c>
      <c r="T511" s="365">
        <v>1116.45</v>
      </c>
      <c r="U511" s="362"/>
      <c r="V511" s="366"/>
      <c r="W511" s="362"/>
      <c r="X511" s="82"/>
      <c r="Y511" s="82"/>
      <c r="Z511" s="82"/>
    </row>
    <row r="512" spans="1:26" customFormat="1" ht="15" x14ac:dyDescent="0.25">
      <c r="A512" s="363" t="s">
        <v>974</v>
      </c>
      <c r="B512" s="363" t="s">
        <v>448</v>
      </c>
      <c r="C512" s="363"/>
      <c r="D512" s="363" t="s">
        <v>449</v>
      </c>
      <c r="E512" s="82"/>
      <c r="F512" s="82"/>
      <c r="G512" s="82"/>
      <c r="H512" s="82"/>
      <c r="I512" s="82"/>
      <c r="J512" s="82"/>
      <c r="K512" s="363"/>
      <c r="L512" s="363"/>
      <c r="M512" s="367">
        <v>576</v>
      </c>
      <c r="N512" s="367">
        <v>59710.38</v>
      </c>
      <c r="O512" s="367"/>
      <c r="P512" s="364">
        <v>523</v>
      </c>
      <c r="Q512" s="365">
        <v>57777.79</v>
      </c>
      <c r="R512" s="365"/>
      <c r="S512" s="364">
        <v>444</v>
      </c>
      <c r="T512" s="365">
        <v>41126.65</v>
      </c>
      <c r="U512" s="362"/>
      <c r="V512" s="366"/>
      <c r="W512" s="362"/>
      <c r="X512" s="82"/>
      <c r="Y512" s="82"/>
      <c r="Z512" s="82"/>
    </row>
    <row r="513" spans="1:26" customFormat="1" ht="15" x14ac:dyDescent="0.25">
      <c r="A513" s="363" t="s">
        <v>974</v>
      </c>
      <c r="B513" s="363" t="s">
        <v>996</v>
      </c>
      <c r="C513" s="363"/>
      <c r="D513" s="363" t="s">
        <v>451</v>
      </c>
      <c r="E513" s="82"/>
      <c r="F513" s="82"/>
      <c r="G513" s="82"/>
      <c r="H513" s="82"/>
      <c r="I513" s="82"/>
      <c r="J513" s="82"/>
      <c r="K513" s="363"/>
      <c r="L513" s="363"/>
      <c r="M513" s="364">
        <v>33</v>
      </c>
      <c r="N513" s="365">
        <v>2943.63</v>
      </c>
      <c r="O513" s="365"/>
      <c r="P513" s="364">
        <v>28</v>
      </c>
      <c r="Q513" s="365">
        <v>2538.58</v>
      </c>
      <c r="R513" s="365"/>
      <c r="S513" s="364">
        <v>27</v>
      </c>
      <c r="T513" s="365">
        <v>2419.58</v>
      </c>
      <c r="U513" s="362"/>
      <c r="V513" s="366"/>
      <c r="W513" s="362"/>
      <c r="X513" s="82"/>
      <c r="Y513" s="82"/>
      <c r="Z513" s="82"/>
    </row>
    <row r="514" spans="1:26" customFormat="1" ht="15" x14ac:dyDescent="0.25">
      <c r="A514" s="363" t="s">
        <v>974</v>
      </c>
      <c r="B514" s="363" t="s">
        <v>453</v>
      </c>
      <c r="C514" s="363"/>
      <c r="D514" s="363" t="s">
        <v>177</v>
      </c>
      <c r="E514" s="82"/>
      <c r="F514" s="82"/>
      <c r="G514" s="82"/>
      <c r="H514" s="82"/>
      <c r="I514" s="82"/>
      <c r="J514" s="82"/>
      <c r="K514" s="363"/>
      <c r="L514" s="363"/>
      <c r="M514" s="364">
        <v>486</v>
      </c>
      <c r="N514" s="365">
        <v>51573.120000000003</v>
      </c>
      <c r="O514" s="365"/>
      <c r="P514" s="364">
        <v>429</v>
      </c>
      <c r="Q514" s="365">
        <v>44635.3</v>
      </c>
      <c r="R514" s="365"/>
      <c r="S514" s="364">
        <v>319</v>
      </c>
      <c r="T514" s="365">
        <v>30813.24</v>
      </c>
      <c r="U514" s="362"/>
      <c r="V514" s="366"/>
      <c r="W514" s="362"/>
      <c r="X514" s="82"/>
      <c r="Y514" s="82"/>
      <c r="Z514" s="82"/>
    </row>
    <row r="515" spans="1:26" customFormat="1" ht="15" x14ac:dyDescent="0.25">
      <c r="A515" s="363" t="s">
        <v>974</v>
      </c>
      <c r="B515" s="363" t="s">
        <v>454</v>
      </c>
      <c r="C515" s="363"/>
      <c r="D515" s="363" t="s">
        <v>455</v>
      </c>
      <c r="E515" s="82"/>
      <c r="F515" s="82"/>
      <c r="G515" s="82"/>
      <c r="H515" s="82"/>
      <c r="I515" s="82"/>
      <c r="J515" s="82"/>
      <c r="K515" s="363"/>
      <c r="L515" s="363"/>
      <c r="M515" s="364">
        <v>536</v>
      </c>
      <c r="N515" s="365">
        <v>42911.13</v>
      </c>
      <c r="O515" s="365"/>
      <c r="P515" s="364">
        <v>476</v>
      </c>
      <c r="Q515" s="365">
        <v>39368.800000000003</v>
      </c>
      <c r="R515" s="365"/>
      <c r="S515" s="367">
        <v>303</v>
      </c>
      <c r="T515" s="367">
        <v>23682.12</v>
      </c>
      <c r="U515" s="362"/>
      <c r="V515" s="366"/>
      <c r="W515" s="362"/>
      <c r="X515" s="82"/>
      <c r="Y515" s="82"/>
      <c r="Z515" s="82"/>
    </row>
    <row r="516" spans="1:26" customFormat="1" ht="15" x14ac:dyDescent="0.25">
      <c r="A516" s="363" t="s">
        <v>974</v>
      </c>
      <c r="B516" s="363" t="s">
        <v>457</v>
      </c>
      <c r="C516" s="363"/>
      <c r="D516" s="363" t="s">
        <v>127</v>
      </c>
      <c r="E516" s="82"/>
      <c r="F516" s="82"/>
      <c r="G516" s="82"/>
      <c r="H516" s="82"/>
      <c r="I516" s="82"/>
      <c r="J516" s="82"/>
      <c r="K516" s="363"/>
      <c r="L516" s="363"/>
      <c r="M516" s="364">
        <v>32</v>
      </c>
      <c r="N516" s="365">
        <v>3334.46</v>
      </c>
      <c r="O516" s="365"/>
      <c r="P516" s="364">
        <v>30</v>
      </c>
      <c r="Q516" s="365">
        <v>3264.19</v>
      </c>
      <c r="R516" s="365"/>
      <c r="S516" s="364">
        <v>16</v>
      </c>
      <c r="T516" s="365">
        <v>1461.87</v>
      </c>
      <c r="U516" s="362"/>
      <c r="V516" s="366"/>
      <c r="W516" s="362"/>
      <c r="X516" s="82"/>
      <c r="Y516" s="82"/>
      <c r="Z516" s="82"/>
    </row>
    <row r="517" spans="1:26" customFormat="1" ht="15" x14ac:dyDescent="0.25">
      <c r="A517" s="363" t="s">
        <v>974</v>
      </c>
      <c r="B517" s="363" t="s">
        <v>459</v>
      </c>
      <c r="C517" s="363"/>
      <c r="D517" s="363" t="s">
        <v>460</v>
      </c>
      <c r="E517" s="82"/>
      <c r="F517" s="82"/>
      <c r="G517" s="82"/>
      <c r="H517" s="82"/>
      <c r="I517" s="82"/>
      <c r="J517" s="82"/>
      <c r="K517" s="363"/>
      <c r="L517" s="363"/>
      <c r="M517" s="367">
        <v>5</v>
      </c>
      <c r="N517" s="367">
        <v>626.69000000000005</v>
      </c>
      <c r="O517" s="367"/>
      <c r="P517" s="364">
        <v>6</v>
      </c>
      <c r="Q517" s="365">
        <v>897.63</v>
      </c>
      <c r="R517" s="365"/>
      <c r="S517" s="364">
        <v>5</v>
      </c>
      <c r="T517" s="365">
        <v>554.96</v>
      </c>
      <c r="U517" s="362"/>
      <c r="V517" s="366"/>
      <c r="W517" s="362"/>
      <c r="X517" s="82"/>
      <c r="Y517" s="82"/>
      <c r="Z517" s="82"/>
    </row>
    <row r="518" spans="1:26" customFormat="1" ht="15" x14ac:dyDescent="0.25">
      <c r="A518" s="363" t="s">
        <v>974</v>
      </c>
      <c r="B518" s="363" t="s">
        <v>461</v>
      </c>
      <c r="C518" s="363"/>
      <c r="D518" s="363" t="s">
        <v>203</v>
      </c>
      <c r="E518" s="82"/>
      <c r="F518" s="82"/>
      <c r="G518" s="82"/>
      <c r="H518" s="82"/>
      <c r="I518" s="82"/>
      <c r="J518" s="82"/>
      <c r="K518" s="363"/>
      <c r="L518" s="363"/>
      <c r="M518" s="364">
        <v>571</v>
      </c>
      <c r="N518" s="365">
        <v>44515.48</v>
      </c>
      <c r="O518" s="365"/>
      <c r="P518" s="364">
        <v>352</v>
      </c>
      <c r="Q518" s="365">
        <v>32239.55</v>
      </c>
      <c r="R518" s="365"/>
      <c r="S518" s="364">
        <v>361</v>
      </c>
      <c r="T518" s="365">
        <v>31435.23</v>
      </c>
      <c r="U518" s="362"/>
      <c r="V518" s="366"/>
      <c r="W518" s="362"/>
      <c r="X518" s="82"/>
      <c r="Y518" s="82"/>
      <c r="Z518" s="82"/>
    </row>
    <row r="519" spans="1:26" customFormat="1" ht="15" x14ac:dyDescent="0.25">
      <c r="A519" s="363" t="s">
        <v>974</v>
      </c>
      <c r="B519" s="363" t="s">
        <v>464</v>
      </c>
      <c r="C519" s="363"/>
      <c r="D519" s="363" t="s">
        <v>63</v>
      </c>
      <c r="E519" s="82"/>
      <c r="F519" s="82"/>
      <c r="G519" s="82"/>
      <c r="H519" s="82"/>
      <c r="I519" s="82"/>
      <c r="J519" s="82"/>
      <c r="K519" s="363"/>
      <c r="L519" s="363"/>
      <c r="M519" s="364">
        <v>34</v>
      </c>
      <c r="N519" s="365">
        <v>3078.41</v>
      </c>
      <c r="O519" s="365"/>
      <c r="P519" s="364">
        <v>22</v>
      </c>
      <c r="Q519" s="365">
        <v>1928.85</v>
      </c>
      <c r="R519" s="365"/>
      <c r="S519" s="364">
        <v>11</v>
      </c>
      <c r="T519" s="365">
        <v>862.85</v>
      </c>
      <c r="U519" s="362"/>
      <c r="V519" s="366"/>
      <c r="W519" s="362"/>
      <c r="X519" s="82"/>
      <c r="Y519" s="82"/>
      <c r="Z519" s="82"/>
    </row>
    <row r="520" spans="1:26" customFormat="1" ht="15" x14ac:dyDescent="0.25">
      <c r="A520" s="363" t="s">
        <v>974</v>
      </c>
      <c r="B520" s="363" t="s">
        <v>466</v>
      </c>
      <c r="C520" s="363"/>
      <c r="D520" s="363" t="s">
        <v>467</v>
      </c>
      <c r="E520" s="82"/>
      <c r="F520" s="82"/>
      <c r="G520" s="82"/>
      <c r="H520" s="82"/>
      <c r="I520" s="82"/>
      <c r="J520" s="82"/>
      <c r="K520" s="363"/>
      <c r="L520" s="363"/>
      <c r="M520" s="364">
        <v>121</v>
      </c>
      <c r="N520" s="365">
        <v>9295.77</v>
      </c>
      <c r="O520" s="365"/>
      <c r="P520" s="364">
        <v>114</v>
      </c>
      <c r="Q520" s="365">
        <v>9557.7099999999991</v>
      </c>
      <c r="R520" s="365"/>
      <c r="S520" s="364">
        <v>110</v>
      </c>
      <c r="T520" s="365">
        <v>8363.5300000000007</v>
      </c>
      <c r="U520" s="362"/>
      <c r="V520" s="254"/>
      <c r="W520" s="254"/>
      <c r="X520" s="82"/>
      <c r="Y520" s="82"/>
      <c r="Z520" s="82"/>
    </row>
    <row r="521" spans="1:26" customFormat="1" ht="15" x14ac:dyDescent="0.25">
      <c r="A521" s="363" t="s">
        <v>974</v>
      </c>
      <c r="B521" s="363" t="s">
        <v>468</v>
      </c>
      <c r="C521" s="363"/>
      <c r="D521" s="363" t="s">
        <v>70</v>
      </c>
      <c r="E521" s="82"/>
      <c r="F521" s="82"/>
      <c r="G521" s="82"/>
      <c r="H521" s="82"/>
      <c r="I521" s="82"/>
      <c r="J521" s="82"/>
      <c r="K521" s="363"/>
      <c r="L521" s="363"/>
      <c r="M521" s="364">
        <v>7</v>
      </c>
      <c r="N521" s="365">
        <v>809.41</v>
      </c>
      <c r="O521" s="365"/>
      <c r="P521" s="364">
        <v>8</v>
      </c>
      <c r="Q521" s="365">
        <v>1069.02</v>
      </c>
      <c r="R521" s="365"/>
      <c r="S521" s="364"/>
      <c r="T521" s="365"/>
      <c r="U521" s="362"/>
      <c r="V521" s="366"/>
      <c r="W521" s="362"/>
      <c r="X521" s="82"/>
      <c r="Y521" s="82"/>
      <c r="Z521" s="82"/>
    </row>
    <row r="522" spans="1:26" customFormat="1" ht="15" x14ac:dyDescent="0.25">
      <c r="A522" s="363" t="s">
        <v>974</v>
      </c>
      <c r="B522" s="363" t="s">
        <v>814</v>
      </c>
      <c r="C522" s="363"/>
      <c r="D522" s="363" t="s">
        <v>93</v>
      </c>
      <c r="E522" s="82"/>
      <c r="F522" s="82"/>
      <c r="G522" s="82"/>
      <c r="H522" s="82"/>
      <c r="I522" s="82"/>
      <c r="J522" s="82"/>
      <c r="K522" s="363"/>
      <c r="L522" s="363"/>
      <c r="M522" s="364">
        <v>1</v>
      </c>
      <c r="N522" s="365">
        <v>39.78</v>
      </c>
      <c r="O522" s="365"/>
      <c r="P522" s="364"/>
      <c r="Q522" s="365"/>
      <c r="R522" s="365"/>
      <c r="S522" s="364"/>
      <c r="T522" s="365"/>
      <c r="U522" s="362"/>
      <c r="V522" s="366"/>
      <c r="W522" s="362"/>
      <c r="X522" s="82"/>
      <c r="Y522" s="82"/>
      <c r="Z522" s="82"/>
    </row>
    <row r="523" spans="1:26" customFormat="1" ht="15" x14ac:dyDescent="0.25">
      <c r="A523" s="363" t="s">
        <v>974</v>
      </c>
      <c r="B523" s="363" t="s">
        <v>469</v>
      </c>
      <c r="C523" s="363"/>
      <c r="D523" s="363" t="s">
        <v>201</v>
      </c>
      <c r="E523" s="82"/>
      <c r="F523" s="82"/>
      <c r="G523" s="82"/>
      <c r="H523" s="82"/>
      <c r="I523" s="82"/>
      <c r="J523" s="82"/>
      <c r="K523" s="363"/>
      <c r="L523" s="363"/>
      <c r="M523" s="367"/>
      <c r="N523" s="367"/>
      <c r="O523" s="367"/>
      <c r="P523" s="364"/>
      <c r="Q523" s="365"/>
      <c r="R523" s="365"/>
      <c r="S523" s="364">
        <v>1</v>
      </c>
      <c r="T523" s="365">
        <v>74.459999999999994</v>
      </c>
      <c r="U523" s="362"/>
      <c r="V523" s="366"/>
      <c r="W523" s="362"/>
      <c r="X523" s="82"/>
      <c r="Y523" s="82"/>
      <c r="Z523" s="82"/>
    </row>
    <row r="524" spans="1:26" customFormat="1" ht="15" x14ac:dyDescent="0.25">
      <c r="A524" s="363" t="s">
        <v>974</v>
      </c>
      <c r="B524" s="363" t="s">
        <v>470</v>
      </c>
      <c r="C524" s="363"/>
      <c r="D524" s="363" t="s">
        <v>100</v>
      </c>
      <c r="E524" s="82"/>
      <c r="F524" s="82"/>
      <c r="G524" s="82"/>
      <c r="H524" s="82"/>
      <c r="I524" s="82"/>
      <c r="J524" s="82"/>
      <c r="K524" s="363"/>
      <c r="L524" s="363"/>
      <c r="M524" s="367">
        <v>1216</v>
      </c>
      <c r="N524" s="367">
        <v>93965.28</v>
      </c>
      <c r="O524" s="367"/>
      <c r="P524" s="367">
        <v>1095</v>
      </c>
      <c r="Q524" s="367">
        <v>85590.69</v>
      </c>
      <c r="R524" s="367"/>
      <c r="S524" s="364">
        <v>867</v>
      </c>
      <c r="T524" s="365">
        <v>69121.75</v>
      </c>
      <c r="U524" s="362"/>
      <c r="V524" s="366"/>
      <c r="W524" s="362"/>
      <c r="X524" s="82"/>
      <c r="Y524" s="82"/>
      <c r="Z524" s="82"/>
    </row>
    <row r="525" spans="1:26" customFormat="1" ht="15" x14ac:dyDescent="0.25">
      <c r="A525" s="363" t="s">
        <v>974</v>
      </c>
      <c r="B525" s="363" t="s">
        <v>471</v>
      </c>
      <c r="C525" s="363"/>
      <c r="D525" s="363" t="s">
        <v>70</v>
      </c>
      <c r="E525" s="82"/>
      <c r="F525" s="82"/>
      <c r="G525" s="82"/>
      <c r="H525" s="82"/>
      <c r="I525" s="82"/>
      <c r="J525" s="82"/>
      <c r="K525" s="363"/>
      <c r="L525" s="363"/>
      <c r="M525" s="364">
        <v>3</v>
      </c>
      <c r="N525" s="365">
        <v>340.21</v>
      </c>
      <c r="O525" s="365"/>
      <c r="P525" s="367">
        <v>2</v>
      </c>
      <c r="Q525" s="367">
        <v>242.75</v>
      </c>
      <c r="R525" s="367"/>
      <c r="S525" s="367">
        <v>1</v>
      </c>
      <c r="T525" s="367">
        <v>150</v>
      </c>
      <c r="U525" s="362"/>
      <c r="V525" s="366"/>
      <c r="W525" s="362"/>
      <c r="X525" s="82"/>
      <c r="Y525" s="82"/>
      <c r="Z525" s="82"/>
    </row>
    <row r="526" spans="1:26" customFormat="1" ht="15" x14ac:dyDescent="0.25">
      <c r="A526" s="363" t="s">
        <v>974</v>
      </c>
      <c r="B526" s="363" t="s">
        <v>472</v>
      </c>
      <c r="C526" s="363"/>
      <c r="D526" s="363" t="s">
        <v>293</v>
      </c>
      <c r="E526" s="82"/>
      <c r="F526" s="82"/>
      <c r="G526" s="82"/>
      <c r="H526" s="82"/>
      <c r="I526" s="82"/>
      <c r="J526" s="82"/>
      <c r="K526" s="363"/>
      <c r="L526" s="363"/>
      <c r="M526" s="364">
        <v>76</v>
      </c>
      <c r="N526" s="365">
        <v>7674.39</v>
      </c>
      <c r="O526" s="365"/>
      <c r="P526" s="364">
        <v>74</v>
      </c>
      <c r="Q526" s="365">
        <v>7162.4</v>
      </c>
      <c r="R526" s="365"/>
      <c r="S526" s="364">
        <v>47</v>
      </c>
      <c r="T526" s="365">
        <v>4301.9399999999996</v>
      </c>
      <c r="U526" s="362"/>
      <c r="V526" s="366"/>
      <c r="W526" s="362"/>
      <c r="X526" s="82"/>
      <c r="Y526" s="82"/>
      <c r="Z526" s="82"/>
    </row>
    <row r="527" spans="1:26" customFormat="1" ht="15" x14ac:dyDescent="0.25">
      <c r="A527" s="363" t="s">
        <v>974</v>
      </c>
      <c r="B527" s="363" t="s">
        <v>473</v>
      </c>
      <c r="C527" s="363"/>
      <c r="D527" s="363" t="s">
        <v>287</v>
      </c>
      <c r="E527" s="82"/>
      <c r="F527" s="82"/>
      <c r="G527" s="82"/>
      <c r="H527" s="82"/>
      <c r="I527" s="82"/>
      <c r="J527" s="82"/>
      <c r="K527" s="363"/>
      <c r="L527" s="363"/>
      <c r="M527" s="364">
        <v>23</v>
      </c>
      <c r="N527" s="365">
        <v>2330.3200000000002</v>
      </c>
      <c r="O527" s="365"/>
      <c r="P527" s="364">
        <v>21</v>
      </c>
      <c r="Q527" s="365">
        <v>2444.14</v>
      </c>
      <c r="R527" s="365"/>
      <c r="S527" s="364"/>
      <c r="T527" s="365"/>
      <c r="U527" s="362"/>
      <c r="V527" s="366"/>
      <c r="W527" s="362"/>
      <c r="X527" s="82"/>
      <c r="Y527" s="82"/>
      <c r="Z527" s="82"/>
    </row>
    <row r="528" spans="1:26" customFormat="1" ht="15" x14ac:dyDescent="0.25">
      <c r="A528" s="363" t="s">
        <v>974</v>
      </c>
      <c r="B528" s="363" t="s">
        <v>474</v>
      </c>
      <c r="C528" s="363"/>
      <c r="D528" s="363" t="s">
        <v>475</v>
      </c>
      <c r="E528" s="82"/>
      <c r="F528" s="82"/>
      <c r="G528" s="82"/>
      <c r="H528" s="82"/>
      <c r="I528" s="82"/>
      <c r="J528" s="82"/>
      <c r="K528" s="363"/>
      <c r="L528" s="363"/>
      <c r="M528" s="364">
        <v>18</v>
      </c>
      <c r="N528" s="365">
        <v>1498.37</v>
      </c>
      <c r="O528" s="365"/>
      <c r="P528" s="364">
        <v>13</v>
      </c>
      <c r="Q528" s="365">
        <v>1227.24</v>
      </c>
      <c r="R528" s="365"/>
      <c r="S528" s="364">
        <v>4</v>
      </c>
      <c r="T528" s="365">
        <v>326.43</v>
      </c>
      <c r="U528" s="362"/>
      <c r="V528" s="366"/>
      <c r="W528" s="362"/>
      <c r="X528" s="82"/>
      <c r="Y528" s="82"/>
      <c r="Z528" s="82"/>
    </row>
    <row r="529" spans="1:26" customFormat="1" ht="15" x14ac:dyDescent="0.25">
      <c r="A529" s="363" t="s">
        <v>974</v>
      </c>
      <c r="B529" s="363" t="s">
        <v>476</v>
      </c>
      <c r="C529" s="363"/>
      <c r="D529" s="363" t="s">
        <v>134</v>
      </c>
      <c r="E529" s="82"/>
      <c r="F529" s="82"/>
      <c r="G529" s="82"/>
      <c r="H529" s="82"/>
      <c r="I529" s="82"/>
      <c r="J529" s="82"/>
      <c r="K529" s="363"/>
      <c r="L529" s="363"/>
      <c r="M529" s="364">
        <v>115</v>
      </c>
      <c r="N529" s="365">
        <v>12513.55</v>
      </c>
      <c r="O529" s="365"/>
      <c r="P529" s="367">
        <v>108</v>
      </c>
      <c r="Q529" s="367">
        <v>12267.35</v>
      </c>
      <c r="R529" s="367"/>
      <c r="S529" s="367">
        <v>97</v>
      </c>
      <c r="T529" s="367">
        <v>9035.1200000000008</v>
      </c>
      <c r="U529" s="254"/>
      <c r="V529" s="366"/>
      <c r="W529" s="362"/>
      <c r="X529" s="82"/>
      <c r="Y529" s="82"/>
      <c r="Z529" s="82"/>
    </row>
    <row r="530" spans="1:26" customFormat="1" ht="15" x14ac:dyDescent="0.25">
      <c r="A530" s="363" t="s">
        <v>974</v>
      </c>
      <c r="B530" s="363" t="s">
        <v>477</v>
      </c>
      <c r="C530" s="363"/>
      <c r="D530" s="363" t="s">
        <v>196</v>
      </c>
      <c r="E530" s="82"/>
      <c r="F530" s="82"/>
      <c r="G530" s="82"/>
      <c r="H530" s="82"/>
      <c r="I530" s="82"/>
      <c r="J530" s="82"/>
      <c r="K530" s="363"/>
      <c r="L530" s="363"/>
      <c r="M530" s="364">
        <v>13</v>
      </c>
      <c r="N530" s="365">
        <v>1181.56</v>
      </c>
      <c r="O530" s="365"/>
      <c r="P530" s="364">
        <v>4</v>
      </c>
      <c r="Q530" s="365">
        <v>433.58</v>
      </c>
      <c r="R530" s="365"/>
      <c r="S530" s="364">
        <v>6</v>
      </c>
      <c r="T530" s="365">
        <v>531.82000000000005</v>
      </c>
      <c r="U530" s="254"/>
      <c r="V530" s="254"/>
      <c r="W530" s="254"/>
      <c r="X530" s="82"/>
      <c r="Y530" s="82"/>
      <c r="Z530" s="82"/>
    </row>
    <row r="531" spans="1:26" customFormat="1" ht="15" x14ac:dyDescent="0.25">
      <c r="A531" s="363" t="s">
        <v>974</v>
      </c>
      <c r="B531" s="363" t="s">
        <v>478</v>
      </c>
      <c r="C531" s="363"/>
      <c r="D531" s="363" t="s">
        <v>479</v>
      </c>
      <c r="E531" s="82"/>
      <c r="F531" s="82"/>
      <c r="G531" s="82"/>
      <c r="H531" s="82"/>
      <c r="I531" s="82"/>
      <c r="J531" s="82"/>
      <c r="K531" s="363"/>
      <c r="L531" s="363"/>
      <c r="M531" s="367">
        <v>68</v>
      </c>
      <c r="N531" s="367">
        <v>7654.31</v>
      </c>
      <c r="O531" s="367"/>
      <c r="P531" s="364">
        <v>67</v>
      </c>
      <c r="Q531" s="365">
        <v>7662.23</v>
      </c>
      <c r="R531" s="365"/>
      <c r="S531" s="364">
        <v>4</v>
      </c>
      <c r="T531" s="365">
        <v>294.05</v>
      </c>
      <c r="U531" s="362"/>
      <c r="V531" s="366"/>
      <c r="W531" s="362"/>
      <c r="X531" s="82"/>
      <c r="Y531" s="82"/>
      <c r="Z531" s="82"/>
    </row>
    <row r="532" spans="1:26" customFormat="1" ht="15" x14ac:dyDescent="0.25">
      <c r="A532" s="363" t="s">
        <v>974</v>
      </c>
      <c r="B532" s="363" t="s">
        <v>478</v>
      </c>
      <c r="C532" s="363"/>
      <c r="D532" s="363" t="s">
        <v>145</v>
      </c>
      <c r="E532" s="82"/>
      <c r="F532" s="82"/>
      <c r="G532" s="82"/>
      <c r="H532" s="82"/>
      <c r="I532" s="82"/>
      <c r="J532" s="82"/>
      <c r="K532" s="363"/>
      <c r="L532" s="363"/>
      <c r="M532" s="364"/>
      <c r="N532" s="365"/>
      <c r="O532" s="365"/>
      <c r="P532" s="364">
        <v>1</v>
      </c>
      <c r="Q532" s="365">
        <v>103.24</v>
      </c>
      <c r="R532" s="365"/>
      <c r="S532" s="364"/>
      <c r="T532" s="365"/>
      <c r="U532" s="362"/>
      <c r="V532" s="366"/>
      <c r="W532" s="362"/>
      <c r="X532" s="82"/>
      <c r="Y532" s="82"/>
      <c r="Z532" s="82"/>
    </row>
    <row r="533" spans="1:26" customFormat="1" ht="15" x14ac:dyDescent="0.25">
      <c r="A533" s="363" t="s">
        <v>974</v>
      </c>
      <c r="B533" s="363" t="s">
        <v>717</v>
      </c>
      <c r="C533" s="363"/>
      <c r="D533" s="363" t="s">
        <v>479</v>
      </c>
      <c r="E533" s="82"/>
      <c r="F533" s="82"/>
      <c r="G533" s="82"/>
      <c r="H533" s="82"/>
      <c r="I533" s="82"/>
      <c r="J533" s="82"/>
      <c r="K533" s="363"/>
      <c r="L533" s="363"/>
      <c r="M533" s="364"/>
      <c r="N533" s="365"/>
      <c r="O533" s="365"/>
      <c r="P533" s="364">
        <v>1</v>
      </c>
      <c r="Q533" s="365">
        <v>5</v>
      </c>
      <c r="R533" s="365"/>
      <c r="S533" s="364">
        <v>37</v>
      </c>
      <c r="T533" s="365">
        <v>4380.17</v>
      </c>
      <c r="U533" s="362"/>
      <c r="V533" s="366"/>
      <c r="W533" s="362"/>
      <c r="X533" s="82"/>
      <c r="Y533" s="82"/>
      <c r="Z533" s="82"/>
    </row>
    <row r="534" spans="1:26" customFormat="1" ht="15" x14ac:dyDescent="0.25">
      <c r="A534" s="363" t="s">
        <v>974</v>
      </c>
      <c r="B534" s="363" t="s">
        <v>847</v>
      </c>
      <c r="C534" s="363"/>
      <c r="D534" s="363" t="s">
        <v>479</v>
      </c>
      <c r="E534" s="82"/>
      <c r="F534" s="82"/>
      <c r="G534" s="82"/>
      <c r="H534" s="82"/>
      <c r="I534" s="82"/>
      <c r="J534" s="82"/>
      <c r="K534" s="363"/>
      <c r="L534" s="363"/>
      <c r="M534" s="364">
        <v>1</v>
      </c>
      <c r="N534" s="365">
        <v>5</v>
      </c>
      <c r="O534" s="365"/>
      <c r="P534" s="367"/>
      <c r="Q534" s="367"/>
      <c r="R534" s="367"/>
      <c r="S534" s="367"/>
      <c r="T534" s="367"/>
      <c r="U534" s="254"/>
      <c r="V534" s="254"/>
      <c r="W534" s="254"/>
      <c r="X534" s="82"/>
      <c r="Y534" s="82"/>
      <c r="Z534" s="82"/>
    </row>
    <row r="535" spans="1:26" customFormat="1" ht="15" x14ac:dyDescent="0.25">
      <c r="A535" s="363" t="s">
        <v>974</v>
      </c>
      <c r="B535" s="363" t="s">
        <v>816</v>
      </c>
      <c r="C535" s="363"/>
      <c r="D535" s="363" t="s">
        <v>145</v>
      </c>
      <c r="E535" s="82"/>
      <c r="F535" s="82"/>
      <c r="G535" s="82"/>
      <c r="H535" s="82"/>
      <c r="I535" s="82"/>
      <c r="J535" s="82"/>
      <c r="K535" s="363"/>
      <c r="L535" s="363"/>
      <c r="M535" s="364">
        <v>2</v>
      </c>
      <c r="N535" s="365">
        <v>340.77</v>
      </c>
      <c r="O535" s="365"/>
      <c r="P535" s="367">
        <v>2</v>
      </c>
      <c r="Q535" s="367">
        <v>347.45</v>
      </c>
      <c r="R535" s="367"/>
      <c r="S535" s="367"/>
      <c r="T535" s="367"/>
      <c r="U535" s="362"/>
      <c r="V535" s="366"/>
      <c r="W535" s="362"/>
      <c r="X535" s="82"/>
      <c r="Y535" s="82"/>
      <c r="Z535" s="82"/>
    </row>
    <row r="536" spans="1:26" customFormat="1" ht="15" x14ac:dyDescent="0.25">
      <c r="A536" s="363" t="s">
        <v>974</v>
      </c>
      <c r="B536" s="363" t="s">
        <v>817</v>
      </c>
      <c r="C536" s="363"/>
      <c r="D536" s="363" t="s">
        <v>164</v>
      </c>
      <c r="E536" s="82"/>
      <c r="F536" s="82"/>
      <c r="G536" s="82"/>
      <c r="H536" s="82"/>
      <c r="I536" s="82"/>
      <c r="J536" s="82"/>
      <c r="K536" s="363"/>
      <c r="L536" s="363"/>
      <c r="M536" s="364">
        <v>1</v>
      </c>
      <c r="N536" s="365">
        <v>36.61</v>
      </c>
      <c r="O536" s="365"/>
      <c r="P536" s="364">
        <v>1</v>
      </c>
      <c r="Q536" s="365">
        <v>84.3</v>
      </c>
      <c r="R536" s="365"/>
      <c r="S536" s="364"/>
      <c r="T536" s="365"/>
      <c r="U536" s="362"/>
      <c r="V536" s="366"/>
      <c r="W536" s="362"/>
      <c r="X536" s="82"/>
      <c r="Y536" s="82"/>
      <c r="Z536" s="82"/>
    </row>
    <row r="537" spans="1:26" customFormat="1" ht="15" x14ac:dyDescent="0.25">
      <c r="A537" s="363" t="s">
        <v>974</v>
      </c>
      <c r="B537" s="363" t="s">
        <v>480</v>
      </c>
      <c r="C537" s="363"/>
      <c r="D537" s="363" t="s">
        <v>145</v>
      </c>
      <c r="E537" s="82"/>
      <c r="F537" s="82"/>
      <c r="G537" s="82"/>
      <c r="H537" s="82"/>
      <c r="I537" s="82"/>
      <c r="J537" s="82"/>
      <c r="K537" s="363"/>
      <c r="L537" s="363"/>
      <c r="M537" s="364">
        <v>2</v>
      </c>
      <c r="N537" s="365">
        <v>242.47</v>
      </c>
      <c r="O537" s="365"/>
      <c r="P537" s="367">
        <v>1</v>
      </c>
      <c r="Q537" s="367">
        <v>180</v>
      </c>
      <c r="R537" s="367"/>
      <c r="S537" s="367"/>
      <c r="T537" s="367"/>
      <c r="U537" s="362"/>
      <c r="V537" s="366"/>
      <c r="W537" s="362"/>
      <c r="X537" s="82"/>
      <c r="Y537" s="82"/>
      <c r="Z537" s="82"/>
    </row>
    <row r="538" spans="1:26" customFormat="1" ht="15" x14ac:dyDescent="0.25">
      <c r="A538" s="363" t="s">
        <v>974</v>
      </c>
      <c r="B538" s="363" t="s">
        <v>482</v>
      </c>
      <c r="C538" s="363"/>
      <c r="D538" s="363" t="s">
        <v>449</v>
      </c>
      <c r="E538" s="82"/>
      <c r="F538" s="82"/>
      <c r="G538" s="82"/>
      <c r="H538" s="82"/>
      <c r="I538" s="82"/>
      <c r="J538" s="82"/>
      <c r="K538" s="363"/>
      <c r="L538" s="363"/>
      <c r="M538" s="364">
        <v>8</v>
      </c>
      <c r="N538" s="365">
        <v>1061.51</v>
      </c>
      <c r="O538" s="365"/>
      <c r="P538" s="364">
        <v>9</v>
      </c>
      <c r="Q538" s="365">
        <v>1459.05</v>
      </c>
      <c r="R538" s="365"/>
      <c r="S538" s="364"/>
      <c r="T538" s="365"/>
      <c r="U538" s="362"/>
      <c r="V538" s="366"/>
      <c r="W538" s="362"/>
      <c r="X538" s="82"/>
      <c r="Y538" s="82"/>
      <c r="Z538" s="82"/>
    </row>
    <row r="539" spans="1:26" customFormat="1" ht="15" x14ac:dyDescent="0.25">
      <c r="A539" s="363" t="s">
        <v>974</v>
      </c>
      <c r="B539" s="363" t="s">
        <v>483</v>
      </c>
      <c r="C539" s="363"/>
      <c r="D539" s="363" t="s">
        <v>68</v>
      </c>
      <c r="E539" s="82"/>
      <c r="F539" s="82"/>
      <c r="G539" s="82"/>
      <c r="H539" s="82"/>
      <c r="I539" s="82"/>
      <c r="J539" s="82"/>
      <c r="K539" s="363"/>
      <c r="L539" s="363"/>
      <c r="M539" s="364"/>
      <c r="N539" s="365"/>
      <c r="O539" s="365"/>
      <c r="P539" s="364"/>
      <c r="Q539" s="365"/>
      <c r="R539" s="365"/>
      <c r="S539" s="364">
        <v>1</v>
      </c>
      <c r="T539" s="365">
        <v>139.69</v>
      </c>
      <c r="U539" s="254"/>
      <c r="V539" s="254"/>
      <c r="W539" s="254"/>
      <c r="X539" s="82"/>
      <c r="Y539" s="82"/>
      <c r="Z539" s="82"/>
    </row>
    <row r="540" spans="1:26" customFormat="1" ht="15" x14ac:dyDescent="0.25">
      <c r="A540" s="363" t="s">
        <v>974</v>
      </c>
      <c r="B540" s="363" t="s">
        <v>483</v>
      </c>
      <c r="C540" s="363"/>
      <c r="D540" s="363" t="s">
        <v>156</v>
      </c>
      <c r="E540" s="82"/>
      <c r="F540" s="82"/>
      <c r="G540" s="82"/>
      <c r="H540" s="82"/>
      <c r="I540" s="82"/>
      <c r="J540" s="82"/>
      <c r="K540" s="363"/>
      <c r="L540" s="363"/>
      <c r="M540" s="364">
        <v>34</v>
      </c>
      <c r="N540" s="365">
        <v>4101.04</v>
      </c>
      <c r="O540" s="365"/>
      <c r="P540" s="364">
        <v>27</v>
      </c>
      <c r="Q540" s="365">
        <v>3568.74</v>
      </c>
      <c r="R540" s="365"/>
      <c r="S540" s="364">
        <v>17</v>
      </c>
      <c r="T540" s="365">
        <v>1898.59</v>
      </c>
      <c r="U540" s="254"/>
      <c r="V540" s="254"/>
      <c r="W540" s="254"/>
      <c r="X540" s="82"/>
      <c r="Y540" s="82"/>
      <c r="Z540" s="82"/>
    </row>
    <row r="541" spans="1:26" customFormat="1" ht="15" x14ac:dyDescent="0.25">
      <c r="A541" s="363" t="s">
        <v>974</v>
      </c>
      <c r="B541" s="363" t="s">
        <v>484</v>
      </c>
      <c r="C541" s="363"/>
      <c r="D541" s="363" t="s">
        <v>485</v>
      </c>
      <c r="E541" s="82"/>
      <c r="F541" s="82"/>
      <c r="G541" s="82"/>
      <c r="H541" s="82"/>
      <c r="I541" s="82"/>
      <c r="J541" s="82"/>
      <c r="K541" s="363"/>
      <c r="L541" s="363"/>
      <c r="M541" s="364">
        <v>7</v>
      </c>
      <c r="N541" s="365">
        <v>875.52</v>
      </c>
      <c r="O541" s="365"/>
      <c r="P541" s="367">
        <v>10</v>
      </c>
      <c r="Q541" s="367">
        <v>1432.06</v>
      </c>
      <c r="R541" s="367"/>
      <c r="S541" s="367">
        <v>6</v>
      </c>
      <c r="T541" s="367">
        <v>493.58</v>
      </c>
      <c r="U541" s="362"/>
      <c r="V541" s="366"/>
      <c r="W541" s="362"/>
      <c r="X541" s="82"/>
      <c r="Y541" s="82"/>
      <c r="Z541" s="82"/>
    </row>
    <row r="542" spans="1:26" customFormat="1" ht="15" x14ac:dyDescent="0.25">
      <c r="A542" s="363" t="s">
        <v>974</v>
      </c>
      <c r="B542" s="363" t="s">
        <v>997</v>
      </c>
      <c r="C542" s="363"/>
      <c r="D542" s="363" t="s">
        <v>246</v>
      </c>
      <c r="E542" s="82"/>
      <c r="F542" s="82"/>
      <c r="G542" s="82"/>
      <c r="H542" s="82"/>
      <c r="I542" s="82"/>
      <c r="J542" s="82"/>
      <c r="K542" s="363"/>
      <c r="L542" s="363"/>
      <c r="M542" s="364">
        <v>251</v>
      </c>
      <c r="N542" s="365">
        <v>22375.17</v>
      </c>
      <c r="O542" s="365"/>
      <c r="P542" s="367">
        <v>229</v>
      </c>
      <c r="Q542" s="367">
        <v>21431.4</v>
      </c>
      <c r="R542" s="367"/>
      <c r="S542" s="367">
        <v>190</v>
      </c>
      <c r="T542" s="367">
        <v>13807.55</v>
      </c>
      <c r="U542" s="254"/>
      <c r="V542" s="254"/>
      <c r="W542" s="254"/>
      <c r="X542" s="82"/>
      <c r="Y542" s="82"/>
      <c r="Z542" s="82"/>
    </row>
    <row r="543" spans="1:26" customFormat="1" ht="15" x14ac:dyDescent="0.25">
      <c r="A543" s="363" t="s">
        <v>974</v>
      </c>
      <c r="B543" s="363" t="s">
        <v>487</v>
      </c>
      <c r="C543" s="363"/>
      <c r="D543" s="363" t="s">
        <v>488</v>
      </c>
      <c r="E543" s="82"/>
      <c r="F543" s="82"/>
      <c r="G543" s="82"/>
      <c r="H543" s="82"/>
      <c r="I543" s="82"/>
      <c r="J543" s="82"/>
      <c r="K543" s="363"/>
      <c r="L543" s="363"/>
      <c r="M543" s="364">
        <v>1</v>
      </c>
      <c r="N543" s="365">
        <v>41.2</v>
      </c>
      <c r="O543" s="365"/>
      <c r="P543" s="364">
        <v>1</v>
      </c>
      <c r="Q543" s="365">
        <v>48.57</v>
      </c>
      <c r="R543" s="365"/>
      <c r="S543" s="364"/>
      <c r="T543" s="365"/>
      <c r="U543" s="362"/>
      <c r="V543" s="366"/>
      <c r="W543" s="362"/>
      <c r="X543" s="82"/>
      <c r="Y543" s="82"/>
      <c r="Z543" s="82"/>
    </row>
    <row r="544" spans="1:26" customFormat="1" ht="15" x14ac:dyDescent="0.25">
      <c r="A544" s="363" t="s">
        <v>974</v>
      </c>
      <c r="B544" s="363" t="s">
        <v>489</v>
      </c>
      <c r="C544" s="363"/>
      <c r="D544" s="363" t="s">
        <v>79</v>
      </c>
      <c r="E544" s="82"/>
      <c r="F544" s="82"/>
      <c r="G544" s="82"/>
      <c r="H544" s="82"/>
      <c r="I544" s="82"/>
      <c r="J544" s="82"/>
      <c r="K544" s="363"/>
      <c r="L544" s="363"/>
      <c r="M544" s="364">
        <v>5</v>
      </c>
      <c r="N544" s="365">
        <v>706.95</v>
      </c>
      <c r="O544" s="365"/>
      <c r="P544" s="364">
        <v>3</v>
      </c>
      <c r="Q544" s="365">
        <v>324.14999999999998</v>
      </c>
      <c r="R544" s="365"/>
      <c r="S544" s="364">
        <v>3</v>
      </c>
      <c r="T544" s="365">
        <v>96.01</v>
      </c>
      <c r="U544" s="362"/>
      <c r="V544" s="366"/>
      <c r="W544" s="362"/>
      <c r="X544" s="82"/>
      <c r="Y544" s="82"/>
      <c r="Z544" s="82"/>
    </row>
    <row r="545" spans="1:26" customFormat="1" ht="15" x14ac:dyDescent="0.25">
      <c r="A545" s="363" t="s">
        <v>974</v>
      </c>
      <c r="B545" s="363" t="s">
        <v>490</v>
      </c>
      <c r="C545" s="363"/>
      <c r="D545" s="363" t="s">
        <v>219</v>
      </c>
      <c r="E545" s="82"/>
      <c r="F545" s="82"/>
      <c r="G545" s="82"/>
      <c r="H545" s="82"/>
      <c r="I545" s="82"/>
      <c r="J545" s="82"/>
      <c r="K545" s="363"/>
      <c r="L545" s="363"/>
      <c r="M545" s="364">
        <v>70</v>
      </c>
      <c r="N545" s="365">
        <v>7877.96</v>
      </c>
      <c r="O545" s="365"/>
      <c r="P545" s="364">
        <v>64</v>
      </c>
      <c r="Q545" s="365">
        <v>7126.78</v>
      </c>
      <c r="R545" s="365"/>
      <c r="S545" s="364">
        <v>35</v>
      </c>
      <c r="T545" s="365">
        <v>3442.7</v>
      </c>
      <c r="U545" s="362"/>
      <c r="V545" s="366"/>
      <c r="W545" s="362"/>
      <c r="X545" s="82"/>
      <c r="Y545" s="82"/>
      <c r="Z545" s="82"/>
    </row>
    <row r="546" spans="1:26" customFormat="1" ht="15" x14ac:dyDescent="0.25">
      <c r="A546" s="363" t="s">
        <v>974</v>
      </c>
      <c r="B546" s="363" t="s">
        <v>491</v>
      </c>
      <c r="C546" s="363"/>
      <c r="D546" s="363" t="s">
        <v>164</v>
      </c>
      <c r="E546" s="82"/>
      <c r="F546" s="82"/>
      <c r="G546" s="82"/>
      <c r="H546" s="82"/>
      <c r="I546" s="82"/>
      <c r="J546" s="82"/>
      <c r="K546" s="363"/>
      <c r="L546" s="363"/>
      <c r="M546" s="364">
        <v>799</v>
      </c>
      <c r="N546" s="365">
        <v>82385.39</v>
      </c>
      <c r="O546" s="365"/>
      <c r="P546" s="364">
        <v>683</v>
      </c>
      <c r="Q546" s="365">
        <v>72917.850000000006</v>
      </c>
      <c r="R546" s="365"/>
      <c r="S546" s="364">
        <v>494</v>
      </c>
      <c r="T546" s="365">
        <v>43113.43</v>
      </c>
      <c r="U546" s="254"/>
      <c r="V546" s="254"/>
      <c r="W546" s="254"/>
      <c r="X546" s="82"/>
      <c r="Y546" s="82"/>
      <c r="Z546" s="82"/>
    </row>
    <row r="547" spans="1:26" customFormat="1" ht="15" x14ac:dyDescent="0.25">
      <c r="A547" s="363" t="s">
        <v>974</v>
      </c>
      <c r="B547" s="363" t="s">
        <v>493</v>
      </c>
      <c r="C547" s="363"/>
      <c r="D547" s="363" t="s">
        <v>494</v>
      </c>
      <c r="E547" s="82"/>
      <c r="F547" s="82"/>
      <c r="G547" s="82"/>
      <c r="H547" s="82"/>
      <c r="I547" s="82"/>
      <c r="J547" s="82"/>
      <c r="K547" s="363"/>
      <c r="L547" s="363"/>
      <c r="M547" s="364">
        <v>6</v>
      </c>
      <c r="N547" s="365">
        <v>410.11</v>
      </c>
      <c r="O547" s="365"/>
      <c r="P547" s="364">
        <v>4</v>
      </c>
      <c r="Q547" s="365">
        <v>294.43</v>
      </c>
      <c r="R547" s="365"/>
      <c r="S547" s="364">
        <v>4</v>
      </c>
      <c r="T547" s="365">
        <v>328.67</v>
      </c>
      <c r="U547" s="254"/>
      <c r="V547" s="254"/>
      <c r="W547" s="254"/>
      <c r="X547" s="82"/>
      <c r="Y547" s="82"/>
      <c r="Z547" s="82"/>
    </row>
    <row r="548" spans="1:26" customFormat="1" ht="15" x14ac:dyDescent="0.25">
      <c r="A548" s="363" t="s">
        <v>974</v>
      </c>
      <c r="B548" s="363" t="s">
        <v>493</v>
      </c>
      <c r="C548" s="363"/>
      <c r="D548" s="363" t="s">
        <v>120</v>
      </c>
      <c r="E548" s="82"/>
      <c r="F548" s="82"/>
      <c r="G548" s="82"/>
      <c r="H548" s="82"/>
      <c r="I548" s="82"/>
      <c r="J548" s="82"/>
      <c r="K548" s="363"/>
      <c r="L548" s="363"/>
      <c r="M548" s="367">
        <v>15</v>
      </c>
      <c r="N548" s="367">
        <v>1366.08</v>
      </c>
      <c r="O548" s="367"/>
      <c r="P548" s="364">
        <v>13</v>
      </c>
      <c r="Q548" s="365">
        <v>1040.6600000000001</v>
      </c>
      <c r="R548" s="365"/>
      <c r="S548" s="364">
        <v>7</v>
      </c>
      <c r="T548" s="365">
        <v>597.52</v>
      </c>
      <c r="U548" s="362"/>
      <c r="V548" s="366"/>
      <c r="W548" s="362"/>
      <c r="X548" s="82"/>
      <c r="Y548" s="82"/>
      <c r="Z548" s="82"/>
    </row>
    <row r="549" spans="1:26" customFormat="1" ht="15" x14ac:dyDescent="0.25">
      <c r="A549" s="363" t="s">
        <v>974</v>
      </c>
      <c r="B549" s="363" t="s">
        <v>496</v>
      </c>
      <c r="C549" s="363"/>
      <c r="D549" s="363" t="s">
        <v>439</v>
      </c>
      <c r="E549" s="82"/>
      <c r="F549" s="82"/>
      <c r="G549" s="82"/>
      <c r="H549" s="82"/>
      <c r="I549" s="82"/>
      <c r="J549" s="82"/>
      <c r="K549" s="363"/>
      <c r="L549" s="363"/>
      <c r="M549" s="364">
        <v>15</v>
      </c>
      <c r="N549" s="365">
        <v>1454.81</v>
      </c>
      <c r="O549" s="365"/>
      <c r="P549" s="367">
        <v>16</v>
      </c>
      <c r="Q549" s="367">
        <v>1330.76</v>
      </c>
      <c r="R549" s="367"/>
      <c r="S549" s="367">
        <v>10</v>
      </c>
      <c r="T549" s="367">
        <v>725.91</v>
      </c>
      <c r="U549" s="362"/>
      <c r="V549" s="366"/>
      <c r="W549" s="362"/>
      <c r="X549" s="82"/>
      <c r="Y549" s="82"/>
      <c r="Z549" s="82"/>
    </row>
    <row r="550" spans="1:26" customFormat="1" ht="15" x14ac:dyDescent="0.25">
      <c r="A550" s="363" t="s">
        <v>974</v>
      </c>
      <c r="B550" s="363" t="s">
        <v>967</v>
      </c>
      <c r="C550" s="363"/>
      <c r="D550" s="363" t="s">
        <v>439</v>
      </c>
      <c r="E550" s="82"/>
      <c r="F550" s="82"/>
      <c r="G550" s="82"/>
      <c r="H550" s="82"/>
      <c r="I550" s="82"/>
      <c r="J550" s="82"/>
      <c r="K550" s="363"/>
      <c r="L550" s="363"/>
      <c r="M550" s="364"/>
      <c r="N550" s="365"/>
      <c r="O550" s="365"/>
      <c r="P550" s="364"/>
      <c r="Q550" s="365"/>
      <c r="R550" s="365"/>
      <c r="S550" s="364">
        <v>1</v>
      </c>
      <c r="T550" s="365">
        <v>52.54</v>
      </c>
      <c r="U550" s="362"/>
      <c r="V550" s="366"/>
      <c r="W550" s="362"/>
      <c r="X550" s="82"/>
      <c r="Y550" s="82"/>
      <c r="Z550" s="82"/>
    </row>
    <row r="551" spans="1:26" customFormat="1" ht="15" x14ac:dyDescent="0.25">
      <c r="A551" s="363" t="s">
        <v>974</v>
      </c>
      <c r="B551" s="363" t="s">
        <v>497</v>
      </c>
      <c r="C551" s="363"/>
      <c r="D551" s="363" t="s">
        <v>145</v>
      </c>
      <c r="E551" s="82"/>
      <c r="F551" s="82"/>
      <c r="G551" s="82"/>
      <c r="H551" s="82"/>
      <c r="I551" s="82"/>
      <c r="J551" s="82"/>
      <c r="K551" s="363"/>
      <c r="L551" s="363"/>
      <c r="M551" s="364">
        <v>3</v>
      </c>
      <c r="N551" s="365">
        <v>431.56</v>
      </c>
      <c r="O551" s="365"/>
      <c r="P551" s="364">
        <v>2</v>
      </c>
      <c r="Q551" s="365">
        <v>166.29</v>
      </c>
      <c r="R551" s="365"/>
      <c r="S551" s="364">
        <v>1</v>
      </c>
      <c r="T551" s="365">
        <v>142.79</v>
      </c>
      <c r="U551" s="362"/>
      <c r="V551" s="366"/>
      <c r="W551" s="362"/>
      <c r="X551" s="82"/>
      <c r="Y551" s="82"/>
      <c r="Z551" s="82"/>
    </row>
    <row r="552" spans="1:26" customFormat="1" ht="15" x14ac:dyDescent="0.25">
      <c r="A552" s="363" t="s">
        <v>974</v>
      </c>
      <c r="B552" s="363" t="s">
        <v>498</v>
      </c>
      <c r="C552" s="363"/>
      <c r="D552" s="363" t="s">
        <v>63</v>
      </c>
      <c r="E552" s="82"/>
      <c r="F552" s="82"/>
      <c r="G552" s="82"/>
      <c r="H552" s="82"/>
      <c r="I552" s="82"/>
      <c r="J552" s="82"/>
      <c r="K552" s="363"/>
      <c r="L552" s="363"/>
      <c r="M552" s="364">
        <v>11</v>
      </c>
      <c r="N552" s="365">
        <v>1159.3699999999999</v>
      </c>
      <c r="O552" s="365"/>
      <c r="P552" s="367">
        <v>8</v>
      </c>
      <c r="Q552" s="367">
        <v>717.79</v>
      </c>
      <c r="R552" s="367"/>
      <c r="S552" s="364">
        <v>1</v>
      </c>
      <c r="T552" s="365">
        <v>106.81</v>
      </c>
      <c r="U552" s="362"/>
      <c r="V552" s="366"/>
      <c r="W552" s="362"/>
      <c r="X552" s="82"/>
      <c r="Y552" s="82"/>
      <c r="Z552" s="82"/>
    </row>
    <row r="553" spans="1:26" customFormat="1" ht="15" x14ac:dyDescent="0.25">
      <c r="A553" s="363" t="s">
        <v>974</v>
      </c>
      <c r="B553" s="363" t="s">
        <v>677</v>
      </c>
      <c r="C553" s="363"/>
      <c r="D553" s="363" t="s">
        <v>63</v>
      </c>
      <c r="E553" s="82"/>
      <c r="F553" s="82"/>
      <c r="G553" s="82"/>
      <c r="H553" s="82"/>
      <c r="I553" s="82"/>
      <c r="J553" s="82"/>
      <c r="K553" s="363"/>
      <c r="L553" s="363"/>
      <c r="M553" s="364">
        <v>1</v>
      </c>
      <c r="N553" s="365">
        <v>67.52</v>
      </c>
      <c r="O553" s="365"/>
      <c r="P553" s="364">
        <v>1</v>
      </c>
      <c r="Q553" s="365">
        <v>5</v>
      </c>
      <c r="R553" s="365"/>
      <c r="S553" s="364"/>
      <c r="T553" s="365"/>
      <c r="U553" s="362"/>
      <c r="V553" s="366"/>
      <c r="W553" s="362"/>
      <c r="X553" s="82"/>
      <c r="Y553" s="82"/>
      <c r="Z553" s="82"/>
    </row>
    <row r="554" spans="1:26" customFormat="1" ht="15" x14ac:dyDescent="0.25">
      <c r="A554" s="363" t="s">
        <v>974</v>
      </c>
      <c r="B554" s="363" t="s">
        <v>499</v>
      </c>
      <c r="C554" s="363"/>
      <c r="D554" s="363" t="s">
        <v>97</v>
      </c>
      <c r="E554" s="82"/>
      <c r="F554" s="82"/>
      <c r="G554" s="82"/>
      <c r="H554" s="82"/>
      <c r="I554" s="82"/>
      <c r="J554" s="82"/>
      <c r="K554" s="363"/>
      <c r="L554" s="363"/>
      <c r="M554" s="364">
        <v>1</v>
      </c>
      <c r="N554" s="365">
        <v>7.43</v>
      </c>
      <c r="O554" s="365"/>
      <c r="P554" s="364">
        <v>1</v>
      </c>
      <c r="Q554" s="365">
        <v>32.4</v>
      </c>
      <c r="R554" s="365"/>
      <c r="S554" s="364"/>
      <c r="T554" s="365"/>
      <c r="U554" s="254"/>
      <c r="V554" s="254"/>
      <c r="W554" s="254"/>
      <c r="X554" s="82"/>
      <c r="Y554" s="82"/>
      <c r="Z554" s="82"/>
    </row>
    <row r="555" spans="1:26" customFormat="1" ht="15" x14ac:dyDescent="0.25">
      <c r="A555" s="363" t="s">
        <v>974</v>
      </c>
      <c r="B555" s="363" t="s">
        <v>499</v>
      </c>
      <c r="C555" s="363"/>
      <c r="D555" s="363" t="s">
        <v>224</v>
      </c>
      <c r="E555" s="82"/>
      <c r="F555" s="82"/>
      <c r="G555" s="82"/>
      <c r="H555" s="82"/>
      <c r="I555" s="82"/>
      <c r="J555" s="82"/>
      <c r="K555" s="363"/>
      <c r="L555" s="363"/>
      <c r="M555" s="367">
        <v>28</v>
      </c>
      <c r="N555" s="367">
        <v>3144.11</v>
      </c>
      <c r="O555" s="367"/>
      <c r="P555" s="364">
        <v>27</v>
      </c>
      <c r="Q555" s="365">
        <v>2413.29</v>
      </c>
      <c r="R555" s="365"/>
      <c r="S555" s="364">
        <v>18</v>
      </c>
      <c r="T555" s="365">
        <v>1609.25</v>
      </c>
      <c r="U555" s="362"/>
      <c r="V555" s="366"/>
      <c r="W555" s="362"/>
      <c r="X555" s="82"/>
      <c r="Y555" s="82"/>
      <c r="Z555" s="82"/>
    </row>
    <row r="556" spans="1:26" customFormat="1" ht="15" x14ac:dyDescent="0.25">
      <c r="A556" s="363" t="s">
        <v>974</v>
      </c>
      <c r="B556" s="363" t="s">
        <v>500</v>
      </c>
      <c r="C556" s="363"/>
      <c r="D556" s="363" t="s">
        <v>107</v>
      </c>
      <c r="E556" s="82"/>
      <c r="F556" s="82"/>
      <c r="G556" s="82"/>
      <c r="H556" s="82"/>
      <c r="I556" s="82"/>
      <c r="J556" s="82"/>
      <c r="K556" s="363"/>
      <c r="L556" s="363"/>
      <c r="M556" s="364">
        <v>334</v>
      </c>
      <c r="N556" s="365">
        <v>29641.13</v>
      </c>
      <c r="O556" s="365"/>
      <c r="P556" s="364">
        <v>241</v>
      </c>
      <c r="Q556" s="365">
        <v>21988.95</v>
      </c>
      <c r="R556" s="365"/>
      <c r="S556" s="364">
        <v>229</v>
      </c>
      <c r="T556" s="365">
        <v>23637.94</v>
      </c>
      <c r="U556" s="362"/>
      <c r="V556" s="366"/>
      <c r="W556" s="362"/>
      <c r="X556" s="82"/>
      <c r="Y556" s="82"/>
      <c r="Z556" s="82"/>
    </row>
    <row r="557" spans="1:26" customFormat="1" ht="15" x14ac:dyDescent="0.25">
      <c r="A557" s="363" t="s">
        <v>974</v>
      </c>
      <c r="B557" s="363" t="s">
        <v>502</v>
      </c>
      <c r="C557" s="363"/>
      <c r="D557" s="363" t="s">
        <v>88</v>
      </c>
      <c r="E557" s="82"/>
      <c r="F557" s="82"/>
      <c r="G557" s="82"/>
      <c r="H557" s="82"/>
      <c r="I557" s="82"/>
      <c r="J557" s="82"/>
      <c r="K557" s="363"/>
      <c r="L557" s="363"/>
      <c r="M557" s="364">
        <v>4</v>
      </c>
      <c r="N557" s="365">
        <v>339.1</v>
      </c>
      <c r="O557" s="365"/>
      <c r="P557" s="364">
        <v>4</v>
      </c>
      <c r="Q557" s="365">
        <v>367.15</v>
      </c>
      <c r="R557" s="365"/>
      <c r="S557" s="364"/>
      <c r="T557" s="365"/>
      <c r="U557" s="254"/>
      <c r="V557" s="366"/>
      <c r="W557" s="362"/>
      <c r="X557" s="82"/>
      <c r="Y557" s="82"/>
      <c r="Z557" s="82"/>
    </row>
    <row r="558" spans="1:26" customFormat="1" ht="15" x14ac:dyDescent="0.25">
      <c r="A558" s="363" t="s">
        <v>974</v>
      </c>
      <c r="B558" s="363" t="s">
        <v>503</v>
      </c>
      <c r="C558" s="363"/>
      <c r="D558" s="363" t="s">
        <v>460</v>
      </c>
      <c r="E558" s="82"/>
      <c r="F558" s="82"/>
      <c r="G558" s="82"/>
      <c r="H558" s="82"/>
      <c r="I558" s="82"/>
      <c r="J558" s="82"/>
      <c r="K558" s="363"/>
      <c r="L558" s="363"/>
      <c r="M558" s="364">
        <v>5</v>
      </c>
      <c r="N558" s="365">
        <v>655.99</v>
      </c>
      <c r="O558" s="365"/>
      <c r="P558" s="367">
        <v>7</v>
      </c>
      <c r="Q558" s="367">
        <v>812.85</v>
      </c>
      <c r="R558" s="367"/>
      <c r="S558" s="367">
        <v>2</v>
      </c>
      <c r="T558" s="367">
        <v>210.32</v>
      </c>
      <c r="U558" s="362"/>
      <c r="V558" s="366"/>
      <c r="W558" s="362"/>
      <c r="X558" s="82"/>
      <c r="Y558" s="82"/>
      <c r="Z558" s="82"/>
    </row>
    <row r="559" spans="1:26" customFormat="1" ht="15" x14ac:dyDescent="0.25">
      <c r="A559" s="363" t="s">
        <v>974</v>
      </c>
      <c r="B559" s="363" t="s">
        <v>504</v>
      </c>
      <c r="C559" s="363"/>
      <c r="D559" s="363" t="s">
        <v>167</v>
      </c>
      <c r="E559" s="82"/>
      <c r="F559" s="82"/>
      <c r="G559" s="82"/>
      <c r="H559" s="82"/>
      <c r="I559" s="82"/>
      <c r="J559" s="82"/>
      <c r="K559" s="363"/>
      <c r="L559" s="363"/>
      <c r="M559" s="364">
        <v>2</v>
      </c>
      <c r="N559" s="365">
        <v>94.11</v>
      </c>
      <c r="O559" s="365"/>
      <c r="P559" s="364">
        <v>2</v>
      </c>
      <c r="Q559" s="365">
        <v>114.79</v>
      </c>
      <c r="R559" s="365"/>
      <c r="S559" s="364"/>
      <c r="T559" s="365"/>
      <c r="U559" s="362"/>
      <c r="V559" s="366"/>
      <c r="W559" s="362"/>
      <c r="X559" s="82"/>
      <c r="Y559" s="82"/>
      <c r="Z559" s="82"/>
    </row>
    <row r="560" spans="1:26" customFormat="1" ht="15" x14ac:dyDescent="0.25">
      <c r="A560" s="363" t="s">
        <v>974</v>
      </c>
      <c r="B560" s="363" t="s">
        <v>505</v>
      </c>
      <c r="C560" s="363"/>
      <c r="D560" s="363" t="s">
        <v>506</v>
      </c>
      <c r="E560" s="82"/>
      <c r="F560" s="82"/>
      <c r="G560" s="82"/>
      <c r="H560" s="82"/>
      <c r="I560" s="82"/>
      <c r="J560" s="82"/>
      <c r="K560" s="363"/>
      <c r="L560" s="363"/>
      <c r="M560" s="364">
        <v>25</v>
      </c>
      <c r="N560" s="365">
        <v>2354.88</v>
      </c>
      <c r="O560" s="365"/>
      <c r="P560" s="364">
        <v>23</v>
      </c>
      <c r="Q560" s="365">
        <v>2419.4699999999998</v>
      </c>
      <c r="R560" s="365"/>
      <c r="S560" s="364">
        <v>12</v>
      </c>
      <c r="T560" s="365">
        <v>1752.28</v>
      </c>
      <c r="U560" s="362"/>
      <c r="V560" s="366"/>
      <c r="W560" s="362"/>
      <c r="X560" s="82"/>
      <c r="Y560" s="82"/>
      <c r="Z560" s="82"/>
    </row>
    <row r="561" spans="1:26" customFormat="1" ht="15" x14ac:dyDescent="0.25">
      <c r="A561" s="363" t="s">
        <v>974</v>
      </c>
      <c r="B561" s="363" t="s">
        <v>507</v>
      </c>
      <c r="C561" s="363"/>
      <c r="D561" s="363" t="s">
        <v>104</v>
      </c>
      <c r="E561" s="82"/>
      <c r="F561" s="82"/>
      <c r="G561" s="82"/>
      <c r="H561" s="82"/>
      <c r="I561" s="82"/>
      <c r="J561" s="82"/>
      <c r="K561" s="363"/>
      <c r="L561" s="363"/>
      <c r="M561" s="364">
        <v>7</v>
      </c>
      <c r="N561" s="365">
        <v>592.28</v>
      </c>
      <c r="O561" s="365"/>
      <c r="P561" s="364">
        <v>4</v>
      </c>
      <c r="Q561" s="365">
        <v>329.52</v>
      </c>
      <c r="R561" s="365"/>
      <c r="S561" s="367">
        <v>3</v>
      </c>
      <c r="T561" s="367">
        <v>404.03</v>
      </c>
      <c r="U561" s="362"/>
      <c r="V561" s="366"/>
      <c r="W561" s="362"/>
      <c r="X561" s="82"/>
      <c r="Y561" s="82"/>
      <c r="Z561" s="82"/>
    </row>
    <row r="562" spans="1:26" customFormat="1" ht="30" x14ac:dyDescent="0.25">
      <c r="A562" s="363" t="s">
        <v>974</v>
      </c>
      <c r="B562" s="363" t="s">
        <v>998</v>
      </c>
      <c r="C562" s="363"/>
      <c r="D562" s="363" t="s">
        <v>104</v>
      </c>
      <c r="E562" s="82"/>
      <c r="F562" s="82"/>
      <c r="G562" s="82"/>
      <c r="H562" s="82"/>
      <c r="I562" s="82"/>
      <c r="J562" s="82"/>
      <c r="K562" s="363"/>
      <c r="L562" s="363"/>
      <c r="M562" s="364"/>
      <c r="N562" s="365"/>
      <c r="O562" s="365"/>
      <c r="P562" s="364"/>
      <c r="Q562" s="365"/>
      <c r="R562" s="365"/>
      <c r="S562" s="364">
        <v>2</v>
      </c>
      <c r="T562" s="365">
        <v>13.85</v>
      </c>
      <c r="U562" s="362"/>
      <c r="V562" s="366"/>
      <c r="W562" s="362"/>
      <c r="X562" s="82"/>
      <c r="Y562" s="82"/>
      <c r="Z562" s="82"/>
    </row>
    <row r="563" spans="1:26" customFormat="1" ht="15" x14ac:dyDescent="0.25">
      <c r="A563" s="363" t="s">
        <v>974</v>
      </c>
      <c r="B563" s="363" t="s">
        <v>509</v>
      </c>
      <c r="C563" s="363"/>
      <c r="D563" s="363" t="s">
        <v>73</v>
      </c>
      <c r="E563" s="82"/>
      <c r="F563" s="82"/>
      <c r="G563" s="82"/>
      <c r="H563" s="82"/>
      <c r="I563" s="82"/>
      <c r="J563" s="82"/>
      <c r="K563" s="363"/>
      <c r="L563" s="363"/>
      <c r="M563" s="364">
        <v>1186</v>
      </c>
      <c r="N563" s="365">
        <v>100297.5</v>
      </c>
      <c r="O563" s="365"/>
      <c r="P563" s="364">
        <v>1045</v>
      </c>
      <c r="Q563" s="365">
        <v>91215.06</v>
      </c>
      <c r="R563" s="365"/>
      <c r="S563" s="364">
        <v>639</v>
      </c>
      <c r="T563" s="365">
        <v>54891.79</v>
      </c>
      <c r="U563" s="254"/>
      <c r="V563" s="254"/>
      <c r="W563" s="254"/>
      <c r="X563" s="82"/>
      <c r="Y563" s="82"/>
      <c r="Z563" s="82"/>
    </row>
    <row r="564" spans="1:26" customFormat="1" ht="15" x14ac:dyDescent="0.25">
      <c r="A564" s="363" t="s">
        <v>974</v>
      </c>
      <c r="B564" s="363" t="s">
        <v>511</v>
      </c>
      <c r="C564" s="363"/>
      <c r="D564" s="363" t="s">
        <v>65</v>
      </c>
      <c r="E564" s="82"/>
      <c r="F564" s="82"/>
      <c r="G564" s="82"/>
      <c r="H564" s="82"/>
      <c r="I564" s="82"/>
      <c r="J564" s="82"/>
      <c r="K564" s="363"/>
      <c r="L564" s="363"/>
      <c r="M564" s="364">
        <v>108</v>
      </c>
      <c r="N564" s="365">
        <v>7952.68</v>
      </c>
      <c r="O564" s="365"/>
      <c r="P564" s="367">
        <v>95</v>
      </c>
      <c r="Q564" s="367">
        <v>6752.88</v>
      </c>
      <c r="R564" s="367"/>
      <c r="S564" s="367">
        <v>57</v>
      </c>
      <c r="T564" s="367">
        <v>4160.5200000000004</v>
      </c>
      <c r="U564" s="362"/>
      <c r="V564" s="366"/>
      <c r="W564" s="362"/>
      <c r="X564" s="82"/>
      <c r="Y564" s="82"/>
      <c r="Z564" s="82"/>
    </row>
    <row r="565" spans="1:26" customFormat="1" ht="15" x14ac:dyDescent="0.25">
      <c r="A565" s="363" t="s">
        <v>974</v>
      </c>
      <c r="B565" s="363" t="s">
        <v>511</v>
      </c>
      <c r="C565" s="363"/>
      <c r="D565" s="363" t="s">
        <v>211</v>
      </c>
      <c r="E565" s="82"/>
      <c r="F565" s="82"/>
      <c r="G565" s="82"/>
      <c r="H565" s="82"/>
      <c r="I565" s="82"/>
      <c r="J565" s="82"/>
      <c r="K565" s="363"/>
      <c r="L565" s="363"/>
      <c r="M565" s="364">
        <v>1</v>
      </c>
      <c r="N565" s="365">
        <v>80.94</v>
      </c>
      <c r="O565" s="365"/>
      <c r="P565" s="364"/>
      <c r="Q565" s="365"/>
      <c r="R565" s="365"/>
      <c r="S565" s="364"/>
      <c r="T565" s="365"/>
      <c r="U565" s="362"/>
      <c r="V565" s="366"/>
      <c r="W565" s="362"/>
      <c r="X565" s="82"/>
      <c r="Y565" s="82"/>
      <c r="Z565" s="82"/>
    </row>
    <row r="566" spans="1:26" customFormat="1" ht="15" x14ac:dyDescent="0.25">
      <c r="A566" s="363" t="s">
        <v>974</v>
      </c>
      <c r="B566" s="363" t="s">
        <v>512</v>
      </c>
      <c r="C566" s="363"/>
      <c r="D566" s="363" t="s">
        <v>333</v>
      </c>
      <c r="E566" s="82"/>
      <c r="F566" s="82"/>
      <c r="G566" s="82"/>
      <c r="H566" s="82"/>
      <c r="I566" s="82"/>
      <c r="J566" s="82"/>
      <c r="K566" s="363"/>
      <c r="L566" s="363"/>
      <c r="M566" s="364">
        <v>8</v>
      </c>
      <c r="N566" s="365">
        <v>479.32</v>
      </c>
      <c r="O566" s="365"/>
      <c r="P566" s="364">
        <v>9</v>
      </c>
      <c r="Q566" s="365">
        <v>976.2</v>
      </c>
      <c r="R566" s="365"/>
      <c r="S566" s="364">
        <v>8</v>
      </c>
      <c r="T566" s="365">
        <v>501.16</v>
      </c>
      <c r="U566" s="362"/>
      <c r="V566" s="254"/>
      <c r="W566" s="254"/>
      <c r="X566" s="82"/>
      <c r="Y566" s="82"/>
      <c r="Z566" s="82"/>
    </row>
    <row r="567" spans="1:26" customFormat="1" ht="15" x14ac:dyDescent="0.25">
      <c r="A567" s="363" t="s">
        <v>974</v>
      </c>
      <c r="B567" s="363" t="s">
        <v>513</v>
      </c>
      <c r="C567" s="363"/>
      <c r="D567" s="363" t="s">
        <v>369</v>
      </c>
      <c r="E567" s="82"/>
      <c r="F567" s="82"/>
      <c r="G567" s="82"/>
      <c r="H567" s="82"/>
      <c r="I567" s="82"/>
      <c r="J567" s="82"/>
      <c r="K567" s="363"/>
      <c r="L567" s="363"/>
      <c r="M567" s="364">
        <v>278</v>
      </c>
      <c r="N567" s="365">
        <v>17000.98</v>
      </c>
      <c r="O567" s="365"/>
      <c r="P567" s="364">
        <v>247</v>
      </c>
      <c r="Q567" s="365">
        <v>15173.34</v>
      </c>
      <c r="R567" s="365"/>
      <c r="S567" s="364">
        <v>169</v>
      </c>
      <c r="T567" s="365">
        <v>11011.48</v>
      </c>
      <c r="U567" s="362"/>
      <c r="V567" s="366"/>
      <c r="W567" s="362"/>
      <c r="X567" s="82"/>
      <c r="Y567" s="82"/>
      <c r="Z567" s="82"/>
    </row>
    <row r="568" spans="1:26" customFormat="1" ht="15" x14ac:dyDescent="0.25">
      <c r="A568" s="363" t="s">
        <v>974</v>
      </c>
      <c r="B568" s="363" t="s">
        <v>515</v>
      </c>
      <c r="C568" s="363"/>
      <c r="D568" s="363" t="s">
        <v>516</v>
      </c>
      <c r="E568" s="82"/>
      <c r="F568" s="82"/>
      <c r="G568" s="82"/>
      <c r="H568" s="82"/>
      <c r="I568" s="82"/>
      <c r="J568" s="82"/>
      <c r="K568" s="363"/>
      <c r="L568" s="363"/>
      <c r="M568" s="364">
        <v>17</v>
      </c>
      <c r="N568" s="365">
        <v>1215.7</v>
      </c>
      <c r="O568" s="365"/>
      <c r="P568" s="364">
        <v>7</v>
      </c>
      <c r="Q568" s="365">
        <v>448.32</v>
      </c>
      <c r="R568" s="365"/>
      <c r="S568" s="364">
        <v>16</v>
      </c>
      <c r="T568" s="365">
        <v>1513.65</v>
      </c>
      <c r="U568" s="362"/>
      <c r="V568" s="366"/>
      <c r="W568" s="362"/>
      <c r="X568" s="82"/>
      <c r="Y568" s="82"/>
      <c r="Z568" s="82"/>
    </row>
    <row r="569" spans="1:26" customFormat="1" ht="15" x14ac:dyDescent="0.25">
      <c r="A569" s="363" t="s">
        <v>974</v>
      </c>
      <c r="B569" s="363" t="s">
        <v>517</v>
      </c>
      <c r="C569" s="363"/>
      <c r="D569" s="363" t="s">
        <v>211</v>
      </c>
      <c r="E569" s="82"/>
      <c r="F569" s="82"/>
      <c r="G569" s="82"/>
      <c r="H569" s="82"/>
      <c r="I569" s="82"/>
      <c r="J569" s="82"/>
      <c r="K569" s="363"/>
      <c r="L569" s="363"/>
      <c r="M569" s="364">
        <v>109</v>
      </c>
      <c r="N569" s="365">
        <v>5801.18</v>
      </c>
      <c r="O569" s="365"/>
      <c r="P569" s="364">
        <v>110</v>
      </c>
      <c r="Q569" s="365">
        <v>6513.21</v>
      </c>
      <c r="R569" s="365"/>
      <c r="S569" s="364">
        <v>6</v>
      </c>
      <c r="T569" s="365">
        <v>416.62</v>
      </c>
      <c r="U569" s="254"/>
      <c r="V569" s="254"/>
      <c r="W569" s="254"/>
      <c r="X569" s="82"/>
      <c r="Y569" s="82"/>
      <c r="Z569" s="82"/>
    </row>
    <row r="570" spans="1:26" customFormat="1" ht="15" x14ac:dyDescent="0.25">
      <c r="A570" s="363" t="s">
        <v>974</v>
      </c>
      <c r="B570" s="363" t="s">
        <v>520</v>
      </c>
      <c r="C570" s="363"/>
      <c r="D570" s="363" t="s">
        <v>225</v>
      </c>
      <c r="E570" s="82"/>
      <c r="F570" s="82"/>
      <c r="G570" s="82"/>
      <c r="H570" s="82"/>
      <c r="I570" s="82"/>
      <c r="J570" s="82"/>
      <c r="K570" s="363"/>
      <c r="L570" s="363"/>
      <c r="M570" s="364">
        <v>20</v>
      </c>
      <c r="N570" s="365">
        <v>2387.1</v>
      </c>
      <c r="O570" s="365"/>
      <c r="P570" s="367">
        <v>10</v>
      </c>
      <c r="Q570" s="367">
        <v>1145.96</v>
      </c>
      <c r="R570" s="367"/>
      <c r="S570" s="367">
        <v>20</v>
      </c>
      <c r="T570" s="367">
        <v>3482.47</v>
      </c>
      <c r="U570" s="362"/>
      <c r="V570" s="366"/>
      <c r="W570" s="362"/>
      <c r="X570" s="82"/>
      <c r="Y570" s="82"/>
      <c r="Z570" s="82"/>
    </row>
    <row r="571" spans="1:26" customFormat="1" ht="15" x14ac:dyDescent="0.25">
      <c r="A571" s="363" t="s">
        <v>974</v>
      </c>
      <c r="B571" s="363" t="s">
        <v>680</v>
      </c>
      <c r="C571" s="363"/>
      <c r="D571" s="363" t="s">
        <v>88</v>
      </c>
      <c r="E571" s="82"/>
      <c r="F571" s="82"/>
      <c r="G571" s="82"/>
      <c r="H571" s="82"/>
      <c r="I571" s="82"/>
      <c r="J571" s="82"/>
      <c r="K571" s="363"/>
      <c r="L571" s="363"/>
      <c r="M571" s="364">
        <v>5</v>
      </c>
      <c r="N571" s="365">
        <v>574.33000000000004</v>
      </c>
      <c r="O571" s="365"/>
      <c r="P571" s="364">
        <v>6</v>
      </c>
      <c r="Q571" s="365">
        <v>633.04999999999995</v>
      </c>
      <c r="R571" s="365"/>
      <c r="S571" s="364">
        <v>3</v>
      </c>
      <c r="T571" s="365">
        <v>230.12</v>
      </c>
      <c r="U571" s="362"/>
      <c r="V571" s="366"/>
      <c r="W571" s="362"/>
      <c r="X571" s="82"/>
      <c r="Y571" s="82"/>
      <c r="Z571" s="82"/>
    </row>
    <row r="572" spans="1:26" customFormat="1" ht="15" x14ac:dyDescent="0.25">
      <c r="A572" s="363" t="s">
        <v>974</v>
      </c>
      <c r="B572" s="363" t="s">
        <v>999</v>
      </c>
      <c r="C572" s="363"/>
      <c r="D572" s="363" t="s">
        <v>88</v>
      </c>
      <c r="E572" s="82"/>
      <c r="F572" s="82"/>
      <c r="G572" s="82"/>
      <c r="H572" s="82"/>
      <c r="I572" s="82"/>
      <c r="J572" s="82"/>
      <c r="K572" s="363"/>
      <c r="L572" s="363"/>
      <c r="M572" s="364"/>
      <c r="N572" s="365"/>
      <c r="O572" s="365"/>
      <c r="P572" s="367"/>
      <c r="Q572" s="367"/>
      <c r="R572" s="367"/>
      <c r="S572" s="367">
        <v>7</v>
      </c>
      <c r="T572" s="367">
        <v>637.12</v>
      </c>
      <c r="U572" s="362"/>
      <c r="V572" s="366"/>
      <c r="W572" s="362"/>
      <c r="X572" s="82"/>
      <c r="Y572" s="82"/>
      <c r="Z572" s="82"/>
    </row>
    <row r="573" spans="1:26" customFormat="1" ht="15" x14ac:dyDescent="0.25">
      <c r="A573" s="363" t="s">
        <v>974</v>
      </c>
      <c r="B573" s="363" t="s">
        <v>523</v>
      </c>
      <c r="C573" s="363"/>
      <c r="D573" s="363" t="s">
        <v>86</v>
      </c>
      <c r="E573" s="82"/>
      <c r="F573" s="82"/>
      <c r="G573" s="82"/>
      <c r="H573" s="82"/>
      <c r="I573" s="82"/>
      <c r="J573" s="82"/>
      <c r="K573" s="363"/>
      <c r="L573" s="363"/>
      <c r="M573" s="364">
        <v>4</v>
      </c>
      <c r="N573" s="365">
        <v>282.33</v>
      </c>
      <c r="O573" s="365"/>
      <c r="P573" s="364">
        <v>3</v>
      </c>
      <c r="Q573" s="365">
        <v>181.49</v>
      </c>
      <c r="R573" s="365"/>
      <c r="S573" s="364">
        <v>3</v>
      </c>
      <c r="T573" s="365">
        <v>219.89</v>
      </c>
      <c r="U573" s="362"/>
      <c r="V573" s="366"/>
      <c r="W573" s="362"/>
      <c r="X573" s="82"/>
      <c r="Y573" s="82"/>
      <c r="Z573" s="82"/>
    </row>
    <row r="574" spans="1:26" customFormat="1" ht="15" x14ac:dyDescent="0.25">
      <c r="A574" s="363" t="s">
        <v>974</v>
      </c>
      <c r="B574" s="363" t="s">
        <v>524</v>
      </c>
      <c r="C574" s="363"/>
      <c r="D574" s="363" t="s">
        <v>127</v>
      </c>
      <c r="E574" s="82"/>
      <c r="F574" s="82"/>
      <c r="G574" s="82"/>
      <c r="H574" s="82"/>
      <c r="I574" s="82"/>
      <c r="J574" s="82"/>
      <c r="K574" s="363"/>
      <c r="L574" s="363"/>
      <c r="M574" s="364"/>
      <c r="N574" s="365"/>
      <c r="O574" s="365"/>
      <c r="P574" s="367">
        <v>2</v>
      </c>
      <c r="Q574" s="367">
        <v>38.299999999999997</v>
      </c>
      <c r="R574" s="367"/>
      <c r="S574" s="367"/>
      <c r="T574" s="367"/>
      <c r="U574" s="362"/>
      <c r="V574" s="366"/>
      <c r="W574" s="362"/>
      <c r="X574" s="82"/>
      <c r="Y574" s="82"/>
      <c r="Z574" s="82"/>
    </row>
    <row r="575" spans="1:26" customFormat="1" ht="15" x14ac:dyDescent="0.25">
      <c r="A575" s="363" t="s">
        <v>974</v>
      </c>
      <c r="B575" s="363" t="s">
        <v>525</v>
      </c>
      <c r="C575" s="363"/>
      <c r="D575" s="363" t="s">
        <v>77</v>
      </c>
      <c r="E575" s="82"/>
      <c r="F575" s="82"/>
      <c r="G575" s="82"/>
      <c r="H575" s="82"/>
      <c r="I575" s="82"/>
      <c r="J575" s="82"/>
      <c r="K575" s="363"/>
      <c r="L575" s="363"/>
      <c r="M575" s="364">
        <v>20</v>
      </c>
      <c r="N575" s="365">
        <v>1859.4</v>
      </c>
      <c r="O575" s="365"/>
      <c r="P575" s="367">
        <v>18</v>
      </c>
      <c r="Q575" s="367">
        <v>1550.79</v>
      </c>
      <c r="R575" s="367"/>
      <c r="S575" s="364">
        <v>11</v>
      </c>
      <c r="T575" s="365">
        <v>839.84</v>
      </c>
      <c r="U575" s="254"/>
      <c r="V575" s="254"/>
      <c r="W575" s="254"/>
      <c r="X575" s="82"/>
      <c r="Y575" s="82"/>
      <c r="Z575" s="82"/>
    </row>
    <row r="576" spans="1:26" customFormat="1" ht="15" x14ac:dyDescent="0.25">
      <c r="A576" s="363" t="s">
        <v>974</v>
      </c>
      <c r="B576" s="363" t="s">
        <v>526</v>
      </c>
      <c r="C576" s="363"/>
      <c r="D576" s="363" t="s">
        <v>527</v>
      </c>
      <c r="E576" s="82"/>
      <c r="F576" s="82"/>
      <c r="G576" s="82"/>
      <c r="H576" s="82"/>
      <c r="I576" s="82"/>
      <c r="J576" s="82"/>
      <c r="K576" s="363"/>
      <c r="L576" s="363"/>
      <c r="M576" s="364">
        <v>2</v>
      </c>
      <c r="N576" s="365">
        <v>194.82</v>
      </c>
      <c r="O576" s="365"/>
      <c r="P576" s="364">
        <v>2</v>
      </c>
      <c r="Q576" s="365">
        <v>19.22</v>
      </c>
      <c r="R576" s="365"/>
      <c r="S576" s="364"/>
      <c r="T576" s="365"/>
      <c r="U576" s="362"/>
      <c r="V576" s="366"/>
      <c r="W576" s="362"/>
      <c r="X576" s="82"/>
      <c r="Y576" s="82"/>
      <c r="Z576" s="82"/>
    </row>
    <row r="577" spans="1:26" customFormat="1" ht="15" x14ac:dyDescent="0.25">
      <c r="A577" s="363" t="s">
        <v>974</v>
      </c>
      <c r="B577" s="363" t="s">
        <v>528</v>
      </c>
      <c r="C577" s="363"/>
      <c r="D577" s="363" t="s">
        <v>145</v>
      </c>
      <c r="E577" s="82"/>
      <c r="F577" s="82"/>
      <c r="G577" s="82"/>
      <c r="H577" s="82"/>
      <c r="I577" s="82"/>
      <c r="J577" s="82"/>
      <c r="K577" s="363"/>
      <c r="L577" s="363"/>
      <c r="M577" s="364">
        <v>3</v>
      </c>
      <c r="N577" s="365">
        <v>443.68</v>
      </c>
      <c r="O577" s="365"/>
      <c r="P577" s="364">
        <v>4</v>
      </c>
      <c r="Q577" s="365">
        <v>528.46</v>
      </c>
      <c r="R577" s="365"/>
      <c r="S577" s="364"/>
      <c r="T577" s="365"/>
      <c r="U577" s="254"/>
      <c r="V577" s="254"/>
      <c r="W577" s="254"/>
      <c r="X577" s="82"/>
      <c r="Y577" s="82"/>
      <c r="Z577" s="82"/>
    </row>
    <row r="578" spans="1:26" customFormat="1" ht="15" x14ac:dyDescent="0.25">
      <c r="A578" s="363" t="s">
        <v>974</v>
      </c>
      <c r="B578" s="363" t="s">
        <v>681</v>
      </c>
      <c r="C578" s="363"/>
      <c r="D578" s="363" t="s">
        <v>145</v>
      </c>
      <c r="E578" s="82"/>
      <c r="F578" s="82"/>
      <c r="G578" s="82"/>
      <c r="H578" s="82"/>
      <c r="I578" s="82"/>
      <c r="J578" s="82"/>
      <c r="K578" s="363"/>
      <c r="L578" s="363"/>
      <c r="M578" s="364">
        <v>16</v>
      </c>
      <c r="N578" s="365">
        <v>1709.68</v>
      </c>
      <c r="O578" s="365"/>
      <c r="P578" s="364">
        <v>13</v>
      </c>
      <c r="Q578" s="365">
        <v>1563.73</v>
      </c>
      <c r="R578" s="365"/>
      <c r="S578" s="364"/>
      <c r="T578" s="365"/>
      <c r="U578" s="362"/>
      <c r="V578" s="366"/>
      <c r="W578" s="362"/>
      <c r="X578" s="82"/>
      <c r="Y578" s="82"/>
      <c r="Z578" s="82"/>
    </row>
    <row r="579" spans="1:26" customFormat="1" ht="15" x14ac:dyDescent="0.25">
      <c r="A579" s="363" t="s">
        <v>974</v>
      </c>
      <c r="B579" s="363" t="s">
        <v>529</v>
      </c>
      <c r="C579" s="363"/>
      <c r="D579" s="363" t="s">
        <v>501</v>
      </c>
      <c r="E579" s="82"/>
      <c r="F579" s="82"/>
      <c r="G579" s="82"/>
      <c r="H579" s="82"/>
      <c r="I579" s="82"/>
      <c r="J579" s="82"/>
      <c r="K579" s="363"/>
      <c r="L579" s="363"/>
      <c r="M579" s="364">
        <v>125</v>
      </c>
      <c r="N579" s="365">
        <v>9035.42</v>
      </c>
      <c r="O579" s="365"/>
      <c r="P579" s="367">
        <v>131</v>
      </c>
      <c r="Q579" s="367">
        <v>9908.1200000000008</v>
      </c>
      <c r="R579" s="367"/>
      <c r="S579" s="367">
        <v>97</v>
      </c>
      <c r="T579" s="367">
        <v>6650.5</v>
      </c>
      <c r="U579" s="254"/>
      <c r="V579" s="254"/>
      <c r="W579" s="254"/>
      <c r="X579" s="82"/>
      <c r="Y579" s="82"/>
      <c r="Z579" s="82"/>
    </row>
    <row r="580" spans="1:26" customFormat="1" ht="15" x14ac:dyDescent="0.25">
      <c r="A580" s="363" t="s">
        <v>974</v>
      </c>
      <c r="B580" s="363" t="s">
        <v>530</v>
      </c>
      <c r="C580" s="363"/>
      <c r="D580" s="363" t="s">
        <v>531</v>
      </c>
      <c r="E580" s="82"/>
      <c r="F580" s="82"/>
      <c r="G580" s="82"/>
      <c r="H580" s="82"/>
      <c r="I580" s="82"/>
      <c r="J580" s="82"/>
      <c r="K580" s="363"/>
      <c r="L580" s="363"/>
      <c r="M580" s="364"/>
      <c r="N580" s="365"/>
      <c r="O580" s="365"/>
      <c r="P580" s="364"/>
      <c r="Q580" s="365"/>
      <c r="R580" s="365"/>
      <c r="S580" s="364">
        <v>1</v>
      </c>
      <c r="T580" s="365">
        <v>54.92</v>
      </c>
      <c r="U580" s="254"/>
      <c r="V580" s="366"/>
      <c r="W580" s="362"/>
      <c r="X580" s="82"/>
      <c r="Y580" s="82"/>
      <c r="Z580" s="82"/>
    </row>
    <row r="581" spans="1:26" customFormat="1" ht="15" x14ac:dyDescent="0.25">
      <c r="A581" s="363" t="s">
        <v>974</v>
      </c>
      <c r="B581" s="363" t="s">
        <v>532</v>
      </c>
      <c r="C581" s="363"/>
      <c r="D581" s="363" t="s">
        <v>104</v>
      </c>
      <c r="E581" s="82"/>
      <c r="F581" s="82"/>
      <c r="G581" s="82"/>
      <c r="H581" s="82"/>
      <c r="I581" s="82"/>
      <c r="J581" s="82"/>
      <c r="K581" s="363"/>
      <c r="L581" s="363"/>
      <c r="M581" s="364">
        <v>10</v>
      </c>
      <c r="N581" s="365">
        <v>733.09</v>
      </c>
      <c r="O581" s="365"/>
      <c r="P581" s="364">
        <v>9</v>
      </c>
      <c r="Q581" s="365">
        <v>742.4</v>
      </c>
      <c r="R581" s="365"/>
      <c r="S581" s="364">
        <v>5</v>
      </c>
      <c r="T581" s="365">
        <v>266.39999999999998</v>
      </c>
      <c r="U581" s="362"/>
      <c r="V581" s="366"/>
      <c r="W581" s="362"/>
      <c r="X581" s="82"/>
      <c r="Y581" s="82"/>
      <c r="Z581" s="82"/>
    </row>
    <row r="582" spans="1:26" customFormat="1" ht="15" x14ac:dyDescent="0.25">
      <c r="A582" s="363" t="s">
        <v>974</v>
      </c>
      <c r="B582" s="363" t="s">
        <v>533</v>
      </c>
      <c r="C582" s="363"/>
      <c r="D582" s="363" t="s">
        <v>97</v>
      </c>
      <c r="E582" s="82"/>
      <c r="F582" s="82"/>
      <c r="G582" s="82"/>
      <c r="H582" s="82"/>
      <c r="I582" s="82"/>
      <c r="J582" s="82"/>
      <c r="K582" s="363"/>
      <c r="L582" s="363"/>
      <c r="M582" s="364">
        <v>25</v>
      </c>
      <c r="N582" s="365">
        <v>2092.7800000000002</v>
      </c>
      <c r="O582" s="365"/>
      <c r="P582" s="364">
        <v>13</v>
      </c>
      <c r="Q582" s="365">
        <v>884.23</v>
      </c>
      <c r="R582" s="365"/>
      <c r="S582" s="367">
        <v>16</v>
      </c>
      <c r="T582" s="367">
        <v>1733.76</v>
      </c>
      <c r="U582" s="254"/>
      <c r="V582" s="254"/>
      <c r="W582" s="254"/>
      <c r="X582" s="82"/>
      <c r="Y582" s="82"/>
      <c r="Z582" s="82"/>
    </row>
    <row r="583" spans="1:26" customFormat="1" ht="15" x14ac:dyDescent="0.25">
      <c r="A583" s="363" t="s">
        <v>974</v>
      </c>
      <c r="B583" s="363" t="s">
        <v>534</v>
      </c>
      <c r="C583" s="363"/>
      <c r="D583" s="363" t="s">
        <v>90</v>
      </c>
      <c r="E583" s="82"/>
      <c r="F583" s="82"/>
      <c r="G583" s="82"/>
      <c r="H583" s="82"/>
      <c r="I583" s="82"/>
      <c r="J583" s="82"/>
      <c r="K583" s="363"/>
      <c r="L583" s="363"/>
      <c r="M583" s="364">
        <v>306</v>
      </c>
      <c r="N583" s="365">
        <v>27454.42</v>
      </c>
      <c r="O583" s="365"/>
      <c r="P583" s="364">
        <v>262</v>
      </c>
      <c r="Q583" s="365">
        <v>24508.61</v>
      </c>
      <c r="R583" s="365"/>
      <c r="S583" s="364">
        <v>188</v>
      </c>
      <c r="T583" s="365">
        <v>16239.27</v>
      </c>
      <c r="U583" s="362"/>
      <c r="V583" s="366"/>
      <c r="W583" s="362"/>
      <c r="X583" s="82"/>
      <c r="Y583" s="82"/>
      <c r="Z583" s="82"/>
    </row>
    <row r="584" spans="1:26" customFormat="1" ht="15" x14ac:dyDescent="0.25">
      <c r="A584" s="363" t="s">
        <v>974</v>
      </c>
      <c r="B584" s="363" t="s">
        <v>535</v>
      </c>
      <c r="C584" s="363"/>
      <c r="D584" s="363" t="s">
        <v>79</v>
      </c>
      <c r="E584" s="82"/>
      <c r="F584" s="82"/>
      <c r="G584" s="82"/>
      <c r="H584" s="82"/>
      <c r="I584" s="82"/>
      <c r="J584" s="82"/>
      <c r="K584" s="363"/>
      <c r="L584" s="363"/>
      <c r="M584" s="364">
        <v>17</v>
      </c>
      <c r="N584" s="365">
        <v>1820.16</v>
      </c>
      <c r="O584" s="365"/>
      <c r="P584" s="364">
        <v>16</v>
      </c>
      <c r="Q584" s="365">
        <v>1962.63</v>
      </c>
      <c r="R584" s="365"/>
      <c r="S584" s="364">
        <v>12</v>
      </c>
      <c r="T584" s="365">
        <v>1130.96</v>
      </c>
      <c r="U584" s="362"/>
      <c r="V584" s="366"/>
      <c r="W584" s="362"/>
      <c r="X584" s="82"/>
      <c r="Y584" s="82"/>
      <c r="Z584" s="82"/>
    </row>
    <row r="585" spans="1:26" customFormat="1" ht="15" x14ac:dyDescent="0.25">
      <c r="A585" s="363" t="s">
        <v>974</v>
      </c>
      <c r="B585" s="363" t="s">
        <v>536</v>
      </c>
      <c r="C585" s="363"/>
      <c r="D585" s="363" t="s">
        <v>88</v>
      </c>
      <c r="E585" s="82"/>
      <c r="F585" s="82"/>
      <c r="G585" s="82"/>
      <c r="H585" s="82"/>
      <c r="I585" s="82"/>
      <c r="J585" s="82"/>
      <c r="K585" s="363"/>
      <c r="L585" s="363"/>
      <c r="M585" s="364">
        <v>59</v>
      </c>
      <c r="N585" s="365">
        <v>5354.66</v>
      </c>
      <c r="O585" s="365"/>
      <c r="P585" s="364">
        <v>56</v>
      </c>
      <c r="Q585" s="365">
        <v>4757.51</v>
      </c>
      <c r="R585" s="365"/>
      <c r="S585" s="364"/>
      <c r="T585" s="365"/>
      <c r="U585" s="254"/>
      <c r="V585" s="254"/>
      <c r="W585" s="254"/>
      <c r="X585" s="82"/>
      <c r="Y585" s="82"/>
      <c r="Z585" s="82"/>
    </row>
    <row r="586" spans="1:26" customFormat="1" ht="15" x14ac:dyDescent="0.25">
      <c r="A586" s="363" t="s">
        <v>974</v>
      </c>
      <c r="B586" s="363" t="s">
        <v>537</v>
      </c>
      <c r="C586" s="363"/>
      <c r="D586" s="363" t="s">
        <v>68</v>
      </c>
      <c r="E586" s="82"/>
      <c r="F586" s="82"/>
      <c r="G586" s="82"/>
      <c r="H586" s="82"/>
      <c r="I586" s="82"/>
      <c r="J586" s="82"/>
      <c r="K586" s="363"/>
      <c r="L586" s="363"/>
      <c r="M586" s="364">
        <v>41</v>
      </c>
      <c r="N586" s="365">
        <v>2760.33</v>
      </c>
      <c r="O586" s="365"/>
      <c r="P586" s="364">
        <v>42</v>
      </c>
      <c r="Q586" s="365">
        <v>3008.46</v>
      </c>
      <c r="R586" s="365"/>
      <c r="S586" s="364">
        <v>26</v>
      </c>
      <c r="T586" s="365">
        <v>1422.74</v>
      </c>
      <c r="U586" s="362"/>
      <c r="V586" s="366"/>
      <c r="W586" s="362"/>
      <c r="X586" s="82"/>
      <c r="Y586" s="82"/>
      <c r="Z586" s="82"/>
    </row>
    <row r="587" spans="1:26" customFormat="1" ht="15" x14ac:dyDescent="0.25">
      <c r="A587" s="363" t="s">
        <v>974</v>
      </c>
      <c r="B587" s="363" t="s">
        <v>538</v>
      </c>
      <c r="C587" s="363"/>
      <c r="D587" s="363" t="s">
        <v>187</v>
      </c>
      <c r="E587" s="82"/>
      <c r="F587" s="82"/>
      <c r="G587" s="82"/>
      <c r="H587" s="82"/>
      <c r="I587" s="82"/>
      <c r="J587" s="82"/>
      <c r="K587" s="363"/>
      <c r="L587" s="363"/>
      <c r="M587" s="367">
        <v>1</v>
      </c>
      <c r="N587" s="367">
        <v>180</v>
      </c>
      <c r="O587" s="367"/>
      <c r="P587" s="367"/>
      <c r="Q587" s="367"/>
      <c r="R587" s="367"/>
      <c r="S587" s="364"/>
      <c r="T587" s="365"/>
      <c r="U587" s="362"/>
      <c r="V587" s="366"/>
      <c r="W587" s="362"/>
      <c r="X587" s="82"/>
      <c r="Y587" s="82"/>
      <c r="Z587" s="82"/>
    </row>
    <row r="588" spans="1:26" customFormat="1" ht="15" x14ac:dyDescent="0.25">
      <c r="A588" s="363" t="s">
        <v>974</v>
      </c>
      <c r="B588" s="363" t="s">
        <v>539</v>
      </c>
      <c r="C588" s="363"/>
      <c r="D588" s="363" t="s">
        <v>64</v>
      </c>
      <c r="E588" s="82"/>
      <c r="F588" s="82"/>
      <c r="G588" s="82"/>
      <c r="H588" s="82"/>
      <c r="I588" s="82"/>
      <c r="J588" s="82"/>
      <c r="K588" s="363"/>
      <c r="L588" s="363"/>
      <c r="M588" s="364">
        <v>5</v>
      </c>
      <c r="N588" s="365">
        <v>635.03</v>
      </c>
      <c r="O588" s="365"/>
      <c r="P588" s="367">
        <v>3</v>
      </c>
      <c r="Q588" s="367">
        <v>308.11</v>
      </c>
      <c r="R588" s="367"/>
      <c r="S588" s="367"/>
      <c r="T588" s="367"/>
      <c r="U588" s="362"/>
      <c r="V588" s="254"/>
      <c r="W588" s="254"/>
      <c r="X588" s="82"/>
      <c r="Y588" s="82"/>
      <c r="Z588" s="82"/>
    </row>
    <row r="589" spans="1:26" customFormat="1" ht="15" x14ac:dyDescent="0.25">
      <c r="A589" s="363" t="s">
        <v>974</v>
      </c>
      <c r="B589" s="363" t="s">
        <v>541</v>
      </c>
      <c r="C589" s="363"/>
      <c r="D589" s="363" t="s">
        <v>542</v>
      </c>
      <c r="E589" s="82"/>
      <c r="F589" s="82"/>
      <c r="G589" s="82"/>
      <c r="H589" s="82"/>
      <c r="I589" s="82"/>
      <c r="J589" s="82"/>
      <c r="K589" s="363"/>
      <c r="L589" s="363"/>
      <c r="M589" s="364">
        <v>17</v>
      </c>
      <c r="N589" s="365">
        <v>1980.63</v>
      </c>
      <c r="O589" s="365"/>
      <c r="P589" s="364">
        <v>18</v>
      </c>
      <c r="Q589" s="365">
        <v>3636.17</v>
      </c>
      <c r="R589" s="365"/>
      <c r="S589" s="364">
        <v>8</v>
      </c>
      <c r="T589" s="365">
        <v>929.04</v>
      </c>
      <c r="U589" s="362"/>
      <c r="V589" s="366"/>
      <c r="W589" s="362"/>
      <c r="X589" s="82"/>
      <c r="Y589" s="82"/>
      <c r="Z589" s="82"/>
    </row>
    <row r="590" spans="1:26" customFormat="1" ht="15" x14ac:dyDescent="0.25">
      <c r="A590" s="363" t="s">
        <v>974</v>
      </c>
      <c r="B590" s="363" t="s">
        <v>543</v>
      </c>
      <c r="C590" s="363"/>
      <c r="D590" s="363" t="s">
        <v>109</v>
      </c>
      <c r="E590" s="82"/>
      <c r="F590" s="82"/>
      <c r="G590" s="82"/>
      <c r="H590" s="82"/>
      <c r="I590" s="82"/>
      <c r="J590" s="82"/>
      <c r="K590" s="363"/>
      <c r="L590" s="363"/>
      <c r="M590" s="367">
        <v>164</v>
      </c>
      <c r="N590" s="367">
        <v>14729.21</v>
      </c>
      <c r="O590" s="367"/>
      <c r="P590" s="364">
        <v>122</v>
      </c>
      <c r="Q590" s="365">
        <v>10182.01</v>
      </c>
      <c r="R590" s="365"/>
      <c r="S590" s="364">
        <v>336</v>
      </c>
      <c r="T590" s="365">
        <v>26784.05</v>
      </c>
      <c r="U590" s="362"/>
      <c r="V590" s="366"/>
      <c r="W590" s="362"/>
      <c r="X590" s="82"/>
      <c r="Y590" s="82"/>
      <c r="Z590" s="82"/>
    </row>
    <row r="591" spans="1:26" customFormat="1" ht="15" x14ac:dyDescent="0.25">
      <c r="A591" s="363" t="s">
        <v>974</v>
      </c>
      <c r="B591" s="363" t="s">
        <v>544</v>
      </c>
      <c r="C591" s="363"/>
      <c r="D591" s="363" t="s">
        <v>131</v>
      </c>
      <c r="E591" s="82"/>
      <c r="F591" s="82"/>
      <c r="G591" s="82"/>
      <c r="H591" s="82"/>
      <c r="I591" s="82"/>
      <c r="J591" s="82"/>
      <c r="K591" s="363"/>
      <c r="L591" s="363"/>
      <c r="M591" s="364">
        <v>378</v>
      </c>
      <c r="N591" s="365">
        <v>30781.13</v>
      </c>
      <c r="O591" s="365"/>
      <c r="P591" s="364">
        <v>252</v>
      </c>
      <c r="Q591" s="365">
        <v>21465.77</v>
      </c>
      <c r="R591" s="365"/>
      <c r="S591" s="364">
        <v>218</v>
      </c>
      <c r="T591" s="365">
        <v>27773.360000000001</v>
      </c>
      <c r="U591" s="362"/>
      <c r="V591" s="366"/>
      <c r="W591" s="362"/>
      <c r="X591" s="82"/>
      <c r="Y591" s="82"/>
      <c r="Z591" s="82"/>
    </row>
    <row r="592" spans="1:26" customFormat="1" ht="15" x14ac:dyDescent="0.25">
      <c r="A592" s="363" t="s">
        <v>974</v>
      </c>
      <c r="B592" s="363" t="s">
        <v>544</v>
      </c>
      <c r="C592" s="363"/>
      <c r="D592" s="363" t="s">
        <v>107</v>
      </c>
      <c r="E592" s="82"/>
      <c r="F592" s="82"/>
      <c r="G592" s="82"/>
      <c r="H592" s="82"/>
      <c r="I592" s="82"/>
      <c r="J592" s="82"/>
      <c r="K592" s="363"/>
      <c r="L592" s="363"/>
      <c r="M592" s="364">
        <v>1</v>
      </c>
      <c r="N592" s="365">
        <v>47.6</v>
      </c>
      <c r="O592" s="365"/>
      <c r="P592" s="367">
        <v>1</v>
      </c>
      <c r="Q592" s="367">
        <v>5</v>
      </c>
      <c r="R592" s="367"/>
      <c r="S592" s="364"/>
      <c r="T592" s="365"/>
      <c r="U592" s="362"/>
      <c r="V592" s="366"/>
      <c r="W592" s="362"/>
      <c r="X592" s="82"/>
      <c r="Y592" s="82"/>
      <c r="Z592" s="82"/>
    </row>
    <row r="593" spans="1:26" customFormat="1" ht="15" x14ac:dyDescent="0.25">
      <c r="A593" s="363" t="s">
        <v>974</v>
      </c>
      <c r="B593" s="363" t="s">
        <v>682</v>
      </c>
      <c r="C593" s="363"/>
      <c r="D593" s="363" t="s">
        <v>145</v>
      </c>
      <c r="E593" s="82"/>
      <c r="F593" s="82"/>
      <c r="G593" s="82"/>
      <c r="H593" s="82"/>
      <c r="I593" s="82"/>
      <c r="J593" s="82"/>
      <c r="K593" s="363"/>
      <c r="L593" s="363"/>
      <c r="M593" s="364">
        <v>8</v>
      </c>
      <c r="N593" s="365">
        <v>497</v>
      </c>
      <c r="O593" s="365"/>
      <c r="P593" s="367">
        <v>10</v>
      </c>
      <c r="Q593" s="367">
        <v>874.32</v>
      </c>
      <c r="R593" s="367"/>
      <c r="S593" s="367"/>
      <c r="T593" s="367"/>
      <c r="U593" s="254"/>
      <c r="V593" s="366"/>
      <c r="W593" s="362"/>
      <c r="X593" s="82"/>
      <c r="Y593" s="82"/>
      <c r="Z593" s="82"/>
    </row>
    <row r="594" spans="1:26" customFormat="1" ht="15" x14ac:dyDescent="0.25">
      <c r="A594" s="363" t="s">
        <v>974</v>
      </c>
      <c r="B594" s="363" t="s">
        <v>683</v>
      </c>
      <c r="C594" s="363"/>
      <c r="D594" s="363" t="s">
        <v>145</v>
      </c>
      <c r="E594" s="82"/>
      <c r="F594" s="82"/>
      <c r="G594" s="82"/>
      <c r="H594" s="82"/>
      <c r="I594" s="82"/>
      <c r="J594" s="82"/>
      <c r="K594" s="363"/>
      <c r="L594" s="363"/>
      <c r="M594" s="364">
        <v>39</v>
      </c>
      <c r="N594" s="365">
        <v>4946.6099999999997</v>
      </c>
      <c r="O594" s="365"/>
      <c r="P594" s="367">
        <v>41</v>
      </c>
      <c r="Q594" s="367">
        <v>4826.97</v>
      </c>
      <c r="R594" s="367"/>
      <c r="S594" s="367"/>
      <c r="T594" s="367"/>
      <c r="U594" s="254"/>
      <c r="V594" s="254"/>
      <c r="W594" s="254"/>
      <c r="X594" s="82"/>
      <c r="Y594" s="82"/>
      <c r="Z594" s="82"/>
    </row>
    <row r="595" spans="1:26" customFormat="1" ht="15" x14ac:dyDescent="0.25">
      <c r="A595" s="363" t="s">
        <v>974</v>
      </c>
      <c r="B595" s="363" t="s">
        <v>548</v>
      </c>
      <c r="C595" s="363"/>
      <c r="D595" s="363" t="s">
        <v>385</v>
      </c>
      <c r="E595" s="82"/>
      <c r="F595" s="82"/>
      <c r="G595" s="82"/>
      <c r="H595" s="82"/>
      <c r="I595" s="82"/>
      <c r="J595" s="82"/>
      <c r="K595" s="363"/>
      <c r="L595" s="363"/>
      <c r="M595" s="364">
        <v>353</v>
      </c>
      <c r="N595" s="365">
        <v>15182.11</v>
      </c>
      <c r="O595" s="365"/>
      <c r="P595" s="364">
        <v>336</v>
      </c>
      <c r="Q595" s="365">
        <v>14480.27</v>
      </c>
      <c r="R595" s="365"/>
      <c r="S595" s="364">
        <v>212</v>
      </c>
      <c r="T595" s="365">
        <v>11129.59</v>
      </c>
      <c r="U595" s="362"/>
      <c r="V595" s="366"/>
      <c r="W595" s="362"/>
      <c r="X595" s="82"/>
      <c r="Y595" s="82"/>
      <c r="Z595" s="82"/>
    </row>
    <row r="596" spans="1:26" customFormat="1" ht="15" x14ac:dyDescent="0.25">
      <c r="A596" s="363" t="s">
        <v>974</v>
      </c>
      <c r="B596" s="363" t="s">
        <v>549</v>
      </c>
      <c r="C596" s="363"/>
      <c r="D596" s="363" t="s">
        <v>170</v>
      </c>
      <c r="E596" s="82"/>
      <c r="F596" s="82"/>
      <c r="G596" s="82"/>
      <c r="H596" s="82"/>
      <c r="I596" s="82"/>
      <c r="J596" s="82"/>
      <c r="K596" s="363"/>
      <c r="L596" s="363"/>
      <c r="M596" s="364">
        <v>428</v>
      </c>
      <c r="N596" s="365">
        <v>39923.050000000003</v>
      </c>
      <c r="O596" s="365"/>
      <c r="P596" s="364">
        <v>408</v>
      </c>
      <c r="Q596" s="365">
        <v>37233.550000000003</v>
      </c>
      <c r="R596" s="365"/>
      <c r="S596" s="364">
        <v>319</v>
      </c>
      <c r="T596" s="365">
        <v>26796.92</v>
      </c>
      <c r="U596" s="362"/>
      <c r="V596" s="366"/>
      <c r="W596" s="362"/>
      <c r="X596" s="82"/>
      <c r="Y596" s="82"/>
      <c r="Z596" s="82"/>
    </row>
    <row r="597" spans="1:26" customFormat="1" ht="15" x14ac:dyDescent="0.25">
      <c r="A597" s="363" t="s">
        <v>974</v>
      </c>
      <c r="B597" s="363" t="s">
        <v>550</v>
      </c>
      <c r="C597" s="363"/>
      <c r="D597" s="363" t="s">
        <v>88</v>
      </c>
      <c r="E597" s="82"/>
      <c r="F597" s="82"/>
      <c r="G597" s="82"/>
      <c r="H597" s="82"/>
      <c r="I597" s="82"/>
      <c r="J597" s="82"/>
      <c r="K597" s="363"/>
      <c r="L597" s="363"/>
      <c r="M597" s="364"/>
      <c r="N597" s="365"/>
      <c r="O597" s="365"/>
      <c r="P597" s="364"/>
      <c r="Q597" s="365"/>
      <c r="R597" s="365"/>
      <c r="S597" s="364">
        <v>33</v>
      </c>
      <c r="T597" s="365">
        <v>2409.77</v>
      </c>
      <c r="U597" s="362"/>
      <c r="V597" s="366"/>
      <c r="W597" s="362"/>
      <c r="X597" s="82"/>
      <c r="Y597" s="82"/>
      <c r="Z597" s="82"/>
    </row>
    <row r="598" spans="1:26" customFormat="1" ht="15" x14ac:dyDescent="0.25">
      <c r="A598" s="363" t="s">
        <v>974</v>
      </c>
      <c r="B598" s="363" t="s">
        <v>551</v>
      </c>
      <c r="C598" s="363"/>
      <c r="D598" s="363" t="s">
        <v>157</v>
      </c>
      <c r="E598" s="82"/>
      <c r="F598" s="82"/>
      <c r="G598" s="82"/>
      <c r="H598" s="82"/>
      <c r="I598" s="82"/>
      <c r="J598" s="82"/>
      <c r="K598" s="363"/>
      <c r="L598" s="363"/>
      <c r="M598" s="367">
        <v>33</v>
      </c>
      <c r="N598" s="367">
        <v>2685.28</v>
      </c>
      <c r="O598" s="367"/>
      <c r="P598" s="364">
        <v>28</v>
      </c>
      <c r="Q598" s="365">
        <v>2857.31</v>
      </c>
      <c r="R598" s="365"/>
      <c r="S598" s="364">
        <v>23</v>
      </c>
      <c r="T598" s="365">
        <v>2362.0500000000002</v>
      </c>
      <c r="U598" s="254"/>
      <c r="V598" s="366"/>
      <c r="W598" s="362"/>
      <c r="X598" s="82"/>
      <c r="Y598" s="82"/>
      <c r="Z598" s="82"/>
    </row>
    <row r="599" spans="1:26" customFormat="1" ht="15" x14ac:dyDescent="0.25">
      <c r="A599" s="363" t="s">
        <v>974</v>
      </c>
      <c r="B599" s="363" t="s">
        <v>685</v>
      </c>
      <c r="C599" s="363"/>
      <c r="D599" s="363" t="s">
        <v>349</v>
      </c>
      <c r="E599" s="82"/>
      <c r="F599" s="82"/>
      <c r="G599" s="82"/>
      <c r="H599" s="82"/>
      <c r="I599" s="82"/>
      <c r="J599" s="82"/>
      <c r="K599" s="363"/>
      <c r="L599" s="363"/>
      <c r="M599" s="364">
        <v>14</v>
      </c>
      <c r="N599" s="365">
        <v>1135.23</v>
      </c>
      <c r="O599" s="365"/>
      <c r="P599" s="367">
        <v>10</v>
      </c>
      <c r="Q599" s="367">
        <v>926.93</v>
      </c>
      <c r="R599" s="367"/>
      <c r="S599" s="367"/>
      <c r="T599" s="367"/>
      <c r="U599" s="254"/>
      <c r="V599" s="254"/>
      <c r="W599" s="254"/>
      <c r="X599" s="82"/>
      <c r="Y599" s="82"/>
      <c r="Z599" s="82"/>
    </row>
    <row r="600" spans="1:26" customFormat="1" ht="15" x14ac:dyDescent="0.25">
      <c r="A600" s="363" t="s">
        <v>974</v>
      </c>
      <c r="B600" s="363" t="s">
        <v>552</v>
      </c>
      <c r="C600" s="363"/>
      <c r="D600" s="363" t="s">
        <v>349</v>
      </c>
      <c r="E600" s="82"/>
      <c r="F600" s="82"/>
      <c r="G600" s="82"/>
      <c r="H600" s="82"/>
      <c r="I600" s="82"/>
      <c r="J600" s="82"/>
      <c r="K600" s="363"/>
      <c r="L600" s="363"/>
      <c r="M600" s="364"/>
      <c r="N600" s="365"/>
      <c r="O600" s="365"/>
      <c r="P600" s="364"/>
      <c r="Q600" s="365"/>
      <c r="R600" s="365"/>
      <c r="S600" s="364">
        <v>5</v>
      </c>
      <c r="T600" s="365">
        <v>415.58</v>
      </c>
      <c r="U600" s="254"/>
      <c r="V600" s="254"/>
      <c r="W600" s="254"/>
      <c r="X600" s="82"/>
      <c r="Y600" s="82"/>
      <c r="Z600" s="82"/>
    </row>
    <row r="601" spans="1:26" customFormat="1" ht="15" x14ac:dyDescent="0.25">
      <c r="A601" s="363" t="s">
        <v>974</v>
      </c>
      <c r="B601" s="363" t="s">
        <v>555</v>
      </c>
      <c r="C601" s="363"/>
      <c r="D601" s="363" t="s">
        <v>211</v>
      </c>
      <c r="E601" s="82"/>
      <c r="F601" s="82"/>
      <c r="G601" s="82"/>
      <c r="H601" s="82"/>
      <c r="I601" s="82"/>
      <c r="J601" s="82"/>
      <c r="K601" s="363"/>
      <c r="L601" s="363"/>
      <c r="M601" s="364">
        <v>2</v>
      </c>
      <c r="N601" s="365">
        <v>112.21</v>
      </c>
      <c r="O601" s="365"/>
      <c r="P601" s="364">
        <v>2</v>
      </c>
      <c r="Q601" s="365">
        <v>110.37</v>
      </c>
      <c r="R601" s="365"/>
      <c r="S601" s="364"/>
      <c r="T601" s="365"/>
      <c r="U601" s="362"/>
      <c r="V601" s="366"/>
      <c r="W601" s="362"/>
      <c r="X601" s="82"/>
      <c r="Y601" s="82"/>
      <c r="Z601" s="82"/>
    </row>
    <row r="602" spans="1:26" customFormat="1" ht="15" x14ac:dyDescent="0.25">
      <c r="A602" s="363" t="s">
        <v>974</v>
      </c>
      <c r="B602" s="363" t="s">
        <v>556</v>
      </c>
      <c r="C602" s="363"/>
      <c r="D602" s="363" t="s">
        <v>102</v>
      </c>
      <c r="E602" s="82"/>
      <c r="F602" s="82"/>
      <c r="G602" s="82"/>
      <c r="H602" s="82"/>
      <c r="I602" s="82"/>
      <c r="J602" s="82"/>
      <c r="K602" s="363"/>
      <c r="L602" s="363"/>
      <c r="M602" s="364">
        <v>2</v>
      </c>
      <c r="N602" s="365">
        <v>220.5</v>
      </c>
      <c r="O602" s="365"/>
      <c r="P602" s="367">
        <v>2</v>
      </c>
      <c r="Q602" s="367">
        <v>208.84</v>
      </c>
      <c r="R602" s="367"/>
      <c r="S602" s="367">
        <v>2</v>
      </c>
      <c r="T602" s="367">
        <v>158.83000000000001</v>
      </c>
      <c r="U602" s="362"/>
      <c r="V602" s="366"/>
      <c r="W602" s="362"/>
      <c r="X602" s="82"/>
      <c r="Y602" s="82"/>
      <c r="Z602" s="82"/>
    </row>
    <row r="603" spans="1:26" customFormat="1" ht="15" x14ac:dyDescent="0.25">
      <c r="A603" s="363" t="s">
        <v>974</v>
      </c>
      <c r="B603" s="363" t="s">
        <v>557</v>
      </c>
      <c r="C603" s="363"/>
      <c r="D603" s="363" t="s">
        <v>107</v>
      </c>
      <c r="E603" s="82"/>
      <c r="F603" s="82"/>
      <c r="G603" s="82"/>
      <c r="H603" s="82"/>
      <c r="I603" s="82"/>
      <c r="J603" s="82"/>
      <c r="K603" s="363"/>
      <c r="L603" s="363"/>
      <c r="M603" s="364"/>
      <c r="N603" s="365"/>
      <c r="O603" s="365"/>
      <c r="P603" s="367">
        <v>1</v>
      </c>
      <c r="Q603" s="367">
        <v>5</v>
      </c>
      <c r="R603" s="367"/>
      <c r="S603" s="367"/>
      <c r="T603" s="367"/>
      <c r="U603" s="362"/>
      <c r="V603" s="366"/>
      <c r="W603" s="362"/>
      <c r="X603" s="82"/>
      <c r="Y603" s="82"/>
      <c r="Z603" s="82"/>
    </row>
    <row r="604" spans="1:26" customFormat="1" ht="15" x14ac:dyDescent="0.25">
      <c r="A604" s="363" t="s">
        <v>974</v>
      </c>
      <c r="B604" s="363" t="s">
        <v>558</v>
      </c>
      <c r="C604" s="363"/>
      <c r="D604" s="363" t="s">
        <v>194</v>
      </c>
      <c r="E604" s="82"/>
      <c r="F604" s="82"/>
      <c r="G604" s="82"/>
      <c r="H604" s="82"/>
      <c r="I604" s="82"/>
      <c r="J604" s="82"/>
      <c r="K604" s="363"/>
      <c r="L604" s="363"/>
      <c r="M604" s="364">
        <v>36</v>
      </c>
      <c r="N604" s="365">
        <v>3550.3</v>
      </c>
      <c r="O604" s="365"/>
      <c r="P604" s="364">
        <v>34</v>
      </c>
      <c r="Q604" s="365">
        <v>3761.07</v>
      </c>
      <c r="R604" s="365"/>
      <c r="S604" s="367">
        <v>18</v>
      </c>
      <c r="T604" s="367">
        <v>1732.68</v>
      </c>
      <c r="U604" s="362"/>
      <c r="V604" s="366"/>
      <c r="W604" s="362"/>
      <c r="X604" s="82"/>
      <c r="Y604" s="82"/>
      <c r="Z604" s="82"/>
    </row>
    <row r="605" spans="1:26" customFormat="1" ht="15" x14ac:dyDescent="0.25">
      <c r="A605" s="363" t="s">
        <v>974</v>
      </c>
      <c r="B605" s="363" t="s">
        <v>560</v>
      </c>
      <c r="C605" s="363"/>
      <c r="D605" s="363" t="s">
        <v>211</v>
      </c>
      <c r="E605" s="82"/>
      <c r="F605" s="82"/>
      <c r="G605" s="82"/>
      <c r="H605" s="82"/>
      <c r="I605" s="82"/>
      <c r="J605" s="82"/>
      <c r="K605" s="363"/>
      <c r="L605" s="363"/>
      <c r="M605" s="364">
        <v>4</v>
      </c>
      <c r="N605" s="365">
        <v>418.77</v>
      </c>
      <c r="O605" s="365"/>
      <c r="P605" s="367">
        <v>6</v>
      </c>
      <c r="Q605" s="367">
        <v>699.51</v>
      </c>
      <c r="R605" s="367"/>
      <c r="S605" s="367">
        <v>4</v>
      </c>
      <c r="T605" s="367">
        <v>478.69</v>
      </c>
      <c r="U605" s="254"/>
      <c r="V605" s="254"/>
      <c r="W605" s="254"/>
      <c r="X605" s="82"/>
      <c r="Y605" s="82"/>
      <c r="Z605" s="82"/>
    </row>
    <row r="606" spans="1:26" customFormat="1" ht="15" x14ac:dyDescent="0.25">
      <c r="A606" s="363" t="s">
        <v>974</v>
      </c>
      <c r="B606" s="363" t="s">
        <v>561</v>
      </c>
      <c r="C606" s="363"/>
      <c r="D606" s="363" t="s">
        <v>227</v>
      </c>
      <c r="E606" s="82"/>
      <c r="F606" s="82"/>
      <c r="G606" s="82"/>
      <c r="H606" s="82"/>
      <c r="I606" s="82"/>
      <c r="J606" s="82"/>
      <c r="K606" s="363"/>
      <c r="L606" s="363"/>
      <c r="M606" s="364">
        <v>132</v>
      </c>
      <c r="N606" s="365">
        <v>10184.73</v>
      </c>
      <c r="O606" s="365"/>
      <c r="P606" s="364">
        <v>110</v>
      </c>
      <c r="Q606" s="365">
        <v>9525.0499999999993</v>
      </c>
      <c r="R606" s="365"/>
      <c r="S606" s="364">
        <v>119</v>
      </c>
      <c r="T606" s="365">
        <v>9324.16</v>
      </c>
      <c r="U606" s="362"/>
      <c r="V606" s="366"/>
      <c r="W606" s="362"/>
      <c r="X606" s="82"/>
      <c r="Y606" s="82"/>
      <c r="Z606" s="82"/>
    </row>
    <row r="607" spans="1:26" customFormat="1" ht="15" x14ac:dyDescent="0.25">
      <c r="A607" s="363" t="s">
        <v>974</v>
      </c>
      <c r="B607" s="363" t="s">
        <v>562</v>
      </c>
      <c r="C607" s="363"/>
      <c r="D607" s="363" t="s">
        <v>81</v>
      </c>
      <c r="E607" s="82"/>
      <c r="F607" s="82"/>
      <c r="G607" s="82"/>
      <c r="H607" s="82"/>
      <c r="I607" s="82"/>
      <c r="J607" s="82"/>
      <c r="K607" s="363"/>
      <c r="L607" s="363"/>
      <c r="M607" s="367">
        <v>24</v>
      </c>
      <c r="N607" s="367">
        <v>2416</v>
      </c>
      <c r="O607" s="367"/>
      <c r="P607" s="364">
        <v>22</v>
      </c>
      <c r="Q607" s="365">
        <v>2505.87</v>
      </c>
      <c r="R607" s="365"/>
      <c r="S607" s="364"/>
      <c r="T607" s="365"/>
      <c r="U607" s="362"/>
      <c r="V607" s="366"/>
      <c r="W607" s="362"/>
      <c r="X607" s="82"/>
      <c r="Y607" s="82"/>
      <c r="Z607" s="82"/>
    </row>
    <row r="608" spans="1:26" customFormat="1" ht="15" x14ac:dyDescent="0.25">
      <c r="A608" s="363" t="s">
        <v>974</v>
      </c>
      <c r="B608" s="363" t="s">
        <v>563</v>
      </c>
      <c r="C608" s="363"/>
      <c r="D608" s="363" t="s">
        <v>100</v>
      </c>
      <c r="E608" s="82"/>
      <c r="F608" s="82"/>
      <c r="G608" s="82"/>
      <c r="H608" s="82"/>
      <c r="I608" s="82"/>
      <c r="J608" s="82"/>
      <c r="K608" s="363"/>
      <c r="L608" s="363"/>
      <c r="M608" s="364">
        <v>35</v>
      </c>
      <c r="N608" s="365">
        <v>2037.52</v>
      </c>
      <c r="O608" s="365"/>
      <c r="P608" s="364">
        <v>33</v>
      </c>
      <c r="Q608" s="365">
        <v>2329.37</v>
      </c>
      <c r="R608" s="365"/>
      <c r="S608" s="364">
        <v>1</v>
      </c>
      <c r="T608" s="365">
        <v>150</v>
      </c>
      <c r="U608" s="254"/>
      <c r="V608" s="254"/>
      <c r="W608" s="254"/>
      <c r="X608" s="82"/>
      <c r="Y608" s="82"/>
      <c r="Z608" s="82"/>
    </row>
    <row r="609" spans="1:26" customFormat="1" ht="15" x14ac:dyDescent="0.25">
      <c r="A609" s="363" t="s">
        <v>974</v>
      </c>
      <c r="B609" s="363" t="s">
        <v>564</v>
      </c>
      <c r="C609" s="363"/>
      <c r="D609" s="363" t="s">
        <v>75</v>
      </c>
      <c r="E609" s="82"/>
      <c r="F609" s="82"/>
      <c r="G609" s="82"/>
      <c r="H609" s="82"/>
      <c r="I609" s="82"/>
      <c r="J609" s="82"/>
      <c r="K609" s="363"/>
      <c r="L609" s="363"/>
      <c r="M609" s="364">
        <v>128</v>
      </c>
      <c r="N609" s="365">
        <v>8588.56</v>
      </c>
      <c r="O609" s="365"/>
      <c r="P609" s="364">
        <v>112</v>
      </c>
      <c r="Q609" s="365">
        <v>10513.23</v>
      </c>
      <c r="R609" s="365"/>
      <c r="S609" s="364">
        <v>78</v>
      </c>
      <c r="T609" s="365">
        <v>5158.83</v>
      </c>
      <c r="U609" s="254"/>
      <c r="V609" s="254"/>
      <c r="W609" s="254"/>
      <c r="X609" s="82"/>
      <c r="Y609" s="82"/>
      <c r="Z609" s="82"/>
    </row>
    <row r="610" spans="1:26" customFormat="1" ht="15" x14ac:dyDescent="0.25">
      <c r="A610" s="363" t="s">
        <v>974</v>
      </c>
      <c r="B610" s="363" t="s">
        <v>565</v>
      </c>
      <c r="C610" s="363"/>
      <c r="D610" s="363" t="s">
        <v>64</v>
      </c>
      <c r="E610" s="82"/>
      <c r="F610" s="82"/>
      <c r="G610" s="82"/>
      <c r="H610" s="82"/>
      <c r="I610" s="82"/>
      <c r="J610" s="82"/>
      <c r="K610" s="363"/>
      <c r="L610" s="363"/>
      <c r="M610" s="364">
        <v>23</v>
      </c>
      <c r="N610" s="365">
        <v>1619.74</v>
      </c>
      <c r="O610" s="365"/>
      <c r="P610" s="364">
        <v>23</v>
      </c>
      <c r="Q610" s="365">
        <v>1713.86</v>
      </c>
      <c r="R610" s="365"/>
      <c r="S610" s="364"/>
      <c r="T610" s="365"/>
      <c r="U610" s="362"/>
      <c r="V610" s="254"/>
      <c r="W610" s="254"/>
      <c r="X610" s="82"/>
      <c r="Y610" s="82"/>
      <c r="Z610" s="82"/>
    </row>
    <row r="611" spans="1:26" customFormat="1" ht="15" x14ac:dyDescent="0.25">
      <c r="A611" s="363" t="s">
        <v>974</v>
      </c>
      <c r="B611" s="363" t="s">
        <v>566</v>
      </c>
      <c r="C611" s="363"/>
      <c r="D611" s="363" t="s">
        <v>86</v>
      </c>
      <c r="E611" s="82"/>
      <c r="F611" s="82"/>
      <c r="G611" s="82"/>
      <c r="H611" s="82"/>
      <c r="I611" s="82"/>
      <c r="J611" s="82"/>
      <c r="K611" s="363"/>
      <c r="L611" s="363"/>
      <c r="M611" s="364">
        <v>89</v>
      </c>
      <c r="N611" s="365">
        <v>3957.88</v>
      </c>
      <c r="O611" s="365"/>
      <c r="P611" s="364">
        <v>84</v>
      </c>
      <c r="Q611" s="365">
        <v>3872.42</v>
      </c>
      <c r="R611" s="365"/>
      <c r="S611" s="364">
        <v>46</v>
      </c>
      <c r="T611" s="365">
        <v>3123.37</v>
      </c>
      <c r="U611" s="254"/>
      <c r="V611" s="254"/>
      <c r="W611" s="254"/>
      <c r="X611" s="82"/>
      <c r="Y611" s="82"/>
      <c r="Z611" s="82"/>
    </row>
    <row r="612" spans="1:26" customFormat="1" ht="15" x14ac:dyDescent="0.25">
      <c r="A612" s="363" t="s">
        <v>974</v>
      </c>
      <c r="B612" s="363" t="s">
        <v>568</v>
      </c>
      <c r="C612" s="363"/>
      <c r="D612" s="363" t="s">
        <v>109</v>
      </c>
      <c r="E612" s="82"/>
      <c r="F612" s="82"/>
      <c r="G612" s="82"/>
      <c r="H612" s="82"/>
      <c r="I612" s="82"/>
      <c r="J612" s="82"/>
      <c r="K612" s="363"/>
      <c r="L612" s="363"/>
      <c r="M612" s="364">
        <v>41</v>
      </c>
      <c r="N612" s="365">
        <v>2252.79</v>
      </c>
      <c r="O612" s="365"/>
      <c r="P612" s="364">
        <v>10</v>
      </c>
      <c r="Q612" s="365">
        <v>278.37</v>
      </c>
      <c r="R612" s="365"/>
      <c r="S612" s="364"/>
      <c r="T612" s="365"/>
      <c r="U612" s="362"/>
      <c r="V612" s="366"/>
      <c r="W612" s="362"/>
      <c r="X612" s="82"/>
      <c r="Y612" s="82"/>
      <c r="Z612" s="82"/>
    </row>
    <row r="613" spans="1:26" customFormat="1" ht="15" x14ac:dyDescent="0.25">
      <c r="A613" s="363" t="s">
        <v>974</v>
      </c>
      <c r="B613" s="363" t="s">
        <v>569</v>
      </c>
      <c r="C613" s="363"/>
      <c r="D613" s="363" t="s">
        <v>167</v>
      </c>
      <c r="E613" s="82"/>
      <c r="F613" s="82"/>
      <c r="G613" s="82"/>
      <c r="H613" s="82"/>
      <c r="I613" s="82"/>
      <c r="J613" s="82"/>
      <c r="K613" s="363"/>
      <c r="L613" s="363"/>
      <c r="M613" s="364">
        <v>15</v>
      </c>
      <c r="N613" s="365">
        <v>1275.8800000000001</v>
      </c>
      <c r="O613" s="365"/>
      <c r="P613" s="367">
        <v>10</v>
      </c>
      <c r="Q613" s="367">
        <v>819.2</v>
      </c>
      <c r="R613" s="367"/>
      <c r="S613" s="367">
        <v>2</v>
      </c>
      <c r="T613" s="367">
        <v>193.86</v>
      </c>
      <c r="U613" s="362"/>
      <c r="V613" s="366"/>
      <c r="W613" s="362"/>
      <c r="X613" s="82"/>
      <c r="Y613" s="82"/>
      <c r="Z613" s="82"/>
    </row>
    <row r="614" spans="1:26" customFormat="1" ht="15" x14ac:dyDescent="0.25">
      <c r="A614" s="363" t="s">
        <v>974</v>
      </c>
      <c r="B614" s="363" t="s">
        <v>570</v>
      </c>
      <c r="C614" s="363"/>
      <c r="D614" s="363" t="s">
        <v>120</v>
      </c>
      <c r="E614" s="82"/>
      <c r="F614" s="82"/>
      <c r="G614" s="82"/>
      <c r="H614" s="82"/>
      <c r="I614" s="82"/>
      <c r="J614" s="82"/>
      <c r="K614" s="363"/>
      <c r="L614" s="363"/>
      <c r="M614" s="364">
        <v>39</v>
      </c>
      <c r="N614" s="365">
        <v>5062.22</v>
      </c>
      <c r="O614" s="365"/>
      <c r="P614" s="364">
        <v>30</v>
      </c>
      <c r="Q614" s="365">
        <v>3458.82</v>
      </c>
      <c r="R614" s="365"/>
      <c r="S614" s="364">
        <v>22</v>
      </c>
      <c r="T614" s="365">
        <v>2257.9299999999998</v>
      </c>
      <c r="U614" s="362"/>
      <c r="V614" s="366"/>
      <c r="W614" s="362"/>
      <c r="X614" s="82"/>
      <c r="Y614" s="82"/>
      <c r="Z614" s="82"/>
    </row>
    <row r="615" spans="1:26" customFormat="1" ht="15" x14ac:dyDescent="0.25">
      <c r="A615" s="363" t="s">
        <v>974</v>
      </c>
      <c r="B615" s="363" t="s">
        <v>571</v>
      </c>
      <c r="C615" s="363"/>
      <c r="D615" s="363" t="s">
        <v>97</v>
      </c>
      <c r="E615" s="82"/>
      <c r="F615" s="82"/>
      <c r="G615" s="82"/>
      <c r="H615" s="82"/>
      <c r="I615" s="82"/>
      <c r="J615" s="82"/>
      <c r="K615" s="363"/>
      <c r="L615" s="363"/>
      <c r="M615" s="364">
        <v>2</v>
      </c>
      <c r="N615" s="365">
        <v>121.63</v>
      </c>
      <c r="O615" s="365"/>
      <c r="P615" s="364"/>
      <c r="Q615" s="365"/>
      <c r="R615" s="365"/>
      <c r="S615" s="364"/>
      <c r="T615" s="365"/>
      <c r="U615" s="362"/>
      <c r="V615" s="366"/>
      <c r="W615" s="362"/>
      <c r="X615" s="82"/>
      <c r="Y615" s="82"/>
      <c r="Z615" s="82"/>
    </row>
    <row r="616" spans="1:26" customFormat="1" ht="15" x14ac:dyDescent="0.25">
      <c r="A616" s="363" t="s">
        <v>974</v>
      </c>
      <c r="B616" s="363" t="s">
        <v>571</v>
      </c>
      <c r="C616" s="363"/>
      <c r="D616" s="363" t="s">
        <v>572</v>
      </c>
      <c r="E616" s="82"/>
      <c r="F616" s="82"/>
      <c r="G616" s="82"/>
      <c r="H616" s="82"/>
      <c r="I616" s="82"/>
      <c r="J616" s="82"/>
      <c r="K616" s="363"/>
      <c r="L616" s="363"/>
      <c r="M616" s="364">
        <v>83</v>
      </c>
      <c r="N616" s="365">
        <v>9085.02</v>
      </c>
      <c r="O616" s="365"/>
      <c r="P616" s="364">
        <v>76</v>
      </c>
      <c r="Q616" s="365">
        <v>8924.5499999999993</v>
      </c>
      <c r="R616" s="365"/>
      <c r="S616" s="364">
        <v>48</v>
      </c>
      <c r="T616" s="365">
        <v>5267.82</v>
      </c>
      <c r="U616" s="362"/>
      <c r="V616" s="366"/>
      <c r="W616" s="362"/>
      <c r="X616" s="82"/>
      <c r="Y616" s="82"/>
      <c r="Z616" s="82"/>
    </row>
    <row r="617" spans="1:26" customFormat="1" ht="15" x14ac:dyDescent="0.25">
      <c r="A617" s="363" t="s">
        <v>974</v>
      </c>
      <c r="B617" s="363" t="s">
        <v>573</v>
      </c>
      <c r="C617" s="363"/>
      <c r="D617" s="363" t="s">
        <v>167</v>
      </c>
      <c r="E617" s="82"/>
      <c r="F617" s="82"/>
      <c r="G617" s="82"/>
      <c r="H617" s="82"/>
      <c r="I617" s="82"/>
      <c r="J617" s="82"/>
      <c r="K617" s="363"/>
      <c r="L617" s="363"/>
      <c r="M617" s="364">
        <v>251</v>
      </c>
      <c r="N617" s="365">
        <v>19611.66</v>
      </c>
      <c r="O617" s="365"/>
      <c r="P617" s="367">
        <v>233</v>
      </c>
      <c r="Q617" s="367">
        <v>17861.84</v>
      </c>
      <c r="R617" s="367"/>
      <c r="S617" s="364">
        <v>231</v>
      </c>
      <c r="T617" s="365">
        <v>14787.83</v>
      </c>
      <c r="U617" s="362"/>
      <c r="V617" s="366"/>
      <c r="W617" s="362"/>
      <c r="X617" s="82"/>
      <c r="Y617" s="82"/>
      <c r="Z617" s="82"/>
    </row>
    <row r="618" spans="1:26" customFormat="1" ht="15" x14ac:dyDescent="0.25">
      <c r="A618" s="363" t="s">
        <v>974</v>
      </c>
      <c r="B618" s="363" t="s">
        <v>574</v>
      </c>
      <c r="C618" s="363"/>
      <c r="D618" s="363" t="s">
        <v>167</v>
      </c>
      <c r="E618" s="82"/>
      <c r="F618" s="82"/>
      <c r="G618" s="82"/>
      <c r="H618" s="82"/>
      <c r="I618" s="82"/>
      <c r="J618" s="82"/>
      <c r="K618" s="363"/>
      <c r="L618" s="363"/>
      <c r="M618" s="367">
        <v>70</v>
      </c>
      <c r="N618" s="367">
        <v>4734.4399999999996</v>
      </c>
      <c r="O618" s="367"/>
      <c r="P618" s="364">
        <v>84</v>
      </c>
      <c r="Q618" s="365">
        <v>5903.39</v>
      </c>
      <c r="R618" s="365"/>
      <c r="S618" s="364">
        <v>57</v>
      </c>
      <c r="T618" s="365">
        <v>3371.97</v>
      </c>
      <c r="U618" s="362"/>
      <c r="V618" s="366"/>
      <c r="W618" s="362"/>
      <c r="X618" s="82"/>
      <c r="Y618" s="82"/>
      <c r="Z618" s="82"/>
    </row>
    <row r="619" spans="1:26" customFormat="1" ht="15" x14ac:dyDescent="0.25">
      <c r="A619" s="363" t="s">
        <v>974</v>
      </c>
      <c r="B619" s="363" t="s">
        <v>968</v>
      </c>
      <c r="C619" s="363"/>
      <c r="D619" s="363" t="s">
        <v>167</v>
      </c>
      <c r="E619" s="82"/>
      <c r="F619" s="82"/>
      <c r="G619" s="82"/>
      <c r="H619" s="82"/>
      <c r="I619" s="82"/>
      <c r="J619" s="82"/>
      <c r="K619" s="363"/>
      <c r="L619" s="363"/>
      <c r="M619" s="364"/>
      <c r="N619" s="365"/>
      <c r="O619" s="365"/>
      <c r="P619" s="364"/>
      <c r="Q619" s="365"/>
      <c r="R619" s="365"/>
      <c r="S619" s="364">
        <v>57</v>
      </c>
      <c r="T619" s="365">
        <v>4293.6000000000004</v>
      </c>
      <c r="U619" s="254"/>
      <c r="V619" s="254"/>
      <c r="W619" s="254"/>
      <c r="X619" s="82"/>
      <c r="Y619" s="82"/>
      <c r="Z619" s="82"/>
    </row>
    <row r="620" spans="1:26" customFormat="1" ht="15" x14ac:dyDescent="0.25">
      <c r="A620" s="363" t="s">
        <v>974</v>
      </c>
      <c r="B620" s="363" t="s">
        <v>575</v>
      </c>
      <c r="C620" s="363"/>
      <c r="D620" s="363" t="s">
        <v>179</v>
      </c>
      <c r="E620" s="82"/>
      <c r="F620" s="82"/>
      <c r="G620" s="82"/>
      <c r="H620" s="82"/>
      <c r="I620" s="82"/>
      <c r="J620" s="82"/>
      <c r="K620" s="363"/>
      <c r="L620" s="363"/>
      <c r="M620" s="364">
        <v>1065</v>
      </c>
      <c r="N620" s="365">
        <v>87903.02</v>
      </c>
      <c r="O620" s="365"/>
      <c r="P620" s="364">
        <v>862</v>
      </c>
      <c r="Q620" s="365">
        <v>67785.09</v>
      </c>
      <c r="R620" s="365"/>
      <c r="S620" s="364">
        <v>678</v>
      </c>
      <c r="T620" s="365">
        <v>52316.65</v>
      </c>
      <c r="U620" s="362"/>
      <c r="V620" s="366"/>
      <c r="W620" s="362"/>
      <c r="X620" s="82"/>
      <c r="Y620" s="82"/>
      <c r="Z620" s="82"/>
    </row>
    <row r="621" spans="1:26" customFormat="1" ht="15" x14ac:dyDescent="0.25">
      <c r="A621" s="363" t="s">
        <v>974</v>
      </c>
      <c r="B621" s="363" t="s">
        <v>686</v>
      </c>
      <c r="C621" s="363"/>
      <c r="D621" s="363" t="s">
        <v>68</v>
      </c>
      <c r="E621" s="82"/>
      <c r="F621" s="82"/>
      <c r="G621" s="82"/>
      <c r="H621" s="82"/>
      <c r="I621" s="82"/>
      <c r="J621" s="82"/>
      <c r="K621" s="363"/>
      <c r="L621" s="363"/>
      <c r="M621" s="364">
        <v>1</v>
      </c>
      <c r="N621" s="365">
        <v>58.73</v>
      </c>
      <c r="O621" s="365"/>
      <c r="P621" s="367">
        <v>1</v>
      </c>
      <c r="Q621" s="367">
        <v>180</v>
      </c>
      <c r="R621" s="367"/>
      <c r="S621" s="367"/>
      <c r="T621" s="367"/>
      <c r="U621" s="362"/>
      <c r="V621" s="366"/>
      <c r="W621" s="362"/>
      <c r="X621" s="82"/>
      <c r="Y621" s="82"/>
      <c r="Z621" s="82"/>
    </row>
    <row r="622" spans="1:26" customFormat="1" ht="15" x14ac:dyDescent="0.25">
      <c r="A622" s="363" t="s">
        <v>974</v>
      </c>
      <c r="B622" s="363" t="s">
        <v>969</v>
      </c>
      <c r="C622" s="363"/>
      <c r="D622" s="363" t="s">
        <v>179</v>
      </c>
      <c r="E622" s="82"/>
      <c r="F622" s="82"/>
      <c r="G622" s="82"/>
      <c r="H622" s="82"/>
      <c r="I622" s="82"/>
      <c r="J622" s="82"/>
      <c r="K622" s="363"/>
      <c r="L622" s="363"/>
      <c r="M622" s="364"/>
      <c r="N622" s="365"/>
      <c r="O622" s="365"/>
      <c r="P622" s="364"/>
      <c r="Q622" s="365"/>
      <c r="R622" s="365"/>
      <c r="S622" s="364">
        <v>85</v>
      </c>
      <c r="T622" s="365">
        <v>7107.92</v>
      </c>
      <c r="U622" s="254"/>
      <c r="V622" s="254"/>
      <c r="W622" s="254"/>
      <c r="X622" s="82"/>
      <c r="Y622" s="82"/>
      <c r="Z622" s="82"/>
    </row>
    <row r="623" spans="1:26" customFormat="1" ht="15" x14ac:dyDescent="0.25">
      <c r="A623" s="363" t="s">
        <v>974</v>
      </c>
      <c r="B623" s="363" t="s">
        <v>576</v>
      </c>
      <c r="C623" s="363"/>
      <c r="D623" s="363" t="s">
        <v>287</v>
      </c>
      <c r="E623" s="82"/>
      <c r="F623" s="82"/>
      <c r="G623" s="82"/>
      <c r="H623" s="82"/>
      <c r="I623" s="82"/>
      <c r="J623" s="82"/>
      <c r="K623" s="363"/>
      <c r="L623" s="363"/>
      <c r="M623" s="364">
        <v>24</v>
      </c>
      <c r="N623" s="365">
        <v>2575.75</v>
      </c>
      <c r="O623" s="365"/>
      <c r="P623" s="364">
        <v>23</v>
      </c>
      <c r="Q623" s="365">
        <v>2414.29</v>
      </c>
      <c r="R623" s="365"/>
      <c r="S623" s="364">
        <v>15</v>
      </c>
      <c r="T623" s="365">
        <v>1683</v>
      </c>
      <c r="U623" s="362"/>
      <c r="V623" s="366"/>
      <c r="W623" s="362"/>
      <c r="X623" s="82"/>
      <c r="Y623" s="82"/>
      <c r="Z623" s="82"/>
    </row>
    <row r="624" spans="1:26" customFormat="1" ht="15" x14ac:dyDescent="0.25">
      <c r="A624" s="363" t="s">
        <v>974</v>
      </c>
      <c r="B624" s="363" t="s">
        <v>687</v>
      </c>
      <c r="C624" s="363"/>
      <c r="D624" s="363" t="s">
        <v>578</v>
      </c>
      <c r="E624" s="82"/>
      <c r="F624" s="82"/>
      <c r="G624" s="82"/>
      <c r="H624" s="82"/>
      <c r="I624" s="82"/>
      <c r="J624" s="82"/>
      <c r="K624" s="363"/>
      <c r="L624" s="363"/>
      <c r="M624" s="364">
        <v>12</v>
      </c>
      <c r="N624" s="365">
        <v>1296.75</v>
      </c>
      <c r="O624" s="365"/>
      <c r="P624" s="364">
        <v>8</v>
      </c>
      <c r="Q624" s="365">
        <v>989.71</v>
      </c>
      <c r="R624" s="365"/>
      <c r="S624" s="364">
        <v>13</v>
      </c>
      <c r="T624" s="365">
        <v>1434.26</v>
      </c>
      <c r="U624" s="254"/>
      <c r="V624" s="366"/>
      <c r="W624" s="362"/>
      <c r="X624" s="82"/>
      <c r="Y624" s="82"/>
      <c r="Z624" s="82"/>
    </row>
    <row r="625" spans="1:26" customFormat="1" ht="15" x14ac:dyDescent="0.25">
      <c r="A625" s="363" t="s">
        <v>974</v>
      </c>
      <c r="B625" s="363" t="s">
        <v>579</v>
      </c>
      <c r="C625" s="363"/>
      <c r="D625" s="363" t="s">
        <v>127</v>
      </c>
      <c r="E625" s="82"/>
      <c r="F625" s="82"/>
      <c r="G625" s="82"/>
      <c r="H625" s="82"/>
      <c r="I625" s="82"/>
      <c r="J625" s="82"/>
      <c r="K625" s="363"/>
      <c r="L625" s="363"/>
      <c r="M625" s="364">
        <v>188</v>
      </c>
      <c r="N625" s="365">
        <v>17144.48</v>
      </c>
      <c r="O625" s="365"/>
      <c r="P625" s="364">
        <v>169</v>
      </c>
      <c r="Q625" s="365">
        <v>16325.92</v>
      </c>
      <c r="R625" s="365"/>
      <c r="S625" s="364">
        <v>108</v>
      </c>
      <c r="T625" s="365">
        <v>7496.34</v>
      </c>
      <c r="U625" s="362"/>
      <c r="V625" s="366"/>
      <c r="W625" s="362"/>
      <c r="X625" s="82"/>
      <c r="Y625" s="82"/>
      <c r="Z625" s="82"/>
    </row>
    <row r="626" spans="1:26" customFormat="1" ht="15" x14ac:dyDescent="0.25">
      <c r="A626" s="363" t="s">
        <v>974</v>
      </c>
      <c r="B626" s="363" t="s">
        <v>583</v>
      </c>
      <c r="C626" s="363"/>
      <c r="D626" s="363" t="s">
        <v>460</v>
      </c>
      <c r="E626" s="82"/>
      <c r="F626" s="82"/>
      <c r="G626" s="82"/>
      <c r="H626" s="82"/>
      <c r="I626" s="82"/>
      <c r="J626" s="82"/>
      <c r="K626" s="363"/>
      <c r="L626" s="363"/>
      <c r="M626" s="367">
        <v>226</v>
      </c>
      <c r="N626" s="367">
        <v>18355.8</v>
      </c>
      <c r="O626" s="367"/>
      <c r="P626" s="364">
        <v>223</v>
      </c>
      <c r="Q626" s="365">
        <v>18823.89</v>
      </c>
      <c r="R626" s="365"/>
      <c r="S626" s="364">
        <v>125</v>
      </c>
      <c r="T626" s="365">
        <v>9892.39</v>
      </c>
      <c r="U626" s="362"/>
      <c r="V626" s="366"/>
      <c r="W626" s="362"/>
      <c r="X626" s="82"/>
      <c r="Y626" s="82"/>
      <c r="Z626" s="82"/>
    </row>
    <row r="627" spans="1:26" customFormat="1" ht="15" x14ac:dyDescent="0.25">
      <c r="A627" s="363" t="s">
        <v>974</v>
      </c>
      <c r="B627" s="363" t="s">
        <v>970</v>
      </c>
      <c r="C627" s="363"/>
      <c r="D627" s="363" t="s">
        <v>460</v>
      </c>
      <c r="E627" s="82"/>
      <c r="F627" s="82"/>
      <c r="G627" s="82"/>
      <c r="H627" s="82"/>
      <c r="I627" s="82"/>
      <c r="J627" s="82"/>
      <c r="K627" s="363"/>
      <c r="L627" s="363"/>
      <c r="M627" s="364"/>
      <c r="N627" s="365"/>
      <c r="O627" s="365"/>
      <c r="P627" s="364"/>
      <c r="Q627" s="365"/>
      <c r="R627" s="365"/>
      <c r="S627" s="364">
        <v>15</v>
      </c>
      <c r="T627" s="365">
        <v>1271.6400000000001</v>
      </c>
      <c r="U627" s="362"/>
      <c r="V627" s="366"/>
      <c r="W627" s="362"/>
      <c r="X627" s="82"/>
      <c r="Y627" s="82"/>
      <c r="Z627" s="82"/>
    </row>
    <row r="628" spans="1:26" customFormat="1" ht="15" x14ac:dyDescent="0.25">
      <c r="A628" s="363"/>
      <c r="B628" s="363"/>
      <c r="C628" s="363"/>
      <c r="D628" s="363"/>
      <c r="E628" s="82"/>
      <c r="F628" s="82"/>
      <c r="G628" s="82"/>
      <c r="H628" s="82"/>
      <c r="I628" s="82"/>
      <c r="J628" s="82"/>
      <c r="K628" s="363"/>
      <c r="L628" s="363"/>
      <c r="M628" s="364"/>
      <c r="N628" s="365"/>
      <c r="O628" s="365"/>
      <c r="P628" s="364"/>
      <c r="Q628" s="365"/>
      <c r="R628" s="365"/>
      <c r="S628" s="364"/>
      <c r="T628" s="365"/>
      <c r="U628" s="254"/>
      <c r="V628" s="254"/>
      <c r="W628" s="254"/>
      <c r="X628" s="82"/>
      <c r="Y628" s="82"/>
      <c r="Z628" s="82"/>
    </row>
    <row r="629" spans="1:26" customFormat="1" ht="117.75" customHeight="1" x14ac:dyDescent="0.25">
      <c r="A629" s="363" t="s">
        <v>1000</v>
      </c>
      <c r="B629" s="363" t="s">
        <v>941</v>
      </c>
      <c r="C629" s="363"/>
      <c r="D629" s="363" t="s">
        <v>941</v>
      </c>
      <c r="E629" s="410" t="s">
        <v>1001</v>
      </c>
      <c r="F629" s="82"/>
      <c r="G629" s="410" t="s">
        <v>1002</v>
      </c>
      <c r="H629" s="82"/>
      <c r="I629" s="82"/>
      <c r="J629" s="82"/>
      <c r="K629" s="363"/>
      <c r="L629" s="363"/>
      <c r="M629" s="364"/>
      <c r="N629" s="365"/>
      <c r="O629" s="365"/>
      <c r="P629" s="364"/>
      <c r="Q629" s="365"/>
      <c r="R629" s="365"/>
      <c r="S629" s="364"/>
      <c r="T629" s="365"/>
      <c r="U629" s="362"/>
      <c r="V629" s="366"/>
      <c r="W629" s="362"/>
      <c r="X629" s="82"/>
      <c r="Y629" s="82"/>
      <c r="Z629" s="82"/>
    </row>
    <row r="630" spans="1:26" customFormat="1" ht="15" x14ac:dyDescent="0.25">
      <c r="A630" s="363" t="s">
        <v>1000</v>
      </c>
      <c r="B630" s="363" t="s">
        <v>690</v>
      </c>
      <c r="C630" s="363"/>
      <c r="D630" s="363" t="s">
        <v>690</v>
      </c>
      <c r="E630" s="82"/>
      <c r="F630" s="82"/>
      <c r="G630" s="82"/>
      <c r="H630" s="82"/>
      <c r="I630" s="82"/>
      <c r="J630" s="82"/>
      <c r="K630" s="363"/>
      <c r="L630" s="363"/>
      <c r="M630" s="364"/>
      <c r="N630" s="365"/>
      <c r="O630" s="365"/>
      <c r="P630" s="364">
        <v>30</v>
      </c>
      <c r="Q630" s="365">
        <v>13536.63</v>
      </c>
      <c r="R630" s="365"/>
      <c r="S630" s="364">
        <v>10</v>
      </c>
      <c r="T630" s="365">
        <v>3549.4</v>
      </c>
      <c r="U630" s="362"/>
      <c r="V630" s="366"/>
      <c r="W630" s="362"/>
      <c r="X630" s="82"/>
      <c r="Y630" s="82"/>
      <c r="Z630" s="82"/>
    </row>
    <row r="632" spans="1:26" customFormat="1" ht="15" x14ac:dyDescent="0.25">
      <c r="A632" s="363" t="s">
        <v>1000</v>
      </c>
      <c r="B632" s="363" t="s">
        <v>62</v>
      </c>
      <c r="C632" s="363"/>
      <c r="D632" s="363" t="s">
        <v>63</v>
      </c>
      <c r="E632" s="82"/>
      <c r="F632" s="82"/>
      <c r="G632" s="82"/>
      <c r="H632" s="82"/>
      <c r="I632" s="82"/>
      <c r="J632" s="82"/>
      <c r="K632" s="363"/>
      <c r="L632" s="363"/>
      <c r="M632" s="364">
        <v>46</v>
      </c>
      <c r="N632" s="365">
        <v>12071.51</v>
      </c>
      <c r="O632" s="365"/>
      <c r="P632" s="364">
        <v>8</v>
      </c>
      <c r="Q632" s="365">
        <v>1116.98</v>
      </c>
      <c r="R632" s="365"/>
      <c r="S632" s="364">
        <v>7</v>
      </c>
      <c r="T632" s="365">
        <v>1238.5</v>
      </c>
      <c r="U632" s="362"/>
      <c r="V632" s="366"/>
      <c r="W632" s="362"/>
      <c r="X632" s="82"/>
      <c r="Y632" s="82"/>
      <c r="Z632" s="82"/>
    </row>
    <row r="633" spans="1:26" customFormat="1" ht="15" x14ac:dyDescent="0.25">
      <c r="A633" s="363" t="s">
        <v>1000</v>
      </c>
      <c r="B633" s="363" t="s">
        <v>62</v>
      </c>
      <c r="C633" s="363"/>
      <c r="D633" s="363" t="s">
        <v>65</v>
      </c>
      <c r="E633" s="82"/>
      <c r="F633" s="82"/>
      <c r="G633" s="82"/>
      <c r="H633" s="82"/>
      <c r="I633" s="82"/>
      <c r="J633" s="82"/>
      <c r="K633" s="363"/>
      <c r="L633" s="363"/>
      <c r="M633" s="364">
        <v>2</v>
      </c>
      <c r="N633" s="365">
        <v>364.16</v>
      </c>
      <c r="O633" s="365"/>
      <c r="P633" s="367"/>
      <c r="Q633" s="367"/>
      <c r="R633" s="367"/>
      <c r="S633" s="367">
        <v>2</v>
      </c>
      <c r="T633" s="367">
        <v>245.7</v>
      </c>
      <c r="U633" s="362"/>
      <c r="V633" s="366"/>
      <c r="W633" s="362"/>
      <c r="X633" s="82"/>
      <c r="Y633" s="82"/>
      <c r="Z633" s="82"/>
    </row>
    <row r="634" spans="1:26" customFormat="1" ht="15" x14ac:dyDescent="0.25">
      <c r="A634" s="363" t="s">
        <v>1000</v>
      </c>
      <c r="B634" s="363" t="s">
        <v>66</v>
      </c>
      <c r="C634" s="363"/>
      <c r="D634" s="363" t="s">
        <v>63</v>
      </c>
      <c r="E634" s="82"/>
      <c r="F634" s="82"/>
      <c r="G634" s="82"/>
      <c r="H634" s="82"/>
      <c r="I634" s="82"/>
      <c r="J634" s="82"/>
      <c r="K634" s="363"/>
      <c r="L634" s="363"/>
      <c r="M634" s="364">
        <v>7</v>
      </c>
      <c r="N634" s="365">
        <v>984.01</v>
      </c>
      <c r="O634" s="365"/>
      <c r="P634" s="364">
        <v>1</v>
      </c>
      <c r="Q634" s="365">
        <v>483.38</v>
      </c>
      <c r="R634" s="365"/>
      <c r="S634" s="364">
        <v>1</v>
      </c>
      <c r="T634" s="365">
        <v>217.04</v>
      </c>
      <c r="U634" s="362"/>
      <c r="V634" s="366"/>
      <c r="W634" s="362"/>
      <c r="X634" s="82"/>
      <c r="Y634" s="82"/>
      <c r="Z634" s="82"/>
    </row>
    <row r="635" spans="1:26" customFormat="1" ht="15" x14ac:dyDescent="0.25">
      <c r="A635" s="363" t="s">
        <v>1000</v>
      </c>
      <c r="B635" s="363" t="s">
        <v>947</v>
      </c>
      <c r="C635" s="363"/>
      <c r="D635" s="363" t="s">
        <v>65</v>
      </c>
      <c r="E635" s="82"/>
      <c r="F635" s="82"/>
      <c r="G635" s="82"/>
      <c r="H635" s="82"/>
      <c r="I635" s="82"/>
      <c r="J635" s="82"/>
      <c r="K635" s="363"/>
      <c r="L635" s="363"/>
      <c r="M635" s="364"/>
      <c r="N635" s="365"/>
      <c r="O635" s="365"/>
      <c r="P635" s="364"/>
      <c r="Q635" s="365"/>
      <c r="R635" s="365"/>
      <c r="S635" s="364">
        <v>3</v>
      </c>
      <c r="T635" s="365">
        <v>1041.1199999999999</v>
      </c>
      <c r="U635" s="362"/>
      <c r="V635" s="366"/>
      <c r="W635" s="362"/>
      <c r="X635" s="82"/>
      <c r="Y635" s="82"/>
      <c r="Z635" s="82"/>
    </row>
    <row r="636" spans="1:26" customFormat="1" ht="15" x14ac:dyDescent="0.25">
      <c r="A636" s="363" t="s">
        <v>1000</v>
      </c>
      <c r="B636" s="363" t="s">
        <v>67</v>
      </c>
      <c r="C636" s="363"/>
      <c r="D636" s="363" t="s">
        <v>68</v>
      </c>
      <c r="E636" s="82"/>
      <c r="F636" s="82"/>
      <c r="G636" s="82"/>
      <c r="H636" s="82"/>
      <c r="I636" s="82"/>
      <c r="J636" s="82"/>
      <c r="K636" s="363"/>
      <c r="L636" s="363"/>
      <c r="M636" s="367">
        <v>4</v>
      </c>
      <c r="N636" s="367">
        <v>375.01</v>
      </c>
      <c r="O636" s="367"/>
      <c r="P636" s="364">
        <v>1</v>
      </c>
      <c r="Q636" s="365">
        <v>407.99</v>
      </c>
      <c r="R636" s="365"/>
      <c r="S636" s="367"/>
      <c r="T636" s="367"/>
      <c r="U636" s="362"/>
      <c r="V636" s="366"/>
      <c r="W636" s="362"/>
      <c r="X636" s="82"/>
      <c r="Y636" s="82"/>
      <c r="Z636" s="82"/>
    </row>
    <row r="637" spans="1:26" customFormat="1" ht="15" x14ac:dyDescent="0.25">
      <c r="A637" s="363" t="s">
        <v>1000</v>
      </c>
      <c r="B637" s="363" t="s">
        <v>71</v>
      </c>
      <c r="C637" s="363"/>
      <c r="D637" s="363" t="s">
        <v>72</v>
      </c>
      <c r="E637" s="82"/>
      <c r="F637" s="82"/>
      <c r="G637" s="82"/>
      <c r="H637" s="82"/>
      <c r="I637" s="82"/>
      <c r="J637" s="82"/>
      <c r="K637" s="363"/>
      <c r="L637" s="363"/>
      <c r="M637" s="364">
        <v>3</v>
      </c>
      <c r="N637" s="365">
        <v>496.62</v>
      </c>
      <c r="O637" s="365"/>
      <c r="P637" s="364">
        <v>2</v>
      </c>
      <c r="Q637" s="365">
        <v>1060.47</v>
      </c>
      <c r="R637" s="365"/>
      <c r="S637" s="364">
        <v>1</v>
      </c>
      <c r="T637" s="365">
        <v>79.19</v>
      </c>
      <c r="U637" s="254"/>
      <c r="V637" s="254"/>
      <c r="W637" s="254"/>
      <c r="X637" s="82"/>
      <c r="Y637" s="82"/>
      <c r="Z637" s="82"/>
    </row>
    <row r="638" spans="1:26" customFormat="1" ht="15" x14ac:dyDescent="0.25">
      <c r="A638" s="363" t="s">
        <v>1000</v>
      </c>
      <c r="B638" s="363" t="s">
        <v>80</v>
      </c>
      <c r="C638" s="363"/>
      <c r="D638" s="363" t="s">
        <v>81</v>
      </c>
      <c r="E638" s="82"/>
      <c r="F638" s="82"/>
      <c r="G638" s="82"/>
      <c r="H638" s="82"/>
      <c r="I638" s="82"/>
      <c r="J638" s="82"/>
      <c r="K638" s="363"/>
      <c r="L638" s="363"/>
      <c r="M638" s="364">
        <v>25</v>
      </c>
      <c r="N638" s="365">
        <v>6203.96</v>
      </c>
      <c r="O638" s="365"/>
      <c r="P638" s="364">
        <v>7</v>
      </c>
      <c r="Q638" s="365">
        <v>819.51</v>
      </c>
      <c r="R638" s="365"/>
      <c r="S638" s="364">
        <v>3</v>
      </c>
      <c r="T638" s="365">
        <v>1277.53</v>
      </c>
      <c r="U638" s="362"/>
      <c r="V638" s="366"/>
      <c r="W638" s="362"/>
      <c r="X638" s="82"/>
      <c r="Y638" s="82"/>
      <c r="Z638" s="82"/>
    </row>
    <row r="639" spans="1:26" customFormat="1" ht="15" x14ac:dyDescent="0.25">
      <c r="A639" s="363" t="s">
        <v>1000</v>
      </c>
      <c r="B639" s="363" t="s">
        <v>82</v>
      </c>
      <c r="C639" s="363"/>
      <c r="D639" s="363" t="s">
        <v>83</v>
      </c>
      <c r="E639" s="82"/>
      <c r="F639" s="82"/>
      <c r="G639" s="82"/>
      <c r="H639" s="82"/>
      <c r="I639" s="82"/>
      <c r="J639" s="82"/>
      <c r="K639" s="363"/>
      <c r="L639" s="363"/>
      <c r="M639" s="364">
        <v>303</v>
      </c>
      <c r="N639" s="365">
        <v>50814.42</v>
      </c>
      <c r="O639" s="365"/>
      <c r="P639" s="364">
        <v>47</v>
      </c>
      <c r="Q639" s="365">
        <v>11814.31</v>
      </c>
      <c r="R639" s="365"/>
      <c r="S639" s="367">
        <v>21</v>
      </c>
      <c r="T639" s="367">
        <v>2901.15</v>
      </c>
      <c r="U639" s="254"/>
      <c r="V639" s="254"/>
      <c r="W639" s="254"/>
      <c r="X639" s="82"/>
      <c r="Y639" s="82"/>
      <c r="Z639" s="82"/>
    </row>
    <row r="640" spans="1:26" customFormat="1" ht="15" x14ac:dyDescent="0.25">
      <c r="A640" s="363" t="s">
        <v>1000</v>
      </c>
      <c r="B640" s="363" t="s">
        <v>89</v>
      </c>
      <c r="C640" s="363"/>
      <c r="D640" s="363" t="s">
        <v>90</v>
      </c>
      <c r="E640" s="82"/>
      <c r="F640" s="82"/>
      <c r="G640" s="82"/>
      <c r="H640" s="82"/>
      <c r="I640" s="82"/>
      <c r="J640" s="82"/>
      <c r="K640" s="363"/>
      <c r="L640" s="363"/>
      <c r="M640" s="364">
        <v>1</v>
      </c>
      <c r="N640" s="365">
        <v>38.69</v>
      </c>
      <c r="O640" s="365"/>
      <c r="P640" s="364"/>
      <c r="Q640" s="365"/>
      <c r="R640" s="365"/>
      <c r="S640" s="364"/>
      <c r="T640" s="365"/>
      <c r="U640" s="362"/>
      <c r="V640" s="366"/>
      <c r="W640" s="362"/>
      <c r="X640" s="82"/>
      <c r="Y640" s="82"/>
      <c r="Z640" s="82"/>
    </row>
    <row r="641" spans="1:26" customFormat="1" ht="15" x14ac:dyDescent="0.25">
      <c r="A641" s="363" t="s">
        <v>1000</v>
      </c>
      <c r="B641" s="363" t="s">
        <v>91</v>
      </c>
      <c r="C641" s="363"/>
      <c r="D641" s="363" t="s">
        <v>92</v>
      </c>
      <c r="E641" s="82"/>
      <c r="F641" s="82"/>
      <c r="G641" s="82"/>
      <c r="H641" s="82"/>
      <c r="I641" s="82"/>
      <c r="J641" s="82"/>
      <c r="K641" s="363"/>
      <c r="L641" s="363"/>
      <c r="M641" s="364">
        <v>2</v>
      </c>
      <c r="N641" s="365">
        <v>274.95999999999998</v>
      </c>
      <c r="O641" s="365"/>
      <c r="P641" s="364"/>
      <c r="Q641" s="365"/>
      <c r="R641" s="365"/>
      <c r="S641" s="364"/>
      <c r="T641" s="365"/>
      <c r="U641" s="254"/>
      <c r="V641" s="254"/>
      <c r="W641" s="254"/>
      <c r="X641" s="82"/>
      <c r="Y641" s="82"/>
      <c r="Z641" s="82"/>
    </row>
    <row r="642" spans="1:26" customFormat="1" ht="15" x14ac:dyDescent="0.25">
      <c r="A642" s="363" t="s">
        <v>1000</v>
      </c>
      <c r="B642" s="363" t="s">
        <v>99</v>
      </c>
      <c r="C642" s="363"/>
      <c r="D642" s="363" t="s">
        <v>77</v>
      </c>
      <c r="E642" s="82"/>
      <c r="F642" s="82"/>
      <c r="G642" s="82"/>
      <c r="H642" s="82"/>
      <c r="I642" s="82"/>
      <c r="J642" s="82"/>
      <c r="K642" s="363"/>
      <c r="L642" s="363"/>
      <c r="M642" s="364">
        <v>14</v>
      </c>
      <c r="N642" s="365">
        <v>5006.26</v>
      </c>
      <c r="O642" s="365"/>
      <c r="P642" s="367">
        <v>4</v>
      </c>
      <c r="Q642" s="367">
        <v>1378.22</v>
      </c>
      <c r="R642" s="367"/>
      <c r="S642" s="367"/>
      <c r="T642" s="367"/>
      <c r="U642" s="362"/>
      <c r="V642" s="366"/>
      <c r="W642" s="362"/>
      <c r="X642" s="82"/>
      <c r="Y642" s="82"/>
      <c r="Z642" s="82"/>
    </row>
    <row r="643" spans="1:26" customFormat="1" ht="15" x14ac:dyDescent="0.25">
      <c r="A643" s="363" t="s">
        <v>1000</v>
      </c>
      <c r="B643" s="363" t="s">
        <v>101</v>
      </c>
      <c r="C643" s="363"/>
      <c r="D643" s="363" t="s">
        <v>102</v>
      </c>
      <c r="E643" s="82"/>
      <c r="F643" s="82"/>
      <c r="G643" s="82"/>
      <c r="H643" s="82"/>
      <c r="I643" s="82"/>
      <c r="J643" s="82"/>
      <c r="K643" s="363"/>
      <c r="L643" s="363"/>
      <c r="M643" s="367">
        <v>15</v>
      </c>
      <c r="N643" s="367">
        <v>1657.94</v>
      </c>
      <c r="O643" s="367"/>
      <c r="P643" s="367">
        <v>7</v>
      </c>
      <c r="Q643" s="367">
        <v>834.44</v>
      </c>
      <c r="R643" s="367"/>
      <c r="S643" s="364"/>
      <c r="T643" s="365"/>
      <c r="U643" s="362"/>
      <c r="V643" s="366"/>
      <c r="W643" s="362"/>
      <c r="X643" s="82"/>
      <c r="Y643" s="82"/>
      <c r="Z643" s="82"/>
    </row>
    <row r="644" spans="1:26" customFormat="1" ht="15" x14ac:dyDescent="0.25">
      <c r="A644" s="363" t="s">
        <v>1000</v>
      </c>
      <c r="B644" s="363" t="s">
        <v>106</v>
      </c>
      <c r="C644" s="363"/>
      <c r="D644" s="363" t="s">
        <v>107</v>
      </c>
      <c r="E644" s="82"/>
      <c r="F644" s="82"/>
      <c r="G644" s="82"/>
      <c r="H644" s="82"/>
      <c r="I644" s="82"/>
      <c r="J644" s="82"/>
      <c r="K644" s="363"/>
      <c r="L644" s="363"/>
      <c r="M644" s="364">
        <v>2</v>
      </c>
      <c r="N644" s="365">
        <v>214.11</v>
      </c>
      <c r="O644" s="365"/>
      <c r="P644" s="364">
        <v>1</v>
      </c>
      <c r="Q644" s="365">
        <v>49.87</v>
      </c>
      <c r="R644" s="365"/>
      <c r="S644" s="364"/>
      <c r="T644" s="365"/>
      <c r="U644" s="362"/>
      <c r="V644" s="254"/>
      <c r="W644" s="254"/>
      <c r="X644" s="82"/>
      <c r="Y644" s="82"/>
      <c r="Z644" s="82"/>
    </row>
    <row r="645" spans="1:26" customFormat="1" ht="15" x14ac:dyDescent="0.25">
      <c r="A645" s="363" t="s">
        <v>1000</v>
      </c>
      <c r="B645" s="363" t="s">
        <v>118</v>
      </c>
      <c r="C645" s="363"/>
      <c r="D645" s="363" t="s">
        <v>105</v>
      </c>
      <c r="E645" s="82"/>
      <c r="F645" s="82"/>
      <c r="G645" s="82"/>
      <c r="H645" s="82"/>
      <c r="I645" s="82"/>
      <c r="J645" s="82"/>
      <c r="K645" s="363"/>
      <c r="L645" s="363"/>
      <c r="M645" s="364">
        <v>2</v>
      </c>
      <c r="N645" s="365">
        <v>1618.89</v>
      </c>
      <c r="O645" s="365"/>
      <c r="P645" s="364">
        <v>1</v>
      </c>
      <c r="Q645" s="365">
        <v>139.83000000000001</v>
      </c>
      <c r="R645" s="365"/>
      <c r="S645" s="364"/>
      <c r="T645" s="365"/>
      <c r="U645" s="362"/>
      <c r="V645" s="366"/>
      <c r="W645" s="362"/>
      <c r="X645" s="82"/>
      <c r="Y645" s="82"/>
      <c r="Z645" s="82"/>
    </row>
    <row r="646" spans="1:26" customFormat="1" ht="15" x14ac:dyDescent="0.25">
      <c r="A646" s="363" t="s">
        <v>1000</v>
      </c>
      <c r="B646" s="363" t="s">
        <v>122</v>
      </c>
      <c r="C646" s="363"/>
      <c r="D646" s="363" t="s">
        <v>79</v>
      </c>
      <c r="E646" s="82"/>
      <c r="F646" s="82"/>
      <c r="G646" s="82"/>
      <c r="H646" s="82"/>
      <c r="I646" s="82"/>
      <c r="J646" s="82"/>
      <c r="K646" s="363"/>
      <c r="L646" s="363"/>
      <c r="M646" s="367"/>
      <c r="N646" s="367"/>
      <c r="O646" s="367"/>
      <c r="P646" s="364">
        <v>1</v>
      </c>
      <c r="Q646" s="365">
        <v>2631.04</v>
      </c>
      <c r="R646" s="365"/>
      <c r="S646" s="364"/>
      <c r="T646" s="365"/>
      <c r="U646" s="254"/>
      <c r="V646" s="254"/>
      <c r="W646" s="254"/>
      <c r="X646" s="82"/>
      <c r="Y646" s="82"/>
      <c r="Z646" s="82"/>
    </row>
    <row r="647" spans="1:26" customFormat="1" ht="15" x14ac:dyDescent="0.25">
      <c r="A647" s="363" t="s">
        <v>1000</v>
      </c>
      <c r="B647" s="363" t="s">
        <v>123</v>
      </c>
      <c r="C647" s="363"/>
      <c r="D647" s="363" t="s">
        <v>124</v>
      </c>
      <c r="E647" s="82"/>
      <c r="F647" s="82"/>
      <c r="G647" s="82"/>
      <c r="H647" s="82"/>
      <c r="I647" s="82"/>
      <c r="J647" s="82"/>
      <c r="K647" s="363"/>
      <c r="L647" s="363"/>
      <c r="M647" s="364">
        <v>1</v>
      </c>
      <c r="N647" s="365">
        <v>308.77</v>
      </c>
      <c r="O647" s="365"/>
      <c r="P647" s="364"/>
      <c r="Q647" s="365"/>
      <c r="R647" s="365"/>
      <c r="S647" s="364"/>
      <c r="T647" s="365"/>
      <c r="U647" s="362"/>
      <c r="V647" s="366"/>
      <c r="W647" s="362"/>
      <c r="X647" s="82"/>
      <c r="Y647" s="82"/>
      <c r="Z647" s="82"/>
    </row>
    <row r="648" spans="1:26" customFormat="1" ht="15" x14ac:dyDescent="0.25">
      <c r="A648" s="363" t="s">
        <v>1000</v>
      </c>
      <c r="B648" s="363" t="s">
        <v>126</v>
      </c>
      <c r="C648" s="363"/>
      <c r="D648" s="363" t="s">
        <v>127</v>
      </c>
      <c r="E648" s="82"/>
      <c r="F648" s="82"/>
      <c r="G648" s="82"/>
      <c r="H648" s="82"/>
      <c r="I648" s="82"/>
      <c r="J648" s="82"/>
      <c r="K648" s="363"/>
      <c r="L648" s="363"/>
      <c r="M648" s="367">
        <v>5</v>
      </c>
      <c r="N648" s="367">
        <v>318.07</v>
      </c>
      <c r="O648" s="367"/>
      <c r="P648" s="367">
        <v>1</v>
      </c>
      <c r="Q648" s="367">
        <v>183.49</v>
      </c>
      <c r="R648" s="367"/>
      <c r="S648" s="364"/>
      <c r="T648" s="365"/>
      <c r="U648" s="362"/>
      <c r="V648" s="254"/>
      <c r="W648" s="254"/>
      <c r="X648" s="82"/>
      <c r="Y648" s="82"/>
      <c r="Z648" s="82"/>
    </row>
    <row r="649" spans="1:26" customFormat="1" ht="15" x14ac:dyDescent="0.25">
      <c r="A649" s="363" t="s">
        <v>1000</v>
      </c>
      <c r="B649" s="363" t="s">
        <v>128</v>
      </c>
      <c r="C649" s="363"/>
      <c r="D649" s="363" t="s">
        <v>68</v>
      </c>
      <c r="E649" s="82"/>
      <c r="F649" s="82"/>
      <c r="G649" s="82"/>
      <c r="H649" s="82"/>
      <c r="I649" s="82"/>
      <c r="J649" s="82"/>
      <c r="K649" s="363"/>
      <c r="L649" s="363"/>
      <c r="M649" s="364">
        <v>12</v>
      </c>
      <c r="N649" s="365">
        <v>4356.78</v>
      </c>
      <c r="O649" s="365"/>
      <c r="P649" s="364">
        <v>7</v>
      </c>
      <c r="Q649" s="365">
        <v>1545.56</v>
      </c>
      <c r="R649" s="365"/>
      <c r="S649" s="364">
        <v>5</v>
      </c>
      <c r="T649" s="365">
        <v>1940.58</v>
      </c>
      <c r="U649" s="362"/>
      <c r="V649" s="366"/>
      <c r="W649" s="362"/>
      <c r="X649" s="82"/>
      <c r="Y649" s="82"/>
      <c r="Z649" s="82"/>
    </row>
    <row r="650" spans="1:26" customFormat="1" ht="15" x14ac:dyDescent="0.25">
      <c r="A650" s="363" t="s">
        <v>1000</v>
      </c>
      <c r="B650" s="363" t="s">
        <v>132</v>
      </c>
      <c r="C650" s="363"/>
      <c r="D650" s="363" t="s">
        <v>134</v>
      </c>
      <c r="E650" s="82"/>
      <c r="F650" s="82"/>
      <c r="G650" s="82"/>
      <c r="H650" s="82"/>
      <c r="I650" s="82"/>
      <c r="J650" s="82"/>
      <c r="K650" s="363"/>
      <c r="L650" s="363"/>
      <c r="M650" s="364"/>
      <c r="N650" s="365"/>
      <c r="O650" s="365"/>
      <c r="P650" s="364">
        <v>1</v>
      </c>
      <c r="Q650" s="365">
        <v>15.04</v>
      </c>
      <c r="R650" s="365"/>
      <c r="S650" s="364"/>
      <c r="T650" s="365"/>
      <c r="U650" s="362"/>
      <c r="V650" s="366"/>
      <c r="W650" s="362"/>
      <c r="X650" s="82"/>
      <c r="Y650" s="82"/>
      <c r="Z650" s="82"/>
    </row>
    <row r="651" spans="1:26" customFormat="1" ht="15" x14ac:dyDescent="0.25">
      <c r="A651" s="363" t="s">
        <v>1000</v>
      </c>
      <c r="B651" s="363" t="s">
        <v>135</v>
      </c>
      <c r="C651" s="363"/>
      <c r="D651" s="363" t="s">
        <v>131</v>
      </c>
      <c r="E651" s="82"/>
      <c r="F651" s="82"/>
      <c r="G651" s="82"/>
      <c r="H651" s="82"/>
      <c r="I651" s="82"/>
      <c r="J651" s="82"/>
      <c r="K651" s="363"/>
      <c r="L651" s="363"/>
      <c r="M651" s="364">
        <v>11</v>
      </c>
      <c r="N651" s="365">
        <v>2069.91</v>
      </c>
      <c r="O651" s="365"/>
      <c r="P651" s="364">
        <v>4</v>
      </c>
      <c r="Q651" s="365">
        <v>996.44</v>
      </c>
      <c r="R651" s="365"/>
      <c r="S651" s="364">
        <v>1</v>
      </c>
      <c r="T651" s="365">
        <v>265.99</v>
      </c>
      <c r="U651" s="254"/>
      <c r="V651" s="254"/>
      <c r="W651" s="254"/>
      <c r="X651" s="82"/>
      <c r="Y651" s="82"/>
      <c r="Z651" s="82"/>
    </row>
    <row r="652" spans="1:26" customFormat="1" ht="15" x14ac:dyDescent="0.25">
      <c r="A652" s="363" t="s">
        <v>1000</v>
      </c>
      <c r="B652" s="363" t="s">
        <v>950</v>
      </c>
      <c r="C652" s="363"/>
      <c r="D652" s="363" t="s">
        <v>131</v>
      </c>
      <c r="E652" s="82"/>
      <c r="F652" s="82"/>
      <c r="G652" s="82"/>
      <c r="H652" s="82"/>
      <c r="I652" s="82"/>
      <c r="J652" s="82"/>
      <c r="K652" s="363"/>
      <c r="L652" s="363"/>
      <c r="M652" s="367"/>
      <c r="N652" s="367"/>
      <c r="O652" s="367"/>
      <c r="P652" s="364"/>
      <c r="Q652" s="365"/>
      <c r="R652" s="365"/>
      <c r="S652" s="364">
        <v>1</v>
      </c>
      <c r="T652" s="365">
        <v>203.12</v>
      </c>
      <c r="U652" s="254"/>
      <c r="V652" s="366"/>
      <c r="W652" s="362"/>
      <c r="X652" s="82"/>
      <c r="Y652" s="82"/>
      <c r="Z652" s="82"/>
    </row>
    <row r="653" spans="1:26" customFormat="1" ht="15" x14ac:dyDescent="0.25">
      <c r="A653" s="363" t="s">
        <v>1000</v>
      </c>
      <c r="B653" s="363" t="s">
        <v>136</v>
      </c>
      <c r="C653" s="363"/>
      <c r="D653" s="363" t="s">
        <v>79</v>
      </c>
      <c r="E653" s="82"/>
      <c r="F653" s="82"/>
      <c r="G653" s="82"/>
      <c r="H653" s="82"/>
      <c r="I653" s="82"/>
      <c r="J653" s="82"/>
      <c r="K653" s="363"/>
      <c r="L653" s="363"/>
      <c r="M653" s="364">
        <v>4</v>
      </c>
      <c r="N653" s="365">
        <v>1148.97</v>
      </c>
      <c r="O653" s="365"/>
      <c r="P653" s="364">
        <v>1</v>
      </c>
      <c r="Q653" s="365">
        <v>319.39999999999998</v>
      </c>
      <c r="R653" s="365"/>
      <c r="S653" s="364"/>
      <c r="T653" s="365"/>
      <c r="U653" s="362"/>
      <c r="V653" s="366"/>
      <c r="W653" s="362"/>
      <c r="X653" s="82"/>
      <c r="Y653" s="82"/>
      <c r="Z653" s="82"/>
    </row>
    <row r="654" spans="1:26" customFormat="1" ht="15" x14ac:dyDescent="0.25">
      <c r="A654" s="363" t="s">
        <v>1000</v>
      </c>
      <c r="B654" s="363" t="s">
        <v>144</v>
      </c>
      <c r="C654" s="363"/>
      <c r="D654" s="363" t="s">
        <v>145</v>
      </c>
      <c r="E654" s="82"/>
      <c r="F654" s="82"/>
      <c r="G654" s="82"/>
      <c r="H654" s="82"/>
      <c r="I654" s="82"/>
      <c r="J654" s="82"/>
      <c r="K654" s="363"/>
      <c r="L654" s="363"/>
      <c r="M654" s="364">
        <v>312</v>
      </c>
      <c r="N654" s="365">
        <v>81209.09</v>
      </c>
      <c r="O654" s="365"/>
      <c r="P654" s="364">
        <v>149</v>
      </c>
      <c r="Q654" s="365">
        <v>36537.769999999997</v>
      </c>
      <c r="R654" s="365"/>
      <c r="S654" s="364">
        <v>32</v>
      </c>
      <c r="T654" s="365">
        <v>9271.1200000000008</v>
      </c>
      <c r="U654" s="362"/>
      <c r="V654" s="366"/>
      <c r="W654" s="362"/>
      <c r="X654" s="82"/>
      <c r="Y654" s="82"/>
      <c r="Z654" s="82"/>
    </row>
    <row r="655" spans="1:26" customFormat="1" ht="15" x14ac:dyDescent="0.25">
      <c r="A655" s="363" t="s">
        <v>1000</v>
      </c>
      <c r="B655" s="363" t="s">
        <v>951</v>
      </c>
      <c r="C655" s="363"/>
      <c r="D655" s="363" t="s">
        <v>145</v>
      </c>
      <c r="E655" s="82"/>
      <c r="F655" s="82"/>
      <c r="G655" s="82"/>
      <c r="H655" s="82"/>
      <c r="I655" s="82"/>
      <c r="J655" s="82"/>
      <c r="K655" s="363"/>
      <c r="L655" s="363"/>
      <c r="M655" s="364"/>
      <c r="N655" s="365"/>
      <c r="O655" s="365"/>
      <c r="P655" s="367"/>
      <c r="Q655" s="367"/>
      <c r="R655" s="367"/>
      <c r="S655" s="364">
        <v>5</v>
      </c>
      <c r="T655" s="365">
        <v>1699.79</v>
      </c>
      <c r="U655" s="254"/>
      <c r="V655" s="254"/>
      <c r="W655" s="254"/>
      <c r="X655" s="82"/>
      <c r="Y655" s="82"/>
      <c r="Z655" s="82"/>
    </row>
    <row r="656" spans="1:26" customFormat="1" ht="15" x14ac:dyDescent="0.25">
      <c r="A656" s="363" t="s">
        <v>1000</v>
      </c>
      <c r="B656" s="363" t="s">
        <v>146</v>
      </c>
      <c r="C656" s="363"/>
      <c r="D656" s="363" t="s">
        <v>148</v>
      </c>
      <c r="E656" s="82"/>
      <c r="F656" s="82"/>
      <c r="G656" s="82"/>
      <c r="H656" s="82"/>
      <c r="I656" s="82"/>
      <c r="J656" s="82"/>
      <c r="K656" s="363"/>
      <c r="L656" s="363"/>
      <c r="M656" s="364">
        <v>18</v>
      </c>
      <c r="N656" s="365">
        <v>1665.88</v>
      </c>
      <c r="O656" s="365"/>
      <c r="P656" s="364">
        <v>4</v>
      </c>
      <c r="Q656" s="365">
        <v>491.6</v>
      </c>
      <c r="R656" s="365"/>
      <c r="S656" s="364">
        <v>1</v>
      </c>
      <c r="T656" s="365">
        <v>300</v>
      </c>
      <c r="U656" s="362"/>
      <c r="V656" s="366"/>
      <c r="W656" s="362"/>
      <c r="X656" s="82"/>
      <c r="Y656" s="82"/>
      <c r="Z656" s="82"/>
    </row>
    <row r="657" spans="1:26" customFormat="1" ht="15" x14ac:dyDescent="0.25">
      <c r="A657" s="363" t="s">
        <v>1000</v>
      </c>
      <c r="B657" s="363" t="s">
        <v>152</v>
      </c>
      <c r="C657" s="363"/>
      <c r="D657" s="363" t="s">
        <v>153</v>
      </c>
      <c r="E657" s="82"/>
      <c r="F657" s="82"/>
      <c r="G657" s="82"/>
      <c r="H657" s="82"/>
      <c r="I657" s="82"/>
      <c r="J657" s="82"/>
      <c r="K657" s="363"/>
      <c r="L657" s="363"/>
      <c r="M657" s="364">
        <v>7</v>
      </c>
      <c r="N657" s="365">
        <v>1552.19</v>
      </c>
      <c r="O657" s="365"/>
      <c r="P657" s="367">
        <v>3</v>
      </c>
      <c r="Q657" s="367">
        <v>322.88</v>
      </c>
      <c r="R657" s="367"/>
      <c r="S657" s="367"/>
      <c r="T657" s="367"/>
      <c r="U657" s="362"/>
      <c r="V657" s="366"/>
      <c r="W657" s="362"/>
      <c r="X657" s="82"/>
      <c r="Y657" s="82"/>
      <c r="Z657" s="82"/>
    </row>
    <row r="658" spans="1:26" customFormat="1" ht="15" x14ac:dyDescent="0.25">
      <c r="A658" s="363" t="s">
        <v>1000</v>
      </c>
      <c r="B658" s="363" t="s">
        <v>160</v>
      </c>
      <c r="C658" s="363"/>
      <c r="D658" s="363" t="s">
        <v>97</v>
      </c>
      <c r="E658" s="82"/>
      <c r="F658" s="82"/>
      <c r="G658" s="82"/>
      <c r="H658" s="82"/>
      <c r="I658" s="82"/>
      <c r="J658" s="82"/>
      <c r="K658" s="363"/>
      <c r="L658" s="363"/>
      <c r="M658" s="364">
        <v>11</v>
      </c>
      <c r="N658" s="365">
        <v>1065.2</v>
      </c>
      <c r="O658" s="365"/>
      <c r="P658" s="364">
        <v>3</v>
      </c>
      <c r="Q658" s="365">
        <v>449.62</v>
      </c>
      <c r="R658" s="365"/>
      <c r="S658" s="364"/>
      <c r="T658" s="365"/>
      <c r="U658" s="254"/>
      <c r="V658" s="366"/>
      <c r="W658" s="362"/>
      <c r="X658" s="82"/>
      <c r="Y658" s="82"/>
      <c r="Z658" s="82"/>
    </row>
    <row r="659" spans="1:26" customFormat="1" ht="15" x14ac:dyDescent="0.25">
      <c r="A659" s="363" t="s">
        <v>1000</v>
      </c>
      <c r="B659" s="363" t="s">
        <v>165</v>
      </c>
      <c r="C659" s="363"/>
      <c r="D659" s="363" t="s">
        <v>64</v>
      </c>
      <c r="E659" s="82"/>
      <c r="F659" s="82"/>
      <c r="G659" s="82"/>
      <c r="H659" s="82"/>
      <c r="I659" s="82"/>
      <c r="J659" s="82"/>
      <c r="K659" s="363"/>
      <c r="L659" s="363"/>
      <c r="M659" s="364">
        <v>4</v>
      </c>
      <c r="N659" s="365">
        <v>304.14</v>
      </c>
      <c r="O659" s="365"/>
      <c r="P659" s="364"/>
      <c r="Q659" s="365"/>
      <c r="R659" s="365"/>
      <c r="S659" s="364">
        <v>1</v>
      </c>
      <c r="T659" s="365">
        <v>93.66</v>
      </c>
      <c r="U659" s="362"/>
      <c r="V659" s="366"/>
      <c r="W659" s="362"/>
      <c r="X659" s="82"/>
      <c r="Y659" s="82"/>
      <c r="Z659" s="82"/>
    </row>
    <row r="660" spans="1:26" customFormat="1" ht="15" x14ac:dyDescent="0.25">
      <c r="A660" s="363" t="s">
        <v>1000</v>
      </c>
      <c r="B660" s="363" t="s">
        <v>171</v>
      </c>
      <c r="C660" s="363"/>
      <c r="D660" s="363" t="s">
        <v>97</v>
      </c>
      <c r="E660" s="82"/>
      <c r="F660" s="82"/>
      <c r="G660" s="82"/>
      <c r="H660" s="82"/>
      <c r="I660" s="82"/>
      <c r="J660" s="82"/>
      <c r="K660" s="363"/>
      <c r="L660" s="363"/>
      <c r="M660" s="364">
        <v>19</v>
      </c>
      <c r="N660" s="365">
        <v>2998.38</v>
      </c>
      <c r="O660" s="365"/>
      <c r="P660" s="364">
        <v>11</v>
      </c>
      <c r="Q660" s="365">
        <v>1866.07</v>
      </c>
      <c r="R660" s="365"/>
      <c r="S660" s="364">
        <v>1</v>
      </c>
      <c r="T660" s="365">
        <v>173.53</v>
      </c>
      <c r="U660" s="362"/>
      <c r="V660" s="366"/>
      <c r="W660" s="362"/>
      <c r="X660" s="82"/>
      <c r="Y660" s="82"/>
      <c r="Z660" s="82"/>
    </row>
    <row r="661" spans="1:26" customFormat="1" ht="15" x14ac:dyDescent="0.25">
      <c r="A661" s="363" t="s">
        <v>1000</v>
      </c>
      <c r="B661" s="363" t="s">
        <v>980</v>
      </c>
      <c r="C661" s="363"/>
      <c r="D661" s="363" t="s">
        <v>64</v>
      </c>
      <c r="E661" s="82"/>
      <c r="F661" s="82"/>
      <c r="G661" s="82"/>
      <c r="H661" s="82"/>
      <c r="I661" s="82"/>
      <c r="J661" s="82"/>
      <c r="K661" s="363"/>
      <c r="L661" s="363"/>
      <c r="M661" s="367"/>
      <c r="N661" s="367"/>
      <c r="O661" s="367"/>
      <c r="P661" s="364"/>
      <c r="Q661" s="365"/>
      <c r="R661" s="365"/>
      <c r="S661" s="364">
        <v>1</v>
      </c>
      <c r="T661" s="365">
        <v>118.7</v>
      </c>
      <c r="U661" s="362"/>
      <c r="V661" s="366"/>
      <c r="W661" s="362"/>
      <c r="X661" s="82"/>
      <c r="Y661" s="82"/>
      <c r="Z661" s="82"/>
    </row>
    <row r="662" spans="1:26" customFormat="1" ht="15" x14ac:dyDescent="0.25">
      <c r="A662" s="363" t="s">
        <v>1000</v>
      </c>
      <c r="B662" s="363" t="s">
        <v>173</v>
      </c>
      <c r="C662" s="363"/>
      <c r="D662" s="363" t="s">
        <v>100</v>
      </c>
      <c r="E662" s="82"/>
      <c r="F662" s="82"/>
      <c r="G662" s="82"/>
      <c r="H662" s="82"/>
      <c r="I662" s="82"/>
      <c r="J662" s="82"/>
      <c r="K662" s="363"/>
      <c r="L662" s="363"/>
      <c r="M662" s="364">
        <v>2</v>
      </c>
      <c r="N662" s="365">
        <v>139.94999999999999</v>
      </c>
      <c r="O662" s="365"/>
      <c r="P662" s="364"/>
      <c r="Q662" s="365"/>
      <c r="R662" s="365"/>
      <c r="S662" s="364"/>
      <c r="T662" s="365"/>
      <c r="U662" s="362"/>
      <c r="V662" s="366"/>
      <c r="W662" s="362"/>
      <c r="X662" s="82"/>
      <c r="Y662" s="82"/>
      <c r="Z662" s="82"/>
    </row>
    <row r="663" spans="1:26" customFormat="1" ht="15" x14ac:dyDescent="0.25">
      <c r="A663" s="363" t="s">
        <v>1000</v>
      </c>
      <c r="B663" s="363" t="s">
        <v>173</v>
      </c>
      <c r="C663" s="363"/>
      <c r="D663" s="363" t="s">
        <v>77</v>
      </c>
      <c r="E663" s="82"/>
      <c r="F663" s="82"/>
      <c r="G663" s="82"/>
      <c r="H663" s="82"/>
      <c r="I663" s="82"/>
      <c r="J663" s="82"/>
      <c r="K663" s="363"/>
      <c r="L663" s="363"/>
      <c r="M663" s="364">
        <v>6</v>
      </c>
      <c r="N663" s="365">
        <v>759.32</v>
      </c>
      <c r="O663" s="365"/>
      <c r="P663" s="364">
        <v>2</v>
      </c>
      <c r="Q663" s="365">
        <v>135.94999999999999</v>
      </c>
      <c r="R663" s="365"/>
      <c r="S663" s="364"/>
      <c r="T663" s="365"/>
      <c r="U663" s="362"/>
      <c r="V663" s="366"/>
      <c r="W663" s="362"/>
      <c r="X663" s="82"/>
      <c r="Y663" s="82"/>
      <c r="Z663" s="82"/>
    </row>
    <row r="664" spans="1:26" customFormat="1" ht="15" x14ac:dyDescent="0.25">
      <c r="A664" s="363" t="s">
        <v>1000</v>
      </c>
      <c r="B664" s="363" t="s">
        <v>174</v>
      </c>
      <c r="C664" s="363"/>
      <c r="D664" s="363" t="s">
        <v>175</v>
      </c>
      <c r="E664" s="82"/>
      <c r="F664" s="82"/>
      <c r="G664" s="82"/>
      <c r="H664" s="82"/>
      <c r="I664" s="82"/>
      <c r="J664" s="82"/>
      <c r="K664" s="363"/>
      <c r="L664" s="363"/>
      <c r="M664" s="364">
        <v>2</v>
      </c>
      <c r="N664" s="365">
        <v>470.68</v>
      </c>
      <c r="O664" s="365"/>
      <c r="P664" s="364">
        <v>1</v>
      </c>
      <c r="Q664" s="365">
        <v>77.83</v>
      </c>
      <c r="R664" s="365"/>
      <c r="S664" s="364"/>
      <c r="T664" s="365"/>
      <c r="U664" s="254"/>
      <c r="V664" s="254"/>
      <c r="W664" s="254"/>
      <c r="X664" s="82"/>
      <c r="Y664" s="82"/>
      <c r="Z664" s="82"/>
    </row>
    <row r="665" spans="1:26" customFormat="1" ht="15" x14ac:dyDescent="0.25">
      <c r="A665" s="363" t="s">
        <v>1000</v>
      </c>
      <c r="B665" s="363" t="s">
        <v>176</v>
      </c>
      <c r="C665" s="363"/>
      <c r="D665" s="363" t="s">
        <v>177</v>
      </c>
      <c r="E665" s="82"/>
      <c r="F665" s="82"/>
      <c r="G665" s="82"/>
      <c r="H665" s="82"/>
      <c r="I665" s="82"/>
      <c r="J665" s="82"/>
      <c r="K665" s="363"/>
      <c r="L665" s="363"/>
      <c r="M665" s="364">
        <v>13</v>
      </c>
      <c r="N665" s="365">
        <v>2991.48</v>
      </c>
      <c r="O665" s="365"/>
      <c r="P665" s="367">
        <v>10</v>
      </c>
      <c r="Q665" s="367">
        <v>1584.93</v>
      </c>
      <c r="R665" s="367"/>
      <c r="S665" s="364">
        <v>4</v>
      </c>
      <c r="T665" s="365">
        <v>836.18</v>
      </c>
      <c r="U665" s="362"/>
      <c r="V665" s="366"/>
      <c r="W665" s="362"/>
      <c r="X665" s="82"/>
      <c r="Y665" s="82"/>
      <c r="Z665" s="82"/>
    </row>
    <row r="666" spans="1:26" customFormat="1" ht="15" x14ac:dyDescent="0.25">
      <c r="A666" s="363" t="s">
        <v>1000</v>
      </c>
      <c r="B666" s="363" t="s">
        <v>953</v>
      </c>
      <c r="C666" s="363"/>
      <c r="D666" s="363" t="s">
        <v>177</v>
      </c>
      <c r="E666" s="82"/>
      <c r="F666" s="82"/>
      <c r="G666" s="82"/>
      <c r="H666" s="82"/>
      <c r="I666" s="82"/>
      <c r="J666" s="82"/>
      <c r="K666" s="363"/>
      <c r="L666" s="363"/>
      <c r="M666" s="364"/>
      <c r="N666" s="365"/>
      <c r="O666" s="365"/>
      <c r="P666" s="364"/>
      <c r="Q666" s="365"/>
      <c r="R666" s="365"/>
      <c r="S666" s="364">
        <v>2</v>
      </c>
      <c r="T666" s="365">
        <v>138.49</v>
      </c>
      <c r="U666" s="254"/>
      <c r="V666" s="366"/>
      <c r="W666" s="362"/>
      <c r="X666" s="82"/>
      <c r="Y666" s="82"/>
      <c r="Z666" s="82"/>
    </row>
    <row r="667" spans="1:26" customFormat="1" ht="15" x14ac:dyDescent="0.25">
      <c r="A667" s="363" t="s">
        <v>1000</v>
      </c>
      <c r="B667" s="363" t="s">
        <v>178</v>
      </c>
      <c r="C667" s="363"/>
      <c r="D667" s="363" t="s">
        <v>179</v>
      </c>
      <c r="E667" s="82"/>
      <c r="F667" s="82"/>
      <c r="G667" s="82"/>
      <c r="H667" s="82"/>
      <c r="I667" s="82"/>
      <c r="J667" s="82"/>
      <c r="K667" s="363"/>
      <c r="L667" s="363"/>
      <c r="M667" s="364">
        <v>6</v>
      </c>
      <c r="N667" s="365">
        <v>2213.69</v>
      </c>
      <c r="O667" s="365"/>
      <c r="P667" s="364"/>
      <c r="Q667" s="365"/>
      <c r="R667" s="365"/>
      <c r="S667" s="364"/>
      <c r="T667" s="365"/>
      <c r="U667" s="362"/>
      <c r="V667" s="366"/>
      <c r="W667" s="362"/>
      <c r="X667" s="82"/>
      <c r="Y667" s="82"/>
      <c r="Z667" s="82"/>
    </row>
    <row r="668" spans="1:26" customFormat="1" ht="15" x14ac:dyDescent="0.25">
      <c r="A668" s="363" t="s">
        <v>1000</v>
      </c>
      <c r="B668" s="363" t="s">
        <v>181</v>
      </c>
      <c r="C668" s="363"/>
      <c r="D668" s="363" t="s">
        <v>182</v>
      </c>
      <c r="E668" s="82"/>
      <c r="F668" s="82"/>
      <c r="G668" s="82"/>
      <c r="H668" s="82"/>
      <c r="I668" s="82"/>
      <c r="J668" s="82"/>
      <c r="K668" s="363"/>
      <c r="L668" s="363"/>
      <c r="M668" s="364">
        <v>7</v>
      </c>
      <c r="N668" s="365">
        <v>740.92</v>
      </c>
      <c r="O668" s="365"/>
      <c r="P668" s="364">
        <v>3</v>
      </c>
      <c r="Q668" s="365">
        <v>1205.3</v>
      </c>
      <c r="R668" s="365"/>
      <c r="S668" s="364"/>
      <c r="T668" s="365"/>
      <c r="U668" s="254"/>
      <c r="V668" s="254"/>
      <c r="W668" s="254"/>
      <c r="X668" s="82"/>
      <c r="Y668" s="82"/>
      <c r="Z668" s="82"/>
    </row>
    <row r="669" spans="1:26" customFormat="1" ht="15" x14ac:dyDescent="0.25">
      <c r="A669" s="363" t="s">
        <v>1000</v>
      </c>
      <c r="B669" s="363" t="s">
        <v>183</v>
      </c>
      <c r="C669" s="363"/>
      <c r="D669" s="363" t="s">
        <v>86</v>
      </c>
      <c r="E669" s="82"/>
      <c r="F669" s="82"/>
      <c r="G669" s="82"/>
      <c r="H669" s="82"/>
      <c r="I669" s="82"/>
      <c r="J669" s="82"/>
      <c r="K669" s="363"/>
      <c r="L669" s="363"/>
      <c r="M669" s="364"/>
      <c r="N669" s="365"/>
      <c r="O669" s="365"/>
      <c r="P669" s="364">
        <v>1</v>
      </c>
      <c r="Q669" s="365">
        <v>1295.71</v>
      </c>
      <c r="R669" s="365"/>
      <c r="S669" s="364"/>
      <c r="T669" s="365"/>
      <c r="U669" s="362"/>
      <c r="V669" s="366"/>
      <c r="W669" s="362"/>
      <c r="X669" s="82"/>
      <c r="Y669" s="82"/>
      <c r="Z669" s="82"/>
    </row>
    <row r="670" spans="1:26" customFormat="1" ht="15" x14ac:dyDescent="0.25">
      <c r="A670" s="363" t="s">
        <v>1000</v>
      </c>
      <c r="B670" s="363" t="s">
        <v>184</v>
      </c>
      <c r="C670" s="363"/>
      <c r="D670" s="363" t="s">
        <v>185</v>
      </c>
      <c r="E670" s="82"/>
      <c r="F670" s="82"/>
      <c r="G670" s="82"/>
      <c r="H670" s="82"/>
      <c r="I670" s="82"/>
      <c r="J670" s="82"/>
      <c r="K670" s="363"/>
      <c r="L670" s="363"/>
      <c r="M670" s="364">
        <v>7</v>
      </c>
      <c r="N670" s="365">
        <v>593.65</v>
      </c>
      <c r="O670" s="365"/>
      <c r="P670" s="364">
        <v>9</v>
      </c>
      <c r="Q670" s="365">
        <v>1152.17</v>
      </c>
      <c r="R670" s="365"/>
      <c r="S670" s="364">
        <v>1</v>
      </c>
      <c r="T670" s="365">
        <v>300</v>
      </c>
      <c r="U670" s="362"/>
      <c r="V670" s="366"/>
      <c r="W670" s="362"/>
      <c r="X670" s="82"/>
      <c r="Y670" s="82"/>
      <c r="Z670" s="82"/>
    </row>
    <row r="671" spans="1:26" customFormat="1" ht="15" x14ac:dyDescent="0.25">
      <c r="A671" s="363" t="s">
        <v>1000</v>
      </c>
      <c r="B671" s="363" t="s">
        <v>189</v>
      </c>
      <c r="C671" s="363"/>
      <c r="D671" s="363" t="s">
        <v>70</v>
      </c>
      <c r="E671" s="82"/>
      <c r="F671" s="82"/>
      <c r="G671" s="82"/>
      <c r="H671" s="82"/>
      <c r="I671" s="82"/>
      <c r="J671" s="82"/>
      <c r="K671" s="363"/>
      <c r="L671" s="363"/>
      <c r="M671" s="364">
        <v>1</v>
      </c>
      <c r="N671" s="365">
        <v>416.7</v>
      </c>
      <c r="O671" s="365"/>
      <c r="P671" s="364">
        <v>1</v>
      </c>
      <c r="Q671" s="365">
        <v>149.61000000000001</v>
      </c>
      <c r="R671" s="365"/>
      <c r="S671" s="364"/>
      <c r="T671" s="365"/>
      <c r="U671" s="362"/>
      <c r="V671" s="366"/>
      <c r="W671" s="362"/>
      <c r="X671" s="82"/>
      <c r="Y671" s="82"/>
      <c r="Z671" s="82"/>
    </row>
    <row r="672" spans="1:26" customFormat="1" ht="15" x14ac:dyDescent="0.25">
      <c r="A672" s="363" t="s">
        <v>1000</v>
      </c>
      <c r="B672" s="363" t="s">
        <v>191</v>
      </c>
      <c r="C672" s="363"/>
      <c r="D672" s="363" t="s">
        <v>192</v>
      </c>
      <c r="E672" s="82"/>
      <c r="F672" s="82"/>
      <c r="G672" s="82"/>
      <c r="H672" s="82"/>
      <c r="I672" s="82"/>
      <c r="J672" s="82"/>
      <c r="K672" s="363"/>
      <c r="L672" s="363"/>
      <c r="M672" s="364"/>
      <c r="N672" s="365"/>
      <c r="O672" s="365"/>
      <c r="P672" s="364"/>
      <c r="Q672" s="365"/>
      <c r="R672" s="365"/>
      <c r="S672" s="364">
        <v>1</v>
      </c>
      <c r="T672" s="365">
        <v>578.41</v>
      </c>
      <c r="U672" s="362"/>
      <c r="V672" s="366"/>
      <c r="W672" s="362"/>
      <c r="X672" s="82"/>
      <c r="Y672" s="82"/>
      <c r="Z672" s="82"/>
    </row>
    <row r="673" spans="1:26" customFormat="1" ht="15" x14ac:dyDescent="0.25">
      <c r="A673" s="363" t="s">
        <v>1000</v>
      </c>
      <c r="B673" s="363" t="s">
        <v>193</v>
      </c>
      <c r="C673" s="363"/>
      <c r="D673" s="363" t="s">
        <v>194</v>
      </c>
      <c r="E673" s="82"/>
      <c r="F673" s="82"/>
      <c r="G673" s="82"/>
      <c r="H673" s="82"/>
      <c r="I673" s="82"/>
      <c r="J673" s="82"/>
      <c r="K673" s="363"/>
      <c r="L673" s="363"/>
      <c r="M673" s="364">
        <v>10</v>
      </c>
      <c r="N673" s="365">
        <v>1617.36</v>
      </c>
      <c r="O673" s="365"/>
      <c r="P673" s="364">
        <v>1</v>
      </c>
      <c r="Q673" s="365">
        <v>406.92</v>
      </c>
      <c r="R673" s="365"/>
      <c r="S673" s="364"/>
      <c r="T673" s="365"/>
      <c r="U673" s="362"/>
      <c r="V673" s="366"/>
      <c r="W673" s="362"/>
      <c r="X673" s="82"/>
      <c r="Y673" s="82"/>
      <c r="Z673" s="82"/>
    </row>
    <row r="674" spans="1:26" customFormat="1" ht="15" x14ac:dyDescent="0.25">
      <c r="A674" s="363" t="s">
        <v>1000</v>
      </c>
      <c r="B674" s="363" t="s">
        <v>197</v>
      </c>
      <c r="C674" s="363"/>
      <c r="D674" s="363" t="s">
        <v>198</v>
      </c>
      <c r="E674" s="82"/>
      <c r="F674" s="82"/>
      <c r="G674" s="82"/>
      <c r="H674" s="82"/>
      <c r="I674" s="82"/>
      <c r="J674" s="82"/>
      <c r="K674" s="363"/>
      <c r="L674" s="363"/>
      <c r="M674" s="364"/>
      <c r="N674" s="365"/>
      <c r="O674" s="365"/>
      <c r="P674" s="364">
        <v>1</v>
      </c>
      <c r="Q674" s="365">
        <v>31.89</v>
      </c>
      <c r="R674" s="365"/>
      <c r="S674" s="364"/>
      <c r="T674" s="365"/>
      <c r="U674" s="362"/>
      <c r="V674" s="366"/>
      <c r="W674" s="362"/>
      <c r="X674" s="82"/>
      <c r="Y674" s="82"/>
      <c r="Z674" s="82"/>
    </row>
    <row r="675" spans="1:26" customFormat="1" ht="15" x14ac:dyDescent="0.25">
      <c r="A675" s="363" t="s">
        <v>1000</v>
      </c>
      <c r="B675" s="363" t="s">
        <v>199</v>
      </c>
      <c r="C675" s="363"/>
      <c r="D675" s="363" t="s">
        <v>200</v>
      </c>
      <c r="E675" s="82"/>
      <c r="F675" s="82"/>
      <c r="G675" s="82"/>
      <c r="H675" s="82"/>
      <c r="I675" s="82"/>
      <c r="J675" s="82"/>
      <c r="K675" s="363"/>
      <c r="L675" s="363"/>
      <c r="M675" s="364">
        <v>31</v>
      </c>
      <c r="N675" s="365">
        <v>5999.75</v>
      </c>
      <c r="O675" s="365"/>
      <c r="P675" s="364">
        <v>5</v>
      </c>
      <c r="Q675" s="365">
        <v>1129.94</v>
      </c>
      <c r="R675" s="365"/>
      <c r="S675" s="364">
        <v>3</v>
      </c>
      <c r="T675" s="365">
        <v>432.65</v>
      </c>
      <c r="U675" s="362"/>
      <c r="V675" s="366"/>
      <c r="W675" s="362"/>
      <c r="X675" s="82"/>
      <c r="Y675" s="82"/>
      <c r="Z675" s="82"/>
    </row>
    <row r="676" spans="1:26" customFormat="1" ht="15" x14ac:dyDescent="0.25">
      <c r="A676" s="363" t="s">
        <v>1000</v>
      </c>
      <c r="B676" s="363" t="s">
        <v>202</v>
      </c>
      <c r="C676" s="363"/>
      <c r="D676" s="363" t="s">
        <v>203</v>
      </c>
      <c r="E676" s="82"/>
      <c r="F676" s="82"/>
      <c r="G676" s="82"/>
      <c r="H676" s="82"/>
      <c r="I676" s="82"/>
      <c r="J676" s="82"/>
      <c r="K676" s="363"/>
      <c r="L676" s="363"/>
      <c r="M676" s="364">
        <v>27</v>
      </c>
      <c r="N676" s="365">
        <v>12502.54</v>
      </c>
      <c r="O676" s="365"/>
      <c r="P676" s="364">
        <v>15</v>
      </c>
      <c r="Q676" s="365">
        <v>1618.38</v>
      </c>
      <c r="R676" s="365"/>
      <c r="S676" s="364">
        <v>3</v>
      </c>
      <c r="T676" s="365">
        <v>1109.69</v>
      </c>
      <c r="U676" s="254"/>
      <c r="V676" s="366"/>
      <c r="W676" s="362"/>
      <c r="X676" s="82"/>
      <c r="Y676" s="82"/>
      <c r="Z676" s="82"/>
    </row>
    <row r="677" spans="1:26" customFormat="1" ht="15" x14ac:dyDescent="0.25">
      <c r="A677" s="363" t="s">
        <v>1000</v>
      </c>
      <c r="B677" s="363" t="s">
        <v>954</v>
      </c>
      <c r="C677" s="363"/>
      <c r="D677" s="363" t="s">
        <v>203</v>
      </c>
      <c r="E677" s="82"/>
      <c r="F677" s="82"/>
      <c r="G677" s="82"/>
      <c r="H677" s="82"/>
      <c r="I677" s="82"/>
      <c r="J677" s="82"/>
      <c r="K677" s="363"/>
      <c r="L677" s="363"/>
      <c r="M677" s="364"/>
      <c r="N677" s="365"/>
      <c r="O677" s="365"/>
      <c r="P677" s="364"/>
      <c r="Q677" s="365"/>
      <c r="R677" s="365"/>
      <c r="S677" s="364">
        <v>3</v>
      </c>
      <c r="T677" s="365">
        <v>315.52999999999997</v>
      </c>
      <c r="U677" s="362"/>
      <c r="V677" s="366"/>
      <c r="W677" s="362"/>
      <c r="X677" s="82"/>
      <c r="Y677" s="82"/>
      <c r="Z677" s="82"/>
    </row>
    <row r="678" spans="1:26" customFormat="1" ht="15" x14ac:dyDescent="0.25">
      <c r="A678" s="363" t="s">
        <v>1000</v>
      </c>
      <c r="B678" s="363" t="s">
        <v>204</v>
      </c>
      <c r="C678" s="363"/>
      <c r="D678" s="363" t="s">
        <v>97</v>
      </c>
      <c r="E678" s="82"/>
      <c r="F678" s="82"/>
      <c r="G678" s="82"/>
      <c r="H678" s="82"/>
      <c r="I678" s="82"/>
      <c r="J678" s="82"/>
      <c r="K678" s="363"/>
      <c r="L678" s="363"/>
      <c r="M678" s="364">
        <v>2</v>
      </c>
      <c r="N678" s="365">
        <v>117.79</v>
      </c>
      <c r="O678" s="365"/>
      <c r="P678" s="364"/>
      <c r="Q678" s="365"/>
      <c r="R678" s="365"/>
      <c r="S678" s="364"/>
      <c r="T678" s="365"/>
      <c r="U678" s="362"/>
      <c r="V678" s="366"/>
      <c r="W678" s="362"/>
      <c r="X678" s="82"/>
      <c r="Y678" s="82"/>
      <c r="Z678" s="82"/>
    </row>
    <row r="679" spans="1:26" customFormat="1" ht="15" x14ac:dyDescent="0.25">
      <c r="A679" s="363" t="s">
        <v>1000</v>
      </c>
      <c r="B679" s="363" t="s">
        <v>207</v>
      </c>
      <c r="C679" s="363"/>
      <c r="D679" s="363" t="s">
        <v>64</v>
      </c>
      <c r="E679" s="82"/>
      <c r="F679" s="82"/>
      <c r="G679" s="82"/>
      <c r="H679" s="82"/>
      <c r="I679" s="82"/>
      <c r="J679" s="82"/>
      <c r="K679" s="363"/>
      <c r="L679" s="363"/>
      <c r="M679" s="364">
        <v>1</v>
      </c>
      <c r="N679" s="365">
        <v>85.8</v>
      </c>
      <c r="O679" s="365"/>
      <c r="P679" s="364">
        <v>2</v>
      </c>
      <c r="Q679" s="365">
        <v>754.47</v>
      </c>
      <c r="R679" s="365"/>
      <c r="S679" s="364"/>
      <c r="T679" s="365"/>
      <c r="U679" s="362"/>
      <c r="V679" s="366"/>
      <c r="W679" s="362"/>
      <c r="X679" s="82"/>
      <c r="Y679" s="82"/>
      <c r="Z679" s="82"/>
    </row>
    <row r="680" spans="1:26" customFormat="1" ht="15" x14ac:dyDescent="0.25">
      <c r="A680" s="363" t="s">
        <v>1000</v>
      </c>
      <c r="B680" s="363" t="s">
        <v>208</v>
      </c>
      <c r="C680" s="363"/>
      <c r="D680" s="363" t="s">
        <v>179</v>
      </c>
      <c r="E680" s="82"/>
      <c r="F680" s="82"/>
      <c r="G680" s="82"/>
      <c r="H680" s="82"/>
      <c r="I680" s="82"/>
      <c r="J680" s="82"/>
      <c r="K680" s="363"/>
      <c r="L680" s="363"/>
      <c r="M680" s="364">
        <v>10</v>
      </c>
      <c r="N680" s="365">
        <v>2411.91</v>
      </c>
      <c r="O680" s="365"/>
      <c r="P680" s="364">
        <v>1</v>
      </c>
      <c r="Q680" s="365">
        <v>188.84</v>
      </c>
      <c r="R680" s="365"/>
      <c r="S680" s="364">
        <v>1</v>
      </c>
      <c r="T680" s="365">
        <v>6665.63</v>
      </c>
      <c r="U680" s="362"/>
      <c r="V680" s="366"/>
      <c r="W680" s="362"/>
      <c r="X680" s="82"/>
      <c r="Y680" s="82"/>
      <c r="Z680" s="82"/>
    </row>
    <row r="681" spans="1:26" customFormat="1" ht="15" x14ac:dyDescent="0.25">
      <c r="A681" s="363" t="s">
        <v>1000</v>
      </c>
      <c r="B681" s="363" t="s">
        <v>209</v>
      </c>
      <c r="C681" s="363"/>
      <c r="D681" s="363" t="s">
        <v>210</v>
      </c>
      <c r="E681" s="82"/>
      <c r="F681" s="82"/>
      <c r="G681" s="82"/>
      <c r="H681" s="82"/>
      <c r="I681" s="82"/>
      <c r="J681" s="82"/>
      <c r="K681" s="363"/>
      <c r="L681" s="363"/>
      <c r="M681" s="364">
        <v>5</v>
      </c>
      <c r="N681" s="365">
        <v>2305.7800000000002</v>
      </c>
      <c r="O681" s="365"/>
      <c r="P681" s="364"/>
      <c r="Q681" s="365"/>
      <c r="R681" s="365"/>
      <c r="S681" s="364"/>
      <c r="T681" s="365"/>
      <c r="U681" s="362"/>
      <c r="V681" s="366"/>
      <c r="W681" s="362"/>
      <c r="X681" s="82"/>
      <c r="Y681" s="82"/>
      <c r="Z681" s="82"/>
    </row>
    <row r="682" spans="1:26" customFormat="1" ht="15" x14ac:dyDescent="0.25">
      <c r="A682" s="363" t="s">
        <v>1000</v>
      </c>
      <c r="B682" s="363" t="s">
        <v>213</v>
      </c>
      <c r="C682" s="363"/>
      <c r="D682" s="363" t="s">
        <v>127</v>
      </c>
      <c r="E682" s="82"/>
      <c r="F682" s="82"/>
      <c r="G682" s="82"/>
      <c r="H682" s="82"/>
      <c r="I682" s="82"/>
      <c r="J682" s="82"/>
      <c r="K682" s="363"/>
      <c r="L682" s="363"/>
      <c r="M682" s="364">
        <v>1</v>
      </c>
      <c r="N682" s="365">
        <v>251.1</v>
      </c>
      <c r="O682" s="365"/>
      <c r="P682" s="367"/>
      <c r="Q682" s="367"/>
      <c r="R682" s="367"/>
      <c r="S682" s="367"/>
      <c r="T682" s="367"/>
      <c r="U682" s="362"/>
      <c r="V682" s="366"/>
      <c r="W682" s="362"/>
      <c r="X682" s="82"/>
      <c r="Y682" s="82"/>
      <c r="Z682" s="82"/>
    </row>
    <row r="683" spans="1:26" customFormat="1" ht="15" x14ac:dyDescent="0.25">
      <c r="A683" s="363" t="s">
        <v>1000</v>
      </c>
      <c r="B683" s="363" t="s">
        <v>650</v>
      </c>
      <c r="C683" s="363"/>
      <c r="D683" s="363" t="s">
        <v>107</v>
      </c>
      <c r="E683" s="82"/>
      <c r="F683" s="82"/>
      <c r="G683" s="82"/>
      <c r="H683" s="82"/>
      <c r="I683" s="82"/>
      <c r="J683" s="82"/>
      <c r="K683" s="363"/>
      <c r="L683" s="363"/>
      <c r="M683" s="364">
        <v>1</v>
      </c>
      <c r="N683" s="365">
        <v>228.59</v>
      </c>
      <c r="O683" s="365"/>
      <c r="P683" s="367">
        <v>2</v>
      </c>
      <c r="Q683" s="367">
        <v>244.41</v>
      </c>
      <c r="R683" s="367"/>
      <c r="S683" s="367"/>
      <c r="T683" s="367"/>
      <c r="U683" s="362"/>
      <c r="V683" s="366"/>
      <c r="W683" s="362"/>
      <c r="X683" s="82"/>
      <c r="Y683" s="82"/>
      <c r="Z683" s="82"/>
    </row>
    <row r="684" spans="1:26" customFormat="1" ht="15" x14ac:dyDescent="0.25">
      <c r="A684" s="363" t="s">
        <v>1000</v>
      </c>
      <c r="B684" s="363" t="s">
        <v>216</v>
      </c>
      <c r="C684" s="363"/>
      <c r="D684" s="363" t="s">
        <v>147</v>
      </c>
      <c r="E684" s="82"/>
      <c r="F684" s="82"/>
      <c r="G684" s="82"/>
      <c r="H684" s="82"/>
      <c r="I684" s="82"/>
      <c r="J684" s="82"/>
      <c r="K684" s="363"/>
      <c r="L684" s="363"/>
      <c r="M684" s="367"/>
      <c r="N684" s="367"/>
      <c r="O684" s="367"/>
      <c r="P684" s="367">
        <v>1</v>
      </c>
      <c r="Q684" s="367">
        <v>115.38</v>
      </c>
      <c r="R684" s="367"/>
      <c r="S684" s="364"/>
      <c r="T684" s="365"/>
      <c r="U684" s="362"/>
      <c r="V684" s="366"/>
      <c r="W684" s="362"/>
      <c r="X684" s="82"/>
      <c r="Y684" s="82"/>
      <c r="Z684" s="82"/>
    </row>
    <row r="685" spans="1:26" customFormat="1" ht="15" x14ac:dyDescent="0.25">
      <c r="A685" s="363" t="s">
        <v>1000</v>
      </c>
      <c r="B685" s="363" t="s">
        <v>217</v>
      </c>
      <c r="C685" s="363"/>
      <c r="D685" s="363" t="s">
        <v>218</v>
      </c>
      <c r="E685" s="82"/>
      <c r="F685" s="82"/>
      <c r="G685" s="82"/>
      <c r="H685" s="82"/>
      <c r="I685" s="82"/>
      <c r="J685" s="82"/>
      <c r="K685" s="363"/>
      <c r="L685" s="363"/>
      <c r="M685" s="364">
        <v>1</v>
      </c>
      <c r="N685" s="365">
        <v>30.33</v>
      </c>
      <c r="O685" s="365"/>
      <c r="P685" s="364">
        <v>1</v>
      </c>
      <c r="Q685" s="365">
        <v>258.02999999999997</v>
      </c>
      <c r="R685" s="365"/>
      <c r="S685" s="364"/>
      <c r="T685" s="365"/>
      <c r="U685" s="254"/>
      <c r="V685" s="254"/>
      <c r="W685" s="254"/>
      <c r="X685" s="82"/>
      <c r="Y685" s="82"/>
      <c r="Z685" s="82"/>
    </row>
    <row r="686" spans="1:26" customFormat="1" ht="15" x14ac:dyDescent="0.25">
      <c r="A686" s="363" t="s">
        <v>1000</v>
      </c>
      <c r="B686" s="363" t="s">
        <v>220</v>
      </c>
      <c r="C686" s="363"/>
      <c r="D686" s="363" t="s">
        <v>170</v>
      </c>
      <c r="E686" s="82"/>
      <c r="F686" s="82"/>
      <c r="G686" s="82"/>
      <c r="H686" s="82"/>
      <c r="I686" s="82"/>
      <c r="J686" s="82"/>
      <c r="K686" s="363"/>
      <c r="L686" s="363"/>
      <c r="M686" s="364">
        <v>4</v>
      </c>
      <c r="N686" s="365">
        <v>1349.3</v>
      </c>
      <c r="O686" s="365"/>
      <c r="P686" s="367">
        <v>1</v>
      </c>
      <c r="Q686" s="367">
        <v>228.43</v>
      </c>
      <c r="R686" s="367"/>
      <c r="S686" s="364"/>
      <c r="T686" s="365"/>
      <c r="U686" s="362"/>
      <c r="V686" s="366"/>
      <c r="W686" s="362"/>
      <c r="X686" s="82"/>
      <c r="Y686" s="82"/>
      <c r="Z686" s="82"/>
    </row>
    <row r="687" spans="1:26" customFormat="1" ht="15" x14ac:dyDescent="0.25">
      <c r="A687" s="363" t="s">
        <v>1000</v>
      </c>
      <c r="B687" s="363" t="s">
        <v>982</v>
      </c>
      <c r="C687" s="363"/>
      <c r="D687" s="363" t="s">
        <v>170</v>
      </c>
      <c r="E687" s="82"/>
      <c r="F687" s="82"/>
      <c r="G687" s="82"/>
      <c r="H687" s="82"/>
      <c r="I687" s="82"/>
      <c r="J687" s="82"/>
      <c r="K687" s="363"/>
      <c r="L687" s="363"/>
      <c r="M687" s="364"/>
      <c r="N687" s="365"/>
      <c r="O687" s="365"/>
      <c r="P687" s="364"/>
      <c r="Q687" s="365"/>
      <c r="R687" s="365"/>
      <c r="S687" s="364">
        <v>1</v>
      </c>
      <c r="T687" s="365">
        <v>144.43</v>
      </c>
      <c r="U687" s="362"/>
      <c r="V687" s="366"/>
      <c r="W687" s="362"/>
      <c r="X687" s="82"/>
      <c r="Y687" s="82"/>
      <c r="Z687" s="82"/>
    </row>
    <row r="688" spans="1:26" customFormat="1" ht="15" x14ac:dyDescent="0.25">
      <c r="A688" s="363" t="s">
        <v>1000</v>
      </c>
      <c r="B688" s="363" t="s">
        <v>223</v>
      </c>
      <c r="C688" s="363"/>
      <c r="D688" s="363" t="s">
        <v>205</v>
      </c>
      <c r="E688" s="82"/>
      <c r="F688" s="82"/>
      <c r="G688" s="82"/>
      <c r="H688" s="82"/>
      <c r="I688" s="82"/>
      <c r="J688" s="82"/>
      <c r="K688" s="363"/>
      <c r="L688" s="363"/>
      <c r="M688" s="364">
        <v>3</v>
      </c>
      <c r="N688" s="365">
        <v>773.59</v>
      </c>
      <c r="O688" s="365"/>
      <c r="P688" s="367"/>
      <c r="Q688" s="367"/>
      <c r="R688" s="367"/>
      <c r="S688" s="364"/>
      <c r="T688" s="365"/>
      <c r="U688" s="362"/>
      <c r="V688" s="366"/>
      <c r="W688" s="362"/>
      <c r="X688" s="82"/>
      <c r="Y688" s="82"/>
      <c r="Z688" s="82"/>
    </row>
    <row r="689" spans="1:26" customFormat="1" ht="15" x14ac:dyDescent="0.25">
      <c r="A689" s="363" t="s">
        <v>1000</v>
      </c>
      <c r="B689" s="363" t="s">
        <v>230</v>
      </c>
      <c r="C689" s="363"/>
      <c r="D689" s="363" t="s">
        <v>211</v>
      </c>
      <c r="E689" s="82"/>
      <c r="F689" s="82"/>
      <c r="G689" s="82"/>
      <c r="H689" s="82"/>
      <c r="I689" s="82"/>
      <c r="J689" s="82"/>
      <c r="K689" s="363"/>
      <c r="L689" s="363"/>
      <c r="M689" s="364">
        <v>9</v>
      </c>
      <c r="N689" s="365">
        <v>1969.18</v>
      </c>
      <c r="O689" s="365"/>
      <c r="P689" s="364">
        <v>1</v>
      </c>
      <c r="Q689" s="365">
        <v>1599.34</v>
      </c>
      <c r="R689" s="365"/>
      <c r="S689" s="364"/>
      <c r="T689" s="365"/>
      <c r="U689" s="254"/>
      <c r="V689" s="254"/>
      <c r="W689" s="254"/>
      <c r="X689" s="82"/>
      <c r="Y689" s="82"/>
      <c r="Z689" s="82"/>
    </row>
    <row r="690" spans="1:26" customFormat="1" ht="15" x14ac:dyDescent="0.25">
      <c r="A690" s="363" t="s">
        <v>1000</v>
      </c>
      <c r="B690" s="363" t="s">
        <v>233</v>
      </c>
      <c r="C690" s="363"/>
      <c r="D690" s="363" t="s">
        <v>235</v>
      </c>
      <c r="E690" s="82"/>
      <c r="F690" s="82"/>
      <c r="G690" s="82"/>
      <c r="H690" s="82"/>
      <c r="I690" s="82"/>
      <c r="J690" s="82"/>
      <c r="K690" s="363"/>
      <c r="L690" s="363"/>
      <c r="M690" s="364">
        <v>1</v>
      </c>
      <c r="N690" s="365">
        <v>178.51</v>
      </c>
      <c r="O690" s="365"/>
      <c r="P690" s="364">
        <v>1</v>
      </c>
      <c r="Q690" s="365">
        <v>36.31</v>
      </c>
      <c r="R690" s="365"/>
      <c r="S690" s="364"/>
      <c r="T690" s="365"/>
      <c r="U690" s="362"/>
      <c r="V690" s="366"/>
      <c r="W690" s="362"/>
      <c r="X690" s="82"/>
      <c r="Y690" s="82"/>
      <c r="Z690" s="82"/>
    </row>
    <row r="691" spans="1:26" customFormat="1" ht="15" x14ac:dyDescent="0.25">
      <c r="A691" s="363" t="s">
        <v>1000</v>
      </c>
      <c r="B691" s="363" t="s">
        <v>238</v>
      </c>
      <c r="C691" s="363"/>
      <c r="D691" s="363" t="s">
        <v>239</v>
      </c>
      <c r="E691" s="82"/>
      <c r="F691" s="82"/>
      <c r="G691" s="82"/>
      <c r="H691" s="82"/>
      <c r="I691" s="82"/>
      <c r="J691" s="82"/>
      <c r="K691" s="363"/>
      <c r="L691" s="363"/>
      <c r="M691" s="364">
        <v>2</v>
      </c>
      <c r="N691" s="365">
        <v>428</v>
      </c>
      <c r="O691" s="365"/>
      <c r="P691" s="364"/>
      <c r="Q691" s="365"/>
      <c r="R691" s="365"/>
      <c r="S691" s="364"/>
      <c r="T691" s="365"/>
      <c r="U691" s="362"/>
      <c r="V691" s="366"/>
      <c r="W691" s="362"/>
      <c r="X691" s="82"/>
      <c r="Y691" s="82"/>
      <c r="Z691" s="82"/>
    </row>
    <row r="692" spans="1:26" customFormat="1" ht="15" x14ac:dyDescent="0.25">
      <c r="A692" s="363" t="s">
        <v>1000</v>
      </c>
      <c r="B692" s="363" t="s">
        <v>247</v>
      </c>
      <c r="C692" s="363"/>
      <c r="D692" s="363" t="s">
        <v>211</v>
      </c>
      <c r="E692" s="82"/>
      <c r="F692" s="82"/>
      <c r="G692" s="82"/>
      <c r="H692" s="82"/>
      <c r="I692" s="82"/>
      <c r="J692" s="82"/>
      <c r="K692" s="363"/>
      <c r="L692" s="363"/>
      <c r="M692" s="364">
        <v>45</v>
      </c>
      <c r="N692" s="365">
        <v>9013</v>
      </c>
      <c r="O692" s="365"/>
      <c r="P692" s="364">
        <v>5</v>
      </c>
      <c r="Q692" s="365">
        <v>1738.05</v>
      </c>
      <c r="R692" s="365"/>
      <c r="S692" s="364">
        <v>1</v>
      </c>
      <c r="T692" s="365">
        <v>18.62</v>
      </c>
      <c r="U692" s="362"/>
      <c r="V692" s="366"/>
      <c r="W692" s="362"/>
      <c r="X692" s="82"/>
      <c r="Y692" s="82"/>
      <c r="Z692" s="82"/>
    </row>
    <row r="693" spans="1:26" customFormat="1" ht="15" x14ac:dyDescent="0.25">
      <c r="A693" s="363" t="s">
        <v>1000</v>
      </c>
      <c r="B693" s="363" t="s">
        <v>248</v>
      </c>
      <c r="C693" s="363"/>
      <c r="D693" s="363" t="s">
        <v>77</v>
      </c>
      <c r="E693" s="82"/>
      <c r="F693" s="82"/>
      <c r="G693" s="82"/>
      <c r="H693" s="82"/>
      <c r="I693" s="82"/>
      <c r="J693" s="82"/>
      <c r="K693" s="363"/>
      <c r="L693" s="363"/>
      <c r="M693" s="364">
        <v>79</v>
      </c>
      <c r="N693" s="365">
        <v>16120.63</v>
      </c>
      <c r="O693" s="365"/>
      <c r="P693" s="367">
        <v>27</v>
      </c>
      <c r="Q693" s="367">
        <v>6883.67</v>
      </c>
      <c r="R693" s="367"/>
      <c r="S693" s="367">
        <v>6</v>
      </c>
      <c r="T693" s="367">
        <v>676.28</v>
      </c>
      <c r="U693" s="254"/>
      <c r="V693" s="254"/>
      <c r="W693" s="254"/>
      <c r="X693" s="82"/>
      <c r="Y693" s="82"/>
      <c r="Z693" s="82"/>
    </row>
    <row r="694" spans="1:26" customFormat="1" ht="15" x14ac:dyDescent="0.25">
      <c r="A694" s="363" t="s">
        <v>1000</v>
      </c>
      <c r="B694" s="363" t="s">
        <v>251</v>
      </c>
      <c r="C694" s="363"/>
      <c r="D694" s="363" t="s">
        <v>79</v>
      </c>
      <c r="E694" s="82"/>
      <c r="F694" s="82"/>
      <c r="G694" s="82"/>
      <c r="H694" s="82"/>
      <c r="I694" s="82"/>
      <c r="J694" s="82"/>
      <c r="K694" s="363"/>
      <c r="L694" s="363"/>
      <c r="M694" s="367">
        <v>1</v>
      </c>
      <c r="N694" s="367">
        <v>59.71</v>
      </c>
      <c r="O694" s="367"/>
      <c r="P694" s="364"/>
      <c r="Q694" s="365"/>
      <c r="R694" s="365"/>
      <c r="S694" s="364"/>
      <c r="T694" s="365"/>
      <c r="U694" s="362"/>
      <c r="V694" s="366"/>
      <c r="W694" s="362"/>
      <c r="X694" s="82"/>
      <c r="Y694" s="82"/>
      <c r="Z694" s="82"/>
    </row>
    <row r="695" spans="1:26" customFormat="1" ht="15" x14ac:dyDescent="0.25">
      <c r="A695" s="363" t="s">
        <v>1000</v>
      </c>
      <c r="B695" s="363" t="s">
        <v>252</v>
      </c>
      <c r="C695" s="363"/>
      <c r="D695" s="363" t="s">
        <v>70</v>
      </c>
      <c r="E695" s="82"/>
      <c r="F695" s="82"/>
      <c r="G695" s="82"/>
      <c r="H695" s="82"/>
      <c r="I695" s="82"/>
      <c r="J695" s="82"/>
      <c r="K695" s="363"/>
      <c r="L695" s="363"/>
      <c r="M695" s="364">
        <v>14</v>
      </c>
      <c r="N695" s="365">
        <v>2586.48</v>
      </c>
      <c r="O695" s="365"/>
      <c r="P695" s="367">
        <v>5</v>
      </c>
      <c r="Q695" s="367">
        <v>984.72</v>
      </c>
      <c r="R695" s="367"/>
      <c r="S695" s="367"/>
      <c r="T695" s="367"/>
      <c r="U695" s="362"/>
      <c r="V695" s="366"/>
      <c r="W695" s="362"/>
      <c r="X695" s="82"/>
      <c r="Y695" s="82"/>
      <c r="Z695" s="82"/>
    </row>
    <row r="696" spans="1:26" customFormat="1" ht="15" x14ac:dyDescent="0.25">
      <c r="A696" s="363" t="s">
        <v>1000</v>
      </c>
      <c r="B696" s="363" t="s">
        <v>984</v>
      </c>
      <c r="C696" s="363"/>
      <c r="D696" s="363" t="s">
        <v>70</v>
      </c>
      <c r="E696" s="82"/>
      <c r="F696" s="82"/>
      <c r="G696" s="82"/>
      <c r="H696" s="82"/>
      <c r="I696" s="82"/>
      <c r="J696" s="82"/>
      <c r="K696" s="363"/>
      <c r="L696" s="363"/>
      <c r="M696" s="364"/>
      <c r="N696" s="365"/>
      <c r="O696" s="365"/>
      <c r="P696" s="367"/>
      <c r="Q696" s="367"/>
      <c r="R696" s="367"/>
      <c r="S696" s="367">
        <v>1</v>
      </c>
      <c r="T696" s="367">
        <v>132.04</v>
      </c>
      <c r="U696" s="254"/>
      <c r="V696" s="254"/>
      <c r="W696" s="254"/>
      <c r="X696" s="82"/>
      <c r="Y696" s="82"/>
      <c r="Z696" s="82"/>
    </row>
    <row r="697" spans="1:26" customFormat="1" ht="15" x14ac:dyDescent="0.25">
      <c r="A697" s="363" t="s">
        <v>1000</v>
      </c>
      <c r="B697" s="363" t="s">
        <v>254</v>
      </c>
      <c r="C697" s="363"/>
      <c r="D697" s="363" t="s">
        <v>164</v>
      </c>
      <c r="E697" s="82"/>
      <c r="F697" s="82"/>
      <c r="G697" s="82"/>
      <c r="H697" s="82"/>
      <c r="I697" s="82"/>
      <c r="J697" s="82"/>
      <c r="K697" s="363"/>
      <c r="L697" s="363"/>
      <c r="M697" s="364">
        <v>1</v>
      </c>
      <c r="N697" s="365">
        <v>70.87</v>
      </c>
      <c r="O697" s="365"/>
      <c r="P697" s="367">
        <v>1</v>
      </c>
      <c r="Q697" s="367">
        <v>141.75</v>
      </c>
      <c r="R697" s="367"/>
      <c r="S697" s="367"/>
      <c r="T697" s="367"/>
      <c r="U697" s="254"/>
      <c r="V697" s="254"/>
      <c r="W697" s="254"/>
      <c r="X697" s="82"/>
      <c r="Y697" s="82"/>
      <c r="Z697" s="82"/>
    </row>
    <row r="698" spans="1:26" customFormat="1" ht="15" x14ac:dyDescent="0.25">
      <c r="A698" s="363" t="s">
        <v>1000</v>
      </c>
      <c r="B698" s="363" t="s">
        <v>255</v>
      </c>
      <c r="C698" s="363"/>
      <c r="D698" s="363" t="s">
        <v>256</v>
      </c>
      <c r="E698" s="82"/>
      <c r="F698" s="82"/>
      <c r="G698" s="82"/>
      <c r="H698" s="82"/>
      <c r="I698" s="82"/>
      <c r="J698" s="82"/>
      <c r="K698" s="363"/>
      <c r="L698" s="363"/>
      <c r="M698" s="364">
        <v>8</v>
      </c>
      <c r="N698" s="365">
        <v>800.3</v>
      </c>
      <c r="O698" s="365"/>
      <c r="P698" s="367">
        <v>1</v>
      </c>
      <c r="Q698" s="367">
        <v>62.31</v>
      </c>
      <c r="R698" s="367"/>
      <c r="S698" s="367"/>
      <c r="T698" s="367"/>
      <c r="U698" s="254"/>
      <c r="V698" s="254"/>
      <c r="W698" s="254"/>
      <c r="X698" s="82"/>
      <c r="Y698" s="82"/>
      <c r="Z698" s="82"/>
    </row>
    <row r="699" spans="1:26" customFormat="1" ht="15" x14ac:dyDescent="0.25">
      <c r="A699" s="363" t="s">
        <v>1000</v>
      </c>
      <c r="B699" s="363" t="s">
        <v>260</v>
      </c>
      <c r="C699" s="363"/>
      <c r="D699" s="363" t="s">
        <v>120</v>
      </c>
      <c r="E699" s="82"/>
      <c r="F699" s="82"/>
      <c r="G699" s="82"/>
      <c r="H699" s="82"/>
      <c r="I699" s="82"/>
      <c r="J699" s="82"/>
      <c r="K699" s="363"/>
      <c r="L699" s="363"/>
      <c r="M699" s="364">
        <v>2</v>
      </c>
      <c r="N699" s="365">
        <v>656.85</v>
      </c>
      <c r="O699" s="365"/>
      <c r="P699" s="367"/>
      <c r="Q699" s="367"/>
      <c r="R699" s="367"/>
      <c r="S699" s="367"/>
      <c r="T699" s="367"/>
      <c r="U699" s="254"/>
      <c r="V699" s="366"/>
      <c r="W699" s="362"/>
      <c r="X699" s="82"/>
      <c r="Y699" s="82"/>
      <c r="Z699" s="82"/>
    </row>
    <row r="700" spans="1:26" customFormat="1" ht="15" x14ac:dyDescent="0.25">
      <c r="A700" s="363" t="s">
        <v>1000</v>
      </c>
      <c r="B700" s="363" t="s">
        <v>261</v>
      </c>
      <c r="C700" s="363"/>
      <c r="D700" s="363" t="s">
        <v>73</v>
      </c>
      <c r="E700" s="82"/>
      <c r="F700" s="82"/>
      <c r="G700" s="82"/>
      <c r="H700" s="82"/>
      <c r="I700" s="82"/>
      <c r="J700" s="82"/>
      <c r="K700" s="363"/>
      <c r="L700" s="363"/>
      <c r="M700" s="367">
        <v>73</v>
      </c>
      <c r="N700" s="367">
        <v>17503.05</v>
      </c>
      <c r="O700" s="367"/>
      <c r="P700" s="367">
        <v>9</v>
      </c>
      <c r="Q700" s="367">
        <v>4263.49</v>
      </c>
      <c r="R700" s="367"/>
      <c r="S700" s="364">
        <v>4</v>
      </c>
      <c r="T700" s="365">
        <v>2775.15</v>
      </c>
      <c r="U700" s="362"/>
      <c r="V700" s="366"/>
      <c r="W700" s="362"/>
      <c r="X700" s="82"/>
      <c r="Y700" s="82"/>
      <c r="Z700" s="82"/>
    </row>
    <row r="701" spans="1:26" customFormat="1" ht="15" x14ac:dyDescent="0.25">
      <c r="A701" s="363" t="s">
        <v>1000</v>
      </c>
      <c r="B701" s="363" t="s">
        <v>264</v>
      </c>
      <c r="C701" s="363"/>
      <c r="D701" s="363" t="s">
        <v>64</v>
      </c>
      <c r="E701" s="82"/>
      <c r="F701" s="82"/>
      <c r="G701" s="82"/>
      <c r="H701" s="82"/>
      <c r="I701" s="82"/>
      <c r="J701" s="82"/>
      <c r="K701" s="363"/>
      <c r="L701" s="363"/>
      <c r="M701" s="364">
        <v>10</v>
      </c>
      <c r="N701" s="365">
        <v>1645.28</v>
      </c>
      <c r="O701" s="365"/>
      <c r="P701" s="364">
        <v>3</v>
      </c>
      <c r="Q701" s="365">
        <v>483.5</v>
      </c>
      <c r="R701" s="365"/>
      <c r="S701" s="364"/>
      <c r="T701" s="365"/>
      <c r="U701" s="254"/>
      <c r="V701" s="254"/>
      <c r="W701" s="254"/>
      <c r="X701" s="82"/>
      <c r="Y701" s="82"/>
      <c r="Z701" s="82"/>
    </row>
    <row r="702" spans="1:26" customFormat="1" ht="15" x14ac:dyDescent="0.25">
      <c r="A702" s="363" t="s">
        <v>1000</v>
      </c>
      <c r="B702" s="363" t="s">
        <v>266</v>
      </c>
      <c r="C702" s="363"/>
      <c r="D702" s="363" t="s">
        <v>267</v>
      </c>
      <c r="E702" s="82"/>
      <c r="F702" s="82"/>
      <c r="G702" s="82"/>
      <c r="H702" s="82"/>
      <c r="I702" s="82"/>
      <c r="J702" s="82"/>
      <c r="K702" s="363"/>
      <c r="L702" s="363"/>
      <c r="M702" s="364">
        <v>1</v>
      </c>
      <c r="N702" s="365">
        <v>45.44</v>
      </c>
      <c r="O702" s="365"/>
      <c r="P702" s="364">
        <v>1</v>
      </c>
      <c r="Q702" s="365">
        <v>240.97</v>
      </c>
      <c r="R702" s="365"/>
      <c r="S702" s="364"/>
      <c r="T702" s="365"/>
      <c r="U702" s="254"/>
      <c r="V702" s="366"/>
      <c r="W702" s="362"/>
      <c r="X702" s="82"/>
      <c r="Y702" s="82"/>
      <c r="Z702" s="82"/>
    </row>
    <row r="703" spans="1:26" customFormat="1" ht="15" x14ac:dyDescent="0.25">
      <c r="A703" s="363" t="s">
        <v>1000</v>
      </c>
      <c r="B703" s="363" t="s">
        <v>268</v>
      </c>
      <c r="C703" s="363"/>
      <c r="D703" s="363" t="s">
        <v>269</v>
      </c>
      <c r="E703" s="82"/>
      <c r="F703" s="82"/>
      <c r="G703" s="82"/>
      <c r="H703" s="82"/>
      <c r="I703" s="82"/>
      <c r="J703" s="82"/>
      <c r="K703" s="363"/>
      <c r="L703" s="363"/>
      <c r="M703" s="364">
        <v>1</v>
      </c>
      <c r="N703" s="365">
        <v>321.14</v>
      </c>
      <c r="O703" s="365"/>
      <c r="P703" s="364"/>
      <c r="Q703" s="365"/>
      <c r="R703" s="365"/>
      <c r="S703" s="364"/>
      <c r="T703" s="365"/>
      <c r="U703" s="362"/>
      <c r="V703" s="366"/>
      <c r="W703" s="362"/>
      <c r="X703" s="82"/>
      <c r="Y703" s="82"/>
      <c r="Z703" s="82"/>
    </row>
    <row r="704" spans="1:26" customFormat="1" ht="15" x14ac:dyDescent="0.25">
      <c r="A704" s="363" t="s">
        <v>1000</v>
      </c>
      <c r="B704" s="363" t="s">
        <v>270</v>
      </c>
      <c r="C704" s="363"/>
      <c r="D704" s="363" t="s">
        <v>145</v>
      </c>
      <c r="E704" s="82"/>
      <c r="F704" s="82"/>
      <c r="G704" s="82"/>
      <c r="H704" s="82"/>
      <c r="I704" s="82"/>
      <c r="J704" s="82"/>
      <c r="K704" s="363"/>
      <c r="L704" s="363"/>
      <c r="M704" s="364">
        <v>3</v>
      </c>
      <c r="N704" s="365">
        <v>296.44</v>
      </c>
      <c r="O704" s="365"/>
      <c r="P704" s="367">
        <v>1</v>
      </c>
      <c r="Q704" s="367">
        <v>43.02</v>
      </c>
      <c r="R704" s="367"/>
      <c r="S704" s="367"/>
      <c r="T704" s="367"/>
      <c r="U704" s="254"/>
      <c r="V704" s="366"/>
      <c r="W704" s="362"/>
      <c r="X704" s="82"/>
      <c r="Y704" s="82"/>
      <c r="Z704" s="82"/>
    </row>
    <row r="705" spans="1:26" customFormat="1" ht="15" x14ac:dyDescent="0.25">
      <c r="A705" s="363" t="s">
        <v>1000</v>
      </c>
      <c r="B705" s="363" t="s">
        <v>270</v>
      </c>
      <c r="C705" s="363"/>
      <c r="D705" s="363" t="s">
        <v>272</v>
      </c>
      <c r="E705" s="82"/>
      <c r="F705" s="82"/>
      <c r="G705" s="82"/>
      <c r="H705" s="82"/>
      <c r="I705" s="82"/>
      <c r="J705" s="82"/>
      <c r="K705" s="363"/>
      <c r="L705" s="363"/>
      <c r="M705" s="364">
        <v>1</v>
      </c>
      <c r="N705" s="365">
        <v>753.23</v>
      </c>
      <c r="O705" s="365"/>
      <c r="P705" s="364"/>
      <c r="Q705" s="365"/>
      <c r="R705" s="365"/>
      <c r="S705" s="364"/>
      <c r="T705" s="365"/>
      <c r="U705" s="362"/>
      <c r="V705" s="366"/>
      <c r="W705" s="362"/>
      <c r="X705" s="82"/>
      <c r="Y705" s="82"/>
      <c r="Z705" s="82"/>
    </row>
    <row r="706" spans="1:26" customFormat="1" ht="15" x14ac:dyDescent="0.25">
      <c r="A706" s="363" t="s">
        <v>1000</v>
      </c>
      <c r="B706" s="363" t="s">
        <v>273</v>
      </c>
      <c r="C706" s="363"/>
      <c r="D706" s="363" t="s">
        <v>272</v>
      </c>
      <c r="E706" s="82"/>
      <c r="F706" s="82"/>
      <c r="G706" s="82"/>
      <c r="H706" s="82"/>
      <c r="I706" s="82"/>
      <c r="J706" s="82"/>
      <c r="K706" s="363"/>
      <c r="L706" s="363"/>
      <c r="M706" s="364">
        <v>2</v>
      </c>
      <c r="N706" s="365">
        <v>110.85</v>
      </c>
      <c r="O706" s="365"/>
      <c r="P706" s="364">
        <v>7</v>
      </c>
      <c r="Q706" s="365">
        <v>1597.73</v>
      </c>
      <c r="R706" s="365"/>
      <c r="S706" s="364"/>
      <c r="T706" s="365"/>
      <c r="U706" s="362"/>
      <c r="V706" s="366"/>
      <c r="W706" s="362"/>
      <c r="X706" s="82"/>
      <c r="Y706" s="82"/>
      <c r="Z706" s="82"/>
    </row>
    <row r="707" spans="1:26" customFormat="1" ht="15" x14ac:dyDescent="0.25">
      <c r="A707" s="363" t="s">
        <v>1000</v>
      </c>
      <c r="B707" s="363" t="s">
        <v>275</v>
      </c>
      <c r="C707" s="363"/>
      <c r="D707" s="363" t="s">
        <v>100</v>
      </c>
      <c r="E707" s="82"/>
      <c r="F707" s="82"/>
      <c r="G707" s="82"/>
      <c r="H707" s="82"/>
      <c r="I707" s="82"/>
      <c r="J707" s="82"/>
      <c r="K707" s="363"/>
      <c r="L707" s="363"/>
      <c r="M707" s="364">
        <v>1</v>
      </c>
      <c r="N707" s="365">
        <v>275.67</v>
      </c>
      <c r="O707" s="365"/>
      <c r="P707" s="364"/>
      <c r="Q707" s="365"/>
      <c r="R707" s="365"/>
      <c r="S707" s="364"/>
      <c r="T707" s="365"/>
      <c r="U707" s="362"/>
      <c r="V707" s="366"/>
      <c r="W707" s="362"/>
      <c r="X707" s="82"/>
      <c r="Y707" s="82"/>
      <c r="Z707" s="82"/>
    </row>
    <row r="708" spans="1:26" customFormat="1" ht="15" x14ac:dyDescent="0.25">
      <c r="A708" s="363" t="s">
        <v>1000</v>
      </c>
      <c r="B708" s="363" t="s">
        <v>280</v>
      </c>
      <c r="C708" s="363"/>
      <c r="D708" s="363" t="s">
        <v>64</v>
      </c>
      <c r="E708" s="82"/>
      <c r="F708" s="82"/>
      <c r="G708" s="82"/>
      <c r="H708" s="82"/>
      <c r="I708" s="82"/>
      <c r="J708" s="82"/>
      <c r="K708" s="363"/>
      <c r="L708" s="363"/>
      <c r="M708" s="364">
        <v>4</v>
      </c>
      <c r="N708" s="365">
        <v>779.37</v>
      </c>
      <c r="O708" s="365"/>
      <c r="P708" s="364">
        <v>3</v>
      </c>
      <c r="Q708" s="365">
        <v>1909.02</v>
      </c>
      <c r="R708" s="365"/>
      <c r="S708" s="364"/>
      <c r="T708" s="365"/>
      <c r="U708" s="362"/>
      <c r="V708" s="366"/>
      <c r="W708" s="362"/>
      <c r="X708" s="82"/>
      <c r="Y708" s="82"/>
      <c r="Z708" s="82"/>
    </row>
    <row r="709" spans="1:26" customFormat="1" ht="15" x14ac:dyDescent="0.25">
      <c r="A709" s="363" t="s">
        <v>1000</v>
      </c>
      <c r="B709" s="363" t="s">
        <v>282</v>
      </c>
      <c r="C709" s="363"/>
      <c r="D709" s="363" t="s">
        <v>79</v>
      </c>
      <c r="E709" s="82"/>
      <c r="F709" s="82"/>
      <c r="G709" s="82"/>
      <c r="H709" s="82"/>
      <c r="I709" s="82"/>
      <c r="J709" s="82"/>
      <c r="K709" s="363"/>
      <c r="L709" s="363"/>
      <c r="M709" s="364">
        <v>4</v>
      </c>
      <c r="N709" s="365">
        <v>553.09</v>
      </c>
      <c r="O709" s="365"/>
      <c r="P709" s="364">
        <v>1</v>
      </c>
      <c r="Q709" s="365">
        <v>134.61000000000001</v>
      </c>
      <c r="R709" s="365"/>
      <c r="S709" s="364"/>
      <c r="T709" s="365"/>
      <c r="U709" s="254"/>
      <c r="V709" s="254"/>
      <c r="W709" s="254"/>
      <c r="X709" s="82"/>
      <c r="Y709" s="82"/>
      <c r="Z709" s="82"/>
    </row>
    <row r="710" spans="1:26" customFormat="1" ht="15" x14ac:dyDescent="0.25">
      <c r="A710" s="363" t="s">
        <v>1000</v>
      </c>
      <c r="B710" s="363" t="s">
        <v>284</v>
      </c>
      <c r="C710" s="363"/>
      <c r="D710" s="363" t="s">
        <v>285</v>
      </c>
      <c r="E710" s="82"/>
      <c r="F710" s="82"/>
      <c r="G710" s="82"/>
      <c r="H710" s="82"/>
      <c r="I710" s="82"/>
      <c r="J710" s="82"/>
      <c r="K710" s="363"/>
      <c r="L710" s="363"/>
      <c r="M710" s="364">
        <v>2</v>
      </c>
      <c r="N710" s="365">
        <v>201.86</v>
      </c>
      <c r="O710" s="365"/>
      <c r="P710" s="364">
        <v>2</v>
      </c>
      <c r="Q710" s="365">
        <v>95.34</v>
      </c>
      <c r="R710" s="365"/>
      <c r="S710" s="364"/>
      <c r="T710" s="365"/>
      <c r="U710" s="362"/>
      <c r="V710" s="366"/>
      <c r="W710" s="362"/>
      <c r="X710" s="82"/>
      <c r="Y710" s="82"/>
      <c r="Z710" s="82"/>
    </row>
    <row r="711" spans="1:26" customFormat="1" ht="15" x14ac:dyDescent="0.25">
      <c r="A711" s="363" t="s">
        <v>1000</v>
      </c>
      <c r="B711" s="363" t="s">
        <v>286</v>
      </c>
      <c r="C711" s="363"/>
      <c r="D711" s="363" t="s">
        <v>287</v>
      </c>
      <c r="E711" s="82"/>
      <c r="F711" s="82"/>
      <c r="G711" s="82"/>
      <c r="H711" s="82"/>
      <c r="I711" s="82"/>
      <c r="J711" s="82"/>
      <c r="K711" s="363"/>
      <c r="L711" s="363"/>
      <c r="M711" s="367"/>
      <c r="N711" s="367"/>
      <c r="O711" s="367"/>
      <c r="P711" s="367">
        <v>1</v>
      </c>
      <c r="Q711" s="367">
        <v>62.66</v>
      </c>
      <c r="R711" s="367"/>
      <c r="S711" s="364"/>
      <c r="T711" s="365"/>
      <c r="U711" s="254"/>
      <c r="V711" s="254"/>
      <c r="W711" s="254"/>
      <c r="X711" s="82"/>
      <c r="Y711" s="82"/>
      <c r="Z711" s="82"/>
    </row>
    <row r="712" spans="1:26" customFormat="1" ht="15" x14ac:dyDescent="0.25">
      <c r="A712" s="363" t="s">
        <v>1000</v>
      </c>
      <c r="B712" s="363" t="s">
        <v>289</v>
      </c>
      <c r="C712" s="363"/>
      <c r="D712" s="363" t="s">
        <v>201</v>
      </c>
      <c r="E712" s="82"/>
      <c r="F712" s="82"/>
      <c r="G712" s="82"/>
      <c r="H712" s="82"/>
      <c r="I712" s="82"/>
      <c r="J712" s="82"/>
      <c r="K712" s="363"/>
      <c r="L712" s="363"/>
      <c r="M712" s="364">
        <v>14</v>
      </c>
      <c r="N712" s="365">
        <v>2907.19</v>
      </c>
      <c r="O712" s="365"/>
      <c r="P712" s="367">
        <v>14</v>
      </c>
      <c r="Q712" s="367">
        <v>4222.9399999999996</v>
      </c>
      <c r="R712" s="367"/>
      <c r="S712" s="364">
        <v>2</v>
      </c>
      <c r="T712" s="365">
        <v>147.86000000000001</v>
      </c>
      <c r="U712" s="254"/>
      <c r="V712" s="254"/>
      <c r="W712" s="254"/>
      <c r="X712" s="82"/>
      <c r="Y712" s="82"/>
      <c r="Z712" s="82"/>
    </row>
    <row r="713" spans="1:26" customFormat="1" ht="15" x14ac:dyDescent="0.25">
      <c r="A713" s="363" t="s">
        <v>1000</v>
      </c>
      <c r="B713" s="363" t="s">
        <v>291</v>
      </c>
      <c r="C713" s="363"/>
      <c r="D713" s="363" t="s">
        <v>63</v>
      </c>
      <c r="E713" s="82"/>
      <c r="F713" s="82"/>
      <c r="G713" s="82"/>
      <c r="H713" s="82"/>
      <c r="I713" s="82"/>
      <c r="J713" s="82"/>
      <c r="K713" s="363"/>
      <c r="L713" s="363"/>
      <c r="M713" s="364">
        <v>2</v>
      </c>
      <c r="N713" s="365">
        <v>69.459999999999994</v>
      </c>
      <c r="O713" s="365"/>
      <c r="P713" s="367">
        <v>1</v>
      </c>
      <c r="Q713" s="367">
        <v>16.87</v>
      </c>
      <c r="R713" s="367"/>
      <c r="S713" s="364"/>
      <c r="T713" s="365"/>
      <c r="U713" s="254"/>
      <c r="V713" s="254"/>
      <c r="W713" s="254"/>
      <c r="X713" s="82"/>
      <c r="Y713" s="82"/>
      <c r="Z713" s="82"/>
    </row>
    <row r="714" spans="1:26" customFormat="1" ht="15" x14ac:dyDescent="0.25">
      <c r="A714" s="363" t="s">
        <v>1000</v>
      </c>
      <c r="B714" s="363" t="s">
        <v>291</v>
      </c>
      <c r="C714" s="363"/>
      <c r="D714" s="363" t="s">
        <v>65</v>
      </c>
      <c r="E714" s="82"/>
      <c r="F714" s="82"/>
      <c r="G714" s="82"/>
      <c r="H714" s="82"/>
      <c r="I714" s="82"/>
      <c r="J714" s="82"/>
      <c r="K714" s="363"/>
      <c r="L714" s="363"/>
      <c r="M714" s="364">
        <v>68</v>
      </c>
      <c r="N714" s="365">
        <v>12710.5</v>
      </c>
      <c r="O714" s="365"/>
      <c r="P714" s="367">
        <v>16</v>
      </c>
      <c r="Q714" s="367">
        <v>3285.94</v>
      </c>
      <c r="R714" s="367"/>
      <c r="S714" s="367"/>
      <c r="T714" s="367"/>
      <c r="U714" s="254"/>
      <c r="V714" s="254"/>
      <c r="W714" s="254"/>
      <c r="X714" s="82"/>
      <c r="Y714" s="82"/>
      <c r="Z714" s="82"/>
    </row>
    <row r="715" spans="1:26" customFormat="1" ht="15" x14ac:dyDescent="0.25">
      <c r="A715" s="363" t="s">
        <v>1000</v>
      </c>
      <c r="B715" s="363" t="s">
        <v>296</v>
      </c>
      <c r="C715" s="363"/>
      <c r="D715" s="363" t="s">
        <v>211</v>
      </c>
      <c r="E715" s="82"/>
      <c r="F715" s="82"/>
      <c r="G715" s="82"/>
      <c r="H715" s="82"/>
      <c r="I715" s="82"/>
      <c r="J715" s="82"/>
      <c r="K715" s="363"/>
      <c r="L715" s="363"/>
      <c r="M715" s="364">
        <v>5</v>
      </c>
      <c r="N715" s="365">
        <v>437.87</v>
      </c>
      <c r="O715" s="365"/>
      <c r="P715" s="364">
        <v>2</v>
      </c>
      <c r="Q715" s="365">
        <v>139.29</v>
      </c>
      <c r="R715" s="365"/>
      <c r="S715" s="367">
        <v>2</v>
      </c>
      <c r="T715" s="367">
        <v>391.8</v>
      </c>
      <c r="U715" s="254"/>
      <c r="V715" s="254"/>
      <c r="W715" s="254"/>
      <c r="X715" s="82"/>
      <c r="Y715" s="82"/>
      <c r="Z715" s="82"/>
    </row>
    <row r="716" spans="1:26" customFormat="1" ht="15" x14ac:dyDescent="0.25">
      <c r="A716" s="363" t="s">
        <v>1000</v>
      </c>
      <c r="B716" s="363" t="s">
        <v>297</v>
      </c>
      <c r="C716" s="363"/>
      <c r="D716" s="363" t="s">
        <v>298</v>
      </c>
      <c r="E716" s="82"/>
      <c r="F716" s="82"/>
      <c r="G716" s="82"/>
      <c r="H716" s="82"/>
      <c r="I716" s="82"/>
      <c r="J716" s="82"/>
      <c r="K716" s="363"/>
      <c r="L716" s="363"/>
      <c r="M716" s="364">
        <v>2</v>
      </c>
      <c r="N716" s="365">
        <v>156.16</v>
      </c>
      <c r="O716" s="365"/>
      <c r="P716" s="364">
        <v>1</v>
      </c>
      <c r="Q716" s="365">
        <v>255.07</v>
      </c>
      <c r="R716" s="365"/>
      <c r="S716" s="364"/>
      <c r="T716" s="365"/>
      <c r="U716" s="254"/>
      <c r="V716" s="366"/>
      <c r="W716" s="362"/>
      <c r="X716" s="82"/>
      <c r="Y716" s="82"/>
      <c r="Z716" s="82"/>
    </row>
    <row r="717" spans="1:26" customFormat="1" ht="15" x14ac:dyDescent="0.25">
      <c r="A717" s="363" t="s">
        <v>1000</v>
      </c>
      <c r="B717" s="363" t="s">
        <v>299</v>
      </c>
      <c r="C717" s="363"/>
      <c r="D717" s="363" t="s">
        <v>300</v>
      </c>
      <c r="E717" s="82"/>
      <c r="F717" s="82"/>
      <c r="G717" s="82"/>
      <c r="H717" s="82"/>
      <c r="I717" s="82"/>
      <c r="J717" s="82"/>
      <c r="K717" s="363"/>
      <c r="L717" s="363"/>
      <c r="M717" s="364">
        <v>6</v>
      </c>
      <c r="N717" s="365">
        <v>1893.31</v>
      </c>
      <c r="O717" s="365"/>
      <c r="P717" s="364">
        <v>7</v>
      </c>
      <c r="Q717" s="365">
        <v>1125.02</v>
      </c>
      <c r="R717" s="365"/>
      <c r="S717" s="364">
        <v>1</v>
      </c>
      <c r="T717" s="365">
        <v>1192.24</v>
      </c>
      <c r="U717" s="362"/>
      <c r="V717" s="366"/>
      <c r="W717" s="362"/>
      <c r="X717" s="82"/>
      <c r="Y717" s="82"/>
      <c r="Z717" s="82"/>
    </row>
    <row r="718" spans="1:26" customFormat="1" ht="15" x14ac:dyDescent="0.25">
      <c r="A718" s="363" t="s">
        <v>1000</v>
      </c>
      <c r="B718" s="363" t="s">
        <v>301</v>
      </c>
      <c r="C718" s="363"/>
      <c r="D718" s="363" t="s">
        <v>92</v>
      </c>
      <c r="E718" s="82"/>
      <c r="F718" s="82"/>
      <c r="G718" s="82"/>
      <c r="H718" s="82"/>
      <c r="I718" s="82"/>
      <c r="J718" s="82"/>
      <c r="K718" s="363"/>
      <c r="L718" s="363"/>
      <c r="M718" s="364">
        <v>89</v>
      </c>
      <c r="N718" s="365">
        <v>13503.54</v>
      </c>
      <c r="O718" s="365"/>
      <c r="P718" s="367">
        <v>21</v>
      </c>
      <c r="Q718" s="367">
        <v>4678.83</v>
      </c>
      <c r="R718" s="367"/>
      <c r="S718" s="367">
        <v>6</v>
      </c>
      <c r="T718" s="367">
        <v>830</v>
      </c>
      <c r="U718" s="362"/>
      <c r="V718" s="366"/>
      <c r="W718" s="362"/>
      <c r="X718" s="82"/>
      <c r="Y718" s="82"/>
      <c r="Z718" s="82"/>
    </row>
    <row r="719" spans="1:26" customFormat="1" ht="15" x14ac:dyDescent="0.25">
      <c r="A719" s="363" t="s">
        <v>1000</v>
      </c>
      <c r="B719" s="363" t="s">
        <v>306</v>
      </c>
      <c r="C719" s="363"/>
      <c r="D719" s="363" t="s">
        <v>167</v>
      </c>
      <c r="E719" s="82"/>
      <c r="F719" s="82"/>
      <c r="G719" s="82"/>
      <c r="H719" s="82"/>
      <c r="I719" s="82"/>
      <c r="J719" s="82"/>
      <c r="K719" s="363"/>
      <c r="L719" s="363"/>
      <c r="M719" s="364"/>
      <c r="N719" s="365"/>
      <c r="O719" s="365"/>
      <c r="P719" s="364">
        <v>1</v>
      </c>
      <c r="Q719" s="365">
        <v>586.54</v>
      </c>
      <c r="R719" s="365"/>
      <c r="S719" s="364"/>
      <c r="T719" s="365"/>
      <c r="U719" s="362"/>
      <c r="V719" s="366"/>
      <c r="W719" s="362"/>
      <c r="X719" s="82"/>
      <c r="Y719" s="82"/>
      <c r="Z719" s="82"/>
    </row>
    <row r="720" spans="1:26" customFormat="1" ht="15" x14ac:dyDescent="0.25">
      <c r="A720" s="363" t="s">
        <v>1000</v>
      </c>
      <c r="B720" s="363" t="s">
        <v>307</v>
      </c>
      <c r="C720" s="363"/>
      <c r="D720" s="363" t="s">
        <v>211</v>
      </c>
      <c r="E720" s="82"/>
      <c r="F720" s="82"/>
      <c r="G720" s="82"/>
      <c r="H720" s="82"/>
      <c r="I720" s="82"/>
      <c r="J720" s="82"/>
      <c r="K720" s="363"/>
      <c r="L720" s="363"/>
      <c r="M720" s="364"/>
      <c r="N720" s="365"/>
      <c r="O720" s="365"/>
      <c r="P720" s="367">
        <v>1</v>
      </c>
      <c r="Q720" s="367">
        <v>220.08</v>
      </c>
      <c r="R720" s="367"/>
      <c r="S720" s="367"/>
      <c r="T720" s="367"/>
      <c r="U720" s="254"/>
      <c r="V720" s="254"/>
      <c r="W720" s="254"/>
      <c r="X720" s="82"/>
      <c r="Y720" s="82"/>
      <c r="Z720" s="82"/>
    </row>
    <row r="721" spans="1:26" customFormat="1" ht="15" x14ac:dyDescent="0.25">
      <c r="A721" s="363" t="s">
        <v>1000</v>
      </c>
      <c r="B721" s="363" t="s">
        <v>308</v>
      </c>
      <c r="C721" s="363"/>
      <c r="D721" s="363" t="s">
        <v>309</v>
      </c>
      <c r="E721" s="82"/>
      <c r="F721" s="82"/>
      <c r="G721" s="82"/>
      <c r="H721" s="82"/>
      <c r="I721" s="82"/>
      <c r="J721" s="82"/>
      <c r="K721" s="363"/>
      <c r="L721" s="363"/>
      <c r="M721" s="364">
        <v>5</v>
      </c>
      <c r="N721" s="365">
        <v>3347.62</v>
      </c>
      <c r="O721" s="365"/>
      <c r="P721" s="364">
        <v>2</v>
      </c>
      <c r="Q721" s="365">
        <v>2991.54</v>
      </c>
      <c r="R721" s="365"/>
      <c r="S721" s="364">
        <v>2</v>
      </c>
      <c r="T721" s="365">
        <v>724.93</v>
      </c>
      <c r="U721" s="362"/>
      <c r="V721" s="366"/>
      <c r="W721" s="362"/>
      <c r="X721" s="82"/>
      <c r="Y721" s="82"/>
      <c r="Z721" s="82"/>
    </row>
    <row r="722" spans="1:26" customFormat="1" ht="15" x14ac:dyDescent="0.25">
      <c r="A722" s="363" t="s">
        <v>1000</v>
      </c>
      <c r="B722" s="363" t="s">
        <v>311</v>
      </c>
      <c r="C722" s="363"/>
      <c r="D722" s="363" t="s">
        <v>312</v>
      </c>
      <c r="E722" s="82"/>
      <c r="F722" s="82"/>
      <c r="G722" s="82"/>
      <c r="H722" s="82"/>
      <c r="I722" s="82"/>
      <c r="J722" s="82"/>
      <c r="K722" s="363"/>
      <c r="L722" s="363"/>
      <c r="M722" s="364">
        <v>3</v>
      </c>
      <c r="N722" s="365">
        <v>843.96</v>
      </c>
      <c r="O722" s="365"/>
      <c r="P722" s="364">
        <v>3</v>
      </c>
      <c r="Q722" s="365">
        <v>599.95000000000005</v>
      </c>
      <c r="R722" s="365"/>
      <c r="S722" s="364"/>
      <c r="T722" s="365"/>
      <c r="U722" s="362"/>
      <c r="V722" s="366"/>
      <c r="W722" s="362"/>
      <c r="X722" s="82"/>
      <c r="Y722" s="82"/>
      <c r="Z722" s="82"/>
    </row>
    <row r="723" spans="1:26" customFormat="1" ht="15" x14ac:dyDescent="0.25">
      <c r="A723" s="363" t="s">
        <v>1000</v>
      </c>
      <c r="B723" s="363" t="s">
        <v>313</v>
      </c>
      <c r="C723" s="363"/>
      <c r="D723" s="363" t="s">
        <v>314</v>
      </c>
      <c r="E723" s="82"/>
      <c r="F723" s="82"/>
      <c r="G723" s="82"/>
      <c r="H723" s="82"/>
      <c r="I723" s="82"/>
      <c r="J723" s="82"/>
      <c r="K723" s="363"/>
      <c r="L723" s="363"/>
      <c r="M723" s="367">
        <v>1</v>
      </c>
      <c r="N723" s="367">
        <v>173.1</v>
      </c>
      <c r="O723" s="367"/>
      <c r="P723" s="367"/>
      <c r="Q723" s="367"/>
      <c r="R723" s="367"/>
      <c r="S723" s="364"/>
      <c r="T723" s="365"/>
      <c r="U723" s="362"/>
      <c r="V723" s="366"/>
      <c r="W723" s="362"/>
      <c r="X723" s="82"/>
      <c r="Y723" s="82"/>
      <c r="Z723" s="82"/>
    </row>
    <row r="724" spans="1:26" customFormat="1" ht="15" x14ac:dyDescent="0.25">
      <c r="A724" s="363" t="s">
        <v>1000</v>
      </c>
      <c r="B724" s="363" t="s">
        <v>317</v>
      </c>
      <c r="C724" s="363"/>
      <c r="D724" s="363" t="s">
        <v>79</v>
      </c>
      <c r="E724" s="82"/>
      <c r="F724" s="82"/>
      <c r="G724" s="82"/>
      <c r="H724" s="82"/>
      <c r="I724" s="82"/>
      <c r="J724" s="82"/>
      <c r="K724" s="363"/>
      <c r="L724" s="363"/>
      <c r="M724" s="364">
        <v>46</v>
      </c>
      <c r="N724" s="365">
        <v>9035.85</v>
      </c>
      <c r="O724" s="365"/>
      <c r="P724" s="364">
        <v>6</v>
      </c>
      <c r="Q724" s="365">
        <v>321.57</v>
      </c>
      <c r="R724" s="365"/>
      <c r="S724" s="364">
        <v>2</v>
      </c>
      <c r="T724" s="365">
        <v>153.59</v>
      </c>
      <c r="U724" s="362"/>
      <c r="V724" s="366"/>
      <c r="W724" s="362"/>
      <c r="X724" s="82"/>
      <c r="Y724" s="82"/>
      <c r="Z724" s="82"/>
    </row>
    <row r="725" spans="1:26" customFormat="1" ht="15" x14ac:dyDescent="0.25">
      <c r="A725" s="363" t="s">
        <v>1000</v>
      </c>
      <c r="B725" s="363" t="s">
        <v>318</v>
      </c>
      <c r="C725" s="363"/>
      <c r="D725" s="363" t="s">
        <v>319</v>
      </c>
      <c r="E725" s="82"/>
      <c r="F725" s="82"/>
      <c r="G725" s="82"/>
      <c r="H725" s="82"/>
      <c r="I725" s="82"/>
      <c r="J725" s="82"/>
      <c r="K725" s="363"/>
      <c r="L725" s="363"/>
      <c r="M725" s="364">
        <v>1</v>
      </c>
      <c r="N725" s="365">
        <v>38.68</v>
      </c>
      <c r="O725" s="365"/>
      <c r="P725" s="364">
        <v>1</v>
      </c>
      <c r="Q725" s="365">
        <v>68.98</v>
      </c>
      <c r="R725" s="365"/>
      <c r="S725" s="364"/>
      <c r="T725" s="365"/>
      <c r="U725" s="362"/>
      <c r="V725" s="366"/>
      <c r="W725" s="362"/>
      <c r="X725" s="82"/>
      <c r="Y725" s="82"/>
      <c r="Z725" s="82"/>
    </row>
    <row r="726" spans="1:26" customFormat="1" ht="15" x14ac:dyDescent="0.25">
      <c r="A726" s="363" t="s">
        <v>1000</v>
      </c>
      <c r="B726" s="363" t="s">
        <v>320</v>
      </c>
      <c r="C726" s="363"/>
      <c r="D726" s="363" t="s">
        <v>287</v>
      </c>
      <c r="E726" s="82"/>
      <c r="F726" s="82"/>
      <c r="G726" s="82"/>
      <c r="H726" s="82"/>
      <c r="I726" s="82"/>
      <c r="J726" s="82"/>
      <c r="K726" s="363"/>
      <c r="L726" s="363"/>
      <c r="M726" s="364">
        <v>2</v>
      </c>
      <c r="N726" s="365">
        <v>1024.31</v>
      </c>
      <c r="O726" s="365"/>
      <c r="P726" s="367">
        <v>3</v>
      </c>
      <c r="Q726" s="367">
        <v>280.20999999999998</v>
      </c>
      <c r="R726" s="367"/>
      <c r="S726" s="364"/>
      <c r="T726" s="365"/>
      <c r="U726" s="362"/>
      <c r="V726" s="366"/>
      <c r="W726" s="362"/>
      <c r="X726" s="82"/>
      <c r="Y726" s="82"/>
      <c r="Z726" s="82"/>
    </row>
    <row r="727" spans="1:26" customFormat="1" ht="15" x14ac:dyDescent="0.25">
      <c r="A727" s="363" t="s">
        <v>1000</v>
      </c>
      <c r="B727" s="363" t="s">
        <v>325</v>
      </c>
      <c r="C727" s="363"/>
      <c r="D727" s="363" t="s">
        <v>326</v>
      </c>
      <c r="E727" s="82"/>
      <c r="F727" s="82"/>
      <c r="G727" s="82"/>
      <c r="H727" s="82"/>
      <c r="I727" s="82"/>
      <c r="J727" s="82"/>
      <c r="K727" s="363"/>
      <c r="L727" s="363"/>
      <c r="M727" s="364">
        <v>1</v>
      </c>
      <c r="N727" s="365">
        <v>621.04999999999995</v>
      </c>
      <c r="O727" s="365"/>
      <c r="P727" s="364">
        <v>1</v>
      </c>
      <c r="Q727" s="365">
        <v>245.89</v>
      </c>
      <c r="R727" s="365"/>
      <c r="S727" s="364"/>
      <c r="T727" s="365"/>
      <c r="U727" s="254"/>
      <c r="V727" s="366"/>
      <c r="W727" s="362"/>
      <c r="X727" s="82"/>
      <c r="Y727" s="82"/>
      <c r="Z727" s="82"/>
    </row>
    <row r="728" spans="1:26" customFormat="1" ht="15" x14ac:dyDescent="0.25">
      <c r="A728" s="363" t="s">
        <v>1000</v>
      </c>
      <c r="B728" s="363" t="s">
        <v>330</v>
      </c>
      <c r="C728" s="363"/>
      <c r="D728" s="363" t="s">
        <v>331</v>
      </c>
      <c r="E728" s="82"/>
      <c r="F728" s="82"/>
      <c r="G728" s="82"/>
      <c r="H728" s="82"/>
      <c r="I728" s="82"/>
      <c r="J728" s="82"/>
      <c r="K728" s="363"/>
      <c r="L728" s="363"/>
      <c r="M728" s="364"/>
      <c r="N728" s="365"/>
      <c r="O728" s="365"/>
      <c r="P728" s="364">
        <v>1</v>
      </c>
      <c r="Q728" s="365">
        <v>320.44</v>
      </c>
      <c r="R728" s="365"/>
      <c r="S728" s="364"/>
      <c r="T728" s="365"/>
      <c r="U728" s="254"/>
      <c r="V728" s="366"/>
      <c r="W728" s="362"/>
      <c r="X728" s="82"/>
      <c r="Y728" s="82"/>
      <c r="Z728" s="82"/>
    </row>
    <row r="729" spans="1:26" customFormat="1" ht="15" x14ac:dyDescent="0.25">
      <c r="A729" s="363" t="s">
        <v>1000</v>
      </c>
      <c r="B729" s="363" t="s">
        <v>332</v>
      </c>
      <c r="C729" s="363"/>
      <c r="D729" s="363" t="s">
        <v>333</v>
      </c>
      <c r="E729" s="82"/>
      <c r="F729" s="82"/>
      <c r="G729" s="82"/>
      <c r="H729" s="82"/>
      <c r="I729" s="82"/>
      <c r="J729" s="82"/>
      <c r="K729" s="363"/>
      <c r="L729" s="363"/>
      <c r="M729" s="364"/>
      <c r="N729" s="365"/>
      <c r="O729" s="365"/>
      <c r="P729" s="364">
        <v>1</v>
      </c>
      <c r="Q729" s="365">
        <v>169.15</v>
      </c>
      <c r="R729" s="365"/>
      <c r="S729" s="364"/>
      <c r="T729" s="365"/>
      <c r="U729" s="254"/>
      <c r="V729" s="366"/>
      <c r="W729" s="362"/>
      <c r="X729" s="82"/>
      <c r="Y729" s="82"/>
      <c r="Z729" s="82"/>
    </row>
    <row r="730" spans="1:26" customFormat="1" ht="15" x14ac:dyDescent="0.25">
      <c r="A730" s="363" t="s">
        <v>1000</v>
      </c>
      <c r="B730" s="363" t="s">
        <v>989</v>
      </c>
      <c r="C730" s="363"/>
      <c r="D730" s="363" t="s">
        <v>333</v>
      </c>
      <c r="E730" s="82"/>
      <c r="F730" s="82"/>
      <c r="G730" s="82"/>
      <c r="H730" s="82"/>
      <c r="I730" s="82"/>
      <c r="J730" s="82"/>
      <c r="K730" s="363"/>
      <c r="L730" s="363"/>
      <c r="M730" s="364"/>
      <c r="N730" s="365"/>
      <c r="O730" s="365"/>
      <c r="P730" s="367"/>
      <c r="Q730" s="367"/>
      <c r="R730" s="367"/>
      <c r="S730" s="364">
        <v>1</v>
      </c>
      <c r="T730" s="365">
        <v>220.94</v>
      </c>
      <c r="U730" s="254"/>
      <c r="V730" s="254"/>
      <c r="W730" s="254"/>
      <c r="X730" s="82"/>
      <c r="Y730" s="82"/>
      <c r="Z730" s="82"/>
    </row>
    <row r="731" spans="1:26" customFormat="1" ht="15" x14ac:dyDescent="0.25">
      <c r="A731" s="363" t="s">
        <v>1000</v>
      </c>
      <c r="B731" s="363" t="s">
        <v>340</v>
      </c>
      <c r="C731" s="363"/>
      <c r="D731" s="363" t="s">
        <v>107</v>
      </c>
      <c r="E731" s="82"/>
      <c r="F731" s="82"/>
      <c r="G731" s="82"/>
      <c r="H731" s="82"/>
      <c r="I731" s="82"/>
      <c r="J731" s="82"/>
      <c r="K731" s="363"/>
      <c r="L731" s="363"/>
      <c r="M731" s="364">
        <v>2</v>
      </c>
      <c r="N731" s="365">
        <v>446.01</v>
      </c>
      <c r="O731" s="365"/>
      <c r="P731" s="364"/>
      <c r="Q731" s="365"/>
      <c r="R731" s="365"/>
      <c r="S731" s="364"/>
      <c r="T731" s="365"/>
      <c r="U731" s="362"/>
      <c r="V731" s="254"/>
      <c r="W731" s="254"/>
      <c r="X731" s="82"/>
      <c r="Y731" s="82"/>
      <c r="Z731" s="82"/>
    </row>
    <row r="732" spans="1:26" customFormat="1" ht="15" x14ac:dyDescent="0.25">
      <c r="A732" s="363" t="s">
        <v>1000</v>
      </c>
      <c r="B732" s="363" t="s">
        <v>341</v>
      </c>
      <c r="C732" s="363"/>
      <c r="D732" s="363" t="s">
        <v>88</v>
      </c>
      <c r="E732" s="82"/>
      <c r="F732" s="82"/>
      <c r="G732" s="82"/>
      <c r="H732" s="82"/>
      <c r="I732" s="82"/>
      <c r="J732" s="82"/>
      <c r="K732" s="363"/>
      <c r="L732" s="363"/>
      <c r="M732" s="364">
        <v>5</v>
      </c>
      <c r="N732" s="365">
        <v>2435.19</v>
      </c>
      <c r="O732" s="365"/>
      <c r="P732" s="364">
        <v>1</v>
      </c>
      <c r="Q732" s="365">
        <v>19.350000000000001</v>
      </c>
      <c r="R732" s="365"/>
      <c r="S732" s="364">
        <v>2</v>
      </c>
      <c r="T732" s="365">
        <v>63.29</v>
      </c>
      <c r="U732" s="362"/>
      <c r="V732" s="366"/>
      <c r="W732" s="362"/>
      <c r="X732" s="82"/>
      <c r="Y732" s="82"/>
      <c r="Z732" s="82"/>
    </row>
    <row r="733" spans="1:26" customFormat="1" ht="15" x14ac:dyDescent="0.25">
      <c r="A733" s="363" t="s">
        <v>1000</v>
      </c>
      <c r="B733" s="363" t="s">
        <v>348</v>
      </c>
      <c r="C733" s="363"/>
      <c r="D733" s="363" t="s">
        <v>349</v>
      </c>
      <c r="E733" s="82"/>
      <c r="F733" s="82"/>
      <c r="G733" s="82"/>
      <c r="H733" s="82"/>
      <c r="I733" s="82"/>
      <c r="J733" s="82"/>
      <c r="K733" s="363"/>
      <c r="L733" s="363"/>
      <c r="M733" s="367">
        <v>1</v>
      </c>
      <c r="N733" s="367">
        <v>32.42</v>
      </c>
      <c r="O733" s="367"/>
      <c r="P733" s="364"/>
      <c r="Q733" s="365"/>
      <c r="R733" s="365"/>
      <c r="S733" s="364">
        <v>1</v>
      </c>
      <c r="T733" s="365">
        <v>300</v>
      </c>
      <c r="U733" s="362"/>
      <c r="V733" s="366"/>
      <c r="W733" s="362"/>
      <c r="X733" s="82"/>
      <c r="Y733" s="82"/>
      <c r="Z733" s="82"/>
    </row>
    <row r="734" spans="1:26" customFormat="1" ht="15" x14ac:dyDescent="0.25">
      <c r="A734" s="363" t="s">
        <v>1000</v>
      </c>
      <c r="B734" s="363" t="s">
        <v>350</v>
      </c>
      <c r="C734" s="363"/>
      <c r="D734" s="363" t="s">
        <v>187</v>
      </c>
      <c r="E734" s="82"/>
      <c r="F734" s="82"/>
      <c r="G734" s="82"/>
      <c r="H734" s="82"/>
      <c r="I734" s="82"/>
      <c r="J734" s="82"/>
      <c r="K734" s="363"/>
      <c r="L734" s="363"/>
      <c r="M734" s="364">
        <v>1</v>
      </c>
      <c r="N734" s="365">
        <v>852.5</v>
      </c>
      <c r="O734" s="365"/>
      <c r="P734" s="364"/>
      <c r="Q734" s="365"/>
      <c r="R734" s="365"/>
      <c r="S734" s="364"/>
      <c r="T734" s="365"/>
      <c r="U734" s="254"/>
      <c r="V734" s="254"/>
      <c r="W734" s="254"/>
      <c r="X734" s="82"/>
      <c r="Y734" s="82"/>
      <c r="Z734" s="82"/>
    </row>
    <row r="735" spans="1:26" customFormat="1" ht="15" x14ac:dyDescent="0.25">
      <c r="A735" s="363" t="s">
        <v>1000</v>
      </c>
      <c r="B735" s="363" t="s">
        <v>354</v>
      </c>
      <c r="C735" s="363"/>
      <c r="D735" s="363" t="s">
        <v>154</v>
      </c>
      <c r="E735" s="82"/>
      <c r="F735" s="82"/>
      <c r="G735" s="82"/>
      <c r="H735" s="82"/>
      <c r="I735" s="82"/>
      <c r="J735" s="82"/>
      <c r="K735" s="363"/>
      <c r="L735" s="363"/>
      <c r="M735" s="367">
        <v>7</v>
      </c>
      <c r="N735" s="367">
        <v>1467.01</v>
      </c>
      <c r="O735" s="367"/>
      <c r="P735" s="364">
        <v>3</v>
      </c>
      <c r="Q735" s="365">
        <v>909.36</v>
      </c>
      <c r="R735" s="365"/>
      <c r="S735" s="367"/>
      <c r="T735" s="367"/>
      <c r="U735" s="362"/>
      <c r="V735" s="366"/>
      <c r="W735" s="362"/>
      <c r="X735" s="82"/>
      <c r="Y735" s="82"/>
      <c r="Z735" s="82"/>
    </row>
    <row r="736" spans="1:26" customFormat="1" ht="15" x14ac:dyDescent="0.25">
      <c r="A736" s="363" t="s">
        <v>1000</v>
      </c>
      <c r="B736" s="363" t="s">
        <v>355</v>
      </c>
      <c r="C736" s="363"/>
      <c r="D736" s="363" t="s">
        <v>175</v>
      </c>
      <c r="E736" s="82"/>
      <c r="F736" s="82"/>
      <c r="G736" s="82"/>
      <c r="H736" s="82"/>
      <c r="I736" s="82"/>
      <c r="J736" s="82"/>
      <c r="K736" s="363"/>
      <c r="L736" s="363"/>
      <c r="M736" s="364">
        <v>11</v>
      </c>
      <c r="N736" s="365">
        <v>1825.02</v>
      </c>
      <c r="O736" s="365"/>
      <c r="P736" s="364">
        <v>13</v>
      </c>
      <c r="Q736" s="365">
        <v>2757.32</v>
      </c>
      <c r="R736" s="365"/>
      <c r="S736" s="364">
        <v>4</v>
      </c>
      <c r="T736" s="365">
        <v>581.38</v>
      </c>
      <c r="U736" s="254"/>
      <c r="V736" s="254"/>
      <c r="W736" s="254"/>
      <c r="X736" s="82"/>
      <c r="Y736" s="82"/>
      <c r="Z736" s="82"/>
    </row>
    <row r="737" spans="1:26" customFormat="1" ht="15" x14ac:dyDescent="0.25">
      <c r="A737" s="363" t="s">
        <v>1000</v>
      </c>
      <c r="B737" s="363" t="s">
        <v>356</v>
      </c>
      <c r="C737" s="363"/>
      <c r="D737" s="363" t="s">
        <v>203</v>
      </c>
      <c r="E737" s="82"/>
      <c r="F737" s="82"/>
      <c r="G737" s="82"/>
      <c r="H737" s="82"/>
      <c r="I737" s="82"/>
      <c r="J737" s="82"/>
      <c r="K737" s="363"/>
      <c r="L737" s="363"/>
      <c r="M737" s="364">
        <v>3</v>
      </c>
      <c r="N737" s="365">
        <v>881.05</v>
      </c>
      <c r="O737" s="365"/>
      <c r="P737" s="364">
        <v>5</v>
      </c>
      <c r="Q737" s="365">
        <v>715.12</v>
      </c>
      <c r="R737" s="365"/>
      <c r="S737" s="367"/>
      <c r="T737" s="367"/>
      <c r="U737" s="362"/>
      <c r="V737" s="366"/>
      <c r="W737" s="362"/>
      <c r="X737" s="82"/>
      <c r="Y737" s="82"/>
      <c r="Z737" s="82"/>
    </row>
    <row r="738" spans="1:26" customFormat="1" ht="15" x14ac:dyDescent="0.25">
      <c r="A738" s="363" t="s">
        <v>1000</v>
      </c>
      <c r="B738" s="363" t="s">
        <v>361</v>
      </c>
      <c r="C738" s="363"/>
      <c r="D738" s="363" t="s">
        <v>363</v>
      </c>
      <c r="E738" s="82"/>
      <c r="F738" s="82"/>
      <c r="G738" s="82"/>
      <c r="H738" s="82"/>
      <c r="I738" s="82"/>
      <c r="J738" s="82"/>
      <c r="K738" s="363"/>
      <c r="L738" s="363"/>
      <c r="M738" s="364">
        <v>1</v>
      </c>
      <c r="N738" s="365">
        <v>104.86</v>
      </c>
      <c r="O738" s="365"/>
      <c r="P738" s="367">
        <v>2</v>
      </c>
      <c r="Q738" s="367">
        <v>867.58</v>
      </c>
      <c r="R738" s="367"/>
      <c r="S738" s="367">
        <v>1</v>
      </c>
      <c r="T738" s="367">
        <v>393.79</v>
      </c>
      <c r="U738" s="362"/>
      <c r="V738" s="366"/>
      <c r="W738" s="362"/>
      <c r="X738" s="82"/>
      <c r="Y738" s="82"/>
      <c r="Z738" s="82"/>
    </row>
    <row r="739" spans="1:26" customFormat="1" ht="15" x14ac:dyDescent="0.25">
      <c r="A739" s="363" t="s">
        <v>1000</v>
      </c>
      <c r="B739" s="363" t="s">
        <v>364</v>
      </c>
      <c r="C739" s="363"/>
      <c r="D739" s="363" t="s">
        <v>203</v>
      </c>
      <c r="E739" s="82"/>
      <c r="F739" s="82"/>
      <c r="G739" s="82"/>
      <c r="H739" s="82"/>
      <c r="I739" s="82"/>
      <c r="J739" s="82"/>
      <c r="K739" s="363"/>
      <c r="L739" s="363"/>
      <c r="M739" s="364">
        <v>30</v>
      </c>
      <c r="N739" s="365">
        <v>16490.02</v>
      </c>
      <c r="O739" s="365"/>
      <c r="P739" s="367">
        <v>20</v>
      </c>
      <c r="Q739" s="367">
        <v>6466.83</v>
      </c>
      <c r="R739" s="367"/>
      <c r="S739" s="367">
        <v>5</v>
      </c>
      <c r="T739" s="367">
        <v>644.19000000000005</v>
      </c>
      <c r="U739" s="254"/>
      <c r="V739" s="366"/>
      <c r="W739" s="362"/>
      <c r="X739" s="82"/>
      <c r="Y739" s="82"/>
      <c r="Z739" s="82"/>
    </row>
    <row r="740" spans="1:26" customFormat="1" ht="15" x14ac:dyDescent="0.25">
      <c r="A740" s="363" t="s">
        <v>1000</v>
      </c>
      <c r="B740" s="363" t="s">
        <v>366</v>
      </c>
      <c r="C740" s="363"/>
      <c r="D740" s="363" t="s">
        <v>367</v>
      </c>
      <c r="E740" s="82"/>
      <c r="F740" s="82"/>
      <c r="G740" s="82"/>
      <c r="H740" s="82"/>
      <c r="I740" s="82"/>
      <c r="J740" s="82"/>
      <c r="K740" s="363"/>
      <c r="L740" s="363"/>
      <c r="M740" s="364">
        <v>4</v>
      </c>
      <c r="N740" s="365">
        <v>998.98</v>
      </c>
      <c r="O740" s="365"/>
      <c r="P740" s="364"/>
      <c r="Q740" s="365"/>
      <c r="R740" s="365"/>
      <c r="S740" s="364">
        <v>1</v>
      </c>
      <c r="T740" s="365">
        <v>245.58</v>
      </c>
      <c r="U740" s="362"/>
      <c r="V740" s="366"/>
      <c r="W740" s="362"/>
      <c r="X740" s="82"/>
      <c r="Y740" s="82"/>
      <c r="Z740" s="82"/>
    </row>
    <row r="741" spans="1:26" customFormat="1" ht="15" x14ac:dyDescent="0.25">
      <c r="A741" s="363" t="s">
        <v>1000</v>
      </c>
      <c r="B741" s="363" t="s">
        <v>662</v>
      </c>
      <c r="C741" s="363"/>
      <c r="D741" s="363" t="s">
        <v>109</v>
      </c>
      <c r="E741" s="82"/>
      <c r="F741" s="82"/>
      <c r="G741" s="82"/>
      <c r="H741" s="82"/>
      <c r="I741" s="82"/>
      <c r="J741" s="82"/>
      <c r="K741" s="363"/>
      <c r="L741" s="363"/>
      <c r="M741" s="367">
        <v>9</v>
      </c>
      <c r="N741" s="367">
        <v>1431.34</v>
      </c>
      <c r="O741" s="367"/>
      <c r="P741" s="367"/>
      <c r="Q741" s="367"/>
      <c r="R741" s="367"/>
      <c r="S741" s="364"/>
      <c r="T741" s="365"/>
      <c r="U741" s="362"/>
      <c r="V741" s="366"/>
      <c r="W741" s="362"/>
      <c r="X741" s="82"/>
      <c r="Y741" s="82"/>
      <c r="Z741" s="82"/>
    </row>
    <row r="742" spans="1:26" customFormat="1" ht="15" x14ac:dyDescent="0.25">
      <c r="A742" s="363" t="s">
        <v>1000</v>
      </c>
      <c r="B742" s="363" t="s">
        <v>959</v>
      </c>
      <c r="C742" s="363"/>
      <c r="D742" s="363" t="s">
        <v>109</v>
      </c>
      <c r="E742" s="82"/>
      <c r="F742" s="82"/>
      <c r="G742" s="82"/>
      <c r="H742" s="82"/>
      <c r="I742" s="82"/>
      <c r="J742" s="82"/>
      <c r="K742" s="363"/>
      <c r="L742" s="363"/>
      <c r="M742" s="364"/>
      <c r="N742" s="365"/>
      <c r="O742" s="365"/>
      <c r="P742" s="364"/>
      <c r="Q742" s="365"/>
      <c r="R742" s="365"/>
      <c r="S742" s="364">
        <v>1</v>
      </c>
      <c r="T742" s="365">
        <v>83.33</v>
      </c>
      <c r="U742" s="254"/>
      <c r="V742" s="366"/>
      <c r="W742" s="362"/>
      <c r="X742" s="82"/>
      <c r="Y742" s="82"/>
      <c r="Z742" s="82"/>
    </row>
    <row r="743" spans="1:26" customFormat="1" ht="15" x14ac:dyDescent="0.25">
      <c r="A743" s="363" t="s">
        <v>1000</v>
      </c>
      <c r="B743" s="363" t="s">
        <v>377</v>
      </c>
      <c r="C743" s="363"/>
      <c r="D743" s="363" t="s">
        <v>302</v>
      </c>
      <c r="E743" s="82"/>
      <c r="F743" s="82"/>
      <c r="G743" s="82"/>
      <c r="H743" s="82"/>
      <c r="I743" s="82"/>
      <c r="J743" s="82"/>
      <c r="K743" s="363"/>
      <c r="L743" s="363"/>
      <c r="M743" s="364">
        <v>5</v>
      </c>
      <c r="N743" s="365">
        <v>1840.79</v>
      </c>
      <c r="O743" s="365"/>
      <c r="P743" s="364">
        <v>1</v>
      </c>
      <c r="Q743" s="365">
        <v>768.7</v>
      </c>
      <c r="R743" s="365"/>
      <c r="S743" s="364">
        <v>2</v>
      </c>
      <c r="T743" s="365">
        <v>211.67</v>
      </c>
      <c r="U743" s="362"/>
      <c r="V743" s="366"/>
      <c r="W743" s="362"/>
      <c r="X743" s="82"/>
      <c r="Y743" s="82"/>
      <c r="Z743" s="82"/>
    </row>
    <row r="744" spans="1:26" customFormat="1" ht="15" x14ac:dyDescent="0.25">
      <c r="A744" s="363" t="s">
        <v>1000</v>
      </c>
      <c r="B744" s="363" t="s">
        <v>378</v>
      </c>
      <c r="C744" s="363"/>
      <c r="D744" s="363" t="s">
        <v>105</v>
      </c>
      <c r="E744" s="82"/>
      <c r="F744" s="82"/>
      <c r="G744" s="82"/>
      <c r="H744" s="82"/>
      <c r="I744" s="82"/>
      <c r="J744" s="82"/>
      <c r="K744" s="363"/>
      <c r="L744" s="363"/>
      <c r="M744" s="364">
        <v>36</v>
      </c>
      <c r="N744" s="365">
        <v>13180.95</v>
      </c>
      <c r="O744" s="365"/>
      <c r="P744" s="364">
        <v>8</v>
      </c>
      <c r="Q744" s="365">
        <v>1011.22</v>
      </c>
      <c r="R744" s="365"/>
      <c r="S744" s="364">
        <v>3</v>
      </c>
      <c r="T744" s="365">
        <v>2472.2600000000002</v>
      </c>
      <c r="U744" s="362"/>
      <c r="V744" s="366"/>
      <c r="W744" s="362"/>
      <c r="X744" s="82"/>
      <c r="Y744" s="82"/>
      <c r="Z744" s="82"/>
    </row>
    <row r="745" spans="1:26" customFormat="1" ht="15" x14ac:dyDescent="0.25">
      <c r="A745" s="363" t="s">
        <v>1000</v>
      </c>
      <c r="B745" s="363" t="s">
        <v>380</v>
      </c>
      <c r="C745" s="363"/>
      <c r="D745" s="363" t="s">
        <v>164</v>
      </c>
      <c r="E745" s="82"/>
      <c r="F745" s="82"/>
      <c r="G745" s="82"/>
      <c r="H745" s="82"/>
      <c r="I745" s="82"/>
      <c r="J745" s="82"/>
      <c r="K745" s="363"/>
      <c r="L745" s="363"/>
      <c r="M745" s="364">
        <v>1</v>
      </c>
      <c r="N745" s="365">
        <v>2870.9</v>
      </c>
      <c r="O745" s="365"/>
      <c r="P745" s="364">
        <v>1</v>
      </c>
      <c r="Q745" s="365">
        <v>235.06</v>
      </c>
      <c r="R745" s="365"/>
      <c r="S745" s="364"/>
      <c r="T745" s="365"/>
      <c r="U745" s="362"/>
      <c r="V745" s="366"/>
      <c r="W745" s="362"/>
      <c r="X745" s="82"/>
      <c r="Y745" s="82"/>
      <c r="Z745" s="82"/>
    </row>
    <row r="746" spans="1:26" customFormat="1" ht="15" x14ac:dyDescent="0.25">
      <c r="A746" s="363" t="s">
        <v>1000</v>
      </c>
      <c r="B746" s="363" t="s">
        <v>961</v>
      </c>
      <c r="C746" s="363"/>
      <c r="D746" s="363" t="s">
        <v>164</v>
      </c>
      <c r="E746" s="82"/>
      <c r="F746" s="82"/>
      <c r="G746" s="82"/>
      <c r="H746" s="82"/>
      <c r="I746" s="82"/>
      <c r="J746" s="82"/>
      <c r="K746" s="363"/>
      <c r="L746" s="363"/>
      <c r="M746" s="364"/>
      <c r="N746" s="365"/>
      <c r="O746" s="365"/>
      <c r="P746" s="367"/>
      <c r="Q746" s="367"/>
      <c r="R746" s="367"/>
      <c r="S746" s="367">
        <v>1</v>
      </c>
      <c r="T746" s="367">
        <v>39.26</v>
      </c>
      <c r="U746" s="254"/>
      <c r="V746" s="366"/>
      <c r="W746" s="362"/>
      <c r="X746" s="82"/>
      <c r="Y746" s="82"/>
      <c r="Z746" s="82"/>
    </row>
    <row r="747" spans="1:26" customFormat="1" ht="15" x14ac:dyDescent="0.25">
      <c r="A747" s="363" t="s">
        <v>1000</v>
      </c>
      <c r="B747" s="363" t="s">
        <v>381</v>
      </c>
      <c r="C747" s="363"/>
      <c r="D747" s="363" t="s">
        <v>382</v>
      </c>
      <c r="E747" s="82"/>
      <c r="F747" s="82"/>
      <c r="G747" s="82"/>
      <c r="H747" s="82"/>
      <c r="I747" s="82"/>
      <c r="J747" s="82"/>
      <c r="K747" s="363"/>
      <c r="L747" s="363"/>
      <c r="M747" s="364">
        <v>22</v>
      </c>
      <c r="N747" s="365">
        <v>4272.79</v>
      </c>
      <c r="O747" s="365"/>
      <c r="P747" s="364">
        <v>9</v>
      </c>
      <c r="Q747" s="365">
        <v>1625.89</v>
      </c>
      <c r="R747" s="365"/>
      <c r="S747" s="364">
        <v>1</v>
      </c>
      <c r="T747" s="365">
        <v>27.84</v>
      </c>
      <c r="U747" s="254"/>
      <c r="V747" s="254"/>
      <c r="W747" s="254"/>
      <c r="X747" s="82"/>
      <c r="Y747" s="82"/>
      <c r="Z747" s="82"/>
    </row>
    <row r="748" spans="1:26" customFormat="1" ht="15" x14ac:dyDescent="0.25">
      <c r="A748" s="363" t="s">
        <v>1000</v>
      </c>
      <c r="B748" s="363" t="s">
        <v>384</v>
      </c>
      <c r="C748" s="363"/>
      <c r="D748" s="363" t="s">
        <v>84</v>
      </c>
      <c r="E748" s="82"/>
      <c r="F748" s="82"/>
      <c r="G748" s="82"/>
      <c r="H748" s="82"/>
      <c r="I748" s="82"/>
      <c r="J748" s="82"/>
      <c r="K748" s="363"/>
      <c r="L748" s="363"/>
      <c r="M748" s="364">
        <v>1</v>
      </c>
      <c r="N748" s="365">
        <v>413.46</v>
      </c>
      <c r="O748" s="365"/>
      <c r="P748" s="367">
        <v>1</v>
      </c>
      <c r="Q748" s="367">
        <v>85.28</v>
      </c>
      <c r="R748" s="367"/>
      <c r="S748" s="367"/>
      <c r="T748" s="367"/>
      <c r="U748" s="362"/>
      <c r="V748" s="366"/>
      <c r="W748" s="362"/>
      <c r="X748" s="82"/>
      <c r="Y748" s="82"/>
      <c r="Z748" s="82"/>
    </row>
    <row r="749" spans="1:26" customFormat="1" ht="15" x14ac:dyDescent="0.25">
      <c r="A749" s="363" t="s">
        <v>1000</v>
      </c>
      <c r="B749" s="363" t="s">
        <v>1003</v>
      </c>
      <c r="C749" s="363"/>
      <c r="D749" s="363" t="s">
        <v>187</v>
      </c>
      <c r="E749" s="82"/>
      <c r="F749" s="82"/>
      <c r="G749" s="82"/>
      <c r="H749" s="82"/>
      <c r="I749" s="82"/>
      <c r="J749" s="82"/>
      <c r="K749" s="363"/>
      <c r="L749" s="363"/>
      <c r="M749" s="364">
        <v>2</v>
      </c>
      <c r="N749" s="365">
        <v>741.08</v>
      </c>
      <c r="O749" s="365"/>
      <c r="P749" s="364">
        <v>1</v>
      </c>
      <c r="Q749" s="365">
        <v>69.48</v>
      </c>
      <c r="R749" s="365"/>
      <c r="S749" s="367">
        <v>2</v>
      </c>
      <c r="T749" s="367">
        <v>614.88</v>
      </c>
      <c r="U749" s="362"/>
      <c r="V749" s="366"/>
      <c r="W749" s="362"/>
      <c r="X749" s="82"/>
      <c r="Y749" s="82"/>
      <c r="Z749" s="82"/>
    </row>
    <row r="750" spans="1:26" customFormat="1" ht="15" x14ac:dyDescent="0.25">
      <c r="A750" s="363" t="s">
        <v>1000</v>
      </c>
      <c r="B750" s="363" t="s">
        <v>389</v>
      </c>
      <c r="C750" s="363"/>
      <c r="D750" s="363" t="s">
        <v>124</v>
      </c>
      <c r="E750" s="82"/>
      <c r="F750" s="82"/>
      <c r="G750" s="82"/>
      <c r="H750" s="82"/>
      <c r="I750" s="82"/>
      <c r="J750" s="82"/>
      <c r="K750" s="363"/>
      <c r="L750" s="363"/>
      <c r="M750" s="364">
        <v>6</v>
      </c>
      <c r="N750" s="365">
        <v>469.11</v>
      </c>
      <c r="O750" s="365"/>
      <c r="P750" s="364">
        <v>2</v>
      </c>
      <c r="Q750" s="365">
        <v>80.31</v>
      </c>
      <c r="R750" s="365"/>
      <c r="S750" s="364">
        <v>1</v>
      </c>
      <c r="T750" s="365">
        <v>99.29</v>
      </c>
      <c r="U750" s="362"/>
      <c r="V750" s="366"/>
      <c r="W750" s="362"/>
      <c r="X750" s="82"/>
      <c r="Y750" s="82"/>
      <c r="Z750" s="82"/>
    </row>
    <row r="751" spans="1:26" customFormat="1" ht="15" x14ac:dyDescent="0.25">
      <c r="A751" s="363" t="s">
        <v>1000</v>
      </c>
      <c r="B751" s="363" t="s">
        <v>394</v>
      </c>
      <c r="C751" s="363"/>
      <c r="D751" s="363" t="s">
        <v>395</v>
      </c>
      <c r="E751" s="82"/>
      <c r="F751" s="82"/>
      <c r="G751" s="82"/>
      <c r="H751" s="82"/>
      <c r="I751" s="82"/>
      <c r="J751" s="82"/>
      <c r="K751" s="363"/>
      <c r="L751" s="363"/>
      <c r="M751" s="364">
        <v>1</v>
      </c>
      <c r="N751" s="365">
        <v>58.13</v>
      </c>
      <c r="O751" s="365"/>
      <c r="P751" s="364"/>
      <c r="Q751" s="365"/>
      <c r="R751" s="365"/>
      <c r="S751" s="364"/>
      <c r="T751" s="365"/>
      <c r="U751" s="362"/>
      <c r="V751" s="366"/>
      <c r="W751" s="362"/>
      <c r="X751" s="82"/>
      <c r="Y751" s="82"/>
      <c r="Z751" s="82"/>
    </row>
    <row r="752" spans="1:26" customFormat="1" ht="15" x14ac:dyDescent="0.25">
      <c r="A752" s="363" t="s">
        <v>1000</v>
      </c>
      <c r="B752" s="363" t="s">
        <v>396</v>
      </c>
      <c r="C752" s="363"/>
      <c r="D752" s="363" t="s">
        <v>86</v>
      </c>
      <c r="E752" s="82"/>
      <c r="F752" s="82"/>
      <c r="G752" s="82"/>
      <c r="H752" s="82"/>
      <c r="I752" s="82"/>
      <c r="J752" s="82"/>
      <c r="K752" s="363"/>
      <c r="L752" s="363"/>
      <c r="M752" s="364">
        <v>1</v>
      </c>
      <c r="N752" s="365">
        <v>119.13</v>
      </c>
      <c r="O752" s="365"/>
      <c r="P752" s="364"/>
      <c r="Q752" s="365"/>
      <c r="R752" s="365"/>
      <c r="S752" s="364"/>
      <c r="T752" s="365"/>
      <c r="U752" s="362"/>
      <c r="V752" s="254"/>
      <c r="W752" s="254"/>
      <c r="X752" s="82"/>
      <c r="Y752" s="82"/>
      <c r="Z752" s="82"/>
    </row>
    <row r="753" spans="1:26" customFormat="1" ht="15" x14ac:dyDescent="0.25">
      <c r="A753" s="363" t="s">
        <v>1000</v>
      </c>
      <c r="B753" s="363" t="s">
        <v>397</v>
      </c>
      <c r="C753" s="363"/>
      <c r="D753" s="363" t="s">
        <v>120</v>
      </c>
      <c r="E753" s="82"/>
      <c r="F753" s="82"/>
      <c r="G753" s="82"/>
      <c r="H753" s="82"/>
      <c r="I753" s="82"/>
      <c r="J753" s="82"/>
      <c r="K753" s="363"/>
      <c r="L753" s="363"/>
      <c r="M753" s="364">
        <v>45</v>
      </c>
      <c r="N753" s="365">
        <v>12099.39</v>
      </c>
      <c r="O753" s="365"/>
      <c r="P753" s="364">
        <v>24</v>
      </c>
      <c r="Q753" s="365">
        <v>12732.44</v>
      </c>
      <c r="R753" s="365"/>
      <c r="S753" s="367">
        <v>14</v>
      </c>
      <c r="T753" s="367">
        <v>1718.99</v>
      </c>
      <c r="U753" s="362"/>
      <c r="V753" s="366"/>
      <c r="W753" s="362"/>
      <c r="X753" s="82"/>
      <c r="Y753" s="82"/>
      <c r="Z753" s="82"/>
    </row>
    <row r="754" spans="1:26" customFormat="1" ht="15" x14ac:dyDescent="0.25">
      <c r="A754" s="363" t="s">
        <v>1000</v>
      </c>
      <c r="B754" s="363" t="s">
        <v>398</v>
      </c>
      <c r="C754" s="363"/>
      <c r="D754" s="363" t="s">
        <v>97</v>
      </c>
      <c r="E754" s="82"/>
      <c r="F754" s="82"/>
      <c r="G754" s="82"/>
      <c r="H754" s="82"/>
      <c r="I754" s="82"/>
      <c r="J754" s="82"/>
      <c r="K754" s="363"/>
      <c r="L754" s="363"/>
      <c r="M754" s="364">
        <v>7</v>
      </c>
      <c r="N754" s="365">
        <v>789.79</v>
      </c>
      <c r="O754" s="365"/>
      <c r="P754" s="364">
        <v>1</v>
      </c>
      <c r="Q754" s="365">
        <v>31.34</v>
      </c>
      <c r="R754" s="365"/>
      <c r="S754" s="367"/>
      <c r="T754" s="367"/>
      <c r="U754" s="362"/>
      <c r="V754" s="254"/>
      <c r="W754" s="254"/>
      <c r="X754" s="82"/>
      <c r="Y754" s="82"/>
      <c r="Z754" s="82"/>
    </row>
    <row r="755" spans="1:26" customFormat="1" ht="15" x14ac:dyDescent="0.25">
      <c r="A755" s="363" t="s">
        <v>1000</v>
      </c>
      <c r="B755" s="363" t="s">
        <v>399</v>
      </c>
      <c r="C755" s="363"/>
      <c r="D755" s="363" t="s">
        <v>100</v>
      </c>
      <c r="E755" s="82"/>
      <c r="F755" s="82"/>
      <c r="G755" s="82"/>
      <c r="H755" s="82"/>
      <c r="I755" s="82"/>
      <c r="J755" s="82"/>
      <c r="K755" s="363"/>
      <c r="L755" s="363"/>
      <c r="M755" s="364">
        <v>2</v>
      </c>
      <c r="N755" s="365">
        <v>500.56</v>
      </c>
      <c r="O755" s="365"/>
      <c r="P755" s="367">
        <v>1</v>
      </c>
      <c r="Q755" s="367">
        <v>233.3</v>
      </c>
      <c r="R755" s="367"/>
      <c r="S755" s="367"/>
      <c r="T755" s="367"/>
      <c r="U755" s="254"/>
      <c r="V755" s="254"/>
      <c r="W755" s="254"/>
      <c r="X755" s="82"/>
      <c r="Y755" s="82"/>
      <c r="Z755" s="82"/>
    </row>
    <row r="756" spans="1:26" customFormat="1" ht="15" x14ac:dyDescent="0.25">
      <c r="A756" s="363" t="s">
        <v>1000</v>
      </c>
      <c r="B756" s="363" t="s">
        <v>399</v>
      </c>
      <c r="C756" s="363"/>
      <c r="D756" s="363" t="s">
        <v>77</v>
      </c>
      <c r="E756" s="82"/>
      <c r="F756" s="82"/>
      <c r="G756" s="82"/>
      <c r="H756" s="82"/>
      <c r="I756" s="82"/>
      <c r="J756" s="82"/>
      <c r="K756" s="363"/>
      <c r="L756" s="363"/>
      <c r="M756" s="364">
        <v>35</v>
      </c>
      <c r="N756" s="365">
        <v>7495.95</v>
      </c>
      <c r="O756" s="365"/>
      <c r="P756" s="364">
        <v>12</v>
      </c>
      <c r="Q756" s="365">
        <v>4691.3999999999996</v>
      </c>
      <c r="R756" s="365"/>
      <c r="S756" s="364">
        <v>2</v>
      </c>
      <c r="T756" s="365">
        <v>362.37</v>
      </c>
      <c r="U756" s="254"/>
      <c r="V756" s="254"/>
      <c r="W756" s="254"/>
      <c r="X756" s="82"/>
      <c r="Y756" s="82"/>
      <c r="Z756" s="82"/>
    </row>
    <row r="757" spans="1:26" customFormat="1" ht="15" x14ac:dyDescent="0.25">
      <c r="A757" s="363" t="s">
        <v>1000</v>
      </c>
      <c r="B757" s="363" t="s">
        <v>400</v>
      </c>
      <c r="C757" s="363"/>
      <c r="D757" s="363" t="s">
        <v>388</v>
      </c>
      <c r="E757" s="82"/>
      <c r="F757" s="82"/>
      <c r="G757" s="82"/>
      <c r="H757" s="82"/>
      <c r="I757" s="82"/>
      <c r="J757" s="82"/>
      <c r="K757" s="363"/>
      <c r="L757" s="363"/>
      <c r="M757" s="364">
        <v>1</v>
      </c>
      <c r="N757" s="365">
        <v>142.76</v>
      </c>
      <c r="O757" s="365"/>
      <c r="P757" s="364"/>
      <c r="Q757" s="365"/>
      <c r="R757" s="365"/>
      <c r="S757" s="364"/>
      <c r="T757" s="365"/>
      <c r="U757" s="362"/>
      <c r="V757" s="366"/>
      <c r="W757" s="362"/>
      <c r="X757" s="82"/>
      <c r="Y757" s="82"/>
      <c r="Z757" s="82"/>
    </row>
    <row r="758" spans="1:26" customFormat="1" ht="15" x14ac:dyDescent="0.25">
      <c r="A758" s="363" t="s">
        <v>1000</v>
      </c>
      <c r="B758" s="363" t="s">
        <v>402</v>
      </c>
      <c r="C758" s="363"/>
      <c r="D758" s="363" t="s">
        <v>383</v>
      </c>
      <c r="E758" s="82"/>
      <c r="F758" s="82"/>
      <c r="G758" s="82"/>
      <c r="H758" s="82"/>
      <c r="I758" s="82"/>
      <c r="J758" s="82"/>
      <c r="K758" s="363"/>
      <c r="L758" s="363"/>
      <c r="M758" s="367">
        <v>2</v>
      </c>
      <c r="N758" s="367">
        <v>199.17</v>
      </c>
      <c r="O758" s="367"/>
      <c r="P758" s="364">
        <v>3</v>
      </c>
      <c r="Q758" s="365">
        <v>1066.1099999999999</v>
      </c>
      <c r="R758" s="365"/>
      <c r="S758" s="364"/>
      <c r="T758" s="365"/>
      <c r="U758" s="254"/>
      <c r="V758" s="254"/>
      <c r="W758" s="254"/>
      <c r="X758" s="82"/>
      <c r="Y758" s="82"/>
      <c r="Z758" s="82"/>
    </row>
    <row r="759" spans="1:26" customFormat="1" ht="15" x14ac:dyDescent="0.25">
      <c r="A759" s="363" t="s">
        <v>1000</v>
      </c>
      <c r="B759" s="363" t="s">
        <v>403</v>
      </c>
      <c r="C759" s="363"/>
      <c r="D759" s="363" t="s">
        <v>175</v>
      </c>
      <c r="E759" s="82"/>
      <c r="F759" s="82"/>
      <c r="G759" s="82"/>
      <c r="H759" s="82"/>
      <c r="I759" s="82"/>
      <c r="J759" s="82"/>
      <c r="K759" s="363"/>
      <c r="L759" s="363"/>
      <c r="M759" s="364">
        <v>157</v>
      </c>
      <c r="N759" s="365">
        <v>45392.68</v>
      </c>
      <c r="O759" s="365"/>
      <c r="P759" s="364">
        <v>78</v>
      </c>
      <c r="Q759" s="365">
        <v>17881.900000000001</v>
      </c>
      <c r="R759" s="365"/>
      <c r="S759" s="364">
        <v>14</v>
      </c>
      <c r="T759" s="365">
        <v>2700.18</v>
      </c>
      <c r="U759" s="254"/>
      <c r="V759" s="366"/>
      <c r="W759" s="362"/>
      <c r="X759" s="82"/>
      <c r="Y759" s="82"/>
      <c r="Z759" s="82"/>
    </row>
    <row r="760" spans="1:26" customFormat="1" ht="15" x14ac:dyDescent="0.25">
      <c r="A760" s="363" t="s">
        <v>1000</v>
      </c>
      <c r="B760" s="363" t="s">
        <v>963</v>
      </c>
      <c r="C760" s="363"/>
      <c r="D760" s="363" t="s">
        <v>175</v>
      </c>
      <c r="E760" s="82"/>
      <c r="F760" s="82"/>
      <c r="G760" s="82"/>
      <c r="H760" s="82"/>
      <c r="I760" s="82"/>
      <c r="J760" s="82"/>
      <c r="K760" s="363"/>
      <c r="L760" s="363"/>
      <c r="M760" s="364"/>
      <c r="N760" s="365"/>
      <c r="O760" s="365"/>
      <c r="P760" s="367"/>
      <c r="Q760" s="367"/>
      <c r="R760" s="367"/>
      <c r="S760" s="367">
        <v>6</v>
      </c>
      <c r="T760" s="367">
        <v>1087.92</v>
      </c>
      <c r="U760" s="362"/>
      <c r="V760" s="366"/>
      <c r="W760" s="362"/>
      <c r="X760" s="82"/>
      <c r="Y760" s="82"/>
      <c r="Z760" s="82"/>
    </row>
    <row r="761" spans="1:26" customFormat="1" ht="15" x14ac:dyDescent="0.25">
      <c r="A761" s="363" t="s">
        <v>1000</v>
      </c>
      <c r="B761" s="363" t="s">
        <v>405</v>
      </c>
      <c r="C761" s="363"/>
      <c r="D761" s="363" t="s">
        <v>393</v>
      </c>
      <c r="E761" s="82"/>
      <c r="F761" s="82"/>
      <c r="G761" s="82"/>
      <c r="H761" s="82"/>
      <c r="I761" s="82"/>
      <c r="J761" s="82"/>
      <c r="K761" s="363"/>
      <c r="L761" s="363"/>
      <c r="M761" s="367">
        <v>1</v>
      </c>
      <c r="N761" s="367">
        <v>2001.93</v>
      </c>
      <c r="O761" s="367"/>
      <c r="P761" s="364"/>
      <c r="Q761" s="365"/>
      <c r="R761" s="365"/>
      <c r="S761" s="364"/>
      <c r="T761" s="365"/>
      <c r="U761" s="362"/>
      <c r="V761" s="366"/>
      <c r="W761" s="362"/>
      <c r="X761" s="82"/>
      <c r="Y761" s="82"/>
      <c r="Z761" s="82"/>
    </row>
    <row r="762" spans="1:26" customFormat="1" ht="15" x14ac:dyDescent="0.25">
      <c r="A762" s="363" t="s">
        <v>1000</v>
      </c>
      <c r="B762" s="363" t="s">
        <v>407</v>
      </c>
      <c r="C762" s="363"/>
      <c r="D762" s="363" t="s">
        <v>155</v>
      </c>
      <c r="E762" s="82"/>
      <c r="F762" s="82"/>
      <c r="G762" s="82"/>
      <c r="H762" s="82"/>
      <c r="I762" s="82"/>
      <c r="J762" s="82"/>
      <c r="K762" s="363"/>
      <c r="L762" s="363"/>
      <c r="M762" s="364">
        <v>10</v>
      </c>
      <c r="N762" s="365">
        <v>1234.31</v>
      </c>
      <c r="O762" s="365"/>
      <c r="P762" s="367">
        <v>3</v>
      </c>
      <c r="Q762" s="367">
        <v>334.59</v>
      </c>
      <c r="R762" s="367"/>
      <c r="S762" s="367">
        <v>2</v>
      </c>
      <c r="T762" s="367">
        <v>255.72</v>
      </c>
      <c r="U762" s="362"/>
      <c r="V762" s="366"/>
      <c r="W762" s="362"/>
      <c r="X762" s="82"/>
      <c r="Y762" s="82"/>
      <c r="Z762" s="82"/>
    </row>
    <row r="763" spans="1:26" customFormat="1" ht="15" x14ac:dyDescent="0.25">
      <c r="A763" s="363" t="s">
        <v>1000</v>
      </c>
      <c r="B763" s="363" t="s">
        <v>408</v>
      </c>
      <c r="C763" s="363"/>
      <c r="D763" s="363" t="s">
        <v>409</v>
      </c>
      <c r="E763" s="82"/>
      <c r="F763" s="82"/>
      <c r="G763" s="82"/>
      <c r="H763" s="82"/>
      <c r="I763" s="82"/>
      <c r="J763" s="82"/>
      <c r="K763" s="363"/>
      <c r="L763" s="363"/>
      <c r="M763" s="364">
        <v>4</v>
      </c>
      <c r="N763" s="365">
        <v>1705.83</v>
      </c>
      <c r="O763" s="365"/>
      <c r="P763" s="364">
        <v>1</v>
      </c>
      <c r="Q763" s="365">
        <v>190.51</v>
      </c>
      <c r="R763" s="365"/>
      <c r="S763" s="364"/>
      <c r="T763" s="365"/>
      <c r="U763" s="254"/>
      <c r="V763" s="254"/>
      <c r="W763" s="254"/>
      <c r="X763" s="82"/>
      <c r="Y763" s="82"/>
      <c r="Z763" s="82"/>
    </row>
    <row r="764" spans="1:26" customFormat="1" ht="15" x14ac:dyDescent="0.25">
      <c r="A764" s="363" t="s">
        <v>1000</v>
      </c>
      <c r="B764" s="363" t="s">
        <v>411</v>
      </c>
      <c r="C764" s="363"/>
      <c r="D764" s="363" t="s">
        <v>93</v>
      </c>
      <c r="E764" s="82"/>
      <c r="F764" s="82"/>
      <c r="G764" s="82"/>
      <c r="H764" s="82"/>
      <c r="I764" s="82"/>
      <c r="J764" s="82"/>
      <c r="K764" s="363"/>
      <c r="L764" s="363"/>
      <c r="M764" s="364">
        <v>3</v>
      </c>
      <c r="N764" s="365">
        <v>433.12</v>
      </c>
      <c r="O764" s="365"/>
      <c r="P764" s="364">
        <v>3</v>
      </c>
      <c r="Q764" s="365">
        <v>464.23</v>
      </c>
      <c r="R764" s="365"/>
      <c r="S764" s="364">
        <v>1</v>
      </c>
      <c r="T764" s="365">
        <v>191.85</v>
      </c>
      <c r="U764" s="362"/>
      <c r="V764" s="366"/>
      <c r="W764" s="362"/>
      <c r="X764" s="82"/>
      <c r="Y764" s="82"/>
      <c r="Z764" s="82"/>
    </row>
    <row r="765" spans="1:26" customFormat="1" ht="15" x14ac:dyDescent="0.25">
      <c r="A765" s="363" t="s">
        <v>1000</v>
      </c>
      <c r="B765" s="363" t="s">
        <v>413</v>
      </c>
      <c r="C765" s="363"/>
      <c r="D765" s="363" t="s">
        <v>414</v>
      </c>
      <c r="E765" s="82"/>
      <c r="F765" s="82"/>
      <c r="G765" s="82"/>
      <c r="H765" s="82"/>
      <c r="I765" s="82"/>
      <c r="J765" s="82"/>
      <c r="K765" s="363"/>
      <c r="L765" s="363"/>
      <c r="M765" s="364">
        <v>5</v>
      </c>
      <c r="N765" s="365">
        <v>1806.11</v>
      </c>
      <c r="O765" s="365"/>
      <c r="P765" s="364">
        <v>2</v>
      </c>
      <c r="Q765" s="365">
        <v>730.99</v>
      </c>
      <c r="R765" s="365"/>
      <c r="S765" s="364">
        <v>2</v>
      </c>
      <c r="T765" s="365">
        <v>389.59</v>
      </c>
      <c r="U765" s="254"/>
      <c r="V765" s="254"/>
      <c r="W765" s="254"/>
      <c r="X765" s="82"/>
      <c r="Y765" s="82"/>
      <c r="Z765" s="82"/>
    </row>
    <row r="766" spans="1:26" customFormat="1" ht="15" x14ac:dyDescent="0.25">
      <c r="A766" s="363" t="s">
        <v>1000</v>
      </c>
      <c r="B766" s="363" t="s">
        <v>415</v>
      </c>
      <c r="C766" s="363"/>
      <c r="D766" s="363" t="s">
        <v>324</v>
      </c>
      <c r="E766" s="82"/>
      <c r="F766" s="82"/>
      <c r="G766" s="82"/>
      <c r="H766" s="82"/>
      <c r="I766" s="82"/>
      <c r="J766" s="82"/>
      <c r="K766" s="363"/>
      <c r="L766" s="363"/>
      <c r="M766" s="364">
        <v>4</v>
      </c>
      <c r="N766" s="365">
        <v>2940.47</v>
      </c>
      <c r="O766" s="365"/>
      <c r="P766" s="364">
        <v>6</v>
      </c>
      <c r="Q766" s="365">
        <v>414.87</v>
      </c>
      <c r="R766" s="365"/>
      <c r="S766" s="364">
        <v>2</v>
      </c>
      <c r="T766" s="365">
        <v>271.3</v>
      </c>
      <c r="U766" s="362"/>
      <c r="V766" s="366"/>
      <c r="W766" s="362"/>
      <c r="X766" s="82"/>
      <c r="Y766" s="82"/>
      <c r="Z766" s="82"/>
    </row>
    <row r="767" spans="1:26" customFormat="1" ht="15" x14ac:dyDescent="0.25">
      <c r="A767" s="363" t="s">
        <v>1000</v>
      </c>
      <c r="B767" s="363" t="s">
        <v>671</v>
      </c>
      <c r="C767" s="363"/>
      <c r="D767" s="363" t="s">
        <v>109</v>
      </c>
      <c r="E767" s="82"/>
      <c r="F767" s="82"/>
      <c r="G767" s="82"/>
      <c r="H767" s="82"/>
      <c r="I767" s="82"/>
      <c r="J767" s="82"/>
      <c r="K767" s="363"/>
      <c r="L767" s="363"/>
      <c r="M767" s="364">
        <v>39</v>
      </c>
      <c r="N767" s="365">
        <v>7733.25</v>
      </c>
      <c r="O767" s="365"/>
      <c r="P767" s="367">
        <v>7</v>
      </c>
      <c r="Q767" s="367">
        <v>1170.3699999999999</v>
      </c>
      <c r="R767" s="367"/>
      <c r="S767" s="367"/>
      <c r="T767" s="367"/>
      <c r="U767" s="254"/>
      <c r="V767" s="254"/>
      <c r="W767" s="254"/>
      <c r="X767" s="82"/>
      <c r="Y767" s="82"/>
      <c r="Z767" s="82"/>
    </row>
    <row r="768" spans="1:26" customFormat="1" ht="15" x14ac:dyDescent="0.25">
      <c r="A768" s="363" t="s">
        <v>1000</v>
      </c>
      <c r="B768" s="363" t="s">
        <v>420</v>
      </c>
      <c r="C768" s="363"/>
      <c r="D768" s="363" t="s">
        <v>287</v>
      </c>
      <c r="E768" s="82"/>
      <c r="F768" s="82"/>
      <c r="G768" s="82"/>
      <c r="H768" s="82"/>
      <c r="I768" s="82"/>
      <c r="J768" s="82"/>
      <c r="K768" s="363"/>
      <c r="L768" s="363"/>
      <c r="M768" s="364">
        <v>8</v>
      </c>
      <c r="N768" s="365">
        <v>2024.97</v>
      </c>
      <c r="O768" s="365"/>
      <c r="P768" s="367">
        <v>8</v>
      </c>
      <c r="Q768" s="367">
        <v>1936.87</v>
      </c>
      <c r="R768" s="367"/>
      <c r="S768" s="364">
        <v>4</v>
      </c>
      <c r="T768" s="365">
        <v>592.04999999999995</v>
      </c>
      <c r="U768" s="362"/>
      <c r="V768" s="254"/>
      <c r="W768" s="254"/>
      <c r="X768" s="82"/>
      <c r="Y768" s="82"/>
      <c r="Z768" s="82"/>
    </row>
    <row r="769" spans="1:26" customFormat="1" ht="15" x14ac:dyDescent="0.25">
      <c r="A769" s="363" t="s">
        <v>1000</v>
      </c>
      <c r="B769" s="363" t="s">
        <v>421</v>
      </c>
      <c r="C769" s="363"/>
      <c r="D769" s="363" t="s">
        <v>295</v>
      </c>
      <c r="E769" s="82"/>
      <c r="F769" s="82"/>
      <c r="G769" s="82"/>
      <c r="H769" s="82"/>
      <c r="I769" s="82"/>
      <c r="J769" s="82"/>
      <c r="K769" s="363"/>
      <c r="L769" s="363"/>
      <c r="M769" s="364">
        <v>3</v>
      </c>
      <c r="N769" s="365">
        <v>167.17</v>
      </c>
      <c r="O769" s="365"/>
      <c r="P769" s="364">
        <v>1</v>
      </c>
      <c r="Q769" s="365">
        <v>33.619999999999997</v>
      </c>
      <c r="R769" s="365"/>
      <c r="S769" s="364"/>
      <c r="T769" s="365"/>
      <c r="U769" s="362"/>
      <c r="V769" s="366"/>
      <c r="W769" s="362"/>
      <c r="X769" s="82"/>
      <c r="Y769" s="82"/>
      <c r="Z769" s="82"/>
    </row>
    <row r="770" spans="1:26" customFormat="1" ht="15" x14ac:dyDescent="0.25">
      <c r="A770" s="363" t="s">
        <v>1000</v>
      </c>
      <c r="B770" s="363" t="s">
        <v>422</v>
      </c>
      <c r="C770" s="363"/>
      <c r="D770" s="363" t="s">
        <v>410</v>
      </c>
      <c r="E770" s="82"/>
      <c r="F770" s="82"/>
      <c r="G770" s="82"/>
      <c r="H770" s="82"/>
      <c r="I770" s="82"/>
      <c r="J770" s="82"/>
      <c r="K770" s="363"/>
      <c r="L770" s="363"/>
      <c r="M770" s="364">
        <v>6</v>
      </c>
      <c r="N770" s="365">
        <v>3818.9</v>
      </c>
      <c r="O770" s="365"/>
      <c r="P770" s="367">
        <v>1</v>
      </c>
      <c r="Q770" s="367">
        <v>29.11</v>
      </c>
      <c r="R770" s="367"/>
      <c r="S770" s="367"/>
      <c r="T770" s="367"/>
      <c r="U770" s="362"/>
      <c r="V770" s="366"/>
      <c r="W770" s="362"/>
      <c r="X770" s="82"/>
      <c r="Y770" s="82"/>
      <c r="Z770" s="82"/>
    </row>
    <row r="771" spans="1:26" customFormat="1" ht="15" x14ac:dyDescent="0.25">
      <c r="A771" s="363" t="s">
        <v>1000</v>
      </c>
      <c r="B771" s="363" t="s">
        <v>428</v>
      </c>
      <c r="C771" s="363"/>
      <c r="D771" s="363" t="s">
        <v>64</v>
      </c>
      <c r="E771" s="82"/>
      <c r="F771" s="82"/>
      <c r="G771" s="82"/>
      <c r="H771" s="82"/>
      <c r="I771" s="82"/>
      <c r="J771" s="82"/>
      <c r="K771" s="363"/>
      <c r="L771" s="363"/>
      <c r="M771" s="364">
        <v>7</v>
      </c>
      <c r="N771" s="365">
        <v>469.88</v>
      </c>
      <c r="O771" s="365"/>
      <c r="P771" s="364">
        <v>2</v>
      </c>
      <c r="Q771" s="365">
        <v>81.7</v>
      </c>
      <c r="R771" s="365"/>
      <c r="S771" s="364"/>
      <c r="T771" s="365"/>
      <c r="U771" s="254"/>
      <c r="V771" s="254"/>
      <c r="W771" s="254"/>
      <c r="X771" s="82"/>
      <c r="Y771" s="82"/>
      <c r="Z771" s="82"/>
    </row>
    <row r="772" spans="1:26" customFormat="1" ht="15" x14ac:dyDescent="0.25">
      <c r="A772" s="363" t="s">
        <v>1000</v>
      </c>
      <c r="B772" s="363" t="s">
        <v>430</v>
      </c>
      <c r="C772" s="363"/>
      <c r="D772" s="363" t="s">
        <v>167</v>
      </c>
      <c r="E772" s="82"/>
      <c r="F772" s="82"/>
      <c r="G772" s="82"/>
      <c r="H772" s="82"/>
      <c r="I772" s="82"/>
      <c r="J772" s="82"/>
      <c r="K772" s="363"/>
      <c r="L772" s="363"/>
      <c r="M772" s="364">
        <v>3</v>
      </c>
      <c r="N772" s="365">
        <v>386.33</v>
      </c>
      <c r="O772" s="365"/>
      <c r="P772" s="367">
        <v>2</v>
      </c>
      <c r="Q772" s="367">
        <v>1074.0999999999999</v>
      </c>
      <c r="R772" s="367"/>
      <c r="S772" s="367"/>
      <c r="T772" s="367"/>
      <c r="U772" s="362"/>
      <c r="V772" s="366"/>
      <c r="W772" s="362"/>
      <c r="X772" s="82"/>
      <c r="Y772" s="82"/>
      <c r="Z772" s="82"/>
    </row>
    <row r="773" spans="1:26" customFormat="1" ht="15" x14ac:dyDescent="0.25">
      <c r="A773" s="363" t="s">
        <v>1000</v>
      </c>
      <c r="B773" s="363" t="s">
        <v>432</v>
      </c>
      <c r="C773" s="363"/>
      <c r="D773" s="363" t="s">
        <v>368</v>
      </c>
      <c r="E773" s="82"/>
      <c r="F773" s="82"/>
      <c r="G773" s="82"/>
      <c r="H773" s="82"/>
      <c r="I773" s="82"/>
      <c r="J773" s="82"/>
      <c r="K773" s="363"/>
      <c r="L773" s="363"/>
      <c r="M773" s="364">
        <v>5</v>
      </c>
      <c r="N773" s="365">
        <v>708.02</v>
      </c>
      <c r="O773" s="365"/>
      <c r="P773" s="364">
        <v>2</v>
      </c>
      <c r="Q773" s="365">
        <v>200.9</v>
      </c>
      <c r="R773" s="365"/>
      <c r="S773" s="364">
        <v>1</v>
      </c>
      <c r="T773" s="365">
        <v>180.97</v>
      </c>
      <c r="U773" s="362"/>
      <c r="V773" s="254"/>
      <c r="W773" s="254"/>
      <c r="X773" s="82"/>
      <c r="Y773" s="82"/>
      <c r="Z773" s="82"/>
    </row>
    <row r="774" spans="1:26" customFormat="1" ht="15" x14ac:dyDescent="0.25">
      <c r="A774" s="363" t="s">
        <v>1000</v>
      </c>
      <c r="B774" s="363" t="s">
        <v>436</v>
      </c>
      <c r="C774" s="363"/>
      <c r="D774" s="363" t="s">
        <v>390</v>
      </c>
      <c r="E774" s="82"/>
      <c r="F774" s="82"/>
      <c r="G774" s="82"/>
      <c r="H774" s="82"/>
      <c r="I774" s="82"/>
      <c r="J774" s="82"/>
      <c r="K774" s="363"/>
      <c r="L774" s="363"/>
      <c r="M774" s="364">
        <v>13</v>
      </c>
      <c r="N774" s="365">
        <v>2236.6</v>
      </c>
      <c r="O774" s="365"/>
      <c r="P774" s="364">
        <v>4</v>
      </c>
      <c r="Q774" s="365">
        <v>619.96</v>
      </c>
      <c r="R774" s="365"/>
      <c r="S774" s="364">
        <v>5</v>
      </c>
      <c r="T774" s="365">
        <v>511.49</v>
      </c>
      <c r="U774" s="254"/>
      <c r="V774" s="254"/>
      <c r="W774" s="254"/>
      <c r="X774" s="82"/>
      <c r="Y774" s="82"/>
      <c r="Z774" s="82"/>
    </row>
    <row r="775" spans="1:26" customFormat="1" ht="15" x14ac:dyDescent="0.25">
      <c r="A775" s="363" t="s">
        <v>1000</v>
      </c>
      <c r="B775" s="363" t="s">
        <v>438</v>
      </c>
      <c r="C775" s="363"/>
      <c r="D775" s="363" t="s">
        <v>224</v>
      </c>
      <c r="E775" s="82"/>
      <c r="F775" s="82"/>
      <c r="G775" s="82"/>
      <c r="H775" s="82"/>
      <c r="I775" s="82"/>
      <c r="J775" s="82"/>
      <c r="K775" s="363"/>
      <c r="L775" s="363"/>
      <c r="M775" s="364">
        <v>5</v>
      </c>
      <c r="N775" s="365">
        <v>853.28</v>
      </c>
      <c r="O775" s="365"/>
      <c r="P775" s="367">
        <v>2</v>
      </c>
      <c r="Q775" s="367">
        <v>492.9</v>
      </c>
      <c r="R775" s="367"/>
      <c r="S775" s="367">
        <v>1</v>
      </c>
      <c r="T775" s="367">
        <v>31.05</v>
      </c>
      <c r="U775" s="362"/>
      <c r="V775" s="254"/>
      <c r="W775" s="254"/>
      <c r="X775" s="82"/>
      <c r="Y775" s="82"/>
      <c r="Z775" s="82"/>
    </row>
    <row r="776" spans="1:26" customFormat="1" ht="15" x14ac:dyDescent="0.25">
      <c r="A776" s="363" t="s">
        <v>1000</v>
      </c>
      <c r="B776" s="363" t="s">
        <v>440</v>
      </c>
      <c r="C776" s="363"/>
      <c r="D776" s="363" t="s">
        <v>292</v>
      </c>
      <c r="E776" s="82"/>
      <c r="F776" s="82"/>
      <c r="G776" s="82"/>
      <c r="H776" s="82"/>
      <c r="I776" s="82"/>
      <c r="J776" s="82"/>
      <c r="K776" s="363"/>
      <c r="L776" s="363"/>
      <c r="M776" s="364">
        <v>1</v>
      </c>
      <c r="N776" s="365">
        <v>523.04999999999995</v>
      </c>
      <c r="O776" s="365"/>
      <c r="P776" s="364">
        <v>1</v>
      </c>
      <c r="Q776" s="365">
        <v>72.400000000000006</v>
      </c>
      <c r="R776" s="365"/>
      <c r="S776" s="364">
        <v>1</v>
      </c>
      <c r="T776" s="365">
        <v>206.93</v>
      </c>
      <c r="U776" s="254"/>
      <c r="V776" s="254"/>
      <c r="W776" s="254"/>
      <c r="X776" s="82"/>
      <c r="Y776" s="82"/>
      <c r="Z776" s="82"/>
    </row>
    <row r="777" spans="1:26" customFormat="1" ht="15" x14ac:dyDescent="0.25">
      <c r="A777" s="363" t="s">
        <v>1000</v>
      </c>
      <c r="B777" s="363" t="s">
        <v>445</v>
      </c>
      <c r="C777" s="363"/>
      <c r="D777" s="363" t="s">
        <v>124</v>
      </c>
      <c r="E777" s="82"/>
      <c r="F777" s="82"/>
      <c r="G777" s="82"/>
      <c r="H777" s="82"/>
      <c r="I777" s="82"/>
      <c r="J777" s="82"/>
      <c r="K777" s="363"/>
      <c r="L777" s="363"/>
      <c r="M777" s="364">
        <v>5</v>
      </c>
      <c r="N777" s="365">
        <v>802.48</v>
      </c>
      <c r="O777" s="365"/>
      <c r="P777" s="364">
        <v>3</v>
      </c>
      <c r="Q777" s="365">
        <v>417.08</v>
      </c>
      <c r="R777" s="365"/>
      <c r="S777" s="364"/>
      <c r="T777" s="365"/>
      <c r="U777" s="362"/>
      <c r="V777" s="366"/>
      <c r="W777" s="362"/>
      <c r="X777" s="82"/>
      <c r="Y777" s="82"/>
      <c r="Z777" s="82"/>
    </row>
    <row r="778" spans="1:26" customFormat="1" ht="15" x14ac:dyDescent="0.25">
      <c r="A778" s="363" t="s">
        <v>1000</v>
      </c>
      <c r="B778" s="363" t="s">
        <v>446</v>
      </c>
      <c r="C778" s="363"/>
      <c r="D778" s="363" t="s">
        <v>109</v>
      </c>
      <c r="E778" s="82"/>
      <c r="F778" s="82"/>
      <c r="G778" s="82"/>
      <c r="H778" s="82"/>
      <c r="I778" s="82"/>
      <c r="J778" s="82"/>
      <c r="K778" s="363"/>
      <c r="L778" s="363"/>
      <c r="M778" s="364">
        <v>7</v>
      </c>
      <c r="N778" s="365">
        <v>3456.88</v>
      </c>
      <c r="O778" s="365"/>
      <c r="P778" s="364">
        <v>1</v>
      </c>
      <c r="Q778" s="365">
        <v>153.41</v>
      </c>
      <c r="R778" s="365"/>
      <c r="S778" s="364"/>
      <c r="T778" s="365"/>
      <c r="U778" s="254"/>
      <c r="V778" s="254"/>
      <c r="W778" s="254"/>
      <c r="X778" s="82"/>
      <c r="Y778" s="82"/>
      <c r="Z778" s="82"/>
    </row>
    <row r="779" spans="1:26" customFormat="1" ht="15" x14ac:dyDescent="0.25">
      <c r="A779" s="363" t="s">
        <v>1000</v>
      </c>
      <c r="B779" s="363" t="s">
        <v>448</v>
      </c>
      <c r="C779" s="363"/>
      <c r="D779" s="363" t="s">
        <v>449</v>
      </c>
      <c r="E779" s="82"/>
      <c r="F779" s="82"/>
      <c r="G779" s="82"/>
      <c r="H779" s="82"/>
      <c r="I779" s="82"/>
      <c r="J779" s="82"/>
      <c r="K779" s="363"/>
      <c r="L779" s="363"/>
      <c r="M779" s="367">
        <v>34</v>
      </c>
      <c r="N779" s="367">
        <v>19488.87</v>
      </c>
      <c r="O779" s="367"/>
      <c r="P779" s="364">
        <v>39</v>
      </c>
      <c r="Q779" s="365">
        <v>9570.43</v>
      </c>
      <c r="R779" s="365"/>
      <c r="S779" s="364">
        <v>4</v>
      </c>
      <c r="T779" s="365">
        <v>527.74</v>
      </c>
      <c r="U779" s="362"/>
      <c r="V779" s="366"/>
      <c r="W779" s="362"/>
      <c r="X779" s="82"/>
      <c r="Y779" s="82"/>
      <c r="Z779" s="82"/>
    </row>
    <row r="780" spans="1:26" customFormat="1" ht="15" x14ac:dyDescent="0.25">
      <c r="A780" s="363" t="s">
        <v>1000</v>
      </c>
      <c r="B780" s="363" t="s">
        <v>450</v>
      </c>
      <c r="C780" s="363"/>
      <c r="D780" s="363" t="s">
        <v>451</v>
      </c>
      <c r="E780" s="82"/>
      <c r="F780" s="82"/>
      <c r="G780" s="82"/>
      <c r="H780" s="82"/>
      <c r="I780" s="82"/>
      <c r="J780" s="82"/>
      <c r="K780" s="363"/>
      <c r="L780" s="363"/>
      <c r="M780" s="364"/>
      <c r="N780" s="365"/>
      <c r="O780" s="365"/>
      <c r="P780" s="364"/>
      <c r="Q780" s="365"/>
      <c r="R780" s="365"/>
      <c r="S780" s="364">
        <v>1</v>
      </c>
      <c r="T780" s="365">
        <v>98.58</v>
      </c>
      <c r="U780" s="362"/>
      <c r="V780" s="366"/>
      <c r="W780" s="362"/>
      <c r="X780" s="82"/>
      <c r="Y780" s="82"/>
      <c r="Z780" s="82"/>
    </row>
    <row r="781" spans="1:26" customFormat="1" ht="15" x14ac:dyDescent="0.25">
      <c r="A781" s="363" t="s">
        <v>1000</v>
      </c>
      <c r="B781" s="363" t="s">
        <v>453</v>
      </c>
      <c r="C781" s="363"/>
      <c r="D781" s="363" t="s">
        <v>177</v>
      </c>
      <c r="E781" s="82"/>
      <c r="F781" s="82"/>
      <c r="G781" s="82"/>
      <c r="H781" s="82"/>
      <c r="I781" s="82"/>
      <c r="J781" s="82"/>
      <c r="K781" s="363"/>
      <c r="L781" s="363"/>
      <c r="M781" s="364">
        <v>31</v>
      </c>
      <c r="N781" s="365">
        <v>13391.4</v>
      </c>
      <c r="O781" s="365"/>
      <c r="P781" s="367">
        <v>12</v>
      </c>
      <c r="Q781" s="367">
        <v>1298.72</v>
      </c>
      <c r="R781" s="367"/>
      <c r="S781" s="367">
        <v>2</v>
      </c>
      <c r="T781" s="367">
        <v>148.06</v>
      </c>
      <c r="U781" s="362"/>
      <c r="V781" s="366"/>
      <c r="W781" s="362"/>
      <c r="X781" s="82"/>
      <c r="Y781" s="82"/>
      <c r="Z781" s="82"/>
    </row>
    <row r="782" spans="1:26" customFormat="1" ht="15" x14ac:dyDescent="0.25">
      <c r="A782" s="363" t="s">
        <v>1000</v>
      </c>
      <c r="B782" s="363" t="s">
        <v>454</v>
      </c>
      <c r="C782" s="363"/>
      <c r="D782" s="363" t="s">
        <v>455</v>
      </c>
      <c r="E782" s="82"/>
      <c r="F782" s="82"/>
      <c r="G782" s="82"/>
      <c r="H782" s="82"/>
      <c r="I782" s="82"/>
      <c r="J782" s="82"/>
      <c r="K782" s="363"/>
      <c r="L782" s="363"/>
      <c r="M782" s="367">
        <v>20</v>
      </c>
      <c r="N782" s="367">
        <v>4818.7700000000004</v>
      </c>
      <c r="O782" s="367"/>
      <c r="P782" s="364">
        <v>6</v>
      </c>
      <c r="Q782" s="365">
        <v>1466.97</v>
      </c>
      <c r="R782" s="365"/>
      <c r="S782" s="364">
        <v>8</v>
      </c>
      <c r="T782" s="365">
        <v>2123.54</v>
      </c>
      <c r="U782" s="254"/>
      <c r="V782" s="254"/>
      <c r="W782" s="254"/>
      <c r="X782" s="82"/>
      <c r="Y782" s="82"/>
      <c r="Z782" s="82"/>
    </row>
    <row r="783" spans="1:26" customFormat="1" ht="15" x14ac:dyDescent="0.25">
      <c r="A783" s="363" t="s">
        <v>1000</v>
      </c>
      <c r="B783" s="363" t="s">
        <v>457</v>
      </c>
      <c r="C783" s="363"/>
      <c r="D783" s="363" t="s">
        <v>127</v>
      </c>
      <c r="E783" s="82"/>
      <c r="F783" s="82"/>
      <c r="G783" s="82"/>
      <c r="H783" s="82"/>
      <c r="I783" s="82"/>
      <c r="J783" s="82"/>
      <c r="K783" s="363"/>
      <c r="L783" s="363"/>
      <c r="M783" s="364">
        <v>2</v>
      </c>
      <c r="N783" s="365">
        <v>912.97</v>
      </c>
      <c r="O783" s="365"/>
      <c r="P783" s="364">
        <v>2</v>
      </c>
      <c r="Q783" s="365">
        <v>442.49</v>
      </c>
      <c r="R783" s="365"/>
      <c r="S783" s="364"/>
      <c r="T783" s="365"/>
      <c r="U783" s="362"/>
      <c r="V783" s="366"/>
      <c r="W783" s="362"/>
      <c r="X783" s="82"/>
      <c r="Y783" s="82"/>
      <c r="Z783" s="82"/>
    </row>
    <row r="784" spans="1:26" customFormat="1" ht="15" x14ac:dyDescent="0.25">
      <c r="A784" s="363" t="s">
        <v>1000</v>
      </c>
      <c r="B784" s="363" t="s">
        <v>459</v>
      </c>
      <c r="C784" s="363"/>
      <c r="D784" s="363" t="s">
        <v>460</v>
      </c>
      <c r="E784" s="82"/>
      <c r="F784" s="82"/>
      <c r="G784" s="82"/>
      <c r="H784" s="82"/>
      <c r="I784" s="82"/>
      <c r="J784" s="82"/>
      <c r="K784" s="363"/>
      <c r="L784" s="363"/>
      <c r="M784" s="364">
        <v>1</v>
      </c>
      <c r="N784" s="365">
        <v>165.12</v>
      </c>
      <c r="O784" s="365"/>
      <c r="P784" s="364"/>
      <c r="Q784" s="365"/>
      <c r="R784" s="365"/>
      <c r="S784" s="364"/>
      <c r="T784" s="365"/>
      <c r="U784" s="254"/>
      <c r="V784" s="254"/>
      <c r="W784" s="254"/>
      <c r="X784" s="82"/>
      <c r="Y784" s="82"/>
      <c r="Z784" s="82"/>
    </row>
    <row r="785" spans="1:26" customFormat="1" ht="15" x14ac:dyDescent="0.25">
      <c r="A785" s="363" t="s">
        <v>1000</v>
      </c>
      <c r="B785" s="363" t="s">
        <v>461</v>
      </c>
      <c r="C785" s="363"/>
      <c r="D785" s="363" t="s">
        <v>203</v>
      </c>
      <c r="E785" s="82"/>
      <c r="F785" s="82"/>
      <c r="G785" s="82"/>
      <c r="H785" s="82"/>
      <c r="I785" s="82"/>
      <c r="J785" s="82"/>
      <c r="K785" s="363"/>
      <c r="L785" s="363"/>
      <c r="M785" s="364">
        <v>67</v>
      </c>
      <c r="N785" s="365">
        <v>21686.74</v>
      </c>
      <c r="O785" s="365"/>
      <c r="P785" s="364">
        <v>18</v>
      </c>
      <c r="Q785" s="365">
        <v>8191.27</v>
      </c>
      <c r="R785" s="365"/>
      <c r="S785" s="364">
        <v>3</v>
      </c>
      <c r="T785" s="365">
        <v>527.11</v>
      </c>
      <c r="U785" s="362"/>
      <c r="V785" s="366"/>
      <c r="W785" s="362"/>
      <c r="X785" s="82"/>
      <c r="Y785" s="82"/>
      <c r="Z785" s="82"/>
    </row>
    <row r="786" spans="1:26" customFormat="1" ht="15" x14ac:dyDescent="0.25">
      <c r="A786" s="363" t="s">
        <v>1000</v>
      </c>
      <c r="B786" s="363" t="s">
        <v>464</v>
      </c>
      <c r="C786" s="363"/>
      <c r="D786" s="363" t="s">
        <v>63</v>
      </c>
      <c r="E786" s="82"/>
      <c r="F786" s="82"/>
      <c r="G786" s="82"/>
      <c r="H786" s="82"/>
      <c r="I786" s="82"/>
      <c r="J786" s="82"/>
      <c r="K786" s="363"/>
      <c r="L786" s="363"/>
      <c r="M786" s="364">
        <v>4</v>
      </c>
      <c r="N786" s="365">
        <v>646.6</v>
      </c>
      <c r="O786" s="365"/>
      <c r="P786" s="364"/>
      <c r="Q786" s="365"/>
      <c r="R786" s="365"/>
      <c r="S786" s="364"/>
      <c r="T786" s="365"/>
      <c r="U786" s="362"/>
      <c r="V786" s="366"/>
      <c r="W786" s="362"/>
      <c r="X786" s="82"/>
      <c r="Y786" s="82"/>
      <c r="Z786" s="82"/>
    </row>
    <row r="787" spans="1:26" customFormat="1" ht="15" x14ac:dyDescent="0.25">
      <c r="A787" s="363" t="s">
        <v>1000</v>
      </c>
      <c r="B787" s="363" t="s">
        <v>466</v>
      </c>
      <c r="C787" s="363"/>
      <c r="D787" s="363" t="s">
        <v>467</v>
      </c>
      <c r="E787" s="82"/>
      <c r="F787" s="82"/>
      <c r="G787" s="82"/>
      <c r="H787" s="82"/>
      <c r="I787" s="82"/>
      <c r="J787" s="82"/>
      <c r="K787" s="363"/>
      <c r="L787" s="363"/>
      <c r="M787" s="367">
        <v>15</v>
      </c>
      <c r="N787" s="367">
        <v>1401.17</v>
      </c>
      <c r="O787" s="367"/>
      <c r="P787" s="364">
        <v>5</v>
      </c>
      <c r="Q787" s="365">
        <v>715.23</v>
      </c>
      <c r="R787" s="365"/>
      <c r="S787" s="364"/>
      <c r="T787" s="365"/>
      <c r="U787" s="362"/>
      <c r="V787" s="366"/>
      <c r="W787" s="362"/>
      <c r="X787" s="82"/>
      <c r="Y787" s="82"/>
      <c r="Z787" s="82"/>
    </row>
    <row r="788" spans="1:26" customFormat="1" ht="15" x14ac:dyDescent="0.25">
      <c r="A788" s="361" t="s">
        <v>1000</v>
      </c>
      <c r="B788" s="361" t="s">
        <v>468</v>
      </c>
      <c r="C788" s="361"/>
      <c r="D788" s="361" t="s">
        <v>70</v>
      </c>
      <c r="E788" s="361"/>
      <c r="F788" s="361"/>
      <c r="G788" s="361"/>
      <c r="H788" s="361"/>
      <c r="I788" s="361"/>
      <c r="J788" s="361"/>
      <c r="K788" s="361"/>
      <c r="L788" s="361"/>
      <c r="M788" s="366">
        <v>1</v>
      </c>
      <c r="N788" s="362">
        <v>346.41</v>
      </c>
      <c r="O788" s="362"/>
      <c r="P788" s="366">
        <v>1</v>
      </c>
      <c r="Q788" s="362">
        <v>115.47</v>
      </c>
      <c r="R788" s="362"/>
      <c r="S788" s="366"/>
      <c r="T788" s="362"/>
      <c r="U788" s="82"/>
      <c r="V788" s="82"/>
      <c r="W788" s="82"/>
      <c r="X788" s="82"/>
      <c r="Y788" s="82"/>
      <c r="Z788" s="82"/>
    </row>
    <row r="789" spans="1:26" customFormat="1" ht="15" x14ac:dyDescent="0.25">
      <c r="A789" s="361" t="s">
        <v>1000</v>
      </c>
      <c r="B789" s="361" t="s">
        <v>470</v>
      </c>
      <c r="C789" s="361"/>
      <c r="D789" s="361" t="s">
        <v>100</v>
      </c>
      <c r="E789" s="9"/>
      <c r="F789" s="361"/>
      <c r="G789" s="9"/>
      <c r="H789" s="361"/>
      <c r="I789" s="361"/>
      <c r="J789" s="361"/>
      <c r="K789" s="361"/>
      <c r="L789" s="361"/>
      <c r="M789" s="366">
        <v>167</v>
      </c>
      <c r="N789" s="362">
        <v>29493.65</v>
      </c>
      <c r="O789" s="362"/>
      <c r="P789" s="254">
        <v>48</v>
      </c>
      <c r="Q789" s="254">
        <v>18824.75</v>
      </c>
      <c r="R789" s="254"/>
      <c r="S789" s="254">
        <v>15</v>
      </c>
      <c r="T789" s="254">
        <v>4188.96</v>
      </c>
      <c r="U789" s="82"/>
      <c r="V789" s="82"/>
      <c r="W789" s="82"/>
      <c r="X789" s="82"/>
      <c r="Y789" s="82"/>
      <c r="Z789" s="82"/>
    </row>
    <row r="790" spans="1:26" customFormat="1" ht="15" x14ac:dyDescent="0.25">
      <c r="A790" s="361" t="s">
        <v>1000</v>
      </c>
      <c r="B790" s="361" t="s">
        <v>472</v>
      </c>
      <c r="C790" s="361"/>
      <c r="D790" s="361" t="s">
        <v>293</v>
      </c>
      <c r="E790" s="361"/>
      <c r="F790" s="361"/>
      <c r="G790" s="361"/>
      <c r="H790" s="361"/>
      <c r="I790" s="361"/>
      <c r="J790" s="361"/>
      <c r="K790" s="361"/>
      <c r="L790" s="361"/>
      <c r="M790" s="254">
        <v>12</v>
      </c>
      <c r="N790" s="254">
        <v>2008.11</v>
      </c>
      <c r="O790" s="254"/>
      <c r="P790" s="254">
        <v>2</v>
      </c>
      <c r="Q790" s="362">
        <v>583.22</v>
      </c>
      <c r="R790" s="362"/>
      <c r="S790" s="254"/>
      <c r="T790" s="362"/>
      <c r="U790" s="82"/>
      <c r="V790" s="82"/>
      <c r="W790" s="82"/>
      <c r="X790" s="82"/>
      <c r="Y790" s="82"/>
      <c r="Z790" s="82"/>
    </row>
    <row r="791" spans="1:26" customFormat="1" ht="15" x14ac:dyDescent="0.25">
      <c r="A791" s="363" t="s">
        <v>1000</v>
      </c>
      <c r="B791" s="363" t="s">
        <v>473</v>
      </c>
      <c r="C791" s="363"/>
      <c r="D791" s="363" t="s">
        <v>287</v>
      </c>
      <c r="E791" s="82"/>
      <c r="F791" s="82"/>
      <c r="G791" s="82"/>
      <c r="H791" s="82"/>
      <c r="I791" s="82"/>
      <c r="J791" s="82"/>
      <c r="K791" s="363"/>
      <c r="L791" s="363"/>
      <c r="M791" s="364">
        <v>1</v>
      </c>
      <c r="N791" s="365">
        <v>34.32</v>
      </c>
      <c r="O791" s="82"/>
      <c r="P791" s="364">
        <v>1</v>
      </c>
      <c r="Q791" s="365">
        <v>37.729999999999997</v>
      </c>
      <c r="R791" s="82"/>
      <c r="S791" s="364"/>
      <c r="T791" s="365"/>
      <c r="U791" s="362"/>
      <c r="V791" s="82"/>
      <c r="W791" s="82"/>
      <c r="X791" s="82"/>
      <c r="Y791" s="82"/>
      <c r="Z791" s="82"/>
    </row>
    <row r="792" spans="1:26" customFormat="1" ht="15" x14ac:dyDescent="0.25">
      <c r="A792" s="363" t="s">
        <v>1000</v>
      </c>
      <c r="B792" s="363" t="s">
        <v>474</v>
      </c>
      <c r="C792" s="363"/>
      <c r="D792" s="363" t="s">
        <v>475</v>
      </c>
      <c r="E792" s="82"/>
      <c r="F792" s="82"/>
      <c r="G792" s="82"/>
      <c r="H792" s="82"/>
      <c r="I792" s="82"/>
      <c r="J792" s="82"/>
      <c r="K792" s="363"/>
      <c r="L792" s="363"/>
      <c r="M792" s="364">
        <v>1</v>
      </c>
      <c r="N792" s="365">
        <v>741.34</v>
      </c>
      <c r="O792" s="82"/>
      <c r="P792" s="364">
        <v>1</v>
      </c>
      <c r="Q792" s="365">
        <v>219.39</v>
      </c>
      <c r="R792" s="82"/>
      <c r="S792" s="364"/>
      <c r="T792" s="365"/>
      <c r="U792" s="254"/>
      <c r="V792" s="82"/>
      <c r="W792" s="82"/>
      <c r="X792" s="82"/>
      <c r="Y792" s="82"/>
      <c r="Z792" s="82"/>
    </row>
    <row r="793" spans="1:26" customFormat="1" ht="15" x14ac:dyDescent="0.25">
      <c r="A793" s="363" t="s">
        <v>1000</v>
      </c>
      <c r="B793" s="363" t="s">
        <v>476</v>
      </c>
      <c r="C793" s="363"/>
      <c r="D793" s="363" t="s">
        <v>134</v>
      </c>
      <c r="E793" s="82"/>
      <c r="F793" s="82"/>
      <c r="G793" s="82"/>
      <c r="H793" s="82"/>
      <c r="I793" s="82"/>
      <c r="J793" s="82"/>
      <c r="K793" s="363"/>
      <c r="L793" s="363"/>
      <c r="M793" s="364">
        <v>12</v>
      </c>
      <c r="N793" s="365">
        <v>4417.83</v>
      </c>
      <c r="O793" s="82"/>
      <c r="P793" s="364">
        <v>9</v>
      </c>
      <c r="Q793" s="365">
        <v>1318.06</v>
      </c>
      <c r="R793" s="82"/>
      <c r="S793" s="367">
        <v>3</v>
      </c>
      <c r="T793" s="367">
        <v>221.56</v>
      </c>
      <c r="U793" s="254"/>
      <c r="V793" s="82"/>
      <c r="W793" s="82"/>
      <c r="X793" s="82"/>
      <c r="Y793" s="82"/>
      <c r="Z793" s="82"/>
    </row>
    <row r="794" spans="1:26" customFormat="1" ht="15" x14ac:dyDescent="0.25">
      <c r="A794" s="363" t="s">
        <v>1000</v>
      </c>
      <c r="B794" s="363" t="s">
        <v>478</v>
      </c>
      <c r="C794" s="363"/>
      <c r="D794" s="363" t="s">
        <v>479</v>
      </c>
      <c r="E794" s="82"/>
      <c r="F794" s="82"/>
      <c r="G794" s="82"/>
      <c r="H794" s="82"/>
      <c r="I794" s="82"/>
      <c r="J794" s="82"/>
      <c r="K794" s="363"/>
      <c r="L794" s="363"/>
      <c r="M794" s="367">
        <v>9</v>
      </c>
      <c r="N794" s="367">
        <v>1471.17</v>
      </c>
      <c r="O794" s="82"/>
      <c r="P794" s="364">
        <v>1</v>
      </c>
      <c r="Q794" s="365">
        <v>150.85</v>
      </c>
      <c r="R794" s="82"/>
      <c r="S794" s="364"/>
      <c r="T794" s="365"/>
      <c r="U794" s="362"/>
      <c r="V794" s="82"/>
      <c r="W794" s="82"/>
      <c r="X794" s="82"/>
      <c r="Y794" s="82"/>
      <c r="Z794" s="82"/>
    </row>
    <row r="795" spans="1:26" customFormat="1" ht="15" x14ac:dyDescent="0.25">
      <c r="A795" s="363" t="s">
        <v>1000</v>
      </c>
      <c r="B795" s="363" t="s">
        <v>478</v>
      </c>
      <c r="C795" s="363"/>
      <c r="D795" s="363" t="s">
        <v>145</v>
      </c>
      <c r="E795" s="82"/>
      <c r="F795" s="82"/>
      <c r="G795" s="82"/>
      <c r="H795" s="82"/>
      <c r="I795" s="82"/>
      <c r="J795" s="82"/>
      <c r="K795" s="363"/>
      <c r="L795" s="363"/>
      <c r="M795" s="364">
        <v>1</v>
      </c>
      <c r="N795" s="365">
        <v>1466.33</v>
      </c>
      <c r="O795" s="82"/>
      <c r="P795" s="367"/>
      <c r="Q795" s="367"/>
      <c r="R795" s="82"/>
      <c r="S795" s="364"/>
      <c r="T795" s="365"/>
      <c r="U795" s="362"/>
      <c r="V795" s="82"/>
      <c r="W795" s="82"/>
      <c r="X795" s="82"/>
      <c r="Y795" s="82"/>
      <c r="Z795" s="82"/>
    </row>
    <row r="796" spans="1:26" customFormat="1" ht="15" x14ac:dyDescent="0.25">
      <c r="A796" s="363" t="s">
        <v>1000</v>
      </c>
      <c r="B796" s="363" t="s">
        <v>482</v>
      </c>
      <c r="C796" s="363"/>
      <c r="D796" s="363" t="s">
        <v>449</v>
      </c>
      <c r="E796" s="82"/>
      <c r="F796" s="82"/>
      <c r="G796" s="82"/>
      <c r="H796" s="82"/>
      <c r="I796" s="82"/>
      <c r="J796" s="82"/>
      <c r="K796" s="363"/>
      <c r="L796" s="363"/>
      <c r="M796" s="364">
        <v>2</v>
      </c>
      <c r="N796" s="365">
        <v>374.07</v>
      </c>
      <c r="O796" s="82"/>
      <c r="P796" s="364">
        <v>1</v>
      </c>
      <c r="Q796" s="365">
        <v>62.45</v>
      </c>
      <c r="R796" s="82"/>
      <c r="S796" s="367"/>
      <c r="T796" s="367"/>
      <c r="U796" s="254"/>
      <c r="V796" s="82"/>
      <c r="W796" s="82"/>
      <c r="X796" s="82"/>
      <c r="Y796" s="82"/>
      <c r="Z796" s="82"/>
    </row>
    <row r="797" spans="1:26" customFormat="1" ht="15" x14ac:dyDescent="0.25">
      <c r="A797" s="363" t="s">
        <v>1000</v>
      </c>
      <c r="B797" s="363" t="s">
        <v>483</v>
      </c>
      <c r="C797" s="363"/>
      <c r="D797" s="363" t="s">
        <v>156</v>
      </c>
      <c r="E797" s="82"/>
      <c r="F797" s="82"/>
      <c r="G797" s="82"/>
      <c r="H797" s="82"/>
      <c r="I797" s="82"/>
      <c r="J797" s="82"/>
      <c r="K797" s="363"/>
      <c r="L797" s="363"/>
      <c r="M797" s="364">
        <v>3</v>
      </c>
      <c r="N797" s="365">
        <v>252.69</v>
      </c>
      <c r="O797" s="82"/>
      <c r="P797" s="367">
        <v>1</v>
      </c>
      <c r="Q797" s="367">
        <v>87.18</v>
      </c>
      <c r="R797" s="82"/>
      <c r="S797" s="367"/>
      <c r="T797" s="367"/>
      <c r="U797" s="254"/>
      <c r="V797" s="82"/>
      <c r="W797" s="82"/>
      <c r="X797" s="82"/>
      <c r="Y797" s="82"/>
      <c r="Z797" s="82"/>
    </row>
    <row r="798" spans="1:26" customFormat="1" ht="15" x14ac:dyDescent="0.25">
      <c r="A798" s="363" t="s">
        <v>1000</v>
      </c>
      <c r="B798" s="363" t="s">
        <v>484</v>
      </c>
      <c r="C798" s="363"/>
      <c r="D798" s="363" t="s">
        <v>485</v>
      </c>
      <c r="E798" s="82"/>
      <c r="F798" s="82"/>
      <c r="G798" s="82"/>
      <c r="H798" s="82"/>
      <c r="I798" s="82"/>
      <c r="J798" s="82"/>
      <c r="K798" s="363"/>
      <c r="L798" s="363"/>
      <c r="M798" s="364">
        <v>1</v>
      </c>
      <c r="N798" s="365">
        <v>544.30999999999995</v>
      </c>
      <c r="O798" s="82"/>
      <c r="P798" s="364"/>
      <c r="Q798" s="365"/>
      <c r="R798" s="82"/>
      <c r="S798" s="364"/>
      <c r="T798" s="365"/>
      <c r="U798" s="362"/>
      <c r="V798" s="82"/>
      <c r="W798" s="82"/>
      <c r="X798" s="82"/>
      <c r="Y798" s="82"/>
      <c r="Z798" s="82"/>
    </row>
    <row r="799" spans="1:26" customFormat="1" ht="15" x14ac:dyDescent="0.25">
      <c r="A799" s="363" t="s">
        <v>1000</v>
      </c>
      <c r="B799" s="363" t="s">
        <v>486</v>
      </c>
      <c r="C799" s="363"/>
      <c r="D799" s="363" t="s">
        <v>246</v>
      </c>
      <c r="E799" s="82"/>
      <c r="F799" s="82"/>
      <c r="G799" s="82"/>
      <c r="H799" s="82"/>
      <c r="I799" s="82"/>
      <c r="J799" s="82"/>
      <c r="K799" s="363"/>
      <c r="L799" s="363"/>
      <c r="M799" s="364">
        <v>27</v>
      </c>
      <c r="N799" s="365">
        <v>4167.8100000000004</v>
      </c>
      <c r="O799" s="82"/>
      <c r="P799" s="364">
        <v>9</v>
      </c>
      <c r="Q799" s="365">
        <v>1847.59</v>
      </c>
      <c r="R799" s="82"/>
      <c r="S799" s="364">
        <v>3</v>
      </c>
      <c r="T799" s="365">
        <v>294.02999999999997</v>
      </c>
      <c r="U799" s="362"/>
      <c r="V799" s="82"/>
      <c r="W799" s="82"/>
      <c r="X799" s="82"/>
      <c r="Y799" s="82"/>
      <c r="Z799" s="82"/>
    </row>
    <row r="800" spans="1:26" customFormat="1" ht="15" x14ac:dyDescent="0.25">
      <c r="A800" s="363" t="s">
        <v>1000</v>
      </c>
      <c r="B800" s="363" t="s">
        <v>490</v>
      </c>
      <c r="C800" s="363"/>
      <c r="D800" s="363" t="s">
        <v>219</v>
      </c>
      <c r="E800" s="82"/>
      <c r="F800" s="82"/>
      <c r="G800" s="82"/>
      <c r="H800" s="82"/>
      <c r="I800" s="82"/>
      <c r="J800" s="82"/>
      <c r="K800" s="363"/>
      <c r="L800" s="363"/>
      <c r="M800" s="364">
        <v>6</v>
      </c>
      <c r="N800" s="365">
        <v>2156.52</v>
      </c>
      <c r="O800" s="82"/>
      <c r="P800" s="364">
        <v>2</v>
      </c>
      <c r="Q800" s="365">
        <v>156.58000000000001</v>
      </c>
      <c r="R800" s="82"/>
      <c r="S800" s="367"/>
      <c r="T800" s="367"/>
      <c r="U800" s="254"/>
      <c r="V800" s="82"/>
      <c r="W800" s="82"/>
      <c r="X800" s="82"/>
      <c r="Y800" s="82"/>
      <c r="Z800" s="82"/>
    </row>
    <row r="801" spans="1:26" customFormat="1" ht="15" x14ac:dyDescent="0.25">
      <c r="A801" s="363" t="s">
        <v>1000</v>
      </c>
      <c r="B801" s="363" t="s">
        <v>491</v>
      </c>
      <c r="C801" s="363"/>
      <c r="D801" s="363" t="s">
        <v>164</v>
      </c>
      <c r="E801" s="82"/>
      <c r="F801" s="82"/>
      <c r="G801" s="82"/>
      <c r="H801" s="82"/>
      <c r="I801" s="82"/>
      <c r="J801" s="82"/>
      <c r="K801" s="363"/>
      <c r="L801" s="363"/>
      <c r="M801" s="364">
        <v>60</v>
      </c>
      <c r="N801" s="365">
        <v>19193.990000000002</v>
      </c>
      <c r="O801" s="82"/>
      <c r="P801" s="364">
        <v>32</v>
      </c>
      <c r="Q801" s="365">
        <v>10489.8</v>
      </c>
      <c r="R801" s="82"/>
      <c r="S801" s="364">
        <v>11</v>
      </c>
      <c r="T801" s="365">
        <v>2498.2800000000002</v>
      </c>
      <c r="U801" s="254"/>
      <c r="V801" s="82"/>
      <c r="W801" s="82"/>
      <c r="X801" s="82"/>
      <c r="Y801" s="82"/>
      <c r="Z801" s="82"/>
    </row>
    <row r="802" spans="1:26" customFormat="1" ht="15" x14ac:dyDescent="0.25">
      <c r="A802" s="363" t="s">
        <v>1000</v>
      </c>
      <c r="B802" s="363" t="s">
        <v>493</v>
      </c>
      <c r="C802" s="363"/>
      <c r="D802" s="363" t="s">
        <v>494</v>
      </c>
      <c r="E802" s="82"/>
      <c r="F802" s="82"/>
      <c r="G802" s="82"/>
      <c r="H802" s="82"/>
      <c r="I802" s="82"/>
      <c r="J802" s="82"/>
      <c r="K802" s="363"/>
      <c r="L802" s="363"/>
      <c r="M802" s="364"/>
      <c r="N802" s="365"/>
      <c r="O802" s="82"/>
      <c r="P802" s="364">
        <v>1</v>
      </c>
      <c r="Q802" s="365">
        <v>39.479999999999997</v>
      </c>
      <c r="R802" s="82"/>
      <c r="S802" s="364"/>
      <c r="T802" s="365"/>
      <c r="U802" s="362"/>
      <c r="V802" s="82"/>
      <c r="W802" s="82"/>
      <c r="X802" s="82"/>
      <c r="Y802" s="82"/>
      <c r="Z802" s="82"/>
    </row>
    <row r="803" spans="1:26" customFormat="1" ht="15" x14ac:dyDescent="0.25">
      <c r="A803" s="363" t="s">
        <v>1000</v>
      </c>
      <c r="B803" s="363" t="s">
        <v>493</v>
      </c>
      <c r="C803" s="363"/>
      <c r="D803" s="363" t="s">
        <v>120</v>
      </c>
      <c r="E803" s="82"/>
      <c r="F803" s="82"/>
      <c r="G803" s="82"/>
      <c r="H803" s="82"/>
      <c r="I803" s="82"/>
      <c r="J803" s="82"/>
      <c r="K803" s="363"/>
      <c r="L803" s="363"/>
      <c r="M803" s="364">
        <v>1</v>
      </c>
      <c r="N803" s="365">
        <v>75.17</v>
      </c>
      <c r="O803" s="82"/>
      <c r="P803" s="364"/>
      <c r="Q803" s="365"/>
      <c r="R803" s="82"/>
      <c r="S803" s="367"/>
      <c r="T803" s="367"/>
      <c r="U803" s="362"/>
      <c r="V803" s="82"/>
      <c r="W803" s="82"/>
      <c r="X803" s="82"/>
      <c r="Y803" s="82"/>
      <c r="Z803" s="82"/>
    </row>
    <row r="804" spans="1:26" customFormat="1" ht="15" x14ac:dyDescent="0.25">
      <c r="A804" s="363" t="s">
        <v>1000</v>
      </c>
      <c r="B804" s="363" t="s">
        <v>498</v>
      </c>
      <c r="C804" s="363"/>
      <c r="D804" s="363" t="s">
        <v>63</v>
      </c>
      <c r="E804" s="82"/>
      <c r="F804" s="82"/>
      <c r="G804" s="82"/>
      <c r="H804" s="82"/>
      <c r="I804" s="82"/>
      <c r="J804" s="82"/>
      <c r="K804" s="363"/>
      <c r="L804" s="363"/>
      <c r="M804" s="364">
        <v>1</v>
      </c>
      <c r="N804" s="365">
        <v>56.6</v>
      </c>
      <c r="O804" s="82"/>
      <c r="P804" s="364"/>
      <c r="Q804" s="365"/>
      <c r="R804" s="82"/>
      <c r="S804" s="367"/>
      <c r="T804" s="367"/>
      <c r="U804" s="254"/>
      <c r="V804" s="82"/>
      <c r="W804" s="82"/>
      <c r="X804" s="82"/>
      <c r="Y804" s="82"/>
      <c r="Z804" s="82"/>
    </row>
    <row r="805" spans="1:26" customFormat="1" ht="15" x14ac:dyDescent="0.25">
      <c r="A805" s="363" t="s">
        <v>1000</v>
      </c>
      <c r="B805" s="363" t="s">
        <v>499</v>
      </c>
      <c r="C805" s="363"/>
      <c r="D805" s="363" t="s">
        <v>224</v>
      </c>
      <c r="E805" s="82"/>
      <c r="F805" s="82"/>
      <c r="G805" s="82"/>
      <c r="H805" s="82"/>
      <c r="I805" s="82"/>
      <c r="J805" s="82"/>
      <c r="K805" s="363"/>
      <c r="L805" s="363"/>
      <c r="M805" s="364">
        <v>2</v>
      </c>
      <c r="N805" s="365">
        <v>79.040000000000006</v>
      </c>
      <c r="O805" s="82"/>
      <c r="P805" s="367"/>
      <c r="Q805" s="367"/>
      <c r="R805" s="82"/>
      <c r="S805" s="367">
        <v>1</v>
      </c>
      <c r="T805" s="367">
        <v>77.709999999999994</v>
      </c>
      <c r="U805" s="254"/>
      <c r="V805" s="82"/>
      <c r="W805" s="82"/>
      <c r="X805" s="82"/>
      <c r="Y805" s="82"/>
      <c r="Z805" s="82"/>
    </row>
    <row r="806" spans="1:26" customFormat="1" ht="15" x14ac:dyDescent="0.25">
      <c r="A806" s="363" t="s">
        <v>1000</v>
      </c>
      <c r="B806" s="363" t="s">
        <v>500</v>
      </c>
      <c r="C806" s="363"/>
      <c r="D806" s="363" t="s">
        <v>107</v>
      </c>
      <c r="E806" s="82"/>
      <c r="F806" s="82"/>
      <c r="G806" s="82"/>
      <c r="H806" s="82"/>
      <c r="I806" s="82"/>
      <c r="J806" s="82"/>
      <c r="K806" s="363"/>
      <c r="L806" s="363"/>
      <c r="M806" s="364">
        <v>48</v>
      </c>
      <c r="N806" s="365">
        <v>10373.09</v>
      </c>
      <c r="O806" s="82"/>
      <c r="P806" s="367">
        <v>8</v>
      </c>
      <c r="Q806" s="367">
        <v>1734.6</v>
      </c>
      <c r="R806" s="82"/>
      <c r="S806" s="367">
        <v>4</v>
      </c>
      <c r="T806" s="367">
        <v>561.75</v>
      </c>
      <c r="U806" s="254"/>
      <c r="V806" s="82"/>
      <c r="W806" s="82"/>
      <c r="X806" s="82"/>
      <c r="Y806" s="82"/>
      <c r="Z806" s="82"/>
    </row>
    <row r="807" spans="1:26" customFormat="1" ht="15" x14ac:dyDescent="0.25">
      <c r="A807" s="363" t="s">
        <v>1000</v>
      </c>
      <c r="B807" s="363" t="s">
        <v>503</v>
      </c>
      <c r="C807" s="363"/>
      <c r="D807" s="363" t="s">
        <v>460</v>
      </c>
      <c r="E807" s="82"/>
      <c r="F807" s="82"/>
      <c r="G807" s="82"/>
      <c r="H807" s="82"/>
      <c r="I807" s="82"/>
      <c r="J807" s="82"/>
      <c r="K807" s="363"/>
      <c r="L807" s="363"/>
      <c r="M807" s="364">
        <v>1</v>
      </c>
      <c r="N807" s="365">
        <v>80.38</v>
      </c>
      <c r="O807" s="82"/>
      <c r="P807" s="364"/>
      <c r="Q807" s="365"/>
      <c r="R807" s="82"/>
      <c r="S807" s="367"/>
      <c r="T807" s="367"/>
      <c r="U807" s="254"/>
      <c r="V807" s="82"/>
      <c r="W807" s="82"/>
      <c r="X807" s="82"/>
      <c r="Y807" s="82"/>
      <c r="Z807" s="82"/>
    </row>
    <row r="808" spans="1:26" customFormat="1" ht="15" x14ac:dyDescent="0.25">
      <c r="A808" s="363" t="s">
        <v>1000</v>
      </c>
      <c r="B808" s="363" t="s">
        <v>505</v>
      </c>
      <c r="C808" s="363"/>
      <c r="D808" s="363" t="s">
        <v>506</v>
      </c>
      <c r="E808" s="82"/>
      <c r="F808" s="82"/>
      <c r="G808" s="82"/>
      <c r="H808" s="82"/>
      <c r="I808" s="82"/>
      <c r="J808" s="82"/>
      <c r="K808" s="363"/>
      <c r="L808" s="363"/>
      <c r="M808" s="364">
        <v>5</v>
      </c>
      <c r="N808" s="365">
        <v>556.67999999999995</v>
      </c>
      <c r="O808" s="82"/>
      <c r="P808" s="364">
        <v>1</v>
      </c>
      <c r="Q808" s="365">
        <v>29.35</v>
      </c>
      <c r="R808" s="82"/>
      <c r="S808" s="364"/>
      <c r="T808" s="365"/>
      <c r="U808" s="254"/>
      <c r="V808" s="82"/>
      <c r="W808" s="82"/>
      <c r="X808" s="82"/>
      <c r="Y808" s="82"/>
      <c r="Z808" s="82"/>
    </row>
    <row r="809" spans="1:26" customFormat="1" ht="30" x14ac:dyDescent="0.25">
      <c r="A809" s="363" t="s">
        <v>1000</v>
      </c>
      <c r="B809" s="363" t="s">
        <v>998</v>
      </c>
      <c r="C809" s="363"/>
      <c r="D809" s="363" t="s">
        <v>104</v>
      </c>
      <c r="E809" s="82"/>
      <c r="F809" s="82"/>
      <c r="G809" s="82"/>
      <c r="H809" s="82"/>
      <c r="I809" s="82"/>
      <c r="J809" s="82"/>
      <c r="K809" s="363"/>
      <c r="L809" s="363"/>
      <c r="M809" s="364"/>
      <c r="N809" s="365"/>
      <c r="O809" s="82"/>
      <c r="P809" s="364"/>
      <c r="Q809" s="365"/>
      <c r="R809" s="82"/>
      <c r="S809" s="367">
        <v>1</v>
      </c>
      <c r="T809" s="367">
        <v>167.29</v>
      </c>
      <c r="U809" s="362"/>
      <c r="V809" s="82"/>
      <c r="W809" s="82"/>
      <c r="X809" s="82"/>
      <c r="Y809" s="82"/>
      <c r="Z809" s="82"/>
    </row>
    <row r="810" spans="1:26" customFormat="1" ht="15" x14ac:dyDescent="0.25">
      <c r="A810" s="363" t="s">
        <v>1000</v>
      </c>
      <c r="B810" s="363" t="s">
        <v>509</v>
      </c>
      <c r="C810" s="363"/>
      <c r="D810" s="363" t="s">
        <v>73</v>
      </c>
      <c r="E810" s="82"/>
      <c r="F810" s="82"/>
      <c r="G810" s="82"/>
      <c r="H810" s="82"/>
      <c r="I810" s="82"/>
      <c r="J810" s="82"/>
      <c r="K810" s="363"/>
      <c r="L810" s="363"/>
      <c r="M810" s="367">
        <v>159</v>
      </c>
      <c r="N810" s="367">
        <v>47102.17</v>
      </c>
      <c r="O810" s="82"/>
      <c r="P810" s="367">
        <v>34</v>
      </c>
      <c r="Q810" s="367">
        <v>13439.81</v>
      </c>
      <c r="R810" s="82"/>
      <c r="S810" s="364">
        <v>9</v>
      </c>
      <c r="T810" s="365">
        <v>2117.52</v>
      </c>
      <c r="U810" s="254"/>
      <c r="V810" s="82"/>
      <c r="W810" s="82"/>
      <c r="X810" s="82"/>
      <c r="Y810" s="82"/>
      <c r="Z810" s="82"/>
    </row>
    <row r="811" spans="1:26" customFormat="1" ht="15" x14ac:dyDescent="0.25">
      <c r="A811" s="363" t="s">
        <v>1000</v>
      </c>
      <c r="B811" s="363" t="s">
        <v>511</v>
      </c>
      <c r="C811" s="363"/>
      <c r="D811" s="363" t="s">
        <v>65</v>
      </c>
      <c r="E811" s="82"/>
      <c r="F811" s="82"/>
      <c r="G811" s="82"/>
      <c r="H811" s="82"/>
      <c r="I811" s="82"/>
      <c r="J811" s="82"/>
      <c r="K811" s="363"/>
      <c r="L811" s="363"/>
      <c r="M811" s="364">
        <v>13</v>
      </c>
      <c r="N811" s="365">
        <v>2427.23</v>
      </c>
      <c r="O811" s="82"/>
      <c r="P811" s="367">
        <v>1</v>
      </c>
      <c r="Q811" s="367">
        <v>305.27999999999997</v>
      </c>
      <c r="R811" s="82"/>
      <c r="S811" s="367"/>
      <c r="T811" s="367"/>
      <c r="U811" s="254"/>
      <c r="V811" s="82"/>
      <c r="W811" s="82"/>
      <c r="X811" s="82"/>
      <c r="Y811" s="82"/>
      <c r="Z811" s="82"/>
    </row>
    <row r="812" spans="1:26" customFormat="1" ht="15" x14ac:dyDescent="0.25">
      <c r="A812" s="363" t="s">
        <v>1000</v>
      </c>
      <c r="B812" s="363" t="s">
        <v>511</v>
      </c>
      <c r="C812" s="363"/>
      <c r="D812" s="363" t="s">
        <v>211</v>
      </c>
      <c r="E812" s="82"/>
      <c r="F812" s="82"/>
      <c r="G812" s="82"/>
      <c r="H812" s="82"/>
      <c r="I812" s="82"/>
      <c r="J812" s="82"/>
      <c r="K812" s="363"/>
      <c r="L812" s="363"/>
      <c r="M812" s="364"/>
      <c r="N812" s="365"/>
      <c r="O812" s="82"/>
      <c r="P812" s="367"/>
      <c r="Q812" s="367"/>
      <c r="R812" s="82"/>
      <c r="S812" s="367">
        <v>1</v>
      </c>
      <c r="T812" s="367">
        <v>265.06</v>
      </c>
      <c r="U812" s="362"/>
      <c r="V812" s="82"/>
      <c r="W812" s="82"/>
      <c r="X812" s="82"/>
      <c r="Y812" s="82"/>
      <c r="Z812" s="82"/>
    </row>
    <row r="813" spans="1:26" customFormat="1" ht="15" x14ac:dyDescent="0.25">
      <c r="A813" s="363" t="s">
        <v>1000</v>
      </c>
      <c r="B813" s="363" t="s">
        <v>512</v>
      </c>
      <c r="C813" s="363"/>
      <c r="D813" s="363" t="s">
        <v>333</v>
      </c>
      <c r="E813" s="82"/>
      <c r="F813" s="82"/>
      <c r="G813" s="82"/>
      <c r="H813" s="82"/>
      <c r="I813" s="82"/>
      <c r="J813" s="82"/>
      <c r="K813" s="363"/>
      <c r="L813" s="363"/>
      <c r="M813" s="364">
        <v>1</v>
      </c>
      <c r="N813" s="365">
        <v>505.5</v>
      </c>
      <c r="O813" s="82"/>
      <c r="P813" s="367"/>
      <c r="Q813" s="367"/>
      <c r="R813" s="82"/>
      <c r="S813" s="367"/>
      <c r="T813" s="367"/>
      <c r="U813" s="254"/>
      <c r="V813" s="82"/>
      <c r="W813" s="82"/>
      <c r="X813" s="82"/>
      <c r="Y813" s="82"/>
      <c r="Z813" s="82"/>
    </row>
    <row r="814" spans="1:26" customFormat="1" ht="15" x14ac:dyDescent="0.25">
      <c r="A814" s="363" t="s">
        <v>1000</v>
      </c>
      <c r="B814" s="363" t="s">
        <v>513</v>
      </c>
      <c r="C814" s="363"/>
      <c r="D814" s="363" t="s">
        <v>369</v>
      </c>
      <c r="E814" s="82"/>
      <c r="F814" s="82"/>
      <c r="G814" s="82"/>
      <c r="H814" s="82"/>
      <c r="I814" s="82"/>
      <c r="J814" s="82"/>
      <c r="K814" s="363"/>
      <c r="L814" s="363"/>
      <c r="M814" s="364">
        <v>16</v>
      </c>
      <c r="N814" s="365">
        <v>4519.83</v>
      </c>
      <c r="O814" s="82"/>
      <c r="P814" s="364">
        <v>6</v>
      </c>
      <c r="Q814" s="365">
        <v>986.53</v>
      </c>
      <c r="R814" s="82"/>
      <c r="S814" s="364">
        <v>1</v>
      </c>
      <c r="T814" s="365">
        <v>54.57</v>
      </c>
      <c r="U814" s="254"/>
      <c r="V814" s="82"/>
      <c r="W814" s="82"/>
      <c r="X814" s="82"/>
      <c r="Y814" s="82"/>
      <c r="Z814" s="82"/>
    </row>
    <row r="815" spans="1:26" customFormat="1" ht="15" x14ac:dyDescent="0.25">
      <c r="A815" s="363" t="s">
        <v>1000</v>
      </c>
      <c r="B815" s="363" t="s">
        <v>515</v>
      </c>
      <c r="C815" s="363"/>
      <c r="D815" s="363" t="s">
        <v>516</v>
      </c>
      <c r="E815" s="82"/>
      <c r="F815" s="82"/>
      <c r="G815" s="82"/>
      <c r="H815" s="82"/>
      <c r="I815" s="82"/>
      <c r="J815" s="82"/>
      <c r="K815" s="363"/>
      <c r="L815" s="363"/>
      <c r="M815" s="367">
        <v>1</v>
      </c>
      <c r="N815" s="367">
        <v>32</v>
      </c>
      <c r="O815" s="82"/>
      <c r="P815" s="364"/>
      <c r="Q815" s="365"/>
      <c r="R815" s="82"/>
      <c r="S815" s="364"/>
      <c r="T815" s="365"/>
      <c r="U815" s="254"/>
      <c r="V815" s="82"/>
      <c r="W815" s="82"/>
      <c r="X815" s="82"/>
      <c r="Y815" s="82"/>
      <c r="Z815" s="82"/>
    </row>
    <row r="816" spans="1:26" customFormat="1" ht="15" x14ac:dyDescent="0.25">
      <c r="A816" s="363" t="s">
        <v>1000</v>
      </c>
      <c r="B816" s="363" t="s">
        <v>517</v>
      </c>
      <c r="C816" s="363"/>
      <c r="D816" s="363" t="s">
        <v>211</v>
      </c>
      <c r="E816" s="82"/>
      <c r="F816" s="82"/>
      <c r="G816" s="82"/>
      <c r="H816" s="82"/>
      <c r="I816" s="82"/>
      <c r="J816" s="82"/>
      <c r="K816" s="363"/>
      <c r="L816" s="363"/>
      <c r="M816" s="364">
        <v>8</v>
      </c>
      <c r="N816" s="365">
        <v>911.89</v>
      </c>
      <c r="O816" s="82"/>
      <c r="P816" s="364"/>
      <c r="Q816" s="365"/>
      <c r="R816" s="82"/>
      <c r="S816" s="364"/>
      <c r="T816" s="365"/>
      <c r="U816" s="362"/>
      <c r="V816" s="82"/>
      <c r="W816" s="82"/>
      <c r="X816" s="82"/>
      <c r="Y816" s="82"/>
      <c r="Z816" s="82"/>
    </row>
    <row r="817" spans="1:26" customFormat="1" ht="15" x14ac:dyDescent="0.25">
      <c r="A817" s="363" t="s">
        <v>1000</v>
      </c>
      <c r="B817" s="363" t="s">
        <v>520</v>
      </c>
      <c r="C817" s="363"/>
      <c r="D817" s="363" t="s">
        <v>225</v>
      </c>
      <c r="E817" s="82"/>
      <c r="F817" s="82"/>
      <c r="G817" s="82"/>
      <c r="H817" s="82"/>
      <c r="I817" s="82"/>
      <c r="J817" s="82"/>
      <c r="K817" s="363"/>
      <c r="L817" s="363"/>
      <c r="M817" s="364">
        <v>3</v>
      </c>
      <c r="N817" s="365">
        <v>664.34</v>
      </c>
      <c r="O817" s="82"/>
      <c r="P817" s="367"/>
      <c r="Q817" s="367"/>
      <c r="R817" s="82"/>
      <c r="S817" s="367">
        <v>1</v>
      </c>
      <c r="T817" s="367">
        <v>98.39</v>
      </c>
      <c r="U817" s="254"/>
      <c r="V817" s="82"/>
      <c r="W817" s="82"/>
      <c r="X817" s="82"/>
      <c r="Y817" s="82"/>
      <c r="Z817" s="82"/>
    </row>
    <row r="818" spans="1:26" customFormat="1" ht="15" x14ac:dyDescent="0.25">
      <c r="A818" s="363" t="s">
        <v>1000</v>
      </c>
      <c r="B818" s="363" t="s">
        <v>524</v>
      </c>
      <c r="C818" s="363"/>
      <c r="D818" s="363" t="s">
        <v>127</v>
      </c>
      <c r="E818" s="82"/>
      <c r="F818" s="82"/>
      <c r="G818" s="82"/>
      <c r="H818" s="82"/>
      <c r="I818" s="82"/>
      <c r="J818" s="82"/>
      <c r="K818" s="363"/>
      <c r="L818" s="363"/>
      <c r="M818" s="364">
        <v>1</v>
      </c>
      <c r="N818" s="365">
        <v>299.62</v>
      </c>
      <c r="O818" s="82"/>
      <c r="P818" s="364"/>
      <c r="Q818" s="365"/>
      <c r="R818" s="82"/>
      <c r="S818" s="364"/>
      <c r="T818" s="365"/>
      <c r="U818" s="362"/>
      <c r="V818" s="82"/>
      <c r="W818" s="82"/>
      <c r="X818" s="82"/>
      <c r="Y818" s="82"/>
      <c r="Z818" s="82"/>
    </row>
    <row r="819" spans="1:26" customFormat="1" ht="15" x14ac:dyDescent="0.25">
      <c r="A819" s="363" t="s">
        <v>1000</v>
      </c>
      <c r="B819" s="363" t="s">
        <v>525</v>
      </c>
      <c r="C819" s="363"/>
      <c r="D819" s="363" t="s">
        <v>77</v>
      </c>
      <c r="E819" s="82"/>
      <c r="F819" s="82"/>
      <c r="G819" s="82"/>
      <c r="H819" s="82"/>
      <c r="I819" s="82"/>
      <c r="J819" s="82"/>
      <c r="K819" s="363"/>
      <c r="L819" s="363"/>
      <c r="M819" s="364"/>
      <c r="N819" s="365"/>
      <c r="O819" s="82"/>
      <c r="P819" s="364">
        <v>1</v>
      </c>
      <c r="Q819" s="365">
        <v>84.55</v>
      </c>
      <c r="R819" s="82"/>
      <c r="S819" s="364"/>
      <c r="T819" s="365"/>
      <c r="U819" s="362"/>
      <c r="V819" s="82"/>
      <c r="W819" s="82"/>
      <c r="X819" s="82"/>
      <c r="Y819" s="82"/>
      <c r="Z819" s="82"/>
    </row>
    <row r="820" spans="1:26" customFormat="1" ht="15" x14ac:dyDescent="0.25">
      <c r="A820" s="363" t="s">
        <v>1000</v>
      </c>
      <c r="B820" s="363" t="s">
        <v>528</v>
      </c>
      <c r="C820" s="363"/>
      <c r="D820" s="363" t="s">
        <v>145</v>
      </c>
      <c r="E820" s="82"/>
      <c r="F820" s="82"/>
      <c r="G820" s="82"/>
      <c r="H820" s="82"/>
      <c r="I820" s="82"/>
      <c r="J820" s="82"/>
      <c r="K820" s="363"/>
      <c r="L820" s="363"/>
      <c r="M820" s="364">
        <v>1</v>
      </c>
      <c r="N820" s="365">
        <v>491.97</v>
      </c>
      <c r="O820" s="82"/>
      <c r="P820" s="364"/>
      <c r="Q820" s="365"/>
      <c r="R820" s="82"/>
      <c r="S820" s="367"/>
      <c r="T820" s="367"/>
      <c r="U820" s="254"/>
      <c r="V820" s="82"/>
      <c r="W820" s="82"/>
      <c r="X820" s="82"/>
      <c r="Y820" s="82"/>
      <c r="Z820" s="82"/>
    </row>
    <row r="821" spans="1:26" customFormat="1" ht="15" x14ac:dyDescent="0.25">
      <c r="A821" s="363" t="s">
        <v>1000</v>
      </c>
      <c r="B821" s="363" t="s">
        <v>681</v>
      </c>
      <c r="C821" s="363"/>
      <c r="D821" s="363" t="s">
        <v>145</v>
      </c>
      <c r="E821" s="82"/>
      <c r="F821" s="82"/>
      <c r="G821" s="82"/>
      <c r="H821" s="82"/>
      <c r="I821" s="82"/>
      <c r="J821" s="82"/>
      <c r="K821" s="363"/>
      <c r="L821" s="363"/>
      <c r="M821" s="364"/>
      <c r="N821" s="365"/>
      <c r="O821" s="82"/>
      <c r="P821" s="364">
        <v>1</v>
      </c>
      <c r="Q821" s="365">
        <v>208.41</v>
      </c>
      <c r="R821" s="82"/>
      <c r="S821" s="364"/>
      <c r="T821" s="365"/>
      <c r="U821" s="362"/>
      <c r="V821" s="82"/>
      <c r="W821" s="82"/>
      <c r="X821" s="82"/>
      <c r="Y821" s="82"/>
      <c r="Z821" s="82"/>
    </row>
    <row r="822" spans="1:26" customFormat="1" ht="15" x14ac:dyDescent="0.25">
      <c r="A822" s="363" t="s">
        <v>1000</v>
      </c>
      <c r="B822" s="363" t="s">
        <v>529</v>
      </c>
      <c r="C822" s="363"/>
      <c r="D822" s="363" t="s">
        <v>501</v>
      </c>
      <c r="E822" s="82"/>
      <c r="F822" s="82"/>
      <c r="G822" s="82"/>
      <c r="H822" s="82"/>
      <c r="I822" s="82"/>
      <c r="J822" s="82"/>
      <c r="K822" s="363"/>
      <c r="L822" s="363"/>
      <c r="M822" s="364">
        <v>10</v>
      </c>
      <c r="N822" s="365">
        <v>1944.1</v>
      </c>
      <c r="O822" s="82"/>
      <c r="P822" s="364">
        <v>5</v>
      </c>
      <c r="Q822" s="365">
        <v>502.98</v>
      </c>
      <c r="R822" s="82"/>
      <c r="S822" s="367">
        <v>1</v>
      </c>
      <c r="T822" s="367">
        <v>85.07</v>
      </c>
      <c r="U822" s="362"/>
      <c r="V822" s="82"/>
      <c r="W822" s="82"/>
      <c r="X822" s="82"/>
      <c r="Y822" s="82"/>
      <c r="Z822" s="82"/>
    </row>
    <row r="823" spans="1:26" customFormat="1" ht="15" x14ac:dyDescent="0.25">
      <c r="A823" s="363" t="s">
        <v>1000</v>
      </c>
      <c r="B823" s="363" t="s">
        <v>533</v>
      </c>
      <c r="C823" s="363"/>
      <c r="D823" s="363" t="s">
        <v>97</v>
      </c>
      <c r="E823" s="82"/>
      <c r="F823" s="82"/>
      <c r="G823" s="82"/>
      <c r="H823" s="82"/>
      <c r="I823" s="82"/>
      <c r="J823" s="82"/>
      <c r="K823" s="363"/>
      <c r="L823" s="363"/>
      <c r="M823" s="364">
        <v>1</v>
      </c>
      <c r="N823" s="365">
        <v>221.48</v>
      </c>
      <c r="O823" s="82"/>
      <c r="P823" s="364">
        <v>1</v>
      </c>
      <c r="Q823" s="365">
        <v>17.36</v>
      </c>
      <c r="R823" s="82"/>
      <c r="S823" s="367"/>
      <c r="T823" s="367"/>
      <c r="U823" s="254"/>
      <c r="V823" s="82"/>
      <c r="W823" s="82"/>
      <c r="X823" s="82"/>
      <c r="Y823" s="82"/>
      <c r="Z823" s="82"/>
    </row>
    <row r="824" spans="1:26" customFormat="1" ht="15" x14ac:dyDescent="0.25">
      <c r="A824" s="363" t="s">
        <v>1000</v>
      </c>
      <c r="B824" s="363" t="s">
        <v>534</v>
      </c>
      <c r="C824" s="363"/>
      <c r="D824" s="363" t="s">
        <v>90</v>
      </c>
      <c r="E824" s="82"/>
      <c r="F824" s="82"/>
      <c r="G824" s="82"/>
      <c r="H824" s="82"/>
      <c r="I824" s="82"/>
      <c r="J824" s="82"/>
      <c r="K824" s="363"/>
      <c r="L824" s="363"/>
      <c r="M824" s="364">
        <v>15</v>
      </c>
      <c r="N824" s="365">
        <v>5521.58</v>
      </c>
      <c r="O824" s="82"/>
      <c r="P824" s="364">
        <v>13</v>
      </c>
      <c r="Q824" s="365">
        <v>3354.06</v>
      </c>
      <c r="R824" s="82"/>
      <c r="S824" s="364">
        <v>2</v>
      </c>
      <c r="T824" s="365">
        <v>212.13</v>
      </c>
      <c r="U824" s="362"/>
      <c r="V824" s="82"/>
      <c r="W824" s="82"/>
      <c r="X824" s="82"/>
      <c r="Y824" s="82"/>
      <c r="Z824" s="82"/>
    </row>
    <row r="825" spans="1:26" customFormat="1" ht="15" x14ac:dyDescent="0.25">
      <c r="A825" s="363" t="s">
        <v>1000</v>
      </c>
      <c r="B825" s="363" t="s">
        <v>535</v>
      </c>
      <c r="C825" s="363"/>
      <c r="D825" s="363" t="s">
        <v>79</v>
      </c>
      <c r="E825" s="82"/>
      <c r="F825" s="82"/>
      <c r="G825" s="82"/>
      <c r="H825" s="82"/>
      <c r="I825" s="82"/>
      <c r="J825" s="82"/>
      <c r="K825" s="363"/>
      <c r="L825" s="363"/>
      <c r="M825" s="367"/>
      <c r="N825" s="367"/>
      <c r="O825" s="82"/>
      <c r="P825" s="364"/>
      <c r="Q825" s="365"/>
      <c r="R825" s="82"/>
      <c r="S825" s="364">
        <v>1</v>
      </c>
      <c r="T825" s="365">
        <v>35.33</v>
      </c>
      <c r="U825" s="254"/>
      <c r="V825" s="82"/>
      <c r="W825" s="82"/>
      <c r="X825" s="82"/>
      <c r="Y825" s="82"/>
      <c r="Z825" s="82"/>
    </row>
    <row r="826" spans="1:26" customFormat="1" ht="15" x14ac:dyDescent="0.25">
      <c r="A826" s="363" t="s">
        <v>1000</v>
      </c>
      <c r="B826" s="363" t="s">
        <v>536</v>
      </c>
      <c r="C826" s="363"/>
      <c r="D826" s="363" t="s">
        <v>88</v>
      </c>
      <c r="E826" s="82"/>
      <c r="F826" s="82"/>
      <c r="G826" s="82"/>
      <c r="H826" s="82"/>
      <c r="I826" s="82"/>
      <c r="J826" s="82"/>
      <c r="K826" s="363"/>
      <c r="L826" s="363"/>
      <c r="M826" s="364">
        <v>1</v>
      </c>
      <c r="N826" s="365">
        <v>305.04000000000002</v>
      </c>
      <c r="O826" s="82"/>
      <c r="P826" s="364">
        <v>2</v>
      </c>
      <c r="Q826" s="365">
        <v>55.25</v>
      </c>
      <c r="R826" s="82"/>
      <c r="S826" s="367"/>
      <c r="T826" s="367"/>
      <c r="U826" s="254"/>
      <c r="V826" s="82"/>
      <c r="W826" s="82"/>
      <c r="X826" s="82"/>
      <c r="Y826" s="82"/>
      <c r="Z826" s="82"/>
    </row>
    <row r="827" spans="1:26" customFormat="1" ht="15" x14ac:dyDescent="0.25">
      <c r="A827" s="363" t="s">
        <v>1000</v>
      </c>
      <c r="B827" s="363" t="s">
        <v>537</v>
      </c>
      <c r="C827" s="363"/>
      <c r="D827" s="363" t="s">
        <v>68</v>
      </c>
      <c r="E827" s="82"/>
      <c r="F827" s="82"/>
      <c r="G827" s="82"/>
      <c r="H827" s="82"/>
      <c r="I827" s="82"/>
      <c r="J827" s="82"/>
      <c r="K827" s="363"/>
      <c r="L827" s="363"/>
      <c r="M827" s="364">
        <v>3</v>
      </c>
      <c r="N827" s="365">
        <v>350.51</v>
      </c>
      <c r="O827" s="82"/>
      <c r="P827" s="364">
        <v>2</v>
      </c>
      <c r="Q827" s="365">
        <v>93.59</v>
      </c>
      <c r="R827" s="82"/>
      <c r="S827" s="364"/>
      <c r="T827" s="365"/>
      <c r="U827" s="362"/>
      <c r="V827" s="82"/>
      <c r="W827" s="82"/>
      <c r="X827" s="82"/>
      <c r="Y827" s="82"/>
      <c r="Z827" s="82"/>
    </row>
    <row r="828" spans="1:26" customFormat="1" ht="15" x14ac:dyDescent="0.25">
      <c r="A828" s="363" t="s">
        <v>1000</v>
      </c>
      <c r="B828" s="363" t="s">
        <v>541</v>
      </c>
      <c r="C828" s="363"/>
      <c r="D828" s="363" t="s">
        <v>542</v>
      </c>
      <c r="E828" s="82"/>
      <c r="F828" s="82"/>
      <c r="G828" s="82"/>
      <c r="H828" s="82"/>
      <c r="I828" s="82"/>
      <c r="J828" s="82"/>
      <c r="K828" s="363"/>
      <c r="L828" s="363"/>
      <c r="M828" s="364">
        <v>1</v>
      </c>
      <c r="N828" s="365">
        <v>146.38</v>
      </c>
      <c r="O828" s="82"/>
      <c r="P828" s="364"/>
      <c r="Q828" s="365"/>
      <c r="R828" s="82"/>
      <c r="S828" s="364"/>
      <c r="T828" s="365"/>
      <c r="U828" s="254"/>
      <c r="V828" s="82"/>
      <c r="W828" s="82"/>
      <c r="X828" s="82"/>
      <c r="Y828" s="82"/>
      <c r="Z828" s="82"/>
    </row>
    <row r="829" spans="1:26" customFormat="1" ht="15" x14ac:dyDescent="0.25">
      <c r="A829" s="363" t="s">
        <v>1000</v>
      </c>
      <c r="B829" s="363" t="s">
        <v>543</v>
      </c>
      <c r="C829" s="363"/>
      <c r="D829" s="363" t="s">
        <v>109</v>
      </c>
      <c r="E829" s="82"/>
      <c r="F829" s="82"/>
      <c r="G829" s="82"/>
      <c r="H829" s="82"/>
      <c r="I829" s="82"/>
      <c r="J829" s="82"/>
      <c r="K829" s="363"/>
      <c r="L829" s="363"/>
      <c r="M829" s="364">
        <v>26</v>
      </c>
      <c r="N829" s="365">
        <v>4204.03</v>
      </c>
      <c r="O829" s="82"/>
      <c r="P829" s="367">
        <v>8</v>
      </c>
      <c r="Q829" s="367">
        <v>3219.4</v>
      </c>
      <c r="R829" s="82"/>
      <c r="S829" s="367">
        <v>4</v>
      </c>
      <c r="T829" s="367">
        <v>613.63</v>
      </c>
      <c r="U829" s="362"/>
      <c r="V829" s="82"/>
      <c r="W829" s="82"/>
      <c r="X829" s="82"/>
      <c r="Y829" s="82"/>
      <c r="Z829" s="82"/>
    </row>
    <row r="830" spans="1:26" customFormat="1" ht="15" x14ac:dyDescent="0.25">
      <c r="A830" s="363" t="s">
        <v>1000</v>
      </c>
      <c r="B830" s="363" t="s">
        <v>544</v>
      </c>
      <c r="C830" s="363"/>
      <c r="D830" s="363" t="s">
        <v>131</v>
      </c>
      <c r="E830" s="82"/>
      <c r="F830" s="82"/>
      <c r="G830" s="82"/>
      <c r="H830" s="82"/>
      <c r="I830" s="82"/>
      <c r="J830" s="82"/>
      <c r="K830" s="363"/>
      <c r="L830" s="363"/>
      <c r="M830" s="364">
        <v>31</v>
      </c>
      <c r="N830" s="365">
        <v>6162.93</v>
      </c>
      <c r="O830" s="82"/>
      <c r="P830" s="367">
        <v>12</v>
      </c>
      <c r="Q830" s="367">
        <v>2799.44</v>
      </c>
      <c r="R830" s="82"/>
      <c r="S830" s="367">
        <v>2</v>
      </c>
      <c r="T830" s="367">
        <v>444.03</v>
      </c>
      <c r="U830" s="254"/>
      <c r="V830" s="82"/>
      <c r="W830" s="82"/>
      <c r="X830" s="82"/>
      <c r="Y830" s="82"/>
      <c r="Z830" s="82"/>
    </row>
    <row r="831" spans="1:26" customFormat="1" ht="15" x14ac:dyDescent="0.25">
      <c r="A831" s="363" t="s">
        <v>1000</v>
      </c>
      <c r="B831" s="363" t="s">
        <v>683</v>
      </c>
      <c r="C831" s="363"/>
      <c r="D831" s="363" t="s">
        <v>145</v>
      </c>
      <c r="E831" s="82"/>
      <c r="F831" s="82"/>
      <c r="G831" s="82"/>
      <c r="H831" s="82"/>
      <c r="I831" s="82"/>
      <c r="J831" s="82"/>
      <c r="K831" s="363"/>
      <c r="L831" s="363"/>
      <c r="M831" s="364">
        <v>5</v>
      </c>
      <c r="N831" s="365">
        <v>920.46</v>
      </c>
      <c r="O831" s="82"/>
      <c r="P831" s="367">
        <v>2</v>
      </c>
      <c r="Q831" s="367">
        <v>61.03</v>
      </c>
      <c r="R831" s="82"/>
      <c r="S831" s="367"/>
      <c r="T831" s="367"/>
      <c r="U831" s="362"/>
      <c r="V831" s="82"/>
      <c r="W831" s="82"/>
      <c r="X831" s="82"/>
      <c r="Y831" s="82"/>
      <c r="Z831" s="82"/>
    </row>
    <row r="832" spans="1:26" customFormat="1" ht="15" x14ac:dyDescent="0.25">
      <c r="A832" s="363" t="s">
        <v>1000</v>
      </c>
      <c r="B832" s="363" t="s">
        <v>548</v>
      </c>
      <c r="C832" s="363"/>
      <c r="D832" s="363" t="s">
        <v>385</v>
      </c>
      <c r="E832" s="82"/>
      <c r="F832" s="82"/>
      <c r="G832" s="82"/>
      <c r="H832" s="82"/>
      <c r="I832" s="82"/>
      <c r="J832" s="82"/>
      <c r="K832" s="363"/>
      <c r="L832" s="363"/>
      <c r="M832" s="364">
        <v>15</v>
      </c>
      <c r="N832" s="365">
        <v>2287.91</v>
      </c>
      <c r="O832" s="82"/>
      <c r="P832" s="367">
        <v>4</v>
      </c>
      <c r="Q832" s="367">
        <v>678.21</v>
      </c>
      <c r="R832" s="82"/>
      <c r="S832" s="367">
        <v>1</v>
      </c>
      <c r="T832" s="367">
        <v>280.69</v>
      </c>
      <c r="U832" s="362"/>
      <c r="V832" s="82"/>
      <c r="W832" s="82"/>
      <c r="X832" s="82"/>
      <c r="Y832" s="82"/>
      <c r="Z832" s="82"/>
    </row>
    <row r="833" spans="1:26" customFormat="1" ht="15" x14ac:dyDescent="0.25">
      <c r="A833" s="363" t="s">
        <v>1000</v>
      </c>
      <c r="B833" s="363" t="s">
        <v>549</v>
      </c>
      <c r="C833" s="363"/>
      <c r="D833" s="363" t="s">
        <v>170</v>
      </c>
      <c r="E833" s="82"/>
      <c r="F833" s="82"/>
      <c r="G833" s="82"/>
      <c r="H833" s="82"/>
      <c r="I833" s="82"/>
      <c r="J833" s="82"/>
      <c r="K833" s="363"/>
      <c r="L833" s="363"/>
      <c r="M833" s="364">
        <v>39</v>
      </c>
      <c r="N833" s="365">
        <v>6453.85</v>
      </c>
      <c r="O833" s="82"/>
      <c r="P833" s="364">
        <v>17</v>
      </c>
      <c r="Q833" s="365">
        <v>4714.33</v>
      </c>
      <c r="R833" s="82"/>
      <c r="S833" s="364">
        <v>3</v>
      </c>
      <c r="T833" s="365">
        <v>406.5</v>
      </c>
      <c r="U833" s="254"/>
      <c r="V833" s="82"/>
      <c r="W833" s="82"/>
      <c r="X833" s="82"/>
      <c r="Y833" s="82"/>
      <c r="Z833" s="82"/>
    </row>
    <row r="834" spans="1:26" customFormat="1" ht="15" x14ac:dyDescent="0.25">
      <c r="A834" s="363" t="s">
        <v>1000</v>
      </c>
      <c r="B834" s="363" t="s">
        <v>551</v>
      </c>
      <c r="C834" s="363"/>
      <c r="D834" s="363" t="s">
        <v>157</v>
      </c>
      <c r="E834" s="82"/>
      <c r="F834" s="82"/>
      <c r="G834" s="82"/>
      <c r="H834" s="82"/>
      <c r="I834" s="82"/>
      <c r="J834" s="82"/>
      <c r="K834" s="363"/>
      <c r="L834" s="363"/>
      <c r="M834" s="364">
        <v>1</v>
      </c>
      <c r="N834" s="365">
        <v>27.14</v>
      </c>
      <c r="O834" s="82"/>
      <c r="P834" s="364">
        <v>1</v>
      </c>
      <c r="Q834" s="365">
        <v>23.86</v>
      </c>
      <c r="R834" s="82"/>
      <c r="S834" s="364"/>
      <c r="T834" s="365"/>
      <c r="U834" s="254"/>
      <c r="V834" s="82"/>
      <c r="W834" s="82"/>
      <c r="X834" s="82"/>
      <c r="Y834" s="82"/>
      <c r="Z834" s="82"/>
    </row>
    <row r="835" spans="1:26" customFormat="1" ht="15" x14ac:dyDescent="0.25">
      <c r="A835" s="363" t="s">
        <v>1000</v>
      </c>
      <c r="B835" s="363" t="s">
        <v>685</v>
      </c>
      <c r="C835" s="363"/>
      <c r="D835" s="363" t="s">
        <v>349</v>
      </c>
      <c r="E835" s="82"/>
      <c r="F835" s="82"/>
      <c r="G835" s="82"/>
      <c r="H835" s="82"/>
      <c r="I835" s="82"/>
      <c r="J835" s="82"/>
      <c r="K835" s="363"/>
      <c r="L835" s="363"/>
      <c r="M835" s="367">
        <v>1</v>
      </c>
      <c r="N835" s="367">
        <v>164.75</v>
      </c>
      <c r="O835" s="82"/>
      <c r="P835" s="364">
        <v>1</v>
      </c>
      <c r="Q835" s="365">
        <v>107.55</v>
      </c>
      <c r="R835" s="82"/>
      <c r="S835" s="364"/>
      <c r="T835" s="365"/>
      <c r="U835" s="254"/>
      <c r="V835" s="82"/>
      <c r="W835" s="82"/>
      <c r="X835" s="82"/>
      <c r="Y835" s="82"/>
      <c r="Z835" s="82"/>
    </row>
    <row r="836" spans="1:26" customFormat="1" ht="15" x14ac:dyDescent="0.25">
      <c r="A836" s="363" t="s">
        <v>1000</v>
      </c>
      <c r="B836" s="363" t="s">
        <v>555</v>
      </c>
      <c r="C836" s="363"/>
      <c r="D836" s="363" t="s">
        <v>211</v>
      </c>
      <c r="E836" s="82"/>
      <c r="F836" s="82"/>
      <c r="G836" s="82"/>
      <c r="H836" s="82"/>
      <c r="I836" s="82"/>
      <c r="J836" s="82"/>
      <c r="K836" s="363"/>
      <c r="L836" s="363"/>
      <c r="M836" s="364">
        <v>1</v>
      </c>
      <c r="N836" s="365">
        <v>48.95</v>
      </c>
      <c r="O836" s="82"/>
      <c r="P836" s="367"/>
      <c r="Q836" s="367"/>
      <c r="R836" s="82"/>
      <c r="S836" s="367"/>
      <c r="T836" s="367"/>
      <c r="U836" s="254"/>
      <c r="V836" s="82"/>
      <c r="W836" s="82"/>
      <c r="X836" s="82"/>
      <c r="Y836" s="82"/>
      <c r="Z836" s="82"/>
    </row>
    <row r="837" spans="1:26" customFormat="1" ht="15" x14ac:dyDescent="0.25">
      <c r="A837" s="363" t="s">
        <v>1000</v>
      </c>
      <c r="B837" s="363" t="s">
        <v>558</v>
      </c>
      <c r="C837" s="363"/>
      <c r="D837" s="363" t="s">
        <v>194</v>
      </c>
      <c r="E837" s="82"/>
      <c r="F837" s="82"/>
      <c r="G837" s="82"/>
      <c r="H837" s="82"/>
      <c r="I837" s="82"/>
      <c r="J837" s="82"/>
      <c r="K837" s="363"/>
      <c r="L837" s="363"/>
      <c r="M837" s="364">
        <v>4</v>
      </c>
      <c r="N837" s="365">
        <v>1994.78</v>
      </c>
      <c r="O837" s="82"/>
      <c r="P837" s="364">
        <v>3</v>
      </c>
      <c r="Q837" s="365">
        <v>1069.3699999999999</v>
      </c>
      <c r="R837" s="82"/>
      <c r="S837" s="364">
        <v>1</v>
      </c>
      <c r="T837" s="365">
        <v>163.77000000000001</v>
      </c>
      <c r="U837" s="362"/>
      <c r="V837" s="82"/>
      <c r="W837" s="82"/>
      <c r="X837" s="82"/>
      <c r="Y837" s="82"/>
      <c r="Z837" s="82"/>
    </row>
    <row r="838" spans="1:26" customFormat="1" ht="15" x14ac:dyDescent="0.25">
      <c r="A838" s="363" t="s">
        <v>1000</v>
      </c>
      <c r="B838" s="363" t="s">
        <v>561</v>
      </c>
      <c r="C838" s="363"/>
      <c r="D838" s="363" t="s">
        <v>227</v>
      </c>
      <c r="E838" s="82"/>
      <c r="F838" s="82"/>
      <c r="G838" s="82"/>
      <c r="H838" s="82"/>
      <c r="I838" s="82"/>
      <c r="J838" s="82"/>
      <c r="K838" s="363"/>
      <c r="L838" s="363"/>
      <c r="M838" s="364">
        <v>6</v>
      </c>
      <c r="N838" s="365">
        <v>3075.47</v>
      </c>
      <c r="O838" s="82"/>
      <c r="P838" s="364">
        <v>11</v>
      </c>
      <c r="Q838" s="365">
        <v>1505.55</v>
      </c>
      <c r="R838" s="82"/>
      <c r="S838" s="367">
        <v>1</v>
      </c>
      <c r="T838" s="367">
        <v>300</v>
      </c>
      <c r="U838" s="362"/>
      <c r="V838" s="82"/>
      <c r="W838" s="82"/>
      <c r="X838" s="82"/>
      <c r="Y838" s="82"/>
      <c r="Z838" s="82"/>
    </row>
    <row r="839" spans="1:26" customFormat="1" ht="15" x14ac:dyDescent="0.25">
      <c r="A839" s="363" t="s">
        <v>1000</v>
      </c>
      <c r="B839" s="363" t="s">
        <v>562</v>
      </c>
      <c r="C839" s="363"/>
      <c r="D839" s="363" t="s">
        <v>81</v>
      </c>
      <c r="E839" s="82"/>
      <c r="F839" s="82"/>
      <c r="G839" s="82"/>
      <c r="H839" s="82"/>
      <c r="I839" s="82"/>
      <c r="J839" s="82"/>
      <c r="K839" s="363"/>
      <c r="L839" s="363"/>
      <c r="M839" s="364">
        <v>4</v>
      </c>
      <c r="N839" s="365">
        <v>417.97</v>
      </c>
      <c r="O839" s="82"/>
      <c r="P839" s="364">
        <v>1</v>
      </c>
      <c r="Q839" s="365">
        <v>67.08</v>
      </c>
      <c r="R839" s="82"/>
      <c r="S839" s="367"/>
      <c r="T839" s="367"/>
      <c r="U839" s="254"/>
      <c r="V839" s="82"/>
      <c r="W839" s="82"/>
      <c r="X839" s="82"/>
      <c r="Y839" s="82"/>
      <c r="Z839" s="82"/>
    </row>
    <row r="840" spans="1:26" customFormat="1" ht="15" x14ac:dyDescent="0.25">
      <c r="A840" s="363" t="s">
        <v>1000</v>
      </c>
      <c r="B840" s="363" t="s">
        <v>563</v>
      </c>
      <c r="C840" s="363"/>
      <c r="D840" s="363" t="s">
        <v>100</v>
      </c>
      <c r="E840" s="82"/>
      <c r="F840" s="82"/>
      <c r="G840" s="82"/>
      <c r="H840" s="82"/>
      <c r="I840" s="82"/>
      <c r="J840" s="82"/>
      <c r="K840" s="363"/>
      <c r="L840" s="363"/>
      <c r="M840" s="364">
        <v>7</v>
      </c>
      <c r="N840" s="365">
        <v>1100.76</v>
      </c>
      <c r="O840" s="82"/>
      <c r="P840" s="367"/>
      <c r="Q840" s="367"/>
      <c r="R840" s="82"/>
      <c r="S840" s="367"/>
      <c r="T840" s="367"/>
      <c r="U840" s="362"/>
      <c r="V840" s="82"/>
      <c r="W840" s="82"/>
      <c r="X840" s="82"/>
      <c r="Y840" s="82"/>
      <c r="Z840" s="82"/>
    </row>
    <row r="841" spans="1:26" customFormat="1" ht="15" x14ac:dyDescent="0.25">
      <c r="A841" s="363" t="s">
        <v>1000</v>
      </c>
      <c r="B841" s="363" t="s">
        <v>564</v>
      </c>
      <c r="C841" s="363"/>
      <c r="D841" s="363" t="s">
        <v>75</v>
      </c>
      <c r="E841" s="82"/>
      <c r="F841" s="82"/>
      <c r="G841" s="82"/>
      <c r="H841" s="82"/>
      <c r="I841" s="82"/>
      <c r="J841" s="82"/>
      <c r="K841" s="363"/>
      <c r="L841" s="363"/>
      <c r="M841" s="364">
        <v>6</v>
      </c>
      <c r="N841" s="365">
        <v>902.38</v>
      </c>
      <c r="O841" s="82"/>
      <c r="P841" s="367">
        <v>1</v>
      </c>
      <c r="Q841" s="367">
        <v>537.83000000000004</v>
      </c>
      <c r="R841" s="82"/>
      <c r="S841" s="367"/>
      <c r="T841" s="367"/>
      <c r="U841" s="254"/>
      <c r="V841" s="82"/>
      <c r="W841" s="82"/>
      <c r="X841" s="82"/>
      <c r="Y841" s="82"/>
      <c r="Z841" s="82"/>
    </row>
    <row r="842" spans="1:26" customFormat="1" ht="15" x14ac:dyDescent="0.25">
      <c r="A842" s="363" t="s">
        <v>1000</v>
      </c>
      <c r="B842" s="363" t="s">
        <v>566</v>
      </c>
      <c r="C842" s="363"/>
      <c r="D842" s="363" t="s">
        <v>86</v>
      </c>
      <c r="E842" s="82"/>
      <c r="F842" s="82"/>
      <c r="G842" s="82"/>
      <c r="H842" s="82"/>
      <c r="I842" s="82"/>
      <c r="J842" s="82"/>
      <c r="K842" s="363"/>
      <c r="L842" s="363"/>
      <c r="M842" s="367">
        <v>10</v>
      </c>
      <c r="N842" s="367">
        <v>730.23</v>
      </c>
      <c r="O842" s="82"/>
      <c r="P842" s="364">
        <v>3</v>
      </c>
      <c r="Q842" s="365">
        <v>725.56</v>
      </c>
      <c r="R842" s="82"/>
      <c r="S842" s="367"/>
      <c r="T842" s="367"/>
      <c r="U842" s="362"/>
      <c r="V842" s="82"/>
      <c r="W842" s="82"/>
      <c r="X842" s="82"/>
      <c r="Y842" s="82"/>
      <c r="Z842" s="82"/>
    </row>
    <row r="843" spans="1:26" customFormat="1" ht="15" x14ac:dyDescent="0.25">
      <c r="A843" s="363" t="s">
        <v>1000</v>
      </c>
      <c r="B843" s="363" t="s">
        <v>568</v>
      </c>
      <c r="C843" s="363"/>
      <c r="D843" s="363" t="s">
        <v>109</v>
      </c>
      <c r="E843" s="82"/>
      <c r="F843" s="82"/>
      <c r="G843" s="82"/>
      <c r="H843" s="82"/>
      <c r="I843" s="82"/>
      <c r="J843" s="82"/>
      <c r="K843" s="363"/>
      <c r="L843" s="363"/>
      <c r="M843" s="364">
        <v>5</v>
      </c>
      <c r="N843" s="365">
        <v>301.55</v>
      </c>
      <c r="O843" s="82"/>
      <c r="P843" s="364">
        <v>1</v>
      </c>
      <c r="Q843" s="365">
        <v>77.83</v>
      </c>
      <c r="R843" s="82"/>
      <c r="S843" s="364"/>
      <c r="T843" s="365"/>
      <c r="U843" s="254"/>
      <c r="V843" s="82"/>
      <c r="W843" s="82"/>
      <c r="X843" s="82"/>
      <c r="Y843" s="82"/>
      <c r="Z843" s="82"/>
    </row>
    <row r="844" spans="1:26" customFormat="1" ht="15" x14ac:dyDescent="0.25">
      <c r="A844" s="363" t="s">
        <v>1000</v>
      </c>
      <c r="B844" s="363" t="s">
        <v>569</v>
      </c>
      <c r="C844" s="363"/>
      <c r="D844" s="363" t="s">
        <v>167</v>
      </c>
      <c r="E844" s="82"/>
      <c r="F844" s="82"/>
      <c r="G844" s="82"/>
      <c r="H844" s="82"/>
      <c r="I844" s="82"/>
      <c r="J844" s="82"/>
      <c r="K844" s="363"/>
      <c r="L844" s="363"/>
      <c r="M844" s="367">
        <v>1</v>
      </c>
      <c r="N844" s="367">
        <v>556.59</v>
      </c>
      <c r="O844" s="82"/>
      <c r="P844" s="364"/>
      <c r="Q844" s="365"/>
      <c r="R844" s="82"/>
      <c r="S844" s="367"/>
      <c r="T844" s="367"/>
      <c r="U844" s="254"/>
      <c r="V844" s="82"/>
      <c r="W844" s="82"/>
      <c r="X844" s="82"/>
      <c r="Y844" s="82"/>
      <c r="Z844" s="82"/>
    </row>
    <row r="845" spans="1:26" customFormat="1" ht="15" x14ac:dyDescent="0.25">
      <c r="A845" s="363" t="s">
        <v>1000</v>
      </c>
      <c r="B845" s="363" t="s">
        <v>570</v>
      </c>
      <c r="C845" s="363"/>
      <c r="D845" s="363" t="s">
        <v>120</v>
      </c>
      <c r="E845" s="82"/>
      <c r="F845" s="82"/>
      <c r="G845" s="82"/>
      <c r="H845" s="82"/>
      <c r="I845" s="82"/>
      <c r="J845" s="82"/>
      <c r="K845" s="363"/>
      <c r="L845" s="363"/>
      <c r="M845" s="364">
        <v>6</v>
      </c>
      <c r="N845" s="365">
        <v>1999.36</v>
      </c>
      <c r="O845" s="82"/>
      <c r="P845" s="364">
        <v>3</v>
      </c>
      <c r="Q845" s="365">
        <v>728.81</v>
      </c>
      <c r="R845" s="82"/>
      <c r="S845" s="364"/>
      <c r="T845" s="365"/>
      <c r="U845" s="254"/>
      <c r="V845" s="82"/>
      <c r="W845" s="82"/>
      <c r="X845" s="82"/>
      <c r="Y845" s="82"/>
      <c r="Z845" s="82"/>
    </row>
    <row r="846" spans="1:26" customFormat="1" ht="15" x14ac:dyDescent="0.25">
      <c r="A846" s="363" t="s">
        <v>1000</v>
      </c>
      <c r="B846" s="363" t="s">
        <v>571</v>
      </c>
      <c r="C846" s="363"/>
      <c r="D846" s="363" t="s">
        <v>572</v>
      </c>
      <c r="E846" s="82"/>
      <c r="F846" s="82"/>
      <c r="G846" s="82"/>
      <c r="H846" s="82"/>
      <c r="I846" s="82"/>
      <c r="J846" s="82"/>
      <c r="K846" s="363"/>
      <c r="L846" s="363"/>
      <c r="M846" s="364">
        <v>9</v>
      </c>
      <c r="N846" s="365">
        <v>2221.44</v>
      </c>
      <c r="O846" s="82"/>
      <c r="P846" s="367">
        <v>6</v>
      </c>
      <c r="Q846" s="367">
        <v>2179.91</v>
      </c>
      <c r="R846" s="82"/>
      <c r="S846" s="367">
        <v>1</v>
      </c>
      <c r="T846" s="367">
        <v>80.67</v>
      </c>
      <c r="U846" s="254"/>
      <c r="V846" s="82"/>
      <c r="W846" s="82"/>
      <c r="X846" s="82"/>
      <c r="Y846" s="82"/>
      <c r="Z846" s="82"/>
    </row>
    <row r="847" spans="1:26" customFormat="1" ht="15" x14ac:dyDescent="0.25">
      <c r="A847" s="363" t="s">
        <v>1000</v>
      </c>
      <c r="B847" s="363" t="s">
        <v>573</v>
      </c>
      <c r="C847" s="363"/>
      <c r="D847" s="363" t="s">
        <v>167</v>
      </c>
      <c r="E847" s="82"/>
      <c r="F847" s="82"/>
      <c r="G847" s="82"/>
      <c r="H847" s="82"/>
      <c r="I847" s="82"/>
      <c r="J847" s="82"/>
      <c r="K847" s="363"/>
      <c r="L847" s="363"/>
      <c r="M847" s="364">
        <v>10</v>
      </c>
      <c r="N847" s="365">
        <v>2993.84</v>
      </c>
      <c r="O847" s="82"/>
      <c r="P847" s="364">
        <v>7</v>
      </c>
      <c r="Q847" s="365">
        <v>997.85</v>
      </c>
      <c r="R847" s="82"/>
      <c r="S847" s="364">
        <v>3</v>
      </c>
      <c r="T847" s="365">
        <v>1834.53</v>
      </c>
      <c r="U847" s="254"/>
      <c r="V847" s="82"/>
      <c r="W847" s="82"/>
      <c r="X847" s="82"/>
      <c r="Y847" s="82"/>
      <c r="Z847" s="82"/>
    </row>
    <row r="848" spans="1:26" customFormat="1" ht="15" x14ac:dyDescent="0.25">
      <c r="A848" s="363" t="s">
        <v>1000</v>
      </c>
      <c r="B848" s="363" t="s">
        <v>574</v>
      </c>
      <c r="C848" s="363"/>
      <c r="D848" s="363" t="s">
        <v>167</v>
      </c>
      <c r="E848" s="82"/>
      <c r="F848" s="82"/>
      <c r="G848" s="82"/>
      <c r="H848" s="82"/>
      <c r="I848" s="82"/>
      <c r="J848" s="82"/>
      <c r="K848" s="363"/>
      <c r="L848" s="363"/>
      <c r="M848" s="364">
        <v>1</v>
      </c>
      <c r="N848" s="365">
        <v>156.34</v>
      </c>
      <c r="O848" s="82"/>
      <c r="P848" s="364">
        <v>3</v>
      </c>
      <c r="Q848" s="365">
        <v>457.69</v>
      </c>
      <c r="R848" s="82"/>
      <c r="S848" s="364"/>
      <c r="T848" s="365"/>
      <c r="U848" s="362"/>
      <c r="V848" s="82"/>
      <c r="W848" s="82"/>
      <c r="X848" s="82"/>
      <c r="Y848" s="82"/>
      <c r="Z848" s="82"/>
    </row>
    <row r="849" spans="1:26" customFormat="1" ht="15" x14ac:dyDescent="0.25">
      <c r="A849" s="363" t="s">
        <v>1000</v>
      </c>
      <c r="B849" s="363" t="s">
        <v>968</v>
      </c>
      <c r="C849" s="363"/>
      <c r="D849" s="363" t="s">
        <v>167</v>
      </c>
      <c r="E849" s="82"/>
      <c r="F849" s="82"/>
      <c r="G849" s="82"/>
      <c r="H849" s="82"/>
      <c r="I849" s="82"/>
      <c r="J849" s="82"/>
      <c r="K849" s="363"/>
      <c r="L849" s="363"/>
      <c r="M849" s="364"/>
      <c r="N849" s="365"/>
      <c r="O849" s="82"/>
      <c r="P849" s="364"/>
      <c r="Q849" s="365"/>
      <c r="R849" s="82"/>
      <c r="S849" s="367">
        <v>3</v>
      </c>
      <c r="T849" s="367">
        <v>1225.06</v>
      </c>
      <c r="U849" s="254"/>
      <c r="V849" s="82"/>
      <c r="W849" s="82"/>
      <c r="X849" s="82"/>
      <c r="Y849" s="82"/>
      <c r="Z849" s="82"/>
    </row>
    <row r="850" spans="1:26" customFormat="1" ht="15" x14ac:dyDescent="0.25">
      <c r="A850" s="363" t="s">
        <v>1000</v>
      </c>
      <c r="B850" s="363" t="s">
        <v>575</v>
      </c>
      <c r="C850" s="363"/>
      <c r="D850" s="363" t="s">
        <v>179</v>
      </c>
      <c r="E850" s="82"/>
      <c r="F850" s="82"/>
      <c r="G850" s="82"/>
      <c r="H850" s="82"/>
      <c r="I850" s="82"/>
      <c r="J850" s="82"/>
      <c r="K850" s="363"/>
      <c r="L850" s="363"/>
      <c r="M850" s="364">
        <v>94</v>
      </c>
      <c r="N850" s="365">
        <v>29733.13</v>
      </c>
      <c r="O850" s="82"/>
      <c r="P850" s="364">
        <v>23</v>
      </c>
      <c r="Q850" s="365">
        <v>6468.31</v>
      </c>
      <c r="R850" s="82"/>
      <c r="S850" s="364">
        <v>2</v>
      </c>
      <c r="T850" s="365">
        <v>157.86000000000001</v>
      </c>
      <c r="U850" s="362"/>
      <c r="V850" s="82"/>
      <c r="W850" s="82"/>
      <c r="X850" s="82"/>
      <c r="Y850" s="82"/>
      <c r="Z850" s="82"/>
    </row>
    <row r="851" spans="1:26" customFormat="1" ht="15" x14ac:dyDescent="0.25">
      <c r="A851" s="363" t="s">
        <v>1000</v>
      </c>
      <c r="B851" s="363" t="s">
        <v>969</v>
      </c>
      <c r="C851" s="363"/>
      <c r="D851" s="363" t="s">
        <v>179</v>
      </c>
      <c r="E851" s="82"/>
      <c r="F851" s="82"/>
      <c r="G851" s="82"/>
      <c r="H851" s="82"/>
      <c r="I851" s="82"/>
      <c r="J851" s="82"/>
      <c r="K851" s="363"/>
      <c r="L851" s="363"/>
      <c r="M851" s="364"/>
      <c r="N851" s="365"/>
      <c r="O851" s="82"/>
      <c r="P851" s="367"/>
      <c r="Q851" s="367"/>
      <c r="R851" s="82"/>
      <c r="S851" s="367">
        <v>1</v>
      </c>
      <c r="T851" s="367">
        <v>41.45</v>
      </c>
      <c r="U851" s="254"/>
      <c r="V851" s="82"/>
      <c r="W851" s="82"/>
      <c r="X851" s="82"/>
      <c r="Y851" s="82"/>
      <c r="Z851" s="82"/>
    </row>
    <row r="852" spans="1:26" customFormat="1" ht="15" x14ac:dyDescent="0.25">
      <c r="A852" s="363" t="s">
        <v>1000</v>
      </c>
      <c r="B852" s="363" t="s">
        <v>576</v>
      </c>
      <c r="C852" s="363"/>
      <c r="D852" s="363" t="s">
        <v>287</v>
      </c>
      <c r="E852" s="82"/>
      <c r="F852" s="82"/>
      <c r="G852" s="82"/>
      <c r="H852" s="82"/>
      <c r="I852" s="82"/>
      <c r="J852" s="82"/>
      <c r="K852" s="363"/>
      <c r="L852" s="363"/>
      <c r="M852" s="364">
        <v>4</v>
      </c>
      <c r="N852" s="365">
        <v>1421.19</v>
      </c>
      <c r="O852" s="82"/>
      <c r="P852" s="364"/>
      <c r="Q852" s="365"/>
      <c r="R852" s="82"/>
      <c r="S852" s="364"/>
      <c r="T852" s="365"/>
      <c r="U852" s="362"/>
      <c r="V852" s="82"/>
      <c r="W852" s="82"/>
      <c r="X852" s="82"/>
      <c r="Y852" s="82"/>
      <c r="Z852" s="82"/>
    </row>
    <row r="853" spans="1:26" customFormat="1" ht="15" x14ac:dyDescent="0.25">
      <c r="A853" s="363" t="s">
        <v>1000</v>
      </c>
      <c r="B853" s="363" t="s">
        <v>579</v>
      </c>
      <c r="C853" s="363"/>
      <c r="D853" s="363" t="s">
        <v>127</v>
      </c>
      <c r="E853" s="82"/>
      <c r="F853" s="82"/>
      <c r="G853" s="82"/>
      <c r="H853" s="82"/>
      <c r="I853" s="82"/>
      <c r="J853" s="82"/>
      <c r="K853" s="363"/>
      <c r="L853" s="363"/>
      <c r="M853" s="364">
        <v>9</v>
      </c>
      <c r="N853" s="365">
        <v>1333.25</v>
      </c>
      <c r="O853" s="82"/>
      <c r="P853" s="364">
        <v>11</v>
      </c>
      <c r="Q853" s="365">
        <v>1327.59</v>
      </c>
      <c r="R853" s="82"/>
      <c r="S853" s="364"/>
      <c r="T853" s="365"/>
      <c r="U853" s="362"/>
      <c r="V853" s="82"/>
      <c r="W853" s="82"/>
      <c r="X853" s="82"/>
      <c r="Y853" s="82"/>
      <c r="Z853" s="82"/>
    </row>
    <row r="854" spans="1:26" customFormat="1" ht="15" x14ac:dyDescent="0.25">
      <c r="A854" s="363" t="s">
        <v>1000</v>
      </c>
      <c r="B854" s="363" t="s">
        <v>583</v>
      </c>
      <c r="C854" s="363"/>
      <c r="D854" s="363" t="s">
        <v>460</v>
      </c>
      <c r="E854" s="82"/>
      <c r="F854" s="82"/>
      <c r="G854" s="82"/>
      <c r="H854" s="82"/>
      <c r="I854" s="82"/>
      <c r="J854" s="82"/>
      <c r="K854" s="363"/>
      <c r="L854" s="363"/>
      <c r="M854" s="364">
        <v>18</v>
      </c>
      <c r="N854" s="365">
        <v>4930.43</v>
      </c>
      <c r="O854" s="82"/>
      <c r="P854" s="364">
        <v>8</v>
      </c>
      <c r="Q854" s="365">
        <v>2677.37</v>
      </c>
      <c r="R854" s="82"/>
      <c r="S854" s="367"/>
      <c r="T854" s="367"/>
      <c r="U854" s="254"/>
      <c r="V854" s="82"/>
      <c r="W854" s="82"/>
      <c r="X854" s="82"/>
      <c r="Y854" s="82"/>
      <c r="Z854" s="82"/>
    </row>
    <row r="855" spans="1:26" customFormat="1" ht="15" x14ac:dyDescent="0.25">
      <c r="A855" s="363"/>
      <c r="B855" s="363"/>
      <c r="C855" s="363"/>
      <c r="D855" s="363"/>
      <c r="E855" s="82"/>
      <c r="F855" s="82"/>
      <c r="G855" s="82"/>
      <c r="H855" s="82"/>
      <c r="I855" s="82"/>
      <c r="J855" s="82"/>
      <c r="K855" s="363"/>
      <c r="L855" s="363"/>
      <c r="M855" s="364"/>
      <c r="N855" s="365"/>
      <c r="O855" s="82"/>
      <c r="P855" s="364"/>
      <c r="Q855" s="365"/>
      <c r="R855" s="82"/>
      <c r="S855" s="367"/>
      <c r="T855" s="367"/>
      <c r="U855" s="362"/>
      <c r="V855" s="82"/>
      <c r="W855" s="82"/>
      <c r="X855" s="82"/>
      <c r="Y855" s="82"/>
      <c r="Z855" s="82"/>
    </row>
    <row r="856" spans="1:26" customFormat="1" ht="163.5" customHeight="1" x14ac:dyDescent="0.25">
      <c r="A856" s="363" t="s">
        <v>1004</v>
      </c>
      <c r="B856" s="363" t="s">
        <v>941</v>
      </c>
      <c r="C856" s="363"/>
      <c r="D856" s="363" t="s">
        <v>941</v>
      </c>
      <c r="E856" s="410" t="s">
        <v>1005</v>
      </c>
      <c r="F856" s="82"/>
      <c r="G856" s="410" t="s">
        <v>1006</v>
      </c>
      <c r="H856" s="82"/>
      <c r="I856" s="82"/>
      <c r="J856" s="82"/>
      <c r="K856" s="363"/>
      <c r="L856" s="363"/>
      <c r="M856" s="364"/>
      <c r="N856" s="365"/>
      <c r="O856" s="82"/>
      <c r="P856" s="364"/>
      <c r="Q856" s="365"/>
      <c r="R856" s="82"/>
      <c r="S856" s="364"/>
      <c r="T856" s="365"/>
      <c r="U856" s="254"/>
      <c r="V856" s="82"/>
      <c r="W856" s="82"/>
      <c r="X856" s="82"/>
      <c r="Y856" s="82"/>
      <c r="Z856" s="82"/>
    </row>
    <row r="857" spans="1:26" customFormat="1" ht="15" x14ac:dyDescent="0.25">
      <c r="A857" s="363" t="s">
        <v>1004</v>
      </c>
      <c r="B857" s="363" t="s">
        <v>690</v>
      </c>
      <c r="C857" s="363"/>
      <c r="D857" s="363" t="s">
        <v>690</v>
      </c>
      <c r="E857" s="82"/>
      <c r="F857" s="82"/>
      <c r="G857" s="82"/>
      <c r="H857" s="82"/>
      <c r="I857" s="82"/>
      <c r="J857" s="82"/>
      <c r="K857" s="363"/>
      <c r="L857" s="363"/>
      <c r="M857" s="364"/>
      <c r="N857" s="365"/>
      <c r="O857" s="82"/>
      <c r="P857" s="364"/>
      <c r="Q857" s="365"/>
      <c r="R857" s="82"/>
      <c r="S857" s="364">
        <v>10</v>
      </c>
      <c r="T857" s="365">
        <v>6345.01</v>
      </c>
      <c r="U857" s="254"/>
      <c r="V857" s="82"/>
      <c r="W857" s="82"/>
      <c r="X857" s="82"/>
      <c r="Y857" s="82"/>
      <c r="Z857" s="82"/>
    </row>
    <row r="858" spans="1:26" customFormat="1" ht="15" x14ac:dyDescent="0.25">
      <c r="A858" s="363" t="s">
        <v>1004</v>
      </c>
      <c r="B858" s="363" t="s">
        <v>62</v>
      </c>
      <c r="C858" s="363"/>
      <c r="D858" s="363" t="s">
        <v>63</v>
      </c>
      <c r="E858" s="82"/>
      <c r="F858" s="82"/>
      <c r="G858" s="82"/>
      <c r="H858" s="82"/>
      <c r="I858" s="82"/>
      <c r="J858" s="82"/>
      <c r="K858" s="363"/>
      <c r="L858" s="363"/>
      <c r="M858" s="364"/>
      <c r="N858" s="365"/>
      <c r="O858" s="82"/>
      <c r="P858" s="367">
        <v>1</v>
      </c>
      <c r="Q858" s="367">
        <v>350</v>
      </c>
      <c r="R858" s="82"/>
      <c r="S858" s="367">
        <v>1</v>
      </c>
      <c r="T858" s="367">
        <v>406.85</v>
      </c>
      <c r="U858" s="362"/>
      <c r="V858" s="82"/>
      <c r="W858" s="82"/>
      <c r="X858" s="82"/>
      <c r="Y858" s="82"/>
      <c r="Z858" s="82"/>
    </row>
    <row r="859" spans="1:26" customFormat="1" ht="15" x14ac:dyDescent="0.25">
      <c r="A859" s="363" t="s">
        <v>1004</v>
      </c>
      <c r="B859" s="363" t="s">
        <v>71</v>
      </c>
      <c r="C859" s="363"/>
      <c r="D859" s="363" t="s">
        <v>72</v>
      </c>
      <c r="E859" s="82"/>
      <c r="F859" s="82"/>
      <c r="G859" s="82"/>
      <c r="H859" s="82"/>
      <c r="I859" s="82"/>
      <c r="J859" s="82"/>
      <c r="K859" s="363"/>
      <c r="L859" s="363"/>
      <c r="M859" s="364">
        <v>2</v>
      </c>
      <c r="N859" s="365">
        <v>1000</v>
      </c>
      <c r="O859" s="82"/>
      <c r="P859" s="367"/>
      <c r="Q859" s="367"/>
      <c r="R859" s="82"/>
      <c r="S859" s="367"/>
      <c r="T859" s="367"/>
      <c r="U859" s="254"/>
      <c r="V859" s="82"/>
      <c r="W859" s="82"/>
      <c r="X859" s="82"/>
      <c r="Y859" s="82"/>
      <c r="Z859" s="82"/>
    </row>
    <row r="860" spans="1:26" customFormat="1" ht="15" x14ac:dyDescent="0.25">
      <c r="A860" s="363" t="s">
        <v>1004</v>
      </c>
      <c r="B860" s="363" t="s">
        <v>80</v>
      </c>
      <c r="C860" s="363"/>
      <c r="D860" s="363" t="s">
        <v>81</v>
      </c>
      <c r="E860" s="82"/>
      <c r="F860" s="82"/>
      <c r="G860" s="82"/>
      <c r="H860" s="82"/>
      <c r="I860" s="82"/>
      <c r="J860" s="82"/>
      <c r="K860" s="363"/>
      <c r="L860" s="363"/>
      <c r="M860" s="364"/>
      <c r="N860" s="365"/>
      <c r="O860" s="82"/>
      <c r="P860" s="364">
        <v>1</v>
      </c>
      <c r="Q860" s="365">
        <v>432.72</v>
      </c>
      <c r="R860" s="82"/>
      <c r="S860" s="364">
        <v>2</v>
      </c>
      <c r="T860" s="365">
        <v>1212.68</v>
      </c>
      <c r="U860" s="362"/>
      <c r="V860" s="82"/>
      <c r="W860" s="82"/>
      <c r="X860" s="82"/>
      <c r="Y860" s="82"/>
      <c r="Z860" s="82"/>
    </row>
    <row r="861" spans="1:26" customFormat="1" ht="15" x14ac:dyDescent="0.25">
      <c r="A861" s="363" t="s">
        <v>1004</v>
      </c>
      <c r="B861" s="363" t="s">
        <v>82</v>
      </c>
      <c r="C861" s="363"/>
      <c r="D861" s="363" t="s">
        <v>83</v>
      </c>
      <c r="E861" s="82"/>
      <c r="F861" s="82"/>
      <c r="G861" s="82"/>
      <c r="H861" s="82"/>
      <c r="I861" s="82"/>
      <c r="J861" s="82"/>
      <c r="K861" s="363"/>
      <c r="L861" s="363"/>
      <c r="M861" s="364">
        <v>8</v>
      </c>
      <c r="N861" s="365">
        <v>4000</v>
      </c>
      <c r="O861" s="82"/>
      <c r="P861" s="367">
        <v>3</v>
      </c>
      <c r="Q861" s="367">
        <v>1150</v>
      </c>
      <c r="R861" s="82"/>
      <c r="S861" s="367">
        <v>2</v>
      </c>
      <c r="T861" s="367">
        <v>691.63</v>
      </c>
      <c r="U861" s="254"/>
      <c r="V861" s="82"/>
      <c r="W861" s="82"/>
      <c r="X861" s="82"/>
      <c r="Y861" s="82"/>
      <c r="Z861" s="82"/>
    </row>
    <row r="862" spans="1:26" customFormat="1" ht="15" x14ac:dyDescent="0.25">
      <c r="A862" s="363" t="s">
        <v>1004</v>
      </c>
      <c r="B862" s="363" t="s">
        <v>101</v>
      </c>
      <c r="C862" s="363"/>
      <c r="D862" s="363" t="s">
        <v>102</v>
      </c>
      <c r="E862" s="82"/>
      <c r="F862" s="82"/>
      <c r="G862" s="82"/>
      <c r="H862" s="82"/>
      <c r="I862" s="82"/>
      <c r="J862" s="82"/>
      <c r="K862" s="363"/>
      <c r="L862" s="363"/>
      <c r="M862" s="367">
        <v>1</v>
      </c>
      <c r="N862" s="367">
        <v>700</v>
      </c>
      <c r="O862" s="82"/>
      <c r="P862" s="364"/>
      <c r="Q862" s="365"/>
      <c r="R862" s="82"/>
      <c r="S862" s="364"/>
      <c r="T862" s="365"/>
      <c r="U862" s="254"/>
      <c r="V862" s="82"/>
      <c r="W862" s="82"/>
      <c r="X862" s="82"/>
      <c r="Y862" s="82"/>
      <c r="Z862" s="82"/>
    </row>
    <row r="863" spans="1:26" customFormat="1" ht="15" x14ac:dyDescent="0.25">
      <c r="A863" s="363" t="s">
        <v>1004</v>
      </c>
      <c r="B863" s="363" t="s">
        <v>128</v>
      </c>
      <c r="C863" s="363"/>
      <c r="D863" s="363" t="s">
        <v>68</v>
      </c>
      <c r="E863" s="82"/>
      <c r="F863" s="82"/>
      <c r="G863" s="82"/>
      <c r="H863" s="82"/>
      <c r="I863" s="82"/>
      <c r="J863" s="82"/>
      <c r="K863" s="363"/>
      <c r="L863" s="363"/>
      <c r="M863" s="364">
        <v>2</v>
      </c>
      <c r="N863" s="365">
        <v>1400</v>
      </c>
      <c r="O863" s="82"/>
      <c r="P863" s="364">
        <v>2</v>
      </c>
      <c r="Q863" s="365">
        <v>323.82</v>
      </c>
      <c r="R863" s="82"/>
      <c r="S863" s="367">
        <v>2</v>
      </c>
      <c r="T863" s="367">
        <v>770.21</v>
      </c>
      <c r="U863" s="254"/>
      <c r="V863" s="82"/>
      <c r="W863" s="82"/>
      <c r="X863" s="82"/>
      <c r="Y863" s="82"/>
      <c r="Z863" s="82"/>
    </row>
    <row r="864" spans="1:26" customFormat="1" ht="15" x14ac:dyDescent="0.25">
      <c r="A864" s="363" t="s">
        <v>1004</v>
      </c>
      <c r="B864" s="363" t="s">
        <v>135</v>
      </c>
      <c r="C864" s="363"/>
      <c r="D864" s="363" t="s">
        <v>131</v>
      </c>
      <c r="E864" s="82"/>
      <c r="F864" s="82"/>
      <c r="G864" s="82"/>
      <c r="H864" s="82"/>
      <c r="I864" s="82"/>
      <c r="J864" s="82"/>
      <c r="K864" s="363"/>
      <c r="L864" s="363"/>
      <c r="M864" s="364"/>
      <c r="N864" s="365"/>
      <c r="O864" s="82"/>
      <c r="P864" s="364">
        <v>1</v>
      </c>
      <c r="Q864" s="365">
        <v>400</v>
      </c>
      <c r="R864" s="82"/>
      <c r="S864" s="367">
        <v>1</v>
      </c>
      <c r="T864" s="367">
        <v>286.95999999999998</v>
      </c>
      <c r="U864" s="362"/>
      <c r="V864" s="82"/>
      <c r="W864" s="82"/>
      <c r="X864" s="82"/>
      <c r="Y864" s="82"/>
      <c r="Z864" s="82"/>
    </row>
    <row r="865" spans="1:26" customFormat="1" ht="15" x14ac:dyDescent="0.25">
      <c r="A865" s="363" t="s">
        <v>1004</v>
      </c>
      <c r="B865" s="363" t="s">
        <v>144</v>
      </c>
      <c r="C865" s="363"/>
      <c r="D865" s="363" t="s">
        <v>145</v>
      </c>
      <c r="E865" s="82"/>
      <c r="F865" s="82"/>
      <c r="G865" s="82"/>
      <c r="H865" s="82"/>
      <c r="I865" s="82"/>
      <c r="J865" s="82"/>
      <c r="K865" s="363"/>
      <c r="L865" s="363"/>
      <c r="M865" s="364">
        <v>13</v>
      </c>
      <c r="N865" s="365">
        <v>6008</v>
      </c>
      <c r="O865" s="82"/>
      <c r="P865" s="364">
        <v>2</v>
      </c>
      <c r="Q865" s="365">
        <v>311.92</v>
      </c>
      <c r="R865" s="82"/>
      <c r="S865" s="367">
        <v>1</v>
      </c>
      <c r="T865" s="367">
        <v>750</v>
      </c>
      <c r="U865" s="254"/>
      <c r="V865" s="82"/>
      <c r="W865" s="82"/>
      <c r="X865" s="82"/>
      <c r="Y865" s="82"/>
      <c r="Z865" s="82"/>
    </row>
    <row r="866" spans="1:26" customFormat="1" ht="15" x14ac:dyDescent="0.25">
      <c r="A866" s="363" t="s">
        <v>1004</v>
      </c>
      <c r="B866" s="363" t="s">
        <v>146</v>
      </c>
      <c r="C866" s="363"/>
      <c r="D866" s="363" t="s">
        <v>148</v>
      </c>
      <c r="E866" s="82"/>
      <c r="F866" s="82"/>
      <c r="G866" s="82"/>
      <c r="H866" s="82"/>
      <c r="I866" s="82"/>
      <c r="J866" s="82"/>
      <c r="K866" s="363"/>
      <c r="L866" s="363"/>
      <c r="M866" s="364"/>
      <c r="N866" s="365"/>
      <c r="O866" s="82"/>
      <c r="P866" s="364"/>
      <c r="Q866" s="365"/>
      <c r="R866" s="82"/>
      <c r="S866" s="364">
        <v>1</v>
      </c>
      <c r="T866" s="365">
        <v>387.46</v>
      </c>
      <c r="U866" s="362"/>
      <c r="V866" s="82"/>
      <c r="W866" s="82"/>
      <c r="X866" s="82"/>
      <c r="Y866" s="82"/>
      <c r="Z866" s="82"/>
    </row>
    <row r="867" spans="1:26" customFormat="1" ht="15" x14ac:dyDescent="0.25">
      <c r="A867" s="363" t="s">
        <v>1004</v>
      </c>
      <c r="B867" s="363" t="s">
        <v>152</v>
      </c>
      <c r="C867" s="363"/>
      <c r="D867" s="363" t="s">
        <v>153</v>
      </c>
      <c r="E867" s="82"/>
      <c r="F867" s="82"/>
      <c r="G867" s="82"/>
      <c r="H867" s="82"/>
      <c r="I867" s="82"/>
      <c r="J867" s="82"/>
      <c r="K867" s="363"/>
      <c r="L867" s="363"/>
      <c r="M867" s="367">
        <v>1</v>
      </c>
      <c r="N867" s="367">
        <v>700</v>
      </c>
      <c r="O867" s="82"/>
      <c r="P867" s="364"/>
      <c r="Q867" s="365"/>
      <c r="R867" s="82"/>
      <c r="S867" s="367"/>
      <c r="T867" s="367"/>
      <c r="U867" s="254"/>
      <c r="V867" s="82"/>
      <c r="W867" s="82"/>
      <c r="X867" s="82"/>
      <c r="Y867" s="82"/>
      <c r="Z867" s="82"/>
    </row>
    <row r="868" spans="1:26" customFormat="1" ht="15" x14ac:dyDescent="0.25">
      <c r="A868" s="363" t="s">
        <v>1004</v>
      </c>
      <c r="B868" s="363" t="s">
        <v>165</v>
      </c>
      <c r="C868" s="363"/>
      <c r="D868" s="363" t="s">
        <v>64</v>
      </c>
      <c r="E868" s="82"/>
      <c r="F868" s="82"/>
      <c r="G868" s="82"/>
      <c r="H868" s="82"/>
      <c r="I868" s="82"/>
      <c r="J868" s="82"/>
      <c r="K868" s="363"/>
      <c r="L868" s="363"/>
      <c r="M868" s="364">
        <v>1</v>
      </c>
      <c r="N868" s="365">
        <v>140</v>
      </c>
      <c r="O868" s="82"/>
      <c r="P868" s="367"/>
      <c r="Q868" s="367"/>
      <c r="R868" s="82"/>
      <c r="S868" s="367"/>
      <c r="T868" s="367"/>
      <c r="U868" s="254"/>
      <c r="V868" s="82"/>
      <c r="W868" s="82"/>
      <c r="X868" s="82"/>
      <c r="Y868" s="82"/>
      <c r="Z868" s="82"/>
    </row>
    <row r="869" spans="1:26" customFormat="1" ht="15" x14ac:dyDescent="0.25">
      <c r="A869" s="363" t="s">
        <v>1004</v>
      </c>
      <c r="B869" s="363" t="s">
        <v>171</v>
      </c>
      <c r="C869" s="363"/>
      <c r="D869" s="363" t="s">
        <v>97</v>
      </c>
      <c r="E869" s="82"/>
      <c r="F869" s="82"/>
      <c r="G869" s="82"/>
      <c r="H869" s="82"/>
      <c r="I869" s="82"/>
      <c r="J869" s="82"/>
      <c r="K869" s="363"/>
      <c r="L869" s="363"/>
      <c r="M869" s="364">
        <v>1</v>
      </c>
      <c r="N869" s="365">
        <v>700</v>
      </c>
      <c r="O869" s="82"/>
      <c r="P869" s="367"/>
      <c r="Q869" s="367"/>
      <c r="R869" s="82"/>
      <c r="S869" s="367">
        <v>1</v>
      </c>
      <c r="T869" s="367">
        <v>750</v>
      </c>
      <c r="U869" s="362"/>
      <c r="V869" s="82"/>
      <c r="W869" s="82"/>
      <c r="X869" s="82"/>
      <c r="Y869" s="82"/>
      <c r="Z869" s="82"/>
    </row>
    <row r="870" spans="1:26" customFormat="1" ht="15" x14ac:dyDescent="0.25">
      <c r="A870" s="363" t="s">
        <v>1004</v>
      </c>
      <c r="B870" s="363" t="s">
        <v>176</v>
      </c>
      <c r="C870" s="363"/>
      <c r="D870" s="363" t="s">
        <v>177</v>
      </c>
      <c r="E870" s="82"/>
      <c r="F870" s="82"/>
      <c r="G870" s="82"/>
      <c r="H870" s="82"/>
      <c r="I870" s="82"/>
      <c r="J870" s="82"/>
      <c r="K870" s="363"/>
      <c r="L870" s="363"/>
      <c r="M870" s="364">
        <v>1</v>
      </c>
      <c r="N870" s="365">
        <v>500</v>
      </c>
      <c r="O870" s="82"/>
      <c r="P870" s="367"/>
      <c r="Q870" s="367"/>
      <c r="R870" s="82"/>
      <c r="S870" s="364"/>
      <c r="T870" s="365"/>
      <c r="U870" s="254"/>
      <c r="V870" s="82"/>
      <c r="W870" s="82"/>
      <c r="X870" s="82"/>
      <c r="Y870" s="82"/>
      <c r="Z870" s="82"/>
    </row>
    <row r="871" spans="1:26" customFormat="1" ht="15" x14ac:dyDescent="0.25">
      <c r="A871" s="363" t="s">
        <v>1004</v>
      </c>
      <c r="B871" s="363" t="s">
        <v>184</v>
      </c>
      <c r="C871" s="363"/>
      <c r="D871" s="363" t="s">
        <v>185</v>
      </c>
      <c r="E871" s="82"/>
      <c r="F871" s="82"/>
      <c r="G871" s="82"/>
      <c r="H871" s="82"/>
      <c r="I871" s="82"/>
      <c r="J871" s="82"/>
      <c r="K871" s="363"/>
      <c r="L871" s="363"/>
      <c r="M871" s="364">
        <v>1</v>
      </c>
      <c r="N871" s="365">
        <v>500</v>
      </c>
      <c r="O871" s="82"/>
      <c r="P871" s="364"/>
      <c r="Q871" s="365"/>
      <c r="R871" s="82"/>
      <c r="S871" s="367"/>
      <c r="T871" s="367"/>
      <c r="U871" s="362"/>
      <c r="V871" s="82"/>
      <c r="W871" s="82"/>
      <c r="X871" s="82"/>
      <c r="Y871" s="82"/>
      <c r="Z871" s="82"/>
    </row>
    <row r="872" spans="1:26" customFormat="1" ht="15" x14ac:dyDescent="0.25">
      <c r="A872" s="363" t="s">
        <v>1004</v>
      </c>
      <c r="B872" s="363" t="s">
        <v>199</v>
      </c>
      <c r="C872" s="363"/>
      <c r="D872" s="363" t="s">
        <v>200</v>
      </c>
      <c r="E872" s="82"/>
      <c r="F872" s="82"/>
      <c r="G872" s="82"/>
      <c r="H872" s="82"/>
      <c r="I872" s="82"/>
      <c r="J872" s="82"/>
      <c r="K872" s="363"/>
      <c r="L872" s="363"/>
      <c r="M872" s="364">
        <v>1</v>
      </c>
      <c r="N872" s="365">
        <v>500</v>
      </c>
      <c r="O872" s="82"/>
      <c r="P872" s="367">
        <v>2</v>
      </c>
      <c r="Q872" s="367">
        <v>750</v>
      </c>
      <c r="R872" s="82"/>
      <c r="S872" s="367">
        <v>2</v>
      </c>
      <c r="T872" s="367">
        <v>1051.4100000000001</v>
      </c>
      <c r="U872" s="254"/>
      <c r="V872" s="82"/>
      <c r="W872" s="82"/>
      <c r="X872" s="82"/>
      <c r="Y872" s="82"/>
      <c r="Z872" s="82"/>
    </row>
    <row r="873" spans="1:26" customFormat="1" ht="15" x14ac:dyDescent="0.25">
      <c r="A873" s="363" t="s">
        <v>1004</v>
      </c>
      <c r="B873" s="363" t="s">
        <v>202</v>
      </c>
      <c r="C873" s="363"/>
      <c r="D873" s="363" t="s">
        <v>203</v>
      </c>
      <c r="E873" s="82"/>
      <c r="F873" s="82"/>
      <c r="G873" s="82"/>
      <c r="H873" s="82"/>
      <c r="I873" s="82"/>
      <c r="J873" s="82"/>
      <c r="K873" s="363"/>
      <c r="L873" s="363"/>
      <c r="M873" s="364">
        <v>4</v>
      </c>
      <c r="N873" s="365">
        <v>2021</v>
      </c>
      <c r="O873" s="82"/>
      <c r="P873" s="364">
        <v>5</v>
      </c>
      <c r="Q873" s="365">
        <v>2215.15</v>
      </c>
      <c r="R873" s="82"/>
      <c r="S873" s="364">
        <v>2</v>
      </c>
      <c r="T873" s="365">
        <v>1324.84</v>
      </c>
      <c r="U873" s="254"/>
      <c r="V873" s="82"/>
      <c r="W873" s="82"/>
      <c r="X873" s="82"/>
      <c r="Y873" s="82"/>
      <c r="Z873" s="82"/>
    </row>
    <row r="874" spans="1:26" customFormat="1" ht="15" x14ac:dyDescent="0.25">
      <c r="A874" s="363" t="s">
        <v>1004</v>
      </c>
      <c r="B874" s="363" t="s">
        <v>204</v>
      </c>
      <c r="C874" s="363"/>
      <c r="D874" s="363" t="s">
        <v>97</v>
      </c>
      <c r="E874" s="82"/>
      <c r="F874" s="82"/>
      <c r="G874" s="82"/>
      <c r="H874" s="82"/>
      <c r="I874" s="82"/>
      <c r="J874" s="82"/>
      <c r="K874" s="363"/>
      <c r="L874" s="363"/>
      <c r="M874" s="364"/>
      <c r="N874" s="365"/>
      <c r="O874" s="82"/>
      <c r="P874" s="367">
        <v>1</v>
      </c>
      <c r="Q874" s="367">
        <v>350</v>
      </c>
      <c r="R874" s="82"/>
      <c r="S874" s="367"/>
      <c r="T874" s="367"/>
      <c r="U874" s="254"/>
      <c r="V874" s="82"/>
      <c r="W874" s="82"/>
      <c r="X874" s="82"/>
      <c r="Y874" s="82"/>
      <c r="Z874" s="82"/>
    </row>
    <row r="875" spans="1:26" customFormat="1" ht="15" x14ac:dyDescent="0.25">
      <c r="A875" s="363" t="s">
        <v>1004</v>
      </c>
      <c r="B875" s="363" t="s">
        <v>208</v>
      </c>
      <c r="C875" s="363"/>
      <c r="D875" s="363" t="s">
        <v>179</v>
      </c>
      <c r="E875" s="82"/>
      <c r="F875" s="82"/>
      <c r="G875" s="82"/>
      <c r="H875" s="82"/>
      <c r="I875" s="82"/>
      <c r="J875" s="82"/>
      <c r="K875" s="363"/>
      <c r="L875" s="363"/>
      <c r="M875" s="364">
        <v>1</v>
      </c>
      <c r="N875" s="365">
        <v>417</v>
      </c>
      <c r="O875" s="82"/>
      <c r="P875" s="367"/>
      <c r="Q875" s="367"/>
      <c r="R875" s="82"/>
      <c r="S875" s="364"/>
      <c r="T875" s="365"/>
      <c r="U875" s="362"/>
      <c r="V875" s="82"/>
      <c r="W875" s="82"/>
      <c r="X875" s="82"/>
      <c r="Y875" s="82"/>
      <c r="Z875" s="82"/>
    </row>
    <row r="876" spans="1:26" customFormat="1" ht="15" x14ac:dyDescent="0.25">
      <c r="A876" s="363" t="s">
        <v>1004</v>
      </c>
      <c r="B876" s="363" t="s">
        <v>217</v>
      </c>
      <c r="C876" s="363"/>
      <c r="D876" s="363" t="s">
        <v>218</v>
      </c>
      <c r="E876" s="82"/>
      <c r="F876" s="82"/>
      <c r="G876" s="82"/>
      <c r="H876" s="82"/>
      <c r="I876" s="82"/>
      <c r="J876" s="82"/>
      <c r="K876" s="363"/>
      <c r="L876" s="363"/>
      <c r="M876" s="364">
        <v>1</v>
      </c>
      <c r="N876" s="365">
        <v>500</v>
      </c>
      <c r="O876" s="82"/>
      <c r="P876" s="364"/>
      <c r="Q876" s="365"/>
      <c r="R876" s="82"/>
      <c r="S876" s="367"/>
      <c r="T876" s="367"/>
      <c r="U876" s="254"/>
      <c r="V876" s="82"/>
      <c r="W876" s="82"/>
      <c r="X876" s="82"/>
      <c r="Y876" s="82"/>
      <c r="Z876" s="82"/>
    </row>
    <row r="877" spans="1:26" customFormat="1" ht="15" x14ac:dyDescent="0.25">
      <c r="A877" s="363" t="s">
        <v>1004</v>
      </c>
      <c r="B877" s="363" t="s">
        <v>230</v>
      </c>
      <c r="C877" s="363"/>
      <c r="D877" s="363" t="s">
        <v>211</v>
      </c>
      <c r="E877" s="82"/>
      <c r="F877" s="82"/>
      <c r="G877" s="82"/>
      <c r="H877" s="82"/>
      <c r="I877" s="82"/>
      <c r="J877" s="82"/>
      <c r="K877" s="363"/>
      <c r="L877" s="363"/>
      <c r="M877" s="364">
        <v>1</v>
      </c>
      <c r="N877" s="365">
        <v>500</v>
      </c>
      <c r="O877" s="82"/>
      <c r="P877" s="364"/>
      <c r="Q877" s="365"/>
      <c r="R877" s="82"/>
      <c r="S877" s="364"/>
      <c r="T877" s="365"/>
      <c r="U877" s="254"/>
      <c r="V877" s="82"/>
      <c r="W877" s="82"/>
      <c r="X877" s="82"/>
      <c r="Y877" s="82"/>
      <c r="Z877" s="82"/>
    </row>
    <row r="878" spans="1:26" customFormat="1" ht="15" x14ac:dyDescent="0.25">
      <c r="A878" s="363" t="s">
        <v>1004</v>
      </c>
      <c r="B878" s="363" t="s">
        <v>236</v>
      </c>
      <c r="C878" s="363"/>
      <c r="D878" s="363" t="s">
        <v>237</v>
      </c>
      <c r="E878" s="82"/>
      <c r="F878" s="82"/>
      <c r="G878" s="82"/>
      <c r="H878" s="82"/>
      <c r="I878" s="82"/>
      <c r="J878" s="82"/>
      <c r="K878" s="363"/>
      <c r="L878" s="363"/>
      <c r="M878" s="364"/>
      <c r="N878" s="365"/>
      <c r="O878" s="82"/>
      <c r="P878" s="364"/>
      <c r="Q878" s="365"/>
      <c r="R878" s="82"/>
      <c r="S878" s="367">
        <v>1</v>
      </c>
      <c r="T878" s="367">
        <v>750</v>
      </c>
      <c r="U878" s="254"/>
      <c r="V878" s="82"/>
      <c r="W878" s="82"/>
      <c r="X878" s="82"/>
      <c r="Y878" s="82"/>
      <c r="Z878" s="82"/>
    </row>
    <row r="879" spans="1:26" customFormat="1" ht="15" x14ac:dyDescent="0.25">
      <c r="A879" s="363" t="s">
        <v>1004</v>
      </c>
      <c r="B879" s="363" t="s">
        <v>238</v>
      </c>
      <c r="C879" s="363"/>
      <c r="D879" s="363" t="s">
        <v>239</v>
      </c>
      <c r="E879" s="82"/>
      <c r="F879" s="82"/>
      <c r="G879" s="82"/>
      <c r="H879" s="82"/>
      <c r="I879" s="82"/>
      <c r="J879" s="82"/>
      <c r="K879" s="363"/>
      <c r="L879" s="363"/>
      <c r="M879" s="364">
        <v>1</v>
      </c>
      <c r="N879" s="365">
        <v>1400</v>
      </c>
      <c r="O879" s="82"/>
      <c r="P879" s="364"/>
      <c r="Q879" s="365"/>
      <c r="R879" s="82"/>
      <c r="S879" s="364"/>
      <c r="T879" s="365"/>
      <c r="U879" s="362"/>
      <c r="V879" s="82"/>
      <c r="W879" s="82"/>
      <c r="X879" s="82"/>
      <c r="Y879" s="82"/>
      <c r="Z879" s="82"/>
    </row>
    <row r="880" spans="1:26" customFormat="1" ht="15" x14ac:dyDescent="0.25">
      <c r="A880" s="363" t="s">
        <v>1004</v>
      </c>
      <c r="B880" s="363" t="s">
        <v>652</v>
      </c>
      <c r="C880" s="363"/>
      <c r="D880" s="363" t="s">
        <v>211</v>
      </c>
      <c r="E880" s="82"/>
      <c r="F880" s="82"/>
      <c r="G880" s="82"/>
      <c r="H880" s="82"/>
      <c r="I880" s="82"/>
      <c r="J880" s="82"/>
      <c r="K880" s="363"/>
      <c r="L880" s="363"/>
      <c r="M880" s="364">
        <v>1</v>
      </c>
      <c r="N880" s="365">
        <v>700</v>
      </c>
      <c r="O880" s="82"/>
      <c r="P880" s="364"/>
      <c r="Q880" s="365"/>
      <c r="R880" s="82"/>
      <c r="S880" s="364"/>
      <c r="T880" s="365"/>
      <c r="U880" s="254"/>
      <c r="V880" s="82"/>
      <c r="W880" s="82"/>
      <c r="X880" s="82"/>
      <c r="Y880" s="82"/>
      <c r="Z880" s="82"/>
    </row>
    <row r="881" spans="1:26" customFormat="1" ht="15" x14ac:dyDescent="0.25">
      <c r="A881" s="363" t="s">
        <v>1004</v>
      </c>
      <c r="B881" s="363" t="s">
        <v>247</v>
      </c>
      <c r="C881" s="363"/>
      <c r="D881" s="363" t="s">
        <v>211</v>
      </c>
      <c r="E881" s="82"/>
      <c r="F881" s="82"/>
      <c r="G881" s="82"/>
      <c r="H881" s="82"/>
      <c r="I881" s="82"/>
      <c r="J881" s="82"/>
      <c r="K881" s="363"/>
      <c r="L881" s="363"/>
      <c r="M881" s="364">
        <v>1</v>
      </c>
      <c r="N881" s="365">
        <v>398</v>
      </c>
      <c r="O881" s="82"/>
      <c r="P881" s="367"/>
      <c r="Q881" s="367"/>
      <c r="R881" s="82"/>
      <c r="S881" s="367"/>
      <c r="T881" s="367"/>
      <c r="U881" s="254"/>
      <c r="V881" s="82"/>
      <c r="W881" s="82"/>
      <c r="X881" s="82"/>
      <c r="Y881" s="82"/>
      <c r="Z881" s="82"/>
    </row>
    <row r="882" spans="1:26" customFormat="1" ht="15" x14ac:dyDescent="0.25">
      <c r="A882" s="363" t="s">
        <v>1004</v>
      </c>
      <c r="B882" s="363" t="s">
        <v>248</v>
      </c>
      <c r="C882" s="363"/>
      <c r="D882" s="363" t="s">
        <v>77</v>
      </c>
      <c r="E882" s="82"/>
      <c r="F882" s="82"/>
      <c r="G882" s="82"/>
      <c r="H882" s="82"/>
      <c r="I882" s="82"/>
      <c r="J882" s="82"/>
      <c r="K882" s="363"/>
      <c r="L882" s="363"/>
      <c r="M882" s="364">
        <v>3</v>
      </c>
      <c r="N882" s="365">
        <v>1164</v>
      </c>
      <c r="O882" s="82"/>
      <c r="P882" s="364">
        <v>2</v>
      </c>
      <c r="Q882" s="365">
        <v>400</v>
      </c>
      <c r="R882" s="82"/>
      <c r="S882" s="364"/>
      <c r="T882" s="365"/>
      <c r="U882" s="362"/>
      <c r="V882" s="82"/>
      <c r="W882" s="82"/>
      <c r="X882" s="82"/>
      <c r="Y882" s="82"/>
      <c r="Z882" s="82"/>
    </row>
    <row r="883" spans="1:26" customFormat="1" ht="15" x14ac:dyDescent="0.25">
      <c r="A883" s="363" t="s">
        <v>1004</v>
      </c>
      <c r="B883" s="363" t="s">
        <v>252</v>
      </c>
      <c r="C883" s="363"/>
      <c r="D883" s="363" t="s">
        <v>70</v>
      </c>
      <c r="E883" s="82"/>
      <c r="F883" s="82"/>
      <c r="G883" s="82"/>
      <c r="H883" s="82"/>
      <c r="I883" s="82"/>
      <c r="J883" s="82"/>
      <c r="K883" s="363"/>
      <c r="L883" s="363"/>
      <c r="M883" s="364"/>
      <c r="N883" s="365"/>
      <c r="O883" s="82"/>
      <c r="P883" s="364"/>
      <c r="Q883" s="365"/>
      <c r="R883" s="82"/>
      <c r="S883" s="367">
        <v>1</v>
      </c>
      <c r="T883" s="367">
        <v>201.22</v>
      </c>
      <c r="U883" s="254"/>
      <c r="V883" s="82"/>
      <c r="W883" s="82"/>
      <c r="X883" s="82"/>
      <c r="Y883" s="82"/>
      <c r="Z883" s="82"/>
    </row>
    <row r="884" spans="1:26" customFormat="1" ht="15" x14ac:dyDescent="0.25">
      <c r="A884" s="363" t="s">
        <v>1004</v>
      </c>
      <c r="B884" s="363" t="s">
        <v>255</v>
      </c>
      <c r="C884" s="363"/>
      <c r="D884" s="363" t="s">
        <v>256</v>
      </c>
      <c r="E884" s="82"/>
      <c r="F884" s="82"/>
      <c r="G884" s="82"/>
      <c r="H884" s="82"/>
      <c r="I884" s="82"/>
      <c r="J884" s="82"/>
      <c r="K884" s="363"/>
      <c r="L884" s="363"/>
      <c r="M884" s="364">
        <v>1</v>
      </c>
      <c r="N884" s="365">
        <v>500</v>
      </c>
      <c r="O884" s="82"/>
      <c r="P884" s="364"/>
      <c r="Q884" s="365"/>
      <c r="R884" s="82"/>
      <c r="S884" s="364"/>
      <c r="T884" s="365"/>
      <c r="U884" s="254"/>
      <c r="V884" s="82"/>
      <c r="W884" s="82"/>
      <c r="X884" s="82"/>
      <c r="Y884" s="82"/>
      <c r="Z884" s="82"/>
    </row>
    <row r="885" spans="1:26" customFormat="1" ht="15" x14ac:dyDescent="0.25">
      <c r="A885" s="363" t="s">
        <v>1004</v>
      </c>
      <c r="B885" s="363" t="s">
        <v>261</v>
      </c>
      <c r="C885" s="363"/>
      <c r="D885" s="363" t="s">
        <v>73</v>
      </c>
      <c r="E885" s="82"/>
      <c r="F885" s="82"/>
      <c r="G885" s="82"/>
      <c r="H885" s="82"/>
      <c r="I885" s="82"/>
      <c r="J885" s="82"/>
      <c r="K885" s="363"/>
      <c r="L885" s="363"/>
      <c r="M885" s="367">
        <v>6</v>
      </c>
      <c r="N885" s="367">
        <v>3191</v>
      </c>
      <c r="O885" s="82"/>
      <c r="P885" s="364">
        <v>1</v>
      </c>
      <c r="Q885" s="365">
        <v>400</v>
      </c>
      <c r="R885" s="82"/>
      <c r="S885" s="367">
        <v>4</v>
      </c>
      <c r="T885" s="367">
        <v>1967.65</v>
      </c>
      <c r="U885" s="362"/>
      <c r="V885" s="82"/>
      <c r="W885" s="82"/>
      <c r="X885" s="82"/>
      <c r="Y885" s="82"/>
      <c r="Z885" s="82"/>
    </row>
    <row r="886" spans="1:26" customFormat="1" ht="15" x14ac:dyDescent="0.25">
      <c r="A886" s="363" t="s">
        <v>1004</v>
      </c>
      <c r="B886" s="363" t="s">
        <v>280</v>
      </c>
      <c r="C886" s="363"/>
      <c r="D886" s="363" t="s">
        <v>64</v>
      </c>
      <c r="E886" s="82"/>
      <c r="F886" s="82"/>
      <c r="G886" s="82"/>
      <c r="H886" s="82"/>
      <c r="I886" s="82"/>
      <c r="J886" s="82"/>
      <c r="K886" s="363"/>
      <c r="L886" s="363"/>
      <c r="M886" s="364"/>
      <c r="N886" s="365"/>
      <c r="O886" s="82"/>
      <c r="P886" s="364"/>
      <c r="Q886" s="365"/>
      <c r="R886" s="82"/>
      <c r="S886" s="367">
        <v>1</v>
      </c>
      <c r="T886" s="367">
        <v>750</v>
      </c>
      <c r="U886" s="254"/>
      <c r="V886" s="82"/>
      <c r="W886" s="82"/>
      <c r="X886" s="82"/>
      <c r="Y886" s="82"/>
      <c r="Z886" s="82"/>
    </row>
    <row r="887" spans="1:26" customFormat="1" ht="15" x14ac:dyDescent="0.25">
      <c r="A887" s="363" t="s">
        <v>1004</v>
      </c>
      <c r="B887" s="363" t="s">
        <v>289</v>
      </c>
      <c r="C887" s="363"/>
      <c r="D887" s="363" t="s">
        <v>201</v>
      </c>
      <c r="E887" s="82"/>
      <c r="F887" s="82"/>
      <c r="G887" s="82"/>
      <c r="H887" s="82"/>
      <c r="I887" s="82"/>
      <c r="J887" s="82"/>
      <c r="K887" s="363"/>
      <c r="L887" s="363"/>
      <c r="M887" s="364">
        <v>3</v>
      </c>
      <c r="N887" s="365">
        <v>1900</v>
      </c>
      <c r="O887" s="82"/>
      <c r="P887" s="367">
        <v>2</v>
      </c>
      <c r="Q887" s="367">
        <v>1058.26</v>
      </c>
      <c r="R887" s="82"/>
      <c r="S887" s="367">
        <v>1</v>
      </c>
      <c r="T887" s="367">
        <v>750</v>
      </c>
      <c r="U887" s="254"/>
      <c r="V887" s="82"/>
      <c r="W887" s="82"/>
      <c r="X887" s="82"/>
      <c r="Y887" s="82"/>
      <c r="Z887" s="82"/>
    </row>
    <row r="888" spans="1:26" customFormat="1" ht="15" x14ac:dyDescent="0.25">
      <c r="A888" s="363" t="s">
        <v>1004</v>
      </c>
      <c r="B888" s="363" t="s">
        <v>291</v>
      </c>
      <c r="C888" s="363"/>
      <c r="D888" s="363" t="s">
        <v>65</v>
      </c>
      <c r="E888" s="82"/>
      <c r="F888" s="82"/>
      <c r="G888" s="82"/>
      <c r="H888" s="82"/>
      <c r="I888" s="82"/>
      <c r="J888" s="82"/>
      <c r="K888" s="363"/>
      <c r="L888" s="363"/>
      <c r="M888" s="364">
        <v>6</v>
      </c>
      <c r="N888" s="365">
        <v>2795</v>
      </c>
      <c r="O888" s="82"/>
      <c r="P888" s="364">
        <v>2</v>
      </c>
      <c r="Q888" s="365">
        <v>400</v>
      </c>
      <c r="R888" s="82"/>
      <c r="S888" s="367"/>
      <c r="T888" s="367"/>
      <c r="U888" s="362"/>
      <c r="V888" s="82"/>
      <c r="W888" s="82"/>
      <c r="X888" s="82"/>
      <c r="Y888" s="82"/>
      <c r="Z888" s="82"/>
    </row>
    <row r="889" spans="1:26" customFormat="1" ht="15" x14ac:dyDescent="0.25">
      <c r="A889" s="363" t="s">
        <v>1004</v>
      </c>
      <c r="B889" s="363" t="s">
        <v>299</v>
      </c>
      <c r="C889" s="363"/>
      <c r="D889" s="363" t="s">
        <v>300</v>
      </c>
      <c r="E889" s="82"/>
      <c r="F889" s="82"/>
      <c r="G889" s="82"/>
      <c r="H889" s="82"/>
      <c r="I889" s="82"/>
      <c r="J889" s="82"/>
      <c r="K889" s="363"/>
      <c r="L889" s="363"/>
      <c r="M889" s="364">
        <v>3</v>
      </c>
      <c r="N889" s="365">
        <v>1807</v>
      </c>
      <c r="O889" s="82"/>
      <c r="P889" s="364">
        <v>1</v>
      </c>
      <c r="Q889" s="365">
        <v>317.95</v>
      </c>
      <c r="R889" s="82"/>
      <c r="S889" s="364">
        <v>2</v>
      </c>
      <c r="T889" s="365">
        <v>655.85</v>
      </c>
      <c r="U889" s="254"/>
      <c r="V889" s="82"/>
      <c r="W889" s="82"/>
      <c r="X889" s="82"/>
      <c r="Y889" s="82"/>
      <c r="Z889" s="82"/>
    </row>
    <row r="890" spans="1:26" customFormat="1" ht="15" x14ac:dyDescent="0.25">
      <c r="A890" s="363" t="s">
        <v>1004</v>
      </c>
      <c r="B890" s="363" t="s">
        <v>301</v>
      </c>
      <c r="C890" s="363"/>
      <c r="D890" s="363" t="s">
        <v>92</v>
      </c>
      <c r="E890" s="82"/>
      <c r="F890" s="82"/>
      <c r="G890" s="82"/>
      <c r="H890" s="82"/>
      <c r="I890" s="82"/>
      <c r="J890" s="82"/>
      <c r="K890" s="363"/>
      <c r="L890" s="363"/>
      <c r="M890" s="364">
        <v>2</v>
      </c>
      <c r="N890" s="365">
        <v>1000</v>
      </c>
      <c r="O890" s="82"/>
      <c r="P890" s="367">
        <v>1</v>
      </c>
      <c r="Q890" s="367">
        <v>200</v>
      </c>
      <c r="R890" s="82"/>
      <c r="S890" s="367">
        <v>1</v>
      </c>
      <c r="T890" s="367">
        <v>699.47</v>
      </c>
      <c r="U890" s="362"/>
      <c r="V890" s="82"/>
      <c r="W890" s="82"/>
      <c r="X890" s="82"/>
      <c r="Y890" s="82"/>
      <c r="Z890" s="82"/>
    </row>
    <row r="891" spans="1:26" customFormat="1" ht="15" x14ac:dyDescent="0.25">
      <c r="A891" s="363" t="s">
        <v>1004</v>
      </c>
      <c r="B891" s="363" t="s">
        <v>317</v>
      </c>
      <c r="C891" s="363"/>
      <c r="D891" s="363" t="s">
        <v>79</v>
      </c>
      <c r="E891" s="82"/>
      <c r="F891" s="82"/>
      <c r="G891" s="82"/>
      <c r="H891" s="82"/>
      <c r="I891" s="82"/>
      <c r="J891" s="82"/>
      <c r="K891" s="363"/>
      <c r="L891" s="363"/>
      <c r="M891" s="367">
        <v>1</v>
      </c>
      <c r="N891" s="367">
        <v>500</v>
      </c>
      <c r="O891" s="82"/>
      <c r="P891" s="367">
        <v>2</v>
      </c>
      <c r="Q891" s="367">
        <v>531.77</v>
      </c>
      <c r="R891" s="82"/>
      <c r="S891" s="364"/>
      <c r="T891" s="365"/>
      <c r="U891" s="254"/>
      <c r="V891" s="82"/>
      <c r="W891" s="82"/>
      <c r="X891" s="82"/>
      <c r="Y891" s="82"/>
      <c r="Z891" s="82"/>
    </row>
    <row r="892" spans="1:26" customFormat="1" ht="15" x14ac:dyDescent="0.25">
      <c r="A892" s="363" t="s">
        <v>1004</v>
      </c>
      <c r="B892" s="363" t="s">
        <v>341</v>
      </c>
      <c r="C892" s="363"/>
      <c r="D892" s="363" t="s">
        <v>88</v>
      </c>
      <c r="E892" s="82"/>
      <c r="F892" s="82"/>
      <c r="G892" s="82"/>
      <c r="H892" s="82"/>
      <c r="I892" s="82"/>
      <c r="J892" s="82"/>
      <c r="K892" s="363"/>
      <c r="L892" s="363"/>
      <c r="M892" s="364">
        <v>1</v>
      </c>
      <c r="N892" s="365">
        <v>531</v>
      </c>
      <c r="O892" s="82"/>
      <c r="P892" s="367"/>
      <c r="Q892" s="367"/>
      <c r="R892" s="82"/>
      <c r="S892" s="367"/>
      <c r="T892" s="367"/>
      <c r="U892" s="362"/>
      <c r="V892" s="82"/>
      <c r="W892" s="82"/>
      <c r="X892" s="82"/>
      <c r="Y892" s="82"/>
      <c r="Z892" s="82"/>
    </row>
    <row r="893" spans="1:26" customFormat="1" ht="15" x14ac:dyDescent="0.25">
      <c r="A893" s="363" t="s">
        <v>1004</v>
      </c>
      <c r="B893" s="363" t="s">
        <v>348</v>
      </c>
      <c r="C893" s="363"/>
      <c r="D893" s="363" t="s">
        <v>349</v>
      </c>
      <c r="E893" s="82"/>
      <c r="F893" s="82"/>
      <c r="G893" s="82"/>
      <c r="H893" s="82"/>
      <c r="I893" s="82"/>
      <c r="J893" s="82"/>
      <c r="K893" s="363"/>
      <c r="L893" s="363"/>
      <c r="M893" s="364"/>
      <c r="N893" s="365"/>
      <c r="O893" s="82"/>
      <c r="P893" s="364">
        <v>1</v>
      </c>
      <c r="Q893" s="365">
        <v>700</v>
      </c>
      <c r="R893" s="82"/>
      <c r="S893" s="367"/>
      <c r="T893" s="367"/>
      <c r="U893" s="254"/>
      <c r="V893" s="82"/>
      <c r="W893" s="82"/>
      <c r="X893" s="82"/>
      <c r="Y893" s="82"/>
      <c r="Z893" s="82"/>
    </row>
    <row r="894" spans="1:26" customFormat="1" ht="15" x14ac:dyDescent="0.25">
      <c r="A894" s="363" t="s">
        <v>1004</v>
      </c>
      <c r="B894" s="363" t="s">
        <v>355</v>
      </c>
      <c r="C894" s="363"/>
      <c r="D894" s="363" t="s">
        <v>175</v>
      </c>
      <c r="E894" s="82"/>
      <c r="F894" s="82"/>
      <c r="G894" s="82"/>
      <c r="H894" s="82"/>
      <c r="I894" s="82"/>
      <c r="J894" s="82"/>
      <c r="K894" s="363"/>
      <c r="L894" s="363"/>
      <c r="M894" s="364">
        <v>4</v>
      </c>
      <c r="N894" s="365">
        <v>2000</v>
      </c>
      <c r="O894" s="82"/>
      <c r="P894" s="364">
        <v>2</v>
      </c>
      <c r="Q894" s="365">
        <v>600</v>
      </c>
      <c r="R894" s="82"/>
      <c r="S894" s="367"/>
      <c r="T894" s="367"/>
      <c r="U894" s="362"/>
      <c r="V894" s="82"/>
      <c r="W894" s="82"/>
      <c r="X894" s="82"/>
      <c r="Y894" s="82"/>
      <c r="Z894" s="82"/>
    </row>
    <row r="895" spans="1:26" customFormat="1" ht="15" x14ac:dyDescent="0.25">
      <c r="A895" s="363" t="s">
        <v>1004</v>
      </c>
      <c r="B895" s="363" t="s">
        <v>356</v>
      </c>
      <c r="C895" s="363"/>
      <c r="D895" s="363" t="s">
        <v>203</v>
      </c>
      <c r="E895" s="82"/>
      <c r="F895" s="82"/>
      <c r="G895" s="82"/>
      <c r="H895" s="82"/>
      <c r="I895" s="82"/>
      <c r="J895" s="82"/>
      <c r="K895" s="363"/>
      <c r="L895" s="363"/>
      <c r="M895" s="364">
        <v>1</v>
      </c>
      <c r="N895" s="365">
        <v>700</v>
      </c>
      <c r="O895" s="82"/>
      <c r="P895" s="364"/>
      <c r="Q895" s="365"/>
      <c r="R895" s="82"/>
      <c r="S895" s="367"/>
      <c r="T895" s="367"/>
      <c r="U895" s="254"/>
      <c r="V895" s="82"/>
      <c r="W895" s="82"/>
      <c r="X895" s="82"/>
      <c r="Y895" s="82"/>
      <c r="Z895" s="82"/>
    </row>
    <row r="896" spans="1:26" customFormat="1" ht="15" x14ac:dyDescent="0.25">
      <c r="A896" s="363" t="s">
        <v>1004</v>
      </c>
      <c r="B896" s="363" t="s">
        <v>364</v>
      </c>
      <c r="C896" s="363"/>
      <c r="D896" s="363" t="s">
        <v>203</v>
      </c>
      <c r="E896" s="82"/>
      <c r="F896" s="82"/>
      <c r="G896" s="82"/>
      <c r="H896" s="82"/>
      <c r="I896" s="82"/>
      <c r="J896" s="82"/>
      <c r="K896" s="363"/>
      <c r="L896" s="363"/>
      <c r="M896" s="364">
        <v>9</v>
      </c>
      <c r="N896" s="365">
        <v>4841</v>
      </c>
      <c r="O896" s="82"/>
      <c r="P896" s="364">
        <v>3</v>
      </c>
      <c r="Q896" s="365">
        <v>1000</v>
      </c>
      <c r="R896" s="82"/>
      <c r="S896" s="364">
        <v>1</v>
      </c>
      <c r="T896" s="365">
        <v>750</v>
      </c>
      <c r="U896" s="362"/>
      <c r="V896" s="82"/>
      <c r="W896" s="82"/>
      <c r="X896" s="82"/>
      <c r="Y896" s="82"/>
      <c r="Z896" s="82"/>
    </row>
    <row r="897" spans="1:26" customFormat="1" ht="15" x14ac:dyDescent="0.25">
      <c r="A897" s="363" t="s">
        <v>1004</v>
      </c>
      <c r="B897" s="363" t="s">
        <v>366</v>
      </c>
      <c r="C897" s="363"/>
      <c r="D897" s="363" t="s">
        <v>367</v>
      </c>
      <c r="E897" s="82"/>
      <c r="F897" s="82"/>
      <c r="G897" s="82"/>
      <c r="H897" s="82"/>
      <c r="I897" s="82"/>
      <c r="J897" s="82"/>
      <c r="K897" s="363"/>
      <c r="L897" s="363"/>
      <c r="M897" s="364">
        <v>1</v>
      </c>
      <c r="N897" s="365">
        <v>700</v>
      </c>
      <c r="O897" s="82"/>
      <c r="P897" s="364"/>
      <c r="Q897" s="365"/>
      <c r="R897" s="82"/>
      <c r="S897" s="364">
        <v>1</v>
      </c>
      <c r="T897" s="365">
        <v>416.14</v>
      </c>
      <c r="U897" s="254"/>
      <c r="V897" s="82"/>
      <c r="W897" s="82"/>
      <c r="X897" s="82"/>
      <c r="Y897" s="82"/>
      <c r="Z897" s="82"/>
    </row>
    <row r="898" spans="1:26" customFormat="1" ht="15" x14ac:dyDescent="0.25">
      <c r="A898" s="363" t="s">
        <v>1004</v>
      </c>
      <c r="B898" s="363" t="s">
        <v>378</v>
      </c>
      <c r="C898" s="363"/>
      <c r="D898" s="363" t="s">
        <v>105</v>
      </c>
      <c r="E898" s="82"/>
      <c r="F898" s="82"/>
      <c r="G898" s="82"/>
      <c r="H898" s="82"/>
      <c r="I898" s="82"/>
      <c r="J898" s="82"/>
      <c r="K898" s="363"/>
      <c r="L898" s="363"/>
      <c r="M898" s="364">
        <v>4</v>
      </c>
      <c r="N898" s="365">
        <v>2629</v>
      </c>
      <c r="O898" s="82"/>
      <c r="P898" s="364"/>
      <c r="Q898" s="365"/>
      <c r="R898" s="82"/>
      <c r="S898" s="367">
        <v>2</v>
      </c>
      <c r="T898" s="367">
        <v>315.13</v>
      </c>
      <c r="U898" s="254"/>
      <c r="V898" s="82"/>
      <c r="W898" s="82"/>
      <c r="X898" s="82"/>
      <c r="Y898" s="82"/>
      <c r="Z898" s="82"/>
    </row>
    <row r="899" spans="1:26" customFormat="1" ht="15" x14ac:dyDescent="0.25">
      <c r="A899" s="363" t="s">
        <v>1004</v>
      </c>
      <c r="B899" s="363" t="s">
        <v>381</v>
      </c>
      <c r="C899" s="363"/>
      <c r="D899" s="363" t="s">
        <v>382</v>
      </c>
      <c r="E899" s="82"/>
      <c r="F899" s="82"/>
      <c r="G899" s="82"/>
      <c r="H899" s="82"/>
      <c r="I899" s="82"/>
      <c r="J899" s="82"/>
      <c r="K899" s="363"/>
      <c r="L899" s="363"/>
      <c r="M899" s="364">
        <v>1</v>
      </c>
      <c r="N899" s="365">
        <v>141</v>
      </c>
      <c r="O899" s="82"/>
      <c r="P899" s="367"/>
      <c r="Q899" s="367"/>
      <c r="R899" s="82"/>
      <c r="S899" s="367"/>
      <c r="T899" s="367"/>
      <c r="U899" s="254"/>
      <c r="V899" s="82"/>
      <c r="W899" s="82"/>
      <c r="X899" s="82"/>
      <c r="Y899" s="82"/>
      <c r="Z899" s="82"/>
    </row>
    <row r="900" spans="1:26" customFormat="1" ht="15" x14ac:dyDescent="0.25">
      <c r="A900" s="363" t="s">
        <v>1004</v>
      </c>
      <c r="B900" s="363" t="s">
        <v>387</v>
      </c>
      <c r="C900" s="363"/>
      <c r="D900" s="363" t="s">
        <v>187</v>
      </c>
      <c r="E900" s="82"/>
      <c r="F900" s="82"/>
      <c r="G900" s="82"/>
      <c r="H900" s="82"/>
      <c r="I900" s="82"/>
      <c r="J900" s="82"/>
      <c r="K900" s="363"/>
      <c r="L900" s="363"/>
      <c r="M900" s="364">
        <v>1</v>
      </c>
      <c r="N900" s="365">
        <v>449</v>
      </c>
      <c r="O900" s="82"/>
      <c r="P900" s="364"/>
      <c r="Q900" s="365"/>
      <c r="R900" s="82"/>
      <c r="S900" s="367">
        <v>1</v>
      </c>
      <c r="T900" s="367">
        <v>680.33</v>
      </c>
      <c r="U900" s="254"/>
      <c r="V900" s="82"/>
      <c r="W900" s="82"/>
      <c r="X900" s="82"/>
      <c r="Y900" s="82"/>
      <c r="Z900" s="82"/>
    </row>
    <row r="901" spans="1:26" customFormat="1" ht="15" x14ac:dyDescent="0.25">
      <c r="A901" s="363" t="s">
        <v>1004</v>
      </c>
      <c r="B901" s="363" t="s">
        <v>397</v>
      </c>
      <c r="C901" s="363"/>
      <c r="D901" s="363" t="s">
        <v>120</v>
      </c>
      <c r="E901" s="82"/>
      <c r="F901" s="82"/>
      <c r="G901" s="82"/>
      <c r="H901" s="82"/>
      <c r="I901" s="82"/>
      <c r="J901" s="82"/>
      <c r="K901" s="363"/>
      <c r="L901" s="363"/>
      <c r="M901" s="364">
        <v>13</v>
      </c>
      <c r="N901" s="365">
        <v>7615</v>
      </c>
      <c r="O901" s="82"/>
      <c r="P901" s="364">
        <v>6</v>
      </c>
      <c r="Q901" s="365">
        <v>2399.09</v>
      </c>
      <c r="R901" s="82"/>
      <c r="S901" s="364">
        <v>3</v>
      </c>
      <c r="T901" s="365">
        <v>2026.9</v>
      </c>
      <c r="U901" s="362"/>
      <c r="V901" s="82"/>
      <c r="W901" s="82"/>
      <c r="X901" s="82"/>
      <c r="Y901" s="82"/>
      <c r="Z901" s="82"/>
    </row>
    <row r="902" spans="1:26" customFormat="1" ht="15" x14ac:dyDescent="0.25">
      <c r="A902" s="363" t="s">
        <v>1004</v>
      </c>
      <c r="B902" s="363" t="s">
        <v>669</v>
      </c>
      <c r="C902" s="363"/>
      <c r="D902" s="363" t="s">
        <v>100</v>
      </c>
      <c r="E902" s="82"/>
      <c r="F902" s="82"/>
      <c r="G902" s="82"/>
      <c r="H902" s="82"/>
      <c r="I902" s="82"/>
      <c r="J902" s="82"/>
      <c r="K902" s="363"/>
      <c r="L902" s="363"/>
      <c r="M902" s="364">
        <v>1</v>
      </c>
      <c r="N902" s="365">
        <v>500</v>
      </c>
      <c r="O902" s="82"/>
      <c r="P902" s="364"/>
      <c r="Q902" s="365"/>
      <c r="R902" s="82"/>
      <c r="S902" s="367"/>
      <c r="T902" s="367"/>
      <c r="U902" s="254"/>
      <c r="V902" s="82"/>
      <c r="W902" s="82"/>
      <c r="X902" s="82"/>
      <c r="Y902" s="82"/>
      <c r="Z902" s="82"/>
    </row>
    <row r="903" spans="1:26" customFormat="1" ht="15" x14ac:dyDescent="0.25">
      <c r="A903" s="363" t="s">
        <v>1004</v>
      </c>
      <c r="B903" s="363" t="s">
        <v>399</v>
      </c>
      <c r="C903" s="363"/>
      <c r="D903" s="363" t="s">
        <v>77</v>
      </c>
      <c r="E903" s="82"/>
      <c r="F903" s="82"/>
      <c r="G903" s="82"/>
      <c r="H903" s="82"/>
      <c r="I903" s="82"/>
      <c r="J903" s="82"/>
      <c r="K903" s="363"/>
      <c r="L903" s="363"/>
      <c r="M903" s="364">
        <v>1</v>
      </c>
      <c r="N903" s="365">
        <v>700</v>
      </c>
      <c r="O903" s="82"/>
      <c r="P903" s="367"/>
      <c r="Q903" s="367"/>
      <c r="R903" s="82"/>
      <c r="S903" s="367"/>
      <c r="T903" s="367"/>
      <c r="U903" s="362"/>
      <c r="V903" s="82"/>
      <c r="W903" s="82"/>
      <c r="X903" s="82"/>
      <c r="Y903" s="82"/>
      <c r="Z903" s="82"/>
    </row>
    <row r="904" spans="1:26" customFormat="1" ht="15" x14ac:dyDescent="0.25">
      <c r="A904" s="363" t="s">
        <v>1004</v>
      </c>
      <c r="B904" s="363" t="s">
        <v>403</v>
      </c>
      <c r="C904" s="363"/>
      <c r="D904" s="363" t="s">
        <v>175</v>
      </c>
      <c r="E904" s="82"/>
      <c r="F904" s="82"/>
      <c r="G904" s="82"/>
      <c r="H904" s="82"/>
      <c r="I904" s="82"/>
      <c r="J904" s="82"/>
      <c r="K904" s="363"/>
      <c r="L904" s="363"/>
      <c r="M904" s="367">
        <v>14</v>
      </c>
      <c r="N904" s="367">
        <v>7764</v>
      </c>
      <c r="O904" s="82"/>
      <c r="P904" s="367">
        <v>2</v>
      </c>
      <c r="Q904" s="367">
        <v>1100</v>
      </c>
      <c r="R904" s="82"/>
      <c r="S904" s="364">
        <v>1</v>
      </c>
      <c r="T904" s="365">
        <v>440.87</v>
      </c>
      <c r="U904" s="254"/>
      <c r="V904" s="82"/>
      <c r="W904" s="82"/>
      <c r="X904" s="82"/>
      <c r="Y904" s="82"/>
      <c r="Z904" s="82"/>
    </row>
    <row r="905" spans="1:26" customFormat="1" ht="15" x14ac:dyDescent="0.25">
      <c r="A905" s="363" t="s">
        <v>1004</v>
      </c>
      <c r="B905" s="363" t="s">
        <v>408</v>
      </c>
      <c r="C905" s="363"/>
      <c r="D905" s="363" t="s">
        <v>409</v>
      </c>
      <c r="E905" s="82"/>
      <c r="F905" s="82"/>
      <c r="G905" s="82"/>
      <c r="H905" s="82"/>
      <c r="I905" s="82"/>
      <c r="J905" s="82"/>
      <c r="K905" s="363"/>
      <c r="L905" s="363"/>
      <c r="M905" s="367">
        <v>1</v>
      </c>
      <c r="N905" s="367">
        <v>500</v>
      </c>
      <c r="O905" s="82"/>
      <c r="P905" s="367"/>
      <c r="Q905" s="367"/>
      <c r="R905" s="82"/>
      <c r="S905" s="364"/>
      <c r="T905" s="365"/>
      <c r="U905" s="254"/>
      <c r="V905" s="82"/>
      <c r="W905" s="82"/>
      <c r="X905" s="82"/>
      <c r="Y905" s="82"/>
      <c r="Z905" s="82"/>
    </row>
    <row r="906" spans="1:26" customFormat="1" ht="15" x14ac:dyDescent="0.25">
      <c r="A906" s="363" t="s">
        <v>1004</v>
      </c>
      <c r="B906" s="363" t="s">
        <v>415</v>
      </c>
      <c r="C906" s="363"/>
      <c r="D906" s="363" t="s">
        <v>324</v>
      </c>
      <c r="E906" s="82"/>
      <c r="F906" s="82"/>
      <c r="G906" s="82"/>
      <c r="H906" s="82"/>
      <c r="I906" s="82"/>
      <c r="J906" s="82"/>
      <c r="K906" s="363"/>
      <c r="L906" s="363"/>
      <c r="M906" s="364">
        <v>1</v>
      </c>
      <c r="N906" s="365">
        <v>500</v>
      </c>
      <c r="O906" s="82"/>
      <c r="P906" s="367">
        <v>1</v>
      </c>
      <c r="Q906" s="367">
        <v>400</v>
      </c>
      <c r="R906" s="82"/>
      <c r="S906" s="364"/>
      <c r="T906" s="365"/>
      <c r="U906" s="254"/>
      <c r="V906" s="82"/>
      <c r="W906" s="82"/>
      <c r="X906" s="82"/>
      <c r="Y906" s="82"/>
      <c r="Z906" s="82"/>
    </row>
    <row r="907" spans="1:26" customFormat="1" ht="15" x14ac:dyDescent="0.25">
      <c r="A907" s="363" t="s">
        <v>1004</v>
      </c>
      <c r="B907" s="363" t="s">
        <v>671</v>
      </c>
      <c r="C907" s="363"/>
      <c r="D907" s="363" t="s">
        <v>109</v>
      </c>
      <c r="E907" s="82"/>
      <c r="F907" s="82"/>
      <c r="G907" s="82"/>
      <c r="H907" s="82"/>
      <c r="I907" s="82"/>
      <c r="J907" s="82"/>
      <c r="K907" s="363"/>
      <c r="L907" s="363"/>
      <c r="M907" s="364">
        <v>4</v>
      </c>
      <c r="N907" s="365">
        <v>2070</v>
      </c>
      <c r="O907" s="82"/>
      <c r="P907" s="364">
        <v>3</v>
      </c>
      <c r="Q907" s="365">
        <v>787.58</v>
      </c>
      <c r="R907" s="82"/>
      <c r="S907" s="367"/>
      <c r="T907" s="367"/>
      <c r="U907" s="254"/>
      <c r="V907" s="82"/>
      <c r="W907" s="82"/>
      <c r="X907" s="82"/>
      <c r="Y907" s="82"/>
      <c r="Z907" s="82"/>
    </row>
    <row r="908" spans="1:26" customFormat="1" ht="15" x14ac:dyDescent="0.25">
      <c r="A908" s="363" t="s">
        <v>1004</v>
      </c>
      <c r="B908" s="363" t="s">
        <v>417</v>
      </c>
      <c r="C908" s="363"/>
      <c r="D908" s="363" t="s">
        <v>79</v>
      </c>
      <c r="E908" s="82"/>
      <c r="F908" s="82"/>
      <c r="G908" s="82"/>
      <c r="H908" s="82"/>
      <c r="I908" s="82"/>
      <c r="J908" s="82"/>
      <c r="K908" s="363"/>
      <c r="L908" s="363"/>
      <c r="M908" s="364">
        <v>1</v>
      </c>
      <c r="N908" s="365">
        <v>700</v>
      </c>
      <c r="O908" s="82"/>
      <c r="P908" s="364"/>
      <c r="Q908" s="365"/>
      <c r="R908" s="82"/>
      <c r="S908" s="364"/>
      <c r="T908" s="365"/>
      <c r="U908" s="362"/>
      <c r="V908" s="82"/>
      <c r="W908" s="82"/>
      <c r="X908" s="82"/>
      <c r="Y908" s="82"/>
      <c r="Z908" s="82"/>
    </row>
    <row r="909" spans="1:26" customFormat="1" ht="15" x14ac:dyDescent="0.25">
      <c r="A909" s="363" t="s">
        <v>1004</v>
      </c>
      <c r="B909" s="363" t="s">
        <v>420</v>
      </c>
      <c r="C909" s="363"/>
      <c r="D909" s="363" t="s">
        <v>287</v>
      </c>
      <c r="E909" s="82"/>
      <c r="F909" s="82"/>
      <c r="G909" s="82"/>
      <c r="H909" s="82"/>
      <c r="I909" s="82"/>
      <c r="J909" s="82"/>
      <c r="K909" s="363"/>
      <c r="L909" s="363"/>
      <c r="M909" s="367"/>
      <c r="N909" s="367"/>
      <c r="O909" s="82"/>
      <c r="P909" s="364"/>
      <c r="Q909" s="365"/>
      <c r="R909" s="82"/>
      <c r="S909" s="364">
        <v>1</v>
      </c>
      <c r="T909" s="365">
        <v>750</v>
      </c>
      <c r="U909" s="362"/>
      <c r="V909" s="82"/>
      <c r="W909" s="82"/>
      <c r="X909" s="82"/>
      <c r="Y909" s="82"/>
      <c r="Z909" s="82"/>
    </row>
    <row r="910" spans="1:26" customFormat="1" ht="15" x14ac:dyDescent="0.25">
      <c r="A910" s="363" t="s">
        <v>1004</v>
      </c>
      <c r="B910" s="363" t="s">
        <v>421</v>
      </c>
      <c r="C910" s="363"/>
      <c r="D910" s="363" t="s">
        <v>295</v>
      </c>
      <c r="E910" s="82"/>
      <c r="F910" s="82"/>
      <c r="G910" s="82"/>
      <c r="H910" s="82"/>
      <c r="I910" s="82"/>
      <c r="J910" s="82"/>
      <c r="K910" s="363"/>
      <c r="L910" s="363"/>
      <c r="M910" s="364">
        <v>1</v>
      </c>
      <c r="N910" s="365">
        <v>500</v>
      </c>
      <c r="O910" s="82"/>
      <c r="P910" s="364"/>
      <c r="Q910" s="365"/>
      <c r="R910" s="82"/>
      <c r="S910" s="364"/>
      <c r="T910" s="365"/>
      <c r="U910" s="254"/>
      <c r="V910" s="82"/>
      <c r="W910" s="82"/>
      <c r="X910" s="82"/>
      <c r="Y910" s="82"/>
      <c r="Z910" s="82"/>
    </row>
    <row r="911" spans="1:26" customFormat="1" ht="15" x14ac:dyDescent="0.25">
      <c r="A911" s="363" t="s">
        <v>1004</v>
      </c>
      <c r="B911" s="363" t="s">
        <v>422</v>
      </c>
      <c r="C911" s="363"/>
      <c r="D911" s="363" t="s">
        <v>410</v>
      </c>
      <c r="E911" s="82"/>
      <c r="F911" s="82"/>
      <c r="G911" s="82"/>
      <c r="H911" s="82"/>
      <c r="I911" s="82"/>
      <c r="J911" s="82"/>
      <c r="K911" s="363"/>
      <c r="L911" s="363"/>
      <c r="M911" s="364"/>
      <c r="N911" s="365"/>
      <c r="O911" s="82"/>
      <c r="P911" s="367">
        <v>1</v>
      </c>
      <c r="Q911" s="367">
        <v>200</v>
      </c>
      <c r="R911" s="82"/>
      <c r="S911" s="367"/>
      <c r="T911" s="367"/>
      <c r="U911" s="254"/>
      <c r="V911" s="82"/>
      <c r="W911" s="82"/>
      <c r="X911" s="82"/>
      <c r="Y911" s="82"/>
      <c r="Z911" s="82"/>
    </row>
    <row r="912" spans="1:26" customFormat="1" ht="15" x14ac:dyDescent="0.25">
      <c r="A912" s="363" t="s">
        <v>1004</v>
      </c>
      <c r="B912" s="363" t="s">
        <v>430</v>
      </c>
      <c r="C912" s="363"/>
      <c r="D912" s="363" t="s">
        <v>167</v>
      </c>
      <c r="E912" s="82"/>
      <c r="F912" s="82"/>
      <c r="G912" s="82"/>
      <c r="H912" s="82"/>
      <c r="I912" s="82"/>
      <c r="J912" s="82"/>
      <c r="K912" s="363"/>
      <c r="L912" s="363"/>
      <c r="M912" s="364">
        <v>1</v>
      </c>
      <c r="N912" s="365">
        <v>500</v>
      </c>
      <c r="O912" s="82"/>
      <c r="P912" s="364">
        <v>1</v>
      </c>
      <c r="Q912" s="365">
        <v>261.31</v>
      </c>
      <c r="R912" s="82"/>
      <c r="S912" s="367"/>
      <c r="T912" s="367"/>
      <c r="U912" s="254"/>
      <c r="V912" s="82"/>
      <c r="W912" s="82"/>
      <c r="X912" s="82"/>
      <c r="Y912" s="82"/>
      <c r="Z912" s="82"/>
    </row>
    <row r="913" spans="1:26" customFormat="1" ht="15" x14ac:dyDescent="0.25">
      <c r="A913" s="363" t="s">
        <v>1004</v>
      </c>
      <c r="B913" s="363" t="s">
        <v>432</v>
      </c>
      <c r="C913" s="363"/>
      <c r="D913" s="363" t="s">
        <v>368</v>
      </c>
      <c r="E913" s="82"/>
      <c r="F913" s="82"/>
      <c r="G913" s="82"/>
      <c r="H913" s="82"/>
      <c r="I913" s="82"/>
      <c r="J913" s="82"/>
      <c r="K913" s="363"/>
      <c r="L913" s="363"/>
      <c r="M913" s="364">
        <v>1</v>
      </c>
      <c r="N913" s="365">
        <v>496</v>
      </c>
      <c r="O913" s="82"/>
      <c r="P913" s="367"/>
      <c r="Q913" s="367"/>
      <c r="R913" s="82"/>
      <c r="S913" s="364">
        <v>1</v>
      </c>
      <c r="T913" s="365">
        <v>397.36</v>
      </c>
      <c r="U913" s="362"/>
      <c r="V913" s="82"/>
      <c r="W913" s="82"/>
      <c r="X913" s="82"/>
      <c r="Y913" s="82"/>
      <c r="Z913" s="82"/>
    </row>
    <row r="914" spans="1:26" customFormat="1" ht="15" x14ac:dyDescent="0.25">
      <c r="A914" s="363" t="s">
        <v>1004</v>
      </c>
      <c r="B914" s="363" t="s">
        <v>436</v>
      </c>
      <c r="C914" s="363"/>
      <c r="D914" s="363" t="s">
        <v>390</v>
      </c>
      <c r="E914" s="82"/>
      <c r="F914" s="82"/>
      <c r="G914" s="82"/>
      <c r="H914" s="82"/>
      <c r="I914" s="82"/>
      <c r="J914" s="82"/>
      <c r="K914" s="363"/>
      <c r="L914" s="363"/>
      <c r="M914" s="364">
        <v>2</v>
      </c>
      <c r="N914" s="365">
        <v>799</v>
      </c>
      <c r="O914" s="82"/>
      <c r="P914" s="367"/>
      <c r="Q914" s="367"/>
      <c r="R914" s="82"/>
      <c r="S914" s="367"/>
      <c r="T914" s="367"/>
      <c r="U914" s="254"/>
      <c r="V914" s="82"/>
      <c r="W914" s="82"/>
      <c r="X914" s="82"/>
      <c r="Y914" s="82"/>
      <c r="Z914" s="82"/>
    </row>
    <row r="915" spans="1:26" customFormat="1" ht="15" x14ac:dyDescent="0.25">
      <c r="A915" s="363" t="s">
        <v>1004</v>
      </c>
      <c r="B915" s="363" t="s">
        <v>446</v>
      </c>
      <c r="C915" s="363"/>
      <c r="D915" s="363" t="s">
        <v>109</v>
      </c>
      <c r="E915" s="82"/>
      <c r="F915" s="82"/>
      <c r="G915" s="82"/>
      <c r="H915" s="82"/>
      <c r="I915" s="82"/>
      <c r="J915" s="82"/>
      <c r="K915" s="363"/>
      <c r="L915" s="363"/>
      <c r="M915" s="364">
        <v>1</v>
      </c>
      <c r="N915" s="365">
        <v>700</v>
      </c>
      <c r="O915" s="82"/>
      <c r="P915" s="364"/>
      <c r="Q915" s="365"/>
      <c r="R915" s="82"/>
      <c r="S915" s="364"/>
      <c r="T915" s="365"/>
      <c r="U915" s="254"/>
      <c r="V915" s="82"/>
      <c r="W915" s="82"/>
      <c r="X915" s="82"/>
      <c r="Y915" s="82"/>
      <c r="Z915" s="82"/>
    </row>
    <row r="916" spans="1:26" customFormat="1" ht="15" x14ac:dyDescent="0.25">
      <c r="A916" s="363" t="s">
        <v>1004</v>
      </c>
      <c r="B916" s="363" t="s">
        <v>448</v>
      </c>
      <c r="C916" s="363"/>
      <c r="D916" s="363" t="s">
        <v>449</v>
      </c>
      <c r="E916" s="82"/>
      <c r="F916" s="82"/>
      <c r="G916" s="82"/>
      <c r="H916" s="82"/>
      <c r="I916" s="82"/>
      <c r="J916" s="82"/>
      <c r="K916" s="363"/>
      <c r="L916" s="363"/>
      <c r="M916" s="364">
        <v>3</v>
      </c>
      <c r="N916" s="365">
        <v>1397</v>
      </c>
      <c r="O916" s="82"/>
      <c r="P916" s="364">
        <v>1</v>
      </c>
      <c r="Q916" s="365">
        <v>200</v>
      </c>
      <c r="R916" s="82"/>
      <c r="S916" s="364">
        <v>1</v>
      </c>
      <c r="T916" s="365">
        <v>558.38</v>
      </c>
      <c r="U916" s="254"/>
      <c r="V916" s="82"/>
      <c r="W916" s="82"/>
      <c r="X916" s="82"/>
      <c r="Y916" s="82"/>
      <c r="Z916" s="82"/>
    </row>
    <row r="917" spans="1:26" customFormat="1" ht="15" x14ac:dyDescent="0.25">
      <c r="A917" s="363" t="s">
        <v>1004</v>
      </c>
      <c r="B917" s="363" t="s">
        <v>450</v>
      </c>
      <c r="C917" s="363"/>
      <c r="D917" s="363" t="s">
        <v>451</v>
      </c>
      <c r="E917" s="82"/>
      <c r="F917" s="82"/>
      <c r="G917" s="82"/>
      <c r="H917" s="82"/>
      <c r="I917" s="82"/>
      <c r="J917" s="82"/>
      <c r="K917" s="363"/>
      <c r="L917" s="363"/>
      <c r="M917" s="364"/>
      <c r="N917" s="365"/>
      <c r="O917" s="82"/>
      <c r="P917" s="367">
        <v>1</v>
      </c>
      <c r="Q917" s="367">
        <v>200</v>
      </c>
      <c r="R917" s="82"/>
      <c r="S917" s="364"/>
      <c r="T917" s="365"/>
      <c r="U917" s="362"/>
      <c r="V917" s="82"/>
      <c r="W917" s="82"/>
      <c r="X917" s="82"/>
      <c r="Y917" s="82"/>
      <c r="Z917" s="82"/>
    </row>
    <row r="918" spans="1:26" customFormat="1" ht="15" x14ac:dyDescent="0.25">
      <c r="A918" s="363" t="s">
        <v>1004</v>
      </c>
      <c r="B918" s="363" t="s">
        <v>453</v>
      </c>
      <c r="C918" s="363"/>
      <c r="D918" s="363" t="s">
        <v>177</v>
      </c>
      <c r="E918" s="82"/>
      <c r="F918" s="82"/>
      <c r="G918" s="82"/>
      <c r="H918" s="82"/>
      <c r="I918" s="82"/>
      <c r="J918" s="82"/>
      <c r="K918" s="363"/>
      <c r="L918" s="363"/>
      <c r="M918" s="364"/>
      <c r="N918" s="365"/>
      <c r="O918" s="82"/>
      <c r="P918" s="367">
        <v>3</v>
      </c>
      <c r="Q918" s="367">
        <v>1200</v>
      </c>
      <c r="R918" s="82"/>
      <c r="S918" s="367"/>
      <c r="T918" s="367"/>
      <c r="U918" s="362"/>
      <c r="V918" s="82"/>
      <c r="W918" s="82"/>
      <c r="X918" s="82"/>
      <c r="Y918" s="82"/>
      <c r="Z918" s="82"/>
    </row>
    <row r="919" spans="1:26" customFormat="1" ht="15" x14ac:dyDescent="0.25">
      <c r="A919" s="363" t="s">
        <v>1004</v>
      </c>
      <c r="B919" s="363" t="s">
        <v>454</v>
      </c>
      <c r="C919" s="363"/>
      <c r="D919" s="363" t="s">
        <v>455</v>
      </c>
      <c r="E919" s="82"/>
      <c r="F919" s="82"/>
      <c r="G919" s="82"/>
      <c r="H919" s="82"/>
      <c r="I919" s="82"/>
      <c r="J919" s="82"/>
      <c r="K919" s="363"/>
      <c r="L919" s="363"/>
      <c r="M919" s="364">
        <v>4</v>
      </c>
      <c r="N919" s="365">
        <v>2200</v>
      </c>
      <c r="O919" s="82"/>
      <c r="P919" s="364">
        <v>1</v>
      </c>
      <c r="Q919" s="365">
        <v>350</v>
      </c>
      <c r="R919" s="82"/>
      <c r="S919" s="364"/>
      <c r="T919" s="365"/>
      <c r="U919" s="362"/>
      <c r="V919" s="82"/>
      <c r="W919" s="82"/>
      <c r="X919" s="82"/>
      <c r="Y919" s="82"/>
      <c r="Z919" s="82"/>
    </row>
    <row r="920" spans="1:26" customFormat="1" ht="15" x14ac:dyDescent="0.25">
      <c r="A920" s="363" t="s">
        <v>1004</v>
      </c>
      <c r="B920" s="363" t="s">
        <v>461</v>
      </c>
      <c r="C920" s="363"/>
      <c r="D920" s="363" t="s">
        <v>203</v>
      </c>
      <c r="E920" s="82"/>
      <c r="F920" s="82"/>
      <c r="G920" s="82"/>
      <c r="H920" s="82"/>
      <c r="I920" s="82"/>
      <c r="J920" s="82"/>
      <c r="K920" s="363"/>
      <c r="L920" s="363"/>
      <c r="M920" s="367">
        <v>7</v>
      </c>
      <c r="N920" s="367">
        <v>3142</v>
      </c>
      <c r="O920" s="82"/>
      <c r="P920" s="364">
        <v>1</v>
      </c>
      <c r="Q920" s="365">
        <v>400</v>
      </c>
      <c r="R920" s="82"/>
      <c r="S920" s="367">
        <v>1</v>
      </c>
      <c r="T920" s="367">
        <v>638.29</v>
      </c>
      <c r="U920" s="254"/>
      <c r="V920" s="82"/>
      <c r="W920" s="82"/>
      <c r="X920" s="82"/>
      <c r="Y920" s="82"/>
      <c r="Z920" s="82"/>
    </row>
    <row r="921" spans="1:26" customFormat="1" ht="15" x14ac:dyDescent="0.25">
      <c r="A921" s="363" t="s">
        <v>1004</v>
      </c>
      <c r="B921" s="363" t="s">
        <v>466</v>
      </c>
      <c r="C921" s="363"/>
      <c r="D921" s="363" t="s">
        <v>467</v>
      </c>
      <c r="E921" s="82"/>
      <c r="F921" s="82"/>
      <c r="G921" s="82"/>
      <c r="H921" s="82"/>
      <c r="I921" s="82"/>
      <c r="J921" s="82"/>
      <c r="K921" s="363"/>
      <c r="L921" s="363"/>
      <c r="M921" s="364">
        <v>2</v>
      </c>
      <c r="N921" s="365">
        <v>1126</v>
      </c>
      <c r="O921" s="82"/>
      <c r="P921" s="367"/>
      <c r="Q921" s="367"/>
      <c r="R921" s="82"/>
      <c r="S921" s="367">
        <v>1</v>
      </c>
      <c r="T921" s="367">
        <v>750</v>
      </c>
      <c r="U921" s="254"/>
      <c r="V921" s="82"/>
      <c r="W921" s="82"/>
      <c r="X921" s="82"/>
      <c r="Y921" s="82"/>
      <c r="Z921" s="82"/>
    </row>
    <row r="922" spans="1:26" customFormat="1" ht="15" x14ac:dyDescent="0.25">
      <c r="A922" s="363" t="s">
        <v>1004</v>
      </c>
      <c r="B922" s="363" t="s">
        <v>470</v>
      </c>
      <c r="C922" s="363"/>
      <c r="D922" s="363" t="s">
        <v>100</v>
      </c>
      <c r="E922" s="82"/>
      <c r="F922" s="82"/>
      <c r="G922" s="82"/>
      <c r="H922" s="82"/>
      <c r="I922" s="82"/>
      <c r="J922" s="82"/>
      <c r="K922" s="363"/>
      <c r="L922" s="363"/>
      <c r="M922" s="364">
        <v>4</v>
      </c>
      <c r="N922" s="365">
        <v>1905</v>
      </c>
      <c r="O922" s="82"/>
      <c r="P922" s="364">
        <v>2</v>
      </c>
      <c r="Q922" s="365">
        <v>600</v>
      </c>
      <c r="R922" s="82"/>
      <c r="S922" s="364">
        <v>1</v>
      </c>
      <c r="T922" s="365">
        <v>644.22</v>
      </c>
      <c r="U922" s="362"/>
      <c r="V922" s="82"/>
      <c r="W922" s="82"/>
      <c r="X922" s="82"/>
      <c r="Y922" s="82"/>
      <c r="Z922" s="82"/>
    </row>
    <row r="923" spans="1:26" customFormat="1" ht="15" x14ac:dyDescent="0.25">
      <c r="A923" s="363" t="s">
        <v>1004</v>
      </c>
      <c r="B923" s="363" t="s">
        <v>472</v>
      </c>
      <c r="C923" s="363"/>
      <c r="D923" s="363" t="s">
        <v>293</v>
      </c>
      <c r="E923" s="82"/>
      <c r="F923" s="82"/>
      <c r="G923" s="82"/>
      <c r="H923" s="82"/>
      <c r="I923" s="82"/>
      <c r="J923" s="82"/>
      <c r="K923" s="363"/>
      <c r="L923" s="363"/>
      <c r="M923" s="367">
        <v>1</v>
      </c>
      <c r="N923" s="367">
        <v>700</v>
      </c>
      <c r="O923" s="82"/>
      <c r="P923" s="364"/>
      <c r="Q923" s="365"/>
      <c r="R923" s="82"/>
      <c r="S923" s="364">
        <v>1</v>
      </c>
      <c r="T923" s="365">
        <v>549.17999999999995</v>
      </c>
      <c r="U923" s="362"/>
      <c r="V923" s="82"/>
      <c r="W923" s="82"/>
      <c r="X923" s="82"/>
      <c r="Y923" s="82"/>
      <c r="Z923" s="82"/>
    </row>
    <row r="924" spans="1:26" customFormat="1" ht="15" x14ac:dyDescent="0.25">
      <c r="A924" s="363" t="s">
        <v>1004</v>
      </c>
      <c r="B924" s="363" t="s">
        <v>474</v>
      </c>
      <c r="C924" s="363"/>
      <c r="D924" s="363" t="s">
        <v>475</v>
      </c>
      <c r="E924" s="82"/>
      <c r="F924" s="82"/>
      <c r="G924" s="82"/>
      <c r="H924" s="82"/>
      <c r="I924" s="82"/>
      <c r="J924" s="82"/>
      <c r="K924" s="363"/>
      <c r="L924" s="363"/>
      <c r="M924" s="364"/>
      <c r="N924" s="365"/>
      <c r="O924" s="82"/>
      <c r="P924" s="367"/>
      <c r="Q924" s="367"/>
      <c r="R924" s="82"/>
      <c r="S924" s="364">
        <v>1</v>
      </c>
      <c r="T924" s="365">
        <v>439.02</v>
      </c>
      <c r="U924" s="362"/>
      <c r="V924" s="82"/>
      <c r="W924" s="82"/>
      <c r="X924" s="82"/>
      <c r="Y924" s="82"/>
      <c r="Z924" s="82"/>
    </row>
    <row r="925" spans="1:26" customFormat="1" ht="15" x14ac:dyDescent="0.25">
      <c r="A925" s="363" t="s">
        <v>1004</v>
      </c>
      <c r="B925" s="363" t="s">
        <v>476</v>
      </c>
      <c r="C925" s="363"/>
      <c r="D925" s="363" t="s">
        <v>134</v>
      </c>
      <c r="E925" s="82"/>
      <c r="F925" s="82"/>
      <c r="G925" s="82"/>
      <c r="H925" s="82"/>
      <c r="I925" s="82"/>
      <c r="J925" s="82"/>
      <c r="K925" s="363"/>
      <c r="L925" s="363"/>
      <c r="M925" s="364">
        <v>1</v>
      </c>
      <c r="N925" s="365">
        <v>500</v>
      </c>
      <c r="O925" s="82"/>
      <c r="P925" s="364"/>
      <c r="Q925" s="365"/>
      <c r="R925" s="82"/>
      <c r="S925" s="367"/>
      <c r="T925" s="367"/>
      <c r="U925" s="254"/>
      <c r="V925" s="82"/>
      <c r="W925" s="82"/>
      <c r="X925" s="82"/>
      <c r="Y925" s="82"/>
      <c r="Z925" s="82"/>
    </row>
    <row r="926" spans="1:26" customFormat="1" ht="15" x14ac:dyDescent="0.25">
      <c r="A926" s="363" t="s">
        <v>1004</v>
      </c>
      <c r="B926" s="363" t="s">
        <v>717</v>
      </c>
      <c r="C926" s="363"/>
      <c r="D926" s="363" t="s">
        <v>479</v>
      </c>
      <c r="E926" s="82"/>
      <c r="F926" s="82"/>
      <c r="G926" s="82"/>
      <c r="H926" s="82"/>
      <c r="I926" s="82"/>
      <c r="J926" s="82"/>
      <c r="K926" s="363"/>
      <c r="L926" s="363"/>
      <c r="M926" s="364"/>
      <c r="N926" s="365"/>
      <c r="O926" s="82"/>
      <c r="P926" s="364"/>
      <c r="Q926" s="365"/>
      <c r="R926" s="82"/>
      <c r="S926" s="364">
        <v>1</v>
      </c>
      <c r="T926" s="365">
        <v>400.9</v>
      </c>
      <c r="U926" s="254"/>
      <c r="V926" s="82"/>
      <c r="W926" s="82"/>
      <c r="X926" s="82"/>
      <c r="Y926" s="82"/>
      <c r="Z926" s="82"/>
    </row>
    <row r="927" spans="1:26" customFormat="1" ht="15" x14ac:dyDescent="0.25">
      <c r="A927" s="363" t="s">
        <v>1004</v>
      </c>
      <c r="B927" s="363" t="s">
        <v>486</v>
      </c>
      <c r="C927" s="363"/>
      <c r="D927" s="363" t="s">
        <v>246</v>
      </c>
      <c r="E927" s="82"/>
      <c r="F927" s="82"/>
      <c r="G927" s="82"/>
      <c r="H927" s="82"/>
      <c r="I927" s="82"/>
      <c r="J927" s="82"/>
      <c r="K927" s="363"/>
      <c r="L927" s="363"/>
      <c r="M927" s="364">
        <v>1</v>
      </c>
      <c r="N927" s="365">
        <v>500</v>
      </c>
      <c r="O927" s="82"/>
      <c r="P927" s="364"/>
      <c r="Q927" s="365"/>
      <c r="R927" s="82"/>
      <c r="S927" s="364">
        <v>1</v>
      </c>
      <c r="T927" s="365">
        <v>735.51</v>
      </c>
      <c r="U927" s="254"/>
      <c r="V927" s="82"/>
      <c r="W927" s="82"/>
      <c r="X927" s="82"/>
      <c r="Y927" s="82"/>
      <c r="Z927" s="82"/>
    </row>
    <row r="928" spans="1:26" customFormat="1" ht="15" x14ac:dyDescent="0.25">
      <c r="A928" s="363" t="s">
        <v>1004</v>
      </c>
      <c r="B928" s="363" t="s">
        <v>491</v>
      </c>
      <c r="C928" s="363"/>
      <c r="D928" s="363" t="s">
        <v>164</v>
      </c>
      <c r="E928" s="82"/>
      <c r="F928" s="82"/>
      <c r="G928" s="82"/>
      <c r="H928" s="82"/>
      <c r="I928" s="82"/>
      <c r="J928" s="82"/>
      <c r="K928" s="363"/>
      <c r="L928" s="363"/>
      <c r="M928" s="364">
        <v>6</v>
      </c>
      <c r="N928" s="365">
        <v>3000</v>
      </c>
      <c r="O928" s="82"/>
      <c r="P928" s="364">
        <v>2</v>
      </c>
      <c r="Q928" s="365">
        <v>1100</v>
      </c>
      <c r="R928" s="82"/>
      <c r="S928" s="367"/>
      <c r="T928" s="367"/>
      <c r="U928" s="362"/>
      <c r="V928" s="82"/>
      <c r="W928" s="82"/>
      <c r="X928" s="82"/>
      <c r="Y928" s="82"/>
      <c r="Z928" s="82"/>
    </row>
    <row r="929" spans="1:26" customFormat="1" ht="15" x14ac:dyDescent="0.25">
      <c r="A929" s="363" t="s">
        <v>1004</v>
      </c>
      <c r="B929" s="363" t="s">
        <v>499</v>
      </c>
      <c r="C929" s="363"/>
      <c r="D929" s="363" t="s">
        <v>224</v>
      </c>
      <c r="E929" s="82"/>
      <c r="F929" s="82"/>
      <c r="G929" s="82"/>
      <c r="H929" s="82"/>
      <c r="I929" s="82"/>
      <c r="J929" s="82"/>
      <c r="K929" s="363"/>
      <c r="L929" s="363"/>
      <c r="M929" s="364"/>
      <c r="N929" s="365"/>
      <c r="O929" s="82"/>
      <c r="P929" s="364">
        <v>1</v>
      </c>
      <c r="Q929" s="365">
        <v>700</v>
      </c>
      <c r="R929" s="82"/>
      <c r="S929" s="364"/>
      <c r="T929" s="365"/>
      <c r="U929" s="254"/>
      <c r="V929" s="82"/>
      <c r="W929" s="82"/>
      <c r="X929" s="82"/>
      <c r="Y929" s="82"/>
      <c r="Z929" s="82"/>
    </row>
    <row r="930" spans="1:26" customFormat="1" ht="15" x14ac:dyDescent="0.25">
      <c r="A930" s="363" t="s">
        <v>1004</v>
      </c>
      <c r="B930" s="363" t="s">
        <v>500</v>
      </c>
      <c r="C930" s="363"/>
      <c r="D930" s="363" t="s">
        <v>107</v>
      </c>
      <c r="E930" s="82"/>
      <c r="F930" s="82"/>
      <c r="G930" s="82"/>
      <c r="H930" s="82"/>
      <c r="I930" s="82"/>
      <c r="J930" s="82"/>
      <c r="K930" s="363"/>
      <c r="L930" s="363"/>
      <c r="M930" s="364">
        <v>5</v>
      </c>
      <c r="N930" s="365">
        <v>2786</v>
      </c>
      <c r="O930" s="82"/>
      <c r="P930" s="367">
        <v>1</v>
      </c>
      <c r="Q930" s="367">
        <v>400</v>
      </c>
      <c r="R930" s="82"/>
      <c r="S930" s="367">
        <v>2</v>
      </c>
      <c r="T930" s="367">
        <v>1483.11</v>
      </c>
      <c r="U930" s="362"/>
      <c r="V930" s="82"/>
      <c r="W930" s="82"/>
      <c r="X930" s="82"/>
      <c r="Y930" s="82"/>
      <c r="Z930" s="82"/>
    </row>
    <row r="931" spans="1:26" customFormat="1" ht="15" x14ac:dyDescent="0.25">
      <c r="A931" s="363" t="s">
        <v>1004</v>
      </c>
      <c r="B931" s="363" t="s">
        <v>509</v>
      </c>
      <c r="C931" s="363"/>
      <c r="D931" s="363" t="s">
        <v>73</v>
      </c>
      <c r="E931" s="82"/>
      <c r="F931" s="82"/>
      <c r="G931" s="82"/>
      <c r="H931" s="82"/>
      <c r="I931" s="82"/>
      <c r="J931" s="82"/>
      <c r="K931" s="363"/>
      <c r="L931" s="363"/>
      <c r="M931" s="367">
        <v>10</v>
      </c>
      <c r="N931" s="367">
        <v>5996</v>
      </c>
      <c r="O931" s="82"/>
      <c r="P931" s="364">
        <v>4</v>
      </c>
      <c r="Q931" s="365">
        <v>1350</v>
      </c>
      <c r="R931" s="82"/>
      <c r="S931" s="367">
        <v>5</v>
      </c>
      <c r="T931" s="367">
        <v>3489.73</v>
      </c>
      <c r="U931" s="362"/>
      <c r="V931" s="82"/>
      <c r="W931" s="82"/>
      <c r="X931" s="82"/>
      <c r="Y931" s="82"/>
      <c r="Z931" s="82"/>
    </row>
    <row r="932" spans="1:26" customFormat="1" ht="15" x14ac:dyDescent="0.25">
      <c r="A932" s="363" t="s">
        <v>1004</v>
      </c>
      <c r="B932" s="363" t="s">
        <v>511</v>
      </c>
      <c r="C932" s="363"/>
      <c r="D932" s="363" t="s">
        <v>65</v>
      </c>
      <c r="E932" s="82"/>
      <c r="F932" s="82"/>
      <c r="G932" s="82"/>
      <c r="H932" s="82"/>
      <c r="I932" s="82"/>
      <c r="J932" s="82"/>
      <c r="K932" s="363"/>
      <c r="L932" s="363"/>
      <c r="M932" s="364"/>
      <c r="N932" s="365"/>
      <c r="O932" s="82"/>
      <c r="P932" s="367"/>
      <c r="Q932" s="367"/>
      <c r="R932" s="82"/>
      <c r="S932" s="367">
        <v>1</v>
      </c>
      <c r="T932" s="367">
        <v>728.42</v>
      </c>
      <c r="U932" s="254"/>
      <c r="V932" s="82"/>
      <c r="W932" s="82"/>
      <c r="X932" s="82"/>
      <c r="Y932" s="82"/>
      <c r="Z932" s="82"/>
    </row>
    <row r="933" spans="1:26" customFormat="1" ht="15" x14ac:dyDescent="0.25">
      <c r="A933" s="363" t="s">
        <v>1004</v>
      </c>
      <c r="B933" s="363" t="s">
        <v>513</v>
      </c>
      <c r="C933" s="363"/>
      <c r="D933" s="363" t="s">
        <v>369</v>
      </c>
      <c r="E933" s="82"/>
      <c r="F933" s="82"/>
      <c r="G933" s="82"/>
      <c r="H933" s="82"/>
      <c r="I933" s="82"/>
      <c r="J933" s="82"/>
      <c r="K933" s="363"/>
      <c r="L933" s="363"/>
      <c r="M933" s="364">
        <v>1</v>
      </c>
      <c r="N933" s="365">
        <v>500</v>
      </c>
      <c r="O933" s="82"/>
      <c r="P933" s="367">
        <v>1</v>
      </c>
      <c r="Q933" s="367">
        <v>400</v>
      </c>
      <c r="R933" s="82"/>
      <c r="S933" s="367"/>
      <c r="T933" s="367"/>
      <c r="U933" s="362"/>
      <c r="V933" s="82"/>
      <c r="W933" s="82"/>
      <c r="X933" s="82"/>
      <c r="Y933" s="82"/>
      <c r="Z933" s="82"/>
    </row>
    <row r="934" spans="1:26" customFormat="1" ht="15" x14ac:dyDescent="0.25">
      <c r="A934" s="363" t="s">
        <v>1004</v>
      </c>
      <c r="B934" s="363" t="s">
        <v>529</v>
      </c>
      <c r="C934" s="363"/>
      <c r="D934" s="363" t="s">
        <v>501</v>
      </c>
      <c r="E934" s="82"/>
      <c r="F934" s="82"/>
      <c r="G934" s="82"/>
      <c r="H934" s="82"/>
      <c r="I934" s="82"/>
      <c r="J934" s="82"/>
      <c r="K934" s="363"/>
      <c r="L934" s="363"/>
      <c r="M934" s="364">
        <v>1</v>
      </c>
      <c r="N934" s="365">
        <v>95</v>
      </c>
      <c r="O934" s="82"/>
      <c r="P934" s="367"/>
      <c r="Q934" s="367"/>
      <c r="R934" s="82"/>
      <c r="S934" s="367">
        <v>1</v>
      </c>
      <c r="T934" s="367">
        <v>750</v>
      </c>
      <c r="U934" s="254"/>
      <c r="V934" s="82"/>
      <c r="W934" s="82"/>
      <c r="X934" s="82"/>
      <c r="Y934" s="82"/>
      <c r="Z934" s="82"/>
    </row>
    <row r="935" spans="1:26" customFormat="1" ht="15" x14ac:dyDescent="0.25">
      <c r="A935" s="363" t="s">
        <v>1004</v>
      </c>
      <c r="B935" s="363" t="s">
        <v>534</v>
      </c>
      <c r="C935" s="363"/>
      <c r="D935" s="363" t="s">
        <v>90</v>
      </c>
      <c r="E935" s="82"/>
      <c r="F935" s="82"/>
      <c r="G935" s="82"/>
      <c r="H935" s="82"/>
      <c r="I935" s="82"/>
      <c r="J935" s="82"/>
      <c r="K935" s="363"/>
      <c r="L935" s="363"/>
      <c r="M935" s="364">
        <v>3</v>
      </c>
      <c r="N935" s="365">
        <v>1810</v>
      </c>
      <c r="O935" s="82"/>
      <c r="P935" s="364"/>
      <c r="Q935" s="365"/>
      <c r="R935" s="82"/>
      <c r="S935" s="364">
        <v>3</v>
      </c>
      <c r="T935" s="365">
        <v>1821.52</v>
      </c>
      <c r="U935" s="254"/>
      <c r="V935" s="82"/>
      <c r="W935" s="82"/>
      <c r="X935" s="82"/>
      <c r="Y935" s="82"/>
      <c r="Z935" s="82"/>
    </row>
    <row r="936" spans="1:26" customFormat="1" ht="15" x14ac:dyDescent="0.25">
      <c r="A936" s="363" t="s">
        <v>1004</v>
      </c>
      <c r="B936" s="363" t="s">
        <v>536</v>
      </c>
      <c r="C936" s="363"/>
      <c r="D936" s="363" t="s">
        <v>88</v>
      </c>
      <c r="E936" s="82"/>
      <c r="F936" s="82"/>
      <c r="G936" s="82"/>
      <c r="H936" s="82"/>
      <c r="I936" s="82"/>
      <c r="J936" s="82"/>
      <c r="K936" s="363"/>
      <c r="L936" s="363"/>
      <c r="M936" s="367">
        <v>3</v>
      </c>
      <c r="N936" s="367">
        <v>1799</v>
      </c>
      <c r="O936" s="82"/>
      <c r="P936" s="364"/>
      <c r="Q936" s="365"/>
      <c r="R936" s="82"/>
      <c r="S936" s="367"/>
      <c r="T936" s="367"/>
      <c r="U936" s="362"/>
      <c r="V936" s="82"/>
      <c r="W936" s="82"/>
      <c r="X936" s="82"/>
      <c r="Y936" s="82"/>
      <c r="Z936" s="82"/>
    </row>
    <row r="937" spans="1:26" customFormat="1" ht="15" x14ac:dyDescent="0.25">
      <c r="A937" s="363" t="s">
        <v>1004</v>
      </c>
      <c r="B937" s="363" t="s">
        <v>537</v>
      </c>
      <c r="C937" s="363"/>
      <c r="D937" s="363" t="s">
        <v>68</v>
      </c>
      <c r="E937" s="82"/>
      <c r="F937" s="82"/>
      <c r="G937" s="82"/>
      <c r="H937" s="82"/>
      <c r="I937" s="82"/>
      <c r="J937" s="82"/>
      <c r="K937" s="363"/>
      <c r="L937" s="363"/>
      <c r="M937" s="364">
        <v>1</v>
      </c>
      <c r="N937" s="365">
        <v>452</v>
      </c>
      <c r="O937" s="82"/>
      <c r="P937" s="367"/>
      <c r="Q937" s="367"/>
      <c r="R937" s="82"/>
      <c r="S937" s="364"/>
      <c r="T937" s="365"/>
      <c r="U937" s="254"/>
      <c r="V937" s="82"/>
      <c r="W937" s="82"/>
      <c r="X937" s="82"/>
      <c r="Y937" s="82"/>
      <c r="Z937" s="82"/>
    </row>
    <row r="938" spans="1:26" customFormat="1" ht="15" x14ac:dyDescent="0.25">
      <c r="A938" s="363" t="s">
        <v>1004</v>
      </c>
      <c r="B938" s="363" t="s">
        <v>543</v>
      </c>
      <c r="C938" s="363"/>
      <c r="D938" s="363" t="s">
        <v>109</v>
      </c>
      <c r="E938" s="82"/>
      <c r="F938" s="82"/>
      <c r="G938" s="82"/>
      <c r="H938" s="82"/>
      <c r="I938" s="82"/>
      <c r="J938" s="82"/>
      <c r="K938" s="363"/>
      <c r="L938" s="363"/>
      <c r="M938" s="364"/>
      <c r="N938" s="365"/>
      <c r="O938" s="82"/>
      <c r="P938" s="364"/>
      <c r="Q938" s="365"/>
      <c r="R938" s="82"/>
      <c r="S938" s="367">
        <v>1</v>
      </c>
      <c r="T938" s="367">
        <v>750</v>
      </c>
      <c r="U938" s="254"/>
      <c r="V938" s="82"/>
      <c r="W938" s="82"/>
      <c r="X938" s="82"/>
      <c r="Y938" s="82"/>
      <c r="Z938" s="82"/>
    </row>
    <row r="939" spans="1:26" customFormat="1" ht="15" x14ac:dyDescent="0.25">
      <c r="A939" s="363" t="s">
        <v>1004</v>
      </c>
      <c r="B939" s="363" t="s">
        <v>544</v>
      </c>
      <c r="C939" s="363"/>
      <c r="D939" s="363" t="s">
        <v>131</v>
      </c>
      <c r="E939" s="82"/>
      <c r="F939" s="82"/>
      <c r="G939" s="82"/>
      <c r="H939" s="82"/>
      <c r="I939" s="82"/>
      <c r="J939" s="82"/>
      <c r="K939" s="363"/>
      <c r="L939" s="363"/>
      <c r="M939" s="364">
        <v>8</v>
      </c>
      <c r="N939" s="365">
        <v>4788</v>
      </c>
      <c r="O939" s="82"/>
      <c r="P939" s="364">
        <v>1</v>
      </c>
      <c r="Q939" s="365">
        <v>350</v>
      </c>
      <c r="R939" s="82"/>
      <c r="S939" s="364">
        <v>1</v>
      </c>
      <c r="T939" s="365">
        <v>750</v>
      </c>
      <c r="U939" s="362"/>
      <c r="V939" s="82"/>
      <c r="W939" s="82"/>
      <c r="X939" s="82"/>
      <c r="Y939" s="82"/>
      <c r="Z939" s="82"/>
    </row>
    <row r="940" spans="1:26" customFormat="1" ht="15" x14ac:dyDescent="0.25">
      <c r="A940" s="363" t="s">
        <v>1004</v>
      </c>
      <c r="B940" s="363" t="s">
        <v>682</v>
      </c>
      <c r="C940" s="363"/>
      <c r="D940" s="363" t="s">
        <v>145</v>
      </c>
      <c r="E940" s="82"/>
      <c r="F940" s="82"/>
      <c r="G940" s="82"/>
      <c r="H940" s="82"/>
      <c r="I940" s="82"/>
      <c r="J940" s="82"/>
      <c r="K940" s="363"/>
      <c r="L940" s="363"/>
      <c r="M940" s="364">
        <v>1</v>
      </c>
      <c r="N940" s="365">
        <v>700</v>
      </c>
      <c r="O940" s="82"/>
      <c r="P940" s="367"/>
      <c r="Q940" s="367"/>
      <c r="R940" s="82"/>
      <c r="S940" s="367"/>
      <c r="T940" s="367"/>
      <c r="U940" s="254"/>
      <c r="V940" s="82"/>
      <c r="W940" s="82"/>
      <c r="X940" s="82"/>
      <c r="Y940" s="82"/>
      <c r="Z940" s="82"/>
    </row>
    <row r="941" spans="1:26" customFormat="1" ht="15" x14ac:dyDescent="0.25">
      <c r="A941" s="363" t="s">
        <v>1004</v>
      </c>
      <c r="B941" s="363" t="s">
        <v>548</v>
      </c>
      <c r="C941" s="363"/>
      <c r="D941" s="363" t="s">
        <v>385</v>
      </c>
      <c r="E941" s="82"/>
      <c r="F941" s="82"/>
      <c r="G941" s="82"/>
      <c r="H941" s="82"/>
      <c r="I941" s="82"/>
      <c r="J941" s="82"/>
      <c r="K941" s="363"/>
      <c r="L941" s="363"/>
      <c r="M941" s="364">
        <v>1</v>
      </c>
      <c r="N941" s="365">
        <v>191</v>
      </c>
      <c r="O941" s="82"/>
      <c r="P941" s="367"/>
      <c r="Q941" s="367"/>
      <c r="R941" s="82"/>
      <c r="S941" s="367"/>
      <c r="T941" s="367"/>
      <c r="U941" s="362"/>
      <c r="V941" s="82"/>
      <c r="W941" s="82"/>
      <c r="X941" s="82"/>
      <c r="Y941" s="82"/>
      <c r="Z941" s="82"/>
    </row>
    <row r="942" spans="1:26" customFormat="1" ht="15" x14ac:dyDescent="0.25">
      <c r="A942" s="363" t="s">
        <v>1004</v>
      </c>
      <c r="B942" s="363" t="s">
        <v>549</v>
      </c>
      <c r="C942" s="363"/>
      <c r="D942" s="363" t="s">
        <v>170</v>
      </c>
      <c r="E942" s="82"/>
      <c r="F942" s="82"/>
      <c r="G942" s="82"/>
      <c r="H942" s="82"/>
      <c r="I942" s="82"/>
      <c r="J942" s="82"/>
      <c r="K942" s="363"/>
      <c r="L942" s="363"/>
      <c r="M942" s="364">
        <v>3</v>
      </c>
      <c r="N942" s="365">
        <v>1630</v>
      </c>
      <c r="O942" s="82"/>
      <c r="P942" s="364"/>
      <c r="Q942" s="365"/>
      <c r="R942" s="82"/>
      <c r="S942" s="364"/>
      <c r="T942" s="365"/>
      <c r="U942" s="362"/>
      <c r="V942" s="82"/>
      <c r="W942" s="82"/>
      <c r="X942" s="82"/>
      <c r="Y942" s="82"/>
      <c r="Z942" s="82"/>
    </row>
    <row r="943" spans="1:26" customFormat="1" ht="15" x14ac:dyDescent="0.25">
      <c r="A943" s="363" t="s">
        <v>1004</v>
      </c>
      <c r="B943" s="363" t="s">
        <v>561</v>
      </c>
      <c r="C943" s="363"/>
      <c r="D943" s="363" t="s">
        <v>227</v>
      </c>
      <c r="E943" s="82"/>
      <c r="F943" s="82"/>
      <c r="G943" s="82"/>
      <c r="H943" s="82"/>
      <c r="I943" s="82"/>
      <c r="J943" s="82"/>
      <c r="K943" s="363"/>
      <c r="L943" s="363"/>
      <c r="M943" s="364">
        <v>1</v>
      </c>
      <c r="N943" s="365">
        <v>700</v>
      </c>
      <c r="O943" s="82"/>
      <c r="P943" s="364"/>
      <c r="Q943" s="365"/>
      <c r="R943" s="82"/>
      <c r="S943" s="364"/>
      <c r="T943" s="365"/>
      <c r="U943" s="254"/>
      <c r="V943" s="82"/>
      <c r="W943" s="82"/>
      <c r="X943" s="82"/>
      <c r="Y943" s="82"/>
      <c r="Z943" s="82"/>
    </row>
    <row r="944" spans="1:26" customFormat="1" ht="15" x14ac:dyDescent="0.25">
      <c r="A944" s="363" t="s">
        <v>1004</v>
      </c>
      <c r="B944" s="363" t="s">
        <v>562</v>
      </c>
      <c r="C944" s="363"/>
      <c r="D944" s="363" t="s">
        <v>81</v>
      </c>
      <c r="E944" s="82"/>
      <c r="F944" s="82"/>
      <c r="G944" s="82"/>
      <c r="H944" s="82"/>
      <c r="I944" s="82"/>
      <c r="J944" s="82"/>
      <c r="K944" s="363"/>
      <c r="L944" s="363"/>
      <c r="M944" s="364"/>
      <c r="N944" s="365"/>
      <c r="O944" s="82"/>
      <c r="P944" s="364">
        <v>1</v>
      </c>
      <c r="Q944" s="365">
        <v>400</v>
      </c>
      <c r="R944" s="82"/>
      <c r="S944" s="367"/>
      <c r="T944" s="367"/>
      <c r="U944" s="362"/>
      <c r="V944" s="82"/>
      <c r="W944" s="82"/>
      <c r="X944" s="82"/>
      <c r="Y944" s="82"/>
      <c r="Z944" s="82"/>
    </row>
    <row r="945" spans="1:26" customFormat="1" ht="15" x14ac:dyDescent="0.25">
      <c r="A945" s="363" t="s">
        <v>1004</v>
      </c>
      <c r="B945" s="363" t="s">
        <v>574</v>
      </c>
      <c r="C945" s="363"/>
      <c r="D945" s="363" t="s">
        <v>167</v>
      </c>
      <c r="E945" s="82"/>
      <c r="F945" s="82"/>
      <c r="G945" s="82"/>
      <c r="H945" s="82"/>
      <c r="I945" s="82"/>
      <c r="J945" s="82"/>
      <c r="K945" s="363"/>
      <c r="L945" s="363"/>
      <c r="M945" s="364">
        <v>2</v>
      </c>
      <c r="N945" s="365">
        <v>1400</v>
      </c>
      <c r="O945" s="82"/>
      <c r="P945" s="364"/>
      <c r="Q945" s="365"/>
      <c r="R945" s="82"/>
      <c r="S945" s="364"/>
      <c r="T945" s="365"/>
      <c r="U945" s="362"/>
      <c r="V945" s="82"/>
      <c r="W945" s="82"/>
      <c r="X945" s="82"/>
      <c r="Y945" s="82"/>
      <c r="Z945" s="82"/>
    </row>
    <row r="946" spans="1:26" customFormat="1" ht="15" x14ac:dyDescent="0.25">
      <c r="A946" s="363" t="s">
        <v>1004</v>
      </c>
      <c r="B946" s="363" t="s">
        <v>575</v>
      </c>
      <c r="C946" s="363"/>
      <c r="D946" s="363" t="s">
        <v>179</v>
      </c>
      <c r="E946" s="82"/>
      <c r="F946" s="82"/>
      <c r="G946" s="82"/>
      <c r="H946" s="82"/>
      <c r="I946" s="82"/>
      <c r="J946" s="82"/>
      <c r="K946" s="363"/>
      <c r="L946" s="363"/>
      <c r="M946" s="364">
        <v>3</v>
      </c>
      <c r="N946" s="365">
        <v>1700</v>
      </c>
      <c r="O946" s="82"/>
      <c r="P946" s="364">
        <v>3</v>
      </c>
      <c r="Q946" s="365">
        <v>1250</v>
      </c>
      <c r="R946" s="82"/>
      <c r="S946" s="367">
        <v>2</v>
      </c>
      <c r="T946" s="367">
        <v>1500</v>
      </c>
      <c r="U946" s="254"/>
      <c r="V946" s="82"/>
      <c r="W946" s="82"/>
      <c r="X946" s="82"/>
      <c r="Y946" s="82"/>
      <c r="Z946" s="82"/>
    </row>
    <row r="947" spans="1:26" customFormat="1" ht="15" x14ac:dyDescent="0.25">
      <c r="A947" s="363" t="s">
        <v>1004</v>
      </c>
      <c r="B947" s="363" t="s">
        <v>579</v>
      </c>
      <c r="C947" s="363"/>
      <c r="D947" s="363" t="s">
        <v>127</v>
      </c>
      <c r="E947" s="82"/>
      <c r="F947" s="82"/>
      <c r="G947" s="82"/>
      <c r="H947" s="82"/>
      <c r="I947" s="82"/>
      <c r="J947" s="82"/>
      <c r="K947" s="363"/>
      <c r="L947" s="363"/>
      <c r="M947" s="364">
        <v>1</v>
      </c>
      <c r="N947" s="365">
        <v>282</v>
      </c>
      <c r="O947" s="82"/>
      <c r="P947" s="364"/>
      <c r="Q947" s="365"/>
      <c r="R947" s="82"/>
      <c r="S947" s="364"/>
      <c r="T947" s="365"/>
      <c r="U947" s="254"/>
      <c r="V947" s="82"/>
      <c r="W947" s="82"/>
      <c r="X947" s="82"/>
      <c r="Y947" s="82"/>
      <c r="Z947" s="82"/>
    </row>
    <row r="948" spans="1:26" customFormat="1" ht="15" x14ac:dyDescent="0.25">
      <c r="A948" s="363" t="s">
        <v>1004</v>
      </c>
      <c r="B948" s="363" t="s">
        <v>583</v>
      </c>
      <c r="C948" s="363"/>
      <c r="D948" s="363" t="s">
        <v>460</v>
      </c>
      <c r="E948" s="82"/>
      <c r="F948" s="82"/>
      <c r="G948" s="82"/>
      <c r="H948" s="82"/>
      <c r="I948" s="82"/>
      <c r="J948" s="82"/>
      <c r="K948" s="363"/>
      <c r="L948" s="363"/>
      <c r="M948" s="364">
        <v>1</v>
      </c>
      <c r="N948" s="365">
        <v>500</v>
      </c>
      <c r="O948" s="82"/>
      <c r="P948" s="364"/>
      <c r="Q948" s="365"/>
      <c r="R948" s="82"/>
      <c r="S948" s="364">
        <v>2</v>
      </c>
      <c r="T948" s="365">
        <v>1460.42</v>
      </c>
      <c r="U948" s="362"/>
      <c r="V948" s="82"/>
      <c r="W948" s="82"/>
      <c r="X948" s="82"/>
      <c r="Y948" s="82"/>
      <c r="Z948" s="82"/>
    </row>
    <row r="949" spans="1:26" customFormat="1" ht="15" x14ac:dyDescent="0.25">
      <c r="A949" s="363"/>
      <c r="B949" s="363"/>
      <c r="C949" s="363"/>
      <c r="D949" s="363"/>
      <c r="E949" s="82"/>
      <c r="F949" s="82"/>
      <c r="G949" s="82"/>
      <c r="H949" s="82"/>
      <c r="I949" s="82"/>
      <c r="J949" s="82"/>
      <c r="K949" s="363"/>
      <c r="L949" s="363"/>
      <c r="M949" s="364"/>
      <c r="N949" s="365"/>
      <c r="O949" s="82"/>
      <c r="P949" s="364"/>
      <c r="Q949" s="365"/>
      <c r="R949" s="82"/>
      <c r="S949" s="364"/>
      <c r="T949" s="365"/>
      <c r="U949" s="254"/>
      <c r="V949" s="82"/>
      <c r="W949" s="82"/>
      <c r="X949" s="82"/>
      <c r="Y949" s="82"/>
      <c r="Z949" s="82"/>
    </row>
    <row r="950" spans="1:26" customFormat="1" ht="15" x14ac:dyDescent="0.25">
      <c r="A950" s="363"/>
      <c r="B950" s="363"/>
      <c r="C950" s="363"/>
      <c r="D950" s="363"/>
      <c r="E950" s="82"/>
      <c r="F950" s="82"/>
      <c r="G950" s="82"/>
      <c r="H950" s="82"/>
      <c r="I950" s="82"/>
      <c r="J950" s="82"/>
      <c r="K950" s="363"/>
      <c r="L950" s="363"/>
      <c r="M950" s="364"/>
      <c r="N950" s="365"/>
      <c r="O950" s="82"/>
      <c r="P950" s="364"/>
      <c r="Q950" s="365"/>
      <c r="R950" s="82"/>
      <c r="S950" s="364"/>
      <c r="T950" s="365"/>
      <c r="U950" s="254"/>
      <c r="V950" s="82"/>
      <c r="W950" s="82"/>
      <c r="X950" s="82"/>
      <c r="Y950" s="82"/>
      <c r="Z950" s="82"/>
    </row>
    <row r="951" spans="1:26" customFormat="1" ht="63.75" x14ac:dyDescent="0.25">
      <c r="A951" s="363" t="s">
        <v>1007</v>
      </c>
      <c r="B951" s="363" t="s">
        <v>71</v>
      </c>
      <c r="C951" s="363"/>
      <c r="D951" s="363" t="s">
        <v>72</v>
      </c>
      <c r="E951" s="412" t="s">
        <v>1008</v>
      </c>
      <c r="F951" s="411"/>
      <c r="G951" s="411" t="s">
        <v>1009</v>
      </c>
      <c r="H951" s="82"/>
      <c r="I951" s="82"/>
      <c r="J951" s="82"/>
      <c r="K951" s="363"/>
      <c r="L951" s="363"/>
      <c r="M951" s="364">
        <v>2</v>
      </c>
      <c r="N951" s="365">
        <v>749</v>
      </c>
      <c r="O951" s="82"/>
      <c r="P951" s="364"/>
      <c r="Q951" s="365"/>
      <c r="R951" s="82"/>
      <c r="S951" s="364"/>
      <c r="T951" s="365"/>
      <c r="U951" s="254"/>
      <c r="V951" s="82"/>
      <c r="W951" s="82"/>
      <c r="X951" s="82"/>
      <c r="Y951" s="82"/>
      <c r="Z951" s="82"/>
    </row>
    <row r="952" spans="1:26" customFormat="1" ht="15" x14ac:dyDescent="0.25">
      <c r="A952" s="363" t="s">
        <v>1007</v>
      </c>
      <c r="B952" s="363" t="s">
        <v>82</v>
      </c>
      <c r="C952" s="363"/>
      <c r="D952" s="363" t="s">
        <v>83</v>
      </c>
      <c r="E952" s="82"/>
      <c r="F952" s="82"/>
      <c r="G952" s="82"/>
      <c r="H952" s="82"/>
      <c r="I952" s="82"/>
      <c r="J952" s="82"/>
      <c r="K952" s="363"/>
      <c r="L952" s="363"/>
      <c r="M952" s="364">
        <v>7</v>
      </c>
      <c r="N952" s="365">
        <v>3273</v>
      </c>
      <c r="O952" s="82"/>
      <c r="P952" s="364"/>
      <c r="Q952" s="365"/>
      <c r="R952" s="82"/>
      <c r="S952" s="367"/>
      <c r="T952" s="367"/>
      <c r="U952" s="254"/>
      <c r="V952" s="82"/>
      <c r="W952" s="82"/>
      <c r="X952" s="82"/>
      <c r="Y952" s="82"/>
      <c r="Z952" s="82"/>
    </row>
    <row r="953" spans="1:26" customFormat="1" ht="15" x14ac:dyDescent="0.25">
      <c r="A953" s="363" t="s">
        <v>1007</v>
      </c>
      <c r="B953" s="363" t="s">
        <v>128</v>
      </c>
      <c r="C953" s="363"/>
      <c r="D953" s="363" t="s">
        <v>68</v>
      </c>
      <c r="E953" s="82"/>
      <c r="F953" s="82"/>
      <c r="G953" s="82"/>
      <c r="H953" s="82"/>
      <c r="I953" s="82"/>
      <c r="J953" s="82"/>
      <c r="K953" s="363"/>
      <c r="L953" s="363"/>
      <c r="M953" s="364">
        <v>2</v>
      </c>
      <c r="N953" s="365">
        <v>634</v>
      </c>
      <c r="O953" s="82"/>
      <c r="P953" s="364"/>
      <c r="Q953" s="365"/>
      <c r="R953" s="82"/>
      <c r="S953" s="364"/>
      <c r="T953" s="365"/>
      <c r="U953" s="254"/>
      <c r="V953" s="82"/>
      <c r="W953" s="82"/>
      <c r="X953" s="82"/>
      <c r="Y953" s="82"/>
      <c r="Z953" s="82"/>
    </row>
    <row r="954" spans="1:26" customFormat="1" ht="15" x14ac:dyDescent="0.25">
      <c r="A954" s="363" t="s">
        <v>1007</v>
      </c>
      <c r="B954" s="363" t="s">
        <v>144</v>
      </c>
      <c r="C954" s="363"/>
      <c r="D954" s="363" t="s">
        <v>145</v>
      </c>
      <c r="E954" s="82"/>
      <c r="F954" s="82"/>
      <c r="G954" s="82"/>
      <c r="H954" s="82"/>
      <c r="I954" s="82"/>
      <c r="J954" s="82"/>
      <c r="K954" s="363"/>
      <c r="L954" s="363"/>
      <c r="M954" s="364">
        <v>9</v>
      </c>
      <c r="N954" s="365">
        <v>4027</v>
      </c>
      <c r="O954" s="82"/>
      <c r="P954" s="364">
        <v>1</v>
      </c>
      <c r="Q954" s="365">
        <v>500</v>
      </c>
      <c r="R954" s="82"/>
      <c r="S954" s="364"/>
      <c r="T954" s="365"/>
      <c r="U954" s="254"/>
      <c r="V954" s="82"/>
      <c r="W954" s="82"/>
      <c r="X954" s="82"/>
      <c r="Y954" s="82"/>
      <c r="Z954" s="82"/>
    </row>
    <row r="955" spans="1:26" customFormat="1" ht="15" x14ac:dyDescent="0.25">
      <c r="A955" s="363" t="s">
        <v>1007</v>
      </c>
      <c r="B955" s="363" t="s">
        <v>152</v>
      </c>
      <c r="C955" s="363"/>
      <c r="D955" s="363" t="s">
        <v>153</v>
      </c>
      <c r="E955" s="82"/>
      <c r="F955" s="82"/>
      <c r="G955" s="82"/>
      <c r="H955" s="82"/>
      <c r="I955" s="82"/>
      <c r="J955" s="82"/>
      <c r="K955" s="363"/>
      <c r="L955" s="363"/>
      <c r="M955" s="364">
        <v>1</v>
      </c>
      <c r="N955" s="365">
        <v>236</v>
      </c>
      <c r="O955" s="82"/>
      <c r="P955" s="364"/>
      <c r="Q955" s="365"/>
      <c r="R955" s="82"/>
      <c r="S955" s="364"/>
      <c r="T955" s="365"/>
      <c r="U955" s="362"/>
      <c r="V955" s="82"/>
      <c r="W955" s="82"/>
      <c r="X955" s="82"/>
      <c r="Y955" s="82"/>
      <c r="Z955" s="82"/>
    </row>
    <row r="956" spans="1:26" customFormat="1" ht="15" x14ac:dyDescent="0.25">
      <c r="A956" s="363" t="s">
        <v>1007</v>
      </c>
      <c r="B956" s="363" t="s">
        <v>171</v>
      </c>
      <c r="C956" s="363"/>
      <c r="D956" s="363" t="s">
        <v>97</v>
      </c>
      <c r="E956" s="82"/>
      <c r="F956" s="82"/>
      <c r="G956" s="82"/>
      <c r="H956" s="82"/>
      <c r="I956" s="82"/>
      <c r="J956" s="82"/>
      <c r="K956" s="363"/>
      <c r="L956" s="363"/>
      <c r="M956" s="364">
        <v>1</v>
      </c>
      <c r="N956" s="365">
        <v>247</v>
      </c>
      <c r="O956" s="82"/>
      <c r="P956" s="364"/>
      <c r="Q956" s="365"/>
      <c r="R956" s="82"/>
      <c r="S956" s="364"/>
      <c r="T956" s="365"/>
      <c r="U956" s="254"/>
      <c r="V956" s="82"/>
      <c r="W956" s="82"/>
      <c r="X956" s="82"/>
      <c r="Y956" s="82"/>
      <c r="Z956" s="82"/>
    </row>
    <row r="957" spans="1:26" customFormat="1" ht="15" x14ac:dyDescent="0.25">
      <c r="A957" s="363" t="s">
        <v>1007</v>
      </c>
      <c r="B957" s="363" t="s">
        <v>176</v>
      </c>
      <c r="C957" s="363"/>
      <c r="D957" s="363" t="s">
        <v>177</v>
      </c>
      <c r="E957" s="82"/>
      <c r="F957" s="82"/>
      <c r="G957" s="82"/>
      <c r="H957" s="82"/>
      <c r="I957" s="82"/>
      <c r="J957" s="82"/>
      <c r="K957" s="363"/>
      <c r="L957" s="363"/>
      <c r="M957" s="364">
        <v>1</v>
      </c>
      <c r="N957" s="365">
        <v>500</v>
      </c>
      <c r="O957" s="82"/>
      <c r="P957" s="367"/>
      <c r="Q957" s="367"/>
      <c r="R957" s="82"/>
      <c r="S957" s="367"/>
      <c r="T957" s="367"/>
      <c r="U957" s="362"/>
      <c r="V957" s="82"/>
      <c r="W957" s="82"/>
      <c r="X957" s="82"/>
      <c r="Y957" s="82"/>
      <c r="Z957" s="82"/>
    </row>
    <row r="958" spans="1:26" customFormat="1" ht="15" x14ac:dyDescent="0.25">
      <c r="A958" s="363" t="s">
        <v>1007</v>
      </c>
      <c r="B958" s="363" t="s">
        <v>184</v>
      </c>
      <c r="C958" s="363"/>
      <c r="D958" s="363" t="s">
        <v>185</v>
      </c>
      <c r="E958" s="82"/>
      <c r="F958" s="82"/>
      <c r="G958" s="82"/>
      <c r="H958" s="82"/>
      <c r="I958" s="82"/>
      <c r="J958" s="82"/>
      <c r="K958" s="363"/>
      <c r="L958" s="363"/>
      <c r="M958" s="364">
        <v>1</v>
      </c>
      <c r="N958" s="365">
        <v>164</v>
      </c>
      <c r="O958" s="82"/>
      <c r="P958" s="364"/>
      <c r="Q958" s="365"/>
      <c r="R958" s="82"/>
      <c r="S958" s="367"/>
      <c r="T958" s="367"/>
      <c r="U958" s="254"/>
      <c r="V958" s="82"/>
      <c r="W958" s="82"/>
      <c r="X958" s="82"/>
      <c r="Y958" s="82"/>
      <c r="Z958" s="82"/>
    </row>
    <row r="959" spans="1:26" customFormat="1" ht="15" x14ac:dyDescent="0.25">
      <c r="A959" s="363" t="s">
        <v>1007</v>
      </c>
      <c r="B959" s="363" t="s">
        <v>197</v>
      </c>
      <c r="C959" s="363"/>
      <c r="D959" s="363" t="s">
        <v>198</v>
      </c>
      <c r="E959" s="82"/>
      <c r="F959" s="82"/>
      <c r="G959" s="82"/>
      <c r="H959" s="82"/>
      <c r="I959" s="82"/>
      <c r="J959" s="82"/>
      <c r="K959" s="363"/>
      <c r="L959" s="363"/>
      <c r="M959" s="364">
        <v>1</v>
      </c>
      <c r="N959" s="365">
        <v>500</v>
      </c>
      <c r="O959" s="82"/>
      <c r="P959" s="364"/>
      <c r="Q959" s="365"/>
      <c r="R959" s="82"/>
      <c r="S959" s="364"/>
      <c r="T959" s="365"/>
      <c r="U959" s="362"/>
      <c r="V959" s="82"/>
      <c r="W959" s="82"/>
      <c r="X959" s="82"/>
      <c r="Y959" s="82"/>
      <c r="Z959" s="82"/>
    </row>
    <row r="960" spans="1:26" customFormat="1" ht="15" x14ac:dyDescent="0.25">
      <c r="A960" s="363" t="s">
        <v>1007</v>
      </c>
      <c r="B960" s="363" t="s">
        <v>199</v>
      </c>
      <c r="C960" s="363"/>
      <c r="D960" s="363" t="s">
        <v>200</v>
      </c>
      <c r="E960" s="82"/>
      <c r="F960" s="82"/>
      <c r="G960" s="82"/>
      <c r="H960" s="82"/>
      <c r="I960" s="82"/>
      <c r="J960" s="82"/>
      <c r="K960" s="363"/>
      <c r="L960" s="363"/>
      <c r="M960" s="364">
        <v>1</v>
      </c>
      <c r="N960" s="365">
        <v>500</v>
      </c>
      <c r="O960" s="82"/>
      <c r="P960" s="367"/>
      <c r="Q960" s="367"/>
      <c r="R960" s="82"/>
      <c r="S960" s="367"/>
      <c r="T960" s="367"/>
      <c r="U960" s="254"/>
      <c r="V960" s="82"/>
      <c r="W960" s="82"/>
      <c r="X960" s="82"/>
      <c r="Y960" s="82"/>
      <c r="Z960" s="82"/>
    </row>
    <row r="961" spans="1:26" customFormat="1" ht="15" x14ac:dyDescent="0.25">
      <c r="A961" s="363" t="s">
        <v>1007</v>
      </c>
      <c r="B961" s="363" t="s">
        <v>202</v>
      </c>
      <c r="C961" s="363"/>
      <c r="D961" s="363" t="s">
        <v>203</v>
      </c>
      <c r="E961" s="82"/>
      <c r="F961" s="82"/>
      <c r="G961" s="82"/>
      <c r="H961" s="82"/>
      <c r="I961" s="82"/>
      <c r="J961" s="82"/>
      <c r="K961" s="363"/>
      <c r="L961" s="363"/>
      <c r="M961" s="364">
        <v>2</v>
      </c>
      <c r="N961" s="365">
        <v>846</v>
      </c>
      <c r="O961" s="82"/>
      <c r="P961" s="367"/>
      <c r="Q961" s="367"/>
      <c r="R961" s="82"/>
      <c r="S961" s="367"/>
      <c r="T961" s="367"/>
      <c r="U961" s="254"/>
      <c r="V961" s="82"/>
      <c r="W961" s="82"/>
      <c r="X961" s="82"/>
      <c r="Y961" s="82"/>
      <c r="Z961" s="82"/>
    </row>
    <row r="962" spans="1:26" customFormat="1" ht="15" x14ac:dyDescent="0.25">
      <c r="A962" s="363" t="s">
        <v>1007</v>
      </c>
      <c r="B962" s="363" t="s">
        <v>217</v>
      </c>
      <c r="C962" s="363"/>
      <c r="D962" s="363" t="s">
        <v>218</v>
      </c>
      <c r="E962" s="82"/>
      <c r="F962" s="82"/>
      <c r="G962" s="82"/>
      <c r="H962" s="82"/>
      <c r="I962" s="82"/>
      <c r="J962" s="82"/>
      <c r="K962" s="363"/>
      <c r="L962" s="363"/>
      <c r="M962" s="367">
        <v>1</v>
      </c>
      <c r="N962" s="367">
        <v>500</v>
      </c>
      <c r="O962" s="82"/>
      <c r="P962" s="364"/>
      <c r="Q962" s="365"/>
      <c r="R962" s="82"/>
      <c r="S962" s="367"/>
      <c r="T962" s="367"/>
      <c r="U962" s="254"/>
      <c r="V962" s="82"/>
      <c r="W962" s="82"/>
      <c r="X962" s="82"/>
      <c r="Y962" s="82"/>
      <c r="Z962" s="82"/>
    </row>
    <row r="963" spans="1:26" customFormat="1" ht="15" x14ac:dyDescent="0.25">
      <c r="A963" s="363" t="s">
        <v>1007</v>
      </c>
      <c r="B963" s="363" t="s">
        <v>230</v>
      </c>
      <c r="C963" s="363"/>
      <c r="D963" s="363" t="s">
        <v>211</v>
      </c>
      <c r="E963" s="82"/>
      <c r="F963" s="82"/>
      <c r="G963" s="82"/>
      <c r="H963" s="82"/>
      <c r="I963" s="82"/>
      <c r="J963" s="82"/>
      <c r="K963" s="363"/>
      <c r="L963" s="363"/>
      <c r="M963" s="364">
        <v>1</v>
      </c>
      <c r="N963" s="365">
        <v>500</v>
      </c>
      <c r="O963" s="82"/>
      <c r="P963" s="367"/>
      <c r="Q963" s="367"/>
      <c r="R963" s="82"/>
      <c r="S963" s="367"/>
      <c r="T963" s="367"/>
      <c r="U963" s="362"/>
      <c r="V963" s="82"/>
      <c r="W963" s="82"/>
      <c r="X963" s="82"/>
      <c r="Y963" s="82"/>
      <c r="Z963" s="82"/>
    </row>
    <row r="964" spans="1:26" customFormat="1" ht="15" x14ac:dyDescent="0.25">
      <c r="A964" s="363" t="s">
        <v>1007</v>
      </c>
      <c r="B964" s="363" t="s">
        <v>238</v>
      </c>
      <c r="C964" s="363"/>
      <c r="D964" s="363" t="s">
        <v>239</v>
      </c>
      <c r="E964" s="82"/>
      <c r="F964" s="82"/>
      <c r="G964" s="82"/>
      <c r="H964" s="82"/>
      <c r="I964" s="82"/>
      <c r="J964" s="82"/>
      <c r="K964" s="363"/>
      <c r="L964" s="363"/>
      <c r="M964" s="364">
        <v>1</v>
      </c>
      <c r="N964" s="365">
        <v>500</v>
      </c>
      <c r="O964" s="82"/>
      <c r="P964" s="367"/>
      <c r="Q964" s="367"/>
      <c r="R964" s="82"/>
      <c r="S964" s="367"/>
      <c r="T964" s="367"/>
      <c r="U964" s="362"/>
      <c r="V964" s="82"/>
      <c r="W964" s="82"/>
      <c r="X964" s="82"/>
      <c r="Y964" s="82"/>
      <c r="Z964" s="82"/>
    </row>
    <row r="965" spans="1:26" customFormat="1" ht="15" x14ac:dyDescent="0.25">
      <c r="A965" s="363" t="s">
        <v>1007</v>
      </c>
      <c r="B965" s="363" t="s">
        <v>652</v>
      </c>
      <c r="C965" s="363"/>
      <c r="D965" s="363" t="s">
        <v>211</v>
      </c>
      <c r="E965" s="82"/>
      <c r="F965" s="82"/>
      <c r="G965" s="82"/>
      <c r="H965" s="82"/>
      <c r="I965" s="82"/>
      <c r="J965" s="82"/>
      <c r="K965" s="363"/>
      <c r="L965" s="363"/>
      <c r="M965" s="364">
        <v>1</v>
      </c>
      <c r="N965" s="365">
        <v>500</v>
      </c>
      <c r="O965" s="82"/>
      <c r="P965" s="364"/>
      <c r="Q965" s="365"/>
      <c r="R965" s="82"/>
      <c r="S965" s="367"/>
      <c r="T965" s="367"/>
      <c r="U965" s="254"/>
      <c r="V965" s="82"/>
      <c r="W965" s="82"/>
      <c r="X965" s="82"/>
      <c r="Y965" s="82"/>
      <c r="Z965" s="82"/>
    </row>
    <row r="966" spans="1:26" customFormat="1" ht="15" x14ac:dyDescent="0.25">
      <c r="A966" s="363" t="s">
        <v>1007</v>
      </c>
      <c r="B966" s="363" t="s">
        <v>248</v>
      </c>
      <c r="C966" s="363"/>
      <c r="D966" s="363" t="s">
        <v>77</v>
      </c>
      <c r="E966" s="82"/>
      <c r="F966" s="82"/>
      <c r="G966" s="82"/>
      <c r="H966" s="82"/>
      <c r="I966" s="82"/>
      <c r="J966" s="82"/>
      <c r="K966" s="363"/>
      <c r="L966" s="363"/>
      <c r="M966" s="367">
        <v>2</v>
      </c>
      <c r="N966" s="367">
        <v>616</v>
      </c>
      <c r="O966" s="82"/>
      <c r="P966" s="367"/>
      <c r="Q966" s="367"/>
      <c r="R966" s="82"/>
      <c r="S966" s="364"/>
      <c r="T966" s="365"/>
      <c r="U966" s="362"/>
      <c r="V966" s="82"/>
      <c r="W966" s="82"/>
      <c r="X966" s="82"/>
      <c r="Y966" s="82"/>
      <c r="Z966" s="82"/>
    </row>
    <row r="967" spans="1:26" customFormat="1" ht="15" x14ac:dyDescent="0.25">
      <c r="A967" s="363" t="s">
        <v>1007</v>
      </c>
      <c r="B967" s="363" t="s">
        <v>255</v>
      </c>
      <c r="C967" s="363"/>
      <c r="D967" s="363" t="s">
        <v>256</v>
      </c>
      <c r="E967" s="82"/>
      <c r="F967" s="82"/>
      <c r="G967" s="82"/>
      <c r="H967" s="82"/>
      <c r="I967" s="82"/>
      <c r="J967" s="82"/>
      <c r="K967" s="363"/>
      <c r="L967" s="363"/>
      <c r="M967" s="364">
        <v>1</v>
      </c>
      <c r="N967" s="365">
        <v>500</v>
      </c>
      <c r="O967" s="82"/>
      <c r="P967" s="364"/>
      <c r="Q967" s="365"/>
      <c r="R967" s="82"/>
      <c r="S967" s="364"/>
      <c r="T967" s="365"/>
      <c r="U967" s="254"/>
      <c r="V967" s="82"/>
      <c r="W967" s="82"/>
      <c r="X967" s="82"/>
      <c r="Y967" s="82"/>
      <c r="Z967" s="82"/>
    </row>
    <row r="968" spans="1:26" customFormat="1" ht="15" x14ac:dyDescent="0.25">
      <c r="A968" s="363" t="s">
        <v>1007</v>
      </c>
      <c r="B968" s="363" t="s">
        <v>261</v>
      </c>
      <c r="C968" s="363"/>
      <c r="D968" s="363" t="s">
        <v>73</v>
      </c>
      <c r="E968" s="82"/>
      <c r="F968" s="82"/>
      <c r="G968" s="82"/>
      <c r="H968" s="82"/>
      <c r="I968" s="82"/>
      <c r="J968" s="82"/>
      <c r="K968" s="363"/>
      <c r="L968" s="363"/>
      <c r="M968" s="364">
        <v>5</v>
      </c>
      <c r="N968" s="365">
        <v>2073</v>
      </c>
      <c r="O968" s="82"/>
      <c r="P968" s="367"/>
      <c r="Q968" s="367"/>
      <c r="R968" s="82"/>
      <c r="S968" s="367"/>
      <c r="T968" s="367"/>
      <c r="U968" s="362"/>
      <c r="V968" s="82"/>
      <c r="W968" s="82"/>
      <c r="X968" s="82"/>
      <c r="Y968" s="82"/>
      <c r="Z968" s="82"/>
    </row>
    <row r="969" spans="1:26" customFormat="1" ht="15" x14ac:dyDescent="0.25">
      <c r="A969" s="363" t="s">
        <v>1007</v>
      </c>
      <c r="B969" s="363" t="s">
        <v>289</v>
      </c>
      <c r="C969" s="363"/>
      <c r="D969" s="363" t="s">
        <v>201</v>
      </c>
      <c r="E969" s="82"/>
      <c r="F969" s="82"/>
      <c r="G969" s="82"/>
      <c r="H969" s="82"/>
      <c r="I969" s="82"/>
      <c r="J969" s="82"/>
      <c r="K969" s="363"/>
      <c r="L969" s="363"/>
      <c r="M969" s="364">
        <v>3</v>
      </c>
      <c r="N969" s="365">
        <v>1500</v>
      </c>
      <c r="O969" s="82"/>
      <c r="P969" s="364"/>
      <c r="Q969" s="365"/>
      <c r="R969" s="82"/>
      <c r="S969" s="364"/>
      <c r="T969" s="365"/>
      <c r="U969" s="362"/>
      <c r="V969" s="82"/>
      <c r="W969" s="82"/>
      <c r="X969" s="82"/>
      <c r="Y969" s="82"/>
      <c r="Z969" s="82"/>
    </row>
    <row r="970" spans="1:26" customFormat="1" ht="15" x14ac:dyDescent="0.25">
      <c r="A970" s="363" t="s">
        <v>1007</v>
      </c>
      <c r="B970" s="363" t="s">
        <v>291</v>
      </c>
      <c r="C970" s="363"/>
      <c r="D970" s="363" t="s">
        <v>65</v>
      </c>
      <c r="E970" s="82"/>
      <c r="F970" s="82"/>
      <c r="G970" s="82"/>
      <c r="H970" s="82"/>
      <c r="I970" s="82"/>
      <c r="J970" s="82"/>
      <c r="K970" s="363"/>
      <c r="L970" s="363"/>
      <c r="M970" s="364">
        <v>4</v>
      </c>
      <c r="N970" s="365">
        <v>1516</v>
      </c>
      <c r="O970" s="82"/>
      <c r="P970" s="364"/>
      <c r="Q970" s="365"/>
      <c r="R970" s="82"/>
      <c r="S970" s="364"/>
      <c r="T970" s="365"/>
      <c r="U970" s="362"/>
      <c r="V970" s="82"/>
      <c r="W970" s="82"/>
      <c r="X970" s="82"/>
      <c r="Y970" s="82"/>
      <c r="Z970" s="82"/>
    </row>
    <row r="971" spans="1:26" customFormat="1" ht="15" x14ac:dyDescent="0.25">
      <c r="A971" s="363" t="s">
        <v>1007</v>
      </c>
      <c r="B971" s="363" t="s">
        <v>299</v>
      </c>
      <c r="C971" s="363"/>
      <c r="D971" s="363" t="s">
        <v>300</v>
      </c>
      <c r="E971" s="82"/>
      <c r="F971" s="82"/>
      <c r="G971" s="82"/>
      <c r="H971" s="82"/>
      <c r="I971" s="82"/>
      <c r="J971" s="82"/>
      <c r="K971" s="363"/>
      <c r="L971" s="363"/>
      <c r="M971" s="364">
        <v>2</v>
      </c>
      <c r="N971" s="365">
        <v>1000</v>
      </c>
      <c r="O971" s="82"/>
      <c r="P971" s="367"/>
      <c r="Q971" s="367"/>
      <c r="R971" s="82"/>
      <c r="S971" s="367"/>
      <c r="T971" s="367"/>
      <c r="U971" s="362"/>
      <c r="V971" s="82"/>
      <c r="W971" s="82"/>
      <c r="X971" s="82"/>
      <c r="Y971" s="82"/>
      <c r="Z971" s="82"/>
    </row>
    <row r="972" spans="1:26" customFormat="1" ht="15" x14ac:dyDescent="0.25">
      <c r="A972" s="363" t="s">
        <v>1007</v>
      </c>
      <c r="B972" s="363" t="s">
        <v>301</v>
      </c>
      <c r="C972" s="363"/>
      <c r="D972" s="363" t="s">
        <v>92</v>
      </c>
      <c r="E972" s="82"/>
      <c r="F972" s="82"/>
      <c r="G972" s="82"/>
      <c r="H972" s="82"/>
      <c r="I972" s="82"/>
      <c r="J972" s="82"/>
      <c r="K972" s="363"/>
      <c r="L972" s="363"/>
      <c r="M972" s="364">
        <v>2</v>
      </c>
      <c r="N972" s="365">
        <v>841</v>
      </c>
      <c r="O972" s="82"/>
      <c r="P972" s="367"/>
      <c r="Q972" s="367"/>
      <c r="R972" s="82"/>
      <c r="S972" s="367"/>
      <c r="T972" s="367"/>
      <c r="U972" s="254"/>
      <c r="V972" s="82"/>
      <c r="W972" s="82"/>
      <c r="X972" s="82"/>
      <c r="Y972" s="82"/>
      <c r="Z972" s="82"/>
    </row>
    <row r="973" spans="1:26" customFormat="1" ht="15" x14ac:dyDescent="0.25">
      <c r="A973" s="363" t="s">
        <v>1007</v>
      </c>
      <c r="B973" s="363" t="s">
        <v>317</v>
      </c>
      <c r="C973" s="363"/>
      <c r="D973" s="363" t="s">
        <v>79</v>
      </c>
      <c r="E973" s="82"/>
      <c r="F973" s="82"/>
      <c r="G973" s="82"/>
      <c r="H973" s="82"/>
      <c r="I973" s="82"/>
      <c r="J973" s="82"/>
      <c r="K973" s="363"/>
      <c r="L973" s="363"/>
      <c r="M973" s="364">
        <v>1</v>
      </c>
      <c r="N973" s="365">
        <v>500</v>
      </c>
      <c r="O973" s="82"/>
      <c r="P973" s="367"/>
      <c r="Q973" s="367"/>
      <c r="R973" s="82"/>
      <c r="S973" s="367"/>
      <c r="T973" s="367"/>
      <c r="U973" s="362"/>
      <c r="V973" s="82"/>
      <c r="W973" s="82"/>
      <c r="X973" s="82"/>
      <c r="Y973" s="82"/>
      <c r="Z973" s="82"/>
    </row>
    <row r="974" spans="1:26" customFormat="1" ht="15" x14ac:dyDescent="0.25">
      <c r="A974" s="363" t="s">
        <v>1007</v>
      </c>
      <c r="B974" s="363" t="s">
        <v>355</v>
      </c>
      <c r="C974" s="363"/>
      <c r="D974" s="363" t="s">
        <v>175</v>
      </c>
      <c r="E974" s="82"/>
      <c r="F974" s="82"/>
      <c r="G974" s="82"/>
      <c r="H974" s="82"/>
      <c r="I974" s="82"/>
      <c r="J974" s="82"/>
      <c r="K974" s="363"/>
      <c r="L974" s="363"/>
      <c r="M974" s="364">
        <v>4</v>
      </c>
      <c r="N974" s="365">
        <v>1581</v>
      </c>
      <c r="O974" s="82"/>
      <c r="P974" s="367"/>
      <c r="Q974" s="367"/>
      <c r="R974" s="82"/>
      <c r="S974" s="367"/>
      <c r="T974" s="367"/>
      <c r="U974" s="254"/>
      <c r="V974" s="82"/>
      <c r="W974" s="82"/>
      <c r="X974" s="82"/>
      <c r="Y974" s="82"/>
      <c r="Z974" s="82"/>
    </row>
    <row r="975" spans="1:26" customFormat="1" ht="15" x14ac:dyDescent="0.25">
      <c r="A975" s="363" t="s">
        <v>1007</v>
      </c>
      <c r="B975" s="363" t="s">
        <v>356</v>
      </c>
      <c r="C975" s="363"/>
      <c r="D975" s="363" t="s">
        <v>203</v>
      </c>
      <c r="E975" s="82"/>
      <c r="F975" s="82"/>
      <c r="G975" s="82"/>
      <c r="H975" s="82"/>
      <c r="I975" s="82"/>
      <c r="J975" s="82"/>
      <c r="K975" s="363"/>
      <c r="L975" s="363"/>
      <c r="M975" s="364">
        <v>1</v>
      </c>
      <c r="N975" s="365">
        <v>170</v>
      </c>
      <c r="O975" s="82"/>
      <c r="P975" s="367"/>
      <c r="Q975" s="367"/>
      <c r="R975" s="82"/>
      <c r="S975" s="367"/>
      <c r="T975" s="367"/>
      <c r="U975" s="254"/>
      <c r="V975" s="82"/>
      <c r="W975" s="82"/>
      <c r="X975" s="82"/>
      <c r="Y975" s="82"/>
      <c r="Z975" s="82"/>
    </row>
    <row r="976" spans="1:26" customFormat="1" ht="15" x14ac:dyDescent="0.25">
      <c r="A976" s="363" t="s">
        <v>1007</v>
      </c>
      <c r="B976" s="363" t="s">
        <v>364</v>
      </c>
      <c r="C976" s="363"/>
      <c r="D976" s="363" t="s">
        <v>203</v>
      </c>
      <c r="E976" s="82"/>
      <c r="F976" s="82"/>
      <c r="G976" s="82"/>
      <c r="H976" s="82"/>
      <c r="I976" s="82"/>
      <c r="J976" s="82"/>
      <c r="K976" s="363"/>
      <c r="L976" s="363"/>
      <c r="M976" s="364">
        <v>6</v>
      </c>
      <c r="N976" s="365">
        <v>2764</v>
      </c>
      <c r="O976" s="82"/>
      <c r="P976" s="367"/>
      <c r="Q976" s="367"/>
      <c r="R976" s="82"/>
      <c r="S976" s="364"/>
      <c r="T976" s="365"/>
      <c r="U976" s="254"/>
      <c r="V976" s="82"/>
      <c r="W976" s="82"/>
      <c r="X976" s="82"/>
      <c r="Y976" s="82"/>
      <c r="Z976" s="82"/>
    </row>
    <row r="977" spans="1:26" customFormat="1" ht="15" x14ac:dyDescent="0.25">
      <c r="A977" s="363" t="s">
        <v>1007</v>
      </c>
      <c r="B977" s="363" t="s">
        <v>378</v>
      </c>
      <c r="C977" s="363"/>
      <c r="D977" s="363" t="s">
        <v>105</v>
      </c>
      <c r="E977" s="82"/>
      <c r="F977" s="82"/>
      <c r="G977" s="82"/>
      <c r="H977" s="82"/>
      <c r="I977" s="82"/>
      <c r="J977" s="82"/>
      <c r="K977" s="363"/>
      <c r="L977" s="363"/>
      <c r="M977" s="364">
        <v>2</v>
      </c>
      <c r="N977" s="365">
        <v>1000</v>
      </c>
      <c r="O977" s="82"/>
      <c r="P977" s="364"/>
      <c r="Q977" s="365"/>
      <c r="R977" s="82"/>
      <c r="S977" s="364"/>
      <c r="T977" s="365"/>
      <c r="U977" s="362"/>
      <c r="V977" s="82"/>
      <c r="W977" s="82"/>
      <c r="X977" s="82"/>
      <c r="Y977" s="82"/>
      <c r="Z977" s="82"/>
    </row>
    <row r="978" spans="1:26" customFormat="1" ht="15" x14ac:dyDescent="0.25">
      <c r="A978" s="363" t="s">
        <v>1007</v>
      </c>
      <c r="B978" s="363" t="s">
        <v>397</v>
      </c>
      <c r="C978" s="363"/>
      <c r="D978" s="363" t="s">
        <v>120</v>
      </c>
      <c r="E978" s="82"/>
      <c r="F978" s="82"/>
      <c r="G978" s="82"/>
      <c r="H978" s="82"/>
      <c r="I978" s="82"/>
      <c r="J978" s="82"/>
      <c r="K978" s="363"/>
      <c r="L978" s="363"/>
      <c r="M978" s="364">
        <v>10</v>
      </c>
      <c r="N978" s="365">
        <v>4533</v>
      </c>
      <c r="O978" s="82"/>
      <c r="P978" s="367"/>
      <c r="Q978" s="367"/>
      <c r="R978" s="82"/>
      <c r="S978" s="367"/>
      <c r="T978" s="367"/>
      <c r="U978" s="362"/>
      <c r="V978" s="82"/>
      <c r="W978" s="82"/>
      <c r="X978" s="82"/>
      <c r="Y978" s="82"/>
      <c r="Z978" s="82"/>
    </row>
    <row r="979" spans="1:26" customFormat="1" ht="15" x14ac:dyDescent="0.25">
      <c r="A979" s="363" t="s">
        <v>1007</v>
      </c>
      <c r="B979" s="363" t="s">
        <v>669</v>
      </c>
      <c r="C979" s="363"/>
      <c r="D979" s="363" t="s">
        <v>100</v>
      </c>
      <c r="E979" s="82"/>
      <c r="F979" s="82"/>
      <c r="G979" s="82"/>
      <c r="H979" s="82"/>
      <c r="I979" s="82"/>
      <c r="J979" s="82"/>
      <c r="K979" s="363"/>
      <c r="L979" s="363"/>
      <c r="M979" s="364">
        <v>1</v>
      </c>
      <c r="N979" s="365">
        <v>253</v>
      </c>
      <c r="O979" s="82"/>
      <c r="P979" s="364"/>
      <c r="Q979" s="365"/>
      <c r="R979" s="82"/>
      <c r="S979" s="367"/>
      <c r="T979" s="367"/>
      <c r="U979" s="362"/>
      <c r="V979" s="82"/>
      <c r="W979" s="82"/>
      <c r="X979" s="82"/>
      <c r="Y979" s="82"/>
      <c r="Z979" s="82"/>
    </row>
    <row r="980" spans="1:26" customFormat="1" ht="15" x14ac:dyDescent="0.25">
      <c r="A980" s="363" t="s">
        <v>1007</v>
      </c>
      <c r="B980" s="363" t="s">
        <v>399</v>
      </c>
      <c r="C980" s="363"/>
      <c r="D980" s="363" t="s">
        <v>77</v>
      </c>
      <c r="E980" s="82"/>
      <c r="F980" s="82"/>
      <c r="G980" s="82"/>
      <c r="H980" s="82"/>
      <c r="I980" s="82"/>
      <c r="J980" s="82"/>
      <c r="K980" s="363"/>
      <c r="L980" s="363"/>
      <c r="M980" s="364">
        <v>1</v>
      </c>
      <c r="N980" s="365">
        <v>500</v>
      </c>
      <c r="O980" s="82"/>
      <c r="P980" s="364"/>
      <c r="Q980" s="365"/>
      <c r="R980" s="82"/>
      <c r="S980" s="364"/>
      <c r="T980" s="365"/>
      <c r="U980" s="254"/>
      <c r="V980" s="82"/>
      <c r="W980" s="82"/>
      <c r="X980" s="82"/>
      <c r="Y980" s="82"/>
      <c r="Z980" s="82"/>
    </row>
    <row r="981" spans="1:26" customFormat="1" ht="15" x14ac:dyDescent="0.25">
      <c r="A981" s="363" t="s">
        <v>1007</v>
      </c>
      <c r="B981" s="363" t="s">
        <v>403</v>
      </c>
      <c r="C981" s="363"/>
      <c r="D981" s="363" t="s">
        <v>175</v>
      </c>
      <c r="E981" s="82"/>
      <c r="F981" s="82"/>
      <c r="G981" s="82"/>
      <c r="H981" s="82"/>
      <c r="I981" s="82"/>
      <c r="J981" s="82"/>
      <c r="K981" s="363"/>
      <c r="L981" s="363"/>
      <c r="M981" s="364">
        <v>12</v>
      </c>
      <c r="N981" s="365">
        <v>6000</v>
      </c>
      <c r="O981" s="82"/>
      <c r="P981" s="367"/>
      <c r="Q981" s="367"/>
      <c r="R981" s="82"/>
      <c r="S981" s="367"/>
      <c r="T981" s="367"/>
      <c r="U981" s="362"/>
      <c r="V981" s="82"/>
      <c r="W981" s="82"/>
      <c r="X981" s="82"/>
      <c r="Y981" s="82"/>
      <c r="Z981" s="82"/>
    </row>
    <row r="982" spans="1:26" customFormat="1" ht="15" x14ac:dyDescent="0.25">
      <c r="A982" s="363" t="s">
        <v>1007</v>
      </c>
      <c r="B982" s="363" t="s">
        <v>408</v>
      </c>
      <c r="C982" s="363"/>
      <c r="D982" s="363" t="s">
        <v>409</v>
      </c>
      <c r="E982" s="82"/>
      <c r="F982" s="82"/>
      <c r="G982" s="82"/>
      <c r="H982" s="82"/>
      <c r="I982" s="82"/>
      <c r="J982" s="82"/>
      <c r="K982" s="363"/>
      <c r="L982" s="363"/>
      <c r="M982" s="364">
        <v>1</v>
      </c>
      <c r="N982" s="365">
        <v>500</v>
      </c>
      <c r="O982" s="82"/>
      <c r="P982" s="364"/>
      <c r="Q982" s="365"/>
      <c r="R982" s="82"/>
      <c r="S982" s="367"/>
      <c r="T982" s="367"/>
      <c r="U982" s="254"/>
      <c r="V982" s="82"/>
      <c r="W982" s="82"/>
      <c r="X982" s="82"/>
      <c r="Y982" s="82"/>
      <c r="Z982" s="82"/>
    </row>
    <row r="983" spans="1:26" customFormat="1" ht="15" x14ac:dyDescent="0.25">
      <c r="A983" s="363" t="s">
        <v>1007</v>
      </c>
      <c r="B983" s="363" t="s">
        <v>415</v>
      </c>
      <c r="C983" s="363"/>
      <c r="D983" s="363" t="s">
        <v>324</v>
      </c>
      <c r="E983" s="82"/>
      <c r="F983" s="82"/>
      <c r="G983" s="82"/>
      <c r="H983" s="82"/>
      <c r="I983" s="82"/>
      <c r="J983" s="82"/>
      <c r="K983" s="363"/>
      <c r="L983" s="363"/>
      <c r="M983" s="364">
        <v>2</v>
      </c>
      <c r="N983" s="365">
        <v>697</v>
      </c>
      <c r="O983" s="82"/>
      <c r="P983" s="367"/>
      <c r="Q983" s="367"/>
      <c r="R983" s="82"/>
      <c r="S983" s="367"/>
      <c r="T983" s="367"/>
      <c r="U983" s="254"/>
      <c r="V983" s="82"/>
      <c r="W983" s="82"/>
      <c r="X983" s="82"/>
      <c r="Y983" s="82"/>
      <c r="Z983" s="82"/>
    </row>
    <row r="984" spans="1:26" customFormat="1" ht="15" x14ac:dyDescent="0.25">
      <c r="A984" s="363" t="s">
        <v>1007</v>
      </c>
      <c r="B984" s="363" t="s">
        <v>671</v>
      </c>
      <c r="C984" s="363"/>
      <c r="D984" s="363" t="s">
        <v>109</v>
      </c>
      <c r="E984" s="82"/>
      <c r="F984" s="82"/>
      <c r="G984" s="82"/>
      <c r="H984" s="82"/>
      <c r="I984" s="82"/>
      <c r="J984" s="82"/>
      <c r="K984" s="363"/>
      <c r="L984" s="363"/>
      <c r="M984" s="364">
        <v>2</v>
      </c>
      <c r="N984" s="365">
        <v>1000</v>
      </c>
      <c r="O984" s="82"/>
      <c r="P984" s="364">
        <v>1</v>
      </c>
      <c r="Q984" s="365">
        <v>500</v>
      </c>
      <c r="R984" s="82"/>
      <c r="S984" s="364"/>
      <c r="T984" s="365"/>
      <c r="U984" s="362"/>
      <c r="V984" s="82"/>
      <c r="W984" s="82"/>
      <c r="X984" s="82"/>
      <c r="Y984" s="82"/>
      <c r="Z984" s="82"/>
    </row>
    <row r="985" spans="1:26" customFormat="1" ht="15" x14ac:dyDescent="0.25">
      <c r="A985" s="363" t="s">
        <v>1007</v>
      </c>
      <c r="B985" s="363" t="s">
        <v>417</v>
      </c>
      <c r="C985" s="363"/>
      <c r="D985" s="363" t="s">
        <v>79</v>
      </c>
      <c r="E985" s="82"/>
      <c r="F985" s="82"/>
      <c r="G985" s="82"/>
      <c r="H985" s="82"/>
      <c r="I985" s="82"/>
      <c r="J985" s="82"/>
      <c r="K985" s="363"/>
      <c r="L985" s="363"/>
      <c r="M985" s="364">
        <v>1</v>
      </c>
      <c r="N985" s="365">
        <v>500</v>
      </c>
      <c r="O985" s="82"/>
      <c r="P985" s="364"/>
      <c r="Q985" s="365"/>
      <c r="R985" s="82"/>
      <c r="S985" s="364"/>
      <c r="T985" s="365"/>
      <c r="U985" s="254"/>
      <c r="V985" s="82"/>
      <c r="W985" s="82"/>
      <c r="X985" s="82"/>
      <c r="Y985" s="82"/>
      <c r="Z985" s="82"/>
    </row>
    <row r="986" spans="1:26" customFormat="1" ht="15" x14ac:dyDescent="0.25">
      <c r="A986" s="363" t="s">
        <v>1007</v>
      </c>
      <c r="B986" s="363" t="s">
        <v>421</v>
      </c>
      <c r="C986" s="363"/>
      <c r="D986" s="363" t="s">
        <v>295</v>
      </c>
      <c r="E986" s="82"/>
      <c r="F986" s="82"/>
      <c r="G986" s="82"/>
      <c r="H986" s="82"/>
      <c r="I986" s="82"/>
      <c r="J986" s="82"/>
      <c r="K986" s="363"/>
      <c r="L986" s="363"/>
      <c r="M986" s="364">
        <v>1</v>
      </c>
      <c r="N986" s="365">
        <v>500</v>
      </c>
      <c r="O986" s="82"/>
      <c r="P986" s="367"/>
      <c r="Q986" s="367"/>
      <c r="R986" s="82"/>
      <c r="S986" s="367"/>
      <c r="T986" s="367"/>
      <c r="U986" s="254"/>
      <c r="V986" s="82"/>
      <c r="W986" s="82"/>
      <c r="X986" s="82"/>
      <c r="Y986" s="82"/>
      <c r="Z986" s="82"/>
    </row>
    <row r="987" spans="1:26" customFormat="1" ht="15" x14ac:dyDescent="0.25">
      <c r="A987" s="363" t="s">
        <v>1007</v>
      </c>
      <c r="B987" s="363" t="s">
        <v>430</v>
      </c>
      <c r="C987" s="363"/>
      <c r="D987" s="363" t="s">
        <v>167</v>
      </c>
      <c r="E987" s="82"/>
      <c r="F987" s="82"/>
      <c r="G987" s="82"/>
      <c r="H987" s="82"/>
      <c r="I987" s="82"/>
      <c r="J987" s="82"/>
      <c r="K987" s="363"/>
      <c r="L987" s="363"/>
      <c r="M987" s="364">
        <v>1</v>
      </c>
      <c r="N987" s="365">
        <v>210</v>
      </c>
      <c r="O987" s="82"/>
      <c r="P987" s="364"/>
      <c r="Q987" s="365"/>
      <c r="R987" s="82"/>
      <c r="S987" s="364"/>
      <c r="T987" s="365"/>
      <c r="U987" s="254"/>
      <c r="V987" s="82"/>
      <c r="W987" s="82"/>
      <c r="X987" s="82"/>
      <c r="Y987" s="82"/>
      <c r="Z987" s="82"/>
    </row>
    <row r="988" spans="1:26" customFormat="1" ht="15" x14ac:dyDescent="0.25">
      <c r="A988" s="363" t="s">
        <v>1007</v>
      </c>
      <c r="B988" s="363" t="s">
        <v>436</v>
      </c>
      <c r="C988" s="363"/>
      <c r="D988" s="363" t="s">
        <v>390</v>
      </c>
      <c r="E988" s="82"/>
      <c r="F988" s="82"/>
      <c r="G988" s="82"/>
      <c r="H988" s="82"/>
      <c r="I988" s="82"/>
      <c r="J988" s="82"/>
      <c r="K988" s="363"/>
      <c r="L988" s="363"/>
      <c r="M988" s="364">
        <v>1</v>
      </c>
      <c r="N988" s="365">
        <v>109</v>
      </c>
      <c r="O988" s="82"/>
      <c r="P988" s="367"/>
      <c r="Q988" s="367"/>
      <c r="R988" s="82"/>
      <c r="S988" s="367"/>
      <c r="T988" s="367"/>
      <c r="U988" s="254"/>
      <c r="V988" s="82"/>
      <c r="W988" s="82"/>
      <c r="X988" s="82"/>
      <c r="Y988" s="82"/>
      <c r="Z988" s="82"/>
    </row>
    <row r="989" spans="1:26" customFormat="1" ht="15" x14ac:dyDescent="0.25">
      <c r="A989" s="363" t="s">
        <v>1007</v>
      </c>
      <c r="B989" s="363" t="s">
        <v>446</v>
      </c>
      <c r="C989" s="363"/>
      <c r="D989" s="363" t="s">
        <v>109</v>
      </c>
      <c r="E989" s="82"/>
      <c r="F989" s="82"/>
      <c r="G989" s="82"/>
      <c r="H989" s="82"/>
      <c r="I989" s="82"/>
      <c r="J989" s="82"/>
      <c r="K989" s="363"/>
      <c r="L989" s="363"/>
      <c r="M989" s="364">
        <v>1</v>
      </c>
      <c r="N989" s="365">
        <v>500</v>
      </c>
      <c r="O989" s="82"/>
      <c r="P989" s="364"/>
      <c r="Q989" s="365"/>
      <c r="R989" s="82"/>
      <c r="S989" s="364"/>
      <c r="T989" s="365"/>
      <c r="U989" s="254"/>
      <c r="V989" s="82"/>
      <c r="W989" s="82"/>
      <c r="X989" s="82"/>
      <c r="Y989" s="82"/>
      <c r="Z989" s="82"/>
    </row>
    <row r="990" spans="1:26" customFormat="1" ht="15" x14ac:dyDescent="0.25">
      <c r="A990" s="363" t="s">
        <v>1007</v>
      </c>
      <c r="B990" s="363" t="s">
        <v>448</v>
      </c>
      <c r="C990" s="363"/>
      <c r="D990" s="363" t="s">
        <v>449</v>
      </c>
      <c r="E990" s="82"/>
      <c r="F990" s="82"/>
      <c r="G990" s="82"/>
      <c r="H990" s="82"/>
      <c r="I990" s="82"/>
      <c r="J990" s="82"/>
      <c r="K990" s="363"/>
      <c r="L990" s="363"/>
      <c r="M990" s="364">
        <v>2</v>
      </c>
      <c r="N990" s="365">
        <v>650</v>
      </c>
      <c r="O990" s="82"/>
      <c r="P990" s="367"/>
      <c r="Q990" s="367"/>
      <c r="R990" s="82"/>
      <c r="S990" s="367"/>
      <c r="T990" s="367"/>
      <c r="U990" s="254"/>
      <c r="V990" s="82"/>
      <c r="W990" s="82"/>
      <c r="X990" s="82"/>
      <c r="Y990" s="82"/>
      <c r="Z990" s="82"/>
    </row>
    <row r="991" spans="1:26" customFormat="1" ht="15" x14ac:dyDescent="0.25">
      <c r="A991" s="363" t="s">
        <v>1007</v>
      </c>
      <c r="B991" s="363" t="s">
        <v>454</v>
      </c>
      <c r="C991" s="363"/>
      <c r="D991" s="363" t="s">
        <v>455</v>
      </c>
      <c r="E991" s="82"/>
      <c r="F991" s="82"/>
      <c r="G991" s="82"/>
      <c r="H991" s="82"/>
      <c r="I991" s="82"/>
      <c r="J991" s="82"/>
      <c r="K991" s="363"/>
      <c r="L991" s="363"/>
      <c r="M991" s="364">
        <v>4</v>
      </c>
      <c r="N991" s="365">
        <v>2000</v>
      </c>
      <c r="O991" s="82"/>
      <c r="P991" s="364"/>
      <c r="Q991" s="365"/>
      <c r="R991" s="82"/>
      <c r="S991" s="364"/>
      <c r="T991" s="365"/>
      <c r="U991" s="362"/>
      <c r="V991" s="82"/>
      <c r="W991" s="82"/>
      <c r="X991" s="82"/>
      <c r="Y991" s="82"/>
      <c r="Z991" s="82"/>
    </row>
    <row r="992" spans="1:26" customFormat="1" ht="15" x14ac:dyDescent="0.25">
      <c r="A992" s="363" t="s">
        <v>1007</v>
      </c>
      <c r="B992" s="363" t="s">
        <v>461</v>
      </c>
      <c r="C992" s="363"/>
      <c r="D992" s="363" t="s">
        <v>203</v>
      </c>
      <c r="E992" s="82"/>
      <c r="F992" s="82"/>
      <c r="G992" s="82"/>
      <c r="H992" s="82"/>
      <c r="I992" s="82"/>
      <c r="J992" s="82"/>
      <c r="K992" s="363"/>
      <c r="L992" s="363"/>
      <c r="M992" s="364">
        <v>4</v>
      </c>
      <c r="N992" s="365">
        <v>1667</v>
      </c>
      <c r="O992" s="82"/>
      <c r="P992" s="367"/>
      <c r="Q992" s="367"/>
      <c r="R992" s="82"/>
      <c r="S992" s="367"/>
      <c r="T992" s="367"/>
      <c r="U992" s="362"/>
      <c r="V992" s="82"/>
      <c r="W992" s="82"/>
      <c r="X992" s="82"/>
      <c r="Y992" s="82"/>
      <c r="Z992" s="82"/>
    </row>
    <row r="993" spans="1:26" customFormat="1" ht="15" x14ac:dyDescent="0.25">
      <c r="A993" s="363" t="s">
        <v>1007</v>
      </c>
      <c r="B993" s="363" t="s">
        <v>466</v>
      </c>
      <c r="C993" s="363"/>
      <c r="D993" s="363" t="s">
        <v>467</v>
      </c>
      <c r="E993" s="82"/>
      <c r="F993" s="82"/>
      <c r="G993" s="82"/>
      <c r="H993" s="82"/>
      <c r="I993" s="82"/>
      <c r="J993" s="82"/>
      <c r="K993" s="363"/>
      <c r="L993" s="363"/>
      <c r="M993" s="364">
        <v>1</v>
      </c>
      <c r="N993" s="365">
        <v>500</v>
      </c>
      <c r="O993" s="82"/>
      <c r="P993" s="367"/>
      <c r="Q993" s="367"/>
      <c r="R993" s="82"/>
      <c r="S993" s="367"/>
      <c r="T993" s="367"/>
      <c r="U993" s="254"/>
      <c r="V993" s="82"/>
      <c r="W993" s="82"/>
      <c r="X993" s="82"/>
      <c r="Y993" s="82"/>
      <c r="Z993" s="82"/>
    </row>
    <row r="994" spans="1:26" customFormat="1" ht="15" x14ac:dyDescent="0.25">
      <c r="A994" s="363" t="s">
        <v>1007</v>
      </c>
      <c r="B994" s="363" t="s">
        <v>470</v>
      </c>
      <c r="C994" s="363"/>
      <c r="D994" s="363" t="s">
        <v>100</v>
      </c>
      <c r="E994" s="82"/>
      <c r="F994" s="82"/>
      <c r="G994" s="82"/>
      <c r="H994" s="82"/>
      <c r="I994" s="82"/>
      <c r="J994" s="82"/>
      <c r="K994" s="363"/>
      <c r="L994" s="363"/>
      <c r="M994" s="364">
        <v>3</v>
      </c>
      <c r="N994" s="365">
        <v>1152</v>
      </c>
      <c r="O994" s="82"/>
      <c r="P994" s="364">
        <v>1</v>
      </c>
      <c r="Q994" s="365">
        <v>500</v>
      </c>
      <c r="R994" s="82"/>
      <c r="S994" s="364"/>
      <c r="T994" s="365"/>
      <c r="U994" s="362"/>
      <c r="V994" s="82"/>
      <c r="W994" s="82"/>
      <c r="X994" s="82"/>
      <c r="Y994" s="82"/>
      <c r="Z994" s="82"/>
    </row>
    <row r="995" spans="1:26" customFormat="1" ht="15" x14ac:dyDescent="0.25">
      <c r="A995" s="363" t="s">
        <v>1007</v>
      </c>
      <c r="B995" s="363" t="s">
        <v>472</v>
      </c>
      <c r="C995" s="363"/>
      <c r="D995" s="363" t="s">
        <v>293</v>
      </c>
      <c r="E995" s="82"/>
      <c r="F995" s="82"/>
      <c r="G995" s="82"/>
      <c r="H995" s="82"/>
      <c r="I995" s="82"/>
      <c r="J995" s="82"/>
      <c r="K995" s="363"/>
      <c r="L995" s="363"/>
      <c r="M995" s="364">
        <v>1</v>
      </c>
      <c r="N995" s="365">
        <v>500</v>
      </c>
      <c r="O995" s="82"/>
      <c r="P995" s="367"/>
      <c r="Q995" s="367"/>
      <c r="R995" s="82"/>
      <c r="S995" s="367"/>
      <c r="T995" s="367"/>
      <c r="U995" s="362"/>
      <c r="V995" s="82"/>
      <c r="W995" s="82"/>
      <c r="X995" s="82"/>
      <c r="Y995" s="82"/>
      <c r="Z995" s="82"/>
    </row>
    <row r="996" spans="1:26" customFormat="1" ht="15" x14ac:dyDescent="0.25">
      <c r="A996" s="363" t="s">
        <v>1007</v>
      </c>
      <c r="B996" s="363" t="s">
        <v>476</v>
      </c>
      <c r="C996" s="363"/>
      <c r="D996" s="363" t="s">
        <v>134</v>
      </c>
      <c r="E996" s="82"/>
      <c r="F996" s="82"/>
      <c r="G996" s="82"/>
      <c r="H996" s="82"/>
      <c r="I996" s="82"/>
      <c r="J996" s="82"/>
      <c r="K996" s="363"/>
      <c r="L996" s="363"/>
      <c r="M996" s="364">
        <v>1</v>
      </c>
      <c r="N996" s="365">
        <v>500</v>
      </c>
      <c r="O996" s="82"/>
      <c r="P996" s="367"/>
      <c r="Q996" s="367"/>
      <c r="R996" s="82"/>
      <c r="S996" s="367"/>
      <c r="T996" s="367"/>
      <c r="U996" s="254"/>
      <c r="V996" s="82"/>
      <c r="W996" s="82"/>
      <c r="X996" s="82"/>
      <c r="Y996" s="82"/>
      <c r="Z996" s="82"/>
    </row>
    <row r="997" spans="1:26" customFormat="1" ht="15" x14ac:dyDescent="0.25">
      <c r="A997" s="363" t="s">
        <v>1007</v>
      </c>
      <c r="B997" s="363" t="s">
        <v>491</v>
      </c>
      <c r="C997" s="363"/>
      <c r="D997" s="363" t="s">
        <v>164</v>
      </c>
      <c r="E997" s="82"/>
      <c r="F997" s="82"/>
      <c r="G997" s="82"/>
      <c r="H997" s="82"/>
      <c r="I997" s="82"/>
      <c r="J997" s="82"/>
      <c r="K997" s="363"/>
      <c r="L997" s="363"/>
      <c r="M997" s="364">
        <v>6</v>
      </c>
      <c r="N997" s="365">
        <v>3000</v>
      </c>
      <c r="O997" s="82"/>
      <c r="P997" s="364"/>
      <c r="Q997" s="365"/>
      <c r="R997" s="82"/>
      <c r="S997" s="367"/>
      <c r="T997" s="367"/>
      <c r="U997" s="254"/>
      <c r="V997" s="82"/>
      <c r="W997" s="82"/>
      <c r="X997" s="82"/>
      <c r="Y997" s="82"/>
      <c r="Z997" s="82"/>
    </row>
    <row r="998" spans="1:26" customFormat="1" ht="15" x14ac:dyDescent="0.25">
      <c r="A998" s="363" t="s">
        <v>1007</v>
      </c>
      <c r="B998" s="363" t="s">
        <v>500</v>
      </c>
      <c r="C998" s="363"/>
      <c r="D998" s="363" t="s">
        <v>107</v>
      </c>
      <c r="E998" s="82"/>
      <c r="F998" s="82"/>
      <c r="G998" s="82"/>
      <c r="H998" s="82"/>
      <c r="I998" s="82"/>
      <c r="J998" s="82"/>
      <c r="K998" s="363"/>
      <c r="L998" s="363"/>
      <c r="M998" s="364">
        <v>4</v>
      </c>
      <c r="N998" s="365">
        <v>2000</v>
      </c>
      <c r="O998" s="82"/>
      <c r="P998" s="367"/>
      <c r="Q998" s="367"/>
      <c r="R998" s="82"/>
      <c r="S998" s="367"/>
      <c r="T998" s="367"/>
      <c r="U998" s="254"/>
      <c r="V998" s="82"/>
      <c r="W998" s="82"/>
      <c r="X998" s="82"/>
      <c r="Y998" s="82"/>
      <c r="Z998" s="82"/>
    </row>
    <row r="999" spans="1:26" customFormat="1" ht="15" x14ac:dyDescent="0.25">
      <c r="A999" s="363" t="s">
        <v>1007</v>
      </c>
      <c r="B999" s="363" t="s">
        <v>509</v>
      </c>
      <c r="C999" s="363"/>
      <c r="D999" s="363" t="s">
        <v>73</v>
      </c>
      <c r="E999" s="82"/>
      <c r="F999" s="82"/>
      <c r="G999" s="82"/>
      <c r="H999" s="82"/>
      <c r="I999" s="82"/>
      <c r="J999" s="82"/>
      <c r="K999" s="363"/>
      <c r="L999" s="363"/>
      <c r="M999" s="364">
        <v>9</v>
      </c>
      <c r="N999" s="365">
        <v>4147</v>
      </c>
      <c r="O999" s="82"/>
      <c r="P999" s="364"/>
      <c r="Q999" s="365"/>
      <c r="R999" s="82"/>
      <c r="S999" s="367"/>
      <c r="T999" s="367"/>
      <c r="U999" s="254"/>
      <c r="V999" s="82"/>
      <c r="W999" s="82"/>
      <c r="X999" s="82"/>
      <c r="Y999" s="82"/>
      <c r="Z999" s="82"/>
    </row>
    <row r="1000" spans="1:26" customFormat="1" ht="15" x14ac:dyDescent="0.25">
      <c r="A1000" s="363" t="s">
        <v>1007</v>
      </c>
      <c r="B1000" s="363" t="s">
        <v>513</v>
      </c>
      <c r="C1000" s="363"/>
      <c r="D1000" s="363" t="s">
        <v>369</v>
      </c>
      <c r="E1000" s="82"/>
      <c r="F1000" s="82"/>
      <c r="G1000" s="82"/>
      <c r="H1000" s="82"/>
      <c r="I1000" s="82"/>
      <c r="J1000" s="82"/>
      <c r="K1000" s="363"/>
      <c r="L1000" s="363"/>
      <c r="M1000" s="367">
        <v>1</v>
      </c>
      <c r="N1000" s="367">
        <v>500</v>
      </c>
      <c r="O1000" s="82"/>
      <c r="P1000" s="364"/>
      <c r="Q1000" s="365"/>
      <c r="R1000" s="82"/>
      <c r="S1000" s="367"/>
      <c r="T1000" s="367"/>
      <c r="U1000" s="254"/>
      <c r="V1000" s="82"/>
      <c r="W1000" s="82"/>
      <c r="X1000" s="82"/>
      <c r="Y1000" s="82"/>
      <c r="Z1000" s="82"/>
    </row>
    <row r="1001" spans="1:26" customFormat="1" ht="15" x14ac:dyDescent="0.25">
      <c r="A1001" s="363" t="s">
        <v>1007</v>
      </c>
      <c r="B1001" s="363" t="s">
        <v>534</v>
      </c>
      <c r="C1001" s="363"/>
      <c r="D1001" s="363" t="s">
        <v>90</v>
      </c>
      <c r="E1001" s="82"/>
      <c r="F1001" s="82"/>
      <c r="G1001" s="82"/>
      <c r="H1001" s="82"/>
      <c r="I1001" s="82"/>
      <c r="J1001" s="82"/>
      <c r="K1001" s="363"/>
      <c r="L1001" s="363"/>
      <c r="M1001" s="364">
        <v>2</v>
      </c>
      <c r="N1001" s="365">
        <v>1000</v>
      </c>
      <c r="O1001" s="82"/>
      <c r="P1001" s="364"/>
      <c r="Q1001" s="365"/>
      <c r="R1001" s="82"/>
      <c r="S1001" s="364"/>
      <c r="T1001" s="365"/>
      <c r="U1001" s="254"/>
      <c r="V1001" s="82"/>
      <c r="W1001" s="82"/>
      <c r="X1001" s="82"/>
      <c r="Y1001" s="82"/>
      <c r="Z1001" s="82"/>
    </row>
    <row r="1002" spans="1:26" customFormat="1" ht="15" x14ac:dyDescent="0.25">
      <c r="A1002" s="363" t="s">
        <v>1007</v>
      </c>
      <c r="B1002" s="363" t="s">
        <v>536</v>
      </c>
      <c r="C1002" s="363"/>
      <c r="D1002" s="363" t="s">
        <v>88</v>
      </c>
      <c r="E1002" s="82"/>
      <c r="F1002" s="82"/>
      <c r="G1002" s="82"/>
      <c r="H1002" s="82"/>
      <c r="I1002" s="82"/>
      <c r="J1002" s="82"/>
      <c r="K1002" s="363"/>
      <c r="L1002" s="363"/>
      <c r="M1002" s="364">
        <v>2</v>
      </c>
      <c r="N1002" s="365">
        <v>740</v>
      </c>
      <c r="O1002" s="82"/>
      <c r="P1002" s="364"/>
      <c r="Q1002" s="365"/>
      <c r="R1002" s="82"/>
      <c r="S1002" s="364"/>
      <c r="T1002" s="365"/>
      <c r="U1002" s="362"/>
      <c r="V1002" s="82"/>
      <c r="W1002" s="82"/>
      <c r="X1002" s="82"/>
      <c r="Y1002" s="82"/>
      <c r="Z1002" s="82"/>
    </row>
    <row r="1003" spans="1:26" customFormat="1" ht="15" x14ac:dyDescent="0.25">
      <c r="A1003" s="363" t="s">
        <v>1007</v>
      </c>
      <c r="B1003" s="363" t="s">
        <v>544</v>
      </c>
      <c r="C1003" s="363"/>
      <c r="D1003" s="363" t="s">
        <v>131</v>
      </c>
      <c r="E1003" s="82"/>
      <c r="F1003" s="82"/>
      <c r="G1003" s="82"/>
      <c r="H1003" s="82"/>
      <c r="I1003" s="82"/>
      <c r="J1003" s="82"/>
      <c r="K1003" s="363"/>
      <c r="L1003" s="363"/>
      <c r="M1003" s="364">
        <v>5</v>
      </c>
      <c r="N1003" s="365">
        <v>1896</v>
      </c>
      <c r="O1003" s="82"/>
      <c r="P1003" s="367"/>
      <c r="Q1003" s="367"/>
      <c r="R1003" s="82"/>
      <c r="S1003" s="367"/>
      <c r="T1003" s="367"/>
      <c r="U1003" s="362"/>
      <c r="V1003" s="82"/>
      <c r="W1003" s="82"/>
      <c r="X1003" s="82"/>
      <c r="Y1003" s="82"/>
      <c r="Z1003" s="82"/>
    </row>
    <row r="1004" spans="1:26" customFormat="1" ht="15" x14ac:dyDescent="0.25">
      <c r="A1004" s="363" t="s">
        <v>1007</v>
      </c>
      <c r="B1004" s="363" t="s">
        <v>682</v>
      </c>
      <c r="C1004" s="363"/>
      <c r="D1004" s="363" t="s">
        <v>145</v>
      </c>
      <c r="E1004" s="82"/>
      <c r="F1004" s="82"/>
      <c r="G1004" s="82"/>
      <c r="H1004" s="82"/>
      <c r="I1004" s="82"/>
      <c r="J1004" s="82"/>
      <c r="K1004" s="363"/>
      <c r="L1004" s="363"/>
      <c r="M1004" s="364">
        <v>1</v>
      </c>
      <c r="N1004" s="365">
        <v>193</v>
      </c>
      <c r="O1004" s="82"/>
      <c r="P1004" s="367"/>
      <c r="Q1004" s="367"/>
      <c r="R1004" s="82"/>
      <c r="S1004" s="367"/>
      <c r="T1004" s="367"/>
      <c r="U1004" s="254"/>
      <c r="V1004" s="82"/>
      <c r="W1004" s="82"/>
      <c r="X1004" s="82"/>
      <c r="Y1004" s="82"/>
      <c r="Z1004" s="82"/>
    </row>
    <row r="1005" spans="1:26" customFormat="1" ht="15" x14ac:dyDescent="0.25">
      <c r="A1005" s="363" t="s">
        <v>1007</v>
      </c>
      <c r="B1005" s="363" t="s">
        <v>549</v>
      </c>
      <c r="C1005" s="363"/>
      <c r="D1005" s="363" t="s">
        <v>170</v>
      </c>
      <c r="E1005" s="82"/>
      <c r="F1005" s="82"/>
      <c r="G1005" s="82"/>
      <c r="H1005" s="82"/>
      <c r="I1005" s="82"/>
      <c r="J1005" s="82"/>
      <c r="K1005" s="363"/>
      <c r="L1005" s="363"/>
      <c r="M1005" s="364">
        <v>2</v>
      </c>
      <c r="N1005" s="365">
        <v>1000</v>
      </c>
      <c r="O1005" s="82"/>
      <c r="P1005" s="364">
        <v>1</v>
      </c>
      <c r="Q1005" s="365">
        <v>182</v>
      </c>
      <c r="R1005" s="82"/>
      <c r="S1005" s="364"/>
      <c r="T1005" s="365"/>
      <c r="U1005" s="254"/>
      <c r="V1005" s="82"/>
      <c r="W1005" s="82"/>
      <c r="X1005" s="82"/>
      <c r="Y1005" s="82"/>
      <c r="Z1005" s="82"/>
    </row>
    <row r="1006" spans="1:26" customFormat="1" ht="15" x14ac:dyDescent="0.25">
      <c r="A1006" s="363" t="s">
        <v>1007</v>
      </c>
      <c r="B1006" s="363" t="s">
        <v>561</v>
      </c>
      <c r="C1006" s="363"/>
      <c r="D1006" s="363" t="s">
        <v>227</v>
      </c>
      <c r="E1006" s="82"/>
      <c r="F1006" s="82"/>
      <c r="G1006" s="82"/>
      <c r="H1006" s="82"/>
      <c r="I1006" s="82"/>
      <c r="J1006" s="82"/>
      <c r="K1006" s="363"/>
      <c r="L1006" s="363"/>
      <c r="M1006" s="364">
        <v>1</v>
      </c>
      <c r="N1006" s="365">
        <v>500</v>
      </c>
      <c r="O1006" s="82"/>
      <c r="P1006" s="364"/>
      <c r="Q1006" s="365"/>
      <c r="R1006" s="82"/>
      <c r="S1006" s="364"/>
      <c r="T1006" s="365"/>
      <c r="U1006" s="362"/>
      <c r="V1006" s="82"/>
      <c r="W1006" s="82"/>
      <c r="X1006" s="82"/>
      <c r="Y1006" s="82"/>
      <c r="Z1006" s="82"/>
    </row>
    <row r="1007" spans="1:26" customFormat="1" ht="15" x14ac:dyDescent="0.25">
      <c r="A1007" s="363" t="s">
        <v>1007</v>
      </c>
      <c r="B1007" s="363" t="s">
        <v>574</v>
      </c>
      <c r="C1007" s="363"/>
      <c r="D1007" s="363" t="s">
        <v>167</v>
      </c>
      <c r="E1007" s="82"/>
      <c r="F1007" s="82"/>
      <c r="G1007" s="82"/>
      <c r="H1007" s="82"/>
      <c r="I1007" s="82"/>
      <c r="J1007" s="82"/>
      <c r="K1007" s="363"/>
      <c r="L1007" s="363"/>
      <c r="M1007" s="367">
        <v>1</v>
      </c>
      <c r="N1007" s="367">
        <v>500</v>
      </c>
      <c r="O1007" s="82"/>
      <c r="P1007" s="364"/>
      <c r="Q1007" s="365"/>
      <c r="R1007" s="82"/>
      <c r="S1007" s="364"/>
      <c r="T1007" s="365"/>
      <c r="U1007" s="254"/>
      <c r="V1007" s="82"/>
      <c r="W1007" s="82"/>
      <c r="X1007" s="82"/>
      <c r="Y1007" s="82"/>
      <c r="Z1007" s="82"/>
    </row>
    <row r="1008" spans="1:26" customFormat="1" ht="15" x14ac:dyDescent="0.25">
      <c r="A1008" s="363" t="s">
        <v>1007</v>
      </c>
      <c r="B1008" s="363" t="s">
        <v>575</v>
      </c>
      <c r="C1008" s="363"/>
      <c r="D1008" s="363" t="s">
        <v>179</v>
      </c>
      <c r="E1008" s="82"/>
      <c r="F1008" s="82"/>
      <c r="G1008" s="82"/>
      <c r="H1008" s="82"/>
      <c r="I1008" s="82"/>
      <c r="J1008" s="82"/>
      <c r="K1008" s="363"/>
      <c r="L1008" s="363"/>
      <c r="M1008" s="364">
        <v>3</v>
      </c>
      <c r="N1008" s="365">
        <v>1216</v>
      </c>
      <c r="O1008" s="82"/>
      <c r="P1008" s="364"/>
      <c r="Q1008" s="365"/>
      <c r="R1008" s="82"/>
      <c r="S1008" s="367"/>
      <c r="T1008" s="367"/>
      <c r="U1008" s="254"/>
      <c r="V1008" s="82"/>
      <c r="W1008" s="82"/>
      <c r="X1008" s="82"/>
      <c r="Y1008" s="82"/>
      <c r="Z1008" s="82"/>
    </row>
    <row r="1009" spans="1:26" customFormat="1" ht="15" x14ac:dyDescent="0.25">
      <c r="A1009" s="363" t="s">
        <v>1007</v>
      </c>
      <c r="B1009" s="363" t="s">
        <v>583</v>
      </c>
      <c r="C1009" s="363"/>
      <c r="D1009" s="363" t="s">
        <v>460</v>
      </c>
      <c r="E1009" s="82"/>
      <c r="F1009" s="82"/>
      <c r="G1009" s="82"/>
      <c r="H1009" s="82"/>
      <c r="I1009" s="82"/>
      <c r="J1009" s="82"/>
      <c r="K1009" s="363"/>
      <c r="L1009" s="363"/>
      <c r="M1009" s="364">
        <v>1</v>
      </c>
      <c r="N1009" s="365">
        <v>500</v>
      </c>
      <c r="O1009" s="82"/>
      <c r="P1009" s="367"/>
      <c r="Q1009" s="367"/>
      <c r="R1009" s="82"/>
      <c r="S1009" s="367"/>
      <c r="T1009" s="367"/>
      <c r="U1009" s="254"/>
      <c r="V1009" s="82"/>
      <c r="W1009" s="82"/>
      <c r="X1009" s="82"/>
      <c r="Y1009" s="82"/>
      <c r="Z1009" s="82"/>
    </row>
    <row r="1010" spans="1:26" customFormat="1" ht="15" x14ac:dyDescent="0.25">
      <c r="A1010" s="363"/>
      <c r="B1010" s="363"/>
      <c r="C1010" s="363"/>
      <c r="D1010" s="363"/>
      <c r="E1010" s="82"/>
      <c r="F1010" s="82"/>
      <c r="G1010" s="82"/>
      <c r="H1010" s="82"/>
      <c r="I1010" s="82"/>
      <c r="J1010" s="82"/>
      <c r="K1010" s="363"/>
      <c r="L1010" s="363"/>
      <c r="M1010" s="367"/>
      <c r="N1010" s="367"/>
      <c r="O1010" s="82"/>
      <c r="P1010" s="364"/>
      <c r="Q1010" s="365"/>
      <c r="R1010" s="82"/>
      <c r="S1010" s="367"/>
      <c r="T1010" s="367"/>
      <c r="U1010" s="362"/>
      <c r="V1010" s="82"/>
      <c r="W1010" s="82"/>
      <c r="X1010" s="82"/>
      <c r="Y1010" s="82"/>
      <c r="Z1010" s="82"/>
    </row>
    <row r="1011" spans="1:26" customFormat="1" ht="15" x14ac:dyDescent="0.25">
      <c r="A1011" s="363"/>
      <c r="B1011" s="363"/>
      <c r="C1011" s="363"/>
      <c r="D1011" s="363"/>
      <c r="E1011" s="82"/>
      <c r="F1011" s="82"/>
      <c r="G1011" s="82"/>
      <c r="H1011" s="82"/>
      <c r="I1011" s="82"/>
      <c r="J1011" s="82"/>
      <c r="K1011" s="363"/>
      <c r="L1011" s="363"/>
      <c r="M1011" s="364"/>
      <c r="N1011" s="365"/>
      <c r="O1011" s="82"/>
      <c r="P1011" s="364"/>
      <c r="Q1011" s="365"/>
      <c r="R1011" s="82"/>
      <c r="S1011" s="367"/>
      <c r="T1011" s="367"/>
      <c r="U1011" s="254"/>
      <c r="V1011" s="82"/>
      <c r="W1011" s="82"/>
      <c r="X1011" s="82"/>
      <c r="Y1011" s="82"/>
      <c r="Z1011" s="82"/>
    </row>
    <row r="1012" spans="1:26" customFormat="1" ht="15" x14ac:dyDescent="0.25">
      <c r="A1012" s="363"/>
      <c r="B1012" s="363"/>
      <c r="C1012" s="363"/>
      <c r="D1012" s="363"/>
      <c r="E1012" s="82"/>
      <c r="F1012" s="82"/>
      <c r="G1012" s="82"/>
      <c r="H1012" s="82"/>
      <c r="I1012" s="82"/>
      <c r="J1012" s="82"/>
      <c r="K1012" s="363"/>
      <c r="L1012" s="363"/>
      <c r="M1012" s="364"/>
      <c r="N1012" s="365"/>
      <c r="O1012" s="82"/>
      <c r="P1012" s="367"/>
      <c r="Q1012" s="367"/>
      <c r="R1012" s="82"/>
      <c r="S1012" s="367"/>
      <c r="T1012" s="367"/>
      <c r="U1012" s="362"/>
      <c r="V1012" s="82"/>
      <c r="W1012" s="82"/>
      <c r="X1012" s="82"/>
      <c r="Y1012" s="82"/>
      <c r="Z1012" s="82"/>
    </row>
    <row r="1013" spans="1:26" customFormat="1" ht="15" x14ac:dyDescent="0.25">
      <c r="A1013" s="363"/>
      <c r="B1013" s="363"/>
      <c r="C1013" s="363"/>
      <c r="D1013" s="363"/>
      <c r="E1013" s="82"/>
      <c r="F1013" s="82"/>
      <c r="G1013" s="82"/>
      <c r="H1013" s="82"/>
      <c r="I1013" s="82"/>
      <c r="J1013" s="82"/>
      <c r="K1013" s="363"/>
      <c r="L1013" s="363"/>
      <c r="M1013" s="364"/>
      <c r="N1013" s="365"/>
      <c r="O1013" s="82"/>
      <c r="P1013" s="364"/>
      <c r="Q1013" s="365"/>
      <c r="R1013" s="82"/>
      <c r="S1013" s="364"/>
      <c r="T1013" s="365"/>
      <c r="U1013" s="254"/>
      <c r="V1013" s="82"/>
      <c r="W1013" s="82"/>
      <c r="X1013" s="82"/>
      <c r="Y1013" s="82"/>
      <c r="Z1013" s="82"/>
    </row>
    <row r="1014" spans="1:26" customFormat="1" ht="15" x14ac:dyDescent="0.25">
      <c r="A1014" s="363"/>
      <c r="B1014" s="363"/>
      <c r="C1014" s="363"/>
      <c r="D1014" s="363"/>
      <c r="E1014" s="82"/>
      <c r="F1014" s="82"/>
      <c r="G1014" s="82"/>
      <c r="H1014" s="82"/>
      <c r="I1014" s="82"/>
      <c r="J1014" s="82"/>
      <c r="K1014" s="363"/>
      <c r="L1014" s="363"/>
      <c r="M1014" s="364"/>
      <c r="N1014" s="365"/>
      <c r="O1014" s="82"/>
      <c r="P1014" s="367"/>
      <c r="Q1014" s="367"/>
      <c r="R1014" s="82"/>
      <c r="S1014" s="367"/>
      <c r="T1014" s="367"/>
      <c r="U1014" s="362"/>
      <c r="V1014" s="82"/>
      <c r="W1014" s="82"/>
      <c r="X1014" s="82"/>
      <c r="Y1014" s="82"/>
      <c r="Z1014" s="82"/>
    </row>
    <row r="1015" spans="1:26" customFormat="1" ht="15" x14ac:dyDescent="0.25">
      <c r="A1015" s="363"/>
      <c r="B1015" s="363"/>
      <c r="C1015" s="363"/>
      <c r="D1015" s="363"/>
      <c r="E1015" s="82"/>
      <c r="F1015" s="82"/>
      <c r="G1015" s="82"/>
      <c r="H1015" s="82"/>
      <c r="I1015" s="82"/>
      <c r="J1015" s="82"/>
      <c r="K1015" s="363"/>
      <c r="L1015" s="363"/>
      <c r="M1015" s="364"/>
      <c r="N1015" s="365"/>
      <c r="O1015" s="82"/>
      <c r="P1015" s="364"/>
      <c r="Q1015" s="365"/>
      <c r="R1015" s="82"/>
      <c r="S1015" s="364"/>
      <c r="T1015" s="365"/>
      <c r="U1015" s="254"/>
      <c r="V1015" s="82"/>
      <c r="W1015" s="82"/>
      <c r="X1015" s="82"/>
      <c r="Y1015" s="82"/>
      <c r="Z1015" s="82"/>
    </row>
    <row r="1016" spans="1:26" customFormat="1" ht="15" x14ac:dyDescent="0.25">
      <c r="A1016" s="363"/>
      <c r="B1016" s="363"/>
      <c r="C1016" s="363"/>
      <c r="D1016" s="363"/>
      <c r="E1016" s="82"/>
      <c r="F1016" s="82"/>
      <c r="G1016" s="82"/>
      <c r="H1016" s="82"/>
      <c r="I1016" s="82"/>
      <c r="J1016" s="82"/>
      <c r="K1016" s="363"/>
      <c r="L1016" s="363"/>
      <c r="M1016" s="364"/>
      <c r="N1016" s="365"/>
      <c r="O1016" s="82"/>
      <c r="P1016" s="367"/>
      <c r="Q1016" s="367"/>
      <c r="R1016" s="82"/>
      <c r="S1016" s="367"/>
      <c r="T1016" s="367"/>
      <c r="U1016" s="362"/>
      <c r="V1016" s="82"/>
      <c r="W1016" s="82"/>
      <c r="X1016" s="82"/>
      <c r="Y1016" s="82"/>
      <c r="Z1016" s="82"/>
    </row>
    <row r="1017" spans="1:26" customFormat="1" ht="15" x14ac:dyDescent="0.25">
      <c r="A1017" s="363"/>
      <c r="B1017" s="363"/>
      <c r="C1017" s="363"/>
      <c r="D1017" s="363"/>
      <c r="E1017" s="82"/>
      <c r="F1017" s="82"/>
      <c r="G1017" s="82"/>
      <c r="H1017" s="82"/>
      <c r="I1017" s="82"/>
      <c r="J1017" s="82"/>
      <c r="K1017" s="363"/>
      <c r="L1017" s="363"/>
      <c r="M1017" s="364"/>
      <c r="N1017" s="365"/>
      <c r="O1017" s="82"/>
      <c r="P1017" s="364"/>
      <c r="Q1017" s="365"/>
      <c r="R1017" s="82"/>
      <c r="S1017" s="364"/>
      <c r="T1017" s="365"/>
      <c r="U1017" s="254"/>
      <c r="V1017" s="82"/>
      <c r="W1017" s="82"/>
      <c r="X1017" s="82"/>
      <c r="Y1017" s="82"/>
      <c r="Z1017" s="82"/>
    </row>
    <row r="1018" spans="1:26" customFormat="1" ht="15" x14ac:dyDescent="0.25">
      <c r="A1018" s="363"/>
      <c r="B1018" s="363"/>
      <c r="C1018" s="363"/>
      <c r="D1018" s="363"/>
      <c r="E1018" s="82"/>
      <c r="F1018" s="82"/>
      <c r="G1018" s="82"/>
      <c r="H1018" s="82"/>
      <c r="I1018" s="82"/>
      <c r="J1018" s="82"/>
      <c r="K1018" s="363"/>
      <c r="L1018" s="363"/>
      <c r="M1018" s="364"/>
      <c r="N1018" s="365"/>
      <c r="O1018" s="82"/>
      <c r="P1018" s="367"/>
      <c r="Q1018" s="367"/>
      <c r="R1018" s="82"/>
      <c r="S1018" s="367"/>
      <c r="T1018" s="367"/>
      <c r="U1018" s="362"/>
      <c r="V1018" s="82"/>
      <c r="W1018" s="82"/>
      <c r="X1018" s="82"/>
      <c r="Y1018" s="82"/>
      <c r="Z1018" s="82"/>
    </row>
    <row r="1019" spans="1:26" customFormat="1" ht="15" x14ac:dyDescent="0.25">
      <c r="A1019" s="363"/>
      <c r="B1019" s="363"/>
      <c r="C1019" s="363"/>
      <c r="D1019" s="363"/>
      <c r="E1019" s="82"/>
      <c r="F1019" s="82"/>
      <c r="G1019" s="82"/>
      <c r="H1019" s="82"/>
      <c r="I1019" s="82"/>
      <c r="J1019" s="82"/>
      <c r="K1019" s="363"/>
      <c r="L1019" s="363"/>
      <c r="M1019" s="364"/>
      <c r="N1019" s="365"/>
      <c r="O1019" s="82"/>
      <c r="P1019" s="367"/>
      <c r="Q1019" s="367"/>
      <c r="R1019" s="82"/>
      <c r="S1019" s="367"/>
      <c r="T1019" s="367"/>
      <c r="U1019" s="254"/>
      <c r="V1019" s="82"/>
      <c r="W1019" s="82"/>
      <c r="X1019" s="82"/>
      <c r="Y1019" s="82"/>
      <c r="Z1019" s="82"/>
    </row>
    <row r="1020" spans="1:26" customFormat="1" ht="15" x14ac:dyDescent="0.25">
      <c r="A1020" s="363"/>
      <c r="B1020" s="363"/>
      <c r="C1020" s="363"/>
      <c r="D1020" s="363"/>
      <c r="E1020" s="82"/>
      <c r="F1020" s="82"/>
      <c r="G1020" s="82"/>
      <c r="H1020" s="82"/>
      <c r="I1020" s="82"/>
      <c r="J1020" s="82"/>
      <c r="K1020" s="363"/>
      <c r="L1020" s="363"/>
      <c r="M1020" s="364"/>
      <c r="N1020" s="365"/>
      <c r="O1020" s="82"/>
      <c r="P1020" s="367"/>
      <c r="Q1020" s="367"/>
      <c r="R1020" s="82"/>
      <c r="S1020" s="367"/>
      <c r="T1020" s="367"/>
      <c r="U1020" s="254"/>
      <c r="V1020" s="82"/>
      <c r="W1020" s="82"/>
      <c r="X1020" s="82"/>
      <c r="Y1020" s="82"/>
      <c r="Z1020" s="82"/>
    </row>
    <row r="1021" spans="1:26" customFormat="1" ht="15" x14ac:dyDescent="0.25">
      <c r="A1021" s="363"/>
      <c r="B1021" s="363"/>
      <c r="C1021" s="363"/>
      <c r="D1021" s="363"/>
      <c r="E1021" s="82"/>
      <c r="F1021" s="82"/>
      <c r="G1021" s="82"/>
      <c r="H1021" s="82"/>
      <c r="I1021" s="82"/>
      <c r="J1021" s="82"/>
      <c r="K1021" s="363"/>
      <c r="L1021" s="363"/>
      <c r="M1021" s="364"/>
      <c r="N1021" s="365"/>
      <c r="O1021" s="82"/>
      <c r="P1021" s="364"/>
      <c r="Q1021" s="365"/>
      <c r="R1021" s="82"/>
      <c r="S1021" s="367"/>
      <c r="T1021" s="367"/>
      <c r="U1021" s="362"/>
      <c r="V1021" s="82"/>
      <c r="W1021" s="82"/>
      <c r="X1021" s="82"/>
      <c r="Y1021" s="82"/>
      <c r="Z1021" s="82"/>
    </row>
    <row r="1022" spans="1:26" customFormat="1" ht="15" x14ac:dyDescent="0.25">
      <c r="A1022" s="363"/>
      <c r="B1022" s="363"/>
      <c r="C1022" s="363"/>
      <c r="D1022" s="363"/>
      <c r="E1022" s="82"/>
      <c r="F1022" s="82"/>
      <c r="G1022" s="82"/>
      <c r="H1022" s="82"/>
      <c r="I1022" s="82"/>
      <c r="J1022" s="82"/>
      <c r="K1022" s="363"/>
      <c r="L1022" s="363"/>
      <c r="M1022" s="364"/>
      <c r="N1022" s="365"/>
      <c r="O1022" s="82"/>
      <c r="P1022" s="364"/>
      <c r="Q1022" s="365"/>
      <c r="R1022" s="82"/>
      <c r="S1022" s="364"/>
      <c r="T1022" s="365"/>
      <c r="U1022" s="254"/>
      <c r="V1022" s="82"/>
      <c r="W1022" s="82"/>
      <c r="X1022" s="82"/>
      <c r="Y1022" s="82"/>
      <c r="Z1022" s="82"/>
    </row>
    <row r="1023" spans="1:26" customFormat="1" ht="15" x14ac:dyDescent="0.25">
      <c r="A1023" s="363"/>
      <c r="B1023" s="363"/>
      <c r="C1023" s="363"/>
      <c r="D1023" s="363"/>
      <c r="E1023" s="82"/>
      <c r="F1023" s="82"/>
      <c r="G1023" s="82"/>
      <c r="H1023" s="82"/>
      <c r="I1023" s="82"/>
      <c r="J1023" s="82"/>
      <c r="K1023" s="363"/>
      <c r="L1023" s="363"/>
      <c r="M1023" s="364"/>
      <c r="N1023" s="365"/>
      <c r="O1023" s="82"/>
      <c r="P1023" s="364"/>
      <c r="Q1023" s="365"/>
      <c r="R1023" s="82"/>
      <c r="S1023" s="364"/>
      <c r="T1023" s="365"/>
      <c r="U1023" s="254"/>
      <c r="V1023" s="82"/>
      <c r="W1023" s="82"/>
      <c r="X1023" s="82"/>
      <c r="Y1023" s="82"/>
      <c r="Z1023" s="82"/>
    </row>
    <row r="1024" spans="1:26" customFormat="1" ht="15" x14ac:dyDescent="0.25">
      <c r="A1024" s="363"/>
      <c r="B1024" s="363"/>
      <c r="C1024" s="363"/>
      <c r="D1024" s="363"/>
      <c r="E1024" s="82"/>
      <c r="F1024" s="82"/>
      <c r="G1024" s="82"/>
      <c r="H1024" s="82"/>
      <c r="I1024" s="82"/>
      <c r="J1024" s="82"/>
      <c r="K1024" s="363"/>
      <c r="L1024" s="363"/>
      <c r="M1024" s="364"/>
      <c r="N1024" s="365"/>
      <c r="O1024" s="82"/>
      <c r="P1024" s="364"/>
      <c r="Q1024" s="365"/>
      <c r="R1024" s="82"/>
      <c r="S1024" s="364"/>
      <c r="T1024" s="365"/>
      <c r="U1024" s="254"/>
      <c r="V1024" s="82"/>
      <c r="W1024" s="82"/>
      <c r="X1024" s="82"/>
      <c r="Y1024" s="82"/>
      <c r="Z1024" s="82"/>
    </row>
    <row r="1025" spans="1:39" customFormat="1" ht="15" x14ac:dyDescent="0.25">
      <c r="A1025" s="363"/>
      <c r="B1025" s="363"/>
      <c r="C1025" s="363"/>
      <c r="D1025" s="363"/>
      <c r="E1025" s="82"/>
      <c r="F1025" s="82"/>
      <c r="G1025" s="82"/>
      <c r="H1025" s="82"/>
      <c r="I1025" s="82"/>
      <c r="J1025" s="82"/>
      <c r="K1025" s="363"/>
      <c r="L1025" s="363"/>
      <c r="M1025" s="364"/>
      <c r="N1025" s="365"/>
      <c r="O1025" s="82"/>
      <c r="P1025" s="367"/>
      <c r="Q1025" s="367"/>
      <c r="R1025" s="82"/>
      <c r="S1025" s="367"/>
      <c r="T1025" s="367"/>
      <c r="U1025" s="254"/>
      <c r="V1025" s="82"/>
      <c r="W1025" s="82"/>
      <c r="X1025" s="82"/>
      <c r="Y1025" s="82"/>
      <c r="Z1025" s="82"/>
    </row>
    <row r="1026" spans="1:39" customFormat="1" ht="15" x14ac:dyDescent="0.25">
      <c r="A1026" s="363"/>
      <c r="B1026" s="363"/>
      <c r="C1026" s="363"/>
      <c r="D1026" s="363"/>
      <c r="E1026" s="82"/>
      <c r="F1026" s="82"/>
      <c r="G1026" s="82"/>
      <c r="H1026" s="82"/>
      <c r="I1026" s="82"/>
      <c r="J1026" s="82"/>
      <c r="K1026" s="363"/>
      <c r="L1026" s="363"/>
      <c r="M1026" s="367"/>
      <c r="N1026" s="367"/>
      <c r="O1026" s="82"/>
      <c r="P1026" s="364"/>
      <c r="Q1026" s="365"/>
      <c r="R1026" s="82"/>
      <c r="S1026" s="364"/>
      <c r="T1026" s="365"/>
      <c r="U1026" s="254"/>
      <c r="V1026" s="82"/>
      <c r="W1026" s="82"/>
      <c r="X1026" s="82"/>
      <c r="Y1026" s="82"/>
      <c r="Z1026" s="82"/>
    </row>
    <row r="1027" spans="1:39" customFormat="1" ht="15" x14ac:dyDescent="0.25">
      <c r="A1027" s="363"/>
      <c r="B1027" s="363"/>
      <c r="C1027" s="363"/>
      <c r="D1027" s="363"/>
      <c r="E1027" s="82"/>
      <c r="F1027" s="82"/>
      <c r="G1027" s="82"/>
      <c r="H1027" s="82"/>
      <c r="I1027" s="82"/>
      <c r="J1027" s="82"/>
      <c r="K1027" s="363"/>
      <c r="L1027" s="363"/>
      <c r="M1027" s="367"/>
      <c r="N1027" s="367"/>
      <c r="O1027" s="82"/>
      <c r="P1027" s="364"/>
      <c r="Q1027" s="365"/>
      <c r="R1027" s="82"/>
      <c r="S1027" s="367"/>
      <c r="T1027" s="367"/>
      <c r="U1027" s="254"/>
      <c r="V1027" s="82"/>
      <c r="W1027" s="82"/>
      <c r="X1027" s="82"/>
      <c r="Y1027" s="82"/>
      <c r="Z1027" s="82"/>
    </row>
    <row r="1028" spans="1:39" customFormat="1" ht="15" x14ac:dyDescent="0.25">
      <c r="A1028" s="363"/>
      <c r="B1028" s="363"/>
      <c r="C1028" s="363"/>
      <c r="D1028" s="363"/>
      <c r="E1028" s="82"/>
      <c r="F1028" s="82"/>
      <c r="G1028" s="82"/>
      <c r="H1028" s="82"/>
      <c r="I1028" s="82"/>
      <c r="J1028" s="82"/>
      <c r="K1028" s="363"/>
      <c r="L1028" s="363"/>
      <c r="M1028" s="364"/>
      <c r="N1028" s="365"/>
      <c r="O1028" s="82"/>
      <c r="P1028" s="364"/>
      <c r="Q1028" s="365"/>
      <c r="R1028" s="82"/>
      <c r="S1028" s="367"/>
      <c r="T1028" s="367"/>
      <c r="U1028" s="254"/>
      <c r="V1028" s="82"/>
      <c r="W1028" s="82"/>
      <c r="X1028" s="82"/>
      <c r="Y1028" s="82"/>
      <c r="Z1028" s="82"/>
    </row>
    <row r="1029" spans="1:39" customFormat="1" ht="15" x14ac:dyDescent="0.25">
      <c r="A1029" s="363"/>
      <c r="B1029" s="363"/>
      <c r="C1029" s="363"/>
      <c r="D1029" s="363"/>
      <c r="E1029" s="82"/>
      <c r="F1029" s="82"/>
      <c r="G1029" s="82"/>
      <c r="H1029" s="82"/>
      <c r="I1029" s="82"/>
      <c r="J1029" s="82"/>
      <c r="K1029" s="363"/>
      <c r="L1029" s="363"/>
      <c r="M1029" s="364"/>
      <c r="N1029" s="365"/>
      <c r="O1029" s="82"/>
      <c r="P1029" s="364"/>
      <c r="Q1029" s="365"/>
      <c r="R1029" s="82"/>
      <c r="S1029" s="364"/>
      <c r="T1029" s="365"/>
      <c r="U1029" s="362"/>
      <c r="V1029" s="82"/>
      <c r="W1029" s="82"/>
      <c r="X1029" s="82"/>
      <c r="Y1029" s="82"/>
      <c r="Z1029" s="82"/>
    </row>
    <row r="1030" spans="1:39" customFormat="1" ht="15" x14ac:dyDescent="0.25">
      <c r="A1030" s="363"/>
      <c r="B1030" s="363"/>
      <c r="C1030" s="363"/>
      <c r="D1030" s="363"/>
      <c r="E1030" s="82"/>
      <c r="F1030" s="82"/>
      <c r="G1030" s="82"/>
      <c r="H1030" s="82"/>
      <c r="I1030" s="82"/>
      <c r="J1030" s="82"/>
      <c r="K1030" s="363"/>
      <c r="L1030" s="363"/>
      <c r="M1030" s="364"/>
      <c r="N1030" s="365"/>
      <c r="O1030" s="82"/>
      <c r="P1030" s="364"/>
      <c r="Q1030" s="365"/>
      <c r="R1030" s="82"/>
      <c r="S1030" s="364"/>
      <c r="T1030" s="365"/>
      <c r="U1030" s="362"/>
      <c r="V1030" s="82"/>
      <c r="W1030" s="82"/>
      <c r="X1030" s="82"/>
      <c r="Y1030" s="82"/>
      <c r="Z1030" s="82"/>
    </row>
    <row r="1031" spans="1:39" customFormat="1" ht="15" x14ac:dyDescent="0.25">
      <c r="A1031" s="363"/>
      <c r="B1031" s="363"/>
      <c r="C1031" s="363"/>
      <c r="D1031" s="363"/>
      <c r="E1031" s="82"/>
      <c r="F1031" s="82"/>
      <c r="G1031" s="82"/>
      <c r="H1031" s="82"/>
      <c r="I1031" s="82"/>
      <c r="J1031" s="82"/>
      <c r="K1031" s="363"/>
      <c r="L1031" s="363"/>
      <c r="M1031" s="367"/>
      <c r="N1031" s="367"/>
      <c r="O1031" s="82"/>
      <c r="P1031" s="364"/>
      <c r="Q1031" s="365"/>
      <c r="R1031" s="82"/>
      <c r="S1031" s="367"/>
      <c r="T1031" s="367"/>
      <c r="U1031" s="254"/>
      <c r="V1031" s="82"/>
      <c r="W1031" s="82"/>
      <c r="X1031" s="82"/>
      <c r="Y1031" s="82"/>
      <c r="Z1031" s="82"/>
    </row>
    <row r="1032" spans="1:39" s="3" customFormat="1" ht="15" x14ac:dyDescent="0.25">
      <c r="A1032" s="10"/>
      <c r="B1032" s="10"/>
      <c r="C1032" s="10"/>
      <c r="D1032" s="10"/>
      <c r="E1032" s="10"/>
      <c r="F1032" s="10"/>
      <c r="G1032" s="10"/>
      <c r="H1032" s="23"/>
      <c r="I1032" s="10"/>
      <c r="J1032" s="10"/>
      <c r="K1032" s="10"/>
      <c r="L1032" s="23"/>
      <c r="M1032" s="10"/>
      <c r="N1032" s="307"/>
      <c r="O1032" s="23"/>
      <c r="P1032" s="10"/>
      <c r="Q1032" s="307"/>
      <c r="R1032" s="23"/>
      <c r="S1032" s="10"/>
      <c r="T1032" s="307"/>
      <c r="U1032" s="23"/>
      <c r="V1032" s="82"/>
      <c r="W1032" s="82"/>
      <c r="X1032" s="82"/>
      <c r="Y1032" s="82"/>
      <c r="Z1032" s="82"/>
      <c r="AA1032" s="65"/>
      <c r="AB1032" s="4"/>
      <c r="AC1032" s="4"/>
      <c r="AD1032" s="4"/>
      <c r="AE1032" s="4"/>
      <c r="AF1032" s="4"/>
      <c r="AG1032" s="4"/>
      <c r="AH1032" s="4"/>
      <c r="AI1032" s="4"/>
      <c r="AJ1032" s="4"/>
      <c r="AK1032" s="4"/>
      <c r="AL1032" s="4"/>
      <c r="AM1032" s="4"/>
    </row>
    <row r="1033" spans="1:39" s="3" customFormat="1" ht="15" x14ac:dyDescent="0.25">
      <c r="A1033" s="10"/>
      <c r="B1033" s="10"/>
      <c r="C1033" s="10"/>
      <c r="D1033" s="10"/>
      <c r="E1033" s="21"/>
      <c r="F1033" s="10"/>
      <c r="G1033" s="21"/>
      <c r="H1033" s="23"/>
      <c r="I1033" s="10"/>
      <c r="J1033" s="10"/>
      <c r="K1033" s="10"/>
      <c r="L1033" s="23"/>
      <c r="M1033" s="10"/>
      <c r="N1033" s="307"/>
      <c r="O1033" s="23"/>
      <c r="P1033" s="10"/>
      <c r="Q1033" s="307"/>
      <c r="R1033" s="23"/>
      <c r="S1033" s="10"/>
      <c r="T1033" s="307"/>
      <c r="U1033" s="23"/>
      <c r="V1033" s="82"/>
      <c r="W1033" s="82"/>
      <c r="X1033" s="82"/>
      <c r="Y1033" s="82"/>
      <c r="Z1033" s="82"/>
      <c r="AA1033" s="65"/>
      <c r="AB1033" s="4"/>
      <c r="AC1033" s="4"/>
      <c r="AD1033" s="4"/>
      <c r="AE1033" s="4"/>
      <c r="AF1033" s="4"/>
      <c r="AG1033" s="4"/>
      <c r="AH1033" s="4"/>
      <c r="AI1033" s="4"/>
      <c r="AJ1033" s="4"/>
      <c r="AK1033" s="4"/>
      <c r="AL1033" s="4"/>
      <c r="AM1033" s="4"/>
    </row>
    <row r="1034" spans="1:39" s="3" customFormat="1" ht="15" x14ac:dyDescent="0.25">
      <c r="A1034" s="10"/>
      <c r="B1034" s="10"/>
      <c r="C1034" s="10"/>
      <c r="D1034" s="10"/>
      <c r="E1034" s="21"/>
      <c r="F1034" s="10"/>
      <c r="G1034" s="21"/>
      <c r="H1034" s="23"/>
      <c r="I1034" s="10"/>
      <c r="J1034" s="10"/>
      <c r="K1034" s="10"/>
      <c r="L1034" s="23"/>
      <c r="M1034" s="10"/>
      <c r="N1034" s="307"/>
      <c r="O1034" s="23"/>
      <c r="P1034" s="10"/>
      <c r="Q1034" s="307"/>
      <c r="R1034" s="23"/>
      <c r="S1034" s="10"/>
      <c r="T1034" s="307"/>
      <c r="U1034" s="23"/>
      <c r="V1034" s="82"/>
      <c r="W1034" s="82"/>
      <c r="X1034" s="82"/>
      <c r="Y1034" s="82"/>
      <c r="Z1034" s="82"/>
      <c r="AA1034" s="65"/>
      <c r="AB1034" s="4"/>
      <c r="AC1034" s="4"/>
      <c r="AD1034" s="4"/>
      <c r="AE1034" s="4"/>
      <c r="AF1034" s="4"/>
      <c r="AG1034" s="4"/>
      <c r="AH1034" s="4"/>
      <c r="AI1034" s="4"/>
      <c r="AJ1034" s="4"/>
      <c r="AK1034" s="4"/>
      <c r="AL1034" s="4"/>
      <c r="AM1034" s="4"/>
    </row>
    <row r="1035" spans="1:39" s="3" customFormat="1" ht="15" x14ac:dyDescent="0.25">
      <c r="A1035" s="10"/>
      <c r="B1035" s="10"/>
      <c r="C1035" s="10"/>
      <c r="D1035" s="10"/>
      <c r="E1035" s="10"/>
      <c r="F1035" s="10"/>
      <c r="G1035" s="10"/>
      <c r="H1035" s="23"/>
      <c r="I1035" s="10"/>
      <c r="J1035" s="10"/>
      <c r="K1035" s="10"/>
      <c r="L1035" s="23"/>
      <c r="M1035" s="10"/>
      <c r="N1035" s="307"/>
      <c r="O1035" s="23"/>
      <c r="P1035" s="10"/>
      <c r="Q1035" s="307"/>
      <c r="R1035" s="23"/>
      <c r="S1035" s="10"/>
      <c r="T1035" s="307"/>
      <c r="U1035" s="23"/>
      <c r="V1035" s="82"/>
      <c r="W1035" s="82"/>
      <c r="X1035" s="82"/>
      <c r="Y1035" s="82"/>
      <c r="Z1035" s="82"/>
      <c r="AA1035" s="65"/>
      <c r="AB1035" s="4"/>
      <c r="AC1035" s="4"/>
      <c r="AD1035" s="4"/>
      <c r="AE1035" s="4"/>
      <c r="AF1035" s="4"/>
      <c r="AG1035" s="4"/>
      <c r="AH1035" s="4"/>
      <c r="AI1035" s="4"/>
      <c r="AJ1035" s="4"/>
      <c r="AK1035" s="4"/>
      <c r="AL1035" s="4"/>
      <c r="AM1035" s="4"/>
    </row>
    <row r="1036" spans="1:39" s="3" customFormat="1" ht="15" x14ac:dyDescent="0.25">
      <c r="A1036" s="10"/>
      <c r="B1036" s="10"/>
      <c r="C1036" s="10"/>
      <c r="D1036" s="10"/>
      <c r="E1036" s="10"/>
      <c r="F1036" s="10"/>
      <c r="G1036" s="10"/>
      <c r="H1036" s="23"/>
      <c r="I1036" s="10"/>
      <c r="J1036" s="10"/>
      <c r="K1036" s="10"/>
      <c r="L1036" s="23"/>
      <c r="M1036" s="10"/>
      <c r="N1036" s="307"/>
      <c r="O1036" s="23"/>
      <c r="P1036" s="10"/>
      <c r="Q1036" s="307"/>
      <c r="R1036" s="23"/>
      <c r="S1036" s="10"/>
      <c r="T1036" s="307"/>
      <c r="U1036" s="23"/>
      <c r="V1036" s="82"/>
      <c r="W1036" s="82"/>
      <c r="X1036" s="82"/>
      <c r="Y1036" s="82"/>
      <c r="Z1036" s="82"/>
      <c r="AA1036" s="65"/>
      <c r="AB1036" s="4"/>
      <c r="AC1036" s="4"/>
      <c r="AD1036" s="4"/>
      <c r="AE1036" s="4"/>
      <c r="AF1036" s="4"/>
      <c r="AG1036" s="4"/>
      <c r="AH1036" s="4"/>
      <c r="AI1036" s="4"/>
      <c r="AJ1036" s="4"/>
      <c r="AK1036" s="4"/>
      <c r="AL1036" s="4"/>
      <c r="AM1036" s="4"/>
    </row>
    <row r="1037" spans="1:39" s="3" customFormat="1" ht="15" x14ac:dyDescent="0.25">
      <c r="A1037" s="10"/>
      <c r="B1037" s="10"/>
      <c r="C1037" s="10"/>
      <c r="D1037" s="10"/>
      <c r="E1037" s="10"/>
      <c r="F1037" s="10"/>
      <c r="G1037" s="10"/>
      <c r="H1037" s="23"/>
      <c r="I1037" s="10"/>
      <c r="J1037" s="10"/>
      <c r="K1037" s="10"/>
      <c r="L1037" s="23"/>
      <c r="M1037" s="10"/>
      <c r="N1037" s="307"/>
      <c r="O1037" s="23"/>
      <c r="P1037" s="10"/>
      <c r="Q1037" s="307"/>
      <c r="R1037" s="23"/>
      <c r="S1037" s="10"/>
      <c r="T1037" s="307"/>
      <c r="U1037" s="23"/>
      <c r="V1037" s="82"/>
      <c r="W1037" s="82"/>
      <c r="X1037" s="82"/>
      <c r="Y1037" s="82"/>
      <c r="Z1037" s="82"/>
      <c r="AA1037" s="65"/>
      <c r="AB1037" s="4"/>
      <c r="AC1037" s="4"/>
      <c r="AD1037" s="4"/>
      <c r="AE1037" s="4"/>
      <c r="AF1037" s="4"/>
      <c r="AG1037" s="4"/>
      <c r="AH1037" s="4"/>
      <c r="AI1037" s="4"/>
      <c r="AJ1037" s="4"/>
      <c r="AK1037" s="4"/>
      <c r="AL1037" s="4"/>
      <c r="AM1037" s="4"/>
    </row>
    <row r="1038" spans="1:39" s="3" customFormat="1" ht="15" x14ac:dyDescent="0.25">
      <c r="A1038" s="10"/>
      <c r="B1038" s="10"/>
      <c r="C1038" s="10"/>
      <c r="D1038" s="10"/>
      <c r="E1038" s="10"/>
      <c r="F1038" s="10"/>
      <c r="G1038" s="10"/>
      <c r="H1038" s="23"/>
      <c r="I1038" s="10"/>
      <c r="J1038" s="10"/>
      <c r="K1038" s="10"/>
      <c r="L1038" s="23"/>
      <c r="M1038" s="10"/>
      <c r="N1038" s="307"/>
      <c r="O1038" s="23"/>
      <c r="P1038" s="10"/>
      <c r="Q1038" s="307"/>
      <c r="R1038" s="23"/>
      <c r="S1038" s="10"/>
      <c r="T1038" s="307"/>
      <c r="U1038" s="23"/>
      <c r="V1038" s="82"/>
      <c r="W1038" s="82"/>
      <c r="X1038" s="82"/>
      <c r="Y1038" s="82"/>
      <c r="Z1038" s="82"/>
      <c r="AA1038" s="65"/>
      <c r="AB1038" s="4"/>
      <c r="AC1038" s="4"/>
      <c r="AD1038" s="4"/>
      <c r="AE1038" s="4"/>
      <c r="AF1038" s="4"/>
      <c r="AG1038" s="4"/>
      <c r="AH1038" s="4"/>
      <c r="AI1038" s="4"/>
      <c r="AJ1038" s="4"/>
      <c r="AK1038" s="4"/>
      <c r="AL1038" s="4"/>
      <c r="AM1038" s="4"/>
    </row>
    <row r="1039" spans="1:39" s="3" customFormat="1" ht="15" x14ac:dyDescent="0.25">
      <c r="A1039" s="10"/>
      <c r="B1039" s="10"/>
      <c r="C1039" s="10"/>
      <c r="D1039" s="10"/>
      <c r="E1039" s="10"/>
      <c r="F1039" s="10"/>
      <c r="G1039" s="10"/>
      <c r="H1039" s="23"/>
      <c r="I1039" s="10"/>
      <c r="J1039" s="10"/>
      <c r="K1039" s="10"/>
      <c r="L1039" s="23"/>
      <c r="M1039" s="10"/>
      <c r="N1039" s="307"/>
      <c r="O1039" s="23"/>
      <c r="P1039" s="10"/>
      <c r="Q1039" s="307"/>
      <c r="R1039" s="23"/>
      <c r="S1039" s="10"/>
      <c r="T1039" s="307"/>
      <c r="U1039" s="23"/>
      <c r="V1039" s="82"/>
      <c r="W1039" s="82"/>
      <c r="X1039" s="82"/>
      <c r="Y1039" s="82"/>
      <c r="Z1039" s="82"/>
      <c r="AA1039" s="65"/>
      <c r="AB1039" s="4"/>
      <c r="AC1039" s="4"/>
      <c r="AD1039" s="4"/>
      <c r="AE1039" s="4"/>
      <c r="AF1039" s="4"/>
      <c r="AG1039" s="4"/>
      <c r="AH1039" s="4"/>
      <c r="AI1039" s="4"/>
      <c r="AJ1039" s="4"/>
      <c r="AK1039" s="4"/>
      <c r="AL1039" s="4"/>
      <c r="AM1039" s="4"/>
    </row>
    <row r="1040" spans="1:39" s="3" customFormat="1" ht="15" x14ac:dyDescent="0.25">
      <c r="A1040" s="10"/>
      <c r="B1040" s="10"/>
      <c r="C1040" s="10"/>
      <c r="D1040" s="10"/>
      <c r="E1040" s="10"/>
      <c r="F1040" s="10"/>
      <c r="G1040" s="10"/>
      <c r="H1040" s="23"/>
      <c r="I1040" s="10"/>
      <c r="J1040" s="10"/>
      <c r="K1040" s="10"/>
      <c r="L1040" s="23"/>
      <c r="M1040" s="10"/>
      <c r="N1040" s="307"/>
      <c r="O1040" s="23"/>
      <c r="P1040" s="10"/>
      <c r="Q1040" s="307"/>
      <c r="R1040" s="23"/>
      <c r="S1040" s="10"/>
      <c r="T1040" s="307"/>
      <c r="U1040" s="23"/>
      <c r="V1040" s="82"/>
      <c r="W1040" s="82"/>
      <c r="X1040" s="82"/>
      <c r="Y1040" s="82"/>
      <c r="Z1040" s="82"/>
      <c r="AA1040" s="65"/>
      <c r="AB1040" s="4"/>
      <c r="AC1040" s="4"/>
      <c r="AD1040" s="4"/>
      <c r="AE1040" s="4"/>
      <c r="AF1040" s="4"/>
      <c r="AG1040" s="4"/>
      <c r="AH1040" s="4"/>
      <c r="AI1040" s="4"/>
      <c r="AJ1040" s="4"/>
      <c r="AK1040" s="4"/>
      <c r="AL1040" s="4"/>
      <c r="AM1040" s="4"/>
    </row>
    <row r="1041" spans="1:39" s="3" customFormat="1" ht="15" x14ac:dyDescent="0.25">
      <c r="A1041" s="10"/>
      <c r="B1041" s="10"/>
      <c r="C1041" s="10"/>
      <c r="D1041" s="10"/>
      <c r="E1041" s="10"/>
      <c r="F1041" s="10"/>
      <c r="G1041" s="10"/>
      <c r="H1041" s="23"/>
      <c r="I1041" s="10"/>
      <c r="J1041" s="10"/>
      <c r="K1041" s="10"/>
      <c r="L1041" s="23"/>
      <c r="M1041" s="10"/>
      <c r="N1041" s="307"/>
      <c r="O1041" s="23"/>
      <c r="P1041" s="10"/>
      <c r="Q1041" s="307"/>
      <c r="R1041" s="23"/>
      <c r="S1041" s="10"/>
      <c r="T1041" s="307"/>
      <c r="U1041" s="23"/>
      <c r="V1041" s="82"/>
      <c r="W1041" s="82"/>
      <c r="X1041" s="82"/>
      <c r="Y1041" s="82"/>
      <c r="Z1041" s="82"/>
      <c r="AA1041" s="65"/>
      <c r="AB1041" s="4"/>
      <c r="AC1041" s="4"/>
      <c r="AD1041" s="4"/>
      <c r="AE1041" s="4"/>
      <c r="AF1041" s="4"/>
      <c r="AG1041" s="4"/>
      <c r="AH1041" s="4"/>
      <c r="AI1041" s="4"/>
      <c r="AJ1041" s="4"/>
      <c r="AK1041" s="4"/>
      <c r="AL1041" s="4"/>
      <c r="AM1041" s="4"/>
    </row>
    <row r="1042" spans="1:39" s="3" customFormat="1" ht="15" x14ac:dyDescent="0.25">
      <c r="A1042" s="10"/>
      <c r="B1042" s="10"/>
      <c r="C1042" s="10"/>
      <c r="D1042" s="10"/>
      <c r="E1042" s="10"/>
      <c r="F1042" s="10"/>
      <c r="G1042" s="10"/>
      <c r="H1042" s="23"/>
      <c r="I1042" s="10"/>
      <c r="J1042" s="10"/>
      <c r="K1042" s="10"/>
      <c r="L1042" s="23"/>
      <c r="M1042" s="10"/>
      <c r="N1042" s="307"/>
      <c r="O1042" s="23"/>
      <c r="P1042" s="10"/>
      <c r="Q1042" s="307"/>
      <c r="R1042" s="23"/>
      <c r="S1042" s="10"/>
      <c r="T1042" s="307"/>
      <c r="U1042" s="23"/>
      <c r="V1042" s="82"/>
      <c r="W1042" s="82"/>
      <c r="X1042" s="82"/>
      <c r="Y1042" s="82"/>
      <c r="Z1042" s="82"/>
      <c r="AA1042" s="65"/>
      <c r="AB1042" s="4"/>
      <c r="AC1042" s="4"/>
      <c r="AD1042" s="4"/>
      <c r="AE1042" s="4"/>
      <c r="AF1042" s="4"/>
      <c r="AG1042" s="4"/>
      <c r="AH1042" s="4"/>
      <c r="AI1042" s="4"/>
      <c r="AJ1042" s="4"/>
      <c r="AK1042" s="4"/>
      <c r="AL1042" s="4"/>
      <c r="AM1042" s="4"/>
    </row>
    <row r="1043" spans="1:39" s="3" customFormat="1" ht="15" x14ac:dyDescent="0.25">
      <c r="A1043" s="10"/>
      <c r="B1043" s="10"/>
      <c r="C1043" s="10"/>
      <c r="D1043" s="10"/>
      <c r="E1043" s="10"/>
      <c r="F1043" s="10"/>
      <c r="G1043" s="10"/>
      <c r="H1043" s="23"/>
      <c r="I1043" s="10"/>
      <c r="J1043" s="10"/>
      <c r="K1043" s="10"/>
      <c r="L1043" s="23"/>
      <c r="M1043" s="10"/>
      <c r="N1043" s="307"/>
      <c r="O1043" s="23"/>
      <c r="P1043" s="10"/>
      <c r="Q1043" s="307"/>
      <c r="R1043" s="23"/>
      <c r="S1043" s="10"/>
      <c r="T1043" s="307"/>
      <c r="U1043" s="23"/>
      <c r="V1043" s="82"/>
      <c r="W1043" s="82"/>
      <c r="X1043" s="82"/>
      <c r="Y1043" s="82"/>
      <c r="Z1043" s="82"/>
      <c r="AA1043" s="65"/>
      <c r="AB1043" s="4"/>
      <c r="AC1043" s="4"/>
      <c r="AD1043" s="4"/>
      <c r="AE1043" s="4"/>
      <c r="AF1043" s="4"/>
      <c r="AG1043" s="4"/>
      <c r="AH1043" s="4"/>
      <c r="AI1043" s="4"/>
      <c r="AJ1043" s="4"/>
      <c r="AK1043" s="4"/>
      <c r="AL1043" s="4"/>
      <c r="AM1043" s="4"/>
    </row>
    <row r="1044" spans="1:39" s="3" customFormat="1" ht="15" x14ac:dyDescent="0.25">
      <c r="A1044" s="10"/>
      <c r="B1044" s="10"/>
      <c r="C1044" s="10"/>
      <c r="D1044" s="10"/>
      <c r="E1044" s="10"/>
      <c r="F1044" s="10"/>
      <c r="G1044" s="10"/>
      <c r="H1044" s="23"/>
      <c r="I1044" s="10"/>
      <c r="J1044" s="10"/>
      <c r="K1044" s="10"/>
      <c r="L1044" s="23"/>
      <c r="M1044" s="10"/>
      <c r="N1044" s="307"/>
      <c r="O1044" s="23"/>
      <c r="P1044" s="10"/>
      <c r="Q1044" s="307"/>
      <c r="R1044" s="23"/>
      <c r="S1044" s="10"/>
      <c r="T1044" s="307"/>
      <c r="U1044" s="23"/>
      <c r="V1044" s="82"/>
      <c r="W1044" s="82"/>
      <c r="X1044" s="82"/>
      <c r="Y1044" s="82"/>
      <c r="Z1044" s="82"/>
      <c r="AA1044" s="65"/>
      <c r="AB1044" s="4"/>
      <c r="AC1044" s="4"/>
      <c r="AD1044" s="4"/>
      <c r="AE1044" s="4"/>
      <c r="AF1044" s="4"/>
      <c r="AG1044" s="4"/>
      <c r="AH1044" s="4"/>
      <c r="AI1044" s="4"/>
      <c r="AJ1044" s="4"/>
      <c r="AK1044" s="4"/>
      <c r="AL1044" s="4"/>
      <c r="AM1044" s="4"/>
    </row>
    <row r="1045" spans="1:39" s="3" customFormat="1" ht="15" x14ac:dyDescent="0.25">
      <c r="A1045" s="10"/>
      <c r="B1045" s="10"/>
      <c r="C1045" s="10"/>
      <c r="D1045" s="10"/>
      <c r="E1045" s="10"/>
      <c r="F1045" s="10"/>
      <c r="G1045" s="10"/>
      <c r="H1045" s="23"/>
      <c r="I1045" s="10"/>
      <c r="J1045" s="10"/>
      <c r="K1045" s="10"/>
      <c r="L1045" s="23"/>
      <c r="M1045" s="10"/>
      <c r="N1045" s="307"/>
      <c r="O1045" s="23"/>
      <c r="P1045" s="10"/>
      <c r="Q1045" s="307"/>
      <c r="R1045" s="23"/>
      <c r="S1045" s="10"/>
      <c r="T1045" s="307"/>
      <c r="U1045" s="23"/>
      <c r="V1045" s="82"/>
      <c r="W1045" s="82"/>
      <c r="X1045" s="82"/>
      <c r="Y1045" s="82"/>
      <c r="Z1045" s="82"/>
      <c r="AA1045" s="65"/>
      <c r="AB1045" s="4"/>
      <c r="AC1045" s="4"/>
      <c r="AD1045" s="4"/>
      <c r="AE1045" s="4"/>
      <c r="AF1045" s="4"/>
      <c r="AG1045" s="4"/>
      <c r="AH1045" s="4"/>
      <c r="AI1045" s="4"/>
      <c r="AJ1045" s="4"/>
      <c r="AK1045" s="4"/>
      <c r="AL1045" s="4"/>
      <c r="AM1045" s="4"/>
    </row>
    <row r="1046" spans="1:39" s="3" customFormat="1" ht="15" x14ac:dyDescent="0.25">
      <c r="A1046" s="10"/>
      <c r="B1046" s="10"/>
      <c r="C1046" s="10"/>
      <c r="D1046" s="10"/>
      <c r="E1046" s="10"/>
      <c r="F1046" s="10"/>
      <c r="G1046" s="10"/>
      <c r="H1046" s="23"/>
      <c r="I1046" s="10"/>
      <c r="J1046" s="10"/>
      <c r="K1046" s="10"/>
      <c r="L1046" s="23"/>
      <c r="M1046" s="10"/>
      <c r="N1046" s="307"/>
      <c r="O1046" s="23"/>
      <c r="P1046" s="10"/>
      <c r="Q1046" s="307"/>
      <c r="R1046" s="23"/>
      <c r="S1046" s="10"/>
      <c r="T1046" s="307"/>
      <c r="U1046" s="23"/>
      <c r="V1046" s="82"/>
      <c r="W1046" s="82"/>
      <c r="X1046" s="82"/>
      <c r="Y1046" s="82"/>
      <c r="Z1046" s="82"/>
      <c r="AA1046" s="65"/>
      <c r="AB1046" s="4"/>
      <c r="AC1046" s="4"/>
      <c r="AD1046" s="4"/>
      <c r="AE1046" s="4"/>
      <c r="AF1046" s="4"/>
      <c r="AG1046" s="4"/>
      <c r="AH1046" s="4"/>
      <c r="AI1046" s="4"/>
      <c r="AJ1046" s="4"/>
      <c r="AK1046" s="4"/>
      <c r="AL1046" s="4"/>
      <c r="AM1046" s="4"/>
    </row>
    <row r="1047" spans="1:39" s="3" customFormat="1" ht="15" x14ac:dyDescent="0.25">
      <c r="A1047" s="10"/>
      <c r="B1047" s="10"/>
      <c r="C1047" s="10"/>
      <c r="D1047" s="10"/>
      <c r="E1047" s="10"/>
      <c r="F1047" s="10"/>
      <c r="G1047" s="10"/>
      <c r="H1047" s="23"/>
      <c r="I1047" s="10"/>
      <c r="J1047" s="10"/>
      <c r="K1047" s="10"/>
      <c r="L1047" s="23"/>
      <c r="M1047" s="10"/>
      <c r="N1047" s="307"/>
      <c r="O1047" s="23"/>
      <c r="P1047" s="10"/>
      <c r="Q1047" s="307"/>
      <c r="R1047" s="23"/>
      <c r="S1047" s="10"/>
      <c r="T1047" s="307"/>
      <c r="U1047" s="23"/>
      <c r="V1047" s="82"/>
      <c r="W1047" s="82"/>
      <c r="X1047" s="82"/>
      <c r="Y1047" s="82"/>
      <c r="Z1047" s="82"/>
      <c r="AA1047" s="65"/>
      <c r="AB1047" s="4"/>
      <c r="AC1047" s="4"/>
      <c r="AD1047" s="4"/>
      <c r="AE1047" s="4"/>
      <c r="AF1047" s="4"/>
      <c r="AG1047" s="4"/>
      <c r="AH1047" s="4"/>
      <c r="AI1047" s="4"/>
      <c r="AJ1047" s="4"/>
      <c r="AK1047" s="4"/>
      <c r="AL1047" s="4"/>
      <c r="AM1047" s="4"/>
    </row>
    <row r="1048" spans="1:39" s="3" customFormat="1" ht="15" x14ac:dyDescent="0.25">
      <c r="A1048" s="10"/>
      <c r="B1048" s="10"/>
      <c r="C1048" s="10"/>
      <c r="D1048" s="10"/>
      <c r="E1048" s="10"/>
      <c r="F1048" s="10"/>
      <c r="G1048" s="10"/>
      <c r="H1048" s="23"/>
      <c r="I1048" s="10"/>
      <c r="J1048" s="10"/>
      <c r="K1048" s="10"/>
      <c r="L1048" s="23"/>
      <c r="M1048" s="10"/>
      <c r="N1048" s="307"/>
      <c r="O1048" s="23"/>
      <c r="P1048" s="10"/>
      <c r="Q1048" s="307"/>
      <c r="R1048" s="23"/>
      <c r="S1048" s="10"/>
      <c r="T1048" s="307"/>
      <c r="U1048" s="23"/>
      <c r="V1048" s="82"/>
      <c r="W1048" s="82"/>
      <c r="X1048" s="82"/>
      <c r="Y1048" s="82"/>
      <c r="Z1048" s="82"/>
      <c r="AA1048" s="65"/>
      <c r="AB1048" s="4"/>
      <c r="AC1048" s="4"/>
      <c r="AD1048" s="4"/>
      <c r="AE1048" s="4"/>
      <c r="AF1048" s="4"/>
      <c r="AG1048" s="4"/>
      <c r="AH1048" s="4"/>
      <c r="AI1048" s="4"/>
      <c r="AJ1048" s="4"/>
      <c r="AK1048" s="4"/>
      <c r="AL1048" s="4"/>
      <c r="AM1048" s="4"/>
    </row>
    <row r="1049" spans="1:39" s="3" customFormat="1" ht="15" x14ac:dyDescent="0.25">
      <c r="A1049" s="10"/>
      <c r="B1049" s="10"/>
      <c r="C1049" s="10"/>
      <c r="D1049" s="10"/>
      <c r="E1049" s="10"/>
      <c r="F1049" s="10"/>
      <c r="G1049" s="10"/>
      <c r="H1049" s="23"/>
      <c r="I1049" s="10"/>
      <c r="J1049" s="10"/>
      <c r="K1049" s="10"/>
      <c r="L1049" s="23"/>
      <c r="M1049" s="10"/>
      <c r="N1049" s="307"/>
      <c r="O1049" s="23"/>
      <c r="P1049" s="10"/>
      <c r="Q1049" s="307"/>
      <c r="R1049" s="23"/>
      <c r="S1049" s="10"/>
      <c r="T1049" s="307"/>
      <c r="U1049" s="23"/>
      <c r="V1049" s="82"/>
      <c r="W1049" s="82"/>
      <c r="X1049" s="82"/>
      <c r="Y1049" s="82"/>
      <c r="Z1049" s="82"/>
      <c r="AA1049" s="65"/>
      <c r="AB1049" s="4"/>
      <c r="AC1049" s="4"/>
      <c r="AD1049" s="4"/>
      <c r="AE1049" s="4"/>
      <c r="AF1049" s="4"/>
      <c r="AG1049" s="4"/>
      <c r="AH1049" s="4"/>
      <c r="AI1049" s="4"/>
      <c r="AJ1049" s="4"/>
      <c r="AK1049" s="4"/>
      <c r="AL1049" s="4"/>
      <c r="AM1049" s="4"/>
    </row>
    <row r="1050" spans="1:39" s="3" customFormat="1" ht="15" x14ac:dyDescent="0.25">
      <c r="A1050" s="10"/>
      <c r="B1050" s="10"/>
      <c r="C1050" s="10"/>
      <c r="D1050" s="10"/>
      <c r="E1050" s="10"/>
      <c r="F1050" s="10"/>
      <c r="G1050" s="10"/>
      <c r="H1050" s="23"/>
      <c r="I1050" s="10"/>
      <c r="J1050" s="10"/>
      <c r="K1050" s="10"/>
      <c r="L1050" s="23"/>
      <c r="M1050" s="10"/>
      <c r="N1050" s="307"/>
      <c r="O1050" s="23"/>
      <c r="P1050" s="10"/>
      <c r="Q1050" s="307"/>
      <c r="R1050" s="23"/>
      <c r="S1050" s="10"/>
      <c r="T1050" s="307"/>
      <c r="U1050" s="23"/>
      <c r="V1050" s="82"/>
      <c r="W1050" s="82"/>
      <c r="X1050" s="82"/>
      <c r="Y1050" s="82"/>
      <c r="Z1050" s="82"/>
      <c r="AA1050" s="65"/>
      <c r="AB1050" s="4"/>
      <c r="AC1050" s="4"/>
      <c r="AD1050" s="4"/>
      <c r="AE1050" s="4"/>
      <c r="AF1050" s="4"/>
      <c r="AG1050" s="4"/>
      <c r="AH1050" s="4"/>
      <c r="AI1050" s="4"/>
      <c r="AJ1050" s="4"/>
      <c r="AK1050" s="4"/>
      <c r="AL1050" s="4"/>
      <c r="AM1050" s="4"/>
    </row>
    <row r="1051" spans="1:39" s="3" customFormat="1" ht="15" x14ac:dyDescent="0.25">
      <c r="A1051" s="10"/>
      <c r="B1051" s="10"/>
      <c r="C1051" s="10"/>
      <c r="D1051" s="10"/>
      <c r="E1051" s="10"/>
      <c r="F1051" s="10"/>
      <c r="G1051" s="10"/>
      <c r="H1051" s="23"/>
      <c r="I1051" s="10"/>
      <c r="J1051" s="10"/>
      <c r="K1051" s="10"/>
      <c r="L1051" s="23"/>
      <c r="M1051" s="10"/>
      <c r="N1051" s="307"/>
      <c r="O1051" s="23"/>
      <c r="P1051" s="10"/>
      <c r="Q1051" s="307"/>
      <c r="R1051" s="23"/>
      <c r="S1051" s="10"/>
      <c r="T1051" s="307"/>
      <c r="U1051" s="23"/>
      <c r="V1051" s="82"/>
      <c r="W1051" s="82"/>
      <c r="X1051" s="82"/>
      <c r="Y1051" s="82"/>
      <c r="Z1051" s="82"/>
      <c r="AA1051" s="65"/>
      <c r="AB1051" s="4"/>
      <c r="AC1051" s="4"/>
      <c r="AD1051" s="4"/>
      <c r="AE1051" s="4"/>
      <c r="AF1051" s="4"/>
      <c r="AG1051" s="4"/>
      <c r="AH1051" s="4"/>
      <c r="AI1051" s="4"/>
      <c r="AJ1051" s="4"/>
      <c r="AK1051" s="4"/>
      <c r="AL1051" s="4"/>
      <c r="AM1051" s="4"/>
    </row>
    <row r="1052" spans="1:39" s="3" customFormat="1" ht="15" x14ac:dyDescent="0.25">
      <c r="A1052" s="10"/>
      <c r="B1052" s="10"/>
      <c r="C1052" s="10"/>
      <c r="D1052" s="10"/>
      <c r="E1052" s="10"/>
      <c r="F1052" s="10"/>
      <c r="G1052" s="10"/>
      <c r="H1052" s="23"/>
      <c r="I1052" s="10"/>
      <c r="J1052" s="10"/>
      <c r="K1052" s="10"/>
      <c r="L1052" s="23"/>
      <c r="M1052" s="10"/>
      <c r="N1052" s="307"/>
      <c r="O1052" s="23"/>
      <c r="P1052" s="10"/>
      <c r="Q1052" s="307"/>
      <c r="R1052" s="23"/>
      <c r="S1052" s="10"/>
      <c r="T1052" s="307"/>
      <c r="U1052" s="23"/>
      <c r="V1052" s="82"/>
      <c r="W1052" s="82"/>
      <c r="X1052" s="82"/>
      <c r="Y1052" s="82"/>
      <c r="Z1052" s="82"/>
      <c r="AA1052" s="65"/>
      <c r="AB1052" s="4"/>
      <c r="AC1052" s="4"/>
      <c r="AD1052" s="4"/>
      <c r="AE1052" s="4"/>
      <c r="AF1052" s="4"/>
      <c r="AG1052" s="4"/>
      <c r="AH1052" s="4"/>
      <c r="AI1052" s="4"/>
      <c r="AJ1052" s="4"/>
      <c r="AK1052" s="4"/>
      <c r="AL1052" s="4"/>
      <c r="AM1052" s="4"/>
    </row>
    <row r="1053" spans="1:39" s="3" customFormat="1" ht="15" x14ac:dyDescent="0.25">
      <c r="A1053" s="10"/>
      <c r="B1053" s="10"/>
      <c r="C1053" s="10"/>
      <c r="D1053" s="10"/>
      <c r="E1053" s="10"/>
      <c r="F1053" s="10"/>
      <c r="G1053" s="10"/>
      <c r="H1053" s="23"/>
      <c r="I1053" s="10"/>
      <c r="J1053" s="10"/>
      <c r="K1053" s="10"/>
      <c r="L1053" s="23"/>
      <c r="M1053" s="10"/>
      <c r="N1053" s="307"/>
      <c r="O1053" s="23"/>
      <c r="P1053" s="10"/>
      <c r="Q1053" s="307"/>
      <c r="R1053" s="23"/>
      <c r="S1053" s="10"/>
      <c r="T1053" s="307"/>
      <c r="U1053" s="23"/>
      <c r="V1053" s="82"/>
      <c r="W1053" s="82"/>
      <c r="X1053" s="82"/>
      <c r="Y1053" s="82"/>
      <c r="Z1053" s="82"/>
      <c r="AA1053" s="65"/>
      <c r="AB1053" s="4"/>
      <c r="AC1053" s="4"/>
      <c r="AD1053" s="4"/>
      <c r="AE1053" s="4"/>
      <c r="AF1053" s="4"/>
      <c r="AG1053" s="4"/>
      <c r="AH1053" s="4"/>
      <c r="AI1053" s="4"/>
      <c r="AJ1053" s="4"/>
      <c r="AK1053" s="4"/>
      <c r="AL1053" s="4"/>
      <c r="AM1053" s="4"/>
    </row>
    <row r="1054" spans="1:39" s="3" customFormat="1" ht="15" x14ac:dyDescent="0.25">
      <c r="A1054" s="10"/>
      <c r="B1054" s="10"/>
      <c r="C1054" s="10"/>
      <c r="D1054" s="10"/>
      <c r="E1054" s="10"/>
      <c r="F1054" s="10"/>
      <c r="G1054" s="10"/>
      <c r="H1054" s="23"/>
      <c r="I1054" s="10"/>
      <c r="J1054" s="10"/>
      <c r="K1054" s="10"/>
      <c r="L1054" s="23"/>
      <c r="M1054" s="10"/>
      <c r="N1054" s="307"/>
      <c r="O1054" s="23"/>
      <c r="P1054" s="10"/>
      <c r="Q1054" s="307"/>
      <c r="R1054" s="23"/>
      <c r="S1054" s="10"/>
      <c r="T1054" s="307"/>
      <c r="U1054" s="23"/>
      <c r="V1054" s="82"/>
      <c r="W1054" s="82"/>
      <c r="X1054" s="82"/>
      <c r="Y1054" s="82"/>
      <c r="Z1054" s="82"/>
      <c r="AA1054" s="65"/>
      <c r="AB1054" s="4"/>
      <c r="AC1054" s="4"/>
      <c r="AD1054" s="4"/>
      <c r="AE1054" s="4"/>
      <c r="AF1054" s="4"/>
      <c r="AG1054" s="4"/>
      <c r="AH1054" s="4"/>
      <c r="AI1054" s="4"/>
      <c r="AJ1054" s="4"/>
      <c r="AK1054" s="4"/>
      <c r="AL1054" s="4"/>
      <c r="AM1054" s="4"/>
    </row>
    <row r="1055" spans="1:39" s="3" customFormat="1" ht="15" x14ac:dyDescent="0.25">
      <c r="A1055" s="10"/>
      <c r="B1055" s="10"/>
      <c r="C1055" s="10"/>
      <c r="D1055" s="10"/>
      <c r="E1055" s="10"/>
      <c r="F1055" s="10"/>
      <c r="G1055" s="10"/>
      <c r="H1055" s="23"/>
      <c r="I1055" s="10"/>
      <c r="J1055" s="10"/>
      <c r="K1055" s="10"/>
      <c r="L1055" s="23"/>
      <c r="M1055" s="10"/>
      <c r="N1055" s="307"/>
      <c r="O1055" s="23"/>
      <c r="P1055" s="10"/>
      <c r="Q1055" s="307"/>
      <c r="R1055" s="23"/>
      <c r="S1055" s="10"/>
      <c r="T1055" s="307"/>
      <c r="U1055" s="23"/>
      <c r="V1055" s="82"/>
      <c r="W1055" s="82"/>
      <c r="X1055" s="82"/>
      <c r="Y1055" s="82"/>
      <c r="Z1055" s="82"/>
      <c r="AA1055" s="65"/>
      <c r="AB1055" s="4"/>
      <c r="AC1055" s="4"/>
      <c r="AD1055" s="4"/>
      <c r="AE1055" s="4"/>
      <c r="AF1055" s="4"/>
      <c r="AG1055" s="4"/>
      <c r="AH1055" s="4"/>
      <c r="AI1055" s="4"/>
      <c r="AJ1055" s="4"/>
      <c r="AK1055" s="4"/>
      <c r="AL1055" s="4"/>
      <c r="AM1055" s="4"/>
    </row>
    <row r="1056" spans="1:39" s="3" customFormat="1" ht="15" x14ac:dyDescent="0.25">
      <c r="A1056" s="10"/>
      <c r="B1056" s="10"/>
      <c r="C1056" s="10"/>
      <c r="D1056" s="10"/>
      <c r="E1056" s="10"/>
      <c r="F1056" s="10"/>
      <c r="G1056" s="10"/>
      <c r="H1056" s="23"/>
      <c r="I1056" s="10"/>
      <c r="J1056" s="10"/>
      <c r="K1056" s="10"/>
      <c r="L1056" s="23"/>
      <c r="M1056" s="10"/>
      <c r="N1056" s="307"/>
      <c r="O1056" s="23"/>
      <c r="P1056" s="10"/>
      <c r="Q1056" s="307"/>
      <c r="R1056" s="23"/>
      <c r="S1056" s="10"/>
      <c r="T1056" s="307"/>
      <c r="U1056" s="23"/>
      <c r="V1056" s="82"/>
      <c r="W1056" s="82"/>
      <c r="X1056" s="82"/>
      <c r="Y1056" s="82"/>
      <c r="Z1056" s="82"/>
      <c r="AA1056" s="65"/>
      <c r="AB1056" s="4"/>
      <c r="AC1056" s="4"/>
      <c r="AD1056" s="4"/>
      <c r="AE1056" s="4"/>
      <c r="AF1056" s="4"/>
      <c r="AG1056" s="4"/>
      <c r="AH1056" s="4"/>
      <c r="AI1056" s="4"/>
      <c r="AJ1056" s="4"/>
      <c r="AK1056" s="4"/>
      <c r="AL1056" s="4"/>
      <c r="AM1056" s="4"/>
    </row>
    <row r="1057" spans="1:39" s="3" customFormat="1" ht="15" x14ac:dyDescent="0.25">
      <c r="A1057" s="10"/>
      <c r="B1057" s="10"/>
      <c r="C1057" s="10"/>
      <c r="D1057" s="10"/>
      <c r="E1057" s="10"/>
      <c r="F1057" s="10"/>
      <c r="G1057" s="10"/>
      <c r="H1057" s="23"/>
      <c r="I1057" s="10"/>
      <c r="J1057" s="10"/>
      <c r="K1057" s="10"/>
      <c r="L1057" s="23"/>
      <c r="M1057" s="10"/>
      <c r="N1057" s="307"/>
      <c r="O1057" s="23"/>
      <c r="P1057" s="10"/>
      <c r="Q1057" s="307"/>
      <c r="R1057" s="23"/>
      <c r="S1057" s="10"/>
      <c r="T1057" s="307"/>
      <c r="U1057" s="23"/>
      <c r="V1057" s="82"/>
      <c r="W1057" s="82"/>
      <c r="X1057" s="82"/>
      <c r="Y1057" s="82"/>
      <c r="Z1057" s="82"/>
      <c r="AA1057" s="65"/>
      <c r="AB1057" s="4"/>
      <c r="AC1057" s="4"/>
      <c r="AD1057" s="4"/>
      <c r="AE1057" s="4"/>
      <c r="AF1057" s="4"/>
      <c r="AG1057" s="4"/>
      <c r="AH1057" s="4"/>
      <c r="AI1057" s="4"/>
      <c r="AJ1057" s="4"/>
      <c r="AK1057" s="4"/>
      <c r="AL1057" s="4"/>
      <c r="AM1057" s="4"/>
    </row>
    <row r="1058" spans="1:39" s="3" customFormat="1" ht="15" x14ac:dyDescent="0.25">
      <c r="A1058" s="10"/>
      <c r="B1058" s="10"/>
      <c r="C1058" s="10"/>
      <c r="D1058" s="10"/>
      <c r="E1058" s="10"/>
      <c r="F1058" s="10"/>
      <c r="G1058" s="10"/>
      <c r="H1058" s="23"/>
      <c r="I1058" s="10"/>
      <c r="J1058" s="10"/>
      <c r="K1058" s="10"/>
      <c r="L1058" s="23"/>
      <c r="M1058" s="10"/>
      <c r="N1058" s="307"/>
      <c r="O1058" s="23"/>
      <c r="P1058" s="10"/>
      <c r="Q1058" s="307"/>
      <c r="R1058" s="23"/>
      <c r="S1058" s="10"/>
      <c r="T1058" s="307"/>
      <c r="U1058" s="23"/>
      <c r="V1058" s="82"/>
      <c r="W1058" s="82"/>
      <c r="X1058" s="82"/>
      <c r="Y1058" s="82"/>
      <c r="Z1058" s="82"/>
      <c r="AA1058" s="65"/>
      <c r="AB1058" s="4"/>
      <c r="AC1058" s="4"/>
      <c r="AD1058" s="4"/>
      <c r="AE1058" s="4"/>
      <c r="AF1058" s="4"/>
      <c r="AG1058" s="4"/>
      <c r="AH1058" s="4"/>
      <c r="AI1058" s="4"/>
      <c r="AJ1058" s="4"/>
      <c r="AK1058" s="4"/>
      <c r="AL1058" s="4"/>
      <c r="AM1058" s="4"/>
    </row>
    <row r="1059" spans="1:39" s="3" customFormat="1" ht="15" x14ac:dyDescent="0.25">
      <c r="A1059" s="10"/>
      <c r="B1059" s="10"/>
      <c r="C1059" s="10"/>
      <c r="D1059" s="10"/>
      <c r="E1059" s="10"/>
      <c r="F1059" s="10"/>
      <c r="G1059" s="10"/>
      <c r="H1059" s="23"/>
      <c r="I1059" s="10"/>
      <c r="J1059" s="10"/>
      <c r="K1059" s="10"/>
      <c r="L1059" s="23"/>
      <c r="M1059" s="10"/>
      <c r="N1059" s="307"/>
      <c r="O1059" s="23"/>
      <c r="P1059" s="10"/>
      <c r="Q1059" s="307"/>
      <c r="R1059" s="23"/>
      <c r="S1059" s="10"/>
      <c r="T1059" s="307"/>
      <c r="U1059" s="23"/>
      <c r="V1059" s="82"/>
      <c r="W1059" s="82"/>
      <c r="X1059" s="82"/>
      <c r="Y1059" s="82"/>
      <c r="Z1059" s="82"/>
      <c r="AA1059" s="65"/>
      <c r="AB1059" s="4"/>
      <c r="AC1059" s="4"/>
      <c r="AD1059" s="4"/>
      <c r="AE1059" s="4"/>
      <c r="AF1059" s="4"/>
      <c r="AG1059" s="4"/>
      <c r="AH1059" s="4"/>
      <c r="AI1059" s="4"/>
      <c r="AJ1059" s="4"/>
      <c r="AK1059" s="4"/>
      <c r="AL1059" s="4"/>
      <c r="AM1059" s="4"/>
    </row>
    <row r="1060" spans="1:39" s="3" customFormat="1" ht="15" x14ac:dyDescent="0.25">
      <c r="A1060" s="10"/>
      <c r="B1060" s="10"/>
      <c r="C1060" s="10"/>
      <c r="D1060" s="10"/>
      <c r="E1060" s="10"/>
      <c r="F1060" s="10"/>
      <c r="G1060" s="10"/>
      <c r="H1060" s="23"/>
      <c r="I1060" s="10"/>
      <c r="J1060" s="10"/>
      <c r="K1060" s="10"/>
      <c r="L1060" s="23"/>
      <c r="M1060" s="10"/>
      <c r="N1060" s="307"/>
      <c r="O1060" s="23"/>
      <c r="P1060" s="10"/>
      <c r="Q1060" s="307"/>
      <c r="R1060" s="23"/>
      <c r="S1060" s="10"/>
      <c r="T1060" s="307"/>
      <c r="U1060" s="23"/>
      <c r="V1060" s="82"/>
      <c r="W1060" s="82"/>
      <c r="X1060" s="82"/>
      <c r="Y1060" s="82"/>
      <c r="Z1060" s="82"/>
      <c r="AA1060" s="65"/>
      <c r="AB1060" s="4"/>
      <c r="AC1060" s="4"/>
      <c r="AD1060" s="4"/>
      <c r="AE1060" s="4"/>
      <c r="AF1060" s="4"/>
      <c r="AG1060" s="4"/>
      <c r="AH1060" s="4"/>
      <c r="AI1060" s="4"/>
      <c r="AJ1060" s="4"/>
      <c r="AK1060" s="4"/>
      <c r="AL1060" s="4"/>
      <c r="AM1060" s="4"/>
    </row>
    <row r="1061" spans="1:39" s="3" customFormat="1" ht="15" x14ac:dyDescent="0.25">
      <c r="A1061" s="10"/>
      <c r="B1061" s="10"/>
      <c r="C1061" s="10"/>
      <c r="D1061" s="10"/>
      <c r="E1061" s="10"/>
      <c r="F1061" s="10"/>
      <c r="G1061" s="10"/>
      <c r="H1061" s="23"/>
      <c r="I1061" s="10"/>
      <c r="J1061" s="10"/>
      <c r="K1061" s="10"/>
      <c r="L1061" s="23"/>
      <c r="M1061" s="10"/>
      <c r="N1061" s="307"/>
      <c r="O1061" s="23"/>
      <c r="P1061" s="10"/>
      <c r="Q1061" s="307"/>
      <c r="R1061" s="23"/>
      <c r="S1061" s="10"/>
      <c r="T1061" s="307"/>
      <c r="U1061" s="23"/>
      <c r="V1061" s="82"/>
      <c r="W1061" s="82"/>
      <c r="X1061" s="82"/>
      <c r="Y1061" s="82"/>
      <c r="Z1061" s="82"/>
      <c r="AA1061" s="65"/>
      <c r="AB1061" s="4"/>
      <c r="AC1061" s="4"/>
      <c r="AD1061" s="4"/>
      <c r="AE1061" s="4"/>
      <c r="AF1061" s="4"/>
      <c r="AG1061" s="4"/>
      <c r="AH1061" s="4"/>
      <c r="AI1061" s="4"/>
      <c r="AJ1061" s="4"/>
      <c r="AK1061" s="4"/>
      <c r="AL1061" s="4"/>
      <c r="AM1061" s="4"/>
    </row>
    <row r="1062" spans="1:39" s="3" customFormat="1" ht="15" x14ac:dyDescent="0.25">
      <c r="A1062" s="10"/>
      <c r="B1062" s="10"/>
      <c r="C1062" s="10"/>
      <c r="D1062" s="10"/>
      <c r="E1062" s="10"/>
      <c r="F1062" s="10"/>
      <c r="G1062" s="10"/>
      <c r="H1062" s="23"/>
      <c r="I1062" s="10"/>
      <c r="J1062" s="10"/>
      <c r="K1062" s="10"/>
      <c r="L1062" s="23"/>
      <c r="M1062" s="10"/>
      <c r="N1062" s="307"/>
      <c r="O1062" s="23"/>
      <c r="P1062" s="10"/>
      <c r="Q1062" s="307"/>
      <c r="R1062" s="23"/>
      <c r="S1062" s="10"/>
      <c r="T1062" s="307"/>
      <c r="U1062" s="23"/>
      <c r="V1062" s="82"/>
      <c r="W1062" s="82"/>
      <c r="X1062" s="82"/>
      <c r="Y1062" s="82"/>
      <c r="Z1062" s="82"/>
      <c r="AA1062" s="65"/>
      <c r="AB1062" s="4"/>
      <c r="AC1062" s="4"/>
      <c r="AD1062" s="4"/>
      <c r="AE1062" s="4"/>
      <c r="AF1062" s="4"/>
      <c r="AG1062" s="4"/>
      <c r="AH1062" s="4"/>
      <c r="AI1062" s="4"/>
      <c r="AJ1062" s="4"/>
      <c r="AK1062" s="4"/>
      <c r="AL1062" s="4"/>
      <c r="AM1062" s="4"/>
    </row>
    <row r="1063" spans="1:39" s="3" customFormat="1" ht="15" x14ac:dyDescent="0.25">
      <c r="A1063" s="10"/>
      <c r="B1063" s="10"/>
      <c r="C1063" s="10"/>
      <c r="D1063" s="10"/>
      <c r="E1063" s="10"/>
      <c r="F1063" s="10"/>
      <c r="G1063" s="10"/>
      <c r="H1063" s="23"/>
      <c r="I1063" s="10"/>
      <c r="J1063" s="10"/>
      <c r="K1063" s="10"/>
      <c r="L1063" s="23"/>
      <c r="M1063" s="10"/>
      <c r="N1063" s="307"/>
      <c r="O1063" s="23"/>
      <c r="P1063" s="10"/>
      <c r="Q1063" s="307"/>
      <c r="R1063" s="23"/>
      <c r="S1063" s="10"/>
      <c r="T1063" s="307"/>
      <c r="U1063" s="23"/>
      <c r="V1063" s="82"/>
      <c r="W1063" s="82"/>
      <c r="X1063" s="82"/>
      <c r="Y1063" s="82"/>
      <c r="Z1063" s="82"/>
      <c r="AA1063" s="65"/>
      <c r="AB1063" s="4"/>
      <c r="AC1063" s="4"/>
      <c r="AD1063" s="4"/>
      <c r="AE1063" s="4"/>
      <c r="AF1063" s="4"/>
      <c r="AG1063" s="4"/>
      <c r="AH1063" s="4"/>
      <c r="AI1063" s="4"/>
      <c r="AJ1063" s="4"/>
      <c r="AK1063" s="4"/>
      <c r="AL1063" s="4"/>
      <c r="AM1063" s="4"/>
    </row>
    <row r="1064" spans="1:39" s="3" customFormat="1" ht="15" x14ac:dyDescent="0.25">
      <c r="A1064" s="10"/>
      <c r="B1064" s="10"/>
      <c r="C1064" s="10"/>
      <c r="D1064" s="10"/>
      <c r="E1064" s="10"/>
      <c r="F1064" s="10"/>
      <c r="G1064" s="10"/>
      <c r="H1064" s="23"/>
      <c r="I1064" s="10"/>
      <c r="J1064" s="10"/>
      <c r="K1064" s="10"/>
      <c r="L1064" s="23"/>
      <c r="M1064" s="10"/>
      <c r="N1064" s="307"/>
      <c r="O1064" s="23"/>
      <c r="P1064" s="10"/>
      <c r="Q1064" s="307"/>
      <c r="R1064" s="23"/>
      <c r="S1064" s="10"/>
      <c r="T1064" s="307"/>
      <c r="U1064" s="23"/>
      <c r="V1064" s="82"/>
      <c r="W1064" s="82"/>
      <c r="X1064" s="82"/>
      <c r="Y1064" s="82"/>
      <c r="Z1064" s="82"/>
      <c r="AA1064" s="65"/>
      <c r="AB1064" s="4"/>
      <c r="AC1064" s="4"/>
      <c r="AD1064" s="4"/>
      <c r="AE1064" s="4"/>
      <c r="AF1064" s="4"/>
      <c r="AG1064" s="4"/>
      <c r="AH1064" s="4"/>
      <c r="AI1064" s="4"/>
      <c r="AJ1064" s="4"/>
      <c r="AK1064" s="4"/>
      <c r="AL1064" s="4"/>
      <c r="AM1064" s="4"/>
    </row>
    <row r="1065" spans="1:39" s="3" customFormat="1" ht="15" x14ac:dyDescent="0.25">
      <c r="A1065" s="10"/>
      <c r="B1065" s="10"/>
      <c r="C1065" s="10"/>
      <c r="D1065" s="10"/>
      <c r="E1065" s="10"/>
      <c r="F1065" s="10"/>
      <c r="G1065" s="10"/>
      <c r="H1065" s="23"/>
      <c r="I1065" s="10"/>
      <c r="J1065" s="10"/>
      <c r="K1065" s="10"/>
      <c r="L1065" s="23"/>
      <c r="M1065" s="10"/>
      <c r="N1065" s="307"/>
      <c r="O1065" s="23"/>
      <c r="P1065" s="10"/>
      <c r="Q1065" s="307"/>
      <c r="R1065" s="23"/>
      <c r="S1065" s="10"/>
      <c r="T1065" s="307"/>
      <c r="U1065" s="23"/>
      <c r="V1065" s="82"/>
      <c r="W1065" s="82"/>
      <c r="X1065" s="82"/>
      <c r="Y1065" s="82"/>
      <c r="Z1065" s="82"/>
      <c r="AA1065" s="65"/>
      <c r="AB1065" s="4"/>
      <c r="AC1065" s="4"/>
      <c r="AD1065" s="4"/>
      <c r="AE1065" s="4"/>
      <c r="AF1065" s="4"/>
      <c r="AG1065" s="4"/>
      <c r="AH1065" s="4"/>
      <c r="AI1065" s="4"/>
      <c r="AJ1065" s="4"/>
      <c r="AK1065" s="4"/>
      <c r="AL1065" s="4"/>
      <c r="AM1065" s="4"/>
    </row>
    <row r="1066" spans="1:39" s="3" customFormat="1" ht="15" x14ac:dyDescent="0.25">
      <c r="A1066" s="10"/>
      <c r="B1066" s="10"/>
      <c r="C1066" s="10"/>
      <c r="D1066" s="10"/>
      <c r="E1066" s="10"/>
      <c r="F1066" s="10"/>
      <c r="G1066" s="10"/>
      <c r="H1066" s="23"/>
      <c r="I1066" s="10"/>
      <c r="J1066" s="10"/>
      <c r="K1066" s="10"/>
      <c r="L1066" s="23"/>
      <c r="M1066" s="10"/>
      <c r="N1066" s="307"/>
      <c r="O1066" s="23"/>
      <c r="P1066" s="10"/>
      <c r="Q1066" s="307"/>
      <c r="R1066" s="23"/>
      <c r="S1066" s="10"/>
      <c r="T1066" s="307"/>
      <c r="U1066" s="23"/>
      <c r="V1066" s="82"/>
      <c r="W1066" s="82"/>
      <c r="X1066" s="82"/>
      <c r="Y1066" s="82"/>
      <c r="Z1066" s="82"/>
      <c r="AA1066" s="65"/>
      <c r="AB1066" s="4"/>
      <c r="AC1066" s="4"/>
      <c r="AD1066" s="4"/>
      <c r="AE1066" s="4"/>
      <c r="AF1066" s="4"/>
      <c r="AG1066" s="4"/>
      <c r="AH1066" s="4"/>
      <c r="AI1066" s="4"/>
      <c r="AJ1066" s="4"/>
      <c r="AK1066" s="4"/>
      <c r="AL1066" s="4"/>
      <c r="AM1066" s="4"/>
    </row>
    <row r="1067" spans="1:39" s="3" customFormat="1" ht="15" x14ac:dyDescent="0.25">
      <c r="A1067" s="10"/>
      <c r="B1067" s="10"/>
      <c r="C1067" s="10"/>
      <c r="D1067" s="10"/>
      <c r="E1067" s="10"/>
      <c r="F1067" s="10"/>
      <c r="G1067" s="10"/>
      <c r="H1067" s="23"/>
      <c r="I1067" s="10"/>
      <c r="J1067" s="10"/>
      <c r="K1067" s="10"/>
      <c r="L1067" s="23"/>
      <c r="M1067" s="10"/>
      <c r="N1067" s="307"/>
      <c r="O1067" s="23"/>
      <c r="P1067" s="10"/>
      <c r="Q1067" s="307"/>
      <c r="R1067" s="23"/>
      <c r="S1067" s="10"/>
      <c r="T1067" s="307"/>
      <c r="U1067" s="23"/>
      <c r="V1067" s="82"/>
      <c r="W1067" s="82"/>
      <c r="X1067" s="82"/>
      <c r="Y1067" s="82"/>
      <c r="Z1067" s="82"/>
      <c r="AA1067" s="65"/>
      <c r="AB1067" s="4"/>
      <c r="AC1067" s="4"/>
      <c r="AD1067" s="4"/>
      <c r="AE1067" s="4"/>
      <c r="AF1067" s="4"/>
      <c r="AG1067" s="4"/>
      <c r="AH1067" s="4"/>
      <c r="AI1067" s="4"/>
      <c r="AJ1067" s="4"/>
      <c r="AK1067" s="4"/>
      <c r="AL1067" s="4"/>
      <c r="AM1067" s="4"/>
    </row>
    <row r="1068" spans="1:39" s="3" customFormat="1" ht="15" x14ac:dyDescent="0.25">
      <c r="A1068" s="10"/>
      <c r="B1068" s="10"/>
      <c r="C1068" s="10"/>
      <c r="D1068" s="10"/>
      <c r="E1068" s="10"/>
      <c r="F1068" s="10"/>
      <c r="G1068" s="10"/>
      <c r="H1068" s="23"/>
      <c r="I1068" s="10"/>
      <c r="J1068" s="10"/>
      <c r="K1068" s="10"/>
      <c r="L1068" s="23"/>
      <c r="M1068" s="10"/>
      <c r="N1068" s="307"/>
      <c r="O1068" s="23"/>
      <c r="P1068" s="10"/>
      <c r="Q1068" s="307"/>
      <c r="R1068" s="23"/>
      <c r="S1068" s="10"/>
      <c r="T1068" s="307"/>
      <c r="U1068" s="23"/>
      <c r="V1068" s="82"/>
      <c r="W1068" s="82"/>
      <c r="X1068" s="82"/>
      <c r="Y1068" s="82"/>
      <c r="Z1068" s="82"/>
      <c r="AA1068" s="65"/>
      <c r="AB1068" s="4"/>
      <c r="AC1068" s="4"/>
      <c r="AD1068" s="4"/>
      <c r="AE1068" s="4"/>
      <c r="AF1068" s="4"/>
      <c r="AG1068" s="4"/>
      <c r="AH1068" s="4"/>
      <c r="AI1068" s="4"/>
      <c r="AJ1068" s="4"/>
      <c r="AK1068" s="4"/>
      <c r="AL1068" s="4"/>
      <c r="AM1068" s="4"/>
    </row>
    <row r="1069" spans="1:39" s="3" customFormat="1" ht="15" x14ac:dyDescent="0.25">
      <c r="A1069" s="10"/>
      <c r="B1069" s="10"/>
      <c r="C1069" s="10"/>
      <c r="D1069" s="10"/>
      <c r="E1069" s="10"/>
      <c r="F1069" s="10"/>
      <c r="G1069" s="10"/>
      <c r="H1069" s="23"/>
      <c r="I1069" s="10"/>
      <c r="J1069" s="10"/>
      <c r="K1069" s="10"/>
      <c r="L1069" s="23"/>
      <c r="M1069" s="10"/>
      <c r="N1069" s="307"/>
      <c r="O1069" s="23"/>
      <c r="P1069" s="10"/>
      <c r="Q1069" s="307"/>
      <c r="R1069" s="23"/>
      <c r="S1069" s="10"/>
      <c r="T1069" s="307"/>
      <c r="U1069" s="23"/>
      <c r="V1069" s="82"/>
      <c r="W1069" s="82"/>
      <c r="X1069" s="82"/>
      <c r="Y1069" s="82"/>
      <c r="Z1069" s="82"/>
      <c r="AA1069" s="65"/>
      <c r="AB1069" s="4"/>
      <c r="AC1069" s="4"/>
      <c r="AD1069" s="4"/>
      <c r="AE1069" s="4"/>
      <c r="AF1069" s="4"/>
      <c r="AG1069" s="4"/>
      <c r="AH1069" s="4"/>
      <c r="AI1069" s="4"/>
      <c r="AJ1069" s="4"/>
      <c r="AK1069" s="4"/>
      <c r="AL1069" s="4"/>
      <c r="AM1069" s="4"/>
    </row>
    <row r="1070" spans="1:39" s="3" customFormat="1" ht="15" x14ac:dyDescent="0.25">
      <c r="A1070" s="10"/>
      <c r="B1070" s="10"/>
      <c r="C1070" s="10"/>
      <c r="D1070" s="10"/>
      <c r="E1070" s="10"/>
      <c r="F1070" s="10"/>
      <c r="G1070" s="10"/>
      <c r="H1070" s="23"/>
      <c r="I1070" s="10"/>
      <c r="J1070" s="10"/>
      <c r="K1070" s="10"/>
      <c r="L1070" s="23"/>
      <c r="M1070" s="10"/>
      <c r="N1070" s="307"/>
      <c r="O1070" s="23"/>
      <c r="P1070" s="10"/>
      <c r="Q1070" s="307"/>
      <c r="R1070" s="23"/>
      <c r="S1070" s="10"/>
      <c r="T1070" s="307"/>
      <c r="U1070" s="23"/>
      <c r="V1070" s="82"/>
      <c r="W1070" s="82"/>
      <c r="X1070" s="82"/>
      <c r="Y1070" s="82"/>
      <c r="Z1070" s="82"/>
      <c r="AA1070" s="65"/>
      <c r="AB1070" s="4"/>
      <c r="AC1070" s="4"/>
      <c r="AD1070" s="4"/>
      <c r="AE1070" s="4"/>
      <c r="AF1070" s="4"/>
      <c r="AG1070" s="4"/>
      <c r="AH1070" s="4"/>
      <c r="AI1070" s="4"/>
      <c r="AJ1070" s="4"/>
      <c r="AK1070" s="4"/>
      <c r="AL1070" s="4"/>
      <c r="AM1070" s="4"/>
    </row>
    <row r="1071" spans="1:39" s="3" customFormat="1" ht="15" x14ac:dyDescent="0.25">
      <c r="A1071" s="10"/>
      <c r="B1071" s="10"/>
      <c r="C1071" s="10"/>
      <c r="D1071" s="10"/>
      <c r="E1071" s="10"/>
      <c r="F1071" s="10"/>
      <c r="G1071" s="10"/>
      <c r="H1071" s="23"/>
      <c r="I1071" s="10"/>
      <c r="J1071" s="10"/>
      <c r="K1071" s="10"/>
      <c r="L1071" s="23"/>
      <c r="M1071" s="10"/>
      <c r="N1071" s="307"/>
      <c r="O1071" s="23"/>
      <c r="P1071" s="10"/>
      <c r="Q1071" s="307"/>
      <c r="R1071" s="23"/>
      <c r="S1071" s="10"/>
      <c r="T1071" s="307"/>
      <c r="U1071" s="23"/>
      <c r="V1071" s="82"/>
      <c r="W1071" s="82"/>
      <c r="X1071" s="82"/>
      <c r="Y1071" s="82"/>
      <c r="Z1071" s="82"/>
      <c r="AA1071" s="65"/>
      <c r="AB1071" s="4"/>
      <c r="AC1071" s="4"/>
      <c r="AD1071" s="4"/>
      <c r="AE1071" s="4"/>
      <c r="AF1071" s="4"/>
      <c r="AG1071" s="4"/>
      <c r="AH1071" s="4"/>
      <c r="AI1071" s="4"/>
      <c r="AJ1071" s="4"/>
      <c r="AK1071" s="4"/>
      <c r="AL1071" s="4"/>
      <c r="AM1071" s="4"/>
    </row>
    <row r="1072" spans="1:39" s="3" customFormat="1" ht="15" x14ac:dyDescent="0.25">
      <c r="A1072" s="10"/>
      <c r="B1072" s="10"/>
      <c r="C1072" s="10"/>
      <c r="D1072" s="10"/>
      <c r="E1072" s="10"/>
      <c r="F1072" s="10"/>
      <c r="G1072" s="10"/>
      <c r="H1072" s="23"/>
      <c r="I1072" s="10"/>
      <c r="J1072" s="10"/>
      <c r="K1072" s="10"/>
      <c r="L1072" s="23"/>
      <c r="M1072" s="10"/>
      <c r="N1072" s="307"/>
      <c r="O1072" s="23"/>
      <c r="P1072" s="10"/>
      <c r="Q1072" s="307"/>
      <c r="R1072" s="23"/>
      <c r="S1072" s="10"/>
      <c r="T1072" s="307"/>
      <c r="U1072" s="23"/>
      <c r="V1072" s="82"/>
      <c r="W1072" s="82"/>
      <c r="X1072" s="82"/>
      <c r="Y1072" s="82"/>
      <c r="Z1072" s="82"/>
      <c r="AA1072" s="65"/>
      <c r="AB1072" s="4"/>
      <c r="AC1072" s="4"/>
      <c r="AD1072" s="4"/>
      <c r="AE1072" s="4"/>
      <c r="AF1072" s="4"/>
      <c r="AG1072" s="4"/>
      <c r="AH1072" s="4"/>
      <c r="AI1072" s="4"/>
      <c r="AJ1072" s="4"/>
      <c r="AK1072" s="4"/>
      <c r="AL1072" s="4"/>
      <c r="AM1072" s="4"/>
    </row>
    <row r="1073" spans="1:39" s="3" customFormat="1" ht="15" x14ac:dyDescent="0.25">
      <c r="A1073" s="10"/>
      <c r="B1073" s="10"/>
      <c r="C1073" s="10"/>
      <c r="D1073" s="10"/>
      <c r="E1073" s="10"/>
      <c r="F1073" s="10"/>
      <c r="G1073" s="10"/>
      <c r="H1073" s="23"/>
      <c r="I1073" s="10"/>
      <c r="J1073" s="10"/>
      <c r="K1073" s="10"/>
      <c r="L1073" s="23"/>
      <c r="M1073" s="10"/>
      <c r="N1073" s="307"/>
      <c r="O1073" s="23"/>
      <c r="P1073" s="10"/>
      <c r="Q1073" s="307"/>
      <c r="R1073" s="23"/>
      <c r="S1073" s="10"/>
      <c r="T1073" s="307"/>
      <c r="U1073" s="23"/>
      <c r="V1073" s="82"/>
      <c r="W1073" s="82"/>
      <c r="X1073" s="82"/>
      <c r="Y1073" s="82"/>
      <c r="Z1073" s="82"/>
      <c r="AA1073" s="65"/>
      <c r="AB1073" s="4"/>
      <c r="AC1073" s="4"/>
      <c r="AD1073" s="4"/>
      <c r="AE1073" s="4"/>
      <c r="AF1073" s="4"/>
      <c r="AG1073" s="4"/>
      <c r="AH1073" s="4"/>
      <c r="AI1073" s="4"/>
      <c r="AJ1073" s="4"/>
      <c r="AK1073" s="4"/>
      <c r="AL1073" s="4"/>
      <c r="AM1073" s="4"/>
    </row>
    <row r="1074" spans="1:39" s="3" customFormat="1" ht="15" x14ac:dyDescent="0.25">
      <c r="A1074" s="10"/>
      <c r="B1074" s="10"/>
      <c r="C1074" s="10"/>
      <c r="D1074" s="10"/>
      <c r="E1074" s="10"/>
      <c r="F1074" s="10"/>
      <c r="G1074" s="10"/>
      <c r="H1074" s="23"/>
      <c r="I1074" s="10"/>
      <c r="J1074" s="10"/>
      <c r="K1074" s="10"/>
      <c r="L1074" s="23"/>
      <c r="M1074" s="10"/>
      <c r="N1074" s="307"/>
      <c r="O1074" s="23"/>
      <c r="P1074" s="10"/>
      <c r="Q1074" s="307"/>
      <c r="R1074" s="23"/>
      <c r="S1074" s="10"/>
      <c r="T1074" s="307"/>
      <c r="U1074" s="23"/>
      <c r="V1074" s="82"/>
      <c r="W1074" s="82"/>
      <c r="X1074" s="82"/>
      <c r="Y1074" s="82"/>
      <c r="Z1074" s="82"/>
      <c r="AA1074" s="65"/>
      <c r="AB1074" s="4"/>
      <c r="AC1074" s="4"/>
      <c r="AD1074" s="4"/>
      <c r="AE1074" s="4"/>
      <c r="AF1074" s="4"/>
      <c r="AG1074" s="4"/>
      <c r="AH1074" s="4"/>
      <c r="AI1074" s="4"/>
      <c r="AJ1074" s="4"/>
      <c r="AK1074" s="4"/>
      <c r="AL1074" s="4"/>
      <c r="AM1074" s="4"/>
    </row>
    <row r="1075" spans="1:39" s="3" customFormat="1" ht="15" x14ac:dyDescent="0.25">
      <c r="A1075" s="10"/>
      <c r="B1075" s="10"/>
      <c r="C1075" s="10"/>
      <c r="D1075" s="10"/>
      <c r="E1075" s="10"/>
      <c r="F1075" s="10"/>
      <c r="G1075" s="10"/>
      <c r="H1075" s="23"/>
      <c r="I1075" s="10"/>
      <c r="J1075" s="10"/>
      <c r="K1075" s="10"/>
      <c r="L1075" s="23"/>
      <c r="M1075" s="10"/>
      <c r="N1075" s="307"/>
      <c r="O1075" s="23"/>
      <c r="P1075" s="10"/>
      <c r="Q1075" s="307"/>
      <c r="R1075" s="23"/>
      <c r="S1075" s="10"/>
      <c r="T1075" s="307"/>
      <c r="U1075" s="23"/>
      <c r="V1075" s="82"/>
      <c r="W1075" s="82"/>
      <c r="X1075" s="82"/>
      <c r="Y1075" s="82"/>
      <c r="Z1075" s="82"/>
      <c r="AA1075" s="65"/>
      <c r="AB1075" s="4"/>
      <c r="AC1075" s="4"/>
      <c r="AD1075" s="4"/>
      <c r="AE1075" s="4"/>
      <c r="AF1075" s="4"/>
      <c r="AG1075" s="4"/>
      <c r="AH1075" s="4"/>
      <c r="AI1075" s="4"/>
      <c r="AJ1075" s="4"/>
      <c r="AK1075" s="4"/>
      <c r="AL1075" s="4"/>
      <c r="AM1075" s="4"/>
    </row>
    <row r="1076" spans="1:39" s="3" customFormat="1" ht="15" x14ac:dyDescent="0.25">
      <c r="A1076" s="10"/>
      <c r="B1076" s="10"/>
      <c r="C1076" s="10"/>
      <c r="D1076" s="10"/>
      <c r="E1076" s="10"/>
      <c r="F1076" s="10"/>
      <c r="G1076" s="10"/>
      <c r="H1076" s="23"/>
      <c r="I1076" s="10"/>
      <c r="J1076" s="10"/>
      <c r="K1076" s="10"/>
      <c r="L1076" s="23"/>
      <c r="M1076" s="10"/>
      <c r="N1076" s="307"/>
      <c r="O1076" s="23"/>
      <c r="P1076" s="10"/>
      <c r="Q1076" s="307"/>
      <c r="R1076" s="23"/>
      <c r="S1076" s="10"/>
      <c r="T1076" s="307"/>
      <c r="U1076" s="23"/>
      <c r="V1076" s="82"/>
      <c r="W1076" s="82"/>
      <c r="X1076" s="82"/>
      <c r="Y1076" s="82"/>
      <c r="Z1076" s="82"/>
      <c r="AA1076" s="65"/>
      <c r="AB1076" s="4"/>
      <c r="AC1076" s="4"/>
      <c r="AD1076" s="4"/>
      <c r="AE1076" s="4"/>
      <c r="AF1076" s="4"/>
      <c r="AG1076" s="4"/>
      <c r="AH1076" s="4"/>
      <c r="AI1076" s="4"/>
      <c r="AJ1076" s="4"/>
      <c r="AK1076" s="4"/>
      <c r="AL1076" s="4"/>
      <c r="AM1076" s="4"/>
    </row>
    <row r="1077" spans="1:39" s="3" customFormat="1" ht="15" x14ac:dyDescent="0.25">
      <c r="A1077" s="10"/>
      <c r="B1077" s="10"/>
      <c r="C1077" s="10"/>
      <c r="D1077" s="10"/>
      <c r="E1077" s="10"/>
      <c r="F1077" s="10"/>
      <c r="G1077" s="10"/>
      <c r="H1077" s="23"/>
      <c r="I1077" s="10"/>
      <c r="J1077" s="10"/>
      <c r="K1077" s="10"/>
      <c r="L1077" s="23"/>
      <c r="M1077" s="10"/>
      <c r="N1077" s="307"/>
      <c r="O1077" s="23"/>
      <c r="P1077" s="10"/>
      <c r="Q1077" s="307"/>
      <c r="R1077" s="23"/>
      <c r="S1077" s="10"/>
      <c r="T1077" s="307"/>
      <c r="U1077" s="23"/>
      <c r="V1077" s="82"/>
      <c r="W1077" s="82"/>
      <c r="X1077" s="82"/>
      <c r="Y1077" s="82"/>
      <c r="Z1077" s="82"/>
      <c r="AA1077" s="65"/>
      <c r="AB1077" s="4"/>
      <c r="AC1077" s="4"/>
      <c r="AD1077" s="4"/>
      <c r="AE1077" s="4"/>
      <c r="AF1077" s="4"/>
      <c r="AG1077" s="4"/>
      <c r="AH1077" s="4"/>
      <c r="AI1077" s="4"/>
      <c r="AJ1077" s="4"/>
      <c r="AK1077" s="4"/>
      <c r="AL1077" s="4"/>
      <c r="AM1077" s="4"/>
    </row>
    <row r="1078" spans="1:39" s="3" customFormat="1" ht="15" x14ac:dyDescent="0.25">
      <c r="A1078" s="10"/>
      <c r="B1078" s="10"/>
      <c r="C1078" s="10"/>
      <c r="D1078" s="10"/>
      <c r="E1078" s="10"/>
      <c r="F1078" s="10"/>
      <c r="G1078" s="10"/>
      <c r="H1078" s="23"/>
      <c r="I1078" s="10"/>
      <c r="J1078" s="10"/>
      <c r="K1078" s="10"/>
      <c r="L1078" s="23"/>
      <c r="M1078" s="10"/>
      <c r="N1078" s="307"/>
      <c r="O1078" s="23"/>
      <c r="P1078" s="10"/>
      <c r="Q1078" s="307"/>
      <c r="R1078" s="23"/>
      <c r="S1078" s="10"/>
      <c r="T1078" s="307"/>
      <c r="U1078" s="23"/>
      <c r="V1078" s="82"/>
      <c r="W1078" s="82"/>
      <c r="X1078" s="82"/>
      <c r="Y1078" s="82"/>
      <c r="Z1078" s="82"/>
      <c r="AA1078" s="65"/>
      <c r="AB1078" s="4"/>
      <c r="AC1078" s="4"/>
      <c r="AD1078" s="4"/>
      <c r="AE1078" s="4"/>
      <c r="AF1078" s="4"/>
      <c r="AG1078" s="4"/>
      <c r="AH1078" s="4"/>
      <c r="AI1078" s="4"/>
      <c r="AJ1078" s="4"/>
      <c r="AK1078" s="4"/>
      <c r="AL1078" s="4"/>
      <c r="AM1078" s="4"/>
    </row>
    <row r="1079" spans="1:39" s="3" customFormat="1" ht="15" x14ac:dyDescent="0.25">
      <c r="A1079" s="10"/>
      <c r="B1079" s="10"/>
      <c r="C1079" s="10"/>
      <c r="D1079" s="10"/>
      <c r="E1079" s="10"/>
      <c r="F1079" s="10"/>
      <c r="G1079" s="10"/>
      <c r="H1079" s="23"/>
      <c r="I1079" s="10"/>
      <c r="J1079" s="10"/>
      <c r="K1079" s="10"/>
      <c r="L1079" s="23"/>
      <c r="M1079" s="10"/>
      <c r="N1079" s="307"/>
      <c r="O1079" s="23"/>
      <c r="P1079" s="10"/>
      <c r="Q1079" s="307"/>
      <c r="R1079" s="23"/>
      <c r="S1079" s="10"/>
      <c r="T1079" s="307"/>
      <c r="U1079" s="23"/>
      <c r="V1079" s="82"/>
      <c r="W1079" s="82"/>
      <c r="X1079" s="82"/>
      <c r="Y1079" s="82"/>
      <c r="Z1079" s="82"/>
      <c r="AA1079" s="65"/>
      <c r="AB1079" s="4"/>
      <c r="AC1079" s="4"/>
      <c r="AD1079" s="4"/>
      <c r="AE1079" s="4"/>
      <c r="AF1079" s="4"/>
      <c r="AG1079" s="4"/>
      <c r="AH1079" s="4"/>
      <c r="AI1079" s="4"/>
      <c r="AJ1079" s="4"/>
      <c r="AK1079" s="4"/>
      <c r="AL1079" s="4"/>
      <c r="AM1079" s="4"/>
    </row>
    <row r="1080" spans="1:39" s="3" customFormat="1" ht="15" x14ac:dyDescent="0.25">
      <c r="A1080" s="10"/>
      <c r="B1080" s="10"/>
      <c r="C1080" s="10"/>
      <c r="D1080" s="10"/>
      <c r="E1080" s="10"/>
      <c r="F1080" s="10"/>
      <c r="G1080" s="10"/>
      <c r="H1080" s="23"/>
      <c r="I1080" s="10"/>
      <c r="J1080" s="10"/>
      <c r="K1080" s="10"/>
      <c r="L1080" s="23"/>
      <c r="M1080" s="10"/>
      <c r="N1080" s="307"/>
      <c r="O1080" s="23"/>
      <c r="P1080" s="10"/>
      <c r="Q1080" s="307"/>
      <c r="R1080" s="23"/>
      <c r="S1080" s="10"/>
      <c r="T1080" s="307"/>
      <c r="U1080" s="23"/>
      <c r="V1080" s="82"/>
      <c r="W1080" s="82"/>
      <c r="X1080" s="82"/>
      <c r="Y1080" s="82"/>
      <c r="Z1080" s="82"/>
      <c r="AA1080" s="65"/>
      <c r="AB1080" s="4"/>
      <c r="AC1080" s="4"/>
      <c r="AD1080" s="4"/>
      <c r="AE1080" s="4"/>
      <c r="AF1080" s="4"/>
      <c r="AG1080" s="4"/>
      <c r="AH1080" s="4"/>
      <c r="AI1080" s="4"/>
      <c r="AJ1080" s="4"/>
      <c r="AK1080" s="4"/>
      <c r="AL1080" s="4"/>
      <c r="AM1080" s="4"/>
    </row>
    <row r="1081" spans="1:39" s="3" customFormat="1" ht="15" x14ac:dyDescent="0.25">
      <c r="A1081" s="10"/>
      <c r="B1081" s="10"/>
      <c r="C1081" s="10"/>
      <c r="D1081" s="10"/>
      <c r="E1081" s="10"/>
      <c r="F1081" s="10"/>
      <c r="G1081" s="10"/>
      <c r="H1081" s="23"/>
      <c r="I1081" s="10"/>
      <c r="J1081" s="10"/>
      <c r="K1081" s="10"/>
      <c r="L1081" s="23"/>
      <c r="M1081" s="10"/>
      <c r="N1081" s="307"/>
      <c r="O1081" s="23"/>
      <c r="P1081" s="10"/>
      <c r="Q1081" s="307"/>
      <c r="R1081" s="23"/>
      <c r="S1081" s="10"/>
      <c r="T1081" s="307"/>
      <c r="U1081" s="23"/>
      <c r="V1081" s="82"/>
      <c r="W1081" s="82"/>
      <c r="X1081" s="82"/>
      <c r="Y1081" s="82"/>
      <c r="Z1081" s="82"/>
      <c r="AA1081" s="65"/>
      <c r="AB1081" s="4"/>
      <c r="AC1081" s="4"/>
      <c r="AD1081" s="4"/>
      <c r="AE1081" s="4"/>
      <c r="AF1081" s="4"/>
      <c r="AG1081" s="4"/>
      <c r="AH1081" s="4"/>
      <c r="AI1081" s="4"/>
      <c r="AJ1081" s="4"/>
      <c r="AK1081" s="4"/>
      <c r="AL1081" s="4"/>
      <c r="AM1081" s="4"/>
    </row>
    <row r="1082" spans="1:39" s="3" customFormat="1" ht="15" x14ac:dyDescent="0.25">
      <c r="A1082" s="10"/>
      <c r="B1082" s="10"/>
      <c r="C1082" s="10"/>
      <c r="D1082" s="10"/>
      <c r="E1082" s="10"/>
      <c r="F1082" s="10"/>
      <c r="G1082" s="10"/>
      <c r="H1082" s="23"/>
      <c r="I1082" s="10"/>
      <c r="J1082" s="10"/>
      <c r="K1082" s="10"/>
      <c r="L1082" s="23"/>
      <c r="M1082" s="10"/>
      <c r="N1082" s="307"/>
      <c r="O1082" s="23"/>
      <c r="P1082" s="10"/>
      <c r="Q1082" s="307"/>
      <c r="R1082" s="23"/>
      <c r="S1082" s="10"/>
      <c r="T1082" s="307"/>
      <c r="U1082" s="23"/>
      <c r="V1082" s="82"/>
      <c r="W1082" s="82"/>
      <c r="X1082" s="82"/>
      <c r="Y1082" s="82"/>
      <c r="Z1082" s="82"/>
      <c r="AA1082" s="65"/>
      <c r="AB1082" s="4"/>
      <c r="AC1082" s="4"/>
      <c r="AD1082" s="4"/>
      <c r="AE1082" s="4"/>
      <c r="AF1082" s="4"/>
      <c r="AG1082" s="4"/>
      <c r="AH1082" s="4"/>
      <c r="AI1082" s="4"/>
      <c r="AJ1082" s="4"/>
      <c r="AK1082" s="4"/>
      <c r="AL1082" s="4"/>
      <c r="AM1082" s="4"/>
    </row>
    <row r="1083" spans="1:39" s="3" customFormat="1" ht="15" x14ac:dyDescent="0.25">
      <c r="A1083" s="10"/>
      <c r="B1083" s="10"/>
      <c r="C1083" s="10"/>
      <c r="D1083" s="10"/>
      <c r="E1083" s="10"/>
      <c r="F1083" s="10"/>
      <c r="G1083" s="10"/>
      <c r="H1083" s="23"/>
      <c r="I1083" s="10"/>
      <c r="J1083" s="10"/>
      <c r="K1083" s="10"/>
      <c r="L1083" s="23"/>
      <c r="M1083" s="10"/>
      <c r="N1083" s="307"/>
      <c r="O1083" s="23"/>
      <c r="P1083" s="10"/>
      <c r="Q1083" s="307"/>
      <c r="R1083" s="23"/>
      <c r="S1083" s="10"/>
      <c r="T1083" s="307"/>
      <c r="U1083" s="23"/>
      <c r="V1083" s="82"/>
      <c r="W1083" s="82"/>
      <c r="X1083" s="82"/>
      <c r="Y1083" s="82"/>
      <c r="Z1083" s="82"/>
      <c r="AA1083" s="65"/>
      <c r="AB1083" s="4"/>
      <c r="AC1083" s="4"/>
      <c r="AD1083" s="4"/>
      <c r="AE1083" s="4"/>
      <c r="AF1083" s="4"/>
      <c r="AG1083" s="4"/>
      <c r="AH1083" s="4"/>
      <c r="AI1083" s="4"/>
      <c r="AJ1083" s="4"/>
      <c r="AK1083" s="4"/>
      <c r="AL1083" s="4"/>
      <c r="AM1083" s="4"/>
    </row>
    <row r="1084" spans="1:39" s="3" customFormat="1" ht="15" x14ac:dyDescent="0.25">
      <c r="A1084" s="10"/>
      <c r="B1084" s="10"/>
      <c r="C1084" s="10"/>
      <c r="D1084" s="10"/>
      <c r="E1084" s="10"/>
      <c r="F1084" s="10"/>
      <c r="G1084" s="10"/>
      <c r="H1084" s="23"/>
      <c r="I1084" s="10"/>
      <c r="J1084" s="10"/>
      <c r="K1084" s="10"/>
      <c r="L1084" s="23"/>
      <c r="M1084" s="10"/>
      <c r="N1084" s="307"/>
      <c r="O1084" s="23"/>
      <c r="P1084" s="10"/>
      <c r="Q1084" s="307"/>
      <c r="R1084" s="23"/>
      <c r="S1084" s="10"/>
      <c r="T1084" s="307"/>
      <c r="U1084" s="23"/>
      <c r="V1084" s="82"/>
      <c r="W1084" s="82"/>
      <c r="X1084" s="82"/>
      <c r="Y1084" s="82"/>
      <c r="Z1084" s="82"/>
      <c r="AA1084" s="65"/>
      <c r="AB1084" s="4"/>
      <c r="AC1084" s="4"/>
      <c r="AD1084" s="4"/>
      <c r="AE1084" s="4"/>
      <c r="AF1084" s="4"/>
      <c r="AG1084" s="4"/>
      <c r="AH1084" s="4"/>
      <c r="AI1084" s="4"/>
      <c r="AJ1084" s="4"/>
      <c r="AK1084" s="4"/>
      <c r="AL1084" s="4"/>
      <c r="AM1084" s="4"/>
    </row>
    <row r="1085" spans="1:39" s="3" customFormat="1" ht="15" x14ac:dyDescent="0.25">
      <c r="A1085" s="10"/>
      <c r="B1085" s="10"/>
      <c r="C1085" s="10"/>
      <c r="D1085" s="10"/>
      <c r="E1085" s="10"/>
      <c r="F1085" s="10"/>
      <c r="G1085" s="10"/>
      <c r="H1085" s="23"/>
      <c r="I1085" s="10"/>
      <c r="J1085" s="10"/>
      <c r="K1085" s="10"/>
      <c r="L1085" s="23"/>
      <c r="M1085" s="10"/>
      <c r="N1085" s="307"/>
      <c r="O1085" s="23"/>
      <c r="P1085" s="10"/>
      <c r="Q1085" s="307"/>
      <c r="R1085" s="23"/>
      <c r="S1085" s="10"/>
      <c r="T1085" s="307"/>
      <c r="U1085" s="23"/>
      <c r="V1085" s="82"/>
      <c r="W1085" s="82"/>
      <c r="X1085" s="82"/>
      <c r="Y1085" s="82"/>
      <c r="Z1085" s="82"/>
      <c r="AA1085" s="65"/>
      <c r="AB1085" s="4"/>
      <c r="AC1085" s="4"/>
      <c r="AD1085" s="4"/>
      <c r="AE1085" s="4"/>
      <c r="AF1085" s="4"/>
      <c r="AG1085" s="4"/>
      <c r="AH1085" s="4"/>
      <c r="AI1085" s="4"/>
      <c r="AJ1085" s="4"/>
      <c r="AK1085" s="4"/>
      <c r="AL1085" s="4"/>
      <c r="AM1085" s="4"/>
    </row>
    <row r="1086" spans="1:39" s="3" customFormat="1" ht="15" x14ac:dyDescent="0.25">
      <c r="A1086" s="10"/>
      <c r="B1086" s="10"/>
      <c r="C1086" s="10"/>
      <c r="D1086" s="10"/>
      <c r="E1086" s="10"/>
      <c r="F1086" s="10"/>
      <c r="G1086" s="10"/>
      <c r="H1086" s="23"/>
      <c r="I1086" s="10"/>
      <c r="J1086" s="10"/>
      <c r="K1086" s="10"/>
      <c r="L1086" s="23"/>
      <c r="M1086" s="10"/>
      <c r="N1086" s="307"/>
      <c r="O1086" s="23"/>
      <c r="P1086" s="10"/>
      <c r="Q1086" s="307"/>
      <c r="R1086" s="23"/>
      <c r="S1086" s="10"/>
      <c r="T1086" s="307"/>
      <c r="U1086" s="23"/>
      <c r="V1086" s="82"/>
      <c r="W1086" s="82"/>
      <c r="X1086" s="82"/>
      <c r="Y1086" s="82"/>
      <c r="Z1086" s="82"/>
      <c r="AA1086" s="65"/>
      <c r="AB1086" s="4"/>
      <c r="AC1086" s="4"/>
      <c r="AD1086" s="4"/>
      <c r="AE1086" s="4"/>
      <c r="AF1086" s="4"/>
      <c r="AG1086" s="4"/>
      <c r="AH1086" s="4"/>
      <c r="AI1086" s="4"/>
      <c r="AJ1086" s="4"/>
      <c r="AK1086" s="4"/>
      <c r="AL1086" s="4"/>
      <c r="AM1086" s="4"/>
    </row>
    <row r="1087" spans="1:39" s="3" customFormat="1" ht="15" x14ac:dyDescent="0.25">
      <c r="A1087" s="10"/>
      <c r="B1087" s="10"/>
      <c r="C1087" s="10"/>
      <c r="D1087" s="10"/>
      <c r="E1087" s="10"/>
      <c r="F1087" s="10"/>
      <c r="G1087" s="10"/>
      <c r="H1087" s="23"/>
      <c r="I1087" s="10"/>
      <c r="J1087" s="10"/>
      <c r="K1087" s="10"/>
      <c r="L1087" s="23"/>
      <c r="M1087" s="10"/>
      <c r="N1087" s="307"/>
      <c r="O1087" s="23"/>
      <c r="P1087" s="10"/>
      <c r="Q1087" s="307"/>
      <c r="R1087" s="23"/>
      <c r="S1087" s="10"/>
      <c r="T1087" s="307"/>
      <c r="U1087" s="23"/>
      <c r="V1087" s="82"/>
      <c r="W1087" s="82"/>
      <c r="X1087" s="82"/>
      <c r="Y1087" s="82"/>
      <c r="Z1087" s="82"/>
      <c r="AA1087" s="65"/>
      <c r="AB1087" s="4"/>
      <c r="AC1087" s="4"/>
      <c r="AD1087" s="4"/>
      <c r="AE1087" s="4"/>
      <c r="AF1087" s="4"/>
      <c r="AG1087" s="4"/>
      <c r="AH1087" s="4"/>
      <c r="AI1087" s="4"/>
      <c r="AJ1087" s="4"/>
      <c r="AK1087" s="4"/>
      <c r="AL1087" s="4"/>
      <c r="AM1087" s="4"/>
    </row>
    <row r="1088" spans="1:39" s="3" customFormat="1" ht="15" x14ac:dyDescent="0.25">
      <c r="A1088" s="10"/>
      <c r="B1088" s="10"/>
      <c r="C1088" s="10"/>
      <c r="D1088" s="10"/>
      <c r="E1088" s="10"/>
      <c r="F1088" s="10"/>
      <c r="G1088" s="10"/>
      <c r="H1088" s="23"/>
      <c r="I1088" s="10"/>
      <c r="J1088" s="10"/>
      <c r="K1088" s="10"/>
      <c r="L1088" s="23"/>
      <c r="M1088" s="10"/>
      <c r="N1088" s="307"/>
      <c r="O1088" s="23"/>
      <c r="P1088" s="10"/>
      <c r="Q1088" s="307"/>
      <c r="R1088" s="23"/>
      <c r="S1088" s="10"/>
      <c r="T1088" s="307"/>
      <c r="U1088" s="23"/>
      <c r="V1088" s="82"/>
      <c r="W1088" s="82"/>
      <c r="X1088" s="82"/>
      <c r="Y1088" s="82"/>
      <c r="Z1088" s="82"/>
      <c r="AA1088" s="65"/>
      <c r="AB1088" s="4"/>
      <c r="AC1088" s="4"/>
      <c r="AD1088" s="4"/>
      <c r="AE1088" s="4"/>
      <c r="AF1088" s="4"/>
      <c r="AG1088" s="4"/>
      <c r="AH1088" s="4"/>
      <c r="AI1088" s="4"/>
      <c r="AJ1088" s="4"/>
      <c r="AK1088" s="4"/>
      <c r="AL1088" s="4"/>
      <c r="AM1088" s="4"/>
    </row>
    <row r="1089" spans="1:39" s="3" customFormat="1" ht="15" x14ac:dyDescent="0.25">
      <c r="A1089" s="10"/>
      <c r="B1089" s="10"/>
      <c r="C1089" s="10"/>
      <c r="D1089" s="10"/>
      <c r="E1089" s="10"/>
      <c r="F1089" s="10"/>
      <c r="G1089" s="10"/>
      <c r="H1089" s="23"/>
      <c r="I1089" s="10"/>
      <c r="J1089" s="10"/>
      <c r="K1089" s="10"/>
      <c r="L1089" s="23"/>
      <c r="M1089" s="10"/>
      <c r="N1089" s="307"/>
      <c r="O1089" s="23"/>
      <c r="P1089" s="10"/>
      <c r="Q1089" s="307"/>
      <c r="R1089" s="23"/>
      <c r="S1089" s="10"/>
      <c r="T1089" s="307"/>
      <c r="U1089" s="23"/>
      <c r="V1089" s="82"/>
      <c r="W1089" s="82"/>
      <c r="X1089" s="82"/>
      <c r="Y1089" s="82"/>
      <c r="Z1089" s="82"/>
      <c r="AA1089" s="65"/>
      <c r="AB1089" s="4"/>
      <c r="AC1089" s="4"/>
      <c r="AD1089" s="4"/>
      <c r="AE1089" s="4"/>
      <c r="AF1089" s="4"/>
      <c r="AG1089" s="4"/>
      <c r="AH1089" s="4"/>
      <c r="AI1089" s="4"/>
      <c r="AJ1089" s="4"/>
      <c r="AK1089" s="4"/>
      <c r="AL1089" s="4"/>
      <c r="AM1089" s="4"/>
    </row>
    <row r="1090" spans="1:39" s="3" customFormat="1" ht="15" x14ac:dyDescent="0.25">
      <c r="A1090" s="10"/>
      <c r="B1090" s="10"/>
      <c r="C1090" s="10"/>
      <c r="D1090" s="10"/>
      <c r="E1090" s="10"/>
      <c r="F1090" s="10"/>
      <c r="G1090" s="10"/>
      <c r="H1090" s="23"/>
      <c r="I1090" s="10"/>
      <c r="J1090" s="10"/>
      <c r="K1090" s="10"/>
      <c r="L1090" s="23"/>
      <c r="M1090" s="10"/>
      <c r="N1090" s="307"/>
      <c r="O1090" s="23"/>
      <c r="P1090" s="10"/>
      <c r="Q1090" s="307"/>
      <c r="R1090" s="23"/>
      <c r="S1090" s="10"/>
      <c r="T1090" s="307"/>
      <c r="U1090" s="23"/>
      <c r="V1090" s="82"/>
      <c r="W1090" s="82"/>
      <c r="X1090" s="82"/>
      <c r="Y1090" s="82"/>
      <c r="Z1090" s="82"/>
      <c r="AA1090" s="65"/>
      <c r="AB1090" s="4"/>
      <c r="AC1090" s="4"/>
      <c r="AD1090" s="4"/>
      <c r="AE1090" s="4"/>
      <c r="AF1090" s="4"/>
      <c r="AG1090" s="4"/>
      <c r="AH1090" s="4"/>
      <c r="AI1090" s="4"/>
      <c r="AJ1090" s="4"/>
      <c r="AK1090" s="4"/>
      <c r="AL1090" s="4"/>
      <c r="AM1090" s="4"/>
    </row>
    <row r="1091" spans="1:39" s="3" customFormat="1" ht="15" x14ac:dyDescent="0.25">
      <c r="A1091" s="10"/>
      <c r="B1091" s="10"/>
      <c r="C1091" s="10"/>
      <c r="D1091" s="10"/>
      <c r="E1091" s="10"/>
      <c r="F1091" s="10"/>
      <c r="G1091" s="10"/>
      <c r="H1091" s="23"/>
      <c r="I1091" s="10"/>
      <c r="J1091" s="10"/>
      <c r="K1091" s="10"/>
      <c r="L1091" s="23"/>
      <c r="M1091" s="10"/>
      <c r="N1091" s="307"/>
      <c r="O1091" s="23"/>
      <c r="P1091" s="10"/>
      <c r="Q1091" s="307"/>
      <c r="R1091" s="23"/>
      <c r="S1091" s="10"/>
      <c r="T1091" s="307"/>
      <c r="U1091" s="23"/>
      <c r="V1091" s="82"/>
      <c r="W1091" s="82"/>
      <c r="X1091" s="82"/>
      <c r="Y1091" s="82"/>
      <c r="Z1091" s="82"/>
      <c r="AA1091" s="65"/>
      <c r="AB1091" s="4"/>
      <c r="AC1091" s="4"/>
      <c r="AD1091" s="4"/>
      <c r="AE1091" s="4"/>
      <c r="AF1091" s="4"/>
      <c r="AG1091" s="4"/>
      <c r="AH1091" s="4"/>
      <c r="AI1091" s="4"/>
      <c r="AJ1091" s="4"/>
      <c r="AK1091" s="4"/>
      <c r="AL1091" s="4"/>
      <c r="AM1091" s="4"/>
    </row>
    <row r="1092" spans="1:39" s="3" customFormat="1" ht="15" x14ac:dyDescent="0.25">
      <c r="A1092" s="10"/>
      <c r="B1092" s="10"/>
      <c r="C1092" s="10"/>
      <c r="D1092" s="10"/>
      <c r="E1092" s="10"/>
      <c r="F1092" s="10"/>
      <c r="G1092" s="10"/>
      <c r="H1092" s="23"/>
      <c r="I1092" s="10"/>
      <c r="J1092" s="10"/>
      <c r="K1092" s="10"/>
      <c r="L1092" s="23"/>
      <c r="M1092" s="10"/>
      <c r="N1092" s="307"/>
      <c r="O1092" s="23"/>
      <c r="P1092" s="10"/>
      <c r="Q1092" s="307"/>
      <c r="R1092" s="23"/>
      <c r="S1092" s="10"/>
      <c r="T1092" s="307"/>
      <c r="U1092" s="23"/>
      <c r="V1092" s="82"/>
      <c r="W1092" s="82"/>
      <c r="X1092" s="82"/>
      <c r="Y1092" s="82"/>
      <c r="Z1092" s="82"/>
      <c r="AA1092" s="65"/>
      <c r="AB1092" s="4"/>
      <c r="AC1092" s="4"/>
      <c r="AD1092" s="4"/>
      <c r="AE1092" s="4"/>
      <c r="AF1092" s="4"/>
      <c r="AG1092" s="4"/>
      <c r="AH1092" s="4"/>
      <c r="AI1092" s="4"/>
      <c r="AJ1092" s="4"/>
      <c r="AK1092" s="4"/>
      <c r="AL1092" s="4"/>
      <c r="AM1092" s="4"/>
    </row>
    <row r="1093" spans="1:39" s="3" customFormat="1" ht="15" x14ac:dyDescent="0.25">
      <c r="A1093" s="10"/>
      <c r="B1093" s="10"/>
      <c r="C1093" s="10"/>
      <c r="D1093" s="10"/>
      <c r="E1093" s="10"/>
      <c r="F1093" s="10"/>
      <c r="G1093" s="10"/>
      <c r="H1093" s="23"/>
      <c r="I1093" s="10"/>
      <c r="J1093" s="10"/>
      <c r="K1093" s="10"/>
      <c r="L1093" s="23"/>
      <c r="M1093" s="10"/>
      <c r="N1093" s="307"/>
      <c r="O1093" s="23"/>
      <c r="P1093" s="10"/>
      <c r="Q1093" s="307"/>
      <c r="R1093" s="23"/>
      <c r="S1093" s="10"/>
      <c r="T1093" s="307"/>
      <c r="U1093" s="23"/>
      <c r="V1093" s="82"/>
      <c r="W1093" s="82"/>
      <c r="X1093" s="82"/>
      <c r="Y1093" s="82"/>
      <c r="Z1093" s="82"/>
      <c r="AA1093" s="65"/>
      <c r="AB1093" s="4"/>
      <c r="AC1093" s="4"/>
      <c r="AD1093" s="4"/>
      <c r="AE1093" s="4"/>
      <c r="AF1093" s="4"/>
      <c r="AG1093" s="4"/>
      <c r="AH1093" s="4"/>
      <c r="AI1093" s="4"/>
      <c r="AJ1093" s="4"/>
      <c r="AK1093" s="4"/>
      <c r="AL1093" s="4"/>
      <c r="AM1093" s="4"/>
    </row>
    <row r="1094" spans="1:39" s="3" customFormat="1" ht="15" x14ac:dyDescent="0.25">
      <c r="A1094" s="10"/>
      <c r="B1094" s="10"/>
      <c r="C1094" s="10"/>
      <c r="D1094" s="10"/>
      <c r="E1094" s="10"/>
      <c r="F1094" s="10"/>
      <c r="G1094" s="10"/>
      <c r="H1094" s="23"/>
      <c r="I1094" s="10"/>
      <c r="J1094" s="10"/>
      <c r="K1094" s="10"/>
      <c r="L1094" s="23"/>
      <c r="M1094" s="10"/>
      <c r="N1094" s="307"/>
      <c r="O1094" s="23"/>
      <c r="P1094" s="10"/>
      <c r="Q1094" s="307"/>
      <c r="R1094" s="23"/>
      <c r="S1094" s="10"/>
      <c r="T1094" s="307"/>
      <c r="U1094" s="23"/>
      <c r="V1094" s="82"/>
      <c r="W1094" s="82"/>
      <c r="X1094" s="82"/>
      <c r="Y1094" s="82"/>
      <c r="Z1094" s="82"/>
      <c r="AA1094" s="65"/>
      <c r="AB1094" s="4"/>
      <c r="AC1094" s="4"/>
      <c r="AD1094" s="4"/>
      <c r="AE1094" s="4"/>
      <c r="AF1094" s="4"/>
      <c r="AG1094" s="4"/>
      <c r="AH1094" s="4"/>
      <c r="AI1094" s="4"/>
      <c r="AJ1094" s="4"/>
      <c r="AK1094" s="4"/>
      <c r="AL1094" s="4"/>
      <c r="AM1094" s="4"/>
    </row>
    <row r="1095" spans="1:39" s="3" customFormat="1" ht="15" x14ac:dyDescent="0.25">
      <c r="A1095" s="10"/>
      <c r="B1095" s="10"/>
      <c r="C1095" s="10"/>
      <c r="D1095" s="10"/>
      <c r="E1095" s="10"/>
      <c r="F1095" s="10"/>
      <c r="G1095" s="10"/>
      <c r="H1095" s="23"/>
      <c r="I1095" s="10"/>
      <c r="J1095" s="10"/>
      <c r="K1095" s="10"/>
      <c r="L1095" s="23"/>
      <c r="M1095" s="10"/>
      <c r="N1095" s="307"/>
      <c r="O1095" s="23"/>
      <c r="P1095" s="10"/>
      <c r="Q1095" s="307"/>
      <c r="R1095" s="23"/>
      <c r="S1095" s="10"/>
      <c r="T1095" s="307"/>
      <c r="U1095" s="23"/>
      <c r="V1095" s="82"/>
      <c r="W1095" s="82"/>
      <c r="X1095" s="82"/>
      <c r="Y1095" s="82"/>
      <c r="Z1095" s="82"/>
      <c r="AA1095" s="65"/>
      <c r="AB1095" s="4"/>
      <c r="AC1095" s="4"/>
      <c r="AD1095" s="4"/>
      <c r="AE1095" s="4"/>
      <c r="AF1095" s="4"/>
      <c r="AG1095" s="4"/>
      <c r="AH1095" s="4"/>
      <c r="AI1095" s="4"/>
      <c r="AJ1095" s="4"/>
      <c r="AK1095" s="4"/>
      <c r="AL1095" s="4"/>
      <c r="AM1095" s="4"/>
    </row>
    <row r="1096" spans="1:39" s="3" customFormat="1" ht="15" x14ac:dyDescent="0.25">
      <c r="A1096" s="10"/>
      <c r="B1096" s="10"/>
      <c r="C1096" s="10"/>
      <c r="D1096" s="10"/>
      <c r="E1096" s="10"/>
      <c r="F1096" s="10"/>
      <c r="G1096" s="10"/>
      <c r="H1096" s="23"/>
      <c r="I1096" s="10"/>
      <c r="J1096" s="10"/>
      <c r="K1096" s="10"/>
      <c r="L1096" s="23"/>
      <c r="M1096" s="10"/>
      <c r="N1096" s="307"/>
      <c r="O1096" s="23"/>
      <c r="P1096" s="10"/>
      <c r="Q1096" s="307"/>
      <c r="R1096" s="23"/>
      <c r="S1096" s="10"/>
      <c r="T1096" s="307"/>
      <c r="U1096" s="23"/>
      <c r="V1096" s="82"/>
      <c r="W1096" s="82"/>
      <c r="X1096" s="82"/>
      <c r="Y1096" s="82"/>
      <c r="Z1096" s="82"/>
      <c r="AA1096" s="65"/>
      <c r="AB1096" s="4"/>
      <c r="AC1096" s="4"/>
      <c r="AD1096" s="4"/>
      <c r="AE1096" s="4"/>
      <c r="AF1096" s="4"/>
      <c r="AG1096" s="4"/>
      <c r="AH1096" s="4"/>
      <c r="AI1096" s="4"/>
      <c r="AJ1096" s="4"/>
      <c r="AK1096" s="4"/>
      <c r="AL1096" s="4"/>
      <c r="AM1096" s="4"/>
    </row>
    <row r="1097" spans="1:39" s="3" customFormat="1" ht="15" x14ac:dyDescent="0.25">
      <c r="A1097" s="10"/>
      <c r="B1097" s="10"/>
      <c r="C1097" s="10"/>
      <c r="D1097" s="10"/>
      <c r="E1097" s="10"/>
      <c r="F1097" s="10"/>
      <c r="G1097" s="10"/>
      <c r="H1097" s="23"/>
      <c r="I1097" s="10"/>
      <c r="J1097" s="10"/>
      <c r="K1097" s="10"/>
      <c r="L1097" s="23"/>
      <c r="M1097" s="10"/>
      <c r="N1097" s="307"/>
      <c r="O1097" s="23"/>
      <c r="P1097" s="10"/>
      <c r="Q1097" s="307"/>
      <c r="R1097" s="23"/>
      <c r="S1097" s="10"/>
      <c r="T1097" s="307"/>
      <c r="U1097" s="23"/>
      <c r="V1097" s="82"/>
      <c r="W1097" s="82"/>
      <c r="X1097" s="82"/>
      <c r="Y1097" s="82"/>
      <c r="Z1097" s="82"/>
      <c r="AA1097" s="65"/>
      <c r="AB1097" s="4"/>
      <c r="AC1097" s="4"/>
      <c r="AD1097" s="4"/>
      <c r="AE1097" s="4"/>
      <c r="AF1097" s="4"/>
      <c r="AG1097" s="4"/>
      <c r="AH1097" s="4"/>
      <c r="AI1097" s="4"/>
      <c r="AJ1097" s="4"/>
      <c r="AK1097" s="4"/>
      <c r="AL1097" s="4"/>
      <c r="AM1097" s="4"/>
    </row>
    <row r="1098" spans="1:39" s="3" customFormat="1" ht="15" x14ac:dyDescent="0.25">
      <c r="A1098" s="10"/>
      <c r="B1098" s="10"/>
      <c r="C1098" s="10"/>
      <c r="D1098" s="10"/>
      <c r="E1098" s="10"/>
      <c r="F1098" s="10"/>
      <c r="G1098" s="10"/>
      <c r="H1098" s="23"/>
      <c r="I1098" s="10"/>
      <c r="J1098" s="10"/>
      <c r="K1098" s="10"/>
      <c r="L1098" s="23"/>
      <c r="M1098" s="10"/>
      <c r="N1098" s="307"/>
      <c r="O1098" s="23"/>
      <c r="P1098" s="10"/>
      <c r="Q1098" s="307"/>
      <c r="R1098" s="23"/>
      <c r="S1098" s="10"/>
      <c r="T1098" s="307"/>
      <c r="U1098" s="23"/>
      <c r="V1098" s="82"/>
      <c r="W1098" s="82"/>
      <c r="X1098" s="82"/>
      <c r="Y1098" s="82"/>
      <c r="Z1098" s="82"/>
      <c r="AA1098" s="65"/>
      <c r="AB1098" s="4"/>
      <c r="AC1098" s="4"/>
      <c r="AD1098" s="4"/>
      <c r="AE1098" s="4"/>
      <c r="AF1098" s="4"/>
      <c r="AG1098" s="4"/>
      <c r="AH1098" s="4"/>
      <c r="AI1098" s="4"/>
      <c r="AJ1098" s="4"/>
      <c r="AK1098" s="4"/>
      <c r="AL1098" s="4"/>
      <c r="AM1098" s="4"/>
    </row>
    <row r="1099" spans="1:39" s="3" customFormat="1" ht="15" x14ac:dyDescent="0.25">
      <c r="A1099" s="10"/>
      <c r="B1099" s="10"/>
      <c r="C1099" s="10"/>
      <c r="D1099" s="10"/>
      <c r="E1099" s="10"/>
      <c r="F1099" s="10"/>
      <c r="G1099" s="10"/>
      <c r="H1099" s="23"/>
      <c r="I1099" s="10"/>
      <c r="J1099" s="10"/>
      <c r="K1099" s="10"/>
      <c r="L1099" s="23"/>
      <c r="M1099" s="10"/>
      <c r="N1099" s="307"/>
      <c r="O1099" s="23"/>
      <c r="P1099" s="10"/>
      <c r="Q1099" s="307"/>
      <c r="R1099" s="23"/>
      <c r="S1099" s="10"/>
      <c r="T1099" s="307"/>
      <c r="U1099" s="23"/>
      <c r="V1099" s="82"/>
      <c r="W1099" s="82"/>
      <c r="X1099" s="82"/>
      <c r="Y1099" s="82"/>
      <c r="Z1099" s="82"/>
      <c r="AA1099" s="65"/>
      <c r="AB1099" s="4"/>
      <c r="AC1099" s="4"/>
      <c r="AD1099" s="4"/>
      <c r="AE1099" s="4"/>
      <c r="AF1099" s="4"/>
      <c r="AG1099" s="4"/>
      <c r="AH1099" s="4"/>
      <c r="AI1099" s="4"/>
      <c r="AJ1099" s="4"/>
      <c r="AK1099" s="4"/>
      <c r="AL1099" s="4"/>
      <c r="AM1099" s="4"/>
    </row>
    <row r="1100" spans="1:39" s="3" customFormat="1" ht="15" x14ac:dyDescent="0.25">
      <c r="A1100" s="10"/>
      <c r="B1100" s="10"/>
      <c r="C1100" s="10"/>
      <c r="D1100" s="10"/>
      <c r="E1100" s="10"/>
      <c r="F1100" s="10"/>
      <c r="G1100" s="10"/>
      <c r="H1100" s="23"/>
      <c r="I1100" s="10"/>
      <c r="J1100" s="10"/>
      <c r="K1100" s="10"/>
      <c r="L1100" s="23"/>
      <c r="M1100" s="10"/>
      <c r="N1100" s="307"/>
      <c r="O1100" s="23"/>
      <c r="P1100" s="10"/>
      <c r="Q1100" s="307"/>
      <c r="R1100" s="23"/>
      <c r="S1100" s="10"/>
      <c r="T1100" s="307"/>
      <c r="U1100" s="23"/>
      <c r="V1100" s="82"/>
      <c r="W1100" s="82"/>
      <c r="X1100" s="82"/>
      <c r="Y1100" s="82"/>
      <c r="Z1100" s="82"/>
      <c r="AA1100" s="65"/>
      <c r="AB1100" s="4"/>
      <c r="AC1100" s="4"/>
      <c r="AD1100" s="4"/>
      <c r="AE1100" s="4"/>
      <c r="AF1100" s="4"/>
      <c r="AG1100" s="4"/>
      <c r="AH1100" s="4"/>
      <c r="AI1100" s="4"/>
      <c r="AJ1100" s="4"/>
      <c r="AK1100" s="4"/>
      <c r="AL1100" s="4"/>
      <c r="AM1100" s="4"/>
    </row>
    <row r="1101" spans="1:39" s="3" customFormat="1" ht="15" x14ac:dyDescent="0.25">
      <c r="A1101" s="10"/>
      <c r="B1101" s="10"/>
      <c r="C1101" s="10"/>
      <c r="D1101" s="10"/>
      <c r="E1101" s="10"/>
      <c r="F1101" s="10"/>
      <c r="G1101" s="10"/>
      <c r="H1101" s="23"/>
      <c r="I1101" s="10"/>
      <c r="J1101" s="10"/>
      <c r="K1101" s="10"/>
      <c r="L1101" s="23"/>
      <c r="M1101" s="10"/>
      <c r="N1101" s="307"/>
      <c r="O1101" s="23"/>
      <c r="P1101" s="10"/>
      <c r="Q1101" s="307"/>
      <c r="R1101" s="23"/>
      <c r="S1101" s="10"/>
      <c r="T1101" s="307"/>
      <c r="U1101" s="23"/>
      <c r="V1101" s="82"/>
      <c r="W1101" s="82"/>
      <c r="X1101" s="82"/>
      <c r="Y1101" s="82"/>
      <c r="Z1101" s="82"/>
      <c r="AA1101" s="65"/>
      <c r="AB1101" s="4"/>
      <c r="AC1101" s="4"/>
      <c r="AD1101" s="4"/>
      <c r="AE1101" s="4"/>
      <c r="AF1101" s="4"/>
      <c r="AG1101" s="4"/>
      <c r="AH1101" s="4"/>
      <c r="AI1101" s="4"/>
      <c r="AJ1101" s="4"/>
      <c r="AK1101" s="4"/>
      <c r="AL1101" s="4"/>
      <c r="AM1101" s="4"/>
    </row>
    <row r="1102" spans="1:39" s="3" customFormat="1" ht="15" x14ac:dyDescent="0.25">
      <c r="A1102" s="10"/>
      <c r="B1102" s="10"/>
      <c r="C1102" s="10"/>
      <c r="D1102" s="10"/>
      <c r="E1102" s="10"/>
      <c r="F1102" s="10"/>
      <c r="G1102" s="10"/>
      <c r="H1102" s="23"/>
      <c r="I1102" s="10"/>
      <c r="J1102" s="10"/>
      <c r="K1102" s="10"/>
      <c r="L1102" s="23"/>
      <c r="M1102" s="10"/>
      <c r="N1102" s="307"/>
      <c r="O1102" s="23"/>
      <c r="P1102" s="10"/>
      <c r="Q1102" s="307"/>
      <c r="R1102" s="23"/>
      <c r="S1102" s="10"/>
      <c r="T1102" s="307"/>
      <c r="U1102" s="23"/>
      <c r="V1102" s="82"/>
      <c r="W1102" s="82"/>
      <c r="X1102" s="82"/>
      <c r="Y1102" s="82"/>
      <c r="Z1102" s="82"/>
      <c r="AA1102" s="65"/>
      <c r="AB1102" s="4"/>
      <c r="AC1102" s="4"/>
      <c r="AD1102" s="4"/>
      <c r="AE1102" s="4"/>
      <c r="AF1102" s="4"/>
      <c r="AG1102" s="4"/>
      <c r="AH1102" s="4"/>
      <c r="AI1102" s="4"/>
      <c r="AJ1102" s="4"/>
      <c r="AK1102" s="4"/>
      <c r="AL1102" s="4"/>
      <c r="AM1102" s="4"/>
    </row>
    <row r="1103" spans="1:39" s="3" customFormat="1" ht="15" x14ac:dyDescent="0.25">
      <c r="A1103" s="10"/>
      <c r="B1103" s="10"/>
      <c r="C1103" s="10"/>
      <c r="D1103" s="10"/>
      <c r="E1103" s="10"/>
      <c r="F1103" s="10"/>
      <c r="G1103" s="10"/>
      <c r="H1103" s="23"/>
      <c r="I1103" s="10"/>
      <c r="J1103" s="10"/>
      <c r="K1103" s="10"/>
      <c r="L1103" s="23"/>
      <c r="M1103" s="10"/>
      <c r="N1103" s="307"/>
      <c r="O1103" s="23"/>
      <c r="P1103" s="10"/>
      <c r="Q1103" s="307"/>
      <c r="R1103" s="23"/>
      <c r="S1103" s="10"/>
      <c r="T1103" s="307"/>
      <c r="U1103" s="23"/>
      <c r="V1103" s="82"/>
      <c r="W1103" s="82"/>
      <c r="X1103" s="82"/>
      <c r="Y1103" s="82"/>
      <c r="Z1103" s="82"/>
      <c r="AA1103" s="65"/>
      <c r="AB1103" s="4"/>
      <c r="AC1103" s="4"/>
      <c r="AD1103" s="4"/>
      <c r="AE1103" s="4"/>
      <c r="AF1103" s="4"/>
      <c r="AG1103" s="4"/>
      <c r="AH1103" s="4"/>
      <c r="AI1103" s="4"/>
      <c r="AJ1103" s="4"/>
      <c r="AK1103" s="4"/>
      <c r="AL1103" s="4"/>
      <c r="AM1103" s="4"/>
    </row>
    <row r="1104" spans="1:39" s="3" customFormat="1" ht="15" x14ac:dyDescent="0.25">
      <c r="A1104" s="10"/>
      <c r="B1104" s="10"/>
      <c r="C1104" s="10"/>
      <c r="D1104" s="10"/>
      <c r="E1104" s="21"/>
      <c r="F1104" s="10"/>
      <c r="G1104" s="10"/>
      <c r="H1104" s="23"/>
      <c r="I1104" s="10"/>
      <c r="J1104" s="10"/>
      <c r="K1104" s="10"/>
      <c r="L1104" s="23"/>
      <c r="M1104" s="10"/>
      <c r="N1104" s="307"/>
      <c r="O1104" s="23"/>
      <c r="P1104" s="10"/>
      <c r="Q1104" s="307"/>
      <c r="R1104" s="23"/>
      <c r="S1104" s="10"/>
      <c r="T1104" s="307"/>
      <c r="U1104" s="23"/>
      <c r="V1104" s="82"/>
      <c r="W1104" s="82"/>
      <c r="X1104" s="82"/>
      <c r="Y1104" s="82"/>
      <c r="Z1104" s="82"/>
      <c r="AA1104" s="65"/>
      <c r="AB1104" s="4"/>
      <c r="AC1104" s="4"/>
      <c r="AD1104" s="4"/>
      <c r="AE1104" s="4"/>
      <c r="AF1104" s="4"/>
      <c r="AG1104" s="4"/>
      <c r="AH1104" s="4"/>
      <c r="AI1104" s="4"/>
      <c r="AJ1104" s="4"/>
      <c r="AK1104" s="4"/>
      <c r="AL1104" s="4"/>
      <c r="AM1104" s="4"/>
    </row>
    <row r="1105" spans="1:39" s="3" customFormat="1" ht="15" x14ac:dyDescent="0.25">
      <c r="A1105" s="10"/>
      <c r="B1105" s="10"/>
      <c r="C1105" s="10"/>
      <c r="D1105" s="10"/>
      <c r="E1105" s="10"/>
      <c r="F1105" s="10"/>
      <c r="G1105" s="10"/>
      <c r="H1105" s="23"/>
      <c r="I1105" s="10"/>
      <c r="J1105" s="10"/>
      <c r="K1105" s="10"/>
      <c r="L1105" s="23"/>
      <c r="M1105" s="10"/>
      <c r="N1105" s="307"/>
      <c r="O1105" s="23"/>
      <c r="P1105" s="10"/>
      <c r="Q1105" s="307"/>
      <c r="R1105" s="23"/>
      <c r="S1105" s="10"/>
      <c r="T1105" s="307"/>
      <c r="U1105" s="23"/>
      <c r="V1105" s="82"/>
      <c r="W1105" s="82"/>
      <c r="X1105" s="82"/>
      <c r="Y1105" s="82"/>
      <c r="Z1105" s="82"/>
      <c r="AA1105" s="65"/>
      <c r="AB1105" s="4"/>
      <c r="AC1105" s="4"/>
      <c r="AD1105" s="4"/>
      <c r="AE1105" s="4"/>
      <c r="AF1105" s="4"/>
      <c r="AG1105" s="4"/>
      <c r="AH1105" s="4"/>
      <c r="AI1105" s="4"/>
      <c r="AJ1105" s="4"/>
      <c r="AK1105" s="4"/>
      <c r="AL1105" s="4"/>
      <c r="AM1105" s="4"/>
    </row>
    <row r="1106" spans="1:39" s="3" customFormat="1" ht="15" x14ac:dyDescent="0.25">
      <c r="A1106" s="10"/>
      <c r="B1106" s="10"/>
      <c r="C1106" s="10"/>
      <c r="D1106" s="10"/>
      <c r="E1106" s="10"/>
      <c r="F1106" s="10"/>
      <c r="G1106" s="10"/>
      <c r="H1106" s="23"/>
      <c r="I1106" s="10"/>
      <c r="J1106" s="10"/>
      <c r="K1106" s="10"/>
      <c r="L1106" s="23"/>
      <c r="M1106" s="10"/>
      <c r="N1106" s="307"/>
      <c r="O1106" s="23"/>
      <c r="P1106" s="10"/>
      <c r="Q1106" s="307"/>
      <c r="R1106" s="23"/>
      <c r="S1106" s="10"/>
      <c r="T1106" s="307"/>
      <c r="U1106" s="23"/>
      <c r="V1106" s="82"/>
      <c r="W1106" s="82"/>
      <c r="X1106" s="82"/>
      <c r="Y1106" s="82"/>
      <c r="Z1106" s="82"/>
      <c r="AA1106" s="65"/>
      <c r="AB1106" s="4"/>
      <c r="AC1106" s="4"/>
      <c r="AD1106" s="4"/>
      <c r="AE1106" s="4"/>
      <c r="AF1106" s="4"/>
      <c r="AG1106" s="4"/>
      <c r="AH1106" s="4"/>
      <c r="AI1106" s="4"/>
      <c r="AJ1106" s="4"/>
      <c r="AK1106" s="4"/>
      <c r="AL1106" s="4"/>
      <c r="AM1106" s="4"/>
    </row>
    <row r="1107" spans="1:39" s="3" customFormat="1" ht="15" x14ac:dyDescent="0.25">
      <c r="A1107" s="10"/>
      <c r="B1107" s="10"/>
      <c r="C1107" s="10"/>
      <c r="D1107" s="10"/>
      <c r="E1107" s="10"/>
      <c r="F1107" s="10"/>
      <c r="G1107" s="10"/>
      <c r="H1107" s="23"/>
      <c r="I1107" s="10"/>
      <c r="J1107" s="10"/>
      <c r="K1107" s="10"/>
      <c r="L1107" s="23"/>
      <c r="M1107" s="10"/>
      <c r="N1107" s="307"/>
      <c r="O1107" s="23"/>
      <c r="P1107" s="10"/>
      <c r="Q1107" s="307"/>
      <c r="R1107" s="23"/>
      <c r="S1107" s="10"/>
      <c r="T1107" s="307"/>
      <c r="U1107" s="23"/>
      <c r="V1107" s="82"/>
      <c r="W1107" s="82"/>
      <c r="X1107" s="82"/>
      <c r="Y1107" s="82"/>
      <c r="Z1107" s="82"/>
      <c r="AA1107" s="65"/>
      <c r="AB1107" s="4"/>
      <c r="AC1107" s="4"/>
      <c r="AD1107" s="4"/>
      <c r="AE1107" s="4"/>
      <c r="AF1107" s="4"/>
      <c r="AG1107" s="4"/>
      <c r="AH1107" s="4"/>
      <c r="AI1107" s="4"/>
      <c r="AJ1107" s="4"/>
      <c r="AK1107" s="4"/>
      <c r="AL1107" s="4"/>
      <c r="AM1107" s="4"/>
    </row>
    <row r="1108" spans="1:39" s="3" customFormat="1" ht="15" x14ac:dyDescent="0.25">
      <c r="A1108" s="10"/>
      <c r="B1108" s="10"/>
      <c r="C1108" s="10"/>
      <c r="D1108" s="10"/>
      <c r="E1108" s="10"/>
      <c r="F1108" s="10"/>
      <c r="G1108" s="10"/>
      <c r="H1108" s="23"/>
      <c r="I1108" s="10"/>
      <c r="J1108" s="10"/>
      <c r="K1108" s="10"/>
      <c r="L1108" s="23"/>
      <c r="M1108" s="10"/>
      <c r="N1108" s="307"/>
      <c r="O1108" s="23"/>
      <c r="P1108" s="10"/>
      <c r="Q1108" s="307"/>
      <c r="R1108" s="23"/>
      <c r="S1108" s="10"/>
      <c r="T1108" s="307"/>
      <c r="U1108" s="23"/>
      <c r="V1108" s="82"/>
      <c r="W1108" s="82"/>
      <c r="X1108" s="82"/>
      <c r="Y1108" s="82"/>
      <c r="Z1108" s="82"/>
      <c r="AA1108" s="65"/>
      <c r="AB1108" s="4"/>
      <c r="AC1108" s="4"/>
      <c r="AD1108" s="4"/>
      <c r="AE1108" s="4"/>
      <c r="AF1108" s="4"/>
      <c r="AG1108" s="4"/>
      <c r="AH1108" s="4"/>
      <c r="AI1108" s="4"/>
      <c r="AJ1108" s="4"/>
      <c r="AK1108" s="4"/>
      <c r="AL1108" s="4"/>
      <c r="AM1108" s="4"/>
    </row>
    <row r="1109" spans="1:39" s="3" customFormat="1" ht="15" x14ac:dyDescent="0.25">
      <c r="A1109" s="10"/>
      <c r="B1109" s="10"/>
      <c r="C1109" s="10"/>
      <c r="D1109" s="10"/>
      <c r="E1109" s="10"/>
      <c r="F1109" s="10"/>
      <c r="G1109" s="10"/>
      <c r="H1109" s="23"/>
      <c r="I1109" s="10"/>
      <c r="J1109" s="10"/>
      <c r="K1109" s="10"/>
      <c r="L1109" s="23"/>
      <c r="M1109" s="10"/>
      <c r="N1109" s="307"/>
      <c r="O1109" s="23"/>
      <c r="P1109" s="10"/>
      <c r="Q1109" s="307"/>
      <c r="R1109" s="23"/>
      <c r="S1109" s="10"/>
      <c r="T1109" s="307"/>
      <c r="U1109" s="23"/>
      <c r="V1109" s="82"/>
      <c r="W1109" s="82"/>
      <c r="X1109" s="82"/>
      <c r="Y1109" s="82"/>
      <c r="Z1109" s="82"/>
      <c r="AA1109" s="65"/>
      <c r="AB1109" s="4"/>
      <c r="AC1109" s="4"/>
      <c r="AD1109" s="4"/>
      <c r="AE1109" s="4"/>
      <c r="AF1109" s="4"/>
      <c r="AG1109" s="4"/>
      <c r="AH1109" s="4"/>
      <c r="AI1109" s="4"/>
      <c r="AJ1109" s="4"/>
      <c r="AK1109" s="4"/>
      <c r="AL1109" s="4"/>
      <c r="AM1109" s="4"/>
    </row>
    <row r="1110" spans="1:39" s="3" customFormat="1" ht="15" x14ac:dyDescent="0.25">
      <c r="A1110" s="10"/>
      <c r="B1110" s="10"/>
      <c r="C1110" s="10"/>
      <c r="D1110" s="10"/>
      <c r="E1110" s="10"/>
      <c r="F1110" s="10"/>
      <c r="G1110" s="10"/>
      <c r="H1110" s="23"/>
      <c r="I1110" s="10"/>
      <c r="J1110" s="10"/>
      <c r="K1110" s="10"/>
      <c r="L1110" s="23"/>
      <c r="M1110" s="10"/>
      <c r="N1110" s="307"/>
      <c r="O1110" s="23"/>
      <c r="P1110" s="10"/>
      <c r="Q1110" s="307"/>
      <c r="R1110" s="23"/>
      <c r="S1110" s="10"/>
      <c r="T1110" s="307"/>
      <c r="U1110" s="23"/>
      <c r="V1110" s="82"/>
      <c r="W1110" s="82"/>
      <c r="X1110" s="82"/>
      <c r="Y1110" s="82"/>
      <c r="Z1110" s="82"/>
      <c r="AA1110" s="65"/>
      <c r="AB1110" s="4"/>
      <c r="AC1110" s="4"/>
      <c r="AD1110" s="4"/>
      <c r="AE1110" s="4"/>
      <c r="AF1110" s="4"/>
      <c r="AG1110" s="4"/>
      <c r="AH1110" s="4"/>
      <c r="AI1110" s="4"/>
      <c r="AJ1110" s="4"/>
      <c r="AK1110" s="4"/>
      <c r="AL1110" s="4"/>
      <c r="AM1110" s="4"/>
    </row>
    <row r="1111" spans="1:39" s="3" customFormat="1" ht="15" x14ac:dyDescent="0.25">
      <c r="A1111" s="10"/>
      <c r="B1111" s="10"/>
      <c r="C1111" s="10"/>
      <c r="D1111" s="10"/>
      <c r="E1111" s="10"/>
      <c r="F1111" s="10"/>
      <c r="G1111" s="10"/>
      <c r="H1111" s="23"/>
      <c r="I1111" s="10"/>
      <c r="J1111" s="10"/>
      <c r="K1111" s="10"/>
      <c r="L1111" s="23"/>
      <c r="M1111" s="10"/>
      <c r="N1111" s="307"/>
      <c r="O1111" s="23"/>
      <c r="P1111" s="10"/>
      <c r="Q1111" s="307"/>
      <c r="R1111" s="23"/>
      <c r="S1111" s="10"/>
      <c r="T1111" s="307"/>
      <c r="U1111" s="23"/>
      <c r="V1111" s="82"/>
      <c r="W1111" s="82"/>
      <c r="X1111" s="82"/>
      <c r="Y1111" s="82"/>
      <c r="Z1111" s="82"/>
      <c r="AA1111" s="65"/>
      <c r="AB1111" s="4"/>
      <c r="AC1111" s="4"/>
      <c r="AD1111" s="4"/>
      <c r="AE1111" s="4"/>
      <c r="AF1111" s="4"/>
      <c r="AG1111" s="4"/>
      <c r="AH1111" s="4"/>
      <c r="AI1111" s="4"/>
      <c r="AJ1111" s="4"/>
      <c r="AK1111" s="4"/>
      <c r="AL1111" s="4"/>
      <c r="AM1111" s="4"/>
    </row>
    <row r="1112" spans="1:39" s="3" customFormat="1" ht="15" x14ac:dyDescent="0.25">
      <c r="A1112" s="10"/>
      <c r="B1112" s="10"/>
      <c r="C1112" s="10"/>
      <c r="D1112" s="10"/>
      <c r="E1112" s="10"/>
      <c r="F1112" s="10"/>
      <c r="G1112" s="10"/>
      <c r="H1112" s="23"/>
      <c r="I1112" s="10"/>
      <c r="J1112" s="10"/>
      <c r="K1112" s="10"/>
      <c r="L1112" s="23"/>
      <c r="M1112" s="10"/>
      <c r="N1112" s="307"/>
      <c r="O1112" s="23"/>
      <c r="P1112" s="10"/>
      <c r="Q1112" s="307"/>
      <c r="R1112" s="23"/>
      <c r="S1112" s="10"/>
      <c r="T1112" s="307"/>
      <c r="U1112" s="23"/>
      <c r="V1112" s="82"/>
      <c r="W1112" s="82"/>
      <c r="X1112" s="82"/>
      <c r="Y1112" s="82"/>
      <c r="Z1112" s="82"/>
      <c r="AA1112" s="65"/>
      <c r="AB1112" s="4"/>
      <c r="AC1112" s="4"/>
      <c r="AD1112" s="4"/>
      <c r="AE1112" s="4"/>
      <c r="AF1112" s="4"/>
      <c r="AG1112" s="4"/>
      <c r="AH1112" s="4"/>
      <c r="AI1112" s="4"/>
      <c r="AJ1112" s="4"/>
      <c r="AK1112" s="4"/>
      <c r="AL1112" s="4"/>
      <c r="AM1112" s="4"/>
    </row>
    <row r="1113" spans="1:39" s="3" customFormat="1" ht="15" x14ac:dyDescent="0.25">
      <c r="A1113" s="10"/>
      <c r="B1113" s="10"/>
      <c r="C1113" s="10"/>
      <c r="D1113" s="10"/>
      <c r="E1113" s="10"/>
      <c r="F1113" s="10"/>
      <c r="G1113" s="10"/>
      <c r="H1113" s="23"/>
      <c r="I1113" s="10"/>
      <c r="J1113" s="10"/>
      <c r="K1113" s="10"/>
      <c r="L1113" s="23"/>
      <c r="M1113" s="10"/>
      <c r="N1113" s="307"/>
      <c r="O1113" s="23"/>
      <c r="P1113" s="10"/>
      <c r="Q1113" s="307"/>
      <c r="R1113" s="23"/>
      <c r="S1113" s="10"/>
      <c r="T1113" s="307"/>
      <c r="U1113" s="23"/>
      <c r="V1113" s="82"/>
      <c r="W1113" s="82"/>
      <c r="X1113" s="82"/>
      <c r="Y1113" s="82"/>
      <c r="Z1113" s="82"/>
      <c r="AA1113" s="65"/>
      <c r="AB1113" s="4"/>
      <c r="AC1113" s="4"/>
      <c r="AD1113" s="4"/>
      <c r="AE1113" s="4"/>
      <c r="AF1113" s="4"/>
      <c r="AG1113" s="4"/>
      <c r="AH1113" s="4"/>
      <c r="AI1113" s="4"/>
      <c r="AJ1113" s="4"/>
      <c r="AK1113" s="4"/>
      <c r="AL1113" s="4"/>
      <c r="AM1113" s="4"/>
    </row>
    <row r="1114" spans="1:39" s="3" customFormat="1" ht="15" x14ac:dyDescent="0.25">
      <c r="A1114" s="10"/>
      <c r="B1114" s="10"/>
      <c r="C1114" s="10"/>
      <c r="D1114" s="10"/>
      <c r="E1114" s="10"/>
      <c r="F1114" s="10"/>
      <c r="G1114" s="10"/>
      <c r="H1114" s="23"/>
      <c r="I1114" s="10"/>
      <c r="J1114" s="10"/>
      <c r="K1114" s="10"/>
      <c r="L1114" s="23"/>
      <c r="M1114" s="10"/>
      <c r="N1114" s="307"/>
      <c r="O1114" s="23"/>
      <c r="P1114" s="10"/>
      <c r="Q1114" s="307"/>
      <c r="R1114" s="23"/>
      <c r="S1114" s="10"/>
      <c r="T1114" s="307"/>
      <c r="U1114" s="23"/>
      <c r="V1114" s="82"/>
      <c r="W1114" s="82"/>
      <c r="X1114" s="82"/>
      <c r="Y1114" s="82"/>
      <c r="Z1114" s="82"/>
      <c r="AA1114" s="65"/>
      <c r="AB1114" s="4"/>
      <c r="AC1114" s="4"/>
      <c r="AD1114" s="4"/>
      <c r="AE1114" s="4"/>
      <c r="AF1114" s="4"/>
      <c r="AG1114" s="4"/>
      <c r="AH1114" s="4"/>
      <c r="AI1114" s="4"/>
      <c r="AJ1114" s="4"/>
      <c r="AK1114" s="4"/>
      <c r="AL1114" s="4"/>
      <c r="AM1114" s="4"/>
    </row>
    <row r="1115" spans="1:39" s="3" customFormat="1" ht="15" x14ac:dyDescent="0.25">
      <c r="A1115" s="10"/>
      <c r="B1115" s="10"/>
      <c r="C1115" s="10"/>
      <c r="D1115" s="10"/>
      <c r="E1115" s="10"/>
      <c r="F1115" s="10"/>
      <c r="G1115" s="10"/>
      <c r="H1115" s="23"/>
      <c r="I1115" s="10"/>
      <c r="J1115" s="10"/>
      <c r="K1115" s="10"/>
      <c r="L1115" s="23"/>
      <c r="M1115" s="10"/>
      <c r="N1115" s="307"/>
      <c r="O1115" s="23"/>
      <c r="P1115" s="10"/>
      <c r="Q1115" s="307"/>
      <c r="R1115" s="23"/>
      <c r="S1115" s="10"/>
      <c r="T1115" s="307"/>
      <c r="U1115" s="23"/>
      <c r="V1115" s="82"/>
      <c r="W1115" s="82"/>
      <c r="X1115" s="82"/>
      <c r="Y1115" s="82"/>
      <c r="Z1115" s="82"/>
      <c r="AA1115" s="65"/>
      <c r="AB1115" s="4"/>
      <c r="AC1115" s="4"/>
      <c r="AD1115" s="4"/>
      <c r="AE1115" s="4"/>
      <c r="AF1115" s="4"/>
      <c r="AG1115" s="4"/>
      <c r="AH1115" s="4"/>
      <c r="AI1115" s="4"/>
      <c r="AJ1115" s="4"/>
      <c r="AK1115" s="4"/>
      <c r="AL1115" s="4"/>
      <c r="AM1115" s="4"/>
    </row>
    <row r="1116" spans="1:39" s="3" customFormat="1" ht="15" x14ac:dyDescent="0.25">
      <c r="A1116" s="10"/>
      <c r="B1116" s="10"/>
      <c r="C1116" s="10"/>
      <c r="D1116" s="10"/>
      <c r="E1116" s="10"/>
      <c r="F1116" s="10"/>
      <c r="G1116" s="10"/>
      <c r="H1116" s="23"/>
      <c r="I1116" s="10"/>
      <c r="J1116" s="10"/>
      <c r="K1116" s="10"/>
      <c r="L1116" s="23"/>
      <c r="M1116" s="10"/>
      <c r="N1116" s="307"/>
      <c r="O1116" s="23"/>
      <c r="P1116" s="10"/>
      <c r="Q1116" s="307"/>
      <c r="R1116" s="23"/>
      <c r="S1116" s="10"/>
      <c r="T1116" s="307"/>
      <c r="U1116" s="23"/>
      <c r="V1116" s="82"/>
      <c r="W1116" s="82"/>
      <c r="X1116" s="82"/>
      <c r="Y1116" s="82"/>
      <c r="Z1116" s="82"/>
      <c r="AA1116" s="65"/>
      <c r="AB1116" s="4"/>
      <c r="AC1116" s="4"/>
      <c r="AD1116" s="4"/>
      <c r="AE1116" s="4"/>
      <c r="AF1116" s="4"/>
      <c r="AG1116" s="4"/>
      <c r="AH1116" s="4"/>
      <c r="AI1116" s="4"/>
      <c r="AJ1116" s="4"/>
      <c r="AK1116" s="4"/>
      <c r="AL1116" s="4"/>
      <c r="AM1116" s="4"/>
    </row>
    <row r="1117" spans="1:39" s="3" customFormat="1" ht="15" x14ac:dyDescent="0.25">
      <c r="A1117" s="10"/>
      <c r="B1117" s="10"/>
      <c r="C1117" s="10"/>
      <c r="D1117" s="10"/>
      <c r="E1117" s="10"/>
      <c r="F1117" s="10"/>
      <c r="G1117" s="10"/>
      <c r="H1117" s="23"/>
      <c r="I1117" s="10"/>
      <c r="J1117" s="10"/>
      <c r="K1117" s="10"/>
      <c r="L1117" s="23"/>
      <c r="M1117" s="10"/>
      <c r="N1117" s="307"/>
      <c r="O1117" s="23"/>
      <c r="P1117" s="10"/>
      <c r="Q1117" s="307"/>
      <c r="R1117" s="23"/>
      <c r="S1117" s="10"/>
      <c r="T1117" s="307"/>
      <c r="U1117" s="23"/>
      <c r="V1117" s="82"/>
      <c r="W1117" s="82"/>
      <c r="X1117" s="82"/>
      <c r="Y1117" s="82"/>
      <c r="Z1117" s="82"/>
      <c r="AA1117" s="65"/>
      <c r="AB1117" s="4"/>
      <c r="AC1117" s="4"/>
      <c r="AD1117" s="4"/>
      <c r="AE1117" s="4"/>
      <c r="AF1117" s="4"/>
      <c r="AG1117" s="4"/>
      <c r="AH1117" s="4"/>
      <c r="AI1117" s="4"/>
      <c r="AJ1117" s="4"/>
      <c r="AK1117" s="4"/>
      <c r="AL1117" s="4"/>
      <c r="AM1117" s="4"/>
    </row>
    <row r="1118" spans="1:39" s="3" customFormat="1" ht="15" x14ac:dyDescent="0.25">
      <c r="A1118" s="10"/>
      <c r="B1118" s="10"/>
      <c r="C1118" s="10"/>
      <c r="D1118" s="10"/>
      <c r="E1118" s="10"/>
      <c r="F1118" s="10"/>
      <c r="G1118" s="10"/>
      <c r="H1118" s="23"/>
      <c r="I1118" s="10"/>
      <c r="J1118" s="10"/>
      <c r="K1118" s="10"/>
      <c r="L1118" s="23"/>
      <c r="M1118" s="10"/>
      <c r="N1118" s="307"/>
      <c r="O1118" s="23"/>
      <c r="P1118" s="10"/>
      <c r="Q1118" s="307"/>
      <c r="R1118" s="23"/>
      <c r="S1118" s="10"/>
      <c r="T1118" s="307"/>
      <c r="U1118" s="23"/>
      <c r="V1118" s="82"/>
      <c r="W1118" s="82"/>
      <c r="X1118" s="82"/>
      <c r="Y1118" s="82"/>
      <c r="Z1118" s="82"/>
      <c r="AA1118" s="65"/>
      <c r="AB1118" s="4"/>
      <c r="AC1118" s="4"/>
      <c r="AD1118" s="4"/>
      <c r="AE1118" s="4"/>
      <c r="AF1118" s="4"/>
      <c r="AG1118" s="4"/>
      <c r="AH1118" s="4"/>
      <c r="AI1118" s="4"/>
      <c r="AJ1118" s="4"/>
      <c r="AK1118" s="4"/>
      <c r="AL1118" s="4"/>
      <c r="AM1118" s="4"/>
    </row>
    <row r="1119" spans="1:39" s="3" customFormat="1" ht="15" x14ac:dyDescent="0.25">
      <c r="A1119" s="10"/>
      <c r="B1119" s="10"/>
      <c r="C1119" s="10"/>
      <c r="D1119" s="10"/>
      <c r="E1119" s="10"/>
      <c r="F1119" s="10"/>
      <c r="G1119" s="10"/>
      <c r="H1119" s="23"/>
      <c r="I1119" s="10"/>
      <c r="J1119" s="10"/>
      <c r="K1119" s="10"/>
      <c r="L1119" s="23"/>
      <c r="M1119" s="10"/>
      <c r="N1119" s="307"/>
      <c r="O1119" s="23"/>
      <c r="P1119" s="10"/>
      <c r="Q1119" s="307"/>
      <c r="R1119" s="23"/>
      <c r="S1119" s="10"/>
      <c r="T1119" s="307"/>
      <c r="U1119" s="23"/>
      <c r="V1119" s="82"/>
      <c r="W1119" s="82"/>
      <c r="X1119" s="82"/>
      <c r="Y1119" s="82"/>
      <c r="Z1119" s="82"/>
      <c r="AA1119" s="65"/>
      <c r="AB1119" s="4"/>
      <c r="AC1119" s="4"/>
      <c r="AD1119" s="4"/>
      <c r="AE1119" s="4"/>
      <c r="AF1119" s="4"/>
      <c r="AG1119" s="4"/>
      <c r="AH1119" s="4"/>
      <c r="AI1119" s="4"/>
      <c r="AJ1119" s="4"/>
      <c r="AK1119" s="4"/>
      <c r="AL1119" s="4"/>
      <c r="AM1119" s="4"/>
    </row>
    <row r="1120" spans="1:39" s="3" customFormat="1" ht="15" x14ac:dyDescent="0.25">
      <c r="A1120" s="10"/>
      <c r="B1120" s="10"/>
      <c r="C1120" s="10"/>
      <c r="D1120" s="10"/>
      <c r="E1120" s="10"/>
      <c r="F1120" s="10"/>
      <c r="G1120" s="10"/>
      <c r="H1120" s="23"/>
      <c r="I1120" s="10"/>
      <c r="J1120" s="10"/>
      <c r="K1120" s="10"/>
      <c r="L1120" s="23"/>
      <c r="M1120" s="10"/>
      <c r="N1120" s="307"/>
      <c r="O1120" s="23"/>
      <c r="P1120" s="10"/>
      <c r="Q1120" s="307"/>
      <c r="R1120" s="23"/>
      <c r="S1120" s="10"/>
      <c r="T1120" s="307"/>
      <c r="U1120" s="23"/>
      <c r="V1120" s="82"/>
      <c r="W1120" s="82"/>
      <c r="X1120" s="82"/>
      <c r="Y1120" s="82"/>
      <c r="Z1120" s="82"/>
      <c r="AA1120" s="65"/>
      <c r="AB1120" s="4"/>
      <c r="AC1120" s="4"/>
      <c r="AD1120" s="4"/>
      <c r="AE1120" s="4"/>
      <c r="AF1120" s="4"/>
      <c r="AG1120" s="4"/>
      <c r="AH1120" s="4"/>
      <c r="AI1120" s="4"/>
      <c r="AJ1120" s="4"/>
      <c r="AK1120" s="4"/>
      <c r="AL1120" s="4"/>
      <c r="AM1120" s="4"/>
    </row>
    <row r="1121" spans="1:39" s="3" customFormat="1" ht="15" x14ac:dyDescent="0.25">
      <c r="A1121" s="10"/>
      <c r="B1121" s="10"/>
      <c r="C1121" s="10"/>
      <c r="D1121" s="10"/>
      <c r="E1121" s="10"/>
      <c r="F1121" s="10"/>
      <c r="G1121" s="10"/>
      <c r="H1121" s="23"/>
      <c r="I1121" s="10"/>
      <c r="J1121" s="10"/>
      <c r="K1121" s="10"/>
      <c r="L1121" s="23"/>
      <c r="M1121" s="10"/>
      <c r="N1121" s="307"/>
      <c r="O1121" s="23"/>
      <c r="P1121" s="10"/>
      <c r="Q1121" s="307"/>
      <c r="R1121" s="23"/>
      <c r="S1121" s="10"/>
      <c r="T1121" s="307"/>
      <c r="U1121" s="23"/>
      <c r="V1121" s="82"/>
      <c r="W1121" s="82"/>
      <c r="X1121" s="82"/>
      <c r="Y1121" s="82"/>
      <c r="Z1121" s="82"/>
      <c r="AA1121" s="65"/>
      <c r="AB1121" s="4"/>
      <c r="AC1121" s="4"/>
      <c r="AD1121" s="4"/>
      <c r="AE1121" s="4"/>
      <c r="AF1121" s="4"/>
      <c r="AG1121" s="4"/>
      <c r="AH1121" s="4"/>
      <c r="AI1121" s="4"/>
      <c r="AJ1121" s="4"/>
      <c r="AK1121" s="4"/>
      <c r="AL1121" s="4"/>
      <c r="AM1121" s="4"/>
    </row>
    <row r="1122" spans="1:39" s="3" customFormat="1" ht="15" x14ac:dyDescent="0.25">
      <c r="A1122" s="10"/>
      <c r="B1122" s="10"/>
      <c r="C1122" s="10"/>
      <c r="D1122" s="10"/>
      <c r="E1122" s="10"/>
      <c r="F1122" s="10"/>
      <c r="G1122" s="10"/>
      <c r="H1122" s="23"/>
      <c r="I1122" s="10"/>
      <c r="J1122" s="10"/>
      <c r="K1122" s="10"/>
      <c r="L1122" s="23"/>
      <c r="M1122" s="10"/>
      <c r="N1122" s="307"/>
      <c r="O1122" s="23"/>
      <c r="P1122" s="10"/>
      <c r="Q1122" s="307"/>
      <c r="R1122" s="23"/>
      <c r="S1122" s="10"/>
      <c r="T1122" s="307"/>
      <c r="U1122" s="23"/>
      <c r="V1122" s="82"/>
      <c r="W1122" s="82"/>
      <c r="X1122" s="82"/>
      <c r="Y1122" s="82"/>
      <c r="Z1122" s="82"/>
      <c r="AA1122" s="65"/>
      <c r="AB1122" s="4"/>
      <c r="AC1122" s="4"/>
      <c r="AD1122" s="4"/>
      <c r="AE1122" s="4"/>
      <c r="AF1122" s="4"/>
      <c r="AG1122" s="4"/>
      <c r="AH1122" s="4"/>
      <c r="AI1122" s="4"/>
      <c r="AJ1122" s="4"/>
      <c r="AK1122" s="4"/>
      <c r="AL1122" s="4"/>
      <c r="AM1122" s="4"/>
    </row>
    <row r="1123" spans="1:39" s="3" customFormat="1" ht="15" x14ac:dyDescent="0.25">
      <c r="A1123" s="10"/>
      <c r="B1123" s="10"/>
      <c r="C1123" s="10"/>
      <c r="D1123" s="10"/>
      <c r="E1123" s="10"/>
      <c r="F1123" s="10"/>
      <c r="G1123" s="10"/>
      <c r="H1123" s="23"/>
      <c r="I1123" s="10"/>
      <c r="J1123" s="10"/>
      <c r="K1123" s="10"/>
      <c r="L1123" s="23"/>
      <c r="M1123" s="10"/>
      <c r="N1123" s="307"/>
      <c r="O1123" s="23"/>
      <c r="P1123" s="10"/>
      <c r="Q1123" s="307"/>
      <c r="R1123" s="23"/>
      <c r="S1123" s="10"/>
      <c r="T1123" s="307"/>
      <c r="U1123" s="23"/>
      <c r="V1123" s="82"/>
      <c r="W1123" s="82"/>
      <c r="X1123" s="82"/>
      <c r="Y1123" s="82"/>
      <c r="Z1123" s="82"/>
      <c r="AA1123" s="65"/>
      <c r="AB1123" s="4"/>
      <c r="AC1123" s="4"/>
      <c r="AD1123" s="4"/>
      <c r="AE1123" s="4"/>
      <c r="AF1123" s="4"/>
      <c r="AG1123" s="4"/>
      <c r="AH1123" s="4"/>
      <c r="AI1123" s="4"/>
      <c r="AJ1123" s="4"/>
      <c r="AK1123" s="4"/>
      <c r="AL1123" s="4"/>
      <c r="AM1123" s="4"/>
    </row>
    <row r="1124" spans="1:39" s="3" customFormat="1" ht="15" x14ac:dyDescent="0.25">
      <c r="A1124" s="10"/>
      <c r="B1124" s="10"/>
      <c r="C1124" s="10"/>
      <c r="D1124" s="10"/>
      <c r="E1124" s="10"/>
      <c r="F1124" s="10"/>
      <c r="G1124" s="10"/>
      <c r="H1124" s="23"/>
      <c r="I1124" s="10"/>
      <c r="J1124" s="10"/>
      <c r="K1124" s="10"/>
      <c r="L1124" s="23"/>
      <c r="M1124" s="10"/>
      <c r="N1124" s="307"/>
      <c r="O1124" s="23"/>
      <c r="P1124" s="10"/>
      <c r="Q1124" s="307"/>
      <c r="R1124" s="23"/>
      <c r="S1124" s="10"/>
      <c r="T1124" s="307"/>
      <c r="U1124" s="23"/>
      <c r="V1124" s="82"/>
      <c r="W1124" s="82"/>
      <c r="X1124" s="82"/>
      <c r="Y1124" s="82"/>
      <c r="Z1124" s="82"/>
      <c r="AA1124" s="65"/>
      <c r="AB1124" s="4"/>
      <c r="AC1124" s="4"/>
      <c r="AD1124" s="4"/>
      <c r="AE1124" s="4"/>
      <c r="AF1124" s="4"/>
      <c r="AG1124" s="4"/>
      <c r="AH1124" s="4"/>
      <c r="AI1124" s="4"/>
      <c r="AJ1124" s="4"/>
      <c r="AK1124" s="4"/>
      <c r="AL1124" s="4"/>
      <c r="AM1124" s="4"/>
    </row>
    <row r="1125" spans="1:39" s="3" customFormat="1" ht="15" x14ac:dyDescent="0.25">
      <c r="A1125" s="10"/>
      <c r="B1125" s="10"/>
      <c r="C1125" s="10"/>
      <c r="D1125" s="10"/>
      <c r="E1125" s="10"/>
      <c r="F1125" s="10"/>
      <c r="G1125" s="10"/>
      <c r="H1125" s="23"/>
      <c r="I1125" s="10"/>
      <c r="J1125" s="10"/>
      <c r="K1125" s="10"/>
      <c r="L1125" s="23"/>
      <c r="M1125" s="10"/>
      <c r="N1125" s="307"/>
      <c r="O1125" s="23"/>
      <c r="P1125" s="10"/>
      <c r="Q1125" s="307"/>
      <c r="R1125" s="23"/>
      <c r="S1125" s="10"/>
      <c r="T1125" s="307"/>
      <c r="U1125" s="23"/>
      <c r="V1125" s="82"/>
      <c r="W1125" s="82"/>
      <c r="X1125" s="82"/>
      <c r="Y1125" s="82"/>
      <c r="Z1125" s="82"/>
      <c r="AA1125" s="65"/>
      <c r="AB1125" s="4"/>
      <c r="AC1125" s="4"/>
      <c r="AD1125" s="4"/>
      <c r="AE1125" s="4"/>
      <c r="AF1125" s="4"/>
      <c r="AG1125" s="4"/>
      <c r="AH1125" s="4"/>
      <c r="AI1125" s="4"/>
      <c r="AJ1125" s="4"/>
      <c r="AK1125" s="4"/>
      <c r="AL1125" s="4"/>
      <c r="AM1125" s="4"/>
    </row>
    <row r="1126" spans="1:39" s="3" customFormat="1" ht="15" x14ac:dyDescent="0.25">
      <c r="A1126" s="10"/>
      <c r="B1126" s="10"/>
      <c r="C1126" s="10"/>
      <c r="D1126" s="10"/>
      <c r="E1126" s="10"/>
      <c r="F1126" s="10"/>
      <c r="G1126" s="10"/>
      <c r="H1126" s="23"/>
      <c r="I1126" s="10"/>
      <c r="J1126" s="10"/>
      <c r="K1126" s="10"/>
      <c r="L1126" s="23"/>
      <c r="M1126" s="10"/>
      <c r="N1126" s="307"/>
      <c r="O1126" s="23"/>
      <c r="P1126" s="10"/>
      <c r="Q1126" s="307"/>
      <c r="R1126" s="23"/>
      <c r="S1126" s="10"/>
      <c r="T1126" s="307"/>
      <c r="U1126" s="23"/>
      <c r="V1126" s="82"/>
      <c r="W1126" s="82"/>
      <c r="X1126" s="82"/>
      <c r="Y1126" s="82"/>
      <c r="Z1126" s="82"/>
      <c r="AA1126" s="65"/>
      <c r="AB1126" s="4"/>
      <c r="AC1126" s="4"/>
      <c r="AD1126" s="4"/>
      <c r="AE1126" s="4"/>
      <c r="AF1126" s="4"/>
      <c r="AG1126" s="4"/>
      <c r="AH1126" s="4"/>
      <c r="AI1126" s="4"/>
      <c r="AJ1126" s="4"/>
      <c r="AK1126" s="4"/>
      <c r="AL1126" s="4"/>
      <c r="AM1126" s="4"/>
    </row>
    <row r="1127" spans="1:39" s="3" customFormat="1" ht="15" x14ac:dyDescent="0.25">
      <c r="A1127" s="10"/>
      <c r="B1127" s="10"/>
      <c r="C1127" s="10"/>
      <c r="D1127" s="10"/>
      <c r="E1127" s="10"/>
      <c r="F1127" s="10"/>
      <c r="G1127" s="10"/>
      <c r="H1127" s="23"/>
      <c r="I1127" s="10"/>
      <c r="J1127" s="10"/>
      <c r="K1127" s="10"/>
      <c r="L1127" s="23"/>
      <c r="M1127" s="10"/>
      <c r="N1127" s="307"/>
      <c r="O1127" s="23"/>
      <c r="P1127" s="10"/>
      <c r="Q1127" s="307"/>
      <c r="R1127" s="23"/>
      <c r="S1127" s="10"/>
      <c r="T1127" s="307"/>
      <c r="U1127" s="23"/>
      <c r="V1127" s="82"/>
      <c r="W1127" s="82"/>
      <c r="X1127" s="82"/>
      <c r="Y1127" s="82"/>
      <c r="Z1127" s="82"/>
      <c r="AA1127" s="65"/>
      <c r="AB1127" s="4"/>
      <c r="AC1127" s="4"/>
      <c r="AD1127" s="4"/>
      <c r="AE1127" s="4"/>
      <c r="AF1127" s="4"/>
      <c r="AG1127" s="4"/>
      <c r="AH1127" s="4"/>
      <c r="AI1127" s="4"/>
      <c r="AJ1127" s="4"/>
      <c r="AK1127" s="4"/>
      <c r="AL1127" s="4"/>
      <c r="AM1127" s="4"/>
    </row>
    <row r="1128" spans="1:39" s="3" customFormat="1" ht="15" x14ac:dyDescent="0.25">
      <c r="A1128" s="10"/>
      <c r="B1128" s="10"/>
      <c r="C1128" s="10"/>
      <c r="D1128" s="10"/>
      <c r="E1128" s="10"/>
      <c r="F1128" s="10"/>
      <c r="G1128" s="10"/>
      <c r="H1128" s="23"/>
      <c r="I1128" s="10"/>
      <c r="J1128" s="10"/>
      <c r="K1128" s="10"/>
      <c r="L1128" s="23"/>
      <c r="M1128" s="10"/>
      <c r="N1128" s="307"/>
      <c r="O1128" s="23"/>
      <c r="P1128" s="10"/>
      <c r="Q1128" s="307"/>
      <c r="R1128" s="23"/>
      <c r="S1128" s="10"/>
      <c r="T1128" s="307"/>
      <c r="U1128" s="23"/>
      <c r="V1128" s="82"/>
      <c r="W1128" s="82"/>
      <c r="X1128" s="82"/>
      <c r="Y1128" s="82"/>
      <c r="Z1128" s="82"/>
      <c r="AA1128" s="65"/>
      <c r="AB1128" s="4"/>
      <c r="AC1128" s="4"/>
      <c r="AD1128" s="4"/>
      <c r="AE1128" s="4"/>
      <c r="AF1128" s="4"/>
      <c r="AG1128" s="4"/>
      <c r="AH1128" s="4"/>
      <c r="AI1128" s="4"/>
      <c r="AJ1128" s="4"/>
      <c r="AK1128" s="4"/>
      <c r="AL1128" s="4"/>
      <c r="AM1128" s="4"/>
    </row>
    <row r="1129" spans="1:39" s="3" customFormat="1" ht="15" x14ac:dyDescent="0.25">
      <c r="A1129" s="10"/>
      <c r="B1129" s="10"/>
      <c r="C1129" s="10"/>
      <c r="D1129" s="10"/>
      <c r="E1129" s="10"/>
      <c r="F1129" s="10"/>
      <c r="G1129" s="10"/>
      <c r="H1129" s="23"/>
      <c r="I1129" s="10"/>
      <c r="J1129" s="10"/>
      <c r="K1129" s="10"/>
      <c r="L1129" s="23"/>
      <c r="M1129" s="10"/>
      <c r="N1129" s="307"/>
      <c r="O1129" s="23"/>
      <c r="P1129" s="10"/>
      <c r="Q1129" s="307"/>
      <c r="R1129" s="23"/>
      <c r="S1129" s="10"/>
      <c r="T1129" s="307"/>
      <c r="U1129" s="23"/>
      <c r="V1129" s="82"/>
      <c r="W1129" s="82"/>
      <c r="X1129" s="82"/>
      <c r="Y1129" s="82"/>
      <c r="Z1129" s="82"/>
      <c r="AA1129" s="65"/>
      <c r="AB1129" s="4"/>
      <c r="AC1129" s="4"/>
      <c r="AD1129" s="4"/>
      <c r="AE1129" s="4"/>
      <c r="AF1129" s="4"/>
      <c r="AG1129" s="4"/>
      <c r="AH1129" s="4"/>
      <c r="AI1129" s="4"/>
      <c r="AJ1129" s="4"/>
      <c r="AK1129" s="4"/>
      <c r="AL1129" s="4"/>
      <c r="AM1129" s="4"/>
    </row>
    <row r="1130" spans="1:39" s="3" customFormat="1" ht="15" x14ac:dyDescent="0.25">
      <c r="A1130" s="10"/>
      <c r="B1130" s="10"/>
      <c r="C1130" s="10"/>
      <c r="D1130" s="10"/>
      <c r="E1130" s="10"/>
      <c r="F1130" s="10"/>
      <c r="G1130" s="10"/>
      <c r="H1130" s="23"/>
      <c r="I1130" s="10"/>
      <c r="J1130" s="10"/>
      <c r="K1130" s="10"/>
      <c r="L1130" s="23"/>
      <c r="M1130" s="10"/>
      <c r="N1130" s="307"/>
      <c r="O1130" s="23"/>
      <c r="P1130" s="10"/>
      <c r="Q1130" s="307"/>
      <c r="R1130" s="23"/>
      <c r="S1130" s="10"/>
      <c r="T1130" s="307"/>
      <c r="U1130" s="23"/>
      <c r="V1130" s="82"/>
      <c r="W1130" s="82"/>
      <c r="X1130" s="82"/>
      <c r="Y1130" s="82"/>
      <c r="Z1130" s="82"/>
      <c r="AA1130" s="65"/>
      <c r="AB1130" s="4"/>
      <c r="AC1130" s="4"/>
      <c r="AD1130" s="4"/>
      <c r="AE1130" s="4"/>
      <c r="AF1130" s="4"/>
      <c r="AG1130" s="4"/>
      <c r="AH1130" s="4"/>
      <c r="AI1130" s="4"/>
      <c r="AJ1130" s="4"/>
      <c r="AK1130" s="4"/>
      <c r="AL1130" s="4"/>
      <c r="AM1130" s="4"/>
    </row>
    <row r="1131" spans="1:39" s="3" customFormat="1" ht="15" x14ac:dyDescent="0.25">
      <c r="A1131" s="10"/>
      <c r="B1131" s="10"/>
      <c r="C1131" s="10"/>
      <c r="D1131" s="10"/>
      <c r="E1131" s="10"/>
      <c r="F1131" s="10"/>
      <c r="G1131" s="10"/>
      <c r="H1131" s="23"/>
      <c r="I1131" s="10"/>
      <c r="J1131" s="10"/>
      <c r="K1131" s="10"/>
      <c r="L1131" s="23"/>
      <c r="M1131" s="10"/>
      <c r="N1131" s="307"/>
      <c r="O1131" s="23"/>
      <c r="P1131" s="10"/>
      <c r="Q1131" s="307"/>
      <c r="R1131" s="23"/>
      <c r="S1131" s="10"/>
      <c r="T1131" s="307"/>
      <c r="U1131" s="23"/>
      <c r="V1131" s="82"/>
      <c r="W1131" s="82"/>
      <c r="X1131" s="82"/>
      <c r="Y1131" s="82"/>
      <c r="Z1131" s="82"/>
      <c r="AA1131" s="65"/>
      <c r="AB1131" s="4"/>
      <c r="AC1131" s="4"/>
      <c r="AD1131" s="4"/>
      <c r="AE1131" s="4"/>
      <c r="AF1131" s="4"/>
      <c r="AG1131" s="4"/>
      <c r="AH1131" s="4"/>
      <c r="AI1131" s="4"/>
      <c r="AJ1131" s="4"/>
      <c r="AK1131" s="4"/>
      <c r="AL1131" s="4"/>
      <c r="AM1131" s="4"/>
    </row>
    <row r="1132" spans="1:39" s="3" customFormat="1" ht="15" x14ac:dyDescent="0.25">
      <c r="A1132" s="10"/>
      <c r="B1132" s="10"/>
      <c r="C1132" s="10"/>
      <c r="D1132" s="10"/>
      <c r="E1132" s="10"/>
      <c r="F1132" s="10"/>
      <c r="G1132" s="10"/>
      <c r="H1132" s="23"/>
      <c r="I1132" s="10"/>
      <c r="J1132" s="10"/>
      <c r="K1132" s="10"/>
      <c r="L1132" s="23"/>
      <c r="M1132" s="10"/>
      <c r="N1132" s="307"/>
      <c r="O1132" s="23"/>
      <c r="P1132" s="10"/>
      <c r="Q1132" s="307"/>
      <c r="R1132" s="23"/>
      <c r="S1132" s="10"/>
      <c r="T1132" s="307"/>
      <c r="U1132" s="23"/>
      <c r="V1132" s="82"/>
      <c r="W1132" s="82"/>
      <c r="X1132" s="82"/>
      <c r="Y1132" s="82"/>
      <c r="Z1132" s="82"/>
      <c r="AA1132" s="65"/>
      <c r="AB1132" s="4"/>
      <c r="AC1132" s="4"/>
      <c r="AD1132" s="4"/>
      <c r="AE1132" s="4"/>
      <c r="AF1132" s="4"/>
      <c r="AG1132" s="4"/>
      <c r="AH1132" s="4"/>
      <c r="AI1132" s="4"/>
      <c r="AJ1132" s="4"/>
      <c r="AK1132" s="4"/>
      <c r="AL1132" s="4"/>
      <c r="AM1132" s="4"/>
    </row>
    <row r="1133" spans="1:39" s="3" customFormat="1" ht="15" x14ac:dyDescent="0.25">
      <c r="A1133" s="10"/>
      <c r="B1133" s="10"/>
      <c r="C1133" s="10"/>
      <c r="D1133" s="10"/>
      <c r="E1133" s="10"/>
      <c r="F1133" s="10"/>
      <c r="G1133" s="10"/>
      <c r="H1133" s="23"/>
      <c r="I1133" s="10"/>
      <c r="J1133" s="10"/>
      <c r="K1133" s="10"/>
      <c r="L1133" s="23"/>
      <c r="M1133" s="10"/>
      <c r="N1133" s="307"/>
      <c r="O1133" s="23"/>
      <c r="P1133" s="10"/>
      <c r="Q1133" s="307"/>
      <c r="R1133" s="23"/>
      <c r="S1133" s="10"/>
      <c r="T1133" s="307"/>
      <c r="U1133" s="23"/>
      <c r="V1133" s="82"/>
      <c r="W1133" s="82"/>
      <c r="X1133" s="82"/>
      <c r="Y1133" s="82"/>
      <c r="Z1133" s="82"/>
      <c r="AA1133" s="65"/>
      <c r="AB1133" s="4"/>
      <c r="AC1133" s="4"/>
      <c r="AD1133" s="4"/>
      <c r="AE1133" s="4"/>
      <c r="AF1133" s="4"/>
      <c r="AG1133" s="4"/>
      <c r="AH1133" s="4"/>
      <c r="AI1133" s="4"/>
      <c r="AJ1133" s="4"/>
      <c r="AK1133" s="4"/>
      <c r="AL1133" s="4"/>
      <c r="AM1133" s="4"/>
    </row>
    <row r="1134" spans="1:39" s="3" customFormat="1" ht="15" x14ac:dyDescent="0.25">
      <c r="A1134" s="10"/>
      <c r="B1134" s="10"/>
      <c r="C1134" s="10"/>
      <c r="D1134" s="10"/>
      <c r="E1134" s="10"/>
      <c r="F1134" s="10"/>
      <c r="G1134" s="10"/>
      <c r="H1134" s="23"/>
      <c r="I1134" s="10"/>
      <c r="J1134" s="10"/>
      <c r="K1134" s="10"/>
      <c r="L1134" s="23"/>
      <c r="M1134" s="10"/>
      <c r="N1134" s="307"/>
      <c r="O1134" s="23"/>
      <c r="P1134" s="10"/>
      <c r="Q1134" s="307"/>
      <c r="R1134" s="23"/>
      <c r="S1134" s="10"/>
      <c r="T1134" s="307"/>
      <c r="U1134" s="23"/>
      <c r="V1134" s="82"/>
      <c r="W1134" s="82"/>
      <c r="X1134" s="82"/>
      <c r="Y1134" s="82"/>
      <c r="Z1134" s="82"/>
      <c r="AA1134" s="65"/>
      <c r="AB1134" s="4"/>
      <c r="AC1134" s="4"/>
      <c r="AD1134" s="4"/>
      <c r="AE1134" s="4"/>
      <c r="AF1134" s="4"/>
      <c r="AG1134" s="4"/>
      <c r="AH1134" s="4"/>
      <c r="AI1134" s="4"/>
      <c r="AJ1134" s="4"/>
      <c r="AK1134" s="4"/>
      <c r="AL1134" s="4"/>
      <c r="AM1134" s="4"/>
    </row>
    <row r="1135" spans="1:39" s="3" customFormat="1" ht="15" x14ac:dyDescent="0.25">
      <c r="A1135" s="10"/>
      <c r="B1135" s="10"/>
      <c r="C1135" s="10"/>
      <c r="D1135" s="10"/>
      <c r="E1135" s="10"/>
      <c r="F1135" s="10"/>
      <c r="G1135" s="10"/>
      <c r="H1135" s="23"/>
      <c r="I1135" s="10"/>
      <c r="J1135" s="10"/>
      <c r="K1135" s="10"/>
      <c r="L1135" s="23"/>
      <c r="M1135" s="10"/>
      <c r="N1135" s="307"/>
      <c r="O1135" s="23"/>
      <c r="P1135" s="10"/>
      <c r="Q1135" s="307"/>
      <c r="R1135" s="23"/>
      <c r="S1135" s="10"/>
      <c r="T1135" s="307"/>
      <c r="U1135" s="23"/>
      <c r="V1135" s="82"/>
      <c r="W1135" s="82"/>
      <c r="X1135" s="82"/>
      <c r="Y1135" s="82"/>
      <c r="Z1135" s="82"/>
      <c r="AA1135" s="65"/>
      <c r="AB1135" s="4"/>
      <c r="AC1135" s="4"/>
      <c r="AD1135" s="4"/>
      <c r="AE1135" s="4"/>
      <c r="AF1135" s="4"/>
      <c r="AG1135" s="4"/>
      <c r="AH1135" s="4"/>
      <c r="AI1135" s="4"/>
      <c r="AJ1135" s="4"/>
      <c r="AK1135" s="4"/>
      <c r="AL1135" s="4"/>
      <c r="AM1135" s="4"/>
    </row>
    <row r="1136" spans="1:39" s="3" customFormat="1" ht="15" x14ac:dyDescent="0.25">
      <c r="A1136" s="10"/>
      <c r="B1136" s="10"/>
      <c r="C1136" s="10"/>
      <c r="D1136" s="10"/>
      <c r="E1136" s="10"/>
      <c r="F1136" s="10"/>
      <c r="G1136" s="10"/>
      <c r="H1136" s="23"/>
      <c r="I1136" s="10"/>
      <c r="J1136" s="10"/>
      <c r="K1136" s="10"/>
      <c r="L1136" s="23"/>
      <c r="M1136" s="10"/>
      <c r="N1136" s="307"/>
      <c r="O1136" s="23"/>
      <c r="P1136" s="10"/>
      <c r="Q1136" s="307"/>
      <c r="R1136" s="23"/>
      <c r="S1136" s="10"/>
      <c r="T1136" s="307"/>
      <c r="U1136" s="23"/>
      <c r="V1136" s="82"/>
      <c r="W1136" s="82"/>
      <c r="X1136" s="82"/>
      <c r="Y1136" s="82"/>
      <c r="Z1136" s="82"/>
      <c r="AA1136" s="65"/>
      <c r="AB1136" s="4"/>
      <c r="AC1136" s="4"/>
      <c r="AD1136" s="4"/>
      <c r="AE1136" s="4"/>
      <c r="AF1136" s="4"/>
      <c r="AG1136" s="4"/>
      <c r="AH1136" s="4"/>
      <c r="AI1136" s="4"/>
      <c r="AJ1136" s="4"/>
      <c r="AK1136" s="4"/>
      <c r="AL1136" s="4"/>
      <c r="AM1136" s="4"/>
    </row>
    <row r="1137" spans="1:39" s="3" customFormat="1" ht="15" x14ac:dyDescent="0.25">
      <c r="A1137" s="10"/>
      <c r="B1137" s="10"/>
      <c r="C1137" s="10"/>
      <c r="D1137" s="10"/>
      <c r="E1137" s="10"/>
      <c r="F1137" s="10"/>
      <c r="G1137" s="10"/>
      <c r="H1137" s="23"/>
      <c r="I1137" s="10"/>
      <c r="J1137" s="10"/>
      <c r="K1137" s="10"/>
      <c r="L1137" s="23"/>
      <c r="M1137" s="10"/>
      <c r="N1137" s="307"/>
      <c r="O1137" s="23"/>
      <c r="P1137" s="10"/>
      <c r="Q1137" s="307"/>
      <c r="R1137" s="23"/>
      <c r="S1137" s="10"/>
      <c r="T1137" s="307"/>
      <c r="U1137" s="23"/>
      <c r="V1137" s="82"/>
      <c r="W1137" s="82"/>
      <c r="X1137" s="82"/>
      <c r="Y1137" s="82"/>
      <c r="Z1137" s="82"/>
      <c r="AA1137" s="65"/>
      <c r="AB1137" s="4"/>
      <c r="AC1137" s="4"/>
      <c r="AD1137" s="4"/>
      <c r="AE1137" s="4"/>
      <c r="AF1137" s="4"/>
      <c r="AG1137" s="4"/>
      <c r="AH1137" s="4"/>
      <c r="AI1137" s="4"/>
      <c r="AJ1137" s="4"/>
      <c r="AK1137" s="4"/>
      <c r="AL1137" s="4"/>
      <c r="AM1137" s="4"/>
    </row>
    <row r="1138" spans="1:39" s="3" customFormat="1" ht="15" x14ac:dyDescent="0.25">
      <c r="A1138" s="10"/>
      <c r="B1138" s="10"/>
      <c r="C1138" s="10"/>
      <c r="D1138" s="10"/>
      <c r="E1138" s="10"/>
      <c r="F1138" s="10"/>
      <c r="G1138" s="10"/>
      <c r="H1138" s="23"/>
      <c r="I1138" s="10"/>
      <c r="J1138" s="10"/>
      <c r="K1138" s="10"/>
      <c r="L1138" s="23"/>
      <c r="M1138" s="10"/>
      <c r="N1138" s="307"/>
      <c r="O1138" s="23"/>
      <c r="P1138" s="10"/>
      <c r="Q1138" s="307"/>
      <c r="R1138" s="23"/>
      <c r="S1138" s="10"/>
      <c r="T1138" s="307"/>
      <c r="U1138" s="23"/>
      <c r="V1138" s="82"/>
      <c r="W1138" s="82"/>
      <c r="X1138" s="82"/>
      <c r="Y1138" s="82"/>
      <c r="Z1138" s="82"/>
      <c r="AA1138" s="65"/>
      <c r="AB1138" s="4"/>
      <c r="AC1138" s="4"/>
      <c r="AD1138" s="4"/>
      <c r="AE1138" s="4"/>
      <c r="AF1138" s="4"/>
      <c r="AG1138" s="4"/>
      <c r="AH1138" s="4"/>
      <c r="AI1138" s="4"/>
      <c r="AJ1138" s="4"/>
      <c r="AK1138" s="4"/>
      <c r="AL1138" s="4"/>
      <c r="AM1138" s="4"/>
    </row>
    <row r="1139" spans="1:39" s="3" customFormat="1" ht="15" x14ac:dyDescent="0.25">
      <c r="A1139" s="10"/>
      <c r="B1139" s="10"/>
      <c r="C1139" s="10"/>
      <c r="D1139" s="10"/>
      <c r="E1139" s="10"/>
      <c r="F1139" s="10"/>
      <c r="G1139" s="10"/>
      <c r="H1139" s="23"/>
      <c r="I1139" s="10"/>
      <c r="J1139" s="10"/>
      <c r="K1139" s="10"/>
      <c r="L1139" s="23"/>
      <c r="M1139" s="10"/>
      <c r="N1139" s="307"/>
      <c r="O1139" s="23"/>
      <c r="P1139" s="10"/>
      <c r="Q1139" s="307"/>
      <c r="R1139" s="23"/>
      <c r="S1139" s="10"/>
      <c r="T1139" s="307"/>
      <c r="U1139" s="23"/>
      <c r="V1139" s="82"/>
      <c r="W1139" s="82"/>
      <c r="X1139" s="82"/>
      <c r="Y1139" s="82"/>
      <c r="Z1139" s="82"/>
      <c r="AA1139" s="65"/>
      <c r="AB1139" s="4"/>
      <c r="AC1139" s="4"/>
      <c r="AD1139" s="4"/>
      <c r="AE1139" s="4"/>
      <c r="AF1139" s="4"/>
      <c r="AG1139" s="4"/>
      <c r="AH1139" s="4"/>
      <c r="AI1139" s="4"/>
      <c r="AJ1139" s="4"/>
      <c r="AK1139" s="4"/>
      <c r="AL1139" s="4"/>
      <c r="AM1139" s="4"/>
    </row>
    <row r="1140" spans="1:39" s="3" customFormat="1" ht="15" x14ac:dyDescent="0.25">
      <c r="A1140" s="10"/>
      <c r="B1140" s="10"/>
      <c r="C1140" s="10"/>
      <c r="D1140" s="10"/>
      <c r="E1140" s="10"/>
      <c r="F1140" s="10"/>
      <c r="G1140" s="10"/>
      <c r="H1140" s="23"/>
      <c r="I1140" s="10"/>
      <c r="J1140" s="10"/>
      <c r="K1140" s="10"/>
      <c r="L1140" s="23"/>
      <c r="M1140" s="10"/>
      <c r="N1140" s="307"/>
      <c r="O1140" s="23"/>
      <c r="P1140" s="10"/>
      <c r="Q1140" s="307"/>
      <c r="R1140" s="23"/>
      <c r="S1140" s="10"/>
      <c r="T1140" s="307"/>
      <c r="U1140" s="23"/>
      <c r="V1140" s="82"/>
      <c r="W1140" s="82"/>
      <c r="X1140" s="82"/>
      <c r="Y1140" s="82"/>
      <c r="Z1140" s="82"/>
      <c r="AA1140" s="65"/>
      <c r="AB1140" s="4"/>
      <c r="AC1140" s="4"/>
      <c r="AD1140" s="4"/>
      <c r="AE1140" s="4"/>
      <c r="AF1140" s="4"/>
      <c r="AG1140" s="4"/>
      <c r="AH1140" s="4"/>
      <c r="AI1140" s="4"/>
      <c r="AJ1140" s="4"/>
      <c r="AK1140" s="4"/>
      <c r="AL1140" s="4"/>
      <c r="AM1140" s="4"/>
    </row>
    <row r="1141" spans="1:39" s="3" customFormat="1" ht="15" x14ac:dyDescent="0.25">
      <c r="A1141" s="10"/>
      <c r="B1141" s="10"/>
      <c r="C1141" s="10"/>
      <c r="D1141" s="10"/>
      <c r="E1141" s="10"/>
      <c r="F1141" s="10"/>
      <c r="G1141" s="10"/>
      <c r="H1141" s="23"/>
      <c r="I1141" s="10"/>
      <c r="J1141" s="10"/>
      <c r="K1141" s="10"/>
      <c r="L1141" s="23"/>
      <c r="M1141" s="10"/>
      <c r="N1141" s="307"/>
      <c r="O1141" s="23"/>
      <c r="P1141" s="10"/>
      <c r="Q1141" s="307"/>
      <c r="R1141" s="23"/>
      <c r="S1141" s="10"/>
      <c r="T1141" s="307"/>
      <c r="U1141" s="23"/>
      <c r="V1141" s="82"/>
      <c r="W1141" s="82"/>
      <c r="X1141" s="82"/>
      <c r="Y1141" s="82"/>
      <c r="Z1141" s="82"/>
      <c r="AA1141" s="65"/>
      <c r="AB1141" s="4"/>
      <c r="AC1141" s="4"/>
      <c r="AD1141" s="4"/>
      <c r="AE1141" s="4"/>
      <c r="AF1141" s="4"/>
      <c r="AG1141" s="4"/>
      <c r="AH1141" s="4"/>
      <c r="AI1141" s="4"/>
      <c r="AJ1141" s="4"/>
      <c r="AK1141" s="4"/>
      <c r="AL1141" s="4"/>
      <c r="AM1141" s="4"/>
    </row>
    <row r="1142" spans="1:39" s="3" customFormat="1" ht="15" x14ac:dyDescent="0.25">
      <c r="A1142" s="10"/>
      <c r="B1142" s="10"/>
      <c r="C1142" s="10"/>
      <c r="D1142" s="10"/>
      <c r="E1142" s="10"/>
      <c r="F1142" s="10"/>
      <c r="G1142" s="10"/>
      <c r="H1142" s="23"/>
      <c r="I1142" s="10"/>
      <c r="J1142" s="10"/>
      <c r="K1142" s="10"/>
      <c r="L1142" s="23"/>
      <c r="M1142" s="10"/>
      <c r="N1142" s="307"/>
      <c r="O1142" s="23"/>
      <c r="P1142" s="10"/>
      <c r="Q1142" s="307"/>
      <c r="R1142" s="23"/>
      <c r="S1142" s="10"/>
      <c r="T1142" s="307"/>
      <c r="U1142" s="23"/>
      <c r="V1142" s="82"/>
      <c r="W1142" s="82"/>
      <c r="X1142" s="82"/>
      <c r="Y1142" s="82"/>
      <c r="Z1142" s="82"/>
      <c r="AA1142" s="65"/>
      <c r="AB1142" s="4"/>
      <c r="AC1142" s="4"/>
      <c r="AD1142" s="4"/>
      <c r="AE1142" s="4"/>
      <c r="AF1142" s="4"/>
      <c r="AG1142" s="4"/>
      <c r="AH1142" s="4"/>
      <c r="AI1142" s="4"/>
      <c r="AJ1142" s="4"/>
      <c r="AK1142" s="4"/>
      <c r="AL1142" s="4"/>
      <c r="AM1142" s="4"/>
    </row>
    <row r="1143" spans="1:39" s="3" customFormat="1" ht="15" x14ac:dyDescent="0.25">
      <c r="A1143" s="10"/>
      <c r="B1143" s="10"/>
      <c r="C1143" s="10"/>
      <c r="D1143" s="10"/>
      <c r="E1143" s="10"/>
      <c r="F1143" s="10"/>
      <c r="G1143" s="10"/>
      <c r="H1143" s="23"/>
      <c r="I1143" s="10"/>
      <c r="J1143" s="10"/>
      <c r="K1143" s="10"/>
      <c r="L1143" s="23"/>
      <c r="M1143" s="10"/>
      <c r="N1143" s="307"/>
      <c r="O1143" s="23"/>
      <c r="P1143" s="10"/>
      <c r="Q1143" s="307"/>
      <c r="R1143" s="23"/>
      <c r="S1143" s="10"/>
      <c r="T1143" s="307"/>
      <c r="U1143" s="23"/>
      <c r="V1143" s="82"/>
      <c r="W1143" s="82"/>
      <c r="X1143" s="82"/>
      <c r="Y1143" s="82"/>
      <c r="Z1143" s="82"/>
      <c r="AA1143" s="65"/>
      <c r="AB1143" s="4"/>
      <c r="AC1143" s="4"/>
      <c r="AD1143" s="4"/>
      <c r="AE1143" s="4"/>
      <c r="AF1143" s="4"/>
      <c r="AG1143" s="4"/>
      <c r="AH1143" s="4"/>
      <c r="AI1143" s="4"/>
      <c r="AJ1143" s="4"/>
      <c r="AK1143" s="4"/>
      <c r="AL1143" s="4"/>
      <c r="AM1143" s="4"/>
    </row>
    <row r="1144" spans="1:39" s="3" customFormat="1" ht="15" x14ac:dyDescent="0.25">
      <c r="A1144" s="10"/>
      <c r="B1144" s="10"/>
      <c r="C1144" s="10"/>
      <c r="D1144" s="10"/>
      <c r="E1144" s="10"/>
      <c r="F1144" s="10"/>
      <c r="G1144" s="10"/>
      <c r="H1144" s="23"/>
      <c r="I1144" s="10"/>
      <c r="J1144" s="10"/>
      <c r="K1144" s="10"/>
      <c r="L1144" s="23"/>
      <c r="M1144" s="10"/>
      <c r="N1144" s="307"/>
      <c r="O1144" s="23"/>
      <c r="P1144" s="10"/>
      <c r="Q1144" s="307"/>
      <c r="R1144" s="23"/>
      <c r="S1144" s="10"/>
      <c r="T1144" s="307"/>
      <c r="U1144" s="23"/>
      <c r="V1144" s="82"/>
      <c r="W1144" s="82"/>
      <c r="X1144" s="82"/>
      <c r="Y1144" s="82"/>
      <c r="Z1144" s="82"/>
      <c r="AA1144" s="65"/>
      <c r="AB1144" s="4"/>
      <c r="AC1144" s="4"/>
      <c r="AD1144" s="4"/>
      <c r="AE1144" s="4"/>
      <c r="AF1144" s="4"/>
      <c r="AG1144" s="4"/>
      <c r="AH1144" s="4"/>
      <c r="AI1144" s="4"/>
      <c r="AJ1144" s="4"/>
      <c r="AK1144" s="4"/>
      <c r="AL1144" s="4"/>
      <c r="AM1144" s="4"/>
    </row>
    <row r="1145" spans="1:39" s="3" customFormat="1" ht="15" x14ac:dyDescent="0.25">
      <c r="A1145" s="10"/>
      <c r="B1145" s="10"/>
      <c r="C1145" s="10"/>
      <c r="D1145" s="10"/>
      <c r="E1145" s="10"/>
      <c r="F1145" s="10"/>
      <c r="G1145" s="10"/>
      <c r="H1145" s="23"/>
      <c r="I1145" s="10"/>
      <c r="J1145" s="10"/>
      <c r="K1145" s="10"/>
      <c r="L1145" s="23"/>
      <c r="M1145" s="10"/>
      <c r="N1145" s="307"/>
      <c r="O1145" s="23"/>
      <c r="P1145" s="10"/>
      <c r="Q1145" s="307"/>
      <c r="R1145" s="23"/>
      <c r="S1145" s="10"/>
      <c r="T1145" s="307"/>
      <c r="U1145" s="23"/>
      <c r="V1145" s="82"/>
      <c r="W1145" s="82"/>
      <c r="X1145" s="82"/>
      <c r="Y1145" s="82"/>
      <c r="Z1145" s="82"/>
      <c r="AA1145" s="65"/>
      <c r="AB1145" s="4"/>
      <c r="AC1145" s="4"/>
      <c r="AD1145" s="4"/>
      <c r="AE1145" s="4"/>
      <c r="AF1145" s="4"/>
      <c r="AG1145" s="4"/>
      <c r="AH1145" s="4"/>
      <c r="AI1145" s="4"/>
      <c r="AJ1145" s="4"/>
      <c r="AK1145" s="4"/>
      <c r="AL1145" s="4"/>
      <c r="AM1145" s="4"/>
    </row>
    <row r="1146" spans="1:39" s="3" customFormat="1" ht="15" x14ac:dyDescent="0.25">
      <c r="A1146" s="10"/>
      <c r="B1146" s="10"/>
      <c r="C1146" s="10"/>
      <c r="D1146" s="10"/>
      <c r="E1146" s="10"/>
      <c r="F1146" s="10"/>
      <c r="G1146" s="10"/>
      <c r="H1146" s="23"/>
      <c r="I1146" s="10"/>
      <c r="J1146" s="10"/>
      <c r="K1146" s="10"/>
      <c r="L1146" s="23"/>
      <c r="M1146" s="10"/>
      <c r="N1146" s="307"/>
      <c r="O1146" s="23"/>
      <c r="P1146" s="10"/>
      <c r="Q1146" s="307"/>
      <c r="R1146" s="23"/>
      <c r="S1146" s="10"/>
      <c r="T1146" s="307"/>
      <c r="U1146" s="23"/>
      <c r="V1146" s="82"/>
      <c r="W1146" s="82"/>
      <c r="X1146" s="82"/>
      <c r="Y1146" s="82"/>
      <c r="Z1146" s="82"/>
      <c r="AA1146" s="65"/>
      <c r="AB1146" s="4"/>
      <c r="AC1146" s="4"/>
      <c r="AD1146" s="4"/>
      <c r="AE1146" s="4"/>
      <c r="AF1146" s="4"/>
      <c r="AG1146" s="4"/>
      <c r="AH1146" s="4"/>
      <c r="AI1146" s="4"/>
      <c r="AJ1146" s="4"/>
      <c r="AK1146" s="4"/>
      <c r="AL1146" s="4"/>
      <c r="AM1146" s="4"/>
    </row>
    <row r="1147" spans="1:39" s="3" customFormat="1" ht="15" x14ac:dyDescent="0.25">
      <c r="A1147" s="10"/>
      <c r="B1147" s="10"/>
      <c r="C1147" s="10"/>
      <c r="D1147" s="10"/>
      <c r="E1147" s="10"/>
      <c r="F1147" s="10"/>
      <c r="G1147" s="10"/>
      <c r="H1147" s="23"/>
      <c r="I1147" s="10"/>
      <c r="J1147" s="10"/>
      <c r="K1147" s="10"/>
      <c r="L1147" s="23"/>
      <c r="M1147" s="10"/>
      <c r="N1147" s="307"/>
      <c r="O1147" s="23"/>
      <c r="P1147" s="10"/>
      <c r="Q1147" s="307"/>
      <c r="R1147" s="23"/>
      <c r="S1147" s="10"/>
      <c r="T1147" s="307"/>
      <c r="U1147" s="23"/>
      <c r="V1147" s="82"/>
      <c r="W1147" s="82"/>
      <c r="X1147" s="82"/>
      <c r="Y1147" s="82"/>
      <c r="Z1147" s="82"/>
      <c r="AA1147" s="65"/>
      <c r="AB1147" s="4"/>
      <c r="AC1147" s="4"/>
      <c r="AD1147" s="4"/>
      <c r="AE1147" s="4"/>
      <c r="AF1147" s="4"/>
      <c r="AG1147" s="4"/>
      <c r="AH1147" s="4"/>
      <c r="AI1147" s="4"/>
      <c r="AJ1147" s="4"/>
      <c r="AK1147" s="4"/>
      <c r="AL1147" s="4"/>
      <c r="AM1147" s="4"/>
    </row>
    <row r="1148" spans="1:39" s="3" customFormat="1" ht="15" x14ac:dyDescent="0.25">
      <c r="A1148" s="10"/>
      <c r="B1148" s="10"/>
      <c r="C1148" s="10"/>
      <c r="D1148" s="10"/>
      <c r="E1148" s="10"/>
      <c r="F1148" s="10"/>
      <c r="G1148" s="10"/>
      <c r="H1148" s="23"/>
      <c r="I1148" s="10"/>
      <c r="J1148" s="10"/>
      <c r="K1148" s="10"/>
      <c r="L1148" s="23"/>
      <c r="M1148" s="10"/>
      <c r="N1148" s="307"/>
      <c r="O1148" s="23"/>
      <c r="P1148" s="10"/>
      <c r="Q1148" s="307"/>
      <c r="R1148" s="23"/>
      <c r="S1148" s="10"/>
      <c r="T1148" s="307"/>
      <c r="U1148" s="23"/>
      <c r="V1148" s="82"/>
      <c r="W1148" s="82"/>
      <c r="X1148" s="82"/>
      <c r="Y1148" s="82"/>
      <c r="Z1148" s="82"/>
      <c r="AA1148" s="65"/>
      <c r="AB1148" s="4"/>
      <c r="AC1148" s="4"/>
      <c r="AD1148" s="4"/>
      <c r="AE1148" s="4"/>
      <c r="AF1148" s="4"/>
      <c r="AG1148" s="4"/>
      <c r="AH1148" s="4"/>
      <c r="AI1148" s="4"/>
      <c r="AJ1148" s="4"/>
      <c r="AK1148" s="4"/>
      <c r="AL1148" s="4"/>
      <c r="AM1148" s="4"/>
    </row>
    <row r="1149" spans="1:39" s="3" customFormat="1" ht="15" x14ac:dyDescent="0.25">
      <c r="A1149" s="10"/>
      <c r="B1149" s="10"/>
      <c r="C1149" s="10"/>
      <c r="D1149" s="10"/>
      <c r="E1149" s="10"/>
      <c r="F1149" s="10"/>
      <c r="G1149" s="10"/>
      <c r="H1149" s="23"/>
      <c r="I1149" s="10"/>
      <c r="J1149" s="10"/>
      <c r="K1149" s="10"/>
      <c r="L1149" s="23"/>
      <c r="M1149" s="10"/>
      <c r="N1149" s="307"/>
      <c r="O1149" s="23"/>
      <c r="P1149" s="10"/>
      <c r="Q1149" s="307"/>
      <c r="R1149" s="23"/>
      <c r="S1149" s="10"/>
      <c r="T1149" s="307"/>
      <c r="U1149" s="23"/>
      <c r="V1149" s="82"/>
      <c r="W1149" s="82"/>
      <c r="X1149" s="82"/>
      <c r="Y1149" s="82"/>
      <c r="Z1149" s="82"/>
      <c r="AA1149" s="65"/>
      <c r="AB1149" s="4"/>
      <c r="AC1149" s="4"/>
      <c r="AD1149" s="4"/>
      <c r="AE1149" s="4"/>
      <c r="AF1149" s="4"/>
      <c r="AG1149" s="4"/>
      <c r="AH1149" s="4"/>
      <c r="AI1149" s="4"/>
      <c r="AJ1149" s="4"/>
      <c r="AK1149" s="4"/>
      <c r="AL1149" s="4"/>
      <c r="AM1149" s="4"/>
    </row>
    <row r="1150" spans="1:39" s="3" customFormat="1" ht="15" x14ac:dyDescent="0.25">
      <c r="A1150" s="10"/>
      <c r="B1150" s="10"/>
      <c r="C1150" s="10"/>
      <c r="D1150" s="10"/>
      <c r="E1150" s="10"/>
      <c r="F1150" s="10"/>
      <c r="G1150" s="10"/>
      <c r="H1150" s="23"/>
      <c r="I1150" s="10"/>
      <c r="J1150" s="10"/>
      <c r="K1150" s="10"/>
      <c r="L1150" s="23"/>
      <c r="M1150" s="10"/>
      <c r="N1150" s="307"/>
      <c r="O1150" s="23"/>
      <c r="P1150" s="10"/>
      <c r="Q1150" s="307"/>
      <c r="R1150" s="23"/>
      <c r="S1150" s="10"/>
      <c r="T1150" s="307"/>
      <c r="U1150" s="23"/>
      <c r="V1150" s="82"/>
      <c r="W1150" s="82"/>
      <c r="X1150" s="82"/>
      <c r="Y1150" s="82"/>
      <c r="Z1150" s="82"/>
      <c r="AA1150" s="65"/>
      <c r="AB1150" s="4"/>
      <c r="AC1150" s="4"/>
      <c r="AD1150" s="4"/>
      <c r="AE1150" s="4"/>
      <c r="AF1150" s="4"/>
      <c r="AG1150" s="4"/>
      <c r="AH1150" s="4"/>
      <c r="AI1150" s="4"/>
      <c r="AJ1150" s="4"/>
      <c r="AK1150" s="4"/>
      <c r="AL1150" s="4"/>
      <c r="AM1150" s="4"/>
    </row>
    <row r="1151" spans="1:39" s="3" customFormat="1" ht="15" x14ac:dyDescent="0.25">
      <c r="A1151" s="10"/>
      <c r="B1151" s="10"/>
      <c r="C1151" s="10"/>
      <c r="D1151" s="10"/>
      <c r="E1151" s="10"/>
      <c r="F1151" s="10"/>
      <c r="G1151" s="10"/>
      <c r="H1151" s="23"/>
      <c r="I1151" s="10"/>
      <c r="J1151" s="10"/>
      <c r="K1151" s="10"/>
      <c r="L1151" s="23"/>
      <c r="M1151" s="10"/>
      <c r="N1151" s="307"/>
      <c r="O1151" s="23"/>
      <c r="P1151" s="10"/>
      <c r="Q1151" s="307"/>
      <c r="R1151" s="23"/>
      <c r="S1151" s="10"/>
      <c r="T1151" s="307"/>
      <c r="U1151" s="23"/>
      <c r="V1151" s="82"/>
      <c r="W1151" s="82"/>
      <c r="X1151" s="82"/>
      <c r="Y1151" s="82"/>
      <c r="Z1151" s="82"/>
      <c r="AA1151" s="65"/>
      <c r="AB1151" s="4"/>
      <c r="AC1151" s="4"/>
      <c r="AD1151" s="4"/>
      <c r="AE1151" s="4"/>
      <c r="AF1151" s="4"/>
      <c r="AG1151" s="4"/>
      <c r="AH1151" s="4"/>
      <c r="AI1151" s="4"/>
      <c r="AJ1151" s="4"/>
      <c r="AK1151" s="4"/>
      <c r="AL1151" s="4"/>
      <c r="AM1151" s="4"/>
    </row>
    <row r="1152" spans="1:39" s="3" customFormat="1" ht="15" x14ac:dyDescent="0.25">
      <c r="A1152" s="10"/>
      <c r="B1152" s="10"/>
      <c r="C1152" s="10"/>
      <c r="D1152" s="10"/>
      <c r="E1152" s="10"/>
      <c r="F1152" s="10"/>
      <c r="G1152" s="10"/>
      <c r="H1152" s="23"/>
      <c r="I1152" s="10"/>
      <c r="J1152" s="10"/>
      <c r="K1152" s="10"/>
      <c r="L1152" s="23"/>
      <c r="M1152" s="10"/>
      <c r="N1152" s="307"/>
      <c r="O1152" s="23"/>
      <c r="P1152" s="10"/>
      <c r="Q1152" s="307"/>
      <c r="R1152" s="23"/>
      <c r="S1152" s="10"/>
      <c r="T1152" s="307"/>
      <c r="U1152" s="23"/>
      <c r="V1152" s="82"/>
      <c r="W1152" s="82"/>
      <c r="X1152" s="82"/>
      <c r="Y1152" s="82"/>
      <c r="Z1152" s="82"/>
      <c r="AA1152" s="65"/>
      <c r="AB1152" s="4"/>
      <c r="AC1152" s="4"/>
      <c r="AD1152" s="4"/>
      <c r="AE1152" s="4"/>
      <c r="AF1152" s="4"/>
      <c r="AG1152" s="4"/>
      <c r="AH1152" s="4"/>
      <c r="AI1152" s="4"/>
      <c r="AJ1152" s="4"/>
      <c r="AK1152" s="4"/>
      <c r="AL1152" s="4"/>
      <c r="AM1152" s="4"/>
    </row>
    <row r="1153" spans="1:39" s="3" customFormat="1" ht="15" x14ac:dyDescent="0.25">
      <c r="A1153" s="10"/>
      <c r="B1153" s="10"/>
      <c r="C1153" s="10"/>
      <c r="D1153" s="10"/>
      <c r="E1153" s="10"/>
      <c r="F1153" s="10"/>
      <c r="G1153" s="10"/>
      <c r="H1153" s="23"/>
      <c r="I1153" s="10"/>
      <c r="J1153" s="10"/>
      <c r="K1153" s="10"/>
      <c r="L1153" s="23"/>
      <c r="M1153" s="10"/>
      <c r="N1153" s="307"/>
      <c r="O1153" s="23"/>
      <c r="P1153" s="10"/>
      <c r="Q1153" s="307"/>
      <c r="R1153" s="23"/>
      <c r="S1153" s="10"/>
      <c r="T1153" s="307"/>
      <c r="U1153" s="23"/>
      <c r="V1153" s="82"/>
      <c r="W1153" s="82"/>
      <c r="X1153" s="82"/>
      <c r="Y1153" s="82"/>
      <c r="Z1153" s="82"/>
      <c r="AA1153" s="65"/>
      <c r="AB1153" s="4"/>
      <c r="AC1153" s="4"/>
      <c r="AD1153" s="4"/>
      <c r="AE1153" s="4"/>
      <c r="AF1153" s="4"/>
      <c r="AG1153" s="4"/>
      <c r="AH1153" s="4"/>
      <c r="AI1153" s="4"/>
      <c r="AJ1153" s="4"/>
      <c r="AK1153" s="4"/>
      <c r="AL1153" s="4"/>
      <c r="AM1153" s="4"/>
    </row>
    <row r="1154" spans="1:39" s="3" customFormat="1" ht="15" x14ac:dyDescent="0.25">
      <c r="A1154" s="113"/>
      <c r="B1154" s="113"/>
      <c r="C1154" s="113"/>
      <c r="D1154" s="113"/>
      <c r="E1154" s="204"/>
      <c r="F1154" s="204"/>
      <c r="G1154" s="355"/>
      <c r="I1154" s="113"/>
      <c r="J1154" s="356"/>
      <c r="K1154" s="357"/>
      <c r="M1154" s="113"/>
      <c r="N1154" s="358"/>
      <c r="P1154" s="113"/>
      <c r="Q1154" s="359"/>
      <c r="S1154" s="113"/>
      <c r="T1154" s="359"/>
      <c r="V1154" s="360"/>
      <c r="W1154" s="360"/>
      <c r="X1154" s="360"/>
      <c r="Y1154" s="360"/>
      <c r="Z1154" s="360"/>
      <c r="AA1154" s="65"/>
      <c r="AB1154" s="4"/>
      <c r="AC1154" s="4"/>
      <c r="AD1154" s="4"/>
      <c r="AE1154" s="4"/>
      <c r="AF1154" s="4"/>
      <c r="AG1154" s="4"/>
      <c r="AH1154" s="4"/>
      <c r="AI1154" s="4"/>
      <c r="AJ1154" s="4"/>
      <c r="AK1154" s="4"/>
      <c r="AL1154" s="4"/>
      <c r="AM1154" s="4"/>
    </row>
    <row r="1155" spans="1:39" s="3" customFormat="1" ht="15" x14ac:dyDescent="0.25">
      <c r="A1155" s="63"/>
      <c r="B1155" s="63"/>
      <c r="C1155" s="63"/>
      <c r="D1155" s="63"/>
      <c r="E1155" s="10"/>
      <c r="F1155" s="10"/>
      <c r="G1155" s="7"/>
      <c r="I1155" s="63"/>
      <c r="J1155" s="47"/>
      <c r="K1155" s="108"/>
      <c r="M1155" s="63"/>
      <c r="N1155" s="197"/>
      <c r="P1155" s="113"/>
      <c r="Q1155" s="196"/>
      <c r="S1155" s="113"/>
      <c r="T1155" s="196"/>
      <c r="V1155" s="82"/>
      <c r="W1155" s="82"/>
      <c r="X1155" s="82"/>
      <c r="Y1155" s="82"/>
      <c r="Z1155" s="82"/>
      <c r="AA1155" s="65"/>
      <c r="AB1155" s="4"/>
      <c r="AC1155" s="4"/>
      <c r="AD1155" s="4"/>
      <c r="AE1155" s="4"/>
      <c r="AF1155" s="4"/>
      <c r="AG1155" s="4"/>
      <c r="AH1155" s="4"/>
      <c r="AI1155" s="4"/>
      <c r="AJ1155" s="4"/>
      <c r="AK1155" s="4"/>
      <c r="AL1155" s="4"/>
      <c r="AM1155" s="4"/>
    </row>
    <row r="1156" spans="1:39" s="3" customFormat="1" ht="15" x14ac:dyDescent="0.25">
      <c r="A1156" s="63"/>
      <c r="B1156" s="63"/>
      <c r="C1156" s="63"/>
      <c r="D1156" s="63"/>
      <c r="E1156" s="10"/>
      <c r="F1156" s="10"/>
      <c r="G1156" s="7"/>
      <c r="I1156" s="63"/>
      <c r="J1156" s="47"/>
      <c r="K1156" s="108"/>
      <c r="M1156" s="63"/>
      <c r="N1156" s="197"/>
      <c r="P1156" s="113"/>
      <c r="Q1156" s="196"/>
      <c r="S1156" s="113"/>
      <c r="T1156" s="196"/>
      <c r="V1156" s="82"/>
      <c r="W1156" s="82"/>
      <c r="X1156" s="82"/>
      <c r="Y1156" s="82"/>
      <c r="Z1156" s="82"/>
      <c r="AA1156" s="65"/>
      <c r="AB1156" s="4"/>
      <c r="AC1156" s="4"/>
      <c r="AD1156" s="4"/>
      <c r="AE1156" s="4"/>
      <c r="AF1156" s="4"/>
      <c r="AG1156" s="4"/>
      <c r="AH1156" s="4"/>
      <c r="AI1156" s="4"/>
      <c r="AJ1156" s="4"/>
      <c r="AK1156" s="4"/>
      <c r="AL1156" s="4"/>
      <c r="AM1156" s="4"/>
    </row>
    <row r="1157" spans="1:39" s="3" customFormat="1" ht="15" x14ac:dyDescent="0.25">
      <c r="A1157" s="63"/>
      <c r="B1157" s="63"/>
      <c r="C1157" s="63"/>
      <c r="D1157" s="63"/>
      <c r="E1157" s="10"/>
      <c r="F1157" s="10"/>
      <c r="G1157" s="7"/>
      <c r="I1157" s="63"/>
      <c r="J1157" s="47"/>
      <c r="K1157" s="108"/>
      <c r="M1157" s="63"/>
      <c r="N1157" s="197"/>
      <c r="P1157" s="113"/>
      <c r="Q1157" s="196"/>
      <c r="S1157" s="113"/>
      <c r="T1157" s="196"/>
      <c r="V1157" s="82"/>
      <c r="W1157" s="82"/>
      <c r="X1157" s="82"/>
      <c r="Y1157" s="82"/>
      <c r="Z1157" s="82"/>
      <c r="AA1157" s="65"/>
      <c r="AB1157" s="4"/>
      <c r="AC1157" s="4"/>
      <c r="AD1157" s="4"/>
      <c r="AE1157" s="4"/>
      <c r="AF1157" s="4"/>
      <c r="AG1157" s="4"/>
      <c r="AH1157" s="4"/>
      <c r="AI1157" s="4"/>
      <c r="AJ1157" s="4"/>
      <c r="AK1157" s="4"/>
      <c r="AL1157" s="4"/>
      <c r="AM1157" s="4"/>
    </row>
    <row r="1158" spans="1:39" s="3" customFormat="1" ht="15" x14ac:dyDescent="0.25">
      <c r="A1158" s="63"/>
      <c r="B1158" s="63"/>
      <c r="C1158" s="63"/>
      <c r="D1158" s="63"/>
      <c r="E1158" s="10"/>
      <c r="F1158" s="10"/>
      <c r="G1158" s="7"/>
      <c r="I1158" s="63"/>
      <c r="J1158" s="47"/>
      <c r="K1158" s="108"/>
      <c r="M1158" s="63"/>
      <c r="N1158" s="197"/>
      <c r="P1158" s="113"/>
      <c r="Q1158" s="196"/>
      <c r="S1158" s="113"/>
      <c r="T1158" s="196"/>
      <c r="V1158" s="82"/>
      <c r="W1158" s="82"/>
      <c r="X1158" s="82"/>
      <c r="Y1158" s="82"/>
      <c r="Z1158" s="82"/>
      <c r="AA1158" s="65"/>
      <c r="AB1158" s="4"/>
      <c r="AC1158" s="4"/>
      <c r="AD1158" s="4"/>
      <c r="AE1158" s="4"/>
      <c r="AF1158" s="4"/>
      <c r="AG1158" s="4"/>
      <c r="AH1158" s="4"/>
      <c r="AI1158" s="4"/>
      <c r="AJ1158" s="4"/>
      <c r="AK1158" s="4"/>
      <c r="AL1158" s="4"/>
      <c r="AM1158" s="4"/>
    </row>
    <row r="1159" spans="1:39" s="3" customFormat="1" ht="15" x14ac:dyDescent="0.25">
      <c r="A1159" s="63"/>
      <c r="B1159" s="63"/>
      <c r="C1159" s="63"/>
      <c r="D1159" s="63"/>
      <c r="E1159" s="10"/>
      <c r="F1159" s="10"/>
      <c r="G1159" s="7"/>
      <c r="I1159" s="63"/>
      <c r="J1159" s="47"/>
      <c r="K1159" s="108"/>
      <c r="M1159" s="63"/>
      <c r="N1159" s="197"/>
      <c r="P1159" s="113"/>
      <c r="Q1159" s="196"/>
      <c r="S1159" s="113"/>
      <c r="T1159" s="196"/>
      <c r="V1159" s="82"/>
      <c r="W1159" s="82"/>
      <c r="X1159" s="82"/>
      <c r="Y1159" s="82"/>
      <c r="Z1159" s="82"/>
      <c r="AA1159" s="65"/>
      <c r="AB1159" s="4"/>
      <c r="AC1159" s="4"/>
      <c r="AD1159" s="4"/>
      <c r="AE1159" s="4"/>
      <c r="AF1159" s="4"/>
      <c r="AG1159" s="4"/>
      <c r="AH1159" s="4"/>
      <c r="AI1159" s="4"/>
      <c r="AJ1159" s="4"/>
      <c r="AK1159" s="4"/>
      <c r="AL1159" s="4"/>
      <c r="AM1159" s="4"/>
    </row>
    <row r="1160" spans="1:39" s="3" customFormat="1" ht="15" x14ac:dyDescent="0.25">
      <c r="A1160" s="63"/>
      <c r="B1160" s="63"/>
      <c r="C1160" s="63"/>
      <c r="D1160" s="63"/>
      <c r="E1160" s="10"/>
      <c r="F1160" s="10"/>
      <c r="G1160" s="7"/>
      <c r="I1160" s="63"/>
      <c r="J1160" s="47"/>
      <c r="K1160" s="108"/>
      <c r="M1160" s="63"/>
      <c r="N1160" s="197"/>
      <c r="P1160" s="113"/>
      <c r="Q1160" s="196"/>
      <c r="S1160" s="113"/>
      <c r="T1160" s="196"/>
      <c r="V1160" s="82"/>
      <c r="W1160" s="82"/>
      <c r="X1160" s="82"/>
      <c r="Y1160" s="82"/>
      <c r="Z1160" s="82"/>
      <c r="AA1160" s="65"/>
      <c r="AB1160" s="4"/>
      <c r="AC1160" s="4"/>
      <c r="AD1160" s="4"/>
      <c r="AE1160" s="4"/>
      <c r="AF1160" s="4"/>
      <c r="AG1160" s="4"/>
      <c r="AH1160" s="4"/>
      <c r="AI1160" s="4"/>
      <c r="AJ1160" s="4"/>
      <c r="AK1160" s="4"/>
      <c r="AL1160" s="4"/>
      <c r="AM1160" s="4"/>
    </row>
    <row r="1161" spans="1:39" s="3" customFormat="1" ht="15" x14ac:dyDescent="0.25">
      <c r="A1161" s="63"/>
      <c r="B1161" s="63"/>
      <c r="C1161" s="63"/>
      <c r="D1161" s="63"/>
      <c r="E1161" s="10"/>
      <c r="F1161" s="10"/>
      <c r="G1161" s="7"/>
      <c r="I1161" s="63"/>
      <c r="J1161" s="47"/>
      <c r="K1161" s="108"/>
      <c r="M1161" s="63"/>
      <c r="N1161" s="197"/>
      <c r="P1161" s="113"/>
      <c r="Q1161" s="196"/>
      <c r="S1161" s="113"/>
      <c r="T1161" s="196"/>
      <c r="V1161" s="82"/>
      <c r="W1161" s="82"/>
      <c r="X1161" s="82"/>
      <c r="Y1161" s="82"/>
      <c r="Z1161" s="82"/>
      <c r="AA1161" s="65"/>
      <c r="AB1161" s="4"/>
      <c r="AC1161" s="4"/>
      <c r="AD1161" s="4"/>
      <c r="AE1161" s="4"/>
      <c r="AF1161" s="4"/>
      <c r="AG1161" s="4"/>
      <c r="AH1161" s="4"/>
      <c r="AI1161" s="4"/>
      <c r="AJ1161" s="4"/>
      <c r="AK1161" s="4"/>
      <c r="AL1161" s="4"/>
      <c r="AM1161" s="4"/>
    </row>
    <row r="1162" spans="1:39" s="3" customFormat="1" ht="15" x14ac:dyDescent="0.25">
      <c r="A1162" s="63"/>
      <c r="B1162" s="63"/>
      <c r="C1162" s="63"/>
      <c r="D1162" s="63"/>
      <c r="E1162" s="10"/>
      <c r="F1162" s="10"/>
      <c r="G1162" s="7"/>
      <c r="I1162" s="63"/>
      <c r="J1162" s="47"/>
      <c r="K1162" s="108"/>
      <c r="M1162" s="63"/>
      <c r="N1162" s="197"/>
      <c r="P1162" s="113"/>
      <c r="Q1162" s="196"/>
      <c r="S1162" s="113"/>
      <c r="T1162" s="196"/>
      <c r="V1162" s="82"/>
      <c r="W1162" s="82"/>
      <c r="X1162" s="82"/>
      <c r="Y1162" s="82"/>
      <c r="Z1162" s="82"/>
      <c r="AA1162" s="65"/>
      <c r="AB1162" s="4"/>
      <c r="AC1162" s="4"/>
      <c r="AD1162" s="4"/>
      <c r="AE1162" s="4"/>
      <c r="AF1162" s="4"/>
      <c r="AG1162" s="4"/>
      <c r="AH1162" s="4"/>
      <c r="AI1162" s="4"/>
      <c r="AJ1162" s="4"/>
      <c r="AK1162" s="4"/>
      <c r="AL1162" s="4"/>
      <c r="AM1162" s="4"/>
    </row>
    <row r="1163" spans="1:39" s="3" customFormat="1" ht="15" x14ac:dyDescent="0.25">
      <c r="A1163" s="63"/>
      <c r="B1163" s="63"/>
      <c r="C1163" s="63"/>
      <c r="D1163" s="63"/>
      <c r="E1163" s="10"/>
      <c r="F1163" s="10"/>
      <c r="G1163" s="7"/>
      <c r="I1163" s="63"/>
      <c r="J1163" s="47"/>
      <c r="K1163" s="108"/>
      <c r="M1163" s="63"/>
      <c r="N1163" s="197"/>
      <c r="P1163" s="113"/>
      <c r="Q1163" s="196"/>
      <c r="S1163" s="113"/>
      <c r="T1163" s="196"/>
      <c r="V1163" s="82"/>
      <c r="W1163" s="82"/>
      <c r="X1163" s="82"/>
      <c r="Y1163" s="82"/>
      <c r="Z1163" s="82"/>
      <c r="AA1163" s="65"/>
      <c r="AB1163" s="4"/>
      <c r="AC1163" s="4"/>
      <c r="AD1163" s="4"/>
      <c r="AE1163" s="4"/>
      <c r="AF1163" s="4"/>
      <c r="AG1163" s="4"/>
      <c r="AH1163" s="4"/>
      <c r="AI1163" s="4"/>
      <c r="AJ1163" s="4"/>
      <c r="AK1163" s="4"/>
      <c r="AL1163" s="4"/>
      <c r="AM1163" s="4"/>
    </row>
    <row r="1164" spans="1:39" s="3" customFormat="1" ht="15" x14ac:dyDescent="0.25">
      <c r="A1164" s="63"/>
      <c r="B1164" s="63"/>
      <c r="C1164" s="63"/>
      <c r="D1164" s="63"/>
      <c r="E1164" s="10"/>
      <c r="F1164" s="10"/>
      <c r="G1164" s="7"/>
      <c r="I1164" s="63"/>
      <c r="J1164" s="47"/>
      <c r="K1164" s="108"/>
      <c r="M1164" s="63"/>
      <c r="N1164" s="197"/>
      <c r="P1164" s="113"/>
      <c r="Q1164" s="196"/>
      <c r="S1164" s="113"/>
      <c r="T1164" s="196"/>
      <c r="V1164" s="82"/>
      <c r="W1164" s="82"/>
      <c r="X1164" s="82"/>
      <c r="Y1164" s="82"/>
      <c r="Z1164" s="82"/>
      <c r="AA1164" s="65"/>
      <c r="AB1164" s="4"/>
      <c r="AC1164" s="4"/>
      <c r="AD1164" s="4"/>
      <c r="AE1164" s="4"/>
      <c r="AF1164" s="4"/>
      <c r="AG1164" s="4"/>
      <c r="AH1164" s="4"/>
      <c r="AI1164" s="4"/>
      <c r="AJ1164" s="4"/>
      <c r="AK1164" s="4"/>
      <c r="AL1164" s="4"/>
      <c r="AM1164" s="4"/>
    </row>
    <row r="1165" spans="1:39" s="3" customFormat="1" ht="15" x14ac:dyDescent="0.25">
      <c r="A1165" s="63"/>
      <c r="B1165" s="63"/>
      <c r="C1165" s="63"/>
      <c r="D1165" s="63"/>
      <c r="E1165" s="10"/>
      <c r="F1165" s="10"/>
      <c r="G1165" s="7"/>
      <c r="I1165" s="63"/>
      <c r="J1165" s="47"/>
      <c r="K1165" s="108"/>
      <c r="M1165" s="63"/>
      <c r="N1165" s="197"/>
      <c r="P1165" s="113"/>
      <c r="Q1165" s="196"/>
      <c r="S1165" s="113"/>
      <c r="T1165" s="196"/>
      <c r="V1165" s="82"/>
      <c r="W1165" s="82"/>
      <c r="X1165" s="82"/>
      <c r="Y1165" s="82"/>
      <c r="Z1165" s="82"/>
      <c r="AA1165" s="65"/>
      <c r="AB1165" s="4"/>
      <c r="AC1165" s="4"/>
      <c r="AD1165" s="4"/>
      <c r="AE1165" s="4"/>
      <c r="AF1165" s="4"/>
      <c r="AG1165" s="4"/>
      <c r="AH1165" s="4"/>
      <c r="AI1165" s="4"/>
      <c r="AJ1165" s="4"/>
      <c r="AK1165" s="4"/>
      <c r="AL1165" s="4"/>
      <c r="AM1165" s="4"/>
    </row>
    <row r="1166" spans="1:39" s="3" customFormat="1" ht="15" x14ac:dyDescent="0.25">
      <c r="A1166" s="63"/>
      <c r="B1166" s="63"/>
      <c r="C1166" s="63"/>
      <c r="D1166" s="63"/>
      <c r="E1166" s="10"/>
      <c r="F1166" s="10"/>
      <c r="G1166" s="7"/>
      <c r="I1166" s="63"/>
      <c r="J1166" s="47"/>
      <c r="K1166" s="108"/>
      <c r="M1166" s="63"/>
      <c r="N1166" s="197"/>
      <c r="P1166" s="113"/>
      <c r="Q1166" s="196"/>
      <c r="S1166" s="113"/>
      <c r="T1166" s="196"/>
      <c r="V1166" s="82"/>
      <c r="W1166" s="82"/>
      <c r="X1166" s="82"/>
      <c r="Y1166" s="82"/>
      <c r="Z1166" s="82"/>
      <c r="AA1166" s="65"/>
      <c r="AB1166" s="4"/>
      <c r="AC1166" s="4"/>
      <c r="AD1166" s="4"/>
      <c r="AE1166" s="4"/>
      <c r="AF1166" s="4"/>
      <c r="AG1166" s="4"/>
      <c r="AH1166" s="4"/>
      <c r="AI1166" s="4"/>
      <c r="AJ1166" s="4"/>
      <c r="AK1166" s="4"/>
      <c r="AL1166" s="4"/>
      <c r="AM1166" s="4"/>
    </row>
    <row r="1167" spans="1:39" s="3" customFormat="1" ht="15" x14ac:dyDescent="0.25">
      <c r="A1167" s="63"/>
      <c r="B1167" s="63"/>
      <c r="C1167" s="63"/>
      <c r="D1167" s="63"/>
      <c r="E1167" s="10"/>
      <c r="F1167" s="10"/>
      <c r="G1167" s="7"/>
      <c r="I1167" s="63"/>
      <c r="J1167" s="47"/>
      <c r="K1167" s="108"/>
      <c r="M1167" s="63"/>
      <c r="N1167" s="197"/>
      <c r="P1167" s="113"/>
      <c r="Q1167" s="196"/>
      <c r="S1167" s="113"/>
      <c r="T1167" s="196"/>
      <c r="V1167" s="82"/>
      <c r="W1167" s="82"/>
      <c r="X1167" s="82"/>
      <c r="Y1167" s="82"/>
      <c r="Z1167" s="82"/>
      <c r="AA1167" s="65"/>
      <c r="AB1167" s="4"/>
      <c r="AC1167" s="4"/>
      <c r="AD1167" s="4"/>
      <c r="AE1167" s="4"/>
      <c r="AF1167" s="4"/>
      <c r="AG1167" s="4"/>
      <c r="AH1167" s="4"/>
      <c r="AI1167" s="4"/>
      <c r="AJ1167" s="4"/>
      <c r="AK1167" s="4"/>
      <c r="AL1167" s="4"/>
      <c r="AM1167" s="4"/>
    </row>
    <row r="1168" spans="1:39" s="3" customFormat="1" ht="15" x14ac:dyDescent="0.25">
      <c r="A1168" s="63"/>
      <c r="B1168" s="63"/>
      <c r="C1168" s="63"/>
      <c r="D1168" s="63"/>
      <c r="E1168" s="10"/>
      <c r="F1168" s="10"/>
      <c r="G1168" s="7"/>
      <c r="I1168" s="63"/>
      <c r="J1168" s="47"/>
      <c r="K1168" s="108"/>
      <c r="M1168" s="63"/>
      <c r="N1168" s="197"/>
      <c r="P1168" s="113"/>
      <c r="Q1168" s="196"/>
      <c r="S1168" s="113"/>
      <c r="T1168" s="196"/>
      <c r="V1168" s="82"/>
      <c r="W1168" s="82"/>
      <c r="X1168" s="82"/>
      <c r="Y1168" s="82"/>
      <c r="Z1168" s="82"/>
      <c r="AA1168" s="65"/>
      <c r="AB1168" s="4"/>
      <c r="AC1168" s="4"/>
      <c r="AD1168" s="4"/>
      <c r="AE1168" s="4"/>
      <c r="AF1168" s="4"/>
      <c r="AG1168" s="4"/>
      <c r="AH1168" s="4"/>
      <c r="AI1168" s="4"/>
      <c r="AJ1168" s="4"/>
      <c r="AK1168" s="4"/>
      <c r="AL1168" s="4"/>
      <c r="AM1168" s="4"/>
    </row>
    <row r="1169" spans="1:39" s="3" customFormat="1" ht="15" x14ac:dyDescent="0.25">
      <c r="A1169" s="63"/>
      <c r="B1169" s="63"/>
      <c r="C1169" s="63"/>
      <c r="D1169" s="63"/>
      <c r="E1169" s="10"/>
      <c r="F1169" s="10"/>
      <c r="G1169" s="7"/>
      <c r="I1169" s="63"/>
      <c r="J1169" s="47"/>
      <c r="K1169" s="108"/>
      <c r="M1169" s="63"/>
      <c r="N1169" s="197"/>
      <c r="P1169" s="113"/>
      <c r="Q1169" s="196"/>
      <c r="S1169" s="113"/>
      <c r="T1169" s="196"/>
      <c r="V1169" s="82"/>
      <c r="W1169" s="82"/>
      <c r="X1169" s="82"/>
      <c r="Y1169" s="82"/>
      <c r="Z1169" s="82"/>
      <c r="AA1169" s="65"/>
      <c r="AB1169" s="4"/>
      <c r="AC1169" s="4"/>
      <c r="AD1169" s="4"/>
      <c r="AE1169" s="4"/>
      <c r="AF1169" s="4"/>
      <c r="AG1169" s="4"/>
      <c r="AH1169" s="4"/>
      <c r="AI1169" s="4"/>
      <c r="AJ1169" s="4"/>
      <c r="AK1169" s="4"/>
      <c r="AL1169" s="4"/>
      <c r="AM1169" s="4"/>
    </row>
    <row r="1170" spans="1:39" s="3" customFormat="1" ht="15" x14ac:dyDescent="0.25">
      <c r="A1170" s="63"/>
      <c r="B1170" s="63"/>
      <c r="C1170" s="63"/>
      <c r="D1170" s="63"/>
      <c r="E1170" s="10"/>
      <c r="F1170" s="10"/>
      <c r="G1170" s="7"/>
      <c r="I1170" s="63"/>
      <c r="J1170" s="47"/>
      <c r="K1170" s="108"/>
      <c r="M1170" s="63"/>
      <c r="N1170" s="197"/>
      <c r="P1170" s="113"/>
      <c r="Q1170" s="196"/>
      <c r="S1170" s="113"/>
      <c r="T1170" s="196"/>
      <c r="V1170" s="82"/>
      <c r="W1170" s="82"/>
      <c r="X1170" s="82"/>
      <c r="Y1170" s="82"/>
      <c r="Z1170" s="82"/>
      <c r="AA1170" s="65"/>
      <c r="AB1170" s="4"/>
      <c r="AC1170" s="4"/>
      <c r="AD1170" s="4"/>
      <c r="AE1170" s="4"/>
      <c r="AF1170" s="4"/>
      <c r="AG1170" s="4"/>
      <c r="AH1170" s="4"/>
      <c r="AI1170" s="4"/>
      <c r="AJ1170" s="4"/>
      <c r="AK1170" s="4"/>
      <c r="AL1170" s="4"/>
      <c r="AM1170" s="4"/>
    </row>
    <row r="1171" spans="1:39" s="3" customFormat="1" ht="15" x14ac:dyDescent="0.25">
      <c r="A1171" s="63"/>
      <c r="B1171" s="63"/>
      <c r="C1171" s="63"/>
      <c r="D1171" s="63"/>
      <c r="E1171" s="10"/>
      <c r="F1171" s="10"/>
      <c r="G1171" s="7"/>
      <c r="I1171" s="63"/>
      <c r="J1171" s="47"/>
      <c r="K1171" s="108"/>
      <c r="M1171" s="63"/>
      <c r="N1171" s="197"/>
      <c r="P1171" s="113"/>
      <c r="Q1171" s="196"/>
      <c r="S1171" s="113"/>
      <c r="T1171" s="196"/>
      <c r="V1171" s="82"/>
      <c r="W1171" s="82"/>
      <c r="X1171" s="82"/>
      <c r="Y1171" s="82"/>
      <c r="Z1171" s="82"/>
      <c r="AA1171" s="65"/>
      <c r="AB1171" s="4"/>
      <c r="AC1171" s="4"/>
      <c r="AD1171" s="4"/>
      <c r="AE1171" s="4"/>
      <c r="AF1171" s="4"/>
      <c r="AG1171" s="4"/>
      <c r="AH1171" s="4"/>
      <c r="AI1171" s="4"/>
      <c r="AJ1171" s="4"/>
      <c r="AK1171" s="4"/>
      <c r="AL1171" s="4"/>
      <c r="AM1171" s="4"/>
    </row>
    <row r="1172" spans="1:39" s="3" customFormat="1" ht="15" x14ac:dyDescent="0.25">
      <c r="A1172" s="63"/>
      <c r="B1172" s="63"/>
      <c r="C1172" s="63"/>
      <c r="D1172" s="63"/>
      <c r="E1172" s="10"/>
      <c r="F1172" s="10"/>
      <c r="G1172" s="7"/>
      <c r="I1172" s="63"/>
      <c r="J1172" s="47"/>
      <c r="K1172" s="108"/>
      <c r="M1172" s="63"/>
      <c r="N1172" s="197"/>
      <c r="P1172" s="113"/>
      <c r="Q1172" s="196"/>
      <c r="S1172" s="113"/>
      <c r="T1172" s="196"/>
      <c r="V1172" s="82"/>
      <c r="W1172" s="82"/>
      <c r="X1172" s="82"/>
      <c r="Y1172" s="82"/>
      <c r="Z1172" s="82"/>
      <c r="AA1172" s="65"/>
      <c r="AB1172" s="4"/>
      <c r="AC1172" s="4"/>
      <c r="AD1172" s="4"/>
      <c r="AE1172" s="4"/>
      <c r="AF1172" s="4"/>
      <c r="AG1172" s="4"/>
      <c r="AH1172" s="4"/>
      <c r="AI1172" s="4"/>
      <c r="AJ1172" s="4"/>
      <c r="AK1172" s="4"/>
      <c r="AL1172" s="4"/>
      <c r="AM1172" s="4"/>
    </row>
    <row r="1173" spans="1:39" s="3" customFormat="1" ht="15" x14ac:dyDescent="0.25">
      <c r="A1173" s="63"/>
      <c r="B1173" s="63"/>
      <c r="C1173" s="63"/>
      <c r="D1173" s="63"/>
      <c r="E1173" s="10"/>
      <c r="F1173" s="10"/>
      <c r="G1173" s="7"/>
      <c r="I1173" s="63"/>
      <c r="J1173" s="47"/>
      <c r="K1173" s="108"/>
      <c r="M1173" s="63"/>
      <c r="N1173" s="197"/>
      <c r="P1173" s="113"/>
      <c r="Q1173" s="196"/>
      <c r="S1173" s="113"/>
      <c r="T1173" s="196"/>
      <c r="V1173" s="82"/>
      <c r="W1173" s="82"/>
      <c r="X1173" s="82"/>
      <c r="Y1173" s="82"/>
      <c r="Z1173" s="82"/>
      <c r="AA1173" s="65"/>
      <c r="AB1173" s="4"/>
      <c r="AC1173" s="4"/>
      <c r="AD1173" s="4"/>
      <c r="AE1173" s="4"/>
      <c r="AF1173" s="4"/>
      <c r="AG1173" s="4"/>
      <c r="AH1173" s="4"/>
      <c r="AI1173" s="4"/>
      <c r="AJ1173" s="4"/>
      <c r="AK1173" s="4"/>
      <c r="AL1173" s="4"/>
      <c r="AM1173" s="4"/>
    </row>
    <row r="1174" spans="1:39" s="3" customFormat="1" ht="15" x14ac:dyDescent="0.25">
      <c r="A1174" s="63"/>
      <c r="B1174" s="63"/>
      <c r="C1174" s="63"/>
      <c r="D1174" s="63"/>
      <c r="E1174" s="10"/>
      <c r="F1174" s="10"/>
      <c r="G1174" s="7"/>
      <c r="I1174" s="63"/>
      <c r="J1174" s="47"/>
      <c r="K1174" s="108"/>
      <c r="M1174" s="63"/>
      <c r="N1174" s="197"/>
      <c r="P1174" s="113"/>
      <c r="Q1174" s="196"/>
      <c r="S1174" s="113"/>
      <c r="T1174" s="196"/>
      <c r="V1174" s="82"/>
      <c r="W1174" s="82"/>
      <c r="X1174" s="82"/>
      <c r="Y1174" s="82"/>
      <c r="Z1174" s="82"/>
      <c r="AA1174" s="65"/>
      <c r="AB1174" s="4"/>
      <c r="AC1174" s="4"/>
      <c r="AD1174" s="4"/>
      <c r="AE1174" s="4"/>
      <c r="AF1174" s="4"/>
      <c r="AG1174" s="4"/>
      <c r="AH1174" s="4"/>
      <c r="AI1174" s="4"/>
      <c r="AJ1174" s="4"/>
      <c r="AK1174" s="4"/>
      <c r="AL1174" s="4"/>
      <c r="AM1174" s="4"/>
    </row>
    <row r="1175" spans="1:39" s="3" customFormat="1" ht="15" x14ac:dyDescent="0.25">
      <c r="A1175" s="63"/>
      <c r="B1175" s="63"/>
      <c r="C1175" s="63"/>
      <c r="D1175" s="63"/>
      <c r="E1175" s="10"/>
      <c r="F1175" s="10"/>
      <c r="G1175" s="7"/>
      <c r="I1175" s="63"/>
      <c r="J1175" s="47"/>
      <c r="K1175" s="108"/>
      <c r="M1175" s="63"/>
      <c r="N1175" s="197"/>
      <c r="P1175" s="113"/>
      <c r="Q1175" s="196"/>
      <c r="S1175" s="113"/>
      <c r="T1175" s="196"/>
      <c r="V1175" s="82"/>
      <c r="W1175" s="82"/>
      <c r="X1175" s="82"/>
      <c r="Y1175" s="82"/>
      <c r="Z1175" s="82"/>
      <c r="AA1175" s="65"/>
      <c r="AB1175" s="4"/>
      <c r="AC1175" s="4"/>
      <c r="AD1175" s="4"/>
      <c r="AE1175" s="4"/>
      <c r="AF1175" s="4"/>
      <c r="AG1175" s="4"/>
      <c r="AH1175" s="4"/>
      <c r="AI1175" s="4"/>
      <c r="AJ1175" s="4"/>
      <c r="AK1175" s="4"/>
      <c r="AL1175" s="4"/>
      <c r="AM1175" s="4"/>
    </row>
    <row r="1176" spans="1:39" s="3" customFormat="1" ht="15" x14ac:dyDescent="0.25">
      <c r="A1176" s="63"/>
      <c r="B1176" s="63"/>
      <c r="C1176" s="63"/>
      <c r="D1176" s="63"/>
      <c r="E1176" s="10"/>
      <c r="F1176" s="10"/>
      <c r="G1176" s="7"/>
      <c r="I1176" s="63"/>
      <c r="J1176" s="47"/>
      <c r="K1176" s="108"/>
      <c r="M1176" s="63"/>
      <c r="N1176" s="197"/>
      <c r="P1176" s="113"/>
      <c r="Q1176" s="196"/>
      <c r="S1176" s="113"/>
      <c r="T1176" s="196"/>
      <c r="V1176" s="82"/>
      <c r="W1176" s="82"/>
      <c r="X1176" s="82"/>
      <c r="Y1176" s="82"/>
      <c r="Z1176" s="82"/>
      <c r="AA1176" s="65"/>
      <c r="AB1176" s="4"/>
      <c r="AC1176" s="4"/>
      <c r="AD1176" s="4"/>
      <c r="AE1176" s="4"/>
      <c r="AF1176" s="4"/>
      <c r="AG1176" s="4"/>
      <c r="AH1176" s="4"/>
      <c r="AI1176" s="4"/>
      <c r="AJ1176" s="4"/>
      <c r="AK1176" s="4"/>
      <c r="AL1176" s="4"/>
      <c r="AM1176" s="4"/>
    </row>
    <row r="1177" spans="1:39" s="3" customFormat="1" ht="15" x14ac:dyDescent="0.25">
      <c r="A1177" s="63"/>
      <c r="B1177" s="63"/>
      <c r="C1177" s="63"/>
      <c r="D1177" s="63"/>
      <c r="E1177" s="10"/>
      <c r="F1177" s="10"/>
      <c r="G1177" s="7"/>
      <c r="I1177" s="63"/>
      <c r="J1177" s="47"/>
      <c r="K1177" s="108"/>
      <c r="M1177" s="63"/>
      <c r="N1177" s="197"/>
      <c r="P1177" s="113"/>
      <c r="Q1177" s="196"/>
      <c r="S1177" s="113"/>
      <c r="T1177" s="196"/>
      <c r="V1177" s="82"/>
      <c r="W1177" s="82"/>
      <c r="X1177" s="82"/>
      <c r="Y1177" s="82"/>
      <c r="Z1177" s="82"/>
      <c r="AA1177" s="65"/>
      <c r="AB1177" s="4"/>
      <c r="AC1177" s="4"/>
      <c r="AD1177" s="4"/>
      <c r="AE1177" s="4"/>
      <c r="AF1177" s="4"/>
      <c r="AG1177" s="4"/>
      <c r="AH1177" s="4"/>
      <c r="AI1177" s="4"/>
      <c r="AJ1177" s="4"/>
      <c r="AK1177" s="4"/>
      <c r="AL1177" s="4"/>
      <c r="AM1177" s="4"/>
    </row>
    <row r="1178" spans="1:39" s="3" customFormat="1" ht="15" x14ac:dyDescent="0.25">
      <c r="A1178" s="63"/>
      <c r="B1178" s="63"/>
      <c r="C1178" s="63"/>
      <c r="D1178" s="63"/>
      <c r="E1178" s="10"/>
      <c r="F1178" s="10"/>
      <c r="G1178" s="7"/>
      <c r="I1178" s="63"/>
      <c r="J1178" s="47"/>
      <c r="K1178" s="108"/>
      <c r="M1178" s="63"/>
      <c r="N1178" s="197"/>
      <c r="P1178" s="113"/>
      <c r="Q1178" s="196"/>
      <c r="S1178" s="113"/>
      <c r="T1178" s="196"/>
      <c r="V1178" s="82"/>
      <c r="W1178" s="82"/>
      <c r="X1178" s="82"/>
      <c r="Y1178" s="82"/>
      <c r="Z1178" s="82"/>
      <c r="AA1178" s="65"/>
      <c r="AB1178" s="4"/>
      <c r="AC1178" s="4"/>
      <c r="AD1178" s="4"/>
      <c r="AE1178" s="4"/>
      <c r="AF1178" s="4"/>
      <c r="AG1178" s="4"/>
      <c r="AH1178" s="4"/>
      <c r="AI1178" s="4"/>
      <c r="AJ1178" s="4"/>
      <c r="AK1178" s="4"/>
      <c r="AL1178" s="4"/>
      <c r="AM1178" s="4"/>
    </row>
    <row r="1179" spans="1:39" s="3" customFormat="1" ht="15" x14ac:dyDescent="0.25">
      <c r="A1179" s="63"/>
      <c r="B1179" s="63"/>
      <c r="C1179" s="63"/>
      <c r="D1179" s="63"/>
      <c r="E1179" s="10"/>
      <c r="F1179" s="10"/>
      <c r="G1179" s="7"/>
      <c r="I1179" s="63"/>
      <c r="J1179" s="47"/>
      <c r="K1179" s="108"/>
      <c r="M1179" s="63"/>
      <c r="N1179" s="197"/>
      <c r="P1179" s="113"/>
      <c r="Q1179" s="196"/>
      <c r="S1179" s="113"/>
      <c r="T1179" s="196"/>
      <c r="V1179" s="82"/>
      <c r="W1179" s="82"/>
      <c r="X1179" s="82"/>
      <c r="Y1179" s="82"/>
      <c r="Z1179" s="82"/>
      <c r="AA1179" s="65"/>
      <c r="AB1179" s="4"/>
      <c r="AC1179" s="4"/>
      <c r="AD1179" s="4"/>
      <c r="AE1179" s="4"/>
      <c r="AF1179" s="4"/>
      <c r="AG1179" s="4"/>
      <c r="AH1179" s="4"/>
      <c r="AI1179" s="4"/>
      <c r="AJ1179" s="4"/>
      <c r="AK1179" s="4"/>
      <c r="AL1179" s="4"/>
      <c r="AM1179" s="4"/>
    </row>
    <row r="1180" spans="1:39" s="3" customFormat="1" ht="15" x14ac:dyDescent="0.25">
      <c r="A1180" s="63"/>
      <c r="B1180" s="63"/>
      <c r="C1180" s="63"/>
      <c r="D1180" s="63"/>
      <c r="E1180" s="10"/>
      <c r="F1180" s="10"/>
      <c r="G1180" s="7"/>
      <c r="I1180" s="63"/>
      <c r="J1180" s="47"/>
      <c r="K1180" s="108"/>
      <c r="M1180" s="63"/>
      <c r="N1180" s="197"/>
      <c r="P1180" s="113"/>
      <c r="Q1180" s="196"/>
      <c r="S1180" s="113"/>
      <c r="T1180" s="196"/>
      <c r="V1180" s="82"/>
      <c r="W1180" s="82"/>
      <c r="X1180" s="82"/>
      <c r="Y1180" s="82"/>
      <c r="Z1180" s="82"/>
      <c r="AA1180" s="65"/>
      <c r="AB1180" s="4"/>
      <c r="AC1180" s="4"/>
      <c r="AD1180" s="4"/>
      <c r="AE1180" s="4"/>
      <c r="AF1180" s="4"/>
      <c r="AG1180" s="4"/>
      <c r="AH1180" s="4"/>
      <c r="AI1180" s="4"/>
      <c r="AJ1180" s="4"/>
      <c r="AK1180" s="4"/>
      <c r="AL1180" s="4"/>
      <c r="AM1180" s="4"/>
    </row>
    <row r="1181" spans="1:39" s="3" customFormat="1" ht="15" x14ac:dyDescent="0.25">
      <c r="A1181" s="63"/>
      <c r="B1181" s="63"/>
      <c r="C1181" s="63"/>
      <c r="D1181" s="63"/>
      <c r="E1181" s="10"/>
      <c r="F1181" s="10"/>
      <c r="G1181" s="7"/>
      <c r="I1181" s="63"/>
      <c r="J1181" s="47"/>
      <c r="K1181" s="108"/>
      <c r="M1181" s="63"/>
      <c r="N1181" s="197"/>
      <c r="P1181" s="113"/>
      <c r="Q1181" s="196"/>
      <c r="S1181" s="113"/>
      <c r="T1181" s="196"/>
      <c r="V1181" s="82"/>
      <c r="W1181" s="82"/>
      <c r="X1181" s="82"/>
      <c r="Y1181" s="82"/>
      <c r="Z1181" s="82"/>
      <c r="AA1181" s="65"/>
      <c r="AB1181" s="4"/>
      <c r="AC1181" s="4"/>
      <c r="AD1181" s="4"/>
      <c r="AE1181" s="4"/>
      <c r="AF1181" s="4"/>
      <c r="AG1181" s="4"/>
      <c r="AH1181" s="4"/>
      <c r="AI1181" s="4"/>
      <c r="AJ1181" s="4"/>
      <c r="AK1181" s="4"/>
      <c r="AL1181" s="4"/>
      <c r="AM1181" s="4"/>
    </row>
    <row r="1182" spans="1:39" s="3" customFormat="1" ht="15" x14ac:dyDescent="0.25">
      <c r="A1182" s="63"/>
      <c r="B1182" s="63"/>
      <c r="C1182" s="63"/>
      <c r="D1182" s="63"/>
      <c r="E1182" s="10"/>
      <c r="F1182" s="10"/>
      <c r="G1182" s="7"/>
      <c r="I1182" s="63"/>
      <c r="J1182" s="47"/>
      <c r="K1182" s="108"/>
      <c r="M1182" s="63"/>
      <c r="N1182" s="197"/>
      <c r="P1182" s="113"/>
      <c r="Q1182" s="196"/>
      <c r="S1182" s="113"/>
      <c r="T1182" s="196"/>
      <c r="V1182" s="82"/>
      <c r="W1182" s="82"/>
      <c r="X1182" s="82"/>
      <c r="Y1182" s="82"/>
      <c r="Z1182" s="82"/>
      <c r="AA1182" s="65"/>
      <c r="AB1182" s="4"/>
      <c r="AC1182" s="4"/>
      <c r="AD1182" s="4"/>
      <c r="AE1182" s="4"/>
      <c r="AF1182" s="4"/>
      <c r="AG1182" s="4"/>
      <c r="AH1182" s="4"/>
      <c r="AI1182" s="4"/>
      <c r="AJ1182" s="4"/>
      <c r="AK1182" s="4"/>
      <c r="AL1182" s="4"/>
      <c r="AM1182" s="4"/>
    </row>
    <row r="1183" spans="1:39" s="3" customFormat="1" ht="15" x14ac:dyDescent="0.25">
      <c r="A1183" s="63"/>
      <c r="B1183" s="63"/>
      <c r="C1183" s="63"/>
      <c r="D1183" s="63"/>
      <c r="E1183" s="10"/>
      <c r="F1183" s="10"/>
      <c r="G1183" s="7"/>
      <c r="I1183" s="63"/>
      <c r="J1183" s="47"/>
      <c r="K1183" s="108"/>
      <c r="M1183" s="63"/>
      <c r="N1183" s="197"/>
      <c r="P1183" s="113"/>
      <c r="Q1183" s="196"/>
      <c r="S1183" s="113"/>
      <c r="T1183" s="196"/>
      <c r="V1183" s="82"/>
      <c r="W1183" s="82"/>
      <c r="X1183" s="82"/>
      <c r="Y1183" s="82"/>
      <c r="Z1183" s="82"/>
      <c r="AA1183" s="65"/>
      <c r="AB1183" s="4"/>
      <c r="AC1183" s="4"/>
      <c r="AD1183" s="4"/>
      <c r="AE1183" s="4"/>
      <c r="AF1183" s="4"/>
      <c r="AG1183" s="4"/>
      <c r="AH1183" s="4"/>
      <c r="AI1183" s="4"/>
      <c r="AJ1183" s="4"/>
      <c r="AK1183" s="4"/>
      <c r="AL1183" s="4"/>
      <c r="AM1183" s="4"/>
    </row>
    <row r="1184" spans="1:39" s="3" customFormat="1" ht="15" x14ac:dyDescent="0.25">
      <c r="A1184" s="63"/>
      <c r="B1184" s="63"/>
      <c r="C1184" s="63"/>
      <c r="D1184" s="63"/>
      <c r="E1184" s="10"/>
      <c r="F1184" s="10"/>
      <c r="G1184" s="7"/>
      <c r="I1184" s="63"/>
      <c r="J1184" s="47"/>
      <c r="K1184" s="108"/>
      <c r="M1184" s="63"/>
      <c r="N1184" s="197"/>
      <c r="P1184" s="113"/>
      <c r="Q1184" s="196"/>
      <c r="S1184" s="113"/>
      <c r="T1184" s="196"/>
      <c r="V1184" s="82"/>
      <c r="W1184" s="82"/>
      <c r="X1184" s="82"/>
      <c r="Y1184" s="82"/>
      <c r="Z1184" s="82"/>
      <c r="AA1184" s="65"/>
      <c r="AB1184" s="4"/>
      <c r="AC1184" s="4"/>
      <c r="AD1184" s="4"/>
      <c r="AE1184" s="4"/>
      <c r="AF1184" s="4"/>
      <c r="AG1184" s="4"/>
      <c r="AH1184" s="4"/>
      <c r="AI1184" s="4"/>
      <c r="AJ1184" s="4"/>
      <c r="AK1184" s="4"/>
      <c r="AL1184" s="4"/>
      <c r="AM1184" s="4"/>
    </row>
    <row r="1185" spans="1:39" s="3" customFormat="1" ht="15" x14ac:dyDescent="0.25">
      <c r="A1185" s="63"/>
      <c r="B1185" s="63"/>
      <c r="C1185" s="63"/>
      <c r="D1185" s="63"/>
      <c r="E1185" s="10"/>
      <c r="F1185" s="10"/>
      <c r="G1185" s="7"/>
      <c r="I1185" s="63"/>
      <c r="J1185" s="47"/>
      <c r="K1185" s="108"/>
      <c r="M1185" s="63"/>
      <c r="N1185" s="197"/>
      <c r="P1185" s="113"/>
      <c r="Q1185" s="196"/>
      <c r="S1185" s="113"/>
      <c r="T1185" s="196"/>
      <c r="V1185" s="82"/>
      <c r="W1185" s="82"/>
      <c r="X1185" s="82"/>
      <c r="Y1185" s="82"/>
      <c r="Z1185" s="82"/>
      <c r="AA1185" s="65"/>
      <c r="AB1185" s="4"/>
      <c r="AC1185" s="4"/>
      <c r="AD1185" s="4"/>
      <c r="AE1185" s="4"/>
      <c r="AF1185" s="4"/>
      <c r="AG1185" s="4"/>
      <c r="AH1185" s="4"/>
      <c r="AI1185" s="4"/>
      <c r="AJ1185" s="4"/>
      <c r="AK1185" s="4"/>
      <c r="AL1185" s="4"/>
      <c r="AM1185" s="4"/>
    </row>
    <row r="1186" spans="1:39" s="3" customFormat="1" ht="15" x14ac:dyDescent="0.25">
      <c r="A1186" s="63"/>
      <c r="B1186" s="63"/>
      <c r="C1186" s="63"/>
      <c r="D1186" s="63"/>
      <c r="E1186" s="10"/>
      <c r="F1186" s="10"/>
      <c r="G1186" s="7"/>
      <c r="I1186" s="63"/>
      <c r="J1186" s="47"/>
      <c r="K1186" s="108"/>
      <c r="M1186" s="63"/>
      <c r="N1186" s="197"/>
      <c r="P1186" s="113"/>
      <c r="Q1186" s="196"/>
      <c r="S1186" s="113"/>
      <c r="T1186" s="196"/>
      <c r="V1186" s="82"/>
      <c r="W1186" s="82"/>
      <c r="X1186" s="82"/>
      <c r="Y1186" s="82"/>
      <c r="Z1186" s="82"/>
      <c r="AA1186" s="65"/>
      <c r="AB1186" s="4"/>
      <c r="AC1186" s="4"/>
      <c r="AD1186" s="4"/>
      <c r="AE1186" s="4"/>
      <c r="AF1186" s="4"/>
      <c r="AG1186" s="4"/>
      <c r="AH1186" s="4"/>
      <c r="AI1186" s="4"/>
      <c r="AJ1186" s="4"/>
      <c r="AK1186" s="4"/>
      <c r="AL1186" s="4"/>
      <c r="AM1186" s="4"/>
    </row>
    <row r="1187" spans="1:39" s="3" customFormat="1" ht="15" x14ac:dyDescent="0.25">
      <c r="A1187" s="63"/>
      <c r="B1187" s="63"/>
      <c r="C1187" s="63"/>
      <c r="D1187" s="63"/>
      <c r="E1187" s="10"/>
      <c r="F1187" s="10"/>
      <c r="G1187" s="7"/>
      <c r="I1187" s="63"/>
      <c r="J1187" s="47"/>
      <c r="K1187" s="108"/>
      <c r="M1187" s="63"/>
      <c r="N1187" s="197"/>
      <c r="P1187" s="113"/>
      <c r="Q1187" s="196"/>
      <c r="S1187" s="113"/>
      <c r="T1187" s="196"/>
      <c r="V1187" s="82"/>
      <c r="W1187" s="82"/>
      <c r="X1187" s="82"/>
      <c r="Y1187" s="82"/>
      <c r="Z1187" s="82"/>
      <c r="AA1187" s="65"/>
      <c r="AB1187" s="4"/>
      <c r="AC1187" s="4"/>
      <c r="AD1187" s="4"/>
      <c r="AE1187" s="4"/>
      <c r="AF1187" s="4"/>
      <c r="AG1187" s="4"/>
      <c r="AH1187" s="4"/>
      <c r="AI1187" s="4"/>
      <c r="AJ1187" s="4"/>
      <c r="AK1187" s="4"/>
      <c r="AL1187" s="4"/>
      <c r="AM1187" s="4"/>
    </row>
    <row r="1188" spans="1:39" s="3" customFormat="1" ht="15" x14ac:dyDescent="0.25">
      <c r="A1188" s="63"/>
      <c r="B1188" s="63"/>
      <c r="C1188" s="63"/>
      <c r="D1188" s="63"/>
      <c r="E1188" s="10"/>
      <c r="F1188" s="10"/>
      <c r="G1188" s="7"/>
      <c r="I1188" s="63"/>
      <c r="J1188" s="47"/>
      <c r="K1188" s="108"/>
      <c r="M1188" s="63"/>
      <c r="N1188" s="197"/>
      <c r="P1188" s="113"/>
      <c r="Q1188" s="196"/>
      <c r="S1188" s="113"/>
      <c r="T1188" s="196"/>
      <c r="V1188" s="82"/>
      <c r="W1188" s="82"/>
      <c r="X1188" s="82"/>
      <c r="Y1188" s="82"/>
      <c r="Z1188" s="82"/>
      <c r="AA1188" s="65"/>
      <c r="AB1188" s="4"/>
      <c r="AC1188" s="4"/>
      <c r="AD1188" s="4"/>
      <c r="AE1188" s="4"/>
      <c r="AF1188" s="4"/>
      <c r="AG1188" s="4"/>
      <c r="AH1188" s="4"/>
      <c r="AI1188" s="4"/>
      <c r="AJ1188" s="4"/>
      <c r="AK1188" s="4"/>
      <c r="AL1188" s="4"/>
      <c r="AM1188" s="4"/>
    </row>
    <row r="1189" spans="1:39" s="3" customFormat="1" ht="15" x14ac:dyDescent="0.25">
      <c r="A1189" s="63"/>
      <c r="B1189" s="63"/>
      <c r="C1189" s="63"/>
      <c r="D1189" s="63"/>
      <c r="E1189" s="10"/>
      <c r="F1189" s="10"/>
      <c r="G1189" s="7"/>
      <c r="I1189" s="63"/>
      <c r="J1189" s="47"/>
      <c r="K1189" s="108"/>
      <c r="M1189" s="63"/>
      <c r="N1189" s="197"/>
      <c r="P1189" s="113"/>
      <c r="Q1189" s="196"/>
      <c r="S1189" s="113"/>
      <c r="T1189" s="196"/>
      <c r="V1189" s="82"/>
      <c r="W1189" s="82"/>
      <c r="X1189" s="82"/>
      <c r="Y1189" s="82"/>
      <c r="Z1189" s="82"/>
      <c r="AA1189" s="65"/>
      <c r="AB1189" s="4"/>
      <c r="AC1189" s="4"/>
      <c r="AD1189" s="4"/>
      <c r="AE1189" s="4"/>
      <c r="AF1189" s="4"/>
      <c r="AG1189" s="4"/>
      <c r="AH1189" s="4"/>
      <c r="AI1189" s="4"/>
      <c r="AJ1189" s="4"/>
      <c r="AK1189" s="4"/>
      <c r="AL1189" s="4"/>
      <c r="AM1189" s="4"/>
    </row>
    <row r="1190" spans="1:39" s="3" customFormat="1" ht="15" x14ac:dyDescent="0.25">
      <c r="A1190" s="63"/>
      <c r="B1190" s="63"/>
      <c r="C1190" s="63"/>
      <c r="D1190" s="63"/>
      <c r="E1190" s="10"/>
      <c r="F1190" s="10"/>
      <c r="G1190" s="7"/>
      <c r="I1190" s="63"/>
      <c r="J1190" s="47"/>
      <c r="K1190" s="108"/>
      <c r="M1190" s="63"/>
      <c r="N1190" s="197"/>
      <c r="P1190" s="113"/>
      <c r="Q1190" s="196"/>
      <c r="S1190" s="113"/>
      <c r="T1190" s="196"/>
      <c r="V1190" s="82"/>
      <c r="W1190" s="82"/>
      <c r="X1190" s="82"/>
      <c r="Y1190" s="82"/>
      <c r="Z1190" s="82"/>
      <c r="AA1190" s="65"/>
      <c r="AB1190" s="4"/>
      <c r="AC1190" s="4"/>
      <c r="AD1190" s="4"/>
      <c r="AE1190" s="4"/>
      <c r="AF1190" s="4"/>
      <c r="AG1190" s="4"/>
      <c r="AH1190" s="4"/>
      <c r="AI1190" s="4"/>
      <c r="AJ1190" s="4"/>
      <c r="AK1190" s="4"/>
      <c r="AL1190" s="4"/>
      <c r="AM1190" s="4"/>
    </row>
    <row r="1191" spans="1:39" s="3" customFormat="1" ht="15" x14ac:dyDescent="0.25">
      <c r="A1191" s="63"/>
      <c r="B1191" s="63"/>
      <c r="C1191" s="63"/>
      <c r="D1191" s="63"/>
      <c r="E1191" s="10"/>
      <c r="F1191" s="10"/>
      <c r="G1191" s="7"/>
      <c r="I1191" s="63"/>
      <c r="J1191" s="47"/>
      <c r="K1191" s="108"/>
      <c r="M1191" s="63"/>
      <c r="N1191" s="197"/>
      <c r="P1191" s="113"/>
      <c r="Q1191" s="196"/>
      <c r="S1191" s="113"/>
      <c r="T1191" s="196"/>
      <c r="V1191" s="82"/>
      <c r="W1191" s="82"/>
      <c r="X1191" s="82"/>
      <c r="Y1191" s="82"/>
      <c r="Z1191" s="82"/>
      <c r="AA1191" s="65"/>
      <c r="AB1191" s="4"/>
      <c r="AC1191" s="4"/>
      <c r="AD1191" s="4"/>
      <c r="AE1191" s="4"/>
      <c r="AF1191" s="4"/>
      <c r="AG1191" s="4"/>
      <c r="AH1191" s="4"/>
      <c r="AI1191" s="4"/>
      <c r="AJ1191" s="4"/>
      <c r="AK1191" s="4"/>
      <c r="AL1191" s="4"/>
      <c r="AM1191" s="4"/>
    </row>
    <row r="1192" spans="1:39" s="3" customFormat="1" ht="15" x14ac:dyDescent="0.25">
      <c r="A1192" s="63"/>
      <c r="B1192" s="63"/>
      <c r="C1192" s="63"/>
      <c r="D1192" s="63"/>
      <c r="E1192" s="10"/>
      <c r="F1192" s="10"/>
      <c r="G1192" s="7"/>
      <c r="I1192" s="63"/>
      <c r="J1192" s="47"/>
      <c r="K1192" s="108"/>
      <c r="M1192" s="63"/>
      <c r="N1192" s="197"/>
      <c r="P1192" s="113"/>
      <c r="Q1192" s="196"/>
      <c r="S1192" s="113"/>
      <c r="T1192" s="196"/>
      <c r="V1192" s="82"/>
      <c r="W1192" s="82"/>
      <c r="X1192" s="82"/>
      <c r="Y1192" s="82"/>
      <c r="Z1192" s="82"/>
      <c r="AA1192" s="65"/>
      <c r="AB1192" s="4"/>
      <c r="AC1192" s="4"/>
      <c r="AD1192" s="4"/>
      <c r="AE1192" s="4"/>
      <c r="AF1192" s="4"/>
      <c r="AG1192" s="4"/>
      <c r="AH1192" s="4"/>
      <c r="AI1192" s="4"/>
      <c r="AJ1192" s="4"/>
      <c r="AK1192" s="4"/>
      <c r="AL1192" s="4"/>
      <c r="AM1192" s="4"/>
    </row>
    <row r="1193" spans="1:39" s="3" customFormat="1" ht="15" x14ac:dyDescent="0.25">
      <c r="A1193" s="63"/>
      <c r="B1193" s="63"/>
      <c r="C1193" s="63"/>
      <c r="D1193" s="63"/>
      <c r="E1193" s="10"/>
      <c r="F1193" s="10"/>
      <c r="G1193" s="7"/>
      <c r="I1193" s="63"/>
      <c r="J1193" s="47"/>
      <c r="K1193" s="108"/>
      <c r="M1193" s="63"/>
      <c r="N1193" s="197"/>
      <c r="P1193" s="113"/>
      <c r="Q1193" s="196"/>
      <c r="S1193" s="113"/>
      <c r="T1193" s="196"/>
      <c r="V1193" s="82"/>
      <c r="W1193" s="82"/>
      <c r="X1193" s="82"/>
      <c r="Y1193" s="82"/>
      <c r="Z1193" s="82"/>
      <c r="AA1193" s="65"/>
      <c r="AB1193" s="4"/>
      <c r="AC1193" s="4"/>
      <c r="AD1193" s="4"/>
      <c r="AE1193" s="4"/>
      <c r="AF1193" s="4"/>
      <c r="AG1193" s="4"/>
      <c r="AH1193" s="4"/>
      <c r="AI1193" s="4"/>
      <c r="AJ1193" s="4"/>
      <c r="AK1193" s="4"/>
      <c r="AL1193" s="4"/>
      <c r="AM1193" s="4"/>
    </row>
    <row r="1194" spans="1:39" s="3" customFormat="1" ht="15" x14ac:dyDescent="0.25">
      <c r="A1194" s="63"/>
      <c r="B1194" s="63"/>
      <c r="C1194" s="63"/>
      <c r="D1194" s="63"/>
      <c r="E1194" s="10"/>
      <c r="F1194" s="10"/>
      <c r="G1194" s="7"/>
      <c r="I1194" s="63"/>
      <c r="J1194" s="47"/>
      <c r="K1194" s="108"/>
      <c r="M1194" s="63"/>
      <c r="N1194" s="197"/>
      <c r="P1194" s="113"/>
      <c r="Q1194" s="196"/>
      <c r="S1194" s="113"/>
      <c r="T1194" s="196"/>
      <c r="V1194" s="82"/>
      <c r="W1194" s="82"/>
      <c r="X1194" s="82"/>
      <c r="Y1194" s="82"/>
      <c r="Z1194" s="82"/>
      <c r="AA1194" s="65"/>
      <c r="AB1194" s="4"/>
      <c r="AC1194" s="4"/>
      <c r="AD1194" s="4"/>
      <c r="AE1194" s="4"/>
      <c r="AF1194" s="4"/>
      <c r="AG1194" s="4"/>
      <c r="AH1194" s="4"/>
      <c r="AI1194" s="4"/>
      <c r="AJ1194" s="4"/>
      <c r="AK1194" s="4"/>
      <c r="AL1194" s="4"/>
      <c r="AM1194" s="4"/>
    </row>
    <row r="1195" spans="1:39" s="3" customFormat="1" ht="15" x14ac:dyDescent="0.25">
      <c r="A1195" s="63"/>
      <c r="B1195" s="63"/>
      <c r="C1195" s="63"/>
      <c r="D1195" s="63"/>
      <c r="E1195" s="10"/>
      <c r="F1195" s="10"/>
      <c r="G1195" s="7"/>
      <c r="I1195" s="63"/>
      <c r="J1195" s="47"/>
      <c r="K1195" s="108"/>
      <c r="M1195" s="63"/>
      <c r="N1195" s="197"/>
      <c r="P1195" s="113"/>
      <c r="Q1195" s="196"/>
      <c r="S1195" s="113"/>
      <c r="T1195" s="196"/>
      <c r="V1195" s="82"/>
      <c r="W1195" s="82"/>
      <c r="X1195" s="82"/>
      <c r="Y1195" s="82"/>
      <c r="Z1195" s="82"/>
      <c r="AA1195" s="65"/>
      <c r="AB1195" s="4"/>
      <c r="AC1195" s="4"/>
      <c r="AD1195" s="4"/>
      <c r="AE1195" s="4"/>
      <c r="AF1195" s="4"/>
      <c r="AG1195" s="4"/>
      <c r="AH1195" s="4"/>
      <c r="AI1195" s="4"/>
      <c r="AJ1195" s="4"/>
      <c r="AK1195" s="4"/>
      <c r="AL1195" s="4"/>
      <c r="AM1195" s="4"/>
    </row>
    <row r="1196" spans="1:39" s="3" customFormat="1" ht="15" x14ac:dyDescent="0.25">
      <c r="A1196" s="63"/>
      <c r="B1196" s="63"/>
      <c r="C1196" s="63"/>
      <c r="D1196" s="63"/>
      <c r="E1196" s="10"/>
      <c r="F1196" s="10"/>
      <c r="G1196" s="7"/>
      <c r="I1196" s="63"/>
      <c r="J1196" s="47"/>
      <c r="K1196" s="108"/>
      <c r="M1196" s="63"/>
      <c r="N1196" s="197"/>
      <c r="P1196" s="113"/>
      <c r="Q1196" s="196"/>
      <c r="S1196" s="113"/>
      <c r="T1196" s="196"/>
      <c r="V1196" s="82"/>
      <c r="W1196" s="82"/>
      <c r="X1196" s="82"/>
      <c r="Y1196" s="82"/>
      <c r="Z1196" s="82"/>
      <c r="AA1196" s="65"/>
      <c r="AB1196" s="4"/>
      <c r="AC1196" s="4"/>
      <c r="AD1196" s="4"/>
      <c r="AE1196" s="4"/>
      <c r="AF1196" s="4"/>
      <c r="AG1196" s="4"/>
      <c r="AH1196" s="4"/>
      <c r="AI1196" s="4"/>
      <c r="AJ1196" s="4"/>
      <c r="AK1196" s="4"/>
      <c r="AL1196" s="4"/>
      <c r="AM1196" s="4"/>
    </row>
    <row r="1197" spans="1:39" s="3" customFormat="1" ht="15" x14ac:dyDescent="0.25">
      <c r="A1197" s="63"/>
      <c r="B1197" s="63"/>
      <c r="C1197" s="63"/>
      <c r="D1197" s="63"/>
      <c r="E1197" s="10"/>
      <c r="F1197" s="10"/>
      <c r="G1197" s="7"/>
      <c r="I1197" s="63"/>
      <c r="J1197" s="47"/>
      <c r="K1197" s="108"/>
      <c r="M1197" s="63"/>
      <c r="N1197" s="197"/>
      <c r="P1197" s="113"/>
      <c r="Q1197" s="196"/>
      <c r="S1197" s="113"/>
      <c r="T1197" s="196"/>
      <c r="V1197" s="82"/>
      <c r="W1197" s="82"/>
      <c r="X1197" s="82"/>
      <c r="Y1197" s="82"/>
      <c r="Z1197" s="82"/>
      <c r="AA1197" s="65"/>
      <c r="AB1197" s="4"/>
      <c r="AC1197" s="4"/>
      <c r="AD1197" s="4"/>
      <c r="AE1197" s="4"/>
      <c r="AF1197" s="4"/>
      <c r="AG1197" s="4"/>
      <c r="AH1197" s="4"/>
      <c r="AI1197" s="4"/>
      <c r="AJ1197" s="4"/>
      <c r="AK1197" s="4"/>
      <c r="AL1197" s="4"/>
      <c r="AM1197" s="4"/>
    </row>
    <row r="1198" spans="1:39" s="3" customFormat="1" ht="15" x14ac:dyDescent="0.25">
      <c r="A1198" s="63"/>
      <c r="B1198" s="63"/>
      <c r="C1198" s="63"/>
      <c r="D1198" s="63"/>
      <c r="E1198" s="10"/>
      <c r="F1198" s="10"/>
      <c r="G1198" s="7"/>
      <c r="I1198" s="63"/>
      <c r="J1198" s="47"/>
      <c r="K1198" s="108"/>
      <c r="M1198" s="63"/>
      <c r="N1198" s="197"/>
      <c r="P1198" s="113"/>
      <c r="Q1198" s="196"/>
      <c r="S1198" s="113"/>
      <c r="T1198" s="196"/>
      <c r="V1198" s="82"/>
      <c r="W1198" s="82"/>
      <c r="X1198" s="82"/>
      <c r="Y1198" s="82"/>
      <c r="Z1198" s="82"/>
      <c r="AA1198" s="65"/>
      <c r="AB1198" s="4"/>
      <c r="AC1198" s="4"/>
      <c r="AD1198" s="4"/>
      <c r="AE1198" s="4"/>
      <c r="AF1198" s="4"/>
      <c r="AG1198" s="4"/>
      <c r="AH1198" s="4"/>
      <c r="AI1198" s="4"/>
      <c r="AJ1198" s="4"/>
      <c r="AK1198" s="4"/>
      <c r="AL1198" s="4"/>
      <c r="AM1198" s="4"/>
    </row>
    <row r="1199" spans="1:39" s="3" customFormat="1" ht="15" x14ac:dyDescent="0.25">
      <c r="A1199" s="63"/>
      <c r="B1199" s="63"/>
      <c r="C1199" s="63"/>
      <c r="D1199" s="63"/>
      <c r="E1199" s="10"/>
      <c r="F1199" s="10"/>
      <c r="G1199" s="7"/>
      <c r="I1199" s="63"/>
      <c r="J1199" s="47"/>
      <c r="K1199" s="108"/>
      <c r="M1199" s="63"/>
      <c r="N1199" s="197"/>
      <c r="P1199" s="113"/>
      <c r="Q1199" s="196"/>
      <c r="S1199" s="113"/>
      <c r="T1199" s="196"/>
      <c r="V1199" s="82"/>
      <c r="W1199" s="82"/>
      <c r="X1199" s="82"/>
      <c r="Y1199" s="82"/>
      <c r="Z1199" s="82"/>
      <c r="AA1199" s="65"/>
      <c r="AB1199" s="4"/>
      <c r="AC1199" s="4"/>
      <c r="AD1199" s="4"/>
      <c r="AE1199" s="4"/>
      <c r="AF1199" s="4"/>
      <c r="AG1199" s="4"/>
      <c r="AH1199" s="4"/>
      <c r="AI1199" s="4"/>
      <c r="AJ1199" s="4"/>
      <c r="AK1199" s="4"/>
      <c r="AL1199" s="4"/>
      <c r="AM1199" s="4"/>
    </row>
    <row r="1200" spans="1:39" s="3" customFormat="1" ht="15" x14ac:dyDescent="0.25">
      <c r="A1200" s="63"/>
      <c r="B1200" s="63"/>
      <c r="C1200" s="63"/>
      <c r="D1200" s="63"/>
      <c r="E1200" s="10"/>
      <c r="F1200" s="10"/>
      <c r="G1200" s="7"/>
      <c r="I1200" s="63"/>
      <c r="J1200" s="47"/>
      <c r="K1200" s="108"/>
      <c r="M1200" s="63"/>
      <c r="N1200" s="197"/>
      <c r="P1200" s="113"/>
      <c r="Q1200" s="196"/>
      <c r="S1200" s="113"/>
      <c r="T1200" s="196"/>
      <c r="V1200" s="82"/>
      <c r="W1200" s="82"/>
      <c r="X1200" s="82"/>
      <c r="Y1200" s="82"/>
      <c r="Z1200" s="82"/>
      <c r="AA1200" s="65"/>
      <c r="AB1200" s="4"/>
      <c r="AC1200" s="4"/>
      <c r="AD1200" s="4"/>
      <c r="AE1200" s="4"/>
      <c r="AF1200" s="4"/>
      <c r="AG1200" s="4"/>
      <c r="AH1200" s="4"/>
      <c r="AI1200" s="4"/>
      <c r="AJ1200" s="4"/>
      <c r="AK1200" s="4"/>
      <c r="AL1200" s="4"/>
      <c r="AM1200" s="4"/>
    </row>
    <row r="1201" spans="1:39" s="3" customFormat="1" ht="15" x14ac:dyDescent="0.25">
      <c r="A1201" s="63"/>
      <c r="B1201" s="63"/>
      <c r="C1201" s="63"/>
      <c r="D1201" s="63"/>
      <c r="E1201" s="10"/>
      <c r="F1201" s="10"/>
      <c r="G1201" s="7"/>
      <c r="I1201" s="63"/>
      <c r="J1201" s="47"/>
      <c r="K1201" s="108"/>
      <c r="M1201" s="63"/>
      <c r="N1201" s="197"/>
      <c r="P1201" s="113"/>
      <c r="Q1201" s="196"/>
      <c r="S1201" s="113"/>
      <c r="T1201" s="196"/>
      <c r="V1201" s="82"/>
      <c r="W1201" s="82"/>
      <c r="X1201" s="82"/>
      <c r="Y1201" s="82"/>
      <c r="Z1201" s="82"/>
      <c r="AA1201" s="65"/>
      <c r="AB1201" s="4"/>
      <c r="AC1201" s="4"/>
      <c r="AD1201" s="4"/>
      <c r="AE1201" s="4"/>
      <c r="AF1201" s="4"/>
      <c r="AG1201" s="4"/>
      <c r="AH1201" s="4"/>
      <c r="AI1201" s="4"/>
      <c r="AJ1201" s="4"/>
      <c r="AK1201" s="4"/>
      <c r="AL1201" s="4"/>
      <c r="AM1201" s="4"/>
    </row>
    <row r="1202" spans="1:39" s="3" customFormat="1" ht="15" x14ac:dyDescent="0.25">
      <c r="A1202" s="63"/>
      <c r="B1202" s="63"/>
      <c r="C1202" s="63"/>
      <c r="D1202" s="63"/>
      <c r="E1202" s="10"/>
      <c r="F1202" s="10"/>
      <c r="G1202" s="7"/>
      <c r="I1202" s="63"/>
      <c r="J1202" s="47"/>
      <c r="K1202" s="108"/>
      <c r="M1202" s="63"/>
      <c r="N1202" s="197"/>
      <c r="P1202" s="113"/>
      <c r="Q1202" s="196"/>
      <c r="S1202" s="113"/>
      <c r="T1202" s="196"/>
      <c r="V1202" s="82"/>
      <c r="W1202" s="82"/>
      <c r="X1202" s="82"/>
      <c r="Y1202" s="82"/>
      <c r="Z1202" s="82"/>
      <c r="AA1202" s="65"/>
      <c r="AB1202" s="4"/>
      <c r="AC1202" s="4"/>
      <c r="AD1202" s="4"/>
      <c r="AE1202" s="4"/>
      <c r="AF1202" s="4"/>
      <c r="AG1202" s="4"/>
      <c r="AH1202" s="4"/>
      <c r="AI1202" s="4"/>
      <c r="AJ1202" s="4"/>
      <c r="AK1202" s="4"/>
      <c r="AL1202" s="4"/>
      <c r="AM1202" s="4"/>
    </row>
    <row r="1203" spans="1:39" s="3" customFormat="1" ht="15" x14ac:dyDescent="0.25">
      <c r="A1203" s="63"/>
      <c r="B1203" s="63"/>
      <c r="C1203" s="63"/>
      <c r="D1203" s="63"/>
      <c r="E1203" s="10"/>
      <c r="F1203" s="10"/>
      <c r="G1203" s="7"/>
      <c r="I1203" s="63"/>
      <c r="J1203" s="47"/>
      <c r="K1203" s="108"/>
      <c r="M1203" s="63"/>
      <c r="N1203" s="197"/>
      <c r="P1203" s="113"/>
      <c r="Q1203" s="196"/>
      <c r="S1203" s="113"/>
      <c r="T1203" s="196"/>
      <c r="V1203" s="82"/>
      <c r="W1203" s="82"/>
      <c r="X1203" s="82"/>
      <c r="Y1203" s="82"/>
      <c r="Z1203" s="82"/>
      <c r="AA1203" s="65"/>
      <c r="AB1203" s="4"/>
      <c r="AC1203" s="4"/>
      <c r="AD1203" s="4"/>
      <c r="AE1203" s="4"/>
      <c r="AF1203" s="4"/>
      <c r="AG1203" s="4"/>
      <c r="AH1203" s="4"/>
      <c r="AI1203" s="4"/>
      <c r="AJ1203" s="4"/>
      <c r="AK1203" s="4"/>
      <c r="AL1203" s="4"/>
      <c r="AM1203" s="4"/>
    </row>
    <row r="1204" spans="1:39" s="3" customFormat="1" ht="15" x14ac:dyDescent="0.25">
      <c r="A1204" s="63"/>
      <c r="B1204" s="63"/>
      <c r="C1204" s="63"/>
      <c r="D1204" s="63"/>
      <c r="E1204" s="10"/>
      <c r="F1204" s="10"/>
      <c r="G1204" s="7"/>
      <c r="I1204" s="63"/>
      <c r="J1204" s="47"/>
      <c r="K1204" s="108"/>
      <c r="M1204" s="63"/>
      <c r="N1204" s="197"/>
      <c r="P1204" s="113"/>
      <c r="Q1204" s="196"/>
      <c r="S1204" s="113"/>
      <c r="T1204" s="196"/>
      <c r="V1204" s="82"/>
      <c r="W1204" s="82"/>
      <c r="X1204" s="82"/>
      <c r="Y1204" s="82"/>
      <c r="Z1204" s="82"/>
      <c r="AA1204" s="65"/>
      <c r="AB1204" s="4"/>
      <c r="AC1204" s="4"/>
      <c r="AD1204" s="4"/>
      <c r="AE1204" s="4"/>
      <c r="AF1204" s="4"/>
      <c r="AG1204" s="4"/>
      <c r="AH1204" s="4"/>
      <c r="AI1204" s="4"/>
      <c r="AJ1204" s="4"/>
      <c r="AK1204" s="4"/>
      <c r="AL1204" s="4"/>
      <c r="AM1204" s="4"/>
    </row>
    <row r="1205" spans="1:39" s="3" customFormat="1" ht="15" x14ac:dyDescent="0.25">
      <c r="A1205" s="63"/>
      <c r="B1205" s="63"/>
      <c r="C1205" s="63"/>
      <c r="D1205" s="63"/>
      <c r="E1205" s="10"/>
      <c r="F1205" s="10"/>
      <c r="G1205" s="7"/>
      <c r="I1205" s="63"/>
      <c r="J1205" s="47"/>
      <c r="K1205" s="108"/>
      <c r="M1205" s="63"/>
      <c r="N1205" s="197"/>
      <c r="P1205" s="113"/>
      <c r="Q1205" s="196"/>
      <c r="S1205" s="113"/>
      <c r="T1205" s="196"/>
      <c r="V1205" s="82"/>
      <c r="W1205" s="82"/>
      <c r="X1205" s="82"/>
      <c r="Y1205" s="82"/>
      <c r="Z1205" s="82"/>
      <c r="AA1205" s="65"/>
      <c r="AB1205" s="4"/>
      <c r="AC1205" s="4"/>
      <c r="AD1205" s="4"/>
      <c r="AE1205" s="4"/>
      <c r="AF1205" s="4"/>
      <c r="AG1205" s="4"/>
      <c r="AH1205" s="4"/>
      <c r="AI1205" s="4"/>
      <c r="AJ1205" s="4"/>
      <c r="AK1205" s="4"/>
      <c r="AL1205" s="4"/>
      <c r="AM1205" s="4"/>
    </row>
    <row r="1206" spans="1:39" s="3" customFormat="1" ht="15" x14ac:dyDescent="0.25">
      <c r="A1206" s="63"/>
      <c r="B1206" s="63"/>
      <c r="C1206" s="63"/>
      <c r="D1206" s="63"/>
      <c r="E1206" s="10"/>
      <c r="F1206" s="10"/>
      <c r="G1206" s="7"/>
      <c r="I1206" s="63"/>
      <c r="J1206" s="47"/>
      <c r="K1206" s="108"/>
      <c r="M1206" s="63"/>
      <c r="N1206" s="197"/>
      <c r="P1206" s="113"/>
      <c r="Q1206" s="196"/>
      <c r="S1206" s="113"/>
      <c r="T1206" s="196"/>
      <c r="V1206" s="82"/>
      <c r="W1206" s="82"/>
      <c r="X1206" s="82"/>
      <c r="Y1206" s="82"/>
      <c r="Z1206" s="82"/>
      <c r="AA1206" s="65"/>
      <c r="AB1206" s="4"/>
      <c r="AC1206" s="4"/>
      <c r="AD1206" s="4"/>
      <c r="AE1206" s="4"/>
      <c r="AF1206" s="4"/>
      <c r="AG1206" s="4"/>
      <c r="AH1206" s="4"/>
      <c r="AI1206" s="4"/>
      <c r="AJ1206" s="4"/>
      <c r="AK1206" s="4"/>
      <c r="AL1206" s="4"/>
      <c r="AM1206" s="4"/>
    </row>
    <row r="1207" spans="1:39" s="3" customFormat="1" ht="15" x14ac:dyDescent="0.25">
      <c r="A1207" s="63"/>
      <c r="B1207" s="63"/>
      <c r="C1207" s="63"/>
      <c r="D1207" s="63"/>
      <c r="E1207" s="10"/>
      <c r="F1207" s="10"/>
      <c r="G1207" s="7"/>
      <c r="I1207" s="63"/>
      <c r="J1207" s="47"/>
      <c r="K1207" s="108"/>
      <c r="M1207" s="63"/>
      <c r="N1207" s="197"/>
      <c r="P1207" s="113"/>
      <c r="Q1207" s="196"/>
      <c r="S1207" s="113"/>
      <c r="T1207" s="196"/>
      <c r="V1207" s="82"/>
      <c r="W1207" s="82"/>
      <c r="X1207" s="82"/>
      <c r="Y1207" s="82"/>
      <c r="Z1207" s="82"/>
      <c r="AA1207" s="65"/>
      <c r="AB1207" s="4"/>
      <c r="AC1207" s="4"/>
      <c r="AD1207" s="4"/>
      <c r="AE1207" s="4"/>
      <c r="AF1207" s="4"/>
      <c r="AG1207" s="4"/>
      <c r="AH1207" s="4"/>
      <c r="AI1207" s="4"/>
      <c r="AJ1207" s="4"/>
      <c r="AK1207" s="4"/>
      <c r="AL1207" s="4"/>
      <c r="AM1207" s="4"/>
    </row>
    <row r="1208" spans="1:39" s="3" customFormat="1" ht="15" x14ac:dyDescent="0.25">
      <c r="A1208" s="63"/>
      <c r="B1208" s="63"/>
      <c r="C1208" s="63"/>
      <c r="D1208" s="63"/>
      <c r="E1208" s="10"/>
      <c r="F1208" s="10"/>
      <c r="G1208" s="7"/>
      <c r="I1208" s="63"/>
      <c r="J1208" s="47"/>
      <c r="K1208" s="108"/>
      <c r="M1208" s="63"/>
      <c r="N1208" s="197"/>
      <c r="P1208" s="113"/>
      <c r="Q1208" s="196"/>
      <c r="S1208" s="113"/>
      <c r="T1208" s="196"/>
      <c r="V1208" s="82"/>
      <c r="W1208" s="82"/>
      <c r="X1208" s="82"/>
      <c r="Y1208" s="82"/>
      <c r="Z1208" s="82"/>
      <c r="AA1208" s="65"/>
      <c r="AB1208" s="4"/>
      <c r="AC1208" s="4"/>
      <c r="AD1208" s="4"/>
      <c r="AE1208" s="4"/>
      <c r="AF1208" s="4"/>
      <c r="AG1208" s="4"/>
      <c r="AH1208" s="4"/>
      <c r="AI1208" s="4"/>
      <c r="AJ1208" s="4"/>
      <c r="AK1208" s="4"/>
      <c r="AL1208" s="4"/>
      <c r="AM1208" s="4"/>
    </row>
    <row r="1209" spans="1:39" s="3" customFormat="1" ht="15" x14ac:dyDescent="0.25">
      <c r="A1209" s="63"/>
      <c r="B1209" s="63"/>
      <c r="C1209" s="63"/>
      <c r="D1209" s="63"/>
      <c r="E1209" s="10"/>
      <c r="F1209" s="10"/>
      <c r="G1209" s="7"/>
      <c r="I1209" s="63"/>
      <c r="J1209" s="47"/>
      <c r="K1209" s="108"/>
      <c r="M1209" s="63"/>
      <c r="N1209" s="197"/>
      <c r="P1209" s="113"/>
      <c r="Q1209" s="196"/>
      <c r="S1209" s="113"/>
      <c r="T1209" s="196"/>
      <c r="V1209" s="82"/>
      <c r="W1209" s="82"/>
      <c r="X1209" s="82"/>
      <c r="Y1209" s="82"/>
      <c r="Z1209" s="82"/>
      <c r="AA1209" s="65"/>
      <c r="AB1209" s="4"/>
      <c r="AC1209" s="4"/>
      <c r="AD1209" s="4"/>
      <c r="AE1209" s="4"/>
      <c r="AF1209" s="4"/>
      <c r="AG1209" s="4"/>
      <c r="AH1209" s="4"/>
      <c r="AI1209" s="4"/>
      <c r="AJ1209" s="4"/>
      <c r="AK1209" s="4"/>
      <c r="AL1209" s="4"/>
      <c r="AM1209" s="4"/>
    </row>
    <row r="1210" spans="1:39" s="3" customFormat="1" ht="15" x14ac:dyDescent="0.25">
      <c r="A1210" s="63"/>
      <c r="B1210" s="63"/>
      <c r="C1210" s="63"/>
      <c r="D1210" s="63"/>
      <c r="E1210" s="10"/>
      <c r="F1210" s="10"/>
      <c r="G1210" s="7"/>
      <c r="I1210" s="63"/>
      <c r="J1210" s="47"/>
      <c r="K1210" s="108"/>
      <c r="M1210" s="63"/>
      <c r="N1210" s="197"/>
      <c r="P1210" s="113"/>
      <c r="Q1210" s="196"/>
      <c r="S1210" s="113"/>
      <c r="T1210" s="196"/>
      <c r="V1210" s="82"/>
      <c r="W1210" s="82"/>
      <c r="X1210" s="82"/>
      <c r="Y1210" s="82"/>
      <c r="Z1210" s="82"/>
      <c r="AA1210" s="65"/>
      <c r="AB1210" s="4"/>
      <c r="AC1210" s="4"/>
      <c r="AD1210" s="4"/>
      <c r="AE1210" s="4"/>
      <c r="AF1210" s="4"/>
      <c r="AG1210" s="4"/>
      <c r="AH1210" s="4"/>
      <c r="AI1210" s="4"/>
      <c r="AJ1210" s="4"/>
      <c r="AK1210" s="4"/>
      <c r="AL1210" s="4"/>
      <c r="AM1210" s="4"/>
    </row>
    <row r="1211" spans="1:39" s="3" customFormat="1" ht="15" x14ac:dyDescent="0.25">
      <c r="A1211" s="63"/>
      <c r="B1211" s="63"/>
      <c r="C1211" s="63"/>
      <c r="D1211" s="63"/>
      <c r="E1211" s="10"/>
      <c r="F1211" s="10"/>
      <c r="G1211" s="7"/>
      <c r="I1211" s="63"/>
      <c r="J1211" s="47"/>
      <c r="K1211" s="108"/>
      <c r="M1211" s="63"/>
      <c r="N1211" s="197"/>
      <c r="P1211" s="113"/>
      <c r="Q1211" s="196"/>
      <c r="S1211" s="113"/>
      <c r="T1211" s="196"/>
      <c r="V1211" s="82"/>
      <c r="W1211" s="82"/>
      <c r="X1211" s="82"/>
      <c r="Y1211" s="82"/>
      <c r="Z1211" s="82"/>
      <c r="AA1211" s="65"/>
      <c r="AB1211" s="4"/>
      <c r="AC1211" s="4"/>
      <c r="AD1211" s="4"/>
      <c r="AE1211" s="4"/>
      <c r="AF1211" s="4"/>
      <c r="AG1211" s="4"/>
      <c r="AH1211" s="4"/>
      <c r="AI1211" s="4"/>
      <c r="AJ1211" s="4"/>
      <c r="AK1211" s="4"/>
      <c r="AL1211" s="4"/>
      <c r="AM1211" s="4"/>
    </row>
    <row r="1212" spans="1:39" s="3" customFormat="1" ht="15" x14ac:dyDescent="0.25">
      <c r="A1212" s="63"/>
      <c r="B1212" s="63"/>
      <c r="C1212" s="63"/>
      <c r="D1212" s="63"/>
      <c r="E1212" s="10"/>
      <c r="F1212" s="10"/>
      <c r="G1212" s="7"/>
      <c r="I1212" s="63"/>
      <c r="J1212" s="47"/>
      <c r="K1212" s="108"/>
      <c r="M1212" s="63"/>
      <c r="N1212" s="197"/>
      <c r="P1212" s="113"/>
      <c r="Q1212" s="196"/>
      <c r="S1212" s="113"/>
      <c r="T1212" s="196"/>
      <c r="V1212" s="82"/>
      <c r="W1212" s="82"/>
      <c r="X1212" s="82"/>
      <c r="Y1212" s="82"/>
      <c r="Z1212" s="82"/>
      <c r="AA1212" s="65"/>
      <c r="AB1212" s="4"/>
      <c r="AC1212" s="4"/>
      <c r="AD1212" s="4"/>
      <c r="AE1212" s="4"/>
      <c r="AF1212" s="4"/>
      <c r="AG1212" s="4"/>
      <c r="AH1212" s="4"/>
      <c r="AI1212" s="4"/>
      <c r="AJ1212" s="4"/>
      <c r="AK1212" s="4"/>
      <c r="AL1212" s="4"/>
      <c r="AM1212" s="4"/>
    </row>
    <row r="1213" spans="1:39" s="3" customFormat="1" ht="15" x14ac:dyDescent="0.25">
      <c r="A1213" s="63"/>
      <c r="B1213" s="63"/>
      <c r="C1213" s="63"/>
      <c r="D1213" s="63"/>
      <c r="E1213" s="10"/>
      <c r="F1213" s="10"/>
      <c r="G1213" s="7"/>
      <c r="I1213" s="63"/>
      <c r="J1213" s="47"/>
      <c r="K1213" s="108"/>
      <c r="M1213" s="63"/>
      <c r="N1213" s="197"/>
      <c r="P1213" s="113"/>
      <c r="Q1213" s="196"/>
      <c r="S1213" s="113"/>
      <c r="T1213" s="196"/>
      <c r="V1213" s="82"/>
      <c r="W1213" s="82"/>
      <c r="X1213" s="82"/>
      <c r="Y1213" s="82"/>
      <c r="Z1213" s="82"/>
      <c r="AA1213" s="65"/>
      <c r="AB1213" s="4"/>
      <c r="AC1213" s="4"/>
      <c r="AD1213" s="4"/>
      <c r="AE1213" s="4"/>
      <c r="AF1213" s="4"/>
      <c r="AG1213" s="4"/>
      <c r="AH1213" s="4"/>
      <c r="AI1213" s="4"/>
      <c r="AJ1213" s="4"/>
      <c r="AK1213" s="4"/>
      <c r="AL1213" s="4"/>
      <c r="AM1213" s="4"/>
    </row>
    <row r="1214" spans="1:39" s="3" customFormat="1" ht="15" x14ac:dyDescent="0.25">
      <c r="A1214" s="63"/>
      <c r="B1214" s="63"/>
      <c r="C1214" s="63"/>
      <c r="D1214" s="63"/>
      <c r="E1214" s="10"/>
      <c r="F1214" s="10"/>
      <c r="G1214" s="7"/>
      <c r="I1214" s="63"/>
      <c r="J1214" s="47"/>
      <c r="K1214" s="108"/>
      <c r="M1214" s="63"/>
      <c r="N1214" s="197"/>
      <c r="P1214" s="113"/>
      <c r="Q1214" s="196"/>
      <c r="S1214" s="113"/>
      <c r="T1214" s="196"/>
      <c r="V1214" s="82"/>
      <c r="W1214" s="82"/>
      <c r="X1214" s="82"/>
      <c r="Y1214" s="82"/>
      <c r="Z1214" s="82"/>
      <c r="AA1214" s="65"/>
      <c r="AB1214" s="4"/>
      <c r="AC1214" s="4"/>
      <c r="AD1214" s="4"/>
      <c r="AE1214" s="4"/>
      <c r="AF1214" s="4"/>
      <c r="AG1214" s="4"/>
      <c r="AH1214" s="4"/>
      <c r="AI1214" s="4"/>
      <c r="AJ1214" s="4"/>
      <c r="AK1214" s="4"/>
      <c r="AL1214" s="4"/>
      <c r="AM1214" s="4"/>
    </row>
    <row r="1215" spans="1:39" s="3" customFormat="1" ht="15" x14ac:dyDescent="0.25">
      <c r="A1215" s="63"/>
      <c r="B1215" s="63"/>
      <c r="C1215" s="63"/>
      <c r="D1215" s="63"/>
      <c r="E1215" s="10"/>
      <c r="F1215" s="10"/>
      <c r="G1215" s="7"/>
      <c r="I1215" s="63"/>
      <c r="J1215" s="47"/>
      <c r="K1215" s="108"/>
      <c r="M1215" s="63"/>
      <c r="N1215" s="197"/>
      <c r="P1215" s="113"/>
      <c r="Q1215" s="196"/>
      <c r="S1215" s="113"/>
      <c r="T1215" s="196"/>
      <c r="V1215" s="82"/>
      <c r="W1215" s="82"/>
      <c r="X1215" s="82"/>
      <c r="Y1215" s="82"/>
      <c r="Z1215" s="82"/>
      <c r="AA1215" s="65"/>
      <c r="AB1215" s="4"/>
      <c r="AC1215" s="4"/>
      <c r="AD1215" s="4"/>
      <c r="AE1215" s="4"/>
      <c r="AF1215" s="4"/>
      <c r="AG1215" s="4"/>
      <c r="AH1215" s="4"/>
      <c r="AI1215" s="4"/>
      <c r="AJ1215" s="4"/>
      <c r="AK1215" s="4"/>
      <c r="AL1215" s="4"/>
      <c r="AM1215" s="4"/>
    </row>
    <row r="1216" spans="1:39" s="3" customFormat="1" ht="15" x14ac:dyDescent="0.25">
      <c r="A1216" s="63"/>
      <c r="B1216" s="63"/>
      <c r="C1216" s="63"/>
      <c r="D1216" s="63"/>
      <c r="E1216" s="10"/>
      <c r="F1216" s="10"/>
      <c r="G1216" s="7"/>
      <c r="I1216" s="63"/>
      <c r="J1216" s="47"/>
      <c r="K1216" s="108"/>
      <c r="M1216" s="63"/>
      <c r="N1216" s="197"/>
      <c r="P1216" s="113"/>
      <c r="Q1216" s="196"/>
      <c r="S1216" s="113"/>
      <c r="T1216" s="196"/>
      <c r="V1216" s="82"/>
      <c r="W1216" s="82"/>
      <c r="X1216" s="82"/>
      <c r="Y1216" s="82"/>
      <c r="Z1216" s="82"/>
      <c r="AA1216" s="65"/>
      <c r="AB1216" s="4"/>
      <c r="AC1216" s="4"/>
      <c r="AD1216" s="4"/>
      <c r="AE1216" s="4"/>
      <c r="AF1216" s="4"/>
      <c r="AG1216" s="4"/>
      <c r="AH1216" s="4"/>
      <c r="AI1216" s="4"/>
      <c r="AJ1216" s="4"/>
      <c r="AK1216" s="4"/>
      <c r="AL1216" s="4"/>
      <c r="AM1216" s="4"/>
    </row>
    <row r="1217" spans="1:39" s="3" customFormat="1" ht="15" x14ac:dyDescent="0.25">
      <c r="A1217" s="63"/>
      <c r="B1217" s="63"/>
      <c r="C1217" s="63"/>
      <c r="D1217" s="63"/>
      <c r="E1217" s="10"/>
      <c r="F1217" s="10"/>
      <c r="G1217" s="7"/>
      <c r="I1217" s="63"/>
      <c r="J1217" s="47"/>
      <c r="K1217" s="108"/>
      <c r="M1217" s="63"/>
      <c r="N1217" s="197"/>
      <c r="P1217" s="113"/>
      <c r="Q1217" s="196"/>
      <c r="S1217" s="113"/>
      <c r="T1217" s="196"/>
      <c r="V1217" s="82"/>
      <c r="W1217" s="82"/>
      <c r="X1217" s="82"/>
      <c r="Y1217" s="82"/>
      <c r="Z1217" s="82"/>
      <c r="AA1217" s="65"/>
      <c r="AB1217" s="4"/>
      <c r="AC1217" s="4"/>
      <c r="AD1217" s="4"/>
      <c r="AE1217" s="4"/>
      <c r="AF1217" s="4"/>
      <c r="AG1217" s="4"/>
      <c r="AH1217" s="4"/>
      <c r="AI1217" s="4"/>
      <c r="AJ1217" s="4"/>
      <c r="AK1217" s="4"/>
      <c r="AL1217" s="4"/>
      <c r="AM1217" s="4"/>
    </row>
    <row r="1218" spans="1:39" s="3" customFormat="1" ht="15" x14ac:dyDescent="0.25">
      <c r="A1218" s="63"/>
      <c r="B1218" s="63"/>
      <c r="C1218" s="63"/>
      <c r="D1218" s="63"/>
      <c r="E1218" s="10"/>
      <c r="F1218" s="10"/>
      <c r="G1218" s="7"/>
      <c r="I1218" s="63"/>
      <c r="J1218" s="47"/>
      <c r="K1218" s="108"/>
      <c r="M1218" s="63"/>
      <c r="N1218" s="197"/>
      <c r="P1218" s="113"/>
      <c r="Q1218" s="196"/>
      <c r="S1218" s="113"/>
      <c r="T1218" s="196"/>
      <c r="V1218" s="82"/>
      <c r="W1218" s="82"/>
      <c r="X1218" s="82"/>
      <c r="Y1218" s="82"/>
      <c r="Z1218" s="82"/>
      <c r="AA1218" s="65"/>
      <c r="AB1218" s="4"/>
      <c r="AC1218" s="4"/>
      <c r="AD1218" s="4"/>
      <c r="AE1218" s="4"/>
      <c r="AF1218" s="4"/>
      <c r="AG1218" s="4"/>
      <c r="AH1218" s="4"/>
      <c r="AI1218" s="4"/>
      <c r="AJ1218" s="4"/>
      <c r="AK1218" s="4"/>
      <c r="AL1218" s="4"/>
      <c r="AM1218" s="4"/>
    </row>
    <row r="1219" spans="1:39" s="3" customFormat="1" ht="15" x14ac:dyDescent="0.25">
      <c r="A1219" s="63"/>
      <c r="B1219" s="63"/>
      <c r="C1219" s="63"/>
      <c r="D1219" s="63"/>
      <c r="E1219" s="10"/>
      <c r="F1219" s="10"/>
      <c r="G1219" s="7"/>
      <c r="I1219" s="63"/>
      <c r="J1219" s="47"/>
      <c r="K1219" s="108"/>
      <c r="M1219" s="63"/>
      <c r="N1219" s="197"/>
      <c r="P1219" s="113"/>
      <c r="Q1219" s="196"/>
      <c r="S1219" s="113"/>
      <c r="T1219" s="196"/>
      <c r="V1219" s="82"/>
      <c r="W1219" s="82"/>
      <c r="X1219" s="82"/>
      <c r="Y1219" s="82"/>
      <c r="Z1219" s="82"/>
      <c r="AA1219" s="65"/>
      <c r="AB1219" s="4"/>
      <c r="AC1219" s="4"/>
      <c r="AD1219" s="4"/>
      <c r="AE1219" s="4"/>
      <c r="AF1219" s="4"/>
      <c r="AG1219" s="4"/>
      <c r="AH1219" s="4"/>
      <c r="AI1219" s="4"/>
      <c r="AJ1219" s="4"/>
      <c r="AK1219" s="4"/>
      <c r="AL1219" s="4"/>
      <c r="AM1219" s="4"/>
    </row>
    <row r="1220" spans="1:39" s="3" customFormat="1" ht="15" x14ac:dyDescent="0.25">
      <c r="A1220" s="63"/>
      <c r="B1220" s="63"/>
      <c r="C1220" s="63"/>
      <c r="D1220" s="63"/>
      <c r="E1220" s="10"/>
      <c r="F1220" s="10"/>
      <c r="G1220" s="7"/>
      <c r="I1220" s="63"/>
      <c r="J1220" s="47"/>
      <c r="K1220" s="108"/>
      <c r="M1220" s="63"/>
      <c r="N1220" s="197"/>
      <c r="P1220" s="113"/>
      <c r="Q1220" s="196"/>
      <c r="S1220" s="113"/>
      <c r="T1220" s="196"/>
      <c r="V1220" s="82"/>
      <c r="W1220" s="82"/>
      <c r="X1220" s="82"/>
      <c r="Y1220" s="82"/>
      <c r="Z1220" s="82"/>
      <c r="AA1220" s="65"/>
      <c r="AB1220" s="4"/>
      <c r="AC1220" s="4"/>
      <c r="AD1220" s="4"/>
      <c r="AE1220" s="4"/>
      <c r="AF1220" s="4"/>
      <c r="AG1220" s="4"/>
      <c r="AH1220" s="4"/>
      <c r="AI1220" s="4"/>
      <c r="AJ1220" s="4"/>
      <c r="AK1220" s="4"/>
      <c r="AL1220" s="4"/>
      <c r="AM1220" s="4"/>
    </row>
    <row r="1221" spans="1:39" s="3" customFormat="1" ht="15" x14ac:dyDescent="0.25">
      <c r="A1221" s="63"/>
      <c r="B1221" s="63"/>
      <c r="C1221" s="63"/>
      <c r="D1221" s="63"/>
      <c r="E1221" s="10"/>
      <c r="F1221" s="10"/>
      <c r="G1221" s="7"/>
      <c r="I1221" s="63"/>
      <c r="J1221" s="47"/>
      <c r="K1221" s="108"/>
      <c r="M1221" s="63"/>
      <c r="N1221" s="197"/>
      <c r="P1221" s="113"/>
      <c r="Q1221" s="196"/>
      <c r="S1221" s="113"/>
      <c r="T1221" s="196"/>
      <c r="V1221" s="82"/>
      <c r="W1221" s="82"/>
      <c r="X1221" s="82"/>
      <c r="Y1221" s="82"/>
      <c r="Z1221" s="82"/>
      <c r="AA1221" s="65"/>
      <c r="AB1221" s="4"/>
      <c r="AC1221" s="4"/>
      <c r="AD1221" s="4"/>
      <c r="AE1221" s="4"/>
      <c r="AF1221" s="4"/>
      <c r="AG1221" s="4"/>
      <c r="AH1221" s="4"/>
      <c r="AI1221" s="4"/>
      <c r="AJ1221" s="4"/>
      <c r="AK1221" s="4"/>
      <c r="AL1221" s="4"/>
      <c r="AM1221" s="4"/>
    </row>
    <row r="1222" spans="1:39" s="3" customFormat="1" ht="15" x14ac:dyDescent="0.25">
      <c r="A1222" s="10"/>
      <c r="B1222" s="10"/>
      <c r="C1222" s="10"/>
      <c r="D1222" s="10"/>
      <c r="E1222" s="10"/>
      <c r="F1222" s="10"/>
      <c r="G1222" s="10"/>
      <c r="I1222" s="63"/>
      <c r="J1222" s="47"/>
      <c r="K1222" s="108"/>
      <c r="M1222" s="63"/>
      <c r="N1222" s="197"/>
      <c r="P1222" s="113"/>
      <c r="Q1222" s="196"/>
      <c r="S1222" s="113"/>
      <c r="T1222" s="196"/>
      <c r="V1222" s="82"/>
      <c r="W1222" s="82"/>
      <c r="X1222" s="82"/>
      <c r="Y1222" s="82"/>
      <c r="Z1222" s="82"/>
      <c r="AA1222" s="65"/>
      <c r="AB1222" s="4"/>
      <c r="AC1222" s="4"/>
      <c r="AD1222" s="4"/>
      <c r="AE1222" s="4"/>
      <c r="AF1222" s="4"/>
      <c r="AG1222" s="4"/>
      <c r="AH1222" s="4"/>
      <c r="AI1222" s="4"/>
      <c r="AJ1222" s="4"/>
      <c r="AK1222" s="4"/>
      <c r="AL1222" s="4"/>
      <c r="AM1222" s="4"/>
    </row>
    <row r="1223" spans="1:39" s="3" customFormat="1" ht="15" x14ac:dyDescent="0.25">
      <c r="A1223" s="63"/>
      <c r="B1223" s="63"/>
      <c r="C1223" s="63"/>
      <c r="D1223" s="63"/>
      <c r="E1223" s="10"/>
      <c r="F1223" s="10"/>
      <c r="G1223" s="7"/>
      <c r="I1223" s="63"/>
      <c r="J1223" s="47"/>
      <c r="K1223" s="108"/>
      <c r="M1223" s="63"/>
      <c r="N1223" s="197"/>
      <c r="P1223" s="113"/>
      <c r="Q1223" s="196"/>
      <c r="S1223" s="113"/>
      <c r="T1223" s="196"/>
      <c r="V1223" s="82"/>
      <c r="W1223" s="82"/>
      <c r="X1223" s="82"/>
      <c r="Y1223" s="82"/>
      <c r="Z1223" s="82"/>
      <c r="AA1223" s="65"/>
      <c r="AB1223" s="4"/>
      <c r="AC1223" s="4"/>
      <c r="AD1223" s="4"/>
      <c r="AE1223" s="4"/>
      <c r="AF1223" s="4"/>
      <c r="AG1223" s="4"/>
      <c r="AH1223" s="4"/>
      <c r="AI1223" s="4"/>
      <c r="AJ1223" s="4"/>
      <c r="AK1223" s="4"/>
      <c r="AL1223" s="4"/>
      <c r="AM1223" s="4"/>
    </row>
    <row r="1224" spans="1:39" s="3" customFormat="1" ht="15" x14ac:dyDescent="0.25">
      <c r="A1224" s="63"/>
      <c r="B1224" s="63"/>
      <c r="C1224" s="63"/>
      <c r="D1224" s="63"/>
      <c r="E1224" s="10"/>
      <c r="F1224" s="10"/>
      <c r="G1224" s="7"/>
      <c r="I1224" s="63"/>
      <c r="J1224" s="47"/>
      <c r="K1224" s="108"/>
      <c r="M1224" s="63"/>
      <c r="N1224" s="197"/>
      <c r="P1224" s="113"/>
      <c r="Q1224" s="196"/>
      <c r="S1224" s="113"/>
      <c r="T1224" s="196"/>
      <c r="V1224" s="82"/>
      <c r="W1224" s="82"/>
      <c r="X1224" s="82"/>
      <c r="Y1224" s="82"/>
      <c r="Z1224" s="82"/>
      <c r="AA1224" s="65"/>
      <c r="AB1224" s="4"/>
      <c r="AC1224" s="4"/>
      <c r="AD1224" s="4"/>
      <c r="AE1224" s="4"/>
      <c r="AF1224" s="4"/>
      <c r="AG1224" s="4"/>
      <c r="AH1224" s="4"/>
      <c r="AI1224" s="4"/>
      <c r="AJ1224" s="4"/>
      <c r="AK1224" s="4"/>
      <c r="AL1224" s="4"/>
      <c r="AM1224" s="4"/>
    </row>
    <row r="1225" spans="1:39" s="3" customFormat="1" ht="15" x14ac:dyDescent="0.25">
      <c r="A1225" s="63"/>
      <c r="B1225" s="63"/>
      <c r="C1225" s="63"/>
      <c r="D1225" s="63"/>
      <c r="E1225" s="10"/>
      <c r="F1225" s="10"/>
      <c r="G1225" s="7"/>
      <c r="I1225" s="63"/>
      <c r="J1225" s="47"/>
      <c r="K1225" s="108"/>
      <c r="M1225" s="63"/>
      <c r="N1225" s="197"/>
      <c r="P1225" s="113"/>
      <c r="Q1225" s="196"/>
      <c r="S1225" s="113"/>
      <c r="T1225" s="196"/>
      <c r="V1225" s="82"/>
      <c r="W1225" s="82"/>
      <c r="X1225" s="82"/>
      <c r="Y1225" s="82"/>
      <c r="Z1225" s="82"/>
      <c r="AA1225" s="65"/>
      <c r="AB1225" s="4"/>
      <c r="AC1225" s="4"/>
      <c r="AD1225" s="4"/>
      <c r="AE1225" s="4"/>
      <c r="AF1225" s="4"/>
      <c r="AG1225" s="4"/>
      <c r="AH1225" s="4"/>
      <c r="AI1225" s="4"/>
      <c r="AJ1225" s="4"/>
      <c r="AK1225" s="4"/>
      <c r="AL1225" s="4"/>
      <c r="AM1225" s="4"/>
    </row>
    <row r="1226" spans="1:39" s="3" customFormat="1" ht="15" x14ac:dyDescent="0.25">
      <c r="A1226" s="63"/>
      <c r="B1226" s="63"/>
      <c r="C1226" s="63"/>
      <c r="D1226" s="63"/>
      <c r="E1226" s="10"/>
      <c r="F1226" s="10"/>
      <c r="G1226" s="7"/>
      <c r="I1226" s="63"/>
      <c r="J1226" s="47"/>
      <c r="K1226" s="108"/>
      <c r="M1226" s="63"/>
      <c r="N1226" s="197"/>
      <c r="P1226" s="113"/>
      <c r="Q1226" s="196"/>
      <c r="S1226" s="113"/>
      <c r="T1226" s="196"/>
      <c r="V1226" s="82"/>
      <c r="W1226" s="82"/>
      <c r="X1226" s="82"/>
      <c r="Y1226" s="82"/>
      <c r="Z1226" s="82"/>
      <c r="AA1226" s="65"/>
      <c r="AB1226" s="4"/>
      <c r="AC1226" s="4"/>
      <c r="AD1226" s="4"/>
      <c r="AE1226" s="4"/>
      <c r="AF1226" s="4"/>
      <c r="AG1226" s="4"/>
      <c r="AH1226" s="4"/>
      <c r="AI1226" s="4"/>
      <c r="AJ1226" s="4"/>
      <c r="AK1226" s="4"/>
      <c r="AL1226" s="4"/>
      <c r="AM1226" s="4"/>
    </row>
    <row r="1227" spans="1:39" s="3" customFormat="1" ht="15" x14ac:dyDescent="0.25">
      <c r="A1227" s="63"/>
      <c r="B1227" s="63"/>
      <c r="C1227" s="63"/>
      <c r="D1227" s="63"/>
      <c r="E1227" s="10"/>
      <c r="F1227" s="10"/>
      <c r="G1227" s="7"/>
      <c r="I1227" s="63"/>
      <c r="J1227" s="47"/>
      <c r="K1227" s="108"/>
      <c r="M1227" s="63"/>
      <c r="N1227" s="197"/>
      <c r="P1227" s="113"/>
      <c r="Q1227" s="196"/>
      <c r="S1227" s="113"/>
      <c r="T1227" s="196"/>
      <c r="V1227" s="82"/>
      <c r="W1227" s="82"/>
      <c r="X1227" s="82"/>
      <c r="Y1227" s="82"/>
      <c r="Z1227" s="82"/>
      <c r="AA1227" s="65"/>
      <c r="AB1227" s="4"/>
      <c r="AC1227" s="4"/>
      <c r="AD1227" s="4"/>
      <c r="AE1227" s="4"/>
      <c r="AF1227" s="4"/>
      <c r="AG1227" s="4"/>
      <c r="AH1227" s="4"/>
      <c r="AI1227" s="4"/>
      <c r="AJ1227" s="4"/>
      <c r="AK1227" s="4"/>
      <c r="AL1227" s="4"/>
      <c r="AM1227" s="4"/>
    </row>
    <row r="1228" spans="1:39" s="3" customFormat="1" ht="15" x14ac:dyDescent="0.25">
      <c r="A1228" s="63"/>
      <c r="B1228" s="63"/>
      <c r="C1228" s="63"/>
      <c r="D1228" s="63"/>
      <c r="E1228" s="10"/>
      <c r="F1228" s="10"/>
      <c r="G1228" s="7"/>
      <c r="I1228" s="63"/>
      <c r="J1228" s="47"/>
      <c r="K1228" s="108"/>
      <c r="M1228" s="63"/>
      <c r="N1228" s="197"/>
      <c r="P1228" s="113"/>
      <c r="Q1228" s="196"/>
      <c r="S1228" s="113"/>
      <c r="T1228" s="196"/>
      <c r="V1228" s="82"/>
      <c r="W1228" s="82"/>
      <c r="X1228" s="82"/>
      <c r="Y1228" s="82"/>
      <c r="Z1228" s="82"/>
      <c r="AA1228" s="65"/>
      <c r="AB1228" s="4"/>
      <c r="AC1228" s="4"/>
      <c r="AD1228" s="4"/>
      <c r="AE1228" s="4"/>
      <c r="AF1228" s="4"/>
      <c r="AG1228" s="4"/>
      <c r="AH1228" s="4"/>
      <c r="AI1228" s="4"/>
      <c r="AJ1228" s="4"/>
      <c r="AK1228" s="4"/>
      <c r="AL1228" s="4"/>
      <c r="AM1228" s="4"/>
    </row>
    <row r="1229" spans="1:39" s="3" customFormat="1" ht="15" x14ac:dyDescent="0.25">
      <c r="A1229" s="63"/>
      <c r="B1229" s="63"/>
      <c r="C1229" s="63"/>
      <c r="D1229" s="63"/>
      <c r="E1229" s="10"/>
      <c r="F1229" s="10"/>
      <c r="G1229" s="7"/>
      <c r="I1229" s="63"/>
      <c r="J1229" s="47"/>
      <c r="K1229" s="108"/>
      <c r="M1229" s="63"/>
      <c r="N1229" s="197"/>
      <c r="P1229" s="113"/>
      <c r="Q1229" s="196"/>
      <c r="S1229" s="113"/>
      <c r="T1229" s="196"/>
      <c r="V1229" s="82"/>
      <c r="W1229" s="82"/>
      <c r="X1229" s="82"/>
      <c r="Y1229" s="82"/>
      <c r="Z1229" s="82"/>
      <c r="AA1229" s="65"/>
      <c r="AB1229" s="4"/>
      <c r="AC1229" s="4"/>
      <c r="AD1229" s="4"/>
      <c r="AE1229" s="4"/>
      <c r="AF1229" s="4"/>
      <c r="AG1229" s="4"/>
      <c r="AH1229" s="4"/>
      <c r="AI1229" s="4"/>
      <c r="AJ1229" s="4"/>
      <c r="AK1229" s="4"/>
      <c r="AL1229" s="4"/>
      <c r="AM1229" s="4"/>
    </row>
    <row r="1230" spans="1:39" s="3" customFormat="1" ht="15" x14ac:dyDescent="0.25">
      <c r="A1230" s="63"/>
      <c r="B1230" s="63"/>
      <c r="C1230" s="63"/>
      <c r="D1230" s="63"/>
      <c r="E1230" s="10"/>
      <c r="F1230" s="10"/>
      <c r="G1230" s="7"/>
      <c r="I1230" s="63"/>
      <c r="J1230" s="47"/>
      <c r="K1230" s="108"/>
      <c r="M1230" s="63"/>
      <c r="N1230" s="197"/>
      <c r="P1230" s="113"/>
      <c r="Q1230" s="196"/>
      <c r="S1230" s="113"/>
      <c r="T1230" s="196"/>
      <c r="V1230" s="82"/>
      <c r="W1230" s="82"/>
      <c r="X1230" s="82"/>
      <c r="Y1230" s="82"/>
      <c r="Z1230" s="82"/>
      <c r="AA1230" s="65"/>
      <c r="AB1230" s="4"/>
      <c r="AC1230" s="4"/>
      <c r="AD1230" s="4"/>
      <c r="AE1230" s="4"/>
      <c r="AF1230" s="4"/>
      <c r="AG1230" s="4"/>
      <c r="AH1230" s="4"/>
      <c r="AI1230" s="4"/>
      <c r="AJ1230" s="4"/>
      <c r="AK1230" s="4"/>
      <c r="AL1230" s="4"/>
      <c r="AM1230" s="4"/>
    </row>
    <row r="1231" spans="1:39" s="3" customFormat="1" ht="15" x14ac:dyDescent="0.25">
      <c r="A1231" s="63"/>
      <c r="B1231" s="63"/>
      <c r="C1231" s="63"/>
      <c r="D1231" s="63"/>
      <c r="E1231" s="10"/>
      <c r="F1231" s="10"/>
      <c r="G1231" s="7"/>
      <c r="I1231" s="63"/>
      <c r="J1231" s="47"/>
      <c r="K1231" s="108"/>
      <c r="M1231" s="63"/>
      <c r="N1231" s="197"/>
      <c r="P1231" s="113"/>
      <c r="Q1231" s="196"/>
      <c r="S1231" s="113"/>
      <c r="T1231" s="196"/>
      <c r="V1231" s="82"/>
      <c r="W1231" s="82"/>
      <c r="X1231" s="82"/>
      <c r="Y1231" s="82"/>
      <c r="Z1231" s="82"/>
      <c r="AA1231" s="65"/>
      <c r="AB1231" s="4"/>
      <c r="AC1231" s="4"/>
      <c r="AD1231" s="4"/>
      <c r="AE1231" s="4"/>
      <c r="AF1231" s="4"/>
      <c r="AG1231" s="4"/>
      <c r="AH1231" s="4"/>
      <c r="AI1231" s="4"/>
      <c r="AJ1231" s="4"/>
      <c r="AK1231" s="4"/>
      <c r="AL1231" s="4"/>
      <c r="AM1231" s="4"/>
    </row>
    <row r="1232" spans="1:39" s="3" customFormat="1" ht="15" x14ac:dyDescent="0.25">
      <c r="A1232" s="63"/>
      <c r="B1232" s="63"/>
      <c r="C1232" s="63"/>
      <c r="D1232" s="63"/>
      <c r="E1232" s="10"/>
      <c r="F1232" s="10"/>
      <c r="G1232" s="7"/>
      <c r="I1232" s="63"/>
      <c r="J1232" s="47"/>
      <c r="K1232" s="108"/>
      <c r="M1232" s="63"/>
      <c r="N1232" s="197"/>
      <c r="P1232" s="113"/>
      <c r="Q1232" s="196"/>
      <c r="S1232" s="113"/>
      <c r="T1232" s="196"/>
      <c r="V1232" s="82"/>
      <c r="W1232" s="82"/>
      <c r="X1232" s="82"/>
      <c r="Y1232" s="82"/>
      <c r="Z1232" s="82"/>
      <c r="AA1232" s="65"/>
      <c r="AB1232" s="4"/>
      <c r="AC1232" s="4"/>
      <c r="AD1232" s="4"/>
      <c r="AE1232" s="4"/>
      <c r="AF1232" s="4"/>
      <c r="AG1232" s="4"/>
      <c r="AH1232" s="4"/>
      <c r="AI1232" s="4"/>
      <c r="AJ1232" s="4"/>
      <c r="AK1232" s="4"/>
      <c r="AL1232" s="4"/>
      <c r="AM1232" s="4"/>
    </row>
    <row r="1233" spans="1:39" s="3" customFormat="1" ht="15" x14ac:dyDescent="0.25">
      <c r="A1233" s="63"/>
      <c r="B1233" s="63"/>
      <c r="C1233" s="63"/>
      <c r="D1233" s="63"/>
      <c r="E1233" s="10"/>
      <c r="F1233" s="10"/>
      <c r="G1233" s="7"/>
      <c r="I1233" s="63"/>
      <c r="J1233" s="47"/>
      <c r="K1233" s="108"/>
      <c r="M1233" s="63"/>
      <c r="N1233" s="197"/>
      <c r="P1233" s="113"/>
      <c r="Q1233" s="196"/>
      <c r="S1233" s="113"/>
      <c r="T1233" s="196"/>
      <c r="V1233" s="82"/>
      <c r="W1233" s="82"/>
      <c r="X1233" s="82"/>
      <c r="Y1233" s="82"/>
      <c r="Z1233" s="82"/>
      <c r="AA1233" s="65"/>
      <c r="AB1233" s="4"/>
      <c r="AC1233" s="4"/>
      <c r="AD1233" s="4"/>
      <c r="AE1233" s="4"/>
      <c r="AF1233" s="4"/>
      <c r="AG1233" s="4"/>
      <c r="AH1233" s="4"/>
      <c r="AI1233" s="4"/>
      <c r="AJ1233" s="4"/>
      <c r="AK1233" s="4"/>
      <c r="AL1233" s="4"/>
      <c r="AM1233" s="4"/>
    </row>
    <row r="1234" spans="1:39" s="3" customFormat="1" ht="15" x14ac:dyDescent="0.25">
      <c r="A1234" s="63"/>
      <c r="B1234" s="63"/>
      <c r="C1234" s="63"/>
      <c r="D1234" s="63"/>
      <c r="E1234" s="10"/>
      <c r="F1234" s="10"/>
      <c r="G1234" s="7"/>
      <c r="I1234" s="63"/>
      <c r="J1234" s="47"/>
      <c r="K1234" s="108"/>
      <c r="M1234" s="63"/>
      <c r="N1234" s="197"/>
      <c r="P1234" s="113"/>
      <c r="Q1234" s="196"/>
      <c r="S1234" s="113"/>
      <c r="T1234" s="196"/>
      <c r="V1234" s="82"/>
      <c r="W1234" s="82"/>
      <c r="X1234" s="82"/>
      <c r="Y1234" s="82"/>
      <c r="Z1234" s="82"/>
      <c r="AA1234" s="65"/>
      <c r="AB1234" s="4"/>
      <c r="AC1234" s="4"/>
      <c r="AD1234" s="4"/>
      <c r="AE1234" s="4"/>
      <c r="AF1234" s="4"/>
      <c r="AG1234" s="4"/>
      <c r="AH1234" s="4"/>
      <c r="AI1234" s="4"/>
      <c r="AJ1234" s="4"/>
      <c r="AK1234" s="4"/>
      <c r="AL1234" s="4"/>
      <c r="AM1234" s="4"/>
    </row>
    <row r="1235" spans="1:39" s="3" customFormat="1" ht="15" x14ac:dyDescent="0.25">
      <c r="A1235" s="63"/>
      <c r="B1235" s="63"/>
      <c r="C1235" s="63"/>
      <c r="D1235" s="63"/>
      <c r="E1235" s="10"/>
      <c r="F1235" s="10"/>
      <c r="G1235" s="7"/>
      <c r="I1235" s="63"/>
      <c r="J1235" s="47"/>
      <c r="K1235" s="108"/>
      <c r="M1235" s="63"/>
      <c r="N1235" s="197"/>
      <c r="P1235" s="113"/>
      <c r="Q1235" s="196"/>
      <c r="S1235" s="113"/>
      <c r="T1235" s="196"/>
      <c r="V1235" s="82"/>
      <c r="W1235" s="82"/>
      <c r="X1235" s="82"/>
      <c r="Y1235" s="82"/>
      <c r="Z1235" s="82"/>
      <c r="AA1235" s="65"/>
      <c r="AB1235" s="4"/>
      <c r="AC1235" s="4"/>
      <c r="AD1235" s="4"/>
      <c r="AE1235" s="4"/>
      <c r="AF1235" s="4"/>
      <c r="AG1235" s="4"/>
      <c r="AH1235" s="4"/>
      <c r="AI1235" s="4"/>
      <c r="AJ1235" s="4"/>
      <c r="AK1235" s="4"/>
      <c r="AL1235" s="4"/>
      <c r="AM1235" s="4"/>
    </row>
    <row r="1236" spans="1:39" s="3" customFormat="1" ht="15" x14ac:dyDescent="0.25">
      <c r="A1236" s="63"/>
      <c r="B1236" s="63"/>
      <c r="C1236" s="63"/>
      <c r="D1236" s="63"/>
      <c r="E1236" s="10"/>
      <c r="F1236" s="10"/>
      <c r="G1236" s="7"/>
      <c r="I1236" s="63"/>
      <c r="J1236" s="47"/>
      <c r="K1236" s="108"/>
      <c r="M1236" s="63"/>
      <c r="N1236" s="197"/>
      <c r="P1236" s="113"/>
      <c r="Q1236" s="196"/>
      <c r="S1236" s="113"/>
      <c r="T1236" s="196"/>
      <c r="V1236" s="82"/>
      <c r="W1236" s="82"/>
      <c r="X1236" s="82"/>
      <c r="Y1236" s="82"/>
      <c r="Z1236" s="82"/>
      <c r="AA1236" s="65"/>
      <c r="AB1236" s="4"/>
      <c r="AC1236" s="4"/>
      <c r="AD1236" s="4"/>
      <c r="AE1236" s="4"/>
      <c r="AF1236" s="4"/>
      <c r="AG1236" s="4"/>
      <c r="AH1236" s="4"/>
      <c r="AI1236" s="4"/>
      <c r="AJ1236" s="4"/>
      <c r="AK1236" s="4"/>
      <c r="AL1236" s="4"/>
      <c r="AM1236" s="4"/>
    </row>
    <row r="1237" spans="1:39" s="3" customFormat="1" ht="15" x14ac:dyDescent="0.25">
      <c r="A1237" s="63"/>
      <c r="B1237" s="63"/>
      <c r="C1237" s="63"/>
      <c r="D1237" s="63"/>
      <c r="E1237" s="10"/>
      <c r="F1237" s="10"/>
      <c r="G1237" s="7"/>
      <c r="I1237" s="63"/>
      <c r="J1237" s="47"/>
      <c r="K1237" s="108"/>
      <c r="M1237" s="63"/>
      <c r="N1237" s="197"/>
      <c r="P1237" s="113"/>
      <c r="Q1237" s="196"/>
      <c r="S1237" s="113"/>
      <c r="T1237" s="196"/>
      <c r="V1237" s="82"/>
      <c r="W1237" s="82"/>
      <c r="X1237" s="82"/>
      <c r="Y1237" s="82"/>
      <c r="Z1237" s="82"/>
      <c r="AA1237" s="65"/>
      <c r="AB1237" s="4"/>
      <c r="AC1237" s="4"/>
      <c r="AD1237" s="4"/>
      <c r="AE1237" s="4"/>
      <c r="AF1237" s="4"/>
      <c r="AG1237" s="4"/>
      <c r="AH1237" s="4"/>
      <c r="AI1237" s="4"/>
      <c r="AJ1237" s="4"/>
      <c r="AK1237" s="4"/>
      <c r="AL1237" s="4"/>
      <c r="AM1237" s="4"/>
    </row>
    <row r="1238" spans="1:39" s="3" customFormat="1" ht="15" x14ac:dyDescent="0.25">
      <c r="A1238" s="63"/>
      <c r="B1238" s="63"/>
      <c r="C1238" s="63"/>
      <c r="D1238" s="63"/>
      <c r="E1238" s="10"/>
      <c r="F1238" s="10"/>
      <c r="G1238" s="7"/>
      <c r="I1238" s="63"/>
      <c r="J1238" s="47"/>
      <c r="K1238" s="108"/>
      <c r="M1238" s="63"/>
      <c r="N1238" s="197"/>
      <c r="P1238" s="113"/>
      <c r="Q1238" s="196"/>
      <c r="S1238" s="113"/>
      <c r="T1238" s="196"/>
      <c r="V1238" s="82"/>
      <c r="W1238" s="82"/>
      <c r="X1238" s="82"/>
      <c r="Y1238" s="82"/>
      <c r="Z1238" s="82"/>
      <c r="AA1238" s="65"/>
      <c r="AB1238" s="4"/>
      <c r="AC1238" s="4"/>
      <c r="AD1238" s="4"/>
      <c r="AE1238" s="4"/>
      <c r="AF1238" s="4"/>
      <c r="AG1238" s="4"/>
      <c r="AH1238" s="4"/>
      <c r="AI1238" s="4"/>
      <c r="AJ1238" s="4"/>
      <c r="AK1238" s="4"/>
      <c r="AL1238" s="4"/>
      <c r="AM1238" s="4"/>
    </row>
    <row r="1239" spans="1:39" s="3" customFormat="1" ht="15" x14ac:dyDescent="0.25">
      <c r="A1239" s="63"/>
      <c r="B1239" s="63"/>
      <c r="C1239" s="63"/>
      <c r="D1239" s="63"/>
      <c r="E1239" s="10"/>
      <c r="F1239" s="10"/>
      <c r="G1239" s="7"/>
      <c r="I1239" s="63"/>
      <c r="J1239" s="47"/>
      <c r="K1239" s="108"/>
      <c r="M1239" s="63"/>
      <c r="N1239" s="197"/>
      <c r="P1239" s="113"/>
      <c r="Q1239" s="196"/>
      <c r="S1239" s="113"/>
      <c r="T1239" s="196"/>
      <c r="V1239" s="82"/>
      <c r="W1239" s="82"/>
      <c r="X1239" s="82"/>
      <c r="Y1239" s="82"/>
      <c r="Z1239" s="82"/>
      <c r="AA1239" s="65"/>
      <c r="AB1239" s="4"/>
      <c r="AC1239" s="4"/>
      <c r="AD1239" s="4"/>
      <c r="AE1239" s="4"/>
      <c r="AF1239" s="4"/>
      <c r="AG1239" s="4"/>
      <c r="AH1239" s="4"/>
      <c r="AI1239" s="4"/>
      <c r="AJ1239" s="4"/>
      <c r="AK1239" s="4"/>
      <c r="AL1239" s="4"/>
      <c r="AM1239" s="4"/>
    </row>
    <row r="1240" spans="1:39" s="3" customFormat="1" ht="15" x14ac:dyDescent="0.25">
      <c r="A1240" s="63"/>
      <c r="B1240" s="63"/>
      <c r="C1240" s="63"/>
      <c r="D1240" s="63"/>
      <c r="E1240" s="10"/>
      <c r="F1240" s="10"/>
      <c r="G1240" s="7"/>
      <c r="I1240" s="63"/>
      <c r="J1240" s="47"/>
      <c r="K1240" s="108"/>
      <c r="M1240" s="63"/>
      <c r="N1240" s="197"/>
      <c r="P1240" s="113"/>
      <c r="Q1240" s="196"/>
      <c r="S1240" s="113"/>
      <c r="T1240" s="196"/>
      <c r="V1240" s="82"/>
      <c r="W1240" s="82"/>
      <c r="X1240" s="82"/>
      <c r="Y1240" s="82"/>
      <c r="Z1240" s="82"/>
      <c r="AA1240" s="65"/>
      <c r="AB1240" s="4"/>
      <c r="AC1240" s="4"/>
      <c r="AD1240" s="4"/>
      <c r="AE1240" s="4"/>
      <c r="AF1240" s="4"/>
      <c r="AG1240" s="4"/>
      <c r="AH1240" s="4"/>
      <c r="AI1240" s="4"/>
      <c r="AJ1240" s="4"/>
      <c r="AK1240" s="4"/>
      <c r="AL1240" s="4"/>
      <c r="AM1240" s="4"/>
    </row>
    <row r="1241" spans="1:39" s="3" customFormat="1" ht="15" x14ac:dyDescent="0.25">
      <c r="A1241" s="63"/>
      <c r="B1241" s="63"/>
      <c r="C1241" s="63"/>
      <c r="D1241" s="63"/>
      <c r="E1241" s="10"/>
      <c r="F1241" s="10"/>
      <c r="G1241" s="7"/>
      <c r="I1241" s="63"/>
      <c r="J1241" s="47"/>
      <c r="K1241" s="108"/>
      <c r="M1241" s="63"/>
      <c r="N1241" s="197"/>
      <c r="P1241" s="113"/>
      <c r="Q1241" s="196"/>
      <c r="S1241" s="113"/>
      <c r="T1241" s="196"/>
      <c r="V1241" s="82"/>
      <c r="W1241" s="82"/>
      <c r="X1241" s="82"/>
      <c r="Y1241" s="82"/>
      <c r="Z1241" s="82"/>
      <c r="AA1241" s="65"/>
      <c r="AB1241" s="4"/>
      <c r="AC1241" s="4"/>
      <c r="AD1241" s="4"/>
      <c r="AE1241" s="4"/>
      <c r="AF1241" s="4"/>
      <c r="AG1241" s="4"/>
      <c r="AH1241" s="4"/>
      <c r="AI1241" s="4"/>
      <c r="AJ1241" s="4"/>
      <c r="AK1241" s="4"/>
      <c r="AL1241" s="4"/>
      <c r="AM1241" s="4"/>
    </row>
    <row r="1242" spans="1:39" s="3" customFormat="1" ht="15" x14ac:dyDescent="0.25">
      <c r="A1242" s="63"/>
      <c r="B1242" s="63"/>
      <c r="C1242" s="63"/>
      <c r="D1242" s="63"/>
      <c r="E1242" s="10"/>
      <c r="F1242" s="10"/>
      <c r="G1242" s="7"/>
      <c r="I1242" s="63"/>
      <c r="J1242" s="47"/>
      <c r="K1242" s="108"/>
      <c r="M1242" s="63"/>
      <c r="N1242" s="197"/>
      <c r="P1242" s="113"/>
      <c r="Q1242" s="196"/>
      <c r="S1242" s="113"/>
      <c r="T1242" s="196"/>
      <c r="V1242" s="82"/>
      <c r="W1242" s="82"/>
      <c r="X1242" s="82"/>
      <c r="Y1242" s="82"/>
      <c r="Z1242" s="82"/>
      <c r="AA1242" s="65"/>
      <c r="AB1242" s="4"/>
      <c r="AC1242" s="4"/>
      <c r="AD1242" s="4"/>
      <c r="AE1242" s="4"/>
      <c r="AF1242" s="4"/>
      <c r="AG1242" s="4"/>
      <c r="AH1242" s="4"/>
      <c r="AI1242" s="4"/>
      <c r="AJ1242" s="4"/>
      <c r="AK1242" s="4"/>
      <c r="AL1242" s="4"/>
      <c r="AM1242" s="4"/>
    </row>
    <row r="1243" spans="1:39" s="3" customFormat="1" ht="15" x14ac:dyDescent="0.25">
      <c r="A1243" s="63"/>
      <c r="B1243" s="63"/>
      <c r="C1243" s="63"/>
      <c r="D1243" s="63"/>
      <c r="E1243" s="10"/>
      <c r="F1243" s="10"/>
      <c r="G1243" s="7"/>
      <c r="I1243" s="63"/>
      <c r="J1243" s="47"/>
      <c r="K1243" s="108"/>
      <c r="M1243" s="63"/>
      <c r="N1243" s="197"/>
      <c r="P1243" s="113"/>
      <c r="Q1243" s="196"/>
      <c r="S1243" s="113"/>
      <c r="T1243" s="196"/>
      <c r="V1243" s="82"/>
      <c r="W1243" s="82"/>
      <c r="X1243" s="82"/>
      <c r="Y1243" s="82"/>
      <c r="Z1243" s="82"/>
      <c r="AA1243" s="65"/>
      <c r="AB1243" s="4"/>
      <c r="AC1243" s="4"/>
      <c r="AD1243" s="4"/>
      <c r="AE1243" s="4"/>
      <c r="AF1243" s="4"/>
      <c r="AG1243" s="4"/>
      <c r="AH1243" s="4"/>
      <c r="AI1243" s="4"/>
      <c r="AJ1243" s="4"/>
      <c r="AK1243" s="4"/>
      <c r="AL1243" s="4"/>
      <c r="AM1243" s="4"/>
    </row>
    <row r="1244" spans="1:39" s="3" customFormat="1" ht="15" x14ac:dyDescent="0.25">
      <c r="A1244" s="63"/>
      <c r="B1244" s="63"/>
      <c r="C1244" s="63"/>
      <c r="D1244" s="63"/>
      <c r="E1244" s="10"/>
      <c r="F1244" s="10"/>
      <c r="G1244" s="7"/>
      <c r="I1244" s="63"/>
      <c r="J1244" s="47"/>
      <c r="K1244" s="108"/>
      <c r="M1244" s="63"/>
      <c r="N1244" s="197"/>
      <c r="P1244" s="113"/>
      <c r="Q1244" s="196"/>
      <c r="S1244" s="113"/>
      <c r="T1244" s="196"/>
      <c r="V1244" s="82"/>
      <c r="W1244" s="82"/>
      <c r="X1244" s="82"/>
      <c r="Y1244" s="82"/>
      <c r="Z1244" s="82"/>
      <c r="AA1244" s="65"/>
      <c r="AB1244" s="4"/>
      <c r="AC1244" s="4"/>
      <c r="AD1244" s="4"/>
      <c r="AE1244" s="4"/>
      <c r="AF1244" s="4"/>
      <c r="AG1244" s="4"/>
      <c r="AH1244" s="4"/>
      <c r="AI1244" s="4"/>
      <c r="AJ1244" s="4"/>
      <c r="AK1244" s="4"/>
      <c r="AL1244" s="4"/>
      <c r="AM1244" s="4"/>
    </row>
    <row r="1245" spans="1:39" s="3" customFormat="1" ht="15" x14ac:dyDescent="0.25">
      <c r="A1245" s="63"/>
      <c r="B1245" s="63"/>
      <c r="C1245" s="63"/>
      <c r="D1245" s="63"/>
      <c r="E1245" s="10"/>
      <c r="F1245" s="10"/>
      <c r="G1245" s="7"/>
      <c r="I1245" s="63"/>
      <c r="J1245" s="47"/>
      <c r="K1245" s="108"/>
      <c r="M1245" s="63"/>
      <c r="N1245" s="197"/>
      <c r="P1245" s="113"/>
      <c r="Q1245" s="196"/>
      <c r="S1245" s="113"/>
      <c r="T1245" s="196"/>
      <c r="V1245" s="82"/>
      <c r="W1245" s="82"/>
      <c r="X1245" s="82"/>
      <c r="Y1245" s="82"/>
      <c r="Z1245" s="82"/>
      <c r="AA1245" s="65"/>
      <c r="AB1245" s="4"/>
      <c r="AC1245" s="4"/>
      <c r="AD1245" s="4"/>
      <c r="AE1245" s="4"/>
      <c r="AF1245" s="4"/>
      <c r="AG1245" s="4"/>
      <c r="AH1245" s="4"/>
      <c r="AI1245" s="4"/>
      <c r="AJ1245" s="4"/>
      <c r="AK1245" s="4"/>
      <c r="AL1245" s="4"/>
      <c r="AM1245" s="4"/>
    </row>
    <row r="1246" spans="1:39" s="3" customFormat="1" ht="15" x14ac:dyDescent="0.25">
      <c r="A1246" s="63"/>
      <c r="B1246" s="63"/>
      <c r="C1246" s="63"/>
      <c r="D1246" s="63"/>
      <c r="E1246" s="10"/>
      <c r="F1246" s="10"/>
      <c r="G1246" s="7"/>
      <c r="I1246" s="63"/>
      <c r="J1246" s="47"/>
      <c r="K1246" s="108"/>
      <c r="M1246" s="63"/>
      <c r="N1246" s="197"/>
      <c r="P1246" s="113"/>
      <c r="Q1246" s="196"/>
      <c r="S1246" s="113"/>
      <c r="T1246" s="196"/>
      <c r="V1246" s="82"/>
      <c r="W1246" s="82"/>
      <c r="X1246" s="82"/>
      <c r="Y1246" s="82"/>
      <c r="Z1246" s="82"/>
      <c r="AA1246" s="65"/>
      <c r="AB1246" s="4"/>
      <c r="AC1246" s="4"/>
      <c r="AD1246" s="4"/>
      <c r="AE1246" s="4"/>
      <c r="AF1246" s="4"/>
      <c r="AG1246" s="4"/>
      <c r="AH1246" s="4"/>
      <c r="AI1246" s="4"/>
      <c r="AJ1246" s="4"/>
      <c r="AK1246" s="4"/>
      <c r="AL1246" s="4"/>
      <c r="AM1246" s="4"/>
    </row>
    <row r="1247" spans="1:39" s="3" customFormat="1" ht="15" x14ac:dyDescent="0.25">
      <c r="A1247" s="63"/>
      <c r="B1247" s="63"/>
      <c r="C1247" s="63"/>
      <c r="D1247" s="63"/>
      <c r="E1247" s="10"/>
      <c r="F1247" s="10"/>
      <c r="G1247" s="7"/>
      <c r="I1247" s="63"/>
      <c r="J1247" s="47"/>
      <c r="K1247" s="108"/>
      <c r="M1247" s="63"/>
      <c r="N1247" s="197"/>
      <c r="P1247" s="113"/>
      <c r="Q1247" s="196"/>
      <c r="S1247" s="113"/>
      <c r="T1247" s="196"/>
      <c r="V1247" s="82"/>
      <c r="W1247" s="82"/>
      <c r="X1247" s="82"/>
      <c r="Y1247" s="82"/>
      <c r="Z1247" s="82"/>
      <c r="AA1247" s="65"/>
      <c r="AB1247" s="4"/>
      <c r="AC1247" s="4"/>
      <c r="AD1247" s="4"/>
      <c r="AE1247" s="4"/>
      <c r="AF1247" s="4"/>
      <c r="AG1247" s="4"/>
      <c r="AH1247" s="4"/>
      <c r="AI1247" s="4"/>
      <c r="AJ1247" s="4"/>
      <c r="AK1247" s="4"/>
      <c r="AL1247" s="4"/>
      <c r="AM1247" s="4"/>
    </row>
    <row r="1248" spans="1:39" s="3" customFormat="1" ht="15" x14ac:dyDescent="0.25">
      <c r="A1248" s="63"/>
      <c r="B1248" s="63"/>
      <c r="C1248" s="63"/>
      <c r="D1248" s="63"/>
      <c r="E1248" s="10"/>
      <c r="F1248" s="10"/>
      <c r="G1248" s="7"/>
      <c r="I1248" s="63"/>
      <c r="J1248" s="47"/>
      <c r="K1248" s="108"/>
      <c r="M1248" s="63"/>
      <c r="N1248" s="197"/>
      <c r="P1248" s="113"/>
      <c r="Q1248" s="196"/>
      <c r="S1248" s="113"/>
      <c r="T1248" s="196"/>
      <c r="V1248" s="82"/>
      <c r="W1248" s="82"/>
      <c r="X1248" s="82"/>
      <c r="Y1248" s="82"/>
      <c r="Z1248" s="82"/>
      <c r="AA1248" s="65"/>
      <c r="AB1248" s="4"/>
      <c r="AC1248" s="4"/>
      <c r="AD1248" s="4"/>
      <c r="AE1248" s="4"/>
      <c r="AF1248" s="4"/>
      <c r="AG1248" s="4"/>
      <c r="AH1248" s="4"/>
      <c r="AI1248" s="4"/>
      <c r="AJ1248" s="4"/>
      <c r="AK1248" s="4"/>
      <c r="AL1248" s="4"/>
      <c r="AM1248" s="4"/>
    </row>
    <row r="1249" spans="1:39" s="3" customFormat="1" ht="15" x14ac:dyDescent="0.25">
      <c r="A1249" s="63"/>
      <c r="B1249" s="63"/>
      <c r="C1249" s="63"/>
      <c r="D1249" s="63"/>
      <c r="E1249" s="10"/>
      <c r="F1249" s="10"/>
      <c r="G1249" s="7"/>
      <c r="I1249" s="63"/>
      <c r="J1249" s="47"/>
      <c r="K1249" s="108"/>
      <c r="M1249" s="63"/>
      <c r="N1249" s="197"/>
      <c r="P1249" s="113"/>
      <c r="Q1249" s="196"/>
      <c r="S1249" s="113"/>
      <c r="T1249" s="196"/>
      <c r="V1249" s="82"/>
      <c r="W1249" s="82"/>
      <c r="X1249" s="82"/>
      <c r="Y1249" s="82"/>
      <c r="Z1249" s="82"/>
      <c r="AA1249" s="65"/>
      <c r="AB1249" s="4"/>
      <c r="AC1249" s="4"/>
      <c r="AD1249" s="4"/>
      <c r="AE1249" s="4"/>
      <c r="AF1249" s="4"/>
      <c r="AG1249" s="4"/>
      <c r="AH1249" s="4"/>
      <c r="AI1249" s="4"/>
      <c r="AJ1249" s="4"/>
      <c r="AK1249" s="4"/>
      <c r="AL1249" s="4"/>
      <c r="AM1249" s="4"/>
    </row>
    <row r="1250" spans="1:39" s="3" customFormat="1" ht="15" x14ac:dyDescent="0.25">
      <c r="A1250" s="63"/>
      <c r="B1250" s="63"/>
      <c r="C1250" s="63"/>
      <c r="D1250" s="63"/>
      <c r="E1250" s="10"/>
      <c r="F1250" s="10"/>
      <c r="G1250" s="7"/>
      <c r="I1250" s="63"/>
      <c r="J1250" s="47"/>
      <c r="K1250" s="108"/>
      <c r="M1250" s="63"/>
      <c r="N1250" s="197"/>
      <c r="P1250" s="113"/>
      <c r="Q1250" s="196"/>
      <c r="S1250" s="113"/>
      <c r="T1250" s="196"/>
      <c r="V1250" s="82"/>
      <c r="W1250" s="82"/>
      <c r="X1250" s="82"/>
      <c r="Y1250" s="82"/>
      <c r="Z1250" s="82"/>
      <c r="AA1250" s="65"/>
      <c r="AB1250" s="4"/>
      <c r="AC1250" s="4"/>
      <c r="AD1250" s="4"/>
      <c r="AE1250" s="4"/>
      <c r="AF1250" s="4"/>
      <c r="AG1250" s="4"/>
      <c r="AH1250" s="4"/>
      <c r="AI1250" s="4"/>
      <c r="AJ1250" s="4"/>
      <c r="AK1250" s="4"/>
      <c r="AL1250" s="4"/>
      <c r="AM1250" s="4"/>
    </row>
    <row r="1251" spans="1:39" s="3" customFormat="1" ht="15" x14ac:dyDescent="0.25">
      <c r="A1251" s="63"/>
      <c r="B1251" s="63"/>
      <c r="C1251" s="63"/>
      <c r="D1251" s="63"/>
      <c r="E1251" s="10"/>
      <c r="F1251" s="10"/>
      <c r="G1251" s="7"/>
      <c r="I1251" s="63"/>
      <c r="J1251" s="47"/>
      <c r="K1251" s="108"/>
      <c r="M1251" s="63"/>
      <c r="N1251" s="197"/>
      <c r="P1251" s="113"/>
      <c r="Q1251" s="196"/>
      <c r="S1251" s="113"/>
      <c r="T1251" s="196"/>
      <c r="V1251" s="82"/>
      <c r="W1251" s="82"/>
      <c r="X1251" s="82"/>
      <c r="Y1251" s="82"/>
      <c r="Z1251" s="82"/>
      <c r="AA1251" s="65"/>
      <c r="AB1251" s="4"/>
      <c r="AC1251" s="4"/>
      <c r="AD1251" s="4"/>
      <c r="AE1251" s="4"/>
      <c r="AF1251" s="4"/>
      <c r="AG1251" s="4"/>
      <c r="AH1251" s="4"/>
      <c r="AI1251" s="4"/>
      <c r="AJ1251" s="4"/>
      <c r="AK1251" s="4"/>
      <c r="AL1251" s="4"/>
      <c r="AM1251" s="4"/>
    </row>
    <row r="1252" spans="1:39" s="3" customFormat="1" ht="15" x14ac:dyDescent="0.25">
      <c r="A1252" s="63"/>
      <c r="B1252" s="63"/>
      <c r="C1252" s="63"/>
      <c r="D1252" s="63"/>
      <c r="E1252" s="10"/>
      <c r="F1252" s="10"/>
      <c r="G1252" s="7"/>
      <c r="I1252" s="63"/>
      <c r="J1252" s="47"/>
      <c r="K1252" s="108"/>
      <c r="M1252" s="63"/>
      <c r="N1252" s="197"/>
      <c r="P1252" s="113"/>
      <c r="Q1252" s="196"/>
      <c r="S1252" s="113"/>
      <c r="T1252" s="196"/>
      <c r="V1252" s="82"/>
      <c r="W1252" s="82"/>
      <c r="X1252" s="82"/>
      <c r="Y1252" s="82"/>
      <c r="Z1252" s="82"/>
      <c r="AA1252" s="65"/>
      <c r="AB1252" s="4"/>
      <c r="AC1252" s="4"/>
      <c r="AD1252" s="4"/>
      <c r="AE1252" s="4"/>
      <c r="AF1252" s="4"/>
      <c r="AG1252" s="4"/>
      <c r="AH1252" s="4"/>
      <c r="AI1252" s="4"/>
      <c r="AJ1252" s="4"/>
      <c r="AK1252" s="4"/>
      <c r="AL1252" s="4"/>
      <c r="AM1252" s="4"/>
    </row>
    <row r="1253" spans="1:39" s="3" customFormat="1" ht="15" x14ac:dyDescent="0.25">
      <c r="A1253" s="63"/>
      <c r="B1253" s="63"/>
      <c r="C1253" s="63"/>
      <c r="D1253" s="63"/>
      <c r="E1253" s="10"/>
      <c r="F1253" s="10"/>
      <c r="G1253" s="7"/>
      <c r="I1253" s="63"/>
      <c r="J1253" s="47"/>
      <c r="K1253" s="108"/>
      <c r="M1253" s="63"/>
      <c r="N1253" s="197"/>
      <c r="P1253" s="113"/>
      <c r="Q1253" s="196"/>
      <c r="S1253" s="113"/>
      <c r="T1253" s="196"/>
      <c r="V1253" s="82"/>
      <c r="W1253" s="82"/>
      <c r="X1253" s="82"/>
      <c r="Y1253" s="82"/>
      <c r="Z1253" s="82"/>
      <c r="AA1253" s="65"/>
      <c r="AB1253" s="4"/>
      <c r="AC1253" s="4"/>
      <c r="AD1253" s="4"/>
      <c r="AE1253" s="4"/>
      <c r="AF1253" s="4"/>
      <c r="AG1253" s="4"/>
      <c r="AH1253" s="4"/>
      <c r="AI1253" s="4"/>
      <c r="AJ1253" s="4"/>
      <c r="AK1253" s="4"/>
      <c r="AL1253" s="4"/>
      <c r="AM1253" s="4"/>
    </row>
    <row r="1254" spans="1:39" s="3" customFormat="1" ht="15" x14ac:dyDescent="0.25">
      <c r="A1254" s="63"/>
      <c r="B1254" s="63"/>
      <c r="C1254" s="63"/>
      <c r="D1254" s="63"/>
      <c r="E1254" s="10"/>
      <c r="F1254" s="10"/>
      <c r="G1254" s="7"/>
      <c r="I1254" s="63"/>
      <c r="J1254" s="47"/>
      <c r="K1254" s="108"/>
      <c r="M1254" s="63"/>
      <c r="N1254" s="197"/>
      <c r="P1254" s="113"/>
      <c r="Q1254" s="196"/>
      <c r="S1254" s="113"/>
      <c r="T1254" s="196"/>
      <c r="V1254" s="82"/>
      <c r="W1254" s="82"/>
      <c r="X1254" s="82"/>
      <c r="Y1254" s="82"/>
      <c r="Z1254" s="82"/>
      <c r="AA1254" s="65"/>
      <c r="AB1254" s="4"/>
      <c r="AC1254" s="4"/>
      <c r="AD1254" s="4"/>
      <c r="AE1254" s="4"/>
      <c r="AF1254" s="4"/>
      <c r="AG1254" s="4"/>
      <c r="AH1254" s="4"/>
      <c r="AI1254" s="4"/>
      <c r="AJ1254" s="4"/>
      <c r="AK1254" s="4"/>
      <c r="AL1254" s="4"/>
      <c r="AM1254" s="4"/>
    </row>
    <row r="1255" spans="1:39" s="3" customFormat="1" ht="15" x14ac:dyDescent="0.25">
      <c r="A1255" s="63"/>
      <c r="B1255" s="63"/>
      <c r="C1255" s="63"/>
      <c r="D1255" s="63"/>
      <c r="E1255" s="10"/>
      <c r="F1255" s="10"/>
      <c r="G1255" s="7"/>
      <c r="I1255" s="63"/>
      <c r="J1255" s="47"/>
      <c r="K1255" s="108"/>
      <c r="M1255" s="63"/>
      <c r="N1255" s="197"/>
      <c r="P1255" s="113"/>
      <c r="Q1255" s="196"/>
      <c r="S1255" s="113"/>
      <c r="T1255" s="196"/>
      <c r="V1255" s="82"/>
      <c r="W1255" s="82"/>
      <c r="X1255" s="82"/>
      <c r="Y1255" s="82"/>
      <c r="Z1255" s="82"/>
      <c r="AA1255" s="65"/>
      <c r="AB1255" s="4"/>
      <c r="AC1255" s="4"/>
      <c r="AD1255" s="4"/>
      <c r="AE1255" s="4"/>
      <c r="AF1255" s="4"/>
      <c r="AG1255" s="4"/>
      <c r="AH1255" s="4"/>
      <c r="AI1255" s="4"/>
      <c r="AJ1255" s="4"/>
      <c r="AK1255" s="4"/>
      <c r="AL1255" s="4"/>
      <c r="AM1255" s="4"/>
    </row>
    <row r="1256" spans="1:39" s="3" customFormat="1" ht="15" x14ac:dyDescent="0.25">
      <c r="A1256" s="63"/>
      <c r="B1256" s="63"/>
      <c r="C1256" s="63"/>
      <c r="D1256" s="63"/>
      <c r="E1256" s="10"/>
      <c r="F1256" s="10"/>
      <c r="G1256" s="7"/>
      <c r="I1256" s="63"/>
      <c r="J1256" s="47"/>
      <c r="K1256" s="108"/>
      <c r="M1256" s="63"/>
      <c r="N1256" s="197"/>
      <c r="P1256" s="113"/>
      <c r="Q1256" s="196"/>
      <c r="S1256" s="113"/>
      <c r="T1256" s="196"/>
      <c r="V1256" s="82"/>
      <c r="W1256" s="82"/>
      <c r="X1256" s="82"/>
      <c r="Y1256" s="82"/>
      <c r="Z1256" s="82"/>
      <c r="AA1256" s="65"/>
      <c r="AB1256" s="4"/>
      <c r="AC1256" s="4"/>
      <c r="AD1256" s="4"/>
      <c r="AE1256" s="4"/>
      <c r="AF1256" s="4"/>
      <c r="AG1256" s="4"/>
      <c r="AH1256" s="4"/>
      <c r="AI1256" s="4"/>
      <c r="AJ1256" s="4"/>
      <c r="AK1256" s="4"/>
      <c r="AL1256" s="4"/>
      <c r="AM1256" s="4"/>
    </row>
    <row r="1257" spans="1:39" s="3" customFormat="1" ht="15" x14ac:dyDescent="0.25">
      <c r="A1257" s="63"/>
      <c r="B1257" s="63"/>
      <c r="C1257" s="63"/>
      <c r="D1257" s="63"/>
      <c r="E1257" s="10"/>
      <c r="F1257" s="10"/>
      <c r="G1257" s="7"/>
      <c r="I1257" s="63"/>
      <c r="J1257" s="47"/>
      <c r="K1257" s="108"/>
      <c r="M1257" s="63"/>
      <c r="N1257" s="197"/>
      <c r="P1257" s="113"/>
      <c r="Q1257" s="196"/>
      <c r="S1257" s="113"/>
      <c r="T1257" s="196"/>
      <c r="V1257" s="82"/>
      <c r="W1257" s="82"/>
      <c r="X1257" s="82"/>
      <c r="Y1257" s="82"/>
      <c r="Z1257" s="82"/>
      <c r="AA1257" s="65"/>
      <c r="AB1257" s="4"/>
      <c r="AC1257" s="4"/>
      <c r="AD1257" s="4"/>
      <c r="AE1257" s="4"/>
      <c r="AF1257" s="4"/>
      <c r="AG1257" s="4"/>
      <c r="AH1257" s="4"/>
      <c r="AI1257" s="4"/>
      <c r="AJ1257" s="4"/>
      <c r="AK1257" s="4"/>
      <c r="AL1257" s="4"/>
      <c r="AM1257" s="4"/>
    </row>
    <row r="1258" spans="1:39" s="3" customFormat="1" ht="15" x14ac:dyDescent="0.25">
      <c r="A1258" s="63"/>
      <c r="B1258" s="63"/>
      <c r="C1258" s="63"/>
      <c r="D1258" s="63"/>
      <c r="E1258" s="10"/>
      <c r="F1258" s="10"/>
      <c r="G1258" s="7"/>
      <c r="I1258" s="63"/>
      <c r="J1258" s="47"/>
      <c r="K1258" s="108"/>
      <c r="M1258" s="63"/>
      <c r="N1258" s="197"/>
      <c r="P1258" s="113"/>
      <c r="Q1258" s="196"/>
      <c r="S1258" s="113"/>
      <c r="T1258" s="196"/>
      <c r="V1258" s="82"/>
      <c r="W1258" s="82"/>
      <c r="X1258" s="82"/>
      <c r="Y1258" s="82"/>
      <c r="Z1258" s="82"/>
      <c r="AA1258" s="65"/>
      <c r="AB1258" s="4"/>
      <c r="AC1258" s="4"/>
      <c r="AD1258" s="4"/>
      <c r="AE1258" s="4"/>
      <c r="AF1258" s="4"/>
      <c r="AG1258" s="4"/>
      <c r="AH1258" s="4"/>
      <c r="AI1258" s="4"/>
      <c r="AJ1258" s="4"/>
      <c r="AK1258" s="4"/>
      <c r="AL1258" s="4"/>
      <c r="AM1258" s="4"/>
    </row>
    <row r="1259" spans="1:39" s="3" customFormat="1" ht="15" x14ac:dyDescent="0.25">
      <c r="A1259" s="63"/>
      <c r="B1259" s="63"/>
      <c r="C1259" s="63"/>
      <c r="D1259" s="63"/>
      <c r="E1259" s="10"/>
      <c r="F1259" s="10"/>
      <c r="G1259" s="7"/>
      <c r="I1259" s="63"/>
      <c r="J1259" s="47"/>
      <c r="K1259" s="108"/>
      <c r="M1259" s="63"/>
      <c r="N1259" s="197"/>
      <c r="P1259" s="113"/>
      <c r="Q1259" s="196"/>
      <c r="S1259" s="113"/>
      <c r="T1259" s="196"/>
      <c r="V1259" s="82"/>
      <c r="W1259" s="82"/>
      <c r="X1259" s="82"/>
      <c r="Y1259" s="82"/>
      <c r="Z1259" s="82"/>
      <c r="AA1259" s="65"/>
      <c r="AB1259" s="4"/>
      <c r="AC1259" s="4"/>
      <c r="AD1259" s="4"/>
      <c r="AE1259" s="4"/>
      <c r="AF1259" s="4"/>
      <c r="AG1259" s="4"/>
      <c r="AH1259" s="4"/>
      <c r="AI1259" s="4"/>
      <c r="AJ1259" s="4"/>
      <c r="AK1259" s="4"/>
      <c r="AL1259" s="4"/>
      <c r="AM1259" s="4"/>
    </row>
    <row r="1260" spans="1:39" s="3" customFormat="1" ht="15" x14ac:dyDescent="0.25">
      <c r="A1260" s="63"/>
      <c r="B1260" s="63"/>
      <c r="C1260" s="63"/>
      <c r="D1260" s="63"/>
      <c r="E1260" s="10"/>
      <c r="F1260" s="10"/>
      <c r="G1260" s="7"/>
      <c r="I1260" s="63"/>
      <c r="J1260" s="47"/>
      <c r="K1260" s="108"/>
      <c r="M1260" s="63"/>
      <c r="N1260" s="197"/>
      <c r="P1260" s="113"/>
      <c r="Q1260" s="196"/>
      <c r="S1260" s="113"/>
      <c r="T1260" s="196"/>
      <c r="V1260" s="82"/>
      <c r="W1260" s="82"/>
      <c r="X1260" s="82"/>
      <c r="Y1260" s="82"/>
      <c r="Z1260" s="82"/>
      <c r="AA1260" s="65"/>
      <c r="AB1260" s="4"/>
      <c r="AC1260" s="4"/>
      <c r="AD1260" s="4"/>
      <c r="AE1260" s="4"/>
      <c r="AF1260" s="4"/>
      <c r="AG1260" s="4"/>
      <c r="AH1260" s="4"/>
      <c r="AI1260" s="4"/>
      <c r="AJ1260" s="4"/>
      <c r="AK1260" s="4"/>
      <c r="AL1260" s="4"/>
      <c r="AM1260" s="4"/>
    </row>
    <row r="1261" spans="1:39" s="3" customFormat="1" ht="15" x14ac:dyDescent="0.25">
      <c r="A1261" s="63"/>
      <c r="B1261" s="63"/>
      <c r="C1261" s="63"/>
      <c r="D1261" s="63"/>
      <c r="E1261" s="10"/>
      <c r="F1261" s="10"/>
      <c r="G1261" s="7"/>
      <c r="I1261" s="63"/>
      <c r="J1261" s="47"/>
      <c r="K1261" s="108"/>
      <c r="M1261" s="63"/>
      <c r="N1261" s="197"/>
      <c r="P1261" s="113"/>
      <c r="Q1261" s="196"/>
      <c r="S1261" s="113"/>
      <c r="T1261" s="196"/>
      <c r="V1261" s="82"/>
      <c r="W1261" s="82"/>
      <c r="X1261" s="82"/>
      <c r="Y1261" s="82"/>
      <c r="Z1261" s="82"/>
      <c r="AA1261" s="65"/>
      <c r="AB1261" s="4"/>
      <c r="AC1261" s="4"/>
      <c r="AD1261" s="4"/>
      <c r="AE1261" s="4"/>
      <c r="AF1261" s="4"/>
      <c r="AG1261" s="4"/>
      <c r="AH1261" s="4"/>
      <c r="AI1261" s="4"/>
      <c r="AJ1261" s="4"/>
      <c r="AK1261" s="4"/>
      <c r="AL1261" s="4"/>
      <c r="AM1261" s="4"/>
    </row>
    <row r="1262" spans="1:39" s="3" customFormat="1" ht="15" x14ac:dyDescent="0.25">
      <c r="A1262" s="63"/>
      <c r="B1262" s="63"/>
      <c r="C1262" s="63"/>
      <c r="D1262" s="63"/>
      <c r="E1262" s="10"/>
      <c r="F1262" s="10"/>
      <c r="G1262" s="7"/>
      <c r="I1262" s="63"/>
      <c r="J1262" s="47"/>
      <c r="K1262" s="108"/>
      <c r="M1262" s="63"/>
      <c r="N1262" s="197"/>
      <c r="P1262" s="113"/>
      <c r="Q1262" s="196"/>
      <c r="S1262" s="113"/>
      <c r="T1262" s="196"/>
      <c r="V1262" s="82"/>
      <c r="W1262" s="82"/>
      <c r="X1262" s="82"/>
      <c r="Y1262" s="82"/>
      <c r="Z1262" s="82"/>
      <c r="AA1262" s="65"/>
      <c r="AB1262" s="4"/>
      <c r="AC1262" s="4"/>
      <c r="AD1262" s="4"/>
      <c r="AE1262" s="4"/>
      <c r="AF1262" s="4"/>
      <c r="AG1262" s="4"/>
      <c r="AH1262" s="4"/>
      <c r="AI1262" s="4"/>
      <c r="AJ1262" s="4"/>
      <c r="AK1262" s="4"/>
      <c r="AL1262" s="4"/>
      <c r="AM1262" s="4"/>
    </row>
    <row r="1263" spans="1:39" s="3" customFormat="1" ht="15" x14ac:dyDescent="0.25">
      <c r="A1263" s="63"/>
      <c r="B1263" s="63"/>
      <c r="C1263" s="63"/>
      <c r="D1263" s="63"/>
      <c r="E1263" s="10"/>
      <c r="F1263" s="10"/>
      <c r="G1263" s="7"/>
      <c r="I1263" s="63"/>
      <c r="J1263" s="47"/>
      <c r="K1263" s="108"/>
      <c r="M1263" s="63"/>
      <c r="N1263" s="197"/>
      <c r="P1263" s="113"/>
      <c r="Q1263" s="196"/>
      <c r="S1263" s="113"/>
      <c r="T1263" s="196"/>
      <c r="V1263" s="82"/>
      <c r="W1263" s="82"/>
      <c r="X1263" s="82"/>
      <c r="Y1263" s="82"/>
      <c r="Z1263" s="82"/>
      <c r="AA1263" s="65"/>
      <c r="AB1263" s="4"/>
      <c r="AC1263" s="4"/>
      <c r="AD1263" s="4"/>
      <c r="AE1263" s="4"/>
      <c r="AF1263" s="4"/>
      <c r="AG1263" s="4"/>
      <c r="AH1263" s="4"/>
      <c r="AI1263" s="4"/>
      <c r="AJ1263" s="4"/>
      <c r="AK1263" s="4"/>
      <c r="AL1263" s="4"/>
      <c r="AM1263" s="4"/>
    </row>
    <row r="1264" spans="1:39" s="3" customFormat="1" ht="15" x14ac:dyDescent="0.25">
      <c r="A1264" s="63"/>
      <c r="B1264" s="63"/>
      <c r="C1264" s="63"/>
      <c r="D1264" s="63"/>
      <c r="E1264" s="10"/>
      <c r="F1264" s="10"/>
      <c r="G1264" s="7"/>
      <c r="I1264" s="63"/>
      <c r="J1264" s="47"/>
      <c r="K1264" s="108"/>
      <c r="M1264" s="63"/>
      <c r="N1264" s="197"/>
      <c r="P1264" s="113"/>
      <c r="Q1264" s="196"/>
      <c r="S1264" s="113"/>
      <c r="T1264" s="196"/>
      <c r="V1264" s="82"/>
      <c r="W1264" s="82"/>
      <c r="X1264" s="82"/>
      <c r="Y1264" s="82"/>
      <c r="Z1264" s="82"/>
      <c r="AA1264" s="65"/>
      <c r="AB1264" s="4"/>
      <c r="AC1264" s="4"/>
      <c r="AD1264" s="4"/>
      <c r="AE1264" s="4"/>
      <c r="AF1264" s="4"/>
      <c r="AG1264" s="4"/>
      <c r="AH1264" s="4"/>
      <c r="AI1264" s="4"/>
      <c r="AJ1264" s="4"/>
      <c r="AK1264" s="4"/>
      <c r="AL1264" s="4"/>
      <c r="AM1264" s="4"/>
    </row>
    <row r="1265" spans="1:39" s="3" customFormat="1" ht="15" x14ac:dyDescent="0.25">
      <c r="A1265" s="63"/>
      <c r="B1265" s="63"/>
      <c r="C1265" s="63"/>
      <c r="D1265" s="63"/>
      <c r="E1265" s="10"/>
      <c r="F1265" s="10"/>
      <c r="G1265" s="7"/>
      <c r="I1265" s="63"/>
      <c r="J1265" s="47"/>
      <c r="K1265" s="108"/>
      <c r="M1265" s="63"/>
      <c r="N1265" s="197"/>
      <c r="P1265" s="113"/>
      <c r="Q1265" s="196"/>
      <c r="S1265" s="113"/>
      <c r="T1265" s="196"/>
      <c r="V1265" s="82"/>
      <c r="W1265" s="82"/>
      <c r="X1265" s="82"/>
      <c r="Y1265" s="82"/>
      <c r="Z1265" s="82"/>
      <c r="AA1265" s="65"/>
      <c r="AB1265" s="4"/>
      <c r="AC1265" s="4"/>
      <c r="AD1265" s="4"/>
      <c r="AE1265" s="4"/>
      <c r="AF1265" s="4"/>
      <c r="AG1265" s="4"/>
      <c r="AH1265" s="4"/>
      <c r="AI1265" s="4"/>
      <c r="AJ1265" s="4"/>
      <c r="AK1265" s="4"/>
      <c r="AL1265" s="4"/>
      <c r="AM1265" s="4"/>
    </row>
    <row r="1266" spans="1:39" s="3" customFormat="1" ht="15" x14ac:dyDescent="0.25">
      <c r="A1266" s="63"/>
      <c r="B1266" s="63"/>
      <c r="C1266" s="63"/>
      <c r="D1266" s="63"/>
      <c r="E1266" s="10"/>
      <c r="F1266" s="10"/>
      <c r="G1266" s="7"/>
      <c r="I1266" s="63"/>
      <c r="J1266" s="47"/>
      <c r="K1266" s="108"/>
      <c r="M1266" s="63"/>
      <c r="N1266" s="197"/>
      <c r="P1266" s="113"/>
      <c r="Q1266" s="196"/>
      <c r="S1266" s="113"/>
      <c r="T1266" s="196"/>
      <c r="V1266" s="82"/>
      <c r="W1266" s="82"/>
      <c r="X1266" s="82"/>
      <c r="Y1266" s="82"/>
      <c r="Z1266" s="82"/>
      <c r="AA1266" s="65"/>
      <c r="AB1266" s="4"/>
      <c r="AC1266" s="4"/>
      <c r="AD1266" s="4"/>
      <c r="AE1266" s="4"/>
      <c r="AF1266" s="4"/>
      <c r="AG1266" s="4"/>
      <c r="AH1266" s="4"/>
      <c r="AI1266" s="4"/>
      <c r="AJ1266" s="4"/>
      <c r="AK1266" s="4"/>
      <c r="AL1266" s="4"/>
      <c r="AM1266" s="4"/>
    </row>
    <row r="1267" spans="1:39" s="3" customFormat="1" ht="15" x14ac:dyDescent="0.25">
      <c r="A1267" s="63"/>
      <c r="B1267" s="63"/>
      <c r="C1267" s="63"/>
      <c r="D1267" s="63"/>
      <c r="E1267" s="10"/>
      <c r="F1267" s="10"/>
      <c r="G1267" s="7"/>
      <c r="I1267" s="63"/>
      <c r="J1267" s="47"/>
      <c r="K1267" s="108"/>
      <c r="M1267" s="63"/>
      <c r="N1267" s="197"/>
      <c r="P1267" s="113"/>
      <c r="Q1267" s="196"/>
      <c r="S1267" s="113"/>
      <c r="T1267" s="196"/>
      <c r="V1267" s="82"/>
      <c r="W1267" s="82"/>
      <c r="X1267" s="82"/>
      <c r="Y1267" s="82"/>
      <c r="Z1267" s="82"/>
      <c r="AA1267" s="65"/>
      <c r="AB1267" s="4"/>
      <c r="AC1267" s="4"/>
      <c r="AD1267" s="4"/>
      <c r="AE1267" s="4"/>
      <c r="AF1267" s="4"/>
      <c r="AG1267" s="4"/>
      <c r="AH1267" s="4"/>
      <c r="AI1267" s="4"/>
      <c r="AJ1267" s="4"/>
      <c r="AK1267" s="4"/>
      <c r="AL1267" s="4"/>
      <c r="AM1267" s="4"/>
    </row>
    <row r="1268" spans="1:39" s="3" customFormat="1" ht="15" x14ac:dyDescent="0.25">
      <c r="A1268" s="63"/>
      <c r="B1268" s="63"/>
      <c r="C1268" s="63"/>
      <c r="D1268" s="63"/>
      <c r="E1268" s="10"/>
      <c r="F1268" s="10"/>
      <c r="G1268" s="7"/>
      <c r="I1268" s="63"/>
      <c r="J1268" s="47"/>
      <c r="K1268" s="108"/>
      <c r="M1268" s="63"/>
      <c r="N1268" s="197"/>
      <c r="P1268" s="113"/>
      <c r="Q1268" s="196"/>
      <c r="S1268" s="113"/>
      <c r="T1268" s="196"/>
      <c r="V1268" s="82"/>
      <c r="W1268" s="82"/>
      <c r="X1268" s="82"/>
      <c r="Y1268" s="82"/>
      <c r="Z1268" s="82"/>
      <c r="AA1268" s="65"/>
      <c r="AB1268" s="4"/>
      <c r="AC1268" s="4"/>
      <c r="AD1268" s="4"/>
      <c r="AE1268" s="4"/>
      <c r="AF1268" s="4"/>
      <c r="AG1268" s="4"/>
      <c r="AH1268" s="4"/>
      <c r="AI1268" s="4"/>
      <c r="AJ1268" s="4"/>
      <c r="AK1268" s="4"/>
      <c r="AL1268" s="4"/>
      <c r="AM1268" s="4"/>
    </row>
    <row r="1269" spans="1:39" s="3" customFormat="1" ht="15" x14ac:dyDescent="0.25">
      <c r="A1269" s="63"/>
      <c r="B1269" s="63"/>
      <c r="C1269" s="63"/>
      <c r="D1269" s="63"/>
      <c r="E1269" s="10"/>
      <c r="F1269" s="10"/>
      <c r="G1269" s="7"/>
      <c r="I1269" s="63"/>
      <c r="J1269" s="47"/>
      <c r="K1269" s="108"/>
      <c r="M1269" s="63"/>
      <c r="N1269" s="197"/>
      <c r="P1269" s="113"/>
      <c r="Q1269" s="196"/>
      <c r="S1269" s="113"/>
      <c r="T1269" s="196"/>
      <c r="V1269" s="82"/>
      <c r="W1269" s="82"/>
      <c r="X1269" s="82"/>
      <c r="Y1269" s="82"/>
      <c r="Z1269" s="82"/>
      <c r="AA1269" s="65"/>
      <c r="AB1269" s="4"/>
      <c r="AC1269" s="4"/>
      <c r="AD1269" s="4"/>
      <c r="AE1269" s="4"/>
      <c r="AF1269" s="4"/>
      <c r="AG1269" s="4"/>
      <c r="AH1269" s="4"/>
      <c r="AI1269" s="4"/>
      <c r="AJ1269" s="4"/>
      <c r="AK1269" s="4"/>
      <c r="AL1269" s="4"/>
      <c r="AM1269" s="4"/>
    </row>
    <row r="1270" spans="1:39" s="3" customFormat="1" ht="15" x14ac:dyDescent="0.25">
      <c r="A1270" s="63"/>
      <c r="B1270" s="63"/>
      <c r="C1270" s="63"/>
      <c r="D1270" s="63"/>
      <c r="E1270" s="10"/>
      <c r="F1270" s="10"/>
      <c r="G1270" s="7"/>
      <c r="I1270" s="63"/>
      <c r="J1270" s="47"/>
      <c r="K1270" s="108"/>
      <c r="M1270" s="63"/>
      <c r="N1270" s="197"/>
      <c r="P1270" s="113"/>
      <c r="Q1270" s="196"/>
      <c r="S1270" s="113"/>
      <c r="T1270" s="196"/>
      <c r="V1270" s="82"/>
      <c r="W1270" s="82"/>
      <c r="X1270" s="82"/>
      <c r="Y1270" s="82"/>
      <c r="Z1270" s="82"/>
      <c r="AA1270" s="65"/>
      <c r="AB1270" s="4"/>
      <c r="AC1270" s="4"/>
      <c r="AD1270" s="4"/>
      <c r="AE1270" s="4"/>
      <c r="AF1270" s="4"/>
      <c r="AG1270" s="4"/>
      <c r="AH1270" s="4"/>
      <c r="AI1270" s="4"/>
      <c r="AJ1270" s="4"/>
      <c r="AK1270" s="4"/>
      <c r="AL1270" s="4"/>
      <c r="AM1270" s="4"/>
    </row>
    <row r="1271" spans="1:39" s="3" customFormat="1" ht="15" x14ac:dyDescent="0.25">
      <c r="A1271" s="63"/>
      <c r="B1271" s="63"/>
      <c r="C1271" s="63"/>
      <c r="D1271" s="63"/>
      <c r="E1271" s="10"/>
      <c r="F1271" s="10"/>
      <c r="G1271" s="7"/>
      <c r="I1271" s="63"/>
      <c r="J1271" s="47"/>
      <c r="K1271" s="108"/>
      <c r="M1271" s="63"/>
      <c r="N1271" s="197"/>
      <c r="P1271" s="113"/>
      <c r="Q1271" s="196"/>
      <c r="S1271" s="113"/>
      <c r="T1271" s="196"/>
      <c r="V1271" s="82"/>
      <c r="W1271" s="82"/>
      <c r="X1271" s="82"/>
      <c r="Y1271" s="82"/>
      <c r="Z1271" s="82"/>
      <c r="AA1271" s="65"/>
      <c r="AB1271" s="4"/>
      <c r="AC1271" s="4"/>
      <c r="AD1271" s="4"/>
      <c r="AE1271" s="4"/>
      <c r="AF1271" s="4"/>
      <c r="AG1271" s="4"/>
      <c r="AH1271" s="4"/>
      <c r="AI1271" s="4"/>
      <c r="AJ1271" s="4"/>
      <c r="AK1271" s="4"/>
      <c r="AL1271" s="4"/>
      <c r="AM1271" s="4"/>
    </row>
    <row r="1272" spans="1:39" s="3" customFormat="1" ht="15" x14ac:dyDescent="0.25">
      <c r="A1272" s="63"/>
      <c r="B1272" s="63"/>
      <c r="C1272" s="63"/>
      <c r="D1272" s="63"/>
      <c r="E1272" s="10"/>
      <c r="F1272" s="10"/>
      <c r="G1272" s="7"/>
      <c r="I1272" s="63"/>
      <c r="J1272" s="47"/>
      <c r="K1272" s="108"/>
      <c r="M1272" s="63"/>
      <c r="N1272" s="197"/>
      <c r="P1272" s="113"/>
      <c r="Q1272" s="196"/>
      <c r="S1272" s="113"/>
      <c r="T1272" s="196"/>
      <c r="V1272" s="82"/>
      <c r="W1272" s="82"/>
      <c r="X1272" s="82"/>
      <c r="Y1272" s="82"/>
      <c r="Z1272" s="82"/>
      <c r="AA1272" s="65"/>
      <c r="AB1272" s="4"/>
      <c r="AC1272" s="4"/>
      <c r="AD1272" s="4"/>
      <c r="AE1272" s="4"/>
      <c r="AF1272" s="4"/>
      <c r="AG1272" s="4"/>
      <c r="AH1272" s="4"/>
      <c r="AI1272" s="4"/>
      <c r="AJ1272" s="4"/>
      <c r="AK1272" s="4"/>
      <c r="AL1272" s="4"/>
      <c r="AM1272" s="4"/>
    </row>
    <row r="1273" spans="1:39" s="3" customFormat="1" ht="15" x14ac:dyDescent="0.25">
      <c r="A1273" s="63"/>
      <c r="B1273" s="63"/>
      <c r="C1273" s="63"/>
      <c r="D1273" s="63"/>
      <c r="E1273" s="10"/>
      <c r="F1273" s="10"/>
      <c r="G1273" s="7"/>
      <c r="I1273" s="63"/>
      <c r="J1273" s="47"/>
      <c r="K1273" s="108"/>
      <c r="M1273" s="63"/>
      <c r="N1273" s="197"/>
      <c r="P1273" s="113"/>
      <c r="Q1273" s="196"/>
      <c r="S1273" s="113"/>
      <c r="T1273" s="196"/>
      <c r="V1273" s="82"/>
      <c r="W1273" s="82"/>
      <c r="X1273" s="82"/>
      <c r="Y1273" s="82"/>
      <c r="Z1273" s="82"/>
      <c r="AA1273" s="65"/>
      <c r="AB1273" s="4"/>
      <c r="AC1273" s="4"/>
      <c r="AD1273" s="4"/>
      <c r="AE1273" s="4"/>
      <c r="AF1273" s="4"/>
      <c r="AG1273" s="4"/>
      <c r="AH1273" s="4"/>
      <c r="AI1273" s="4"/>
      <c r="AJ1273" s="4"/>
      <c r="AK1273" s="4"/>
      <c r="AL1273" s="4"/>
      <c r="AM1273" s="4"/>
    </row>
    <row r="1274" spans="1:39" s="3" customFormat="1" ht="15" x14ac:dyDescent="0.25">
      <c r="A1274" s="63"/>
      <c r="B1274" s="63"/>
      <c r="C1274" s="63"/>
      <c r="D1274" s="63"/>
      <c r="E1274" s="10"/>
      <c r="F1274" s="10"/>
      <c r="G1274" s="7"/>
      <c r="I1274" s="63"/>
      <c r="J1274" s="47"/>
      <c r="K1274" s="108"/>
      <c r="M1274" s="63"/>
      <c r="N1274" s="197"/>
      <c r="P1274" s="113"/>
      <c r="Q1274" s="196"/>
      <c r="S1274" s="113"/>
      <c r="T1274" s="196"/>
      <c r="V1274" s="82"/>
      <c r="W1274" s="82"/>
      <c r="X1274" s="82"/>
      <c r="Y1274" s="82"/>
      <c r="Z1274" s="82"/>
      <c r="AA1274" s="65"/>
      <c r="AB1274" s="4"/>
      <c r="AC1274" s="4"/>
      <c r="AD1274" s="4"/>
      <c r="AE1274" s="4"/>
      <c r="AF1274" s="4"/>
      <c r="AG1274" s="4"/>
      <c r="AH1274" s="4"/>
      <c r="AI1274" s="4"/>
      <c r="AJ1274" s="4"/>
      <c r="AK1274" s="4"/>
      <c r="AL1274" s="4"/>
      <c r="AM1274" s="4"/>
    </row>
    <row r="1275" spans="1:39" s="3" customFormat="1" ht="15" x14ac:dyDescent="0.25">
      <c r="A1275" s="63"/>
      <c r="B1275" s="63"/>
      <c r="C1275" s="63"/>
      <c r="D1275" s="63"/>
      <c r="E1275" s="10"/>
      <c r="F1275" s="10"/>
      <c r="G1275" s="7"/>
      <c r="I1275" s="63"/>
      <c r="J1275" s="47"/>
      <c r="K1275" s="108"/>
      <c r="M1275" s="63"/>
      <c r="N1275" s="197"/>
      <c r="P1275" s="113"/>
      <c r="Q1275" s="196"/>
      <c r="S1275" s="113"/>
      <c r="T1275" s="196"/>
      <c r="V1275" s="82"/>
      <c r="W1275" s="82"/>
      <c r="X1275" s="82"/>
      <c r="Y1275" s="82"/>
      <c r="Z1275" s="82"/>
      <c r="AA1275" s="65"/>
      <c r="AB1275" s="4"/>
      <c r="AC1275" s="4"/>
      <c r="AD1275" s="4"/>
      <c r="AE1275" s="4"/>
      <c r="AF1275" s="4"/>
      <c r="AG1275" s="4"/>
      <c r="AH1275" s="4"/>
      <c r="AI1275" s="4"/>
      <c r="AJ1275" s="4"/>
      <c r="AK1275" s="4"/>
      <c r="AL1275" s="4"/>
      <c r="AM1275" s="4"/>
    </row>
    <row r="1276" spans="1:39" s="3" customFormat="1" ht="15" x14ac:dyDescent="0.25">
      <c r="A1276" s="63"/>
      <c r="B1276" s="63"/>
      <c r="C1276" s="63"/>
      <c r="D1276" s="63"/>
      <c r="E1276" s="10"/>
      <c r="F1276" s="10"/>
      <c r="G1276" s="7"/>
      <c r="I1276" s="63"/>
      <c r="J1276" s="47"/>
      <c r="K1276" s="108"/>
      <c r="M1276" s="63"/>
      <c r="N1276" s="197"/>
      <c r="P1276" s="113"/>
      <c r="Q1276" s="196"/>
      <c r="S1276" s="113"/>
      <c r="T1276" s="196"/>
      <c r="V1276" s="82"/>
      <c r="W1276" s="82"/>
      <c r="X1276" s="82"/>
      <c r="Y1276" s="82"/>
      <c r="Z1276" s="82"/>
      <c r="AA1276" s="65"/>
      <c r="AB1276" s="4"/>
      <c r="AC1276" s="4"/>
      <c r="AD1276" s="4"/>
      <c r="AE1276" s="4"/>
      <c r="AF1276" s="4"/>
      <c r="AG1276" s="4"/>
      <c r="AH1276" s="4"/>
      <c r="AI1276" s="4"/>
      <c r="AJ1276" s="4"/>
      <c r="AK1276" s="4"/>
      <c r="AL1276" s="4"/>
      <c r="AM1276" s="4"/>
    </row>
    <row r="1277" spans="1:39" s="3" customFormat="1" ht="15" x14ac:dyDescent="0.25">
      <c r="A1277" s="63"/>
      <c r="B1277" s="63"/>
      <c r="C1277" s="63"/>
      <c r="D1277" s="63"/>
      <c r="E1277" s="10"/>
      <c r="F1277" s="10"/>
      <c r="G1277" s="7"/>
      <c r="I1277" s="63"/>
      <c r="J1277" s="47"/>
      <c r="K1277" s="108"/>
      <c r="M1277" s="63"/>
      <c r="N1277" s="197"/>
      <c r="P1277" s="113"/>
      <c r="Q1277" s="196"/>
      <c r="S1277" s="113"/>
      <c r="T1277" s="196"/>
      <c r="V1277" s="82"/>
      <c r="W1277" s="82"/>
      <c r="X1277" s="82"/>
      <c r="Y1277" s="82"/>
      <c r="Z1277" s="82"/>
      <c r="AA1277" s="65"/>
      <c r="AB1277" s="4"/>
      <c r="AC1277" s="4"/>
      <c r="AD1277" s="4"/>
      <c r="AE1277" s="4"/>
      <c r="AF1277" s="4"/>
      <c r="AG1277" s="4"/>
      <c r="AH1277" s="4"/>
      <c r="AI1277" s="4"/>
      <c r="AJ1277" s="4"/>
      <c r="AK1277" s="4"/>
      <c r="AL1277" s="4"/>
      <c r="AM1277" s="4"/>
    </row>
    <row r="1278" spans="1:39" s="3" customFormat="1" ht="15" x14ac:dyDescent="0.25">
      <c r="A1278" s="63"/>
      <c r="B1278" s="63"/>
      <c r="C1278" s="63"/>
      <c r="D1278" s="63"/>
      <c r="E1278" s="10"/>
      <c r="F1278" s="10"/>
      <c r="G1278" s="7"/>
      <c r="I1278" s="63"/>
      <c r="J1278" s="47"/>
      <c r="K1278" s="108"/>
      <c r="M1278" s="63"/>
      <c r="N1278" s="197"/>
      <c r="P1278" s="113"/>
      <c r="Q1278" s="196"/>
      <c r="S1278" s="113"/>
      <c r="T1278" s="196"/>
      <c r="V1278" s="82"/>
      <c r="W1278" s="82"/>
      <c r="X1278" s="82"/>
      <c r="Y1278" s="82"/>
      <c r="Z1278" s="82"/>
      <c r="AA1278" s="65"/>
      <c r="AB1278" s="4"/>
      <c r="AC1278" s="4"/>
      <c r="AD1278" s="4"/>
      <c r="AE1278" s="4"/>
      <c r="AF1278" s="4"/>
      <c r="AG1278" s="4"/>
      <c r="AH1278" s="4"/>
      <c r="AI1278" s="4"/>
      <c r="AJ1278" s="4"/>
      <c r="AK1278" s="4"/>
      <c r="AL1278" s="4"/>
      <c r="AM1278" s="4"/>
    </row>
    <row r="1279" spans="1:39" s="3" customFormat="1" ht="15" x14ac:dyDescent="0.25">
      <c r="A1279" s="63"/>
      <c r="B1279" s="63"/>
      <c r="C1279" s="63"/>
      <c r="D1279" s="63"/>
      <c r="E1279" s="10"/>
      <c r="F1279" s="10"/>
      <c r="G1279" s="7"/>
      <c r="I1279" s="63"/>
      <c r="J1279" s="47"/>
      <c r="K1279" s="108"/>
      <c r="M1279" s="63"/>
      <c r="N1279" s="197"/>
      <c r="P1279" s="113"/>
      <c r="Q1279" s="196"/>
      <c r="S1279" s="113"/>
      <c r="T1279" s="196"/>
      <c r="V1279" s="82"/>
      <c r="W1279" s="82"/>
      <c r="X1279" s="82"/>
      <c r="Y1279" s="82"/>
      <c r="Z1279" s="82"/>
      <c r="AA1279" s="65"/>
      <c r="AB1279" s="4"/>
      <c r="AC1279" s="4"/>
      <c r="AD1279" s="4"/>
      <c r="AE1279" s="4"/>
      <c r="AF1279" s="4"/>
      <c r="AG1279" s="4"/>
      <c r="AH1279" s="4"/>
      <c r="AI1279" s="4"/>
      <c r="AJ1279" s="4"/>
      <c r="AK1279" s="4"/>
      <c r="AL1279" s="4"/>
      <c r="AM1279" s="4"/>
    </row>
    <row r="1280" spans="1:39" s="3" customFormat="1" ht="15" x14ac:dyDescent="0.25">
      <c r="A1280" s="63"/>
      <c r="B1280" s="63"/>
      <c r="C1280" s="63"/>
      <c r="D1280" s="63"/>
      <c r="E1280" s="10"/>
      <c r="F1280" s="10"/>
      <c r="G1280" s="7"/>
      <c r="I1280" s="63"/>
      <c r="J1280" s="47"/>
      <c r="K1280" s="108"/>
      <c r="M1280" s="63"/>
      <c r="N1280" s="197"/>
      <c r="P1280" s="113"/>
      <c r="Q1280" s="196"/>
      <c r="S1280" s="113"/>
      <c r="T1280" s="196"/>
      <c r="V1280" s="82"/>
      <c r="W1280" s="82"/>
      <c r="X1280" s="82"/>
      <c r="Y1280" s="82"/>
      <c r="Z1280" s="82"/>
      <c r="AA1280" s="65"/>
      <c r="AB1280" s="4"/>
      <c r="AC1280" s="4"/>
      <c r="AD1280" s="4"/>
      <c r="AE1280" s="4"/>
      <c r="AF1280" s="4"/>
      <c r="AG1280" s="4"/>
      <c r="AH1280" s="4"/>
      <c r="AI1280" s="4"/>
      <c r="AJ1280" s="4"/>
      <c r="AK1280" s="4"/>
      <c r="AL1280" s="4"/>
      <c r="AM1280" s="4"/>
    </row>
    <row r="1281" spans="1:39" s="3" customFormat="1" ht="15" x14ac:dyDescent="0.25">
      <c r="A1281" s="63"/>
      <c r="B1281" s="63"/>
      <c r="C1281" s="63"/>
      <c r="D1281" s="63"/>
      <c r="E1281" s="10"/>
      <c r="F1281" s="10"/>
      <c r="G1281" s="7"/>
      <c r="I1281" s="63"/>
      <c r="J1281" s="47"/>
      <c r="K1281" s="108"/>
      <c r="M1281" s="63"/>
      <c r="N1281" s="197"/>
      <c r="P1281" s="113"/>
      <c r="Q1281" s="196"/>
      <c r="S1281" s="113"/>
      <c r="T1281" s="196"/>
      <c r="V1281" s="82"/>
      <c r="W1281" s="82"/>
      <c r="X1281" s="82"/>
      <c r="Y1281" s="82"/>
      <c r="Z1281" s="82"/>
      <c r="AA1281" s="65"/>
      <c r="AB1281" s="4"/>
      <c r="AC1281" s="4"/>
      <c r="AD1281" s="4"/>
      <c r="AE1281" s="4"/>
      <c r="AF1281" s="4"/>
      <c r="AG1281" s="4"/>
      <c r="AH1281" s="4"/>
      <c r="AI1281" s="4"/>
      <c r="AJ1281" s="4"/>
      <c r="AK1281" s="4"/>
      <c r="AL1281" s="4"/>
      <c r="AM1281" s="4"/>
    </row>
    <row r="1282" spans="1:39" s="3" customFormat="1" ht="15" x14ac:dyDescent="0.25">
      <c r="A1282" s="63"/>
      <c r="B1282" s="63"/>
      <c r="C1282" s="63"/>
      <c r="D1282" s="63"/>
      <c r="E1282" s="10"/>
      <c r="F1282" s="10"/>
      <c r="G1282" s="7"/>
      <c r="I1282" s="63"/>
      <c r="J1282" s="47"/>
      <c r="K1282" s="108"/>
      <c r="M1282" s="63"/>
      <c r="N1282" s="197"/>
      <c r="P1282" s="113"/>
      <c r="Q1282" s="196"/>
      <c r="S1282" s="113"/>
      <c r="T1282" s="196"/>
      <c r="V1282" s="82"/>
      <c r="W1282" s="82"/>
      <c r="X1282" s="82"/>
      <c r="Y1282" s="82"/>
      <c r="Z1282" s="82"/>
      <c r="AA1282" s="65"/>
      <c r="AB1282" s="4"/>
      <c r="AC1282" s="4"/>
      <c r="AD1282" s="4"/>
      <c r="AE1282" s="4"/>
      <c r="AF1282" s="4"/>
      <c r="AG1282" s="4"/>
      <c r="AH1282" s="4"/>
      <c r="AI1282" s="4"/>
      <c r="AJ1282" s="4"/>
      <c r="AK1282" s="4"/>
      <c r="AL1282" s="4"/>
      <c r="AM1282" s="4"/>
    </row>
    <row r="1283" spans="1:39" s="3" customFormat="1" ht="15" x14ac:dyDescent="0.25">
      <c r="A1283" s="63"/>
      <c r="B1283" s="63"/>
      <c r="C1283" s="63"/>
      <c r="D1283" s="63"/>
      <c r="E1283" s="10"/>
      <c r="F1283" s="10"/>
      <c r="G1283" s="7"/>
      <c r="I1283" s="63"/>
      <c r="J1283" s="47"/>
      <c r="K1283" s="108"/>
      <c r="M1283" s="63"/>
      <c r="N1283" s="197"/>
      <c r="P1283" s="113"/>
      <c r="Q1283" s="196"/>
      <c r="S1283" s="113"/>
      <c r="T1283" s="196"/>
      <c r="V1283" s="82"/>
      <c r="W1283" s="82"/>
      <c r="X1283" s="82"/>
      <c r="Y1283" s="82"/>
      <c r="Z1283" s="82"/>
      <c r="AA1283" s="65"/>
      <c r="AB1283" s="4"/>
      <c r="AC1283" s="4"/>
      <c r="AD1283" s="4"/>
      <c r="AE1283" s="4"/>
      <c r="AF1283" s="4"/>
      <c r="AG1283" s="4"/>
      <c r="AH1283" s="4"/>
      <c r="AI1283" s="4"/>
      <c r="AJ1283" s="4"/>
      <c r="AK1283" s="4"/>
      <c r="AL1283" s="4"/>
      <c r="AM1283" s="4"/>
    </row>
    <row r="1284" spans="1:39" s="3" customFormat="1" ht="15" x14ac:dyDescent="0.25">
      <c r="A1284" s="63"/>
      <c r="B1284" s="63"/>
      <c r="C1284" s="63"/>
      <c r="D1284" s="63"/>
      <c r="E1284" s="10"/>
      <c r="F1284" s="10"/>
      <c r="G1284" s="7"/>
      <c r="I1284" s="63"/>
      <c r="J1284" s="47"/>
      <c r="K1284" s="108"/>
      <c r="M1284" s="63"/>
      <c r="N1284" s="197"/>
      <c r="P1284" s="113"/>
      <c r="Q1284" s="196"/>
      <c r="S1284" s="113"/>
      <c r="T1284" s="196"/>
      <c r="V1284" s="82"/>
      <c r="W1284" s="82"/>
      <c r="X1284" s="82"/>
      <c r="Y1284" s="82"/>
      <c r="Z1284" s="82"/>
      <c r="AA1284" s="65"/>
      <c r="AB1284" s="4"/>
      <c r="AC1284" s="4"/>
      <c r="AD1284" s="4"/>
      <c r="AE1284" s="4"/>
      <c r="AF1284" s="4"/>
      <c r="AG1284" s="4"/>
      <c r="AH1284" s="4"/>
      <c r="AI1284" s="4"/>
      <c r="AJ1284" s="4"/>
      <c r="AK1284" s="4"/>
      <c r="AL1284" s="4"/>
      <c r="AM1284" s="4"/>
    </row>
    <row r="1285" spans="1:39" s="3" customFormat="1" ht="15" x14ac:dyDescent="0.25">
      <c r="A1285" s="63"/>
      <c r="B1285" s="63"/>
      <c r="C1285" s="63"/>
      <c r="D1285" s="63"/>
      <c r="E1285" s="10"/>
      <c r="F1285" s="10"/>
      <c r="G1285" s="7"/>
      <c r="I1285" s="63"/>
      <c r="J1285" s="47"/>
      <c r="K1285" s="108"/>
      <c r="M1285" s="63"/>
      <c r="N1285" s="197"/>
      <c r="P1285" s="113"/>
      <c r="Q1285" s="196"/>
      <c r="S1285" s="113"/>
      <c r="T1285" s="196"/>
      <c r="V1285" s="82"/>
      <c r="W1285" s="82"/>
      <c r="X1285" s="82"/>
      <c r="Y1285" s="82"/>
      <c r="Z1285" s="82"/>
      <c r="AA1285" s="65"/>
      <c r="AB1285" s="4"/>
      <c r="AC1285" s="4"/>
      <c r="AD1285" s="4"/>
      <c r="AE1285" s="4"/>
      <c r="AF1285" s="4"/>
      <c r="AG1285" s="4"/>
      <c r="AH1285" s="4"/>
      <c r="AI1285" s="4"/>
      <c r="AJ1285" s="4"/>
      <c r="AK1285" s="4"/>
      <c r="AL1285" s="4"/>
      <c r="AM1285" s="4"/>
    </row>
    <row r="1286" spans="1:39" s="3" customFormat="1" ht="15" x14ac:dyDescent="0.25">
      <c r="A1286" s="63"/>
      <c r="B1286" s="63"/>
      <c r="C1286" s="63"/>
      <c r="D1286" s="63"/>
      <c r="E1286" s="10"/>
      <c r="F1286" s="10"/>
      <c r="G1286" s="7"/>
      <c r="I1286" s="63"/>
      <c r="J1286" s="47"/>
      <c r="K1286" s="108"/>
      <c r="M1286" s="63"/>
      <c r="N1286" s="197"/>
      <c r="P1286" s="113"/>
      <c r="Q1286" s="196"/>
      <c r="S1286" s="113"/>
      <c r="T1286" s="196"/>
      <c r="V1286" s="82"/>
      <c r="W1286" s="82"/>
      <c r="X1286" s="82"/>
      <c r="Y1286" s="82"/>
      <c r="Z1286" s="82"/>
      <c r="AA1286" s="65"/>
      <c r="AB1286" s="4"/>
      <c r="AC1286" s="4"/>
      <c r="AD1286" s="4"/>
      <c r="AE1286" s="4"/>
      <c r="AF1286" s="4"/>
      <c r="AG1286" s="4"/>
      <c r="AH1286" s="4"/>
      <c r="AI1286" s="4"/>
      <c r="AJ1286" s="4"/>
      <c r="AK1286" s="4"/>
      <c r="AL1286" s="4"/>
      <c r="AM1286" s="4"/>
    </row>
    <row r="1287" spans="1:39" s="3" customFormat="1" ht="15" x14ac:dyDescent="0.25">
      <c r="A1287" s="63"/>
      <c r="B1287" s="63"/>
      <c r="C1287" s="63"/>
      <c r="D1287" s="63"/>
      <c r="E1287" s="10"/>
      <c r="F1287" s="10"/>
      <c r="G1287" s="7"/>
      <c r="I1287" s="63"/>
      <c r="J1287" s="47"/>
      <c r="K1287" s="108"/>
      <c r="M1287" s="63"/>
      <c r="N1287" s="197"/>
      <c r="P1287" s="113"/>
      <c r="Q1287" s="196"/>
      <c r="S1287" s="113"/>
      <c r="T1287" s="196"/>
      <c r="V1287" s="82"/>
      <c r="W1287" s="82"/>
      <c r="X1287" s="82"/>
      <c r="Y1287" s="82"/>
      <c r="Z1287" s="82"/>
      <c r="AA1287" s="65"/>
      <c r="AB1287" s="4"/>
      <c r="AC1287" s="4"/>
      <c r="AD1287" s="4"/>
      <c r="AE1287" s="4"/>
      <c r="AF1287" s="4"/>
      <c r="AG1287" s="4"/>
      <c r="AH1287" s="4"/>
      <c r="AI1287" s="4"/>
      <c r="AJ1287" s="4"/>
      <c r="AK1287" s="4"/>
      <c r="AL1287" s="4"/>
      <c r="AM1287" s="4"/>
    </row>
    <row r="1288" spans="1:39" s="3" customFormat="1" ht="15" x14ac:dyDescent="0.25">
      <c r="A1288" s="63"/>
      <c r="B1288" s="63"/>
      <c r="C1288" s="63"/>
      <c r="D1288" s="63"/>
      <c r="E1288" s="10"/>
      <c r="F1288" s="10"/>
      <c r="G1288" s="7"/>
      <c r="I1288" s="63"/>
      <c r="J1288" s="47"/>
      <c r="K1288" s="108"/>
      <c r="M1288" s="63"/>
      <c r="N1288" s="197"/>
      <c r="P1288" s="113"/>
      <c r="Q1288" s="196"/>
      <c r="S1288" s="113"/>
      <c r="T1288" s="196"/>
      <c r="V1288" s="82"/>
      <c r="W1288" s="82"/>
      <c r="X1288" s="82"/>
      <c r="Y1288" s="82"/>
      <c r="Z1288" s="82"/>
      <c r="AA1288" s="65"/>
      <c r="AB1288" s="4"/>
      <c r="AC1288" s="4"/>
      <c r="AD1288" s="4"/>
      <c r="AE1288" s="4"/>
      <c r="AF1288" s="4"/>
      <c r="AG1288" s="4"/>
      <c r="AH1288" s="4"/>
      <c r="AI1288" s="4"/>
      <c r="AJ1288" s="4"/>
      <c r="AK1288" s="4"/>
      <c r="AL1288" s="4"/>
      <c r="AM1288" s="4"/>
    </row>
    <row r="1289" spans="1:39" s="3" customFormat="1" ht="15" x14ac:dyDescent="0.25">
      <c r="A1289" s="63"/>
      <c r="B1289" s="63"/>
      <c r="C1289" s="63"/>
      <c r="D1289" s="63"/>
      <c r="E1289" s="10"/>
      <c r="F1289" s="10"/>
      <c r="G1289" s="7"/>
      <c r="I1289" s="63"/>
      <c r="J1289" s="47"/>
      <c r="K1289" s="108"/>
      <c r="M1289" s="63"/>
      <c r="N1289" s="197"/>
      <c r="P1289" s="113"/>
      <c r="Q1289" s="196"/>
      <c r="S1289" s="113"/>
      <c r="T1289" s="196"/>
      <c r="V1289" s="82"/>
      <c r="W1289" s="82"/>
      <c r="X1289" s="82"/>
      <c r="Y1289" s="82"/>
      <c r="Z1289" s="82"/>
      <c r="AA1289" s="65"/>
      <c r="AB1289" s="4"/>
      <c r="AC1289" s="4"/>
      <c r="AD1289" s="4"/>
      <c r="AE1289" s="4"/>
      <c r="AF1289" s="4"/>
      <c r="AG1289" s="4"/>
      <c r="AH1289" s="4"/>
      <c r="AI1289" s="4"/>
      <c r="AJ1289" s="4"/>
      <c r="AK1289" s="4"/>
      <c r="AL1289" s="4"/>
      <c r="AM1289" s="4"/>
    </row>
    <row r="1290" spans="1:39" s="3" customFormat="1" ht="15" x14ac:dyDescent="0.25">
      <c r="A1290" s="63"/>
      <c r="B1290" s="63"/>
      <c r="C1290" s="63"/>
      <c r="D1290" s="63"/>
      <c r="E1290" s="10"/>
      <c r="F1290" s="10"/>
      <c r="G1290" s="7"/>
      <c r="I1290" s="63"/>
      <c r="J1290" s="47"/>
      <c r="K1290" s="108"/>
      <c r="M1290" s="63"/>
      <c r="N1290" s="197"/>
      <c r="P1290" s="113"/>
      <c r="Q1290" s="196"/>
      <c r="S1290" s="113"/>
      <c r="T1290" s="196"/>
      <c r="V1290" s="82"/>
      <c r="W1290" s="82"/>
      <c r="X1290" s="82"/>
      <c r="Y1290" s="82"/>
      <c r="Z1290" s="82"/>
      <c r="AA1290" s="65"/>
      <c r="AB1290" s="4"/>
      <c r="AC1290" s="4"/>
      <c r="AD1290" s="4"/>
      <c r="AE1290" s="4"/>
      <c r="AF1290" s="4"/>
      <c r="AG1290" s="4"/>
      <c r="AH1290" s="4"/>
      <c r="AI1290" s="4"/>
      <c r="AJ1290" s="4"/>
      <c r="AK1290" s="4"/>
      <c r="AL1290" s="4"/>
      <c r="AM1290" s="4"/>
    </row>
    <row r="1291" spans="1:39" s="3" customFormat="1" ht="15" x14ac:dyDescent="0.25">
      <c r="A1291" s="63"/>
      <c r="B1291" s="63"/>
      <c r="C1291" s="63"/>
      <c r="D1291" s="63"/>
      <c r="E1291" s="10"/>
      <c r="F1291" s="10"/>
      <c r="G1291" s="7"/>
      <c r="I1291" s="63"/>
      <c r="J1291" s="47"/>
      <c r="K1291" s="108"/>
      <c r="M1291" s="63"/>
      <c r="N1291" s="197"/>
      <c r="P1291" s="113"/>
      <c r="Q1291" s="196"/>
      <c r="S1291" s="113"/>
      <c r="T1291" s="196"/>
      <c r="V1291" s="82"/>
      <c r="W1291" s="82"/>
      <c r="X1291" s="82"/>
      <c r="Y1291" s="82"/>
      <c r="Z1291" s="82"/>
      <c r="AA1291" s="65"/>
      <c r="AB1291" s="4"/>
      <c r="AC1291" s="4"/>
      <c r="AD1291" s="4"/>
      <c r="AE1291" s="4"/>
      <c r="AF1291" s="4"/>
      <c r="AG1291" s="4"/>
      <c r="AH1291" s="4"/>
      <c r="AI1291" s="4"/>
      <c r="AJ1291" s="4"/>
      <c r="AK1291" s="4"/>
      <c r="AL1291" s="4"/>
      <c r="AM1291" s="4"/>
    </row>
    <row r="1292" spans="1:39" s="3" customFormat="1" ht="15" x14ac:dyDescent="0.25">
      <c r="A1292" s="63"/>
      <c r="B1292" s="63"/>
      <c r="C1292" s="63"/>
      <c r="D1292" s="63"/>
      <c r="E1292" s="10"/>
      <c r="F1292" s="10"/>
      <c r="G1292" s="7"/>
      <c r="I1292" s="63"/>
      <c r="J1292" s="47"/>
      <c r="K1292" s="108"/>
      <c r="M1292" s="63"/>
      <c r="N1292" s="197"/>
      <c r="P1292" s="113"/>
      <c r="Q1292" s="196"/>
      <c r="S1292" s="113"/>
      <c r="T1292" s="196"/>
      <c r="V1292" s="82"/>
      <c r="W1292" s="82"/>
      <c r="X1292" s="82"/>
      <c r="Y1292" s="82"/>
      <c r="Z1292" s="82"/>
      <c r="AA1292" s="65"/>
      <c r="AB1292" s="4"/>
      <c r="AC1292" s="4"/>
      <c r="AD1292" s="4"/>
      <c r="AE1292" s="4"/>
      <c r="AF1292" s="4"/>
      <c r="AG1292" s="4"/>
      <c r="AH1292" s="4"/>
      <c r="AI1292" s="4"/>
      <c r="AJ1292" s="4"/>
      <c r="AK1292" s="4"/>
      <c r="AL1292" s="4"/>
      <c r="AM1292" s="4"/>
    </row>
    <row r="1293" spans="1:39" s="3" customFormat="1" ht="15" x14ac:dyDescent="0.25">
      <c r="A1293" s="63"/>
      <c r="B1293" s="63"/>
      <c r="C1293" s="63"/>
      <c r="D1293" s="63"/>
      <c r="E1293" s="10"/>
      <c r="F1293" s="10"/>
      <c r="G1293" s="7"/>
      <c r="I1293" s="63"/>
      <c r="J1293" s="47"/>
      <c r="K1293" s="108"/>
      <c r="M1293" s="63"/>
      <c r="N1293" s="197"/>
      <c r="P1293" s="113"/>
      <c r="Q1293" s="196"/>
      <c r="S1293" s="113"/>
      <c r="T1293" s="196"/>
      <c r="V1293" s="82"/>
      <c r="W1293" s="82"/>
      <c r="X1293" s="82"/>
      <c r="Y1293" s="82"/>
      <c r="Z1293" s="82"/>
      <c r="AA1293" s="65"/>
      <c r="AB1293" s="4"/>
      <c r="AC1293" s="4"/>
      <c r="AD1293" s="4"/>
      <c r="AE1293" s="4"/>
      <c r="AF1293" s="4"/>
      <c r="AG1293" s="4"/>
      <c r="AH1293" s="4"/>
      <c r="AI1293" s="4"/>
      <c r="AJ1293" s="4"/>
      <c r="AK1293" s="4"/>
      <c r="AL1293" s="4"/>
      <c r="AM1293" s="4"/>
    </row>
    <row r="1294" spans="1:39" s="3" customFormat="1" ht="15" x14ac:dyDescent="0.25">
      <c r="A1294" s="63"/>
      <c r="B1294" s="63"/>
      <c r="C1294" s="63"/>
      <c r="D1294" s="63"/>
      <c r="E1294" s="10"/>
      <c r="F1294" s="10"/>
      <c r="G1294" s="7"/>
      <c r="I1294" s="63"/>
      <c r="J1294" s="47"/>
      <c r="K1294" s="108"/>
      <c r="M1294" s="63"/>
      <c r="N1294" s="197"/>
      <c r="P1294" s="113"/>
      <c r="Q1294" s="196"/>
      <c r="S1294" s="113"/>
      <c r="T1294" s="196"/>
      <c r="V1294" s="82"/>
      <c r="W1294" s="82"/>
      <c r="X1294" s="82"/>
      <c r="Y1294" s="82"/>
      <c r="Z1294" s="82"/>
      <c r="AA1294" s="65"/>
      <c r="AB1294" s="4"/>
      <c r="AC1294" s="4"/>
      <c r="AD1294" s="4"/>
      <c r="AE1294" s="4"/>
      <c r="AF1294" s="4"/>
      <c r="AG1294" s="4"/>
      <c r="AH1294" s="4"/>
      <c r="AI1294" s="4"/>
      <c r="AJ1294" s="4"/>
      <c r="AK1294" s="4"/>
      <c r="AL1294" s="4"/>
      <c r="AM1294" s="4"/>
    </row>
    <row r="1295" spans="1:39" s="3" customFormat="1" ht="15" x14ac:dyDescent="0.25">
      <c r="A1295" s="63"/>
      <c r="B1295" s="63"/>
      <c r="C1295" s="63"/>
      <c r="D1295" s="63"/>
      <c r="E1295" s="10"/>
      <c r="F1295" s="10"/>
      <c r="G1295" s="7"/>
      <c r="I1295" s="63"/>
      <c r="J1295" s="47"/>
      <c r="K1295" s="108"/>
      <c r="M1295" s="63"/>
      <c r="N1295" s="197"/>
      <c r="P1295" s="113"/>
      <c r="Q1295" s="196"/>
      <c r="S1295" s="113"/>
      <c r="T1295" s="196"/>
      <c r="V1295" s="82"/>
      <c r="W1295" s="82"/>
      <c r="X1295" s="82"/>
      <c r="Y1295" s="82"/>
      <c r="Z1295" s="82"/>
      <c r="AA1295" s="65"/>
      <c r="AB1295" s="4"/>
      <c r="AC1295" s="4"/>
      <c r="AD1295" s="4"/>
      <c r="AE1295" s="4"/>
      <c r="AF1295" s="4"/>
      <c r="AG1295" s="4"/>
      <c r="AH1295" s="4"/>
      <c r="AI1295" s="4"/>
      <c r="AJ1295" s="4"/>
      <c r="AK1295" s="4"/>
      <c r="AL1295" s="4"/>
      <c r="AM1295" s="4"/>
    </row>
    <row r="1296" spans="1:39" s="3" customFormat="1" ht="15" x14ac:dyDescent="0.25">
      <c r="A1296" s="63"/>
      <c r="B1296" s="63"/>
      <c r="C1296" s="63"/>
      <c r="D1296" s="63"/>
      <c r="E1296" s="10"/>
      <c r="F1296" s="10"/>
      <c r="G1296" s="7"/>
      <c r="I1296" s="63"/>
      <c r="J1296" s="47"/>
      <c r="K1296" s="108"/>
      <c r="M1296" s="63"/>
      <c r="N1296" s="197"/>
      <c r="P1296" s="113"/>
      <c r="Q1296" s="196"/>
      <c r="S1296" s="113"/>
      <c r="T1296" s="196"/>
      <c r="V1296" s="82"/>
      <c r="W1296" s="82"/>
      <c r="X1296" s="82"/>
      <c r="Y1296" s="82"/>
      <c r="Z1296" s="82"/>
      <c r="AA1296" s="65"/>
      <c r="AB1296" s="4"/>
      <c r="AC1296" s="4"/>
      <c r="AD1296" s="4"/>
      <c r="AE1296" s="4"/>
      <c r="AF1296" s="4"/>
      <c r="AG1296" s="4"/>
      <c r="AH1296" s="4"/>
      <c r="AI1296" s="4"/>
      <c r="AJ1296" s="4"/>
      <c r="AK1296" s="4"/>
      <c r="AL1296" s="4"/>
      <c r="AM1296" s="4"/>
    </row>
    <row r="1297" spans="1:39" s="3" customFormat="1" ht="15" x14ac:dyDescent="0.25">
      <c r="A1297" s="63"/>
      <c r="B1297" s="63"/>
      <c r="C1297" s="63"/>
      <c r="D1297" s="63"/>
      <c r="E1297" s="10"/>
      <c r="F1297" s="10"/>
      <c r="G1297" s="7"/>
      <c r="I1297" s="63"/>
      <c r="J1297" s="47"/>
      <c r="K1297" s="108"/>
      <c r="M1297" s="63"/>
      <c r="N1297" s="197"/>
      <c r="P1297" s="113"/>
      <c r="Q1297" s="196"/>
      <c r="S1297" s="113"/>
      <c r="T1297" s="196"/>
      <c r="V1297" s="82"/>
      <c r="W1297" s="82"/>
      <c r="X1297" s="82"/>
      <c r="Y1297" s="82"/>
      <c r="Z1297" s="82"/>
      <c r="AA1297" s="65"/>
      <c r="AB1297" s="4"/>
      <c r="AC1297" s="4"/>
      <c r="AD1297" s="4"/>
      <c r="AE1297" s="4"/>
      <c r="AF1297" s="4"/>
      <c r="AG1297" s="4"/>
      <c r="AH1297" s="4"/>
      <c r="AI1297" s="4"/>
      <c r="AJ1297" s="4"/>
      <c r="AK1297" s="4"/>
      <c r="AL1297" s="4"/>
      <c r="AM1297" s="4"/>
    </row>
    <row r="1298" spans="1:39" s="3" customFormat="1" ht="15" x14ac:dyDescent="0.25">
      <c r="A1298" s="63"/>
      <c r="B1298" s="63"/>
      <c r="C1298" s="63"/>
      <c r="D1298" s="63"/>
      <c r="E1298" s="10"/>
      <c r="F1298" s="10"/>
      <c r="G1298" s="7"/>
      <c r="I1298" s="63"/>
      <c r="J1298" s="47"/>
      <c r="K1298" s="108"/>
      <c r="M1298" s="63"/>
      <c r="N1298" s="197"/>
      <c r="P1298" s="113"/>
      <c r="Q1298" s="196"/>
      <c r="S1298" s="113"/>
      <c r="T1298" s="196"/>
      <c r="V1298" s="82"/>
      <c r="W1298" s="82"/>
      <c r="X1298" s="82"/>
      <c r="Y1298" s="82"/>
      <c r="Z1298" s="82"/>
      <c r="AA1298" s="65"/>
      <c r="AB1298" s="4"/>
      <c r="AC1298" s="4"/>
      <c r="AD1298" s="4"/>
      <c r="AE1298" s="4"/>
      <c r="AF1298" s="4"/>
      <c r="AG1298" s="4"/>
      <c r="AH1298" s="4"/>
      <c r="AI1298" s="4"/>
      <c r="AJ1298" s="4"/>
      <c r="AK1298" s="4"/>
      <c r="AL1298" s="4"/>
      <c r="AM1298" s="4"/>
    </row>
    <row r="1299" spans="1:39" s="3" customFormat="1" ht="15" x14ac:dyDescent="0.25">
      <c r="A1299" s="63"/>
      <c r="B1299" s="63"/>
      <c r="C1299" s="63"/>
      <c r="D1299" s="63"/>
      <c r="E1299" s="10"/>
      <c r="F1299" s="10"/>
      <c r="G1299" s="7"/>
      <c r="I1299" s="63"/>
      <c r="J1299" s="47"/>
      <c r="K1299" s="108"/>
      <c r="M1299" s="63"/>
      <c r="N1299" s="197"/>
      <c r="P1299" s="113"/>
      <c r="Q1299" s="196"/>
      <c r="S1299" s="113"/>
      <c r="T1299" s="196"/>
      <c r="V1299" s="82"/>
      <c r="W1299" s="82"/>
      <c r="X1299" s="82"/>
      <c r="Y1299" s="82"/>
      <c r="Z1299" s="82"/>
      <c r="AA1299" s="65"/>
      <c r="AB1299" s="4"/>
      <c r="AC1299" s="4"/>
      <c r="AD1299" s="4"/>
      <c r="AE1299" s="4"/>
      <c r="AF1299" s="4"/>
      <c r="AG1299" s="4"/>
      <c r="AH1299" s="4"/>
      <c r="AI1299" s="4"/>
      <c r="AJ1299" s="4"/>
      <c r="AK1299" s="4"/>
      <c r="AL1299" s="4"/>
      <c r="AM1299" s="4"/>
    </row>
    <row r="1300" spans="1:39" s="3" customFormat="1" ht="15" x14ac:dyDescent="0.25">
      <c r="A1300" s="63"/>
      <c r="B1300" s="63"/>
      <c r="C1300" s="63"/>
      <c r="D1300" s="63"/>
      <c r="E1300" s="10"/>
      <c r="F1300" s="10"/>
      <c r="G1300" s="7"/>
      <c r="I1300" s="63"/>
      <c r="J1300" s="47"/>
      <c r="K1300" s="108"/>
      <c r="M1300" s="63"/>
      <c r="N1300" s="197"/>
      <c r="P1300" s="113"/>
      <c r="Q1300" s="196"/>
      <c r="S1300" s="113"/>
      <c r="T1300" s="196"/>
      <c r="V1300" s="82"/>
      <c r="W1300" s="82"/>
      <c r="X1300" s="82"/>
      <c r="Y1300" s="82"/>
      <c r="Z1300" s="82"/>
      <c r="AA1300" s="65"/>
      <c r="AB1300" s="4"/>
      <c r="AC1300" s="4"/>
      <c r="AD1300" s="4"/>
      <c r="AE1300" s="4"/>
      <c r="AF1300" s="4"/>
      <c r="AG1300" s="4"/>
      <c r="AH1300" s="4"/>
      <c r="AI1300" s="4"/>
      <c r="AJ1300" s="4"/>
      <c r="AK1300" s="4"/>
      <c r="AL1300" s="4"/>
      <c r="AM1300" s="4"/>
    </row>
    <row r="1301" spans="1:39" s="3" customFormat="1" ht="15" x14ac:dyDescent="0.25">
      <c r="A1301" s="63"/>
      <c r="B1301" s="63"/>
      <c r="C1301" s="63"/>
      <c r="D1301" s="63"/>
      <c r="E1301" s="10"/>
      <c r="F1301" s="10"/>
      <c r="G1301" s="7"/>
      <c r="I1301" s="63"/>
      <c r="J1301" s="47"/>
      <c r="K1301" s="108"/>
      <c r="M1301" s="63"/>
      <c r="N1301" s="197"/>
      <c r="P1301" s="113"/>
      <c r="Q1301" s="196"/>
      <c r="S1301" s="113"/>
      <c r="T1301" s="196"/>
      <c r="V1301" s="82"/>
      <c r="W1301" s="82"/>
      <c r="X1301" s="82"/>
      <c r="Y1301" s="82"/>
      <c r="Z1301" s="82"/>
      <c r="AA1301" s="65"/>
      <c r="AB1301" s="4"/>
      <c r="AC1301" s="4"/>
      <c r="AD1301" s="4"/>
      <c r="AE1301" s="4"/>
      <c r="AF1301" s="4"/>
      <c r="AG1301" s="4"/>
      <c r="AH1301" s="4"/>
      <c r="AI1301" s="4"/>
      <c r="AJ1301" s="4"/>
      <c r="AK1301" s="4"/>
      <c r="AL1301" s="4"/>
      <c r="AM1301" s="4"/>
    </row>
    <row r="1302" spans="1:39" s="3" customFormat="1" ht="15" x14ac:dyDescent="0.25">
      <c r="A1302" s="63"/>
      <c r="B1302" s="63"/>
      <c r="C1302" s="63"/>
      <c r="D1302" s="63"/>
      <c r="E1302" s="10"/>
      <c r="F1302" s="10"/>
      <c r="G1302" s="7"/>
      <c r="I1302" s="63"/>
      <c r="J1302" s="47"/>
      <c r="K1302" s="108"/>
      <c r="M1302" s="63"/>
      <c r="N1302" s="197"/>
      <c r="P1302" s="113"/>
      <c r="Q1302" s="196"/>
      <c r="S1302" s="113"/>
      <c r="T1302" s="196"/>
      <c r="V1302" s="82"/>
      <c r="W1302" s="82"/>
      <c r="X1302" s="82"/>
      <c r="Y1302" s="82"/>
      <c r="Z1302" s="82"/>
      <c r="AA1302" s="65"/>
      <c r="AB1302" s="4"/>
      <c r="AC1302" s="4"/>
      <c r="AD1302" s="4"/>
      <c r="AE1302" s="4"/>
      <c r="AF1302" s="4"/>
      <c r="AG1302" s="4"/>
      <c r="AH1302" s="4"/>
      <c r="AI1302" s="4"/>
      <c r="AJ1302" s="4"/>
      <c r="AK1302" s="4"/>
      <c r="AL1302" s="4"/>
      <c r="AM1302" s="4"/>
    </row>
    <row r="1303" spans="1:39" s="3" customFormat="1" ht="15" x14ac:dyDescent="0.25">
      <c r="A1303" s="63"/>
      <c r="B1303" s="63"/>
      <c r="C1303" s="63"/>
      <c r="D1303" s="63"/>
      <c r="E1303" s="10"/>
      <c r="F1303" s="10"/>
      <c r="G1303" s="7"/>
      <c r="I1303" s="63"/>
      <c r="J1303" s="47"/>
      <c r="K1303" s="108"/>
      <c r="M1303" s="63"/>
      <c r="N1303" s="197"/>
      <c r="P1303" s="113"/>
      <c r="Q1303" s="196"/>
      <c r="S1303" s="113"/>
      <c r="T1303" s="196"/>
      <c r="V1303" s="82"/>
      <c r="W1303" s="82"/>
      <c r="X1303" s="82"/>
      <c r="Y1303" s="82"/>
      <c r="Z1303" s="82"/>
      <c r="AA1303" s="65"/>
      <c r="AB1303" s="4"/>
      <c r="AC1303" s="4"/>
      <c r="AD1303" s="4"/>
      <c r="AE1303" s="4"/>
      <c r="AF1303" s="4"/>
      <c r="AG1303" s="4"/>
      <c r="AH1303" s="4"/>
      <c r="AI1303" s="4"/>
      <c r="AJ1303" s="4"/>
      <c r="AK1303" s="4"/>
      <c r="AL1303" s="4"/>
      <c r="AM1303" s="4"/>
    </row>
    <row r="1304" spans="1:39" s="3" customFormat="1" ht="15" x14ac:dyDescent="0.25">
      <c r="A1304" s="63"/>
      <c r="B1304" s="63"/>
      <c r="C1304" s="63"/>
      <c r="D1304" s="63"/>
      <c r="E1304" s="10"/>
      <c r="F1304" s="10"/>
      <c r="G1304" s="7"/>
      <c r="I1304" s="63"/>
      <c r="J1304" s="47"/>
      <c r="K1304" s="108"/>
      <c r="M1304" s="63"/>
      <c r="N1304" s="197"/>
      <c r="P1304" s="113"/>
      <c r="Q1304" s="196"/>
      <c r="S1304" s="113"/>
      <c r="T1304" s="196"/>
      <c r="V1304" s="82"/>
      <c r="W1304" s="82"/>
      <c r="X1304" s="82"/>
      <c r="Y1304" s="82"/>
      <c r="Z1304" s="82"/>
      <c r="AA1304" s="65"/>
      <c r="AB1304" s="4"/>
      <c r="AC1304" s="4"/>
      <c r="AD1304" s="4"/>
      <c r="AE1304" s="4"/>
      <c r="AF1304" s="4"/>
      <c r="AG1304" s="4"/>
      <c r="AH1304" s="4"/>
      <c r="AI1304" s="4"/>
      <c r="AJ1304" s="4"/>
      <c r="AK1304" s="4"/>
      <c r="AL1304" s="4"/>
      <c r="AM1304" s="4"/>
    </row>
    <row r="1305" spans="1:39" s="3" customFormat="1" ht="15" x14ac:dyDescent="0.25">
      <c r="A1305" s="63"/>
      <c r="B1305" s="63"/>
      <c r="C1305" s="63"/>
      <c r="D1305" s="63"/>
      <c r="E1305" s="10"/>
      <c r="F1305" s="10"/>
      <c r="G1305" s="7"/>
      <c r="I1305" s="63"/>
      <c r="J1305" s="47"/>
      <c r="K1305" s="108"/>
      <c r="M1305" s="63"/>
      <c r="N1305" s="197"/>
      <c r="P1305" s="113"/>
      <c r="Q1305" s="196"/>
      <c r="S1305" s="113"/>
      <c r="T1305" s="196"/>
      <c r="V1305" s="82"/>
      <c r="W1305" s="82"/>
      <c r="X1305" s="82"/>
      <c r="Y1305" s="82"/>
      <c r="Z1305" s="82"/>
      <c r="AA1305" s="65"/>
      <c r="AB1305" s="4"/>
      <c r="AC1305" s="4"/>
      <c r="AD1305" s="4"/>
      <c r="AE1305" s="4"/>
      <c r="AF1305" s="4"/>
      <c r="AG1305" s="4"/>
      <c r="AH1305" s="4"/>
      <c r="AI1305" s="4"/>
      <c r="AJ1305" s="4"/>
      <c r="AK1305" s="4"/>
      <c r="AL1305" s="4"/>
      <c r="AM1305" s="4"/>
    </row>
    <row r="1306" spans="1:39" s="3" customFormat="1" ht="15" x14ac:dyDescent="0.25">
      <c r="A1306" s="63"/>
      <c r="B1306" s="63"/>
      <c r="C1306" s="63"/>
      <c r="D1306" s="63"/>
      <c r="E1306" s="10"/>
      <c r="F1306" s="10"/>
      <c r="G1306" s="7"/>
      <c r="I1306" s="63"/>
      <c r="J1306" s="47"/>
      <c r="K1306" s="108"/>
      <c r="M1306" s="63"/>
      <c r="N1306" s="197"/>
      <c r="P1306" s="113"/>
      <c r="Q1306" s="196"/>
      <c r="S1306" s="113"/>
      <c r="T1306" s="196"/>
      <c r="V1306" s="82"/>
      <c r="W1306" s="82"/>
      <c r="X1306" s="82"/>
      <c r="Y1306" s="82"/>
      <c r="Z1306" s="82"/>
      <c r="AA1306" s="65"/>
      <c r="AB1306" s="4"/>
      <c r="AC1306" s="4"/>
      <c r="AD1306" s="4"/>
      <c r="AE1306" s="4"/>
      <c r="AF1306" s="4"/>
      <c r="AG1306" s="4"/>
      <c r="AH1306" s="4"/>
      <c r="AI1306" s="4"/>
      <c r="AJ1306" s="4"/>
      <c r="AK1306" s="4"/>
      <c r="AL1306" s="4"/>
      <c r="AM1306" s="4"/>
    </row>
    <row r="1307" spans="1:39" s="3" customFormat="1" ht="15" x14ac:dyDescent="0.25">
      <c r="A1307" s="63"/>
      <c r="B1307" s="63"/>
      <c r="C1307" s="63"/>
      <c r="D1307" s="63"/>
      <c r="E1307" s="10"/>
      <c r="F1307" s="10"/>
      <c r="G1307" s="7"/>
      <c r="I1307" s="63"/>
      <c r="J1307" s="47"/>
      <c r="K1307" s="108"/>
      <c r="M1307" s="63"/>
      <c r="N1307" s="197"/>
      <c r="P1307" s="113"/>
      <c r="Q1307" s="196"/>
      <c r="S1307" s="113"/>
      <c r="T1307" s="196"/>
      <c r="V1307" s="82"/>
      <c r="W1307" s="82"/>
      <c r="X1307" s="82"/>
      <c r="Y1307" s="82"/>
      <c r="Z1307" s="82"/>
      <c r="AA1307" s="65"/>
      <c r="AB1307" s="4"/>
      <c r="AC1307" s="4"/>
      <c r="AD1307" s="4"/>
      <c r="AE1307" s="4"/>
      <c r="AF1307" s="4"/>
      <c r="AG1307" s="4"/>
      <c r="AH1307" s="4"/>
      <c r="AI1307" s="4"/>
      <c r="AJ1307" s="4"/>
      <c r="AK1307" s="4"/>
      <c r="AL1307" s="4"/>
      <c r="AM1307" s="4"/>
    </row>
    <row r="1308" spans="1:39" s="3" customFormat="1" ht="15" x14ac:dyDescent="0.25">
      <c r="A1308" s="63"/>
      <c r="B1308" s="63"/>
      <c r="C1308" s="63"/>
      <c r="D1308" s="63"/>
      <c r="E1308" s="10"/>
      <c r="F1308" s="10"/>
      <c r="G1308" s="7"/>
      <c r="I1308" s="63"/>
      <c r="J1308" s="47"/>
      <c r="K1308" s="108"/>
      <c r="M1308" s="63"/>
      <c r="N1308" s="197"/>
      <c r="P1308" s="113"/>
      <c r="Q1308" s="196"/>
      <c r="S1308" s="113"/>
      <c r="T1308" s="196"/>
      <c r="V1308" s="82"/>
      <c r="W1308" s="82"/>
      <c r="X1308" s="82"/>
      <c r="Y1308" s="82"/>
      <c r="Z1308" s="82"/>
      <c r="AA1308" s="65"/>
      <c r="AB1308" s="4"/>
      <c r="AC1308" s="4"/>
      <c r="AD1308" s="4"/>
      <c r="AE1308" s="4"/>
      <c r="AF1308" s="4"/>
      <c r="AG1308" s="4"/>
      <c r="AH1308" s="4"/>
      <c r="AI1308" s="4"/>
      <c r="AJ1308" s="4"/>
      <c r="AK1308" s="4"/>
      <c r="AL1308" s="4"/>
      <c r="AM1308" s="4"/>
    </row>
    <row r="1309" spans="1:39" s="3" customFormat="1" ht="15" x14ac:dyDescent="0.25">
      <c r="A1309" s="63"/>
      <c r="B1309" s="63"/>
      <c r="C1309" s="63"/>
      <c r="D1309" s="63"/>
      <c r="E1309" s="10"/>
      <c r="F1309" s="10"/>
      <c r="G1309" s="7"/>
      <c r="I1309" s="63"/>
      <c r="J1309" s="47"/>
      <c r="K1309" s="108"/>
      <c r="M1309" s="63"/>
      <c r="N1309" s="197"/>
      <c r="P1309" s="113"/>
      <c r="Q1309" s="196"/>
      <c r="S1309" s="113"/>
      <c r="T1309" s="196"/>
      <c r="V1309" s="82"/>
      <c r="W1309" s="82"/>
      <c r="X1309" s="82"/>
      <c r="Y1309" s="82"/>
      <c r="Z1309" s="82"/>
      <c r="AA1309" s="65"/>
      <c r="AB1309" s="4"/>
      <c r="AC1309" s="4"/>
      <c r="AD1309" s="4"/>
      <c r="AE1309" s="4"/>
      <c r="AF1309" s="4"/>
      <c r="AG1309" s="4"/>
      <c r="AH1309" s="4"/>
      <c r="AI1309" s="4"/>
      <c r="AJ1309" s="4"/>
      <c r="AK1309" s="4"/>
      <c r="AL1309" s="4"/>
      <c r="AM1309" s="4"/>
    </row>
    <row r="1310" spans="1:39" s="3" customFormat="1" ht="15" x14ac:dyDescent="0.25">
      <c r="A1310" s="63"/>
      <c r="B1310" s="63"/>
      <c r="C1310" s="63"/>
      <c r="D1310" s="63"/>
      <c r="E1310" s="10"/>
      <c r="F1310" s="10"/>
      <c r="G1310" s="7"/>
      <c r="I1310" s="63"/>
      <c r="J1310" s="47"/>
      <c r="K1310" s="108"/>
      <c r="M1310" s="63"/>
      <c r="N1310" s="197"/>
      <c r="P1310" s="113"/>
      <c r="Q1310" s="196"/>
      <c r="S1310" s="113"/>
      <c r="T1310" s="196"/>
      <c r="V1310" s="82"/>
      <c r="W1310" s="82"/>
      <c r="X1310" s="82"/>
      <c r="Y1310" s="82"/>
      <c r="Z1310" s="82"/>
      <c r="AA1310" s="65"/>
      <c r="AB1310" s="4"/>
      <c r="AC1310" s="4"/>
      <c r="AD1310" s="4"/>
      <c r="AE1310" s="4"/>
      <c r="AF1310" s="4"/>
      <c r="AG1310" s="4"/>
      <c r="AH1310" s="4"/>
      <c r="AI1310" s="4"/>
      <c r="AJ1310" s="4"/>
      <c r="AK1310" s="4"/>
      <c r="AL1310" s="4"/>
      <c r="AM1310" s="4"/>
    </row>
    <row r="1311" spans="1:39" s="3" customFormat="1" ht="15" x14ac:dyDescent="0.25">
      <c r="A1311" s="63"/>
      <c r="B1311" s="63"/>
      <c r="C1311" s="63"/>
      <c r="D1311" s="63"/>
      <c r="E1311" s="10"/>
      <c r="F1311" s="10"/>
      <c r="G1311" s="7"/>
      <c r="I1311" s="63"/>
      <c r="J1311" s="47"/>
      <c r="K1311" s="108"/>
      <c r="M1311" s="63"/>
      <c r="N1311" s="197"/>
      <c r="P1311" s="113"/>
      <c r="Q1311" s="196"/>
      <c r="S1311" s="113"/>
      <c r="T1311" s="196"/>
      <c r="V1311" s="82"/>
      <c r="W1311" s="82"/>
      <c r="X1311" s="82"/>
      <c r="Y1311" s="82"/>
      <c r="Z1311" s="82"/>
      <c r="AA1311" s="65"/>
      <c r="AB1311" s="4"/>
      <c r="AC1311" s="4"/>
      <c r="AD1311" s="4"/>
      <c r="AE1311" s="4"/>
      <c r="AF1311" s="4"/>
      <c r="AG1311" s="4"/>
      <c r="AH1311" s="4"/>
      <c r="AI1311" s="4"/>
      <c r="AJ1311" s="4"/>
      <c r="AK1311" s="4"/>
      <c r="AL1311" s="4"/>
      <c r="AM1311" s="4"/>
    </row>
    <row r="1312" spans="1:39" s="3" customFormat="1" ht="15" x14ac:dyDescent="0.25">
      <c r="A1312" s="63"/>
      <c r="B1312" s="63"/>
      <c r="C1312" s="63"/>
      <c r="D1312" s="63"/>
      <c r="E1312" s="10"/>
      <c r="F1312" s="10"/>
      <c r="G1312" s="7"/>
      <c r="I1312" s="63"/>
      <c r="J1312" s="47"/>
      <c r="K1312" s="108"/>
      <c r="M1312" s="63"/>
      <c r="N1312" s="197"/>
      <c r="P1312" s="113"/>
      <c r="Q1312" s="196"/>
      <c r="S1312" s="113"/>
      <c r="T1312" s="196"/>
      <c r="V1312" s="82"/>
      <c r="W1312" s="82"/>
      <c r="X1312" s="82"/>
      <c r="Y1312" s="82"/>
      <c r="Z1312" s="82"/>
      <c r="AA1312" s="65"/>
      <c r="AB1312" s="4"/>
      <c r="AC1312" s="4"/>
      <c r="AD1312" s="4"/>
      <c r="AE1312" s="4"/>
      <c r="AF1312" s="4"/>
      <c r="AG1312" s="4"/>
      <c r="AH1312" s="4"/>
      <c r="AI1312" s="4"/>
      <c r="AJ1312" s="4"/>
      <c r="AK1312" s="4"/>
      <c r="AL1312" s="4"/>
      <c r="AM1312" s="4"/>
    </row>
    <row r="1313" spans="1:39" s="3" customFormat="1" ht="15" x14ac:dyDescent="0.25">
      <c r="A1313" s="63"/>
      <c r="B1313" s="63"/>
      <c r="C1313" s="63"/>
      <c r="D1313" s="63"/>
      <c r="E1313" s="10"/>
      <c r="F1313" s="10"/>
      <c r="G1313" s="7"/>
      <c r="I1313" s="63"/>
      <c r="J1313" s="47"/>
      <c r="K1313" s="108"/>
      <c r="M1313" s="63"/>
      <c r="N1313" s="197"/>
      <c r="P1313" s="113"/>
      <c r="Q1313" s="196"/>
      <c r="S1313" s="113"/>
      <c r="T1313" s="196"/>
      <c r="V1313" s="82"/>
      <c r="W1313" s="82"/>
      <c r="X1313" s="82"/>
      <c r="Y1313" s="82"/>
      <c r="Z1313" s="82"/>
      <c r="AA1313" s="65"/>
      <c r="AB1313" s="4"/>
      <c r="AC1313" s="4"/>
      <c r="AD1313" s="4"/>
      <c r="AE1313" s="4"/>
      <c r="AF1313" s="4"/>
      <c r="AG1313" s="4"/>
      <c r="AH1313" s="4"/>
      <c r="AI1313" s="4"/>
      <c r="AJ1313" s="4"/>
      <c r="AK1313" s="4"/>
      <c r="AL1313" s="4"/>
      <c r="AM1313" s="4"/>
    </row>
    <row r="1314" spans="1:39" s="3" customFormat="1" ht="15" x14ac:dyDescent="0.25">
      <c r="A1314" s="63"/>
      <c r="B1314" s="63"/>
      <c r="C1314" s="63"/>
      <c r="D1314" s="63"/>
      <c r="E1314" s="10"/>
      <c r="F1314" s="10"/>
      <c r="G1314" s="7"/>
      <c r="I1314" s="63"/>
      <c r="J1314" s="47"/>
      <c r="K1314" s="108"/>
      <c r="M1314" s="63"/>
      <c r="N1314" s="197"/>
      <c r="P1314" s="113"/>
      <c r="Q1314" s="196"/>
      <c r="S1314" s="113"/>
      <c r="T1314" s="196"/>
      <c r="V1314" s="82"/>
      <c r="W1314" s="82"/>
      <c r="X1314" s="82"/>
      <c r="Y1314" s="82"/>
      <c r="Z1314" s="82"/>
      <c r="AA1314" s="65"/>
      <c r="AB1314" s="4"/>
      <c r="AC1314" s="4"/>
      <c r="AD1314" s="4"/>
      <c r="AE1314" s="4"/>
      <c r="AF1314" s="4"/>
      <c r="AG1314" s="4"/>
      <c r="AH1314" s="4"/>
      <c r="AI1314" s="4"/>
      <c r="AJ1314" s="4"/>
      <c r="AK1314" s="4"/>
      <c r="AL1314" s="4"/>
      <c r="AM1314" s="4"/>
    </row>
    <row r="1315" spans="1:39" s="3" customFormat="1" ht="15" x14ac:dyDescent="0.25">
      <c r="A1315" s="63"/>
      <c r="B1315" s="63"/>
      <c r="C1315" s="63"/>
      <c r="D1315" s="63"/>
      <c r="E1315" s="10"/>
      <c r="F1315" s="10"/>
      <c r="G1315" s="7"/>
      <c r="I1315" s="63"/>
      <c r="J1315" s="47"/>
      <c r="K1315" s="108"/>
      <c r="M1315" s="63"/>
      <c r="N1315" s="197"/>
      <c r="P1315" s="113"/>
      <c r="Q1315" s="196"/>
      <c r="S1315" s="113"/>
      <c r="T1315" s="196"/>
      <c r="V1315" s="82"/>
      <c r="W1315" s="82"/>
      <c r="X1315" s="82"/>
      <c r="Y1315" s="82"/>
      <c r="Z1315" s="82"/>
      <c r="AA1315" s="65"/>
      <c r="AB1315" s="4"/>
      <c r="AC1315" s="4"/>
      <c r="AD1315" s="4"/>
      <c r="AE1315" s="4"/>
      <c r="AF1315" s="4"/>
      <c r="AG1315" s="4"/>
      <c r="AH1315" s="4"/>
      <c r="AI1315" s="4"/>
      <c r="AJ1315" s="4"/>
      <c r="AK1315" s="4"/>
      <c r="AL1315" s="4"/>
      <c r="AM1315" s="4"/>
    </row>
    <row r="1316" spans="1:39" s="3" customFormat="1" ht="15" x14ac:dyDescent="0.25">
      <c r="A1316" s="63"/>
      <c r="B1316" s="63"/>
      <c r="C1316" s="63"/>
      <c r="D1316" s="63"/>
      <c r="E1316" s="10"/>
      <c r="F1316" s="10"/>
      <c r="G1316" s="7"/>
      <c r="I1316" s="63"/>
      <c r="J1316" s="47"/>
      <c r="K1316" s="108"/>
      <c r="M1316" s="63"/>
      <c r="N1316" s="197"/>
      <c r="P1316" s="113"/>
      <c r="Q1316" s="196"/>
      <c r="S1316" s="113"/>
      <c r="T1316" s="196"/>
      <c r="V1316" s="82"/>
      <c r="W1316" s="82"/>
      <c r="X1316" s="82"/>
      <c r="Y1316" s="82"/>
      <c r="Z1316" s="82"/>
      <c r="AA1316" s="65"/>
      <c r="AB1316" s="4"/>
      <c r="AC1316" s="4"/>
      <c r="AD1316" s="4"/>
      <c r="AE1316" s="4"/>
      <c r="AF1316" s="4"/>
      <c r="AG1316" s="4"/>
      <c r="AH1316" s="4"/>
      <c r="AI1316" s="4"/>
      <c r="AJ1316" s="4"/>
      <c r="AK1316" s="4"/>
      <c r="AL1316" s="4"/>
      <c r="AM1316" s="4"/>
    </row>
    <row r="1317" spans="1:39" s="3" customFormat="1" ht="15" x14ac:dyDescent="0.25">
      <c r="A1317" s="63"/>
      <c r="B1317" s="63"/>
      <c r="C1317" s="63"/>
      <c r="D1317" s="63"/>
      <c r="E1317" s="10"/>
      <c r="F1317" s="10"/>
      <c r="G1317" s="7"/>
      <c r="I1317" s="63"/>
      <c r="J1317" s="47"/>
      <c r="K1317" s="108"/>
      <c r="M1317" s="63"/>
      <c r="N1317" s="197"/>
      <c r="P1317" s="113"/>
      <c r="Q1317" s="196"/>
      <c r="S1317" s="113"/>
      <c r="T1317" s="196"/>
      <c r="V1317" s="82"/>
      <c r="W1317" s="82"/>
      <c r="X1317" s="82"/>
      <c r="Y1317" s="82"/>
      <c r="Z1317" s="82"/>
      <c r="AA1317" s="65"/>
      <c r="AB1317" s="4"/>
      <c r="AC1317" s="4"/>
      <c r="AD1317" s="4"/>
      <c r="AE1317" s="4"/>
      <c r="AF1317" s="4"/>
      <c r="AG1317" s="4"/>
      <c r="AH1317" s="4"/>
      <c r="AI1317" s="4"/>
      <c r="AJ1317" s="4"/>
      <c r="AK1317" s="4"/>
      <c r="AL1317" s="4"/>
      <c r="AM1317" s="4"/>
    </row>
    <row r="1318" spans="1:39" s="3" customFormat="1" ht="15" x14ac:dyDescent="0.25">
      <c r="A1318" s="63"/>
      <c r="B1318" s="63"/>
      <c r="C1318" s="63"/>
      <c r="D1318" s="63"/>
      <c r="E1318" s="10"/>
      <c r="F1318" s="10"/>
      <c r="G1318" s="7"/>
      <c r="I1318" s="63"/>
      <c r="J1318" s="47"/>
      <c r="K1318" s="108"/>
      <c r="M1318" s="63"/>
      <c r="N1318" s="197"/>
      <c r="P1318" s="113"/>
      <c r="Q1318" s="196"/>
      <c r="S1318" s="113"/>
      <c r="T1318" s="196"/>
      <c r="V1318" s="82"/>
      <c r="W1318" s="82"/>
      <c r="X1318" s="82"/>
      <c r="Y1318" s="82"/>
      <c r="Z1318" s="82"/>
      <c r="AA1318" s="65"/>
      <c r="AB1318" s="4"/>
      <c r="AC1318" s="4"/>
      <c r="AD1318" s="4"/>
      <c r="AE1318" s="4"/>
      <c r="AF1318" s="4"/>
      <c r="AG1318" s="4"/>
      <c r="AH1318" s="4"/>
      <c r="AI1318" s="4"/>
      <c r="AJ1318" s="4"/>
      <c r="AK1318" s="4"/>
      <c r="AL1318" s="4"/>
      <c r="AM1318" s="4"/>
    </row>
    <row r="1319" spans="1:39" s="3" customFormat="1" ht="15" x14ac:dyDescent="0.25">
      <c r="A1319" s="63"/>
      <c r="B1319" s="63"/>
      <c r="C1319" s="63"/>
      <c r="D1319" s="63"/>
      <c r="E1319" s="10"/>
      <c r="F1319" s="10"/>
      <c r="G1319" s="7"/>
      <c r="I1319" s="63"/>
      <c r="J1319" s="47"/>
      <c r="K1319" s="108"/>
      <c r="M1319" s="63"/>
      <c r="N1319" s="197"/>
      <c r="P1319" s="113"/>
      <c r="Q1319" s="196"/>
      <c r="S1319" s="113"/>
      <c r="T1319" s="196"/>
      <c r="V1319" s="82"/>
      <c r="W1319" s="82"/>
      <c r="X1319" s="82"/>
      <c r="Y1319" s="82"/>
      <c r="Z1319" s="82"/>
      <c r="AA1319" s="65"/>
      <c r="AB1319" s="4"/>
      <c r="AC1319" s="4"/>
      <c r="AD1319" s="4"/>
      <c r="AE1319" s="4"/>
      <c r="AF1319" s="4"/>
      <c r="AG1319" s="4"/>
      <c r="AH1319" s="4"/>
      <c r="AI1319" s="4"/>
      <c r="AJ1319" s="4"/>
      <c r="AK1319" s="4"/>
      <c r="AL1319" s="4"/>
      <c r="AM1319" s="4"/>
    </row>
    <row r="1320" spans="1:39" s="3" customFormat="1" ht="15" x14ac:dyDescent="0.25">
      <c r="A1320" s="63"/>
      <c r="B1320" s="63"/>
      <c r="C1320" s="63"/>
      <c r="D1320" s="63"/>
      <c r="E1320" s="10"/>
      <c r="F1320" s="10"/>
      <c r="G1320" s="7"/>
      <c r="I1320" s="63"/>
      <c r="J1320" s="47"/>
      <c r="K1320" s="108"/>
      <c r="M1320" s="63"/>
      <c r="N1320" s="197"/>
      <c r="P1320" s="113"/>
      <c r="Q1320" s="196"/>
      <c r="S1320" s="113"/>
      <c r="T1320" s="196"/>
      <c r="V1320" s="82"/>
      <c r="W1320" s="82"/>
      <c r="X1320" s="82"/>
      <c r="Y1320" s="82"/>
      <c r="Z1320" s="82"/>
      <c r="AA1320" s="65"/>
      <c r="AB1320" s="4"/>
      <c r="AC1320" s="4"/>
      <c r="AD1320" s="4"/>
      <c r="AE1320" s="4"/>
      <c r="AF1320" s="4"/>
      <c r="AG1320" s="4"/>
      <c r="AH1320" s="4"/>
      <c r="AI1320" s="4"/>
      <c r="AJ1320" s="4"/>
      <c r="AK1320" s="4"/>
      <c r="AL1320" s="4"/>
      <c r="AM1320" s="4"/>
    </row>
    <row r="1321" spans="1:39" s="3" customFormat="1" ht="15" x14ac:dyDescent="0.25">
      <c r="A1321" s="63"/>
      <c r="B1321" s="63"/>
      <c r="C1321" s="63"/>
      <c r="D1321" s="63"/>
      <c r="E1321" s="10"/>
      <c r="F1321" s="10"/>
      <c r="G1321" s="7"/>
      <c r="I1321" s="63"/>
      <c r="J1321" s="47"/>
      <c r="K1321" s="108"/>
      <c r="M1321" s="63"/>
      <c r="N1321" s="197"/>
      <c r="P1321" s="113"/>
      <c r="Q1321" s="196"/>
      <c r="S1321" s="113"/>
      <c r="T1321" s="196"/>
      <c r="V1321" s="82"/>
      <c r="W1321" s="82"/>
      <c r="X1321" s="82"/>
      <c r="Y1321" s="82"/>
      <c r="Z1321" s="82"/>
      <c r="AA1321" s="65"/>
      <c r="AB1321" s="4"/>
      <c r="AC1321" s="4"/>
      <c r="AD1321" s="4"/>
      <c r="AE1321" s="4"/>
      <c r="AF1321" s="4"/>
      <c r="AG1321" s="4"/>
      <c r="AH1321" s="4"/>
      <c r="AI1321" s="4"/>
      <c r="AJ1321" s="4"/>
      <c r="AK1321" s="4"/>
      <c r="AL1321" s="4"/>
      <c r="AM1321" s="4"/>
    </row>
    <row r="1322" spans="1:39" s="3" customFormat="1" ht="15" x14ac:dyDescent="0.25">
      <c r="A1322" s="63"/>
      <c r="B1322" s="63"/>
      <c r="C1322" s="63"/>
      <c r="D1322" s="63"/>
      <c r="E1322" s="10"/>
      <c r="F1322" s="10"/>
      <c r="G1322" s="7"/>
      <c r="I1322" s="63"/>
      <c r="J1322" s="47"/>
      <c r="K1322" s="108"/>
      <c r="M1322" s="63"/>
      <c r="N1322" s="197"/>
      <c r="P1322" s="113"/>
      <c r="Q1322" s="196"/>
      <c r="S1322" s="113"/>
      <c r="T1322" s="196"/>
      <c r="V1322" s="82"/>
      <c r="W1322" s="82"/>
      <c r="X1322" s="82"/>
      <c r="Y1322" s="82"/>
      <c r="Z1322" s="82"/>
      <c r="AA1322" s="65"/>
      <c r="AB1322" s="4"/>
      <c r="AC1322" s="4"/>
      <c r="AD1322" s="4"/>
      <c r="AE1322" s="4"/>
      <c r="AF1322" s="4"/>
      <c r="AG1322" s="4"/>
      <c r="AH1322" s="4"/>
      <c r="AI1322" s="4"/>
      <c r="AJ1322" s="4"/>
      <c r="AK1322" s="4"/>
      <c r="AL1322" s="4"/>
      <c r="AM1322" s="4"/>
    </row>
    <row r="1323" spans="1:39" s="3" customFormat="1" ht="15" x14ac:dyDescent="0.25">
      <c r="A1323" s="63"/>
      <c r="B1323" s="63"/>
      <c r="C1323" s="63"/>
      <c r="D1323" s="63"/>
      <c r="E1323" s="10"/>
      <c r="F1323" s="10"/>
      <c r="G1323" s="7"/>
      <c r="I1323" s="63"/>
      <c r="J1323" s="47"/>
      <c r="K1323" s="108"/>
      <c r="M1323" s="63"/>
      <c r="N1323" s="197"/>
      <c r="P1323" s="113"/>
      <c r="Q1323" s="196"/>
      <c r="S1323" s="113"/>
      <c r="T1323" s="196"/>
      <c r="V1323" s="82"/>
      <c r="W1323" s="82"/>
      <c r="X1323" s="82"/>
      <c r="Y1323" s="82"/>
      <c r="Z1323" s="82"/>
      <c r="AA1323" s="65"/>
      <c r="AB1323" s="4"/>
      <c r="AC1323" s="4"/>
      <c r="AD1323" s="4"/>
      <c r="AE1323" s="4"/>
      <c r="AF1323" s="4"/>
      <c r="AG1323" s="4"/>
      <c r="AH1323" s="4"/>
      <c r="AI1323" s="4"/>
      <c r="AJ1323" s="4"/>
      <c r="AK1323" s="4"/>
      <c r="AL1323" s="4"/>
      <c r="AM1323" s="4"/>
    </row>
    <row r="1324" spans="1:39" s="3" customFormat="1" ht="15" x14ac:dyDescent="0.25">
      <c r="A1324" s="63"/>
      <c r="B1324" s="63"/>
      <c r="C1324" s="63"/>
      <c r="D1324" s="63"/>
      <c r="E1324" s="10"/>
      <c r="F1324" s="10"/>
      <c r="G1324" s="7"/>
      <c r="I1324" s="63"/>
      <c r="J1324" s="47"/>
      <c r="K1324" s="108"/>
      <c r="M1324" s="63"/>
      <c r="N1324" s="197"/>
      <c r="P1324" s="113"/>
      <c r="Q1324" s="196"/>
      <c r="S1324" s="113"/>
      <c r="T1324" s="196"/>
      <c r="V1324" s="82"/>
      <c r="W1324" s="82"/>
      <c r="X1324" s="82"/>
      <c r="Y1324" s="82"/>
      <c r="Z1324" s="82"/>
      <c r="AA1324" s="65"/>
      <c r="AB1324" s="4"/>
      <c r="AC1324" s="4"/>
      <c r="AD1324" s="4"/>
      <c r="AE1324" s="4"/>
      <c r="AF1324" s="4"/>
      <c r="AG1324" s="4"/>
      <c r="AH1324" s="4"/>
      <c r="AI1324" s="4"/>
      <c r="AJ1324" s="4"/>
      <c r="AK1324" s="4"/>
      <c r="AL1324" s="4"/>
      <c r="AM1324" s="4"/>
    </row>
    <row r="1325" spans="1:39" s="3" customFormat="1" ht="15" x14ac:dyDescent="0.25">
      <c r="A1325" s="63"/>
      <c r="B1325" s="63"/>
      <c r="C1325" s="63"/>
      <c r="D1325" s="63"/>
      <c r="E1325" s="10"/>
      <c r="F1325" s="10"/>
      <c r="G1325" s="7"/>
      <c r="I1325" s="63"/>
      <c r="J1325" s="47"/>
      <c r="K1325" s="108"/>
      <c r="M1325" s="63"/>
      <c r="N1325" s="197"/>
      <c r="P1325" s="113"/>
      <c r="Q1325" s="196"/>
      <c r="S1325" s="113"/>
      <c r="T1325" s="196"/>
      <c r="V1325" s="82"/>
      <c r="W1325" s="82"/>
      <c r="X1325" s="82"/>
      <c r="Y1325" s="82"/>
      <c r="Z1325" s="82"/>
      <c r="AA1325" s="65"/>
      <c r="AB1325" s="4"/>
      <c r="AC1325" s="4"/>
      <c r="AD1325" s="4"/>
      <c r="AE1325" s="4"/>
      <c r="AF1325" s="4"/>
      <c r="AG1325" s="4"/>
      <c r="AH1325" s="4"/>
      <c r="AI1325" s="4"/>
      <c r="AJ1325" s="4"/>
      <c r="AK1325" s="4"/>
      <c r="AL1325" s="4"/>
      <c r="AM1325" s="4"/>
    </row>
    <row r="1326" spans="1:39" s="3" customFormat="1" ht="15" x14ac:dyDescent="0.25">
      <c r="A1326" s="63"/>
      <c r="B1326" s="63"/>
      <c r="C1326" s="63"/>
      <c r="D1326" s="63"/>
      <c r="E1326" s="10"/>
      <c r="F1326" s="10"/>
      <c r="G1326" s="7"/>
      <c r="I1326" s="63"/>
      <c r="J1326" s="47"/>
      <c r="K1326" s="108"/>
      <c r="M1326" s="63"/>
      <c r="N1326" s="197"/>
      <c r="P1326" s="113"/>
      <c r="Q1326" s="196"/>
      <c r="S1326" s="113"/>
      <c r="T1326" s="196"/>
      <c r="V1326" s="82"/>
      <c r="W1326" s="82"/>
      <c r="X1326" s="82"/>
      <c r="Y1326" s="82"/>
      <c r="Z1326" s="82"/>
      <c r="AA1326" s="65"/>
      <c r="AB1326" s="4"/>
      <c r="AC1326" s="4"/>
      <c r="AD1326" s="4"/>
      <c r="AE1326" s="4"/>
      <c r="AF1326" s="4"/>
      <c r="AG1326" s="4"/>
      <c r="AH1326" s="4"/>
      <c r="AI1326" s="4"/>
      <c r="AJ1326" s="4"/>
      <c r="AK1326" s="4"/>
      <c r="AL1326" s="4"/>
      <c r="AM1326" s="4"/>
    </row>
    <row r="1327" spans="1:39" s="3" customFormat="1" ht="15" x14ac:dyDescent="0.25">
      <c r="A1327" s="63"/>
      <c r="B1327" s="63"/>
      <c r="C1327" s="63"/>
      <c r="D1327" s="63"/>
      <c r="E1327" s="10"/>
      <c r="F1327" s="10"/>
      <c r="G1327" s="7"/>
      <c r="I1327" s="63"/>
      <c r="J1327" s="47"/>
      <c r="K1327" s="108"/>
      <c r="M1327" s="63"/>
      <c r="N1327" s="197"/>
      <c r="P1327" s="113"/>
      <c r="Q1327" s="196"/>
      <c r="S1327" s="113"/>
      <c r="T1327" s="196"/>
      <c r="V1327" s="82"/>
      <c r="W1327" s="82"/>
      <c r="X1327" s="82"/>
      <c r="Y1327" s="82"/>
      <c r="Z1327" s="82"/>
      <c r="AA1327" s="65"/>
      <c r="AB1327" s="4"/>
      <c r="AC1327" s="4"/>
      <c r="AD1327" s="4"/>
      <c r="AE1327" s="4"/>
      <c r="AF1327" s="4"/>
      <c r="AG1327" s="4"/>
      <c r="AH1327" s="4"/>
      <c r="AI1327" s="4"/>
      <c r="AJ1327" s="4"/>
      <c r="AK1327" s="4"/>
      <c r="AL1327" s="4"/>
      <c r="AM1327" s="4"/>
    </row>
    <row r="1328" spans="1:39" s="3" customFormat="1" ht="15" x14ac:dyDescent="0.25">
      <c r="A1328" s="63"/>
      <c r="B1328" s="63"/>
      <c r="C1328" s="63"/>
      <c r="D1328" s="63"/>
      <c r="E1328" s="10"/>
      <c r="F1328" s="10"/>
      <c r="G1328" s="7"/>
      <c r="I1328" s="63"/>
      <c r="J1328" s="47"/>
      <c r="K1328" s="108"/>
      <c r="M1328" s="63"/>
      <c r="N1328" s="197"/>
      <c r="P1328" s="113"/>
      <c r="Q1328" s="196"/>
      <c r="S1328" s="113"/>
      <c r="T1328" s="196"/>
      <c r="V1328" s="82"/>
      <c r="W1328" s="82"/>
      <c r="X1328" s="82"/>
      <c r="Y1328" s="82"/>
      <c r="Z1328" s="82"/>
      <c r="AA1328" s="65"/>
      <c r="AB1328" s="4"/>
      <c r="AC1328" s="4"/>
      <c r="AD1328" s="4"/>
      <c r="AE1328" s="4"/>
      <c r="AF1328" s="4"/>
      <c r="AG1328" s="4"/>
      <c r="AH1328" s="4"/>
      <c r="AI1328" s="4"/>
      <c r="AJ1328" s="4"/>
      <c r="AK1328" s="4"/>
      <c r="AL1328" s="4"/>
      <c r="AM1328" s="4"/>
    </row>
    <row r="1329" spans="1:39" s="3" customFormat="1" ht="15" x14ac:dyDescent="0.25">
      <c r="A1329" s="63"/>
      <c r="B1329" s="63"/>
      <c r="C1329" s="63"/>
      <c r="D1329" s="63"/>
      <c r="E1329" s="10"/>
      <c r="F1329" s="10"/>
      <c r="G1329" s="7"/>
      <c r="I1329" s="63"/>
      <c r="J1329" s="47"/>
      <c r="K1329" s="108"/>
      <c r="M1329" s="63"/>
      <c r="N1329" s="197"/>
      <c r="P1329" s="113"/>
      <c r="Q1329" s="196"/>
      <c r="S1329" s="113"/>
      <c r="T1329" s="196"/>
      <c r="V1329" s="82"/>
      <c r="W1329" s="82"/>
      <c r="X1329" s="82"/>
      <c r="Y1329" s="82"/>
      <c r="Z1329" s="82"/>
      <c r="AA1329" s="65"/>
      <c r="AB1329" s="4"/>
      <c r="AC1329" s="4"/>
      <c r="AD1329" s="4"/>
      <c r="AE1329" s="4"/>
      <c r="AF1329" s="4"/>
      <c r="AG1329" s="4"/>
      <c r="AH1329" s="4"/>
      <c r="AI1329" s="4"/>
      <c r="AJ1329" s="4"/>
      <c r="AK1329" s="4"/>
      <c r="AL1329" s="4"/>
      <c r="AM1329" s="4"/>
    </row>
    <row r="1330" spans="1:39" s="3" customFormat="1" ht="15" x14ac:dyDescent="0.25">
      <c r="A1330" s="63"/>
      <c r="B1330" s="63"/>
      <c r="C1330" s="63"/>
      <c r="D1330" s="63"/>
      <c r="E1330" s="10"/>
      <c r="F1330" s="10"/>
      <c r="G1330" s="7"/>
      <c r="I1330" s="63"/>
      <c r="J1330" s="47"/>
      <c r="K1330" s="108"/>
      <c r="M1330" s="63"/>
      <c r="N1330" s="197"/>
      <c r="P1330" s="113"/>
      <c r="Q1330" s="196"/>
      <c r="S1330" s="113"/>
      <c r="T1330" s="196"/>
      <c r="V1330" s="82"/>
      <c r="W1330" s="82"/>
      <c r="X1330" s="82"/>
      <c r="Y1330" s="82"/>
      <c r="Z1330" s="82"/>
      <c r="AA1330" s="65"/>
      <c r="AB1330" s="4"/>
      <c r="AC1330" s="4"/>
      <c r="AD1330" s="4"/>
      <c r="AE1330" s="4"/>
      <c r="AF1330" s="4"/>
      <c r="AG1330" s="4"/>
      <c r="AH1330" s="4"/>
      <c r="AI1330" s="4"/>
      <c r="AJ1330" s="4"/>
      <c r="AK1330" s="4"/>
      <c r="AL1330" s="4"/>
      <c r="AM1330" s="4"/>
    </row>
    <row r="1331" spans="1:39" s="3" customFormat="1" ht="15" x14ac:dyDescent="0.25">
      <c r="A1331" s="63"/>
      <c r="B1331" s="63"/>
      <c r="C1331" s="63"/>
      <c r="D1331" s="63"/>
      <c r="E1331" s="10"/>
      <c r="F1331" s="10"/>
      <c r="G1331" s="7"/>
      <c r="I1331" s="63"/>
      <c r="J1331" s="47"/>
      <c r="K1331" s="108"/>
      <c r="M1331" s="63"/>
      <c r="N1331" s="197"/>
      <c r="P1331" s="113"/>
      <c r="Q1331" s="196"/>
      <c r="S1331" s="113"/>
      <c r="T1331" s="196"/>
      <c r="V1331" s="82"/>
      <c r="W1331" s="82"/>
      <c r="X1331" s="82"/>
      <c r="Y1331" s="82"/>
      <c r="Z1331" s="82"/>
      <c r="AA1331" s="65"/>
      <c r="AB1331" s="4"/>
      <c r="AC1331" s="4"/>
      <c r="AD1331" s="4"/>
      <c r="AE1331" s="4"/>
      <c r="AF1331" s="4"/>
      <c r="AG1331" s="4"/>
      <c r="AH1331" s="4"/>
      <c r="AI1331" s="4"/>
      <c r="AJ1331" s="4"/>
      <c r="AK1331" s="4"/>
      <c r="AL1331" s="4"/>
      <c r="AM1331" s="4"/>
    </row>
    <row r="1332" spans="1:39" s="3" customFormat="1" ht="15" x14ac:dyDescent="0.25">
      <c r="A1332" s="63"/>
      <c r="B1332" s="63"/>
      <c r="C1332" s="63"/>
      <c r="D1332" s="63"/>
      <c r="E1332" s="10"/>
      <c r="F1332" s="10"/>
      <c r="G1332" s="7"/>
      <c r="I1332" s="63"/>
      <c r="J1332" s="47"/>
      <c r="K1332" s="108"/>
      <c r="M1332" s="63"/>
      <c r="N1332" s="197"/>
      <c r="P1332" s="113"/>
      <c r="Q1332" s="196"/>
      <c r="S1332" s="113"/>
      <c r="T1332" s="196"/>
      <c r="V1332" s="82"/>
      <c r="W1332" s="82"/>
      <c r="X1332" s="82"/>
      <c r="Y1332" s="82"/>
      <c r="Z1332" s="82"/>
      <c r="AA1332" s="65"/>
      <c r="AB1332" s="4"/>
      <c r="AC1332" s="4"/>
      <c r="AD1332" s="4"/>
      <c r="AE1332" s="4"/>
      <c r="AF1332" s="4"/>
      <c r="AG1332" s="4"/>
      <c r="AH1332" s="4"/>
      <c r="AI1332" s="4"/>
      <c r="AJ1332" s="4"/>
      <c r="AK1332" s="4"/>
      <c r="AL1332" s="4"/>
      <c r="AM1332" s="4"/>
    </row>
    <row r="1333" spans="1:39" s="3" customFormat="1" ht="15" x14ac:dyDescent="0.25">
      <c r="A1333" s="63"/>
      <c r="B1333" s="63"/>
      <c r="C1333" s="63"/>
      <c r="D1333" s="63"/>
      <c r="E1333" s="10"/>
      <c r="F1333" s="10"/>
      <c r="G1333" s="7"/>
      <c r="I1333" s="63"/>
      <c r="J1333" s="47"/>
      <c r="K1333" s="108"/>
      <c r="M1333" s="63"/>
      <c r="N1333" s="197"/>
      <c r="P1333" s="113"/>
      <c r="Q1333" s="196"/>
      <c r="S1333" s="113"/>
      <c r="T1333" s="196"/>
      <c r="V1333" s="82"/>
      <c r="W1333" s="82"/>
      <c r="X1333" s="82"/>
      <c r="Y1333" s="82"/>
      <c r="Z1333" s="82"/>
      <c r="AA1333" s="65"/>
      <c r="AB1333" s="4"/>
      <c r="AC1333" s="4"/>
      <c r="AD1333" s="4"/>
      <c r="AE1333" s="4"/>
      <c r="AF1333" s="4"/>
      <c r="AG1333" s="4"/>
      <c r="AH1333" s="4"/>
      <c r="AI1333" s="4"/>
      <c r="AJ1333" s="4"/>
      <c r="AK1333" s="4"/>
      <c r="AL1333" s="4"/>
      <c r="AM1333" s="4"/>
    </row>
    <row r="1334" spans="1:39" s="3" customFormat="1" ht="15" x14ac:dyDescent="0.25">
      <c r="A1334" s="63"/>
      <c r="B1334" s="63"/>
      <c r="C1334" s="63"/>
      <c r="D1334" s="63"/>
      <c r="E1334" s="10"/>
      <c r="F1334" s="10"/>
      <c r="G1334" s="7"/>
      <c r="I1334" s="63"/>
      <c r="J1334" s="47"/>
      <c r="K1334" s="108"/>
      <c r="M1334" s="63"/>
      <c r="N1334" s="197"/>
      <c r="P1334" s="113"/>
      <c r="Q1334" s="196"/>
      <c r="S1334" s="113"/>
      <c r="T1334" s="196"/>
      <c r="V1334" s="82"/>
      <c r="W1334" s="82"/>
      <c r="X1334" s="82"/>
      <c r="Y1334" s="82"/>
      <c r="Z1334" s="82"/>
      <c r="AA1334" s="65"/>
      <c r="AB1334" s="4"/>
      <c r="AC1334" s="4"/>
      <c r="AD1334" s="4"/>
      <c r="AE1334" s="4"/>
      <c r="AF1334" s="4"/>
      <c r="AG1334" s="4"/>
      <c r="AH1334" s="4"/>
      <c r="AI1334" s="4"/>
      <c r="AJ1334" s="4"/>
      <c r="AK1334" s="4"/>
      <c r="AL1334" s="4"/>
      <c r="AM1334" s="4"/>
    </row>
    <row r="1335" spans="1:39" s="3" customFormat="1" ht="15" x14ac:dyDescent="0.25">
      <c r="A1335" s="63"/>
      <c r="B1335" s="63"/>
      <c r="C1335" s="63"/>
      <c r="D1335" s="63"/>
      <c r="E1335" s="10"/>
      <c r="F1335" s="10"/>
      <c r="G1335" s="7"/>
      <c r="I1335" s="63"/>
      <c r="J1335" s="47"/>
      <c r="K1335" s="108"/>
      <c r="M1335" s="63"/>
      <c r="N1335" s="197"/>
      <c r="P1335" s="113"/>
      <c r="Q1335" s="196"/>
      <c r="S1335" s="113"/>
      <c r="T1335" s="196"/>
      <c r="V1335" s="82"/>
      <c r="W1335" s="82"/>
      <c r="X1335" s="82"/>
      <c r="Y1335" s="82"/>
      <c r="Z1335" s="82"/>
      <c r="AA1335" s="65"/>
      <c r="AB1335" s="4"/>
      <c r="AC1335" s="4"/>
      <c r="AD1335" s="4"/>
      <c r="AE1335" s="4"/>
      <c r="AF1335" s="4"/>
      <c r="AG1335" s="4"/>
      <c r="AH1335" s="4"/>
      <c r="AI1335" s="4"/>
      <c r="AJ1335" s="4"/>
      <c r="AK1335" s="4"/>
      <c r="AL1335" s="4"/>
      <c r="AM1335" s="4"/>
    </row>
    <row r="1336" spans="1:39" s="3" customFormat="1" ht="15" x14ac:dyDescent="0.25">
      <c r="A1336" s="63"/>
      <c r="B1336" s="63"/>
      <c r="C1336" s="63"/>
      <c r="D1336" s="63"/>
      <c r="E1336" s="10"/>
      <c r="F1336" s="10"/>
      <c r="G1336" s="7"/>
      <c r="I1336" s="63"/>
      <c r="J1336" s="47"/>
      <c r="K1336" s="108"/>
      <c r="M1336" s="63"/>
      <c r="N1336" s="197"/>
      <c r="P1336" s="113"/>
      <c r="Q1336" s="196"/>
      <c r="S1336" s="113"/>
      <c r="T1336" s="196"/>
      <c r="V1336" s="82"/>
      <c r="W1336" s="82"/>
      <c r="X1336" s="82"/>
      <c r="Y1336" s="82"/>
      <c r="Z1336" s="82"/>
      <c r="AA1336" s="65"/>
      <c r="AB1336" s="4"/>
      <c r="AC1336" s="4"/>
      <c r="AD1336" s="4"/>
      <c r="AE1336" s="4"/>
      <c r="AF1336" s="4"/>
      <c r="AG1336" s="4"/>
      <c r="AH1336" s="4"/>
      <c r="AI1336" s="4"/>
      <c r="AJ1336" s="4"/>
      <c r="AK1336" s="4"/>
      <c r="AL1336" s="4"/>
      <c r="AM1336" s="4"/>
    </row>
    <row r="1337" spans="1:39" s="3" customFormat="1" ht="15" x14ac:dyDescent="0.25">
      <c r="A1337" s="63"/>
      <c r="B1337" s="63"/>
      <c r="C1337" s="63"/>
      <c r="D1337" s="63"/>
      <c r="E1337" s="10"/>
      <c r="F1337" s="10"/>
      <c r="G1337" s="7"/>
      <c r="I1337" s="63"/>
      <c r="J1337" s="47"/>
      <c r="K1337" s="108"/>
      <c r="M1337" s="63"/>
      <c r="N1337" s="197"/>
      <c r="P1337" s="113"/>
      <c r="Q1337" s="196"/>
      <c r="S1337" s="113"/>
      <c r="T1337" s="196"/>
      <c r="V1337" s="82"/>
      <c r="W1337" s="82"/>
      <c r="X1337" s="82"/>
      <c r="Y1337" s="82"/>
      <c r="Z1337" s="82"/>
      <c r="AA1337" s="65"/>
      <c r="AB1337" s="4"/>
      <c r="AC1337" s="4"/>
      <c r="AD1337" s="4"/>
      <c r="AE1337" s="4"/>
      <c r="AF1337" s="4"/>
      <c r="AG1337" s="4"/>
      <c r="AH1337" s="4"/>
      <c r="AI1337" s="4"/>
      <c r="AJ1337" s="4"/>
      <c r="AK1337" s="4"/>
      <c r="AL1337" s="4"/>
      <c r="AM1337" s="4"/>
    </row>
    <row r="1338" spans="1:39" s="3" customFormat="1" ht="15" x14ac:dyDescent="0.25">
      <c r="A1338" s="63"/>
      <c r="B1338" s="63"/>
      <c r="C1338" s="63"/>
      <c r="D1338" s="63"/>
      <c r="E1338" s="10"/>
      <c r="F1338" s="10"/>
      <c r="G1338" s="7"/>
      <c r="I1338" s="63"/>
      <c r="J1338" s="47"/>
      <c r="K1338" s="108"/>
      <c r="M1338" s="63"/>
      <c r="N1338" s="197"/>
      <c r="P1338" s="113"/>
      <c r="Q1338" s="196"/>
      <c r="S1338" s="113"/>
      <c r="T1338" s="196"/>
      <c r="V1338" s="82"/>
      <c r="W1338" s="82"/>
      <c r="X1338" s="82"/>
      <c r="Y1338" s="82"/>
      <c r="Z1338" s="82"/>
      <c r="AA1338" s="65"/>
      <c r="AB1338" s="4"/>
      <c r="AC1338" s="4"/>
      <c r="AD1338" s="4"/>
      <c r="AE1338" s="4"/>
      <c r="AF1338" s="4"/>
      <c r="AG1338" s="4"/>
      <c r="AH1338" s="4"/>
      <c r="AI1338" s="4"/>
      <c r="AJ1338" s="4"/>
      <c r="AK1338" s="4"/>
      <c r="AL1338" s="4"/>
      <c r="AM1338" s="4"/>
    </row>
    <row r="1339" spans="1:39" s="3" customFormat="1" ht="15" x14ac:dyDescent="0.25">
      <c r="A1339" s="63"/>
      <c r="B1339" s="63"/>
      <c r="C1339" s="63"/>
      <c r="D1339" s="63"/>
      <c r="E1339" s="10"/>
      <c r="F1339" s="10"/>
      <c r="G1339" s="7"/>
      <c r="I1339" s="63"/>
      <c r="J1339" s="47"/>
      <c r="K1339" s="108"/>
      <c r="M1339" s="63"/>
      <c r="N1339" s="197"/>
      <c r="P1339" s="113"/>
      <c r="Q1339" s="196"/>
      <c r="S1339" s="113"/>
      <c r="T1339" s="196"/>
      <c r="V1339" s="82"/>
      <c r="W1339" s="82"/>
      <c r="X1339" s="82"/>
      <c r="Y1339" s="82"/>
      <c r="Z1339" s="82"/>
      <c r="AA1339" s="65"/>
      <c r="AB1339" s="4"/>
      <c r="AC1339" s="4"/>
      <c r="AD1339" s="4"/>
      <c r="AE1339" s="4"/>
      <c r="AF1339" s="4"/>
      <c r="AG1339" s="4"/>
      <c r="AH1339" s="4"/>
      <c r="AI1339" s="4"/>
      <c r="AJ1339" s="4"/>
      <c r="AK1339" s="4"/>
      <c r="AL1339" s="4"/>
      <c r="AM1339" s="4"/>
    </row>
    <row r="1340" spans="1:39" s="3" customFormat="1" ht="15" x14ac:dyDescent="0.25">
      <c r="A1340" s="63"/>
      <c r="B1340" s="63"/>
      <c r="C1340" s="63"/>
      <c r="D1340" s="63"/>
      <c r="E1340" s="10"/>
      <c r="F1340" s="10"/>
      <c r="G1340" s="7"/>
      <c r="I1340" s="63"/>
      <c r="J1340" s="47"/>
      <c r="K1340" s="108"/>
      <c r="M1340" s="63"/>
      <c r="N1340" s="197"/>
      <c r="P1340" s="113"/>
      <c r="Q1340" s="196"/>
      <c r="S1340" s="113"/>
      <c r="T1340" s="196"/>
      <c r="V1340" s="82"/>
      <c r="W1340" s="82"/>
      <c r="X1340" s="82"/>
      <c r="Y1340" s="82"/>
      <c r="Z1340" s="82"/>
      <c r="AA1340" s="65"/>
      <c r="AB1340" s="4"/>
      <c r="AC1340" s="4"/>
      <c r="AD1340" s="4"/>
      <c r="AE1340" s="4"/>
      <c r="AF1340" s="4"/>
      <c r="AG1340" s="4"/>
      <c r="AH1340" s="4"/>
      <c r="AI1340" s="4"/>
      <c r="AJ1340" s="4"/>
      <c r="AK1340" s="4"/>
      <c r="AL1340" s="4"/>
      <c r="AM1340" s="4"/>
    </row>
    <row r="1341" spans="1:39" s="3" customFormat="1" ht="15" x14ac:dyDescent="0.25">
      <c r="A1341" s="63"/>
      <c r="B1341" s="63"/>
      <c r="C1341" s="63"/>
      <c r="D1341" s="63"/>
      <c r="E1341" s="10"/>
      <c r="F1341" s="10"/>
      <c r="G1341" s="7"/>
      <c r="I1341" s="63"/>
      <c r="J1341" s="47"/>
      <c r="K1341" s="108"/>
      <c r="M1341" s="63"/>
      <c r="N1341" s="197"/>
      <c r="P1341" s="113"/>
      <c r="Q1341" s="196"/>
      <c r="S1341" s="113"/>
      <c r="T1341" s="196"/>
      <c r="V1341" s="82"/>
      <c r="W1341" s="82"/>
      <c r="X1341" s="82"/>
      <c r="Y1341" s="82"/>
      <c r="Z1341" s="82"/>
      <c r="AA1341" s="65"/>
      <c r="AB1341" s="4"/>
      <c r="AC1341" s="4"/>
      <c r="AD1341" s="4"/>
      <c r="AE1341" s="4"/>
      <c r="AF1341" s="4"/>
      <c r="AG1341" s="4"/>
      <c r="AH1341" s="4"/>
      <c r="AI1341" s="4"/>
      <c r="AJ1341" s="4"/>
      <c r="AK1341" s="4"/>
      <c r="AL1341" s="4"/>
      <c r="AM1341" s="4"/>
    </row>
    <row r="1342" spans="1:39" s="3" customFormat="1" ht="15" x14ac:dyDescent="0.25">
      <c r="A1342" s="63"/>
      <c r="B1342" s="63"/>
      <c r="C1342" s="63"/>
      <c r="D1342" s="63"/>
      <c r="E1342" s="10"/>
      <c r="F1342" s="10"/>
      <c r="G1342" s="7"/>
      <c r="I1342" s="63"/>
      <c r="J1342" s="47"/>
      <c r="K1342" s="108"/>
      <c r="M1342" s="63"/>
      <c r="N1342" s="197"/>
      <c r="P1342" s="113"/>
      <c r="Q1342" s="196"/>
      <c r="S1342" s="113"/>
      <c r="T1342" s="196"/>
      <c r="V1342" s="82"/>
      <c r="W1342" s="82"/>
      <c r="X1342" s="82"/>
      <c r="Y1342" s="82"/>
      <c r="Z1342" s="82"/>
      <c r="AA1342" s="65"/>
      <c r="AB1342" s="4"/>
      <c r="AC1342" s="4"/>
      <c r="AD1342" s="4"/>
      <c r="AE1342" s="4"/>
      <c r="AF1342" s="4"/>
      <c r="AG1342" s="4"/>
      <c r="AH1342" s="4"/>
      <c r="AI1342" s="4"/>
      <c r="AJ1342" s="4"/>
      <c r="AK1342" s="4"/>
      <c r="AL1342" s="4"/>
      <c r="AM1342" s="4"/>
    </row>
    <row r="1343" spans="1:39" s="3" customFormat="1" ht="15" x14ac:dyDescent="0.25">
      <c r="A1343" s="63"/>
      <c r="B1343" s="63"/>
      <c r="C1343" s="63"/>
      <c r="D1343" s="63"/>
      <c r="E1343" s="10"/>
      <c r="F1343" s="10"/>
      <c r="G1343" s="7"/>
      <c r="I1343" s="63"/>
      <c r="J1343" s="47"/>
      <c r="K1343" s="108"/>
      <c r="M1343" s="63"/>
      <c r="N1343" s="197"/>
      <c r="P1343" s="113"/>
      <c r="Q1343" s="196"/>
      <c r="S1343" s="113"/>
      <c r="T1343" s="196"/>
      <c r="V1343" s="82"/>
      <c r="W1343" s="82"/>
      <c r="X1343" s="82"/>
      <c r="Y1343" s="82"/>
      <c r="Z1343" s="82"/>
      <c r="AA1343" s="65"/>
      <c r="AB1343" s="4"/>
      <c r="AC1343" s="4"/>
      <c r="AD1343" s="4"/>
      <c r="AE1343" s="4"/>
      <c r="AF1343" s="4"/>
      <c r="AG1343" s="4"/>
      <c r="AH1343" s="4"/>
      <c r="AI1343" s="4"/>
      <c r="AJ1343" s="4"/>
      <c r="AK1343" s="4"/>
      <c r="AL1343" s="4"/>
      <c r="AM1343" s="4"/>
    </row>
    <row r="1344" spans="1:39" s="3" customFormat="1" ht="15" x14ac:dyDescent="0.25">
      <c r="A1344" s="63"/>
      <c r="B1344" s="63"/>
      <c r="C1344" s="63"/>
      <c r="D1344" s="63"/>
      <c r="E1344" s="10"/>
      <c r="F1344" s="10"/>
      <c r="G1344" s="7"/>
      <c r="I1344" s="63"/>
      <c r="J1344" s="47"/>
      <c r="K1344" s="108"/>
      <c r="M1344" s="63"/>
      <c r="N1344" s="197"/>
      <c r="P1344" s="113"/>
      <c r="Q1344" s="196"/>
      <c r="S1344" s="113"/>
      <c r="T1344" s="196"/>
      <c r="V1344" s="82"/>
      <c r="W1344" s="82"/>
      <c r="X1344" s="82"/>
      <c r="Y1344" s="82"/>
      <c r="Z1344" s="82"/>
      <c r="AA1344" s="65"/>
      <c r="AB1344" s="4"/>
      <c r="AC1344" s="4"/>
      <c r="AD1344" s="4"/>
      <c r="AE1344" s="4"/>
      <c r="AF1344" s="4"/>
      <c r="AG1344" s="4"/>
      <c r="AH1344" s="4"/>
      <c r="AI1344" s="4"/>
      <c r="AJ1344" s="4"/>
      <c r="AK1344" s="4"/>
      <c r="AL1344" s="4"/>
      <c r="AM1344" s="4"/>
    </row>
    <row r="1345" spans="1:39" s="3" customFormat="1" ht="15" x14ac:dyDescent="0.25">
      <c r="A1345" s="63"/>
      <c r="B1345" s="63"/>
      <c r="C1345" s="63"/>
      <c r="D1345" s="63"/>
      <c r="E1345" s="10"/>
      <c r="F1345" s="10"/>
      <c r="G1345" s="7"/>
      <c r="I1345" s="63"/>
      <c r="J1345" s="47"/>
      <c r="K1345" s="108"/>
      <c r="M1345" s="63"/>
      <c r="N1345" s="197"/>
      <c r="P1345" s="113"/>
      <c r="Q1345" s="196"/>
      <c r="S1345" s="113"/>
      <c r="T1345" s="196"/>
      <c r="V1345" s="82"/>
      <c r="W1345" s="82"/>
      <c r="X1345" s="82"/>
      <c r="Y1345" s="82"/>
      <c r="Z1345" s="82"/>
      <c r="AA1345" s="65"/>
      <c r="AB1345" s="4"/>
      <c r="AC1345" s="4"/>
      <c r="AD1345" s="4"/>
      <c r="AE1345" s="4"/>
      <c r="AF1345" s="4"/>
      <c r="AG1345" s="4"/>
      <c r="AH1345" s="4"/>
      <c r="AI1345" s="4"/>
      <c r="AJ1345" s="4"/>
      <c r="AK1345" s="4"/>
      <c r="AL1345" s="4"/>
      <c r="AM1345" s="4"/>
    </row>
    <row r="1346" spans="1:39" s="3" customFormat="1" ht="15" x14ac:dyDescent="0.25">
      <c r="A1346" s="63"/>
      <c r="B1346" s="63"/>
      <c r="C1346" s="63"/>
      <c r="D1346" s="63"/>
      <c r="E1346" s="10"/>
      <c r="F1346" s="10"/>
      <c r="G1346" s="7"/>
      <c r="I1346" s="63"/>
      <c r="J1346" s="47"/>
      <c r="K1346" s="108"/>
      <c r="M1346" s="63"/>
      <c r="N1346" s="197"/>
      <c r="P1346" s="113"/>
      <c r="Q1346" s="196"/>
      <c r="S1346" s="113"/>
      <c r="T1346" s="196"/>
      <c r="V1346" s="82"/>
      <c r="W1346" s="82"/>
      <c r="X1346" s="82"/>
      <c r="Y1346" s="82"/>
      <c r="Z1346" s="82"/>
      <c r="AA1346" s="65"/>
      <c r="AB1346" s="4"/>
      <c r="AC1346" s="4"/>
      <c r="AD1346" s="4"/>
      <c r="AE1346" s="4"/>
      <c r="AF1346" s="4"/>
      <c r="AG1346" s="4"/>
      <c r="AH1346" s="4"/>
      <c r="AI1346" s="4"/>
      <c r="AJ1346" s="4"/>
      <c r="AK1346" s="4"/>
      <c r="AL1346" s="4"/>
      <c r="AM1346" s="4"/>
    </row>
    <row r="1347" spans="1:39" s="3" customFormat="1" ht="15" x14ac:dyDescent="0.25">
      <c r="A1347" s="63"/>
      <c r="B1347" s="63"/>
      <c r="C1347" s="63"/>
      <c r="D1347" s="63"/>
      <c r="E1347" s="10"/>
      <c r="F1347" s="10"/>
      <c r="G1347" s="7"/>
      <c r="I1347" s="63"/>
      <c r="J1347" s="47"/>
      <c r="K1347" s="108"/>
      <c r="M1347" s="63"/>
      <c r="N1347" s="197"/>
      <c r="P1347" s="113"/>
      <c r="Q1347" s="196"/>
      <c r="S1347" s="113"/>
      <c r="T1347" s="196"/>
      <c r="V1347" s="82"/>
      <c r="W1347" s="82"/>
      <c r="X1347" s="82"/>
      <c r="Y1347" s="82"/>
      <c r="Z1347" s="82"/>
      <c r="AA1347" s="65"/>
      <c r="AB1347" s="4"/>
      <c r="AC1347" s="4"/>
      <c r="AD1347" s="4"/>
      <c r="AE1347" s="4"/>
      <c r="AF1347" s="4"/>
      <c r="AG1347" s="4"/>
      <c r="AH1347" s="4"/>
      <c r="AI1347" s="4"/>
      <c r="AJ1347" s="4"/>
      <c r="AK1347" s="4"/>
      <c r="AL1347" s="4"/>
      <c r="AM1347" s="4"/>
    </row>
    <row r="1348" spans="1:39" s="3" customFormat="1" ht="15" x14ac:dyDescent="0.25">
      <c r="A1348" s="63"/>
      <c r="B1348" s="63"/>
      <c r="C1348" s="63"/>
      <c r="D1348" s="63"/>
      <c r="E1348" s="10"/>
      <c r="F1348" s="10"/>
      <c r="G1348" s="7"/>
      <c r="I1348" s="63"/>
      <c r="J1348" s="47"/>
      <c r="K1348" s="108"/>
      <c r="M1348" s="63"/>
      <c r="N1348" s="197"/>
      <c r="P1348" s="113"/>
      <c r="Q1348" s="196"/>
      <c r="S1348" s="113"/>
      <c r="T1348" s="196"/>
      <c r="V1348" s="82"/>
      <c r="W1348" s="82"/>
      <c r="X1348" s="82"/>
      <c r="Y1348" s="82"/>
      <c r="Z1348" s="82"/>
      <c r="AA1348" s="65"/>
      <c r="AB1348" s="4"/>
      <c r="AC1348" s="4"/>
      <c r="AD1348" s="4"/>
      <c r="AE1348" s="4"/>
      <c r="AF1348" s="4"/>
      <c r="AG1348" s="4"/>
      <c r="AH1348" s="4"/>
      <c r="AI1348" s="4"/>
      <c r="AJ1348" s="4"/>
      <c r="AK1348" s="4"/>
      <c r="AL1348" s="4"/>
      <c r="AM1348" s="4"/>
    </row>
    <row r="1349" spans="1:39" s="3" customFormat="1" ht="15" x14ac:dyDescent="0.25">
      <c r="A1349" s="63"/>
      <c r="B1349" s="63"/>
      <c r="C1349" s="63"/>
      <c r="D1349" s="63"/>
      <c r="E1349" s="10"/>
      <c r="F1349" s="10"/>
      <c r="G1349" s="7"/>
      <c r="I1349" s="63"/>
      <c r="J1349" s="47"/>
      <c r="K1349" s="108"/>
      <c r="M1349" s="63"/>
      <c r="N1349" s="197"/>
      <c r="P1349" s="113"/>
      <c r="Q1349" s="196"/>
      <c r="S1349" s="113"/>
      <c r="T1349" s="196"/>
      <c r="V1349" s="82"/>
      <c r="W1349" s="82"/>
      <c r="X1349" s="82"/>
      <c r="Y1349" s="82"/>
      <c r="Z1349" s="82"/>
      <c r="AA1349" s="65"/>
      <c r="AB1349" s="4"/>
      <c r="AC1349" s="4"/>
      <c r="AD1349" s="4"/>
      <c r="AE1349" s="4"/>
      <c r="AF1349" s="4"/>
      <c r="AG1349" s="4"/>
      <c r="AH1349" s="4"/>
      <c r="AI1349" s="4"/>
      <c r="AJ1349" s="4"/>
      <c r="AK1349" s="4"/>
      <c r="AL1349" s="4"/>
      <c r="AM1349" s="4"/>
    </row>
    <row r="1350" spans="1:39" s="3" customFormat="1" ht="15" x14ac:dyDescent="0.25">
      <c r="A1350" s="63"/>
      <c r="B1350" s="63"/>
      <c r="C1350" s="63"/>
      <c r="D1350" s="63"/>
      <c r="E1350" s="10"/>
      <c r="F1350" s="10"/>
      <c r="G1350" s="7"/>
      <c r="I1350" s="63"/>
      <c r="J1350" s="47"/>
      <c r="K1350" s="108"/>
      <c r="M1350" s="63"/>
      <c r="N1350" s="197"/>
      <c r="P1350" s="113"/>
      <c r="Q1350" s="196"/>
      <c r="S1350" s="113"/>
      <c r="T1350" s="196"/>
      <c r="V1350" s="82"/>
      <c r="W1350" s="82"/>
      <c r="X1350" s="82"/>
      <c r="Y1350" s="82"/>
      <c r="Z1350" s="82"/>
      <c r="AA1350" s="65"/>
      <c r="AB1350" s="4"/>
      <c r="AC1350" s="4"/>
      <c r="AD1350" s="4"/>
      <c r="AE1350" s="4"/>
      <c r="AF1350" s="4"/>
      <c r="AG1350" s="4"/>
      <c r="AH1350" s="4"/>
      <c r="AI1350" s="4"/>
      <c r="AJ1350" s="4"/>
      <c r="AK1350" s="4"/>
      <c r="AL1350" s="4"/>
      <c r="AM1350" s="4"/>
    </row>
    <row r="1351" spans="1:39" s="3" customFormat="1" ht="15" x14ac:dyDescent="0.25">
      <c r="A1351" s="63"/>
      <c r="B1351" s="63"/>
      <c r="C1351" s="63"/>
      <c r="D1351" s="63"/>
      <c r="E1351" s="10"/>
      <c r="F1351" s="10"/>
      <c r="G1351" s="7"/>
      <c r="I1351" s="63"/>
      <c r="J1351" s="47"/>
      <c r="K1351" s="108"/>
      <c r="M1351" s="63"/>
      <c r="N1351" s="197"/>
      <c r="P1351" s="113"/>
      <c r="Q1351" s="196"/>
      <c r="S1351" s="113"/>
      <c r="T1351" s="196"/>
      <c r="V1351" s="82"/>
      <c r="W1351" s="82"/>
      <c r="X1351" s="82"/>
      <c r="Y1351" s="82"/>
      <c r="Z1351" s="82"/>
      <c r="AA1351" s="65"/>
      <c r="AB1351" s="4"/>
      <c r="AC1351" s="4"/>
      <c r="AD1351" s="4"/>
      <c r="AE1351" s="4"/>
      <c r="AF1351" s="4"/>
      <c r="AG1351" s="4"/>
      <c r="AH1351" s="4"/>
      <c r="AI1351" s="4"/>
      <c r="AJ1351" s="4"/>
      <c r="AK1351" s="4"/>
      <c r="AL1351" s="4"/>
      <c r="AM1351" s="4"/>
    </row>
    <row r="1352" spans="1:39" s="3" customFormat="1" ht="15" x14ac:dyDescent="0.25">
      <c r="A1352" s="63"/>
      <c r="B1352" s="63"/>
      <c r="C1352" s="63"/>
      <c r="D1352" s="63"/>
      <c r="E1352" s="10"/>
      <c r="F1352" s="10"/>
      <c r="G1352" s="7"/>
      <c r="I1352" s="63"/>
      <c r="J1352" s="47"/>
      <c r="K1352" s="108"/>
      <c r="M1352" s="63"/>
      <c r="N1352" s="197"/>
      <c r="P1352" s="113"/>
      <c r="Q1352" s="196"/>
      <c r="S1352" s="113"/>
      <c r="T1352" s="196"/>
      <c r="V1352" s="82"/>
      <c r="W1352" s="82"/>
      <c r="X1352" s="82"/>
      <c r="Y1352" s="82"/>
      <c r="Z1352" s="82"/>
      <c r="AA1352" s="65"/>
      <c r="AB1352" s="4"/>
      <c r="AC1352" s="4"/>
      <c r="AD1352" s="4"/>
      <c r="AE1352" s="4"/>
      <c r="AF1352" s="4"/>
      <c r="AG1352" s="4"/>
      <c r="AH1352" s="4"/>
      <c r="AI1352" s="4"/>
      <c r="AJ1352" s="4"/>
      <c r="AK1352" s="4"/>
      <c r="AL1352" s="4"/>
      <c r="AM1352" s="4"/>
    </row>
    <row r="1353" spans="1:39" s="3" customFormat="1" ht="15" x14ac:dyDescent="0.25">
      <c r="A1353" s="63"/>
      <c r="B1353" s="63"/>
      <c r="C1353" s="63"/>
      <c r="D1353" s="63"/>
      <c r="E1353" s="10"/>
      <c r="F1353" s="10"/>
      <c r="G1353" s="7"/>
      <c r="I1353" s="63"/>
      <c r="J1353" s="47"/>
      <c r="K1353" s="108"/>
      <c r="M1353" s="63"/>
      <c r="N1353" s="197"/>
      <c r="P1353" s="113"/>
      <c r="Q1353" s="196"/>
      <c r="S1353" s="113"/>
      <c r="T1353" s="196"/>
      <c r="V1353" s="82"/>
      <c r="W1353" s="82"/>
      <c r="X1353" s="82"/>
      <c r="Y1353" s="82"/>
      <c r="Z1353" s="82"/>
      <c r="AA1353" s="65"/>
      <c r="AB1353" s="4"/>
      <c r="AC1353" s="4"/>
      <c r="AD1353" s="4"/>
      <c r="AE1353" s="4"/>
      <c r="AF1353" s="4"/>
      <c r="AG1353" s="4"/>
      <c r="AH1353" s="4"/>
      <c r="AI1353" s="4"/>
      <c r="AJ1353" s="4"/>
      <c r="AK1353" s="4"/>
      <c r="AL1353" s="4"/>
      <c r="AM1353" s="4"/>
    </row>
    <row r="1354" spans="1:39" s="3" customFormat="1" ht="15" x14ac:dyDescent="0.25">
      <c r="A1354" s="63"/>
      <c r="B1354" s="63"/>
      <c r="C1354" s="63"/>
      <c r="D1354" s="63"/>
      <c r="E1354" s="10"/>
      <c r="F1354" s="10"/>
      <c r="G1354" s="7"/>
      <c r="I1354" s="63"/>
      <c r="J1354" s="47"/>
      <c r="K1354" s="108"/>
      <c r="M1354" s="63"/>
      <c r="N1354" s="197"/>
      <c r="P1354" s="113"/>
      <c r="Q1354" s="196"/>
      <c r="S1354" s="113"/>
      <c r="T1354" s="196"/>
      <c r="V1354" s="82"/>
      <c r="W1354" s="82"/>
      <c r="X1354" s="82"/>
      <c r="Y1354" s="82"/>
      <c r="Z1354" s="82"/>
      <c r="AA1354" s="65"/>
      <c r="AB1354" s="4"/>
      <c r="AC1354" s="4"/>
      <c r="AD1354" s="4"/>
      <c r="AE1354" s="4"/>
      <c r="AF1354" s="4"/>
      <c r="AG1354" s="4"/>
      <c r="AH1354" s="4"/>
      <c r="AI1354" s="4"/>
      <c r="AJ1354" s="4"/>
      <c r="AK1354" s="4"/>
      <c r="AL1354" s="4"/>
      <c r="AM1354" s="4"/>
    </row>
    <row r="1355" spans="1:39" s="3" customFormat="1" ht="15" x14ac:dyDescent="0.25">
      <c r="A1355" s="63"/>
      <c r="B1355" s="63"/>
      <c r="C1355" s="63"/>
      <c r="D1355" s="63"/>
      <c r="E1355" s="10"/>
      <c r="F1355" s="10"/>
      <c r="G1355" s="7"/>
      <c r="I1355" s="63"/>
      <c r="J1355" s="47"/>
      <c r="K1355" s="108"/>
      <c r="M1355" s="63"/>
      <c r="N1355" s="197"/>
      <c r="P1355" s="113"/>
      <c r="Q1355" s="196"/>
      <c r="S1355" s="113"/>
      <c r="T1355" s="196"/>
      <c r="V1355" s="82"/>
      <c r="W1355" s="82"/>
      <c r="X1355" s="82"/>
      <c r="Y1355" s="82"/>
      <c r="Z1355" s="82"/>
      <c r="AA1355" s="65"/>
      <c r="AB1355" s="4"/>
      <c r="AC1355" s="4"/>
      <c r="AD1355" s="4"/>
      <c r="AE1355" s="4"/>
      <c r="AF1355" s="4"/>
      <c r="AG1355" s="4"/>
      <c r="AH1355" s="4"/>
      <c r="AI1355" s="4"/>
      <c r="AJ1355" s="4"/>
      <c r="AK1355" s="4"/>
      <c r="AL1355" s="4"/>
      <c r="AM1355" s="4"/>
    </row>
    <row r="1356" spans="1:39" s="3" customFormat="1" ht="15" x14ac:dyDescent="0.25">
      <c r="A1356" s="63"/>
      <c r="B1356" s="63"/>
      <c r="C1356" s="63"/>
      <c r="D1356" s="63"/>
      <c r="E1356" s="10"/>
      <c r="F1356" s="10"/>
      <c r="G1356" s="7"/>
      <c r="I1356" s="63"/>
      <c r="J1356" s="47"/>
      <c r="K1356" s="108"/>
      <c r="M1356" s="63"/>
      <c r="N1356" s="197"/>
      <c r="P1356" s="113"/>
      <c r="Q1356" s="196"/>
      <c r="S1356" s="113"/>
      <c r="T1356" s="196"/>
      <c r="V1356" s="82"/>
      <c r="W1356" s="82"/>
      <c r="X1356" s="82"/>
      <c r="Y1356" s="82"/>
      <c r="Z1356" s="82"/>
      <c r="AA1356" s="65"/>
      <c r="AB1356" s="4"/>
      <c r="AC1356" s="4"/>
      <c r="AD1356" s="4"/>
      <c r="AE1356" s="4"/>
      <c r="AF1356" s="4"/>
      <c r="AG1356" s="4"/>
      <c r="AH1356" s="4"/>
      <c r="AI1356" s="4"/>
      <c r="AJ1356" s="4"/>
      <c r="AK1356" s="4"/>
      <c r="AL1356" s="4"/>
      <c r="AM1356" s="4"/>
    </row>
    <row r="1357" spans="1:39" s="3" customFormat="1" ht="15" x14ac:dyDescent="0.25">
      <c r="A1357" s="63"/>
      <c r="B1357" s="63"/>
      <c r="C1357" s="63"/>
      <c r="D1357" s="63"/>
      <c r="E1357" s="10"/>
      <c r="F1357" s="10"/>
      <c r="G1357" s="7"/>
      <c r="I1357" s="63"/>
      <c r="J1357" s="47"/>
      <c r="K1357" s="108"/>
      <c r="M1357" s="63"/>
      <c r="N1357" s="197"/>
      <c r="P1357" s="113"/>
      <c r="Q1357" s="196"/>
      <c r="S1357" s="113"/>
      <c r="T1357" s="196"/>
      <c r="V1357" s="82"/>
      <c r="W1357" s="82"/>
      <c r="X1357" s="82"/>
      <c r="Y1357" s="82"/>
      <c r="Z1357" s="82"/>
      <c r="AA1357" s="65"/>
      <c r="AB1357" s="4"/>
      <c r="AC1357" s="4"/>
      <c r="AD1357" s="4"/>
      <c r="AE1357" s="4"/>
      <c r="AF1357" s="4"/>
      <c r="AG1357" s="4"/>
      <c r="AH1357" s="4"/>
      <c r="AI1357" s="4"/>
      <c r="AJ1357" s="4"/>
      <c r="AK1357" s="4"/>
      <c r="AL1357" s="4"/>
      <c r="AM1357" s="4"/>
    </row>
    <row r="1358" spans="1:39" s="3" customFormat="1" ht="15" x14ac:dyDescent="0.25">
      <c r="A1358" s="63"/>
      <c r="B1358" s="63"/>
      <c r="C1358" s="63"/>
      <c r="D1358" s="63"/>
      <c r="E1358" s="10"/>
      <c r="F1358" s="10"/>
      <c r="G1358" s="7"/>
      <c r="I1358" s="63"/>
      <c r="J1358" s="47"/>
      <c r="K1358" s="108"/>
      <c r="M1358" s="63"/>
      <c r="N1358" s="197"/>
      <c r="P1358" s="113"/>
      <c r="Q1358" s="196"/>
      <c r="S1358" s="113"/>
      <c r="T1358" s="196"/>
      <c r="V1358" s="82"/>
      <c r="W1358" s="82"/>
      <c r="X1358" s="82"/>
      <c r="Y1358" s="82"/>
      <c r="Z1358" s="82"/>
      <c r="AA1358" s="65"/>
      <c r="AB1358" s="4"/>
      <c r="AC1358" s="4"/>
      <c r="AD1358" s="4"/>
      <c r="AE1358" s="4"/>
      <c r="AF1358" s="4"/>
      <c r="AG1358" s="4"/>
      <c r="AH1358" s="4"/>
      <c r="AI1358" s="4"/>
      <c r="AJ1358" s="4"/>
      <c r="AK1358" s="4"/>
      <c r="AL1358" s="4"/>
      <c r="AM1358" s="4"/>
    </row>
    <row r="1359" spans="1:39" s="3" customFormat="1" ht="15" x14ac:dyDescent="0.25">
      <c r="A1359" s="63"/>
      <c r="B1359" s="63"/>
      <c r="C1359" s="63"/>
      <c r="D1359" s="63"/>
      <c r="E1359" s="10"/>
      <c r="F1359" s="10"/>
      <c r="G1359" s="7"/>
      <c r="I1359" s="63"/>
      <c r="J1359" s="47"/>
      <c r="K1359" s="108"/>
      <c r="M1359" s="63"/>
      <c r="N1359" s="197"/>
      <c r="P1359" s="113"/>
      <c r="Q1359" s="196"/>
      <c r="S1359" s="113"/>
      <c r="T1359" s="196"/>
      <c r="V1359" s="82"/>
      <c r="W1359" s="82"/>
      <c r="X1359" s="82"/>
      <c r="Y1359" s="82"/>
      <c r="Z1359" s="82"/>
      <c r="AA1359" s="65"/>
      <c r="AB1359" s="4"/>
      <c r="AC1359" s="4"/>
      <c r="AD1359" s="4"/>
      <c r="AE1359" s="4"/>
      <c r="AF1359" s="4"/>
      <c r="AG1359" s="4"/>
      <c r="AH1359" s="4"/>
      <c r="AI1359" s="4"/>
      <c r="AJ1359" s="4"/>
      <c r="AK1359" s="4"/>
      <c r="AL1359" s="4"/>
      <c r="AM1359" s="4"/>
    </row>
    <row r="1360" spans="1:39" s="3" customFormat="1" ht="15" x14ac:dyDescent="0.25">
      <c r="A1360" s="63"/>
      <c r="B1360" s="63"/>
      <c r="C1360" s="63"/>
      <c r="D1360" s="63"/>
      <c r="E1360" s="10"/>
      <c r="F1360" s="10"/>
      <c r="G1360" s="7"/>
      <c r="I1360" s="63"/>
      <c r="J1360" s="47"/>
      <c r="K1360" s="108"/>
      <c r="M1360" s="63"/>
      <c r="N1360" s="197"/>
      <c r="P1360" s="113"/>
      <c r="Q1360" s="196"/>
      <c r="S1360" s="113"/>
      <c r="T1360" s="196"/>
      <c r="V1360" s="82"/>
      <c r="W1360" s="82"/>
      <c r="X1360" s="82"/>
      <c r="Y1360" s="82"/>
      <c r="Z1360" s="82"/>
      <c r="AA1360" s="65"/>
      <c r="AB1360" s="4"/>
      <c r="AC1360" s="4"/>
      <c r="AD1360" s="4"/>
      <c r="AE1360" s="4"/>
      <c r="AF1360" s="4"/>
      <c r="AG1360" s="4"/>
      <c r="AH1360" s="4"/>
      <c r="AI1360" s="4"/>
      <c r="AJ1360" s="4"/>
      <c r="AK1360" s="4"/>
      <c r="AL1360" s="4"/>
      <c r="AM1360" s="4"/>
    </row>
    <row r="1361" spans="1:39" s="3" customFormat="1" ht="15" x14ac:dyDescent="0.25">
      <c r="A1361" s="63"/>
      <c r="B1361" s="63"/>
      <c r="C1361" s="63"/>
      <c r="D1361" s="63"/>
      <c r="E1361" s="10"/>
      <c r="F1361" s="10"/>
      <c r="G1361" s="7"/>
      <c r="I1361" s="63"/>
      <c r="J1361" s="47"/>
      <c r="K1361" s="108"/>
      <c r="M1361" s="63"/>
      <c r="N1361" s="197"/>
      <c r="P1361" s="113"/>
      <c r="Q1361" s="196"/>
      <c r="S1361" s="113"/>
      <c r="T1361" s="196"/>
      <c r="V1361" s="82"/>
      <c r="W1361" s="82"/>
      <c r="X1361" s="82"/>
      <c r="Y1361" s="82"/>
      <c r="Z1361" s="82"/>
      <c r="AA1361" s="65"/>
      <c r="AB1361" s="4"/>
      <c r="AC1361" s="4"/>
      <c r="AD1361" s="4"/>
      <c r="AE1361" s="4"/>
      <c r="AF1361" s="4"/>
      <c r="AG1361" s="4"/>
      <c r="AH1361" s="4"/>
      <c r="AI1361" s="4"/>
      <c r="AJ1361" s="4"/>
      <c r="AK1361" s="4"/>
      <c r="AL1361" s="4"/>
      <c r="AM1361" s="4"/>
    </row>
    <row r="1362" spans="1:39" s="3" customFormat="1" ht="15" x14ac:dyDescent="0.25">
      <c r="A1362" s="63"/>
      <c r="B1362" s="63"/>
      <c r="C1362" s="63"/>
      <c r="D1362" s="63"/>
      <c r="E1362" s="10"/>
      <c r="F1362" s="10"/>
      <c r="G1362" s="7"/>
      <c r="I1362" s="63"/>
      <c r="J1362" s="47"/>
      <c r="K1362" s="108"/>
      <c r="M1362" s="63"/>
      <c r="N1362" s="197"/>
      <c r="P1362" s="113"/>
      <c r="Q1362" s="196"/>
      <c r="S1362" s="113"/>
      <c r="T1362" s="196"/>
      <c r="V1362" s="82"/>
      <c r="W1362" s="82"/>
      <c r="X1362" s="82"/>
      <c r="Y1362" s="82"/>
      <c r="Z1362" s="82"/>
      <c r="AA1362" s="65"/>
      <c r="AB1362" s="4"/>
      <c r="AC1362" s="4"/>
      <c r="AD1362" s="4"/>
      <c r="AE1362" s="4"/>
      <c r="AF1362" s="4"/>
      <c r="AG1362" s="4"/>
      <c r="AH1362" s="4"/>
      <c r="AI1362" s="4"/>
      <c r="AJ1362" s="4"/>
      <c r="AK1362" s="4"/>
      <c r="AL1362" s="4"/>
      <c r="AM1362" s="4"/>
    </row>
    <row r="1363" spans="1:39" s="3" customFormat="1" ht="15" x14ac:dyDescent="0.25">
      <c r="A1363" s="63"/>
      <c r="B1363" s="63"/>
      <c r="C1363" s="63"/>
      <c r="D1363" s="63"/>
      <c r="E1363" s="10"/>
      <c r="F1363" s="10"/>
      <c r="G1363" s="7"/>
      <c r="I1363" s="63"/>
      <c r="J1363" s="47"/>
      <c r="K1363" s="108"/>
      <c r="M1363" s="63"/>
      <c r="N1363" s="197"/>
      <c r="P1363" s="113"/>
      <c r="Q1363" s="196"/>
      <c r="S1363" s="113"/>
      <c r="T1363" s="196"/>
      <c r="V1363" s="82"/>
      <c r="W1363" s="82"/>
      <c r="X1363" s="82"/>
      <c r="Y1363" s="82"/>
      <c r="Z1363" s="82"/>
      <c r="AA1363" s="65"/>
      <c r="AB1363" s="4"/>
      <c r="AC1363" s="4"/>
      <c r="AD1363" s="4"/>
      <c r="AE1363" s="4"/>
      <c r="AF1363" s="4"/>
      <c r="AG1363" s="4"/>
      <c r="AH1363" s="4"/>
      <c r="AI1363" s="4"/>
      <c r="AJ1363" s="4"/>
      <c r="AK1363" s="4"/>
      <c r="AL1363" s="4"/>
      <c r="AM1363" s="4"/>
    </row>
    <row r="1364" spans="1:39" s="3" customFormat="1" ht="15" x14ac:dyDescent="0.25">
      <c r="A1364" s="63"/>
      <c r="B1364" s="63"/>
      <c r="C1364" s="63"/>
      <c r="D1364" s="63"/>
      <c r="E1364" s="10"/>
      <c r="F1364" s="10"/>
      <c r="G1364" s="7"/>
      <c r="I1364" s="63"/>
      <c r="J1364" s="47"/>
      <c r="K1364" s="108"/>
      <c r="M1364" s="63"/>
      <c r="N1364" s="197"/>
      <c r="P1364" s="113"/>
      <c r="Q1364" s="196"/>
      <c r="S1364" s="113"/>
      <c r="T1364" s="196"/>
      <c r="V1364" s="82"/>
      <c r="W1364" s="82"/>
      <c r="X1364" s="82"/>
      <c r="Y1364" s="82"/>
      <c r="Z1364" s="82"/>
      <c r="AA1364" s="65"/>
      <c r="AB1364" s="4"/>
      <c r="AC1364" s="4"/>
      <c r="AD1364" s="4"/>
      <c r="AE1364" s="4"/>
      <c r="AF1364" s="4"/>
      <c r="AG1364" s="4"/>
      <c r="AH1364" s="4"/>
      <c r="AI1364" s="4"/>
      <c r="AJ1364" s="4"/>
      <c r="AK1364" s="4"/>
      <c r="AL1364" s="4"/>
      <c r="AM1364" s="4"/>
    </row>
    <row r="1365" spans="1:39" s="3" customFormat="1" ht="15" x14ac:dyDescent="0.25">
      <c r="A1365" s="63"/>
      <c r="B1365" s="63"/>
      <c r="C1365" s="63"/>
      <c r="D1365" s="63"/>
      <c r="E1365" s="10"/>
      <c r="F1365" s="10"/>
      <c r="G1365" s="7"/>
      <c r="I1365" s="63"/>
      <c r="J1365" s="47"/>
      <c r="K1365" s="108"/>
      <c r="M1365" s="63"/>
      <c r="N1365" s="197"/>
      <c r="P1365" s="113"/>
      <c r="Q1365" s="196"/>
      <c r="S1365" s="113"/>
      <c r="T1365" s="196"/>
      <c r="V1365" s="82"/>
      <c r="W1365" s="82"/>
      <c r="X1365" s="82"/>
      <c r="Y1365" s="82"/>
      <c r="Z1365" s="82"/>
      <c r="AA1365" s="65"/>
      <c r="AB1365" s="4"/>
      <c r="AC1365" s="4"/>
      <c r="AD1365" s="4"/>
      <c r="AE1365" s="4"/>
      <c r="AF1365" s="4"/>
      <c r="AG1365" s="4"/>
      <c r="AH1365" s="4"/>
      <c r="AI1365" s="4"/>
      <c r="AJ1365" s="4"/>
      <c r="AK1365" s="4"/>
      <c r="AL1365" s="4"/>
      <c r="AM1365" s="4"/>
    </row>
    <row r="1366" spans="1:39" s="3" customFormat="1" ht="15" x14ac:dyDescent="0.25">
      <c r="A1366" s="63"/>
      <c r="B1366" s="63"/>
      <c r="C1366" s="63"/>
      <c r="D1366" s="63"/>
      <c r="E1366" s="10"/>
      <c r="F1366" s="10"/>
      <c r="G1366" s="7"/>
      <c r="I1366" s="63"/>
      <c r="J1366" s="47"/>
      <c r="K1366" s="108"/>
      <c r="M1366" s="63"/>
      <c r="N1366" s="197"/>
      <c r="P1366" s="113"/>
      <c r="Q1366" s="196"/>
      <c r="S1366" s="113"/>
      <c r="T1366" s="196"/>
      <c r="V1366" s="82"/>
      <c r="W1366" s="82"/>
      <c r="X1366" s="82"/>
      <c r="Y1366" s="82"/>
      <c r="Z1366" s="82"/>
      <c r="AA1366" s="65"/>
      <c r="AB1366" s="4"/>
      <c r="AC1366" s="4"/>
      <c r="AD1366" s="4"/>
      <c r="AE1366" s="4"/>
      <c r="AF1366" s="4"/>
      <c r="AG1366" s="4"/>
      <c r="AH1366" s="4"/>
      <c r="AI1366" s="4"/>
      <c r="AJ1366" s="4"/>
      <c r="AK1366" s="4"/>
      <c r="AL1366" s="4"/>
      <c r="AM1366" s="4"/>
    </row>
    <row r="1367" spans="1:39" s="3" customFormat="1" ht="15" x14ac:dyDescent="0.25">
      <c r="A1367" s="63"/>
      <c r="B1367" s="63"/>
      <c r="C1367" s="63"/>
      <c r="D1367" s="63"/>
      <c r="E1367" s="10"/>
      <c r="F1367" s="10"/>
      <c r="G1367" s="7"/>
      <c r="I1367" s="63"/>
      <c r="J1367" s="47"/>
      <c r="K1367" s="108"/>
      <c r="M1367" s="63"/>
      <c r="N1367" s="197"/>
      <c r="P1367" s="113"/>
      <c r="Q1367" s="196"/>
      <c r="S1367" s="113"/>
      <c r="T1367" s="196"/>
      <c r="V1367" s="82"/>
      <c r="W1367" s="82"/>
      <c r="X1367" s="82"/>
      <c r="Y1367" s="82"/>
      <c r="Z1367" s="82"/>
      <c r="AA1367" s="65"/>
      <c r="AB1367" s="4"/>
      <c r="AC1367" s="4"/>
      <c r="AD1367" s="4"/>
      <c r="AE1367" s="4"/>
      <c r="AF1367" s="4"/>
      <c r="AG1367" s="4"/>
      <c r="AH1367" s="4"/>
      <c r="AI1367" s="4"/>
      <c r="AJ1367" s="4"/>
      <c r="AK1367" s="4"/>
      <c r="AL1367" s="4"/>
      <c r="AM1367" s="4"/>
    </row>
    <row r="1368" spans="1:39" s="3" customFormat="1" ht="15" x14ac:dyDescent="0.25">
      <c r="A1368" s="63"/>
      <c r="B1368" s="63"/>
      <c r="C1368" s="63"/>
      <c r="D1368" s="63"/>
      <c r="E1368" s="10"/>
      <c r="F1368" s="10"/>
      <c r="G1368" s="7"/>
      <c r="I1368" s="63"/>
      <c r="J1368" s="47"/>
      <c r="K1368" s="108"/>
      <c r="M1368" s="63"/>
      <c r="N1368" s="197"/>
      <c r="P1368" s="113"/>
      <c r="Q1368" s="196"/>
      <c r="S1368" s="113"/>
      <c r="T1368" s="196"/>
      <c r="V1368" s="82"/>
      <c r="W1368" s="82"/>
      <c r="X1368" s="82"/>
      <c r="Y1368" s="82"/>
      <c r="Z1368" s="82"/>
      <c r="AA1368" s="65"/>
      <c r="AB1368" s="4"/>
      <c r="AC1368" s="4"/>
      <c r="AD1368" s="4"/>
      <c r="AE1368" s="4"/>
      <c r="AF1368" s="4"/>
      <c r="AG1368" s="4"/>
      <c r="AH1368" s="4"/>
      <c r="AI1368" s="4"/>
      <c r="AJ1368" s="4"/>
      <c r="AK1368" s="4"/>
      <c r="AL1368" s="4"/>
      <c r="AM1368" s="4"/>
    </row>
    <row r="1369" spans="1:39" s="3" customFormat="1" ht="15" x14ac:dyDescent="0.25">
      <c r="A1369" s="63"/>
      <c r="B1369" s="63"/>
      <c r="C1369" s="63"/>
      <c r="D1369" s="63"/>
      <c r="E1369" s="10"/>
      <c r="F1369" s="10"/>
      <c r="G1369" s="7"/>
      <c r="I1369" s="63"/>
      <c r="J1369" s="47"/>
      <c r="K1369" s="108"/>
      <c r="M1369" s="63"/>
      <c r="N1369" s="197"/>
      <c r="P1369" s="113"/>
      <c r="Q1369" s="196"/>
      <c r="S1369" s="113"/>
      <c r="T1369" s="196"/>
      <c r="V1369" s="82"/>
      <c r="W1369" s="82"/>
      <c r="X1369" s="82"/>
      <c r="Y1369" s="82"/>
      <c r="Z1369" s="82"/>
      <c r="AA1369" s="65"/>
      <c r="AB1369" s="4"/>
      <c r="AC1369" s="4"/>
      <c r="AD1369" s="4"/>
      <c r="AE1369" s="4"/>
      <c r="AF1369" s="4"/>
      <c r="AG1369" s="4"/>
      <c r="AH1369" s="4"/>
      <c r="AI1369" s="4"/>
      <c r="AJ1369" s="4"/>
      <c r="AK1369" s="4"/>
      <c r="AL1369" s="4"/>
      <c r="AM1369" s="4"/>
    </row>
    <row r="1370" spans="1:39" s="3" customFormat="1" ht="15" x14ac:dyDescent="0.25">
      <c r="A1370" s="63"/>
      <c r="B1370" s="63"/>
      <c r="C1370" s="63"/>
      <c r="D1370" s="63"/>
      <c r="E1370" s="10"/>
      <c r="F1370" s="10"/>
      <c r="G1370" s="7"/>
      <c r="I1370" s="63"/>
      <c r="J1370" s="47"/>
      <c r="K1370" s="108"/>
      <c r="M1370" s="63"/>
      <c r="N1370" s="197"/>
      <c r="P1370" s="113"/>
      <c r="Q1370" s="196"/>
      <c r="S1370" s="113"/>
      <c r="T1370" s="196"/>
      <c r="V1370" s="82"/>
      <c r="W1370" s="82"/>
      <c r="X1370" s="82"/>
      <c r="Y1370" s="82"/>
      <c r="Z1370" s="82"/>
      <c r="AA1370" s="65"/>
      <c r="AB1370" s="4"/>
      <c r="AC1370" s="4"/>
      <c r="AD1370" s="4"/>
      <c r="AE1370" s="4"/>
      <c r="AF1370" s="4"/>
      <c r="AG1370" s="4"/>
      <c r="AH1370" s="4"/>
      <c r="AI1370" s="4"/>
      <c r="AJ1370" s="4"/>
      <c r="AK1370" s="4"/>
      <c r="AL1370" s="4"/>
      <c r="AM1370" s="4"/>
    </row>
    <row r="1371" spans="1:39" s="3" customFormat="1" ht="15" x14ac:dyDescent="0.25">
      <c r="A1371" s="63"/>
      <c r="B1371" s="63"/>
      <c r="C1371" s="63"/>
      <c r="D1371" s="63"/>
      <c r="E1371" s="10"/>
      <c r="F1371" s="10"/>
      <c r="G1371" s="7"/>
      <c r="I1371" s="63"/>
      <c r="J1371" s="47"/>
      <c r="K1371" s="108"/>
      <c r="M1371" s="63"/>
      <c r="N1371" s="197"/>
      <c r="P1371" s="113"/>
      <c r="Q1371" s="196"/>
      <c r="S1371" s="113"/>
      <c r="T1371" s="196"/>
      <c r="V1371" s="82"/>
      <c r="W1371" s="82"/>
      <c r="X1371" s="82"/>
      <c r="Y1371" s="82"/>
      <c r="Z1371" s="82"/>
      <c r="AA1371" s="65"/>
      <c r="AB1371" s="4"/>
      <c r="AC1371" s="4"/>
      <c r="AD1371" s="4"/>
      <c r="AE1371" s="4"/>
      <c r="AF1371" s="4"/>
      <c r="AG1371" s="4"/>
      <c r="AH1371" s="4"/>
      <c r="AI1371" s="4"/>
      <c r="AJ1371" s="4"/>
      <c r="AK1371" s="4"/>
      <c r="AL1371" s="4"/>
      <c r="AM1371" s="4"/>
    </row>
    <row r="1372" spans="1:39" s="3" customFormat="1" ht="15" x14ac:dyDescent="0.25">
      <c r="A1372" s="63"/>
      <c r="B1372" s="63"/>
      <c r="C1372" s="63"/>
      <c r="D1372" s="63"/>
      <c r="E1372" s="10"/>
      <c r="F1372" s="10"/>
      <c r="G1372" s="7"/>
      <c r="I1372" s="63"/>
      <c r="J1372" s="47"/>
      <c r="K1372" s="108"/>
      <c r="M1372" s="63"/>
      <c r="N1372" s="197"/>
      <c r="P1372" s="113"/>
      <c r="Q1372" s="196"/>
      <c r="S1372" s="113"/>
      <c r="T1372" s="196"/>
      <c r="V1372" s="82"/>
      <c r="W1372" s="82"/>
      <c r="X1372" s="82"/>
      <c r="Y1372" s="82"/>
      <c r="Z1372" s="82"/>
      <c r="AA1372" s="65"/>
      <c r="AB1372" s="4"/>
      <c r="AC1372" s="4"/>
      <c r="AD1372" s="4"/>
      <c r="AE1372" s="4"/>
      <c r="AF1372" s="4"/>
      <c r="AG1372" s="4"/>
      <c r="AH1372" s="4"/>
      <c r="AI1372" s="4"/>
      <c r="AJ1372" s="4"/>
      <c r="AK1372" s="4"/>
      <c r="AL1372" s="4"/>
      <c r="AM1372" s="4"/>
    </row>
    <row r="1373" spans="1:39" s="3" customFormat="1" ht="15" x14ac:dyDescent="0.25">
      <c r="A1373" s="63"/>
      <c r="B1373" s="63"/>
      <c r="C1373" s="63"/>
      <c r="D1373" s="63"/>
      <c r="E1373" s="10"/>
      <c r="F1373" s="10"/>
      <c r="G1373" s="7"/>
      <c r="I1373" s="63"/>
      <c r="J1373" s="47"/>
      <c r="K1373" s="108"/>
      <c r="M1373" s="63"/>
      <c r="N1373" s="197"/>
      <c r="P1373" s="113"/>
      <c r="Q1373" s="196"/>
      <c r="S1373" s="113"/>
      <c r="T1373" s="196"/>
      <c r="V1373" s="82"/>
      <c r="W1373" s="82"/>
      <c r="X1373" s="82"/>
      <c r="Y1373" s="82"/>
      <c r="Z1373" s="82"/>
      <c r="AA1373" s="65"/>
      <c r="AB1373" s="4"/>
      <c r="AC1373" s="4"/>
      <c r="AD1373" s="4"/>
      <c r="AE1373" s="4"/>
      <c r="AF1373" s="4"/>
      <c r="AG1373" s="4"/>
      <c r="AH1373" s="4"/>
      <c r="AI1373" s="4"/>
      <c r="AJ1373" s="4"/>
      <c r="AK1373" s="4"/>
      <c r="AL1373" s="4"/>
      <c r="AM1373" s="4"/>
    </row>
    <row r="1374" spans="1:39" s="3" customFormat="1" ht="15" x14ac:dyDescent="0.25">
      <c r="A1374" s="63"/>
      <c r="B1374" s="63"/>
      <c r="C1374" s="63"/>
      <c r="D1374" s="63"/>
      <c r="E1374" s="10"/>
      <c r="F1374" s="10"/>
      <c r="G1374" s="7"/>
      <c r="I1374" s="63"/>
      <c r="J1374" s="47"/>
      <c r="K1374" s="108"/>
      <c r="M1374" s="63"/>
      <c r="N1374" s="197"/>
      <c r="P1374" s="113"/>
      <c r="Q1374" s="196"/>
      <c r="S1374" s="113"/>
      <c r="T1374" s="196"/>
      <c r="V1374" s="82"/>
      <c r="W1374" s="82"/>
      <c r="X1374" s="82"/>
      <c r="Y1374" s="82"/>
      <c r="Z1374" s="82"/>
      <c r="AA1374" s="65"/>
      <c r="AB1374" s="4"/>
      <c r="AC1374" s="4"/>
      <c r="AD1374" s="4"/>
      <c r="AE1374" s="4"/>
      <c r="AF1374" s="4"/>
      <c r="AG1374" s="4"/>
      <c r="AH1374" s="4"/>
      <c r="AI1374" s="4"/>
      <c r="AJ1374" s="4"/>
      <c r="AK1374" s="4"/>
      <c r="AL1374" s="4"/>
      <c r="AM1374" s="4"/>
    </row>
    <row r="1375" spans="1:39" s="3" customFormat="1" ht="15" x14ac:dyDescent="0.25">
      <c r="A1375" s="63"/>
      <c r="B1375" s="63"/>
      <c r="C1375" s="63"/>
      <c r="D1375" s="63"/>
      <c r="E1375" s="10"/>
      <c r="F1375" s="10"/>
      <c r="G1375" s="7"/>
      <c r="I1375" s="63"/>
      <c r="J1375" s="47"/>
      <c r="K1375" s="108"/>
      <c r="M1375" s="63"/>
      <c r="N1375" s="197"/>
      <c r="P1375" s="113"/>
      <c r="Q1375" s="196"/>
      <c r="S1375" s="113"/>
      <c r="T1375" s="196"/>
      <c r="V1375" s="82"/>
      <c r="W1375" s="82"/>
      <c r="X1375" s="82"/>
      <c r="Y1375" s="82"/>
      <c r="Z1375" s="82"/>
      <c r="AA1375" s="65"/>
      <c r="AB1375" s="4"/>
      <c r="AC1375" s="4"/>
      <c r="AD1375" s="4"/>
      <c r="AE1375" s="4"/>
      <c r="AF1375" s="4"/>
      <c r="AG1375" s="4"/>
      <c r="AH1375" s="4"/>
      <c r="AI1375" s="4"/>
      <c r="AJ1375" s="4"/>
      <c r="AK1375" s="4"/>
      <c r="AL1375" s="4"/>
      <c r="AM1375" s="4"/>
    </row>
    <row r="1376" spans="1:39" s="3" customFormat="1" ht="15" x14ac:dyDescent="0.25">
      <c r="A1376" s="63"/>
      <c r="B1376" s="63"/>
      <c r="C1376" s="63"/>
      <c r="D1376" s="63"/>
      <c r="E1376" s="10"/>
      <c r="F1376" s="10"/>
      <c r="G1376" s="7"/>
      <c r="I1376" s="63"/>
      <c r="J1376" s="47"/>
      <c r="K1376" s="108"/>
      <c r="M1376" s="63"/>
      <c r="N1376" s="197"/>
      <c r="P1376" s="113"/>
      <c r="Q1376" s="196"/>
      <c r="S1376" s="113"/>
      <c r="T1376" s="196"/>
      <c r="V1376" s="82"/>
      <c r="W1376" s="82"/>
      <c r="X1376" s="82"/>
      <c r="Y1376" s="82"/>
      <c r="Z1376" s="82"/>
      <c r="AA1376" s="65"/>
      <c r="AB1376" s="4"/>
      <c r="AC1376" s="4"/>
      <c r="AD1376" s="4"/>
      <c r="AE1376" s="4"/>
      <c r="AF1376" s="4"/>
      <c r="AG1376" s="4"/>
      <c r="AH1376" s="4"/>
      <c r="AI1376" s="4"/>
      <c r="AJ1376" s="4"/>
      <c r="AK1376" s="4"/>
      <c r="AL1376" s="4"/>
      <c r="AM1376" s="4"/>
    </row>
    <row r="1377" spans="1:39" s="3" customFormat="1" ht="15" x14ac:dyDescent="0.25">
      <c r="A1377" s="63"/>
      <c r="B1377" s="63"/>
      <c r="C1377" s="63"/>
      <c r="D1377" s="63"/>
      <c r="E1377" s="10"/>
      <c r="F1377" s="10"/>
      <c r="G1377" s="7"/>
      <c r="I1377" s="63"/>
      <c r="J1377" s="47"/>
      <c r="K1377" s="108"/>
      <c r="M1377" s="63"/>
      <c r="N1377" s="197"/>
      <c r="P1377" s="113"/>
      <c r="Q1377" s="196"/>
      <c r="S1377" s="113"/>
      <c r="T1377" s="196"/>
      <c r="V1377" s="82"/>
      <c r="W1377" s="82"/>
      <c r="X1377" s="82"/>
      <c r="Y1377" s="82"/>
      <c r="Z1377" s="82"/>
      <c r="AA1377" s="65"/>
      <c r="AB1377" s="4"/>
      <c r="AC1377" s="4"/>
      <c r="AD1377" s="4"/>
      <c r="AE1377" s="4"/>
      <c r="AF1377" s="4"/>
      <c r="AG1377" s="4"/>
      <c r="AH1377" s="4"/>
      <c r="AI1377" s="4"/>
      <c r="AJ1377" s="4"/>
      <c r="AK1377" s="4"/>
      <c r="AL1377" s="4"/>
      <c r="AM1377" s="4"/>
    </row>
    <row r="1378" spans="1:39" s="3" customFormat="1" ht="15" x14ac:dyDescent="0.25">
      <c r="A1378" s="63"/>
      <c r="B1378" s="63"/>
      <c r="C1378" s="63"/>
      <c r="D1378" s="63"/>
      <c r="E1378" s="10"/>
      <c r="F1378" s="10"/>
      <c r="G1378" s="7"/>
      <c r="I1378" s="63"/>
      <c r="J1378" s="47"/>
      <c r="K1378" s="108"/>
      <c r="M1378" s="63"/>
      <c r="N1378" s="197"/>
      <c r="P1378" s="113"/>
      <c r="Q1378" s="196"/>
      <c r="S1378" s="113"/>
      <c r="T1378" s="196"/>
      <c r="V1378" s="82"/>
      <c r="W1378" s="82"/>
      <c r="X1378" s="82"/>
      <c r="Y1378" s="82"/>
      <c r="Z1378" s="82"/>
      <c r="AA1378" s="65"/>
      <c r="AB1378" s="4"/>
      <c r="AC1378" s="4"/>
      <c r="AD1378" s="4"/>
      <c r="AE1378" s="4"/>
      <c r="AF1378" s="4"/>
      <c r="AG1378" s="4"/>
      <c r="AH1378" s="4"/>
      <c r="AI1378" s="4"/>
      <c r="AJ1378" s="4"/>
      <c r="AK1378" s="4"/>
      <c r="AL1378" s="4"/>
      <c r="AM1378" s="4"/>
    </row>
    <row r="1379" spans="1:39" s="3" customFormat="1" ht="15" x14ac:dyDescent="0.25">
      <c r="A1379" s="63"/>
      <c r="B1379" s="63"/>
      <c r="C1379" s="63"/>
      <c r="D1379" s="63"/>
      <c r="E1379" s="10"/>
      <c r="F1379" s="10"/>
      <c r="G1379" s="7"/>
      <c r="I1379" s="63"/>
      <c r="J1379" s="47"/>
      <c r="K1379" s="108"/>
      <c r="M1379" s="63"/>
      <c r="N1379" s="197"/>
      <c r="P1379" s="113"/>
      <c r="Q1379" s="196"/>
      <c r="S1379" s="113"/>
      <c r="T1379" s="196"/>
      <c r="V1379" s="82"/>
      <c r="W1379" s="82"/>
      <c r="X1379" s="82"/>
      <c r="Y1379" s="82"/>
      <c r="Z1379" s="82"/>
      <c r="AA1379" s="65"/>
      <c r="AB1379" s="4"/>
      <c r="AC1379" s="4"/>
      <c r="AD1379" s="4"/>
      <c r="AE1379" s="4"/>
      <c r="AF1379" s="4"/>
      <c r="AG1379" s="4"/>
      <c r="AH1379" s="4"/>
      <c r="AI1379" s="4"/>
      <c r="AJ1379" s="4"/>
      <c r="AK1379" s="4"/>
      <c r="AL1379" s="4"/>
      <c r="AM1379" s="4"/>
    </row>
    <row r="1380" spans="1:39" s="3" customFormat="1" ht="15" x14ac:dyDescent="0.25">
      <c r="A1380" s="63"/>
      <c r="B1380" s="63"/>
      <c r="C1380" s="63"/>
      <c r="D1380" s="63"/>
      <c r="E1380" s="10"/>
      <c r="F1380" s="10"/>
      <c r="G1380" s="7"/>
      <c r="I1380" s="63"/>
      <c r="J1380" s="47"/>
      <c r="K1380" s="108"/>
      <c r="M1380" s="63"/>
      <c r="N1380" s="197"/>
      <c r="P1380" s="113"/>
      <c r="Q1380" s="196"/>
      <c r="S1380" s="113"/>
      <c r="T1380" s="196"/>
      <c r="V1380" s="82"/>
      <c r="W1380" s="82"/>
      <c r="X1380" s="82"/>
      <c r="Y1380" s="82"/>
      <c r="Z1380" s="82"/>
      <c r="AA1380" s="65"/>
      <c r="AB1380" s="4"/>
      <c r="AC1380" s="4"/>
      <c r="AD1380" s="4"/>
      <c r="AE1380" s="4"/>
      <c r="AF1380" s="4"/>
      <c r="AG1380" s="4"/>
      <c r="AH1380" s="4"/>
      <c r="AI1380" s="4"/>
      <c r="AJ1380" s="4"/>
      <c r="AK1380" s="4"/>
      <c r="AL1380" s="4"/>
      <c r="AM1380" s="4"/>
    </row>
    <row r="1381" spans="1:39" s="3" customFormat="1" ht="15" x14ac:dyDescent="0.25">
      <c r="A1381" s="63"/>
      <c r="B1381" s="63"/>
      <c r="C1381" s="63"/>
      <c r="D1381" s="63"/>
      <c r="E1381" s="10"/>
      <c r="F1381" s="10"/>
      <c r="G1381" s="7"/>
      <c r="I1381" s="63"/>
      <c r="J1381" s="47"/>
      <c r="K1381" s="108"/>
      <c r="M1381" s="63"/>
      <c r="N1381" s="197"/>
      <c r="P1381" s="113"/>
      <c r="Q1381" s="196"/>
      <c r="S1381" s="113"/>
      <c r="T1381" s="196"/>
      <c r="V1381" s="82"/>
      <c r="W1381" s="82"/>
      <c r="X1381" s="82"/>
      <c r="Y1381" s="82"/>
      <c r="Z1381" s="82"/>
      <c r="AA1381" s="65"/>
      <c r="AB1381" s="4"/>
      <c r="AC1381" s="4"/>
      <c r="AD1381" s="4"/>
      <c r="AE1381" s="4"/>
      <c r="AF1381" s="4"/>
      <c r="AG1381" s="4"/>
      <c r="AH1381" s="4"/>
      <c r="AI1381" s="4"/>
      <c r="AJ1381" s="4"/>
      <c r="AK1381" s="4"/>
      <c r="AL1381" s="4"/>
      <c r="AM1381" s="4"/>
    </row>
    <row r="1382" spans="1:39" s="3" customFormat="1" ht="15" x14ac:dyDescent="0.25">
      <c r="A1382" s="63"/>
      <c r="B1382" s="63"/>
      <c r="C1382" s="63"/>
      <c r="D1382" s="63"/>
      <c r="E1382" s="10"/>
      <c r="F1382" s="10"/>
      <c r="G1382" s="7"/>
      <c r="I1382" s="63"/>
      <c r="J1382" s="47"/>
      <c r="K1382" s="108"/>
      <c r="M1382" s="63"/>
      <c r="N1382" s="197"/>
      <c r="P1382" s="113"/>
      <c r="Q1382" s="196"/>
      <c r="S1382" s="113"/>
      <c r="T1382" s="196"/>
      <c r="V1382" s="82"/>
      <c r="W1382" s="82"/>
      <c r="X1382" s="82"/>
      <c r="Y1382" s="82"/>
      <c r="Z1382" s="82"/>
      <c r="AA1382" s="65"/>
      <c r="AB1382" s="4"/>
      <c r="AC1382" s="4"/>
      <c r="AD1382" s="4"/>
      <c r="AE1382" s="4"/>
      <c r="AF1382" s="4"/>
      <c r="AG1382" s="4"/>
      <c r="AH1382" s="4"/>
      <c r="AI1382" s="4"/>
      <c r="AJ1382" s="4"/>
      <c r="AK1382" s="4"/>
      <c r="AL1382" s="4"/>
      <c r="AM1382" s="4"/>
    </row>
    <row r="1383" spans="1:39" s="3" customFormat="1" ht="15" x14ac:dyDescent="0.25">
      <c r="A1383" s="63"/>
      <c r="B1383" s="63"/>
      <c r="C1383" s="63"/>
      <c r="D1383" s="63"/>
      <c r="E1383" s="10"/>
      <c r="F1383" s="10"/>
      <c r="G1383" s="7"/>
      <c r="I1383" s="63"/>
      <c r="J1383" s="47"/>
      <c r="K1383" s="108"/>
      <c r="M1383" s="63"/>
      <c r="N1383" s="197"/>
      <c r="P1383" s="113"/>
      <c r="Q1383" s="196"/>
      <c r="S1383" s="113"/>
      <c r="T1383" s="196"/>
      <c r="V1383" s="82"/>
      <c r="W1383" s="82"/>
      <c r="X1383" s="82"/>
      <c r="Y1383" s="82"/>
      <c r="Z1383" s="82"/>
      <c r="AA1383" s="65"/>
      <c r="AB1383" s="4"/>
      <c r="AC1383" s="4"/>
      <c r="AD1383" s="4"/>
      <c r="AE1383" s="4"/>
      <c r="AF1383" s="4"/>
      <c r="AG1383" s="4"/>
      <c r="AH1383" s="4"/>
      <c r="AI1383" s="4"/>
      <c r="AJ1383" s="4"/>
      <c r="AK1383" s="4"/>
      <c r="AL1383" s="4"/>
      <c r="AM1383" s="4"/>
    </row>
    <row r="1384" spans="1:39" s="3" customFormat="1" ht="15" x14ac:dyDescent="0.25">
      <c r="A1384" s="63"/>
      <c r="B1384" s="63"/>
      <c r="C1384" s="63"/>
      <c r="D1384" s="63"/>
      <c r="E1384" s="10"/>
      <c r="F1384" s="10"/>
      <c r="G1384" s="7"/>
      <c r="I1384" s="63"/>
      <c r="J1384" s="47"/>
      <c r="K1384" s="108"/>
      <c r="M1384" s="63"/>
      <c r="N1384" s="197"/>
      <c r="P1384" s="113"/>
      <c r="Q1384" s="196"/>
      <c r="S1384" s="113"/>
      <c r="T1384" s="196"/>
      <c r="V1384" s="82"/>
      <c r="W1384" s="82"/>
      <c r="X1384" s="82"/>
      <c r="Y1384" s="82"/>
      <c r="Z1384" s="82"/>
      <c r="AA1384" s="65"/>
      <c r="AB1384" s="4"/>
      <c r="AC1384" s="4"/>
      <c r="AD1384" s="4"/>
      <c r="AE1384" s="4"/>
      <c r="AF1384" s="4"/>
      <c r="AG1384" s="4"/>
      <c r="AH1384" s="4"/>
      <c r="AI1384" s="4"/>
      <c r="AJ1384" s="4"/>
      <c r="AK1384" s="4"/>
      <c r="AL1384" s="4"/>
      <c r="AM1384" s="4"/>
    </row>
    <row r="1385" spans="1:39" s="3" customFormat="1" ht="15" x14ac:dyDescent="0.25">
      <c r="A1385" s="63"/>
      <c r="B1385" s="63"/>
      <c r="C1385" s="63"/>
      <c r="D1385" s="63"/>
      <c r="E1385" s="10"/>
      <c r="F1385" s="10"/>
      <c r="G1385" s="7"/>
      <c r="I1385" s="63"/>
      <c r="J1385" s="47"/>
      <c r="K1385" s="108"/>
      <c r="M1385" s="63"/>
      <c r="N1385" s="197"/>
      <c r="P1385" s="113"/>
      <c r="Q1385" s="196"/>
      <c r="S1385" s="113"/>
      <c r="T1385" s="196"/>
      <c r="V1385" s="82"/>
      <c r="W1385" s="82"/>
      <c r="X1385" s="82"/>
      <c r="Y1385" s="82"/>
      <c r="Z1385" s="82"/>
      <c r="AA1385" s="65"/>
      <c r="AB1385" s="4"/>
      <c r="AC1385" s="4"/>
      <c r="AD1385" s="4"/>
      <c r="AE1385" s="4"/>
      <c r="AF1385" s="4"/>
      <c r="AG1385" s="4"/>
      <c r="AH1385" s="4"/>
      <c r="AI1385" s="4"/>
      <c r="AJ1385" s="4"/>
      <c r="AK1385" s="4"/>
      <c r="AL1385" s="4"/>
      <c r="AM1385" s="4"/>
    </row>
    <row r="1386" spans="1:39" s="3" customFormat="1" ht="15" x14ac:dyDescent="0.25">
      <c r="A1386" s="63"/>
      <c r="B1386" s="63"/>
      <c r="C1386" s="63"/>
      <c r="D1386" s="63"/>
      <c r="E1386" s="10"/>
      <c r="F1386" s="10"/>
      <c r="G1386" s="7"/>
      <c r="I1386" s="63"/>
      <c r="J1386" s="47"/>
      <c r="K1386" s="108"/>
      <c r="M1386" s="63"/>
      <c r="N1386" s="197"/>
      <c r="P1386" s="113"/>
      <c r="Q1386" s="196"/>
      <c r="S1386" s="113"/>
      <c r="T1386" s="196"/>
      <c r="V1386" s="82"/>
      <c r="W1386" s="82"/>
      <c r="X1386" s="82"/>
      <c r="Y1386" s="82"/>
      <c r="Z1386" s="82"/>
      <c r="AA1386" s="65"/>
      <c r="AB1386" s="4"/>
      <c r="AC1386" s="4"/>
      <c r="AD1386" s="4"/>
      <c r="AE1386" s="4"/>
      <c r="AF1386" s="4"/>
      <c r="AG1386" s="4"/>
      <c r="AH1386" s="4"/>
      <c r="AI1386" s="4"/>
      <c r="AJ1386" s="4"/>
      <c r="AK1386" s="4"/>
      <c r="AL1386" s="4"/>
      <c r="AM1386" s="4"/>
    </row>
    <row r="1387" spans="1:39" s="3" customFormat="1" ht="15" x14ac:dyDescent="0.25">
      <c r="A1387" s="63"/>
      <c r="B1387" s="63"/>
      <c r="C1387" s="63"/>
      <c r="D1387" s="63"/>
      <c r="E1387" s="10"/>
      <c r="F1387" s="10"/>
      <c r="G1387" s="7"/>
      <c r="I1387" s="63"/>
      <c r="J1387" s="47"/>
      <c r="K1387" s="108"/>
      <c r="M1387" s="63"/>
      <c r="N1387" s="197"/>
      <c r="P1387" s="113"/>
      <c r="Q1387" s="196"/>
      <c r="S1387" s="113"/>
      <c r="T1387" s="196"/>
      <c r="V1387" s="82"/>
      <c r="W1387" s="82"/>
      <c r="X1387" s="82"/>
      <c r="Y1387" s="82"/>
      <c r="Z1387" s="82"/>
      <c r="AA1387" s="65"/>
      <c r="AB1387" s="4"/>
      <c r="AC1387" s="4"/>
      <c r="AD1387" s="4"/>
      <c r="AE1387" s="4"/>
      <c r="AF1387" s="4"/>
      <c r="AG1387" s="4"/>
      <c r="AH1387" s="4"/>
      <c r="AI1387" s="4"/>
      <c r="AJ1387" s="4"/>
      <c r="AK1387" s="4"/>
      <c r="AL1387" s="4"/>
      <c r="AM1387" s="4"/>
    </row>
    <row r="1388" spans="1:39" s="3" customFormat="1" ht="15" x14ac:dyDescent="0.25">
      <c r="A1388" s="63"/>
      <c r="B1388" s="63"/>
      <c r="C1388" s="63"/>
      <c r="D1388" s="63"/>
      <c r="E1388" s="10"/>
      <c r="F1388" s="10"/>
      <c r="G1388" s="7"/>
      <c r="I1388" s="63"/>
      <c r="J1388" s="47"/>
      <c r="K1388" s="108"/>
      <c r="M1388" s="63"/>
      <c r="N1388" s="197"/>
      <c r="P1388" s="113"/>
      <c r="Q1388" s="196"/>
      <c r="S1388" s="113"/>
      <c r="T1388" s="196"/>
      <c r="V1388" s="82"/>
      <c r="W1388" s="82"/>
      <c r="X1388" s="82"/>
      <c r="Y1388" s="82"/>
      <c r="Z1388" s="82"/>
      <c r="AA1388" s="65"/>
      <c r="AB1388" s="4"/>
      <c r="AC1388" s="4"/>
      <c r="AD1388" s="4"/>
      <c r="AE1388" s="4"/>
      <c r="AF1388" s="4"/>
      <c r="AG1388" s="4"/>
      <c r="AH1388" s="4"/>
      <c r="AI1388" s="4"/>
      <c r="AJ1388" s="4"/>
      <c r="AK1388" s="4"/>
      <c r="AL1388" s="4"/>
      <c r="AM1388" s="4"/>
    </row>
    <row r="1389" spans="1:39" s="3" customFormat="1" ht="15" x14ac:dyDescent="0.25">
      <c r="A1389" s="63"/>
      <c r="B1389" s="63"/>
      <c r="C1389" s="63"/>
      <c r="D1389" s="63"/>
      <c r="E1389" s="10"/>
      <c r="F1389" s="10"/>
      <c r="G1389" s="7"/>
      <c r="I1389" s="63"/>
      <c r="J1389" s="47"/>
      <c r="K1389" s="108"/>
      <c r="M1389" s="63"/>
      <c r="N1389" s="197"/>
      <c r="P1389" s="113"/>
      <c r="Q1389" s="196"/>
      <c r="S1389" s="113"/>
      <c r="T1389" s="196"/>
      <c r="V1389" s="82"/>
      <c r="W1389" s="82"/>
      <c r="X1389" s="82"/>
      <c r="Y1389" s="82"/>
      <c r="Z1389" s="82"/>
      <c r="AA1389" s="65"/>
      <c r="AB1389" s="4"/>
      <c r="AC1389" s="4"/>
      <c r="AD1389" s="4"/>
      <c r="AE1389" s="4"/>
      <c r="AF1389" s="4"/>
      <c r="AG1389" s="4"/>
      <c r="AH1389" s="4"/>
      <c r="AI1389" s="4"/>
      <c r="AJ1389" s="4"/>
      <c r="AK1389" s="4"/>
      <c r="AL1389" s="4"/>
      <c r="AM1389" s="4"/>
    </row>
    <row r="1390" spans="1:39" s="3" customFormat="1" ht="15" x14ac:dyDescent="0.25">
      <c r="A1390" s="63"/>
      <c r="B1390" s="63"/>
      <c r="C1390" s="63"/>
      <c r="D1390" s="63"/>
      <c r="E1390" s="10"/>
      <c r="F1390" s="10"/>
      <c r="G1390" s="7"/>
      <c r="I1390" s="63"/>
      <c r="J1390" s="47"/>
      <c r="K1390" s="108"/>
      <c r="M1390" s="63"/>
      <c r="N1390" s="197"/>
      <c r="P1390" s="113"/>
      <c r="Q1390" s="196"/>
      <c r="S1390" s="113"/>
      <c r="T1390" s="196"/>
      <c r="V1390" s="82"/>
      <c r="W1390" s="82"/>
      <c r="X1390" s="82"/>
      <c r="Y1390" s="82"/>
      <c r="Z1390" s="82"/>
      <c r="AA1390" s="65"/>
      <c r="AB1390" s="4"/>
      <c r="AC1390" s="4"/>
      <c r="AD1390" s="4"/>
      <c r="AE1390" s="4"/>
      <c r="AF1390" s="4"/>
      <c r="AG1390" s="4"/>
      <c r="AH1390" s="4"/>
      <c r="AI1390" s="4"/>
      <c r="AJ1390" s="4"/>
      <c r="AK1390" s="4"/>
      <c r="AL1390" s="4"/>
      <c r="AM1390" s="4"/>
    </row>
    <row r="1391" spans="1:39" s="3" customFormat="1" ht="15" x14ac:dyDescent="0.25">
      <c r="A1391" s="63"/>
      <c r="B1391" s="63"/>
      <c r="C1391" s="63"/>
      <c r="D1391" s="63"/>
      <c r="E1391" s="10"/>
      <c r="F1391" s="10"/>
      <c r="G1391" s="7"/>
      <c r="I1391" s="63"/>
      <c r="J1391" s="47"/>
      <c r="K1391" s="108"/>
      <c r="M1391" s="63"/>
      <c r="N1391" s="197"/>
      <c r="P1391" s="113"/>
      <c r="Q1391" s="196"/>
      <c r="S1391" s="113"/>
      <c r="T1391" s="196"/>
      <c r="V1391" s="82"/>
      <c r="W1391" s="82"/>
      <c r="X1391" s="82"/>
      <c r="Y1391" s="82"/>
      <c r="Z1391" s="82"/>
      <c r="AA1391" s="65"/>
      <c r="AB1391" s="4"/>
      <c r="AC1391" s="4"/>
      <c r="AD1391" s="4"/>
      <c r="AE1391" s="4"/>
      <c r="AF1391" s="4"/>
      <c r="AG1391" s="4"/>
      <c r="AH1391" s="4"/>
      <c r="AI1391" s="4"/>
      <c r="AJ1391" s="4"/>
      <c r="AK1391" s="4"/>
      <c r="AL1391" s="4"/>
      <c r="AM1391" s="4"/>
    </row>
    <row r="1392" spans="1:39" s="3" customFormat="1" ht="15" x14ac:dyDescent="0.25">
      <c r="A1392" s="63"/>
      <c r="B1392" s="63"/>
      <c r="C1392" s="63"/>
      <c r="D1392" s="63"/>
      <c r="E1392" s="10"/>
      <c r="F1392" s="10"/>
      <c r="G1392" s="7"/>
      <c r="I1392" s="63"/>
      <c r="J1392" s="47"/>
      <c r="K1392" s="108"/>
      <c r="M1392" s="63"/>
      <c r="N1392" s="197"/>
      <c r="P1392" s="113"/>
      <c r="Q1392" s="196"/>
      <c r="S1392" s="113"/>
      <c r="T1392" s="196"/>
      <c r="V1392" s="82"/>
      <c r="W1392" s="82"/>
      <c r="X1392" s="82"/>
      <c r="Y1392" s="82"/>
      <c r="Z1392" s="82"/>
      <c r="AA1392" s="65"/>
      <c r="AB1392" s="4"/>
      <c r="AC1392" s="4"/>
      <c r="AD1392" s="4"/>
      <c r="AE1392" s="4"/>
      <c r="AF1392" s="4"/>
      <c r="AG1392" s="4"/>
      <c r="AH1392" s="4"/>
      <c r="AI1392" s="4"/>
      <c r="AJ1392" s="4"/>
      <c r="AK1392" s="4"/>
      <c r="AL1392" s="4"/>
      <c r="AM1392" s="4"/>
    </row>
    <row r="1393" spans="1:39" s="3" customFormat="1" ht="15" x14ac:dyDescent="0.25">
      <c r="A1393" s="63"/>
      <c r="B1393" s="63"/>
      <c r="C1393" s="63"/>
      <c r="D1393" s="63"/>
      <c r="E1393" s="10"/>
      <c r="F1393" s="10"/>
      <c r="G1393" s="7"/>
      <c r="I1393" s="63"/>
      <c r="J1393" s="47"/>
      <c r="K1393" s="108"/>
      <c r="M1393" s="63"/>
      <c r="N1393" s="197"/>
      <c r="P1393" s="113"/>
      <c r="Q1393" s="196"/>
      <c r="S1393" s="113"/>
      <c r="T1393" s="196"/>
      <c r="V1393" s="82"/>
      <c r="W1393" s="82"/>
      <c r="X1393" s="82"/>
      <c r="Y1393" s="82"/>
      <c r="Z1393" s="82"/>
      <c r="AA1393" s="65"/>
      <c r="AB1393" s="4"/>
      <c r="AC1393" s="4"/>
      <c r="AD1393" s="4"/>
      <c r="AE1393" s="4"/>
      <c r="AF1393" s="4"/>
      <c r="AG1393" s="4"/>
      <c r="AH1393" s="4"/>
      <c r="AI1393" s="4"/>
      <c r="AJ1393" s="4"/>
      <c r="AK1393" s="4"/>
      <c r="AL1393" s="4"/>
      <c r="AM1393" s="4"/>
    </row>
    <row r="1394" spans="1:39" s="3" customFormat="1" ht="15" x14ac:dyDescent="0.25">
      <c r="A1394" s="63"/>
      <c r="B1394" s="63"/>
      <c r="C1394" s="63"/>
      <c r="D1394" s="63"/>
      <c r="E1394" s="10"/>
      <c r="F1394" s="10"/>
      <c r="G1394" s="7"/>
      <c r="I1394" s="63"/>
      <c r="J1394" s="47"/>
      <c r="K1394" s="108"/>
      <c r="M1394" s="63"/>
      <c r="N1394" s="197"/>
      <c r="P1394" s="113"/>
      <c r="Q1394" s="196"/>
      <c r="S1394" s="113"/>
      <c r="T1394" s="196"/>
      <c r="V1394" s="82"/>
      <c r="W1394" s="82"/>
      <c r="X1394" s="82"/>
      <c r="Y1394" s="82"/>
      <c r="Z1394" s="82"/>
      <c r="AA1394" s="65"/>
      <c r="AB1394" s="4"/>
      <c r="AC1394" s="4"/>
      <c r="AD1394" s="4"/>
      <c r="AE1394" s="4"/>
      <c r="AF1394" s="4"/>
      <c r="AG1394" s="4"/>
      <c r="AH1394" s="4"/>
      <c r="AI1394" s="4"/>
      <c r="AJ1394" s="4"/>
      <c r="AK1394" s="4"/>
      <c r="AL1394" s="4"/>
      <c r="AM1394" s="4"/>
    </row>
    <row r="1395" spans="1:39" s="3" customFormat="1" ht="15" x14ac:dyDescent="0.25">
      <c r="A1395" s="63"/>
      <c r="B1395" s="63"/>
      <c r="C1395" s="63"/>
      <c r="D1395" s="63"/>
      <c r="E1395" s="10"/>
      <c r="F1395" s="10"/>
      <c r="G1395" s="7"/>
      <c r="I1395" s="63"/>
      <c r="J1395" s="47"/>
      <c r="K1395" s="108"/>
      <c r="M1395" s="63"/>
      <c r="N1395" s="197"/>
      <c r="P1395" s="113"/>
      <c r="Q1395" s="196"/>
      <c r="S1395" s="113"/>
      <c r="T1395" s="196"/>
      <c r="V1395" s="82"/>
      <c r="W1395" s="82"/>
      <c r="X1395" s="82"/>
      <c r="Y1395" s="82"/>
      <c r="Z1395" s="82"/>
      <c r="AA1395" s="65"/>
      <c r="AB1395" s="4"/>
      <c r="AC1395" s="4"/>
      <c r="AD1395" s="4"/>
      <c r="AE1395" s="4"/>
      <c r="AF1395" s="4"/>
      <c r="AG1395" s="4"/>
      <c r="AH1395" s="4"/>
      <c r="AI1395" s="4"/>
      <c r="AJ1395" s="4"/>
      <c r="AK1395" s="4"/>
      <c r="AL1395" s="4"/>
      <c r="AM1395" s="4"/>
    </row>
    <row r="1396" spans="1:39" s="3" customFormat="1" ht="15" x14ac:dyDescent="0.25">
      <c r="A1396" s="63"/>
      <c r="B1396" s="63"/>
      <c r="C1396" s="63"/>
      <c r="D1396" s="63"/>
      <c r="E1396" s="10"/>
      <c r="F1396" s="10"/>
      <c r="G1396" s="7"/>
      <c r="I1396" s="63"/>
      <c r="J1396" s="47"/>
      <c r="K1396" s="108"/>
      <c r="M1396" s="63"/>
      <c r="N1396" s="197"/>
      <c r="P1396" s="113"/>
      <c r="Q1396" s="196"/>
      <c r="S1396" s="113"/>
      <c r="T1396" s="196"/>
      <c r="V1396" s="82"/>
      <c r="W1396" s="82"/>
      <c r="X1396" s="82"/>
      <c r="Y1396" s="82"/>
      <c r="Z1396" s="82"/>
      <c r="AA1396" s="65"/>
      <c r="AB1396" s="4"/>
      <c r="AC1396" s="4"/>
      <c r="AD1396" s="4"/>
      <c r="AE1396" s="4"/>
      <c r="AF1396" s="4"/>
      <c r="AG1396" s="4"/>
      <c r="AH1396" s="4"/>
      <c r="AI1396" s="4"/>
      <c r="AJ1396" s="4"/>
      <c r="AK1396" s="4"/>
      <c r="AL1396" s="4"/>
      <c r="AM1396" s="4"/>
    </row>
    <row r="1397" spans="1:39" s="3" customFormat="1" ht="15" x14ac:dyDescent="0.25">
      <c r="A1397" s="63"/>
      <c r="B1397" s="63"/>
      <c r="C1397" s="63"/>
      <c r="D1397" s="63"/>
      <c r="E1397" s="10"/>
      <c r="F1397" s="10"/>
      <c r="G1397" s="7"/>
      <c r="I1397" s="63"/>
      <c r="J1397" s="47"/>
      <c r="K1397" s="108"/>
      <c r="M1397" s="63"/>
      <c r="N1397" s="197"/>
      <c r="P1397" s="113"/>
      <c r="Q1397" s="196"/>
      <c r="S1397" s="113"/>
      <c r="T1397" s="196"/>
      <c r="V1397" s="82"/>
      <c r="W1397" s="82"/>
      <c r="X1397" s="82"/>
      <c r="Y1397" s="82"/>
      <c r="Z1397" s="82"/>
      <c r="AA1397" s="65"/>
      <c r="AB1397" s="4"/>
      <c r="AC1397" s="4"/>
      <c r="AD1397" s="4"/>
      <c r="AE1397" s="4"/>
      <c r="AF1397" s="4"/>
      <c r="AG1397" s="4"/>
      <c r="AH1397" s="4"/>
      <c r="AI1397" s="4"/>
      <c r="AJ1397" s="4"/>
      <c r="AK1397" s="4"/>
      <c r="AL1397" s="4"/>
      <c r="AM1397" s="4"/>
    </row>
    <row r="1398" spans="1:39" s="3" customFormat="1" ht="15" x14ac:dyDescent="0.25">
      <c r="A1398" s="63"/>
      <c r="B1398" s="63"/>
      <c r="C1398" s="63"/>
      <c r="D1398" s="63"/>
      <c r="E1398" s="10"/>
      <c r="F1398" s="10"/>
      <c r="G1398" s="7"/>
      <c r="I1398" s="63"/>
      <c r="J1398" s="47"/>
      <c r="K1398" s="108"/>
      <c r="M1398" s="63"/>
      <c r="N1398" s="197"/>
      <c r="P1398" s="113"/>
      <c r="Q1398" s="196"/>
      <c r="S1398" s="113"/>
      <c r="T1398" s="196"/>
      <c r="V1398" s="82"/>
      <c r="W1398" s="82"/>
      <c r="X1398" s="82"/>
      <c r="Y1398" s="82"/>
      <c r="Z1398" s="82"/>
      <c r="AA1398" s="65"/>
      <c r="AB1398" s="4"/>
      <c r="AC1398" s="4"/>
      <c r="AD1398" s="4"/>
      <c r="AE1398" s="4"/>
      <c r="AF1398" s="4"/>
      <c r="AG1398" s="4"/>
      <c r="AH1398" s="4"/>
      <c r="AI1398" s="4"/>
      <c r="AJ1398" s="4"/>
      <c r="AK1398" s="4"/>
      <c r="AL1398" s="4"/>
      <c r="AM1398" s="4"/>
    </row>
    <row r="1399" spans="1:39" s="3" customFormat="1" ht="15" x14ac:dyDescent="0.25">
      <c r="A1399" s="63"/>
      <c r="B1399" s="63"/>
      <c r="C1399" s="63"/>
      <c r="D1399" s="63"/>
      <c r="E1399" s="10"/>
      <c r="F1399" s="10"/>
      <c r="G1399" s="7"/>
      <c r="I1399" s="63"/>
      <c r="J1399" s="47"/>
      <c r="K1399" s="108"/>
      <c r="M1399" s="63"/>
      <c r="N1399" s="197"/>
      <c r="P1399" s="113"/>
      <c r="Q1399" s="196"/>
      <c r="S1399" s="113"/>
      <c r="T1399" s="196"/>
      <c r="V1399" s="82"/>
      <c r="W1399" s="82"/>
      <c r="X1399" s="82"/>
      <c r="Y1399" s="82"/>
      <c r="Z1399" s="82"/>
      <c r="AA1399" s="65"/>
      <c r="AB1399" s="4"/>
      <c r="AC1399" s="4"/>
      <c r="AD1399" s="4"/>
      <c r="AE1399" s="4"/>
      <c r="AF1399" s="4"/>
      <c r="AG1399" s="4"/>
      <c r="AH1399" s="4"/>
      <c r="AI1399" s="4"/>
      <c r="AJ1399" s="4"/>
      <c r="AK1399" s="4"/>
      <c r="AL1399" s="4"/>
      <c r="AM1399" s="4"/>
    </row>
    <row r="1400" spans="1:39" s="3" customFormat="1" ht="15" x14ac:dyDescent="0.25">
      <c r="A1400" s="63"/>
      <c r="B1400" s="63"/>
      <c r="C1400" s="63"/>
      <c r="D1400" s="63"/>
      <c r="E1400" s="10"/>
      <c r="F1400" s="10"/>
      <c r="G1400" s="7"/>
      <c r="I1400" s="63"/>
      <c r="J1400" s="47"/>
      <c r="K1400" s="108"/>
      <c r="M1400" s="63"/>
      <c r="N1400" s="197"/>
      <c r="P1400" s="113"/>
      <c r="Q1400" s="196"/>
      <c r="S1400" s="113"/>
      <c r="T1400" s="196"/>
      <c r="V1400" s="82"/>
      <c r="W1400" s="82"/>
      <c r="X1400" s="82"/>
      <c r="Y1400" s="82"/>
      <c r="Z1400" s="82"/>
      <c r="AA1400" s="65"/>
      <c r="AB1400" s="4"/>
      <c r="AC1400" s="4"/>
      <c r="AD1400" s="4"/>
      <c r="AE1400" s="4"/>
      <c r="AF1400" s="4"/>
      <c r="AG1400" s="4"/>
      <c r="AH1400" s="4"/>
      <c r="AI1400" s="4"/>
      <c r="AJ1400" s="4"/>
      <c r="AK1400" s="4"/>
      <c r="AL1400" s="4"/>
      <c r="AM1400" s="4"/>
    </row>
    <row r="1401" spans="1:39" s="3" customFormat="1" ht="15" x14ac:dyDescent="0.25">
      <c r="A1401" s="63"/>
      <c r="B1401" s="63"/>
      <c r="C1401" s="63"/>
      <c r="D1401" s="63"/>
      <c r="E1401" s="10"/>
      <c r="F1401" s="10"/>
      <c r="G1401" s="7"/>
      <c r="I1401" s="63"/>
      <c r="J1401" s="47"/>
      <c r="K1401" s="108"/>
      <c r="M1401" s="63"/>
      <c r="N1401" s="197"/>
      <c r="P1401" s="113"/>
      <c r="Q1401" s="196"/>
      <c r="S1401" s="113"/>
      <c r="T1401" s="196"/>
      <c r="V1401" s="82"/>
      <c r="W1401" s="82"/>
      <c r="X1401" s="82"/>
      <c r="Y1401" s="82"/>
      <c r="Z1401" s="82"/>
      <c r="AA1401" s="65"/>
      <c r="AB1401" s="4"/>
      <c r="AC1401" s="4"/>
      <c r="AD1401" s="4"/>
      <c r="AE1401" s="4"/>
      <c r="AF1401" s="4"/>
      <c r="AG1401" s="4"/>
      <c r="AH1401" s="4"/>
      <c r="AI1401" s="4"/>
      <c r="AJ1401" s="4"/>
      <c r="AK1401" s="4"/>
      <c r="AL1401" s="4"/>
      <c r="AM1401" s="4"/>
    </row>
    <row r="1402" spans="1:39" s="3" customFormat="1" ht="15" x14ac:dyDescent="0.25">
      <c r="A1402" s="63"/>
      <c r="B1402" s="63"/>
      <c r="C1402" s="63"/>
      <c r="D1402" s="63"/>
      <c r="E1402" s="10"/>
      <c r="F1402" s="10"/>
      <c r="G1402" s="7"/>
      <c r="I1402" s="63"/>
      <c r="J1402" s="47"/>
      <c r="K1402" s="108"/>
      <c r="M1402" s="63"/>
      <c r="N1402" s="197"/>
      <c r="P1402" s="113"/>
      <c r="Q1402" s="196"/>
      <c r="S1402" s="113"/>
      <c r="T1402" s="196"/>
      <c r="V1402" s="82"/>
      <c r="W1402" s="82"/>
      <c r="X1402" s="82"/>
      <c r="Y1402" s="82"/>
      <c r="Z1402" s="82"/>
      <c r="AA1402" s="65"/>
      <c r="AB1402" s="4"/>
      <c r="AC1402" s="4"/>
      <c r="AD1402" s="4"/>
      <c r="AE1402" s="4"/>
      <c r="AF1402" s="4"/>
      <c r="AG1402" s="4"/>
      <c r="AH1402" s="4"/>
      <c r="AI1402" s="4"/>
      <c r="AJ1402" s="4"/>
      <c r="AK1402" s="4"/>
      <c r="AL1402" s="4"/>
      <c r="AM1402" s="4"/>
    </row>
    <row r="1403" spans="1:39" s="3" customFormat="1" ht="15" x14ac:dyDescent="0.25">
      <c r="A1403" s="63"/>
      <c r="B1403" s="63"/>
      <c r="C1403" s="63"/>
      <c r="D1403" s="63"/>
      <c r="E1403" s="10"/>
      <c r="F1403" s="10"/>
      <c r="G1403" s="7"/>
      <c r="I1403" s="63"/>
      <c r="J1403" s="47"/>
      <c r="K1403" s="108"/>
      <c r="M1403" s="63"/>
      <c r="N1403" s="197"/>
      <c r="P1403" s="113"/>
      <c r="Q1403" s="196"/>
      <c r="S1403" s="113"/>
      <c r="T1403" s="196"/>
      <c r="V1403" s="82"/>
      <c r="W1403" s="82"/>
      <c r="X1403" s="82"/>
      <c r="Y1403" s="82"/>
      <c r="Z1403" s="82"/>
      <c r="AA1403" s="65"/>
      <c r="AB1403" s="4"/>
      <c r="AC1403" s="4"/>
      <c r="AD1403" s="4"/>
      <c r="AE1403" s="4"/>
      <c r="AF1403" s="4"/>
      <c r="AG1403" s="4"/>
      <c r="AH1403" s="4"/>
      <c r="AI1403" s="4"/>
      <c r="AJ1403" s="4"/>
      <c r="AK1403" s="4"/>
      <c r="AL1403" s="4"/>
      <c r="AM1403" s="4"/>
    </row>
    <row r="1404" spans="1:39" s="3" customFormat="1" ht="15" x14ac:dyDescent="0.25">
      <c r="A1404" s="63"/>
      <c r="B1404" s="63"/>
      <c r="C1404" s="63"/>
      <c r="D1404" s="63"/>
      <c r="E1404" s="10"/>
      <c r="F1404" s="10"/>
      <c r="G1404" s="7"/>
      <c r="I1404" s="63"/>
      <c r="J1404" s="47"/>
      <c r="K1404" s="108"/>
      <c r="M1404" s="63"/>
      <c r="N1404" s="197"/>
      <c r="P1404" s="113"/>
      <c r="Q1404" s="196"/>
      <c r="S1404" s="113"/>
      <c r="T1404" s="196"/>
      <c r="V1404" s="82"/>
      <c r="W1404" s="82"/>
      <c r="X1404" s="82"/>
      <c r="Y1404" s="82"/>
      <c r="Z1404" s="82"/>
      <c r="AA1404" s="65"/>
      <c r="AB1404" s="4"/>
      <c r="AC1404" s="4"/>
      <c r="AD1404" s="4"/>
      <c r="AE1404" s="4"/>
      <c r="AF1404" s="4"/>
      <c r="AG1404" s="4"/>
      <c r="AH1404" s="4"/>
      <c r="AI1404" s="4"/>
      <c r="AJ1404" s="4"/>
      <c r="AK1404" s="4"/>
      <c r="AL1404" s="4"/>
      <c r="AM1404" s="4"/>
    </row>
    <row r="1405" spans="1:39" s="3" customFormat="1" ht="15" x14ac:dyDescent="0.25">
      <c r="A1405" s="63"/>
      <c r="B1405" s="63"/>
      <c r="C1405" s="63"/>
      <c r="D1405" s="63"/>
      <c r="E1405" s="10"/>
      <c r="F1405" s="10"/>
      <c r="G1405" s="7"/>
      <c r="I1405" s="63"/>
      <c r="J1405" s="47"/>
      <c r="K1405" s="108"/>
      <c r="M1405" s="63"/>
      <c r="N1405" s="197"/>
      <c r="P1405" s="113"/>
      <c r="Q1405" s="196"/>
      <c r="S1405" s="113"/>
      <c r="T1405" s="196"/>
      <c r="V1405" s="82"/>
      <c r="W1405" s="82"/>
      <c r="X1405" s="82"/>
      <c r="Y1405" s="82"/>
      <c r="Z1405" s="82"/>
      <c r="AA1405" s="65"/>
      <c r="AB1405" s="4"/>
      <c r="AC1405" s="4"/>
      <c r="AD1405" s="4"/>
      <c r="AE1405" s="4"/>
      <c r="AF1405" s="4"/>
      <c r="AG1405" s="4"/>
      <c r="AH1405" s="4"/>
      <c r="AI1405" s="4"/>
      <c r="AJ1405" s="4"/>
      <c r="AK1405" s="4"/>
      <c r="AL1405" s="4"/>
      <c r="AM1405" s="4"/>
    </row>
    <row r="1406" spans="1:39" s="3" customFormat="1" ht="15" x14ac:dyDescent="0.25">
      <c r="A1406" s="63"/>
      <c r="B1406" s="63"/>
      <c r="C1406" s="63"/>
      <c r="D1406" s="63"/>
      <c r="E1406" s="10"/>
      <c r="F1406" s="10"/>
      <c r="G1406" s="7"/>
      <c r="I1406" s="63"/>
      <c r="J1406" s="47"/>
      <c r="K1406" s="108"/>
      <c r="M1406" s="63"/>
      <c r="N1406" s="197"/>
      <c r="P1406" s="113"/>
      <c r="Q1406" s="196"/>
      <c r="S1406" s="113"/>
      <c r="T1406" s="196"/>
      <c r="V1406" s="82"/>
      <c r="W1406" s="82"/>
      <c r="X1406" s="82"/>
      <c r="Y1406" s="82"/>
      <c r="Z1406" s="82"/>
      <c r="AA1406" s="65"/>
      <c r="AB1406" s="4"/>
      <c r="AC1406" s="4"/>
      <c r="AD1406" s="4"/>
      <c r="AE1406" s="4"/>
      <c r="AF1406" s="4"/>
      <c r="AG1406" s="4"/>
      <c r="AH1406" s="4"/>
      <c r="AI1406" s="4"/>
      <c r="AJ1406" s="4"/>
      <c r="AK1406" s="4"/>
      <c r="AL1406" s="4"/>
      <c r="AM1406" s="4"/>
    </row>
    <row r="1407" spans="1:39" s="3" customFormat="1" ht="15" x14ac:dyDescent="0.25">
      <c r="A1407" s="63"/>
      <c r="B1407" s="63"/>
      <c r="C1407" s="63"/>
      <c r="D1407" s="63"/>
      <c r="E1407" s="10"/>
      <c r="F1407" s="10"/>
      <c r="G1407" s="7"/>
      <c r="I1407" s="63"/>
      <c r="J1407" s="47"/>
      <c r="K1407" s="108"/>
      <c r="M1407" s="63"/>
      <c r="N1407" s="197"/>
      <c r="P1407" s="113"/>
      <c r="Q1407" s="196"/>
      <c r="S1407" s="113"/>
      <c r="T1407" s="196"/>
      <c r="V1407" s="82"/>
      <c r="W1407" s="82"/>
      <c r="X1407" s="82"/>
      <c r="Y1407" s="82"/>
      <c r="Z1407" s="82"/>
      <c r="AA1407" s="65"/>
      <c r="AB1407" s="4"/>
      <c r="AC1407" s="4"/>
      <c r="AD1407" s="4"/>
      <c r="AE1407" s="4"/>
      <c r="AF1407" s="4"/>
      <c r="AG1407" s="4"/>
      <c r="AH1407" s="4"/>
      <c r="AI1407" s="4"/>
      <c r="AJ1407" s="4"/>
      <c r="AK1407" s="4"/>
      <c r="AL1407" s="4"/>
      <c r="AM1407" s="4"/>
    </row>
    <row r="1408" spans="1:39" s="3" customFormat="1" ht="15" x14ac:dyDescent="0.25">
      <c r="A1408" s="63"/>
      <c r="B1408" s="63"/>
      <c r="C1408" s="63"/>
      <c r="D1408" s="63"/>
      <c r="E1408" s="10"/>
      <c r="F1408" s="10"/>
      <c r="G1408" s="7"/>
      <c r="I1408" s="63"/>
      <c r="J1408" s="47"/>
      <c r="K1408" s="108"/>
      <c r="M1408" s="63"/>
      <c r="N1408" s="197"/>
      <c r="P1408" s="113"/>
      <c r="Q1408" s="196"/>
      <c r="S1408" s="113"/>
      <c r="T1408" s="196"/>
      <c r="V1408" s="82"/>
      <c r="W1408" s="82"/>
      <c r="X1408" s="82"/>
      <c r="Y1408" s="82"/>
      <c r="Z1408" s="82"/>
      <c r="AA1408" s="65"/>
      <c r="AB1408" s="4"/>
      <c r="AC1408" s="4"/>
      <c r="AD1408" s="4"/>
      <c r="AE1408" s="4"/>
      <c r="AF1408" s="4"/>
      <c r="AG1408" s="4"/>
      <c r="AH1408" s="4"/>
      <c r="AI1408" s="4"/>
      <c r="AJ1408" s="4"/>
      <c r="AK1408" s="4"/>
      <c r="AL1408" s="4"/>
      <c r="AM1408" s="4"/>
    </row>
    <row r="1409" spans="1:39" s="3" customFormat="1" ht="15" x14ac:dyDescent="0.25">
      <c r="A1409" s="63"/>
      <c r="B1409" s="63"/>
      <c r="C1409" s="63"/>
      <c r="D1409" s="63"/>
      <c r="E1409" s="10"/>
      <c r="F1409" s="10"/>
      <c r="G1409" s="7"/>
      <c r="I1409" s="63"/>
      <c r="J1409" s="47"/>
      <c r="K1409" s="108"/>
      <c r="M1409" s="63"/>
      <c r="N1409" s="197"/>
      <c r="P1409" s="113"/>
      <c r="Q1409" s="196"/>
      <c r="S1409" s="113"/>
      <c r="T1409" s="196"/>
      <c r="V1409" s="82"/>
      <c r="W1409" s="82"/>
      <c r="X1409" s="82"/>
      <c r="Y1409" s="82"/>
      <c r="Z1409" s="82"/>
      <c r="AA1409" s="65"/>
      <c r="AB1409" s="4"/>
      <c r="AC1409" s="4"/>
      <c r="AD1409" s="4"/>
      <c r="AE1409" s="4"/>
      <c r="AF1409" s="4"/>
      <c r="AG1409" s="4"/>
      <c r="AH1409" s="4"/>
      <c r="AI1409" s="4"/>
      <c r="AJ1409" s="4"/>
      <c r="AK1409" s="4"/>
      <c r="AL1409" s="4"/>
      <c r="AM1409" s="4"/>
    </row>
    <row r="1410" spans="1:39" s="3" customFormat="1" ht="15" x14ac:dyDescent="0.25">
      <c r="A1410" s="63"/>
      <c r="B1410" s="63"/>
      <c r="C1410" s="63"/>
      <c r="D1410" s="63"/>
      <c r="E1410" s="10"/>
      <c r="F1410" s="10"/>
      <c r="G1410" s="7"/>
      <c r="I1410" s="63"/>
      <c r="J1410" s="47"/>
      <c r="K1410" s="108"/>
      <c r="M1410" s="63"/>
      <c r="N1410" s="197"/>
      <c r="P1410" s="113"/>
      <c r="Q1410" s="196"/>
      <c r="S1410" s="113"/>
      <c r="T1410" s="196"/>
      <c r="V1410" s="82"/>
      <c r="W1410" s="82"/>
      <c r="X1410" s="82"/>
      <c r="Y1410" s="82"/>
      <c r="Z1410" s="82"/>
      <c r="AA1410" s="65"/>
      <c r="AB1410" s="4"/>
      <c r="AC1410" s="4"/>
      <c r="AD1410" s="4"/>
      <c r="AE1410" s="4"/>
      <c r="AF1410" s="4"/>
      <c r="AG1410" s="4"/>
      <c r="AH1410" s="4"/>
      <c r="AI1410" s="4"/>
      <c r="AJ1410" s="4"/>
      <c r="AK1410" s="4"/>
      <c r="AL1410" s="4"/>
      <c r="AM1410" s="4"/>
    </row>
    <row r="1411" spans="1:39" s="3" customFormat="1" ht="15" x14ac:dyDescent="0.25">
      <c r="A1411" s="63"/>
      <c r="B1411" s="63"/>
      <c r="C1411" s="63"/>
      <c r="D1411" s="63"/>
      <c r="E1411" s="10"/>
      <c r="F1411" s="10"/>
      <c r="G1411" s="7"/>
      <c r="I1411" s="63"/>
      <c r="J1411" s="47"/>
      <c r="K1411" s="108"/>
      <c r="M1411" s="63"/>
      <c r="N1411" s="197"/>
      <c r="P1411" s="113"/>
      <c r="Q1411" s="196"/>
      <c r="S1411" s="113"/>
      <c r="T1411" s="196"/>
      <c r="V1411" s="82"/>
      <c r="W1411" s="82"/>
      <c r="X1411" s="82"/>
      <c r="Y1411" s="82"/>
      <c r="Z1411" s="82"/>
      <c r="AA1411" s="65"/>
      <c r="AB1411" s="4"/>
      <c r="AC1411" s="4"/>
      <c r="AD1411" s="4"/>
      <c r="AE1411" s="4"/>
      <c r="AF1411" s="4"/>
      <c r="AG1411" s="4"/>
      <c r="AH1411" s="4"/>
      <c r="AI1411" s="4"/>
      <c r="AJ1411" s="4"/>
      <c r="AK1411" s="4"/>
      <c r="AL1411" s="4"/>
      <c r="AM1411" s="4"/>
    </row>
    <row r="1412" spans="1:39" s="3" customFormat="1" ht="15" x14ac:dyDescent="0.25">
      <c r="A1412" s="63"/>
      <c r="B1412" s="63"/>
      <c r="C1412" s="63"/>
      <c r="D1412" s="63"/>
      <c r="E1412" s="10"/>
      <c r="F1412" s="10"/>
      <c r="G1412" s="7"/>
      <c r="I1412" s="63"/>
      <c r="J1412" s="47"/>
      <c r="K1412" s="108"/>
      <c r="M1412" s="63"/>
      <c r="N1412" s="197"/>
      <c r="P1412" s="113"/>
      <c r="Q1412" s="196"/>
      <c r="S1412" s="113"/>
      <c r="T1412" s="196"/>
      <c r="V1412" s="82"/>
      <c r="W1412" s="82"/>
      <c r="X1412" s="82"/>
      <c r="Y1412" s="82"/>
      <c r="Z1412" s="82"/>
      <c r="AA1412" s="65"/>
      <c r="AB1412" s="4"/>
      <c r="AC1412" s="4"/>
      <c r="AD1412" s="4"/>
      <c r="AE1412" s="4"/>
      <c r="AF1412" s="4"/>
      <c r="AG1412" s="4"/>
      <c r="AH1412" s="4"/>
      <c r="AI1412" s="4"/>
      <c r="AJ1412" s="4"/>
      <c r="AK1412" s="4"/>
      <c r="AL1412" s="4"/>
      <c r="AM1412" s="4"/>
    </row>
    <row r="1413" spans="1:39" s="3" customFormat="1" ht="15" x14ac:dyDescent="0.25">
      <c r="A1413" s="63"/>
      <c r="B1413" s="63"/>
      <c r="C1413" s="63"/>
      <c r="D1413" s="63"/>
      <c r="E1413" s="10"/>
      <c r="F1413" s="10"/>
      <c r="G1413" s="7"/>
      <c r="I1413" s="63"/>
      <c r="J1413" s="47"/>
      <c r="K1413" s="108"/>
      <c r="M1413" s="63"/>
      <c r="N1413" s="197"/>
      <c r="P1413" s="113"/>
      <c r="Q1413" s="196"/>
      <c r="S1413" s="113"/>
      <c r="T1413" s="196"/>
      <c r="V1413" s="82"/>
      <c r="W1413" s="82"/>
      <c r="X1413" s="82"/>
      <c r="Y1413" s="82"/>
      <c r="Z1413" s="82"/>
      <c r="AA1413" s="65"/>
      <c r="AB1413" s="4"/>
      <c r="AC1413" s="4"/>
      <c r="AD1413" s="4"/>
      <c r="AE1413" s="4"/>
      <c r="AF1413" s="4"/>
      <c r="AG1413" s="4"/>
      <c r="AH1413" s="4"/>
      <c r="AI1413" s="4"/>
      <c r="AJ1413" s="4"/>
      <c r="AK1413" s="4"/>
      <c r="AL1413" s="4"/>
      <c r="AM1413" s="4"/>
    </row>
    <row r="1414" spans="1:39" s="3" customFormat="1" ht="15" x14ac:dyDescent="0.25">
      <c r="A1414" s="63"/>
      <c r="B1414" s="63"/>
      <c r="C1414" s="63"/>
      <c r="D1414" s="63"/>
      <c r="E1414" s="10"/>
      <c r="F1414" s="10"/>
      <c r="G1414" s="7"/>
      <c r="I1414" s="63"/>
      <c r="J1414" s="47"/>
      <c r="K1414" s="108"/>
      <c r="M1414" s="63"/>
      <c r="N1414" s="197"/>
      <c r="P1414" s="113"/>
      <c r="Q1414" s="196"/>
      <c r="S1414" s="113"/>
      <c r="T1414" s="196"/>
      <c r="V1414" s="82"/>
      <c r="W1414" s="82"/>
      <c r="X1414" s="82"/>
      <c r="Y1414" s="82"/>
      <c r="Z1414" s="82"/>
      <c r="AA1414" s="65"/>
      <c r="AB1414" s="4"/>
      <c r="AC1414" s="4"/>
      <c r="AD1414" s="4"/>
      <c r="AE1414" s="4"/>
      <c r="AF1414" s="4"/>
      <c r="AG1414" s="4"/>
      <c r="AH1414" s="4"/>
      <c r="AI1414" s="4"/>
      <c r="AJ1414" s="4"/>
      <c r="AK1414" s="4"/>
      <c r="AL1414" s="4"/>
      <c r="AM1414" s="4"/>
    </row>
    <row r="1415" spans="1:39" s="3" customFormat="1" ht="15" x14ac:dyDescent="0.25">
      <c r="A1415" s="63"/>
      <c r="B1415" s="63"/>
      <c r="C1415" s="63"/>
      <c r="D1415" s="63"/>
      <c r="E1415" s="10"/>
      <c r="F1415" s="10"/>
      <c r="G1415" s="7"/>
      <c r="I1415" s="63"/>
      <c r="J1415" s="47"/>
      <c r="K1415" s="108"/>
      <c r="M1415" s="63"/>
      <c r="N1415" s="197"/>
      <c r="P1415" s="113"/>
      <c r="Q1415" s="196"/>
      <c r="S1415" s="113"/>
      <c r="T1415" s="196"/>
      <c r="V1415" s="82"/>
      <c r="W1415" s="82"/>
      <c r="X1415" s="82"/>
      <c r="Y1415" s="82"/>
      <c r="Z1415" s="82"/>
      <c r="AA1415" s="65"/>
      <c r="AB1415" s="4"/>
      <c r="AC1415" s="4"/>
      <c r="AD1415" s="4"/>
      <c r="AE1415" s="4"/>
      <c r="AF1415" s="4"/>
      <c r="AG1415" s="4"/>
      <c r="AH1415" s="4"/>
      <c r="AI1415" s="4"/>
      <c r="AJ1415" s="4"/>
      <c r="AK1415" s="4"/>
      <c r="AL1415" s="4"/>
      <c r="AM1415" s="4"/>
    </row>
    <row r="1416" spans="1:39" s="3" customFormat="1" ht="15" x14ac:dyDescent="0.25">
      <c r="A1416" s="63"/>
      <c r="B1416" s="63"/>
      <c r="C1416" s="63"/>
      <c r="D1416" s="63"/>
      <c r="E1416" s="10"/>
      <c r="F1416" s="10"/>
      <c r="G1416" s="7"/>
      <c r="I1416" s="63"/>
      <c r="J1416" s="47"/>
      <c r="K1416" s="108"/>
      <c r="M1416" s="63"/>
      <c r="N1416" s="197"/>
      <c r="P1416" s="113"/>
      <c r="Q1416" s="196"/>
      <c r="S1416" s="113"/>
      <c r="T1416" s="196"/>
      <c r="V1416" s="82"/>
      <c r="W1416" s="82"/>
      <c r="X1416" s="82"/>
      <c r="Y1416" s="82"/>
      <c r="Z1416" s="82"/>
      <c r="AA1416" s="65"/>
      <c r="AB1416" s="4"/>
      <c r="AC1416" s="4"/>
      <c r="AD1416" s="4"/>
      <c r="AE1416" s="4"/>
      <c r="AF1416" s="4"/>
      <c r="AG1416" s="4"/>
      <c r="AH1416" s="4"/>
      <c r="AI1416" s="4"/>
      <c r="AJ1416" s="4"/>
      <c r="AK1416" s="4"/>
      <c r="AL1416" s="4"/>
      <c r="AM1416" s="4"/>
    </row>
    <row r="1417" spans="1:39" s="3" customFormat="1" ht="15" x14ac:dyDescent="0.25">
      <c r="A1417" s="63"/>
      <c r="B1417" s="63"/>
      <c r="C1417" s="63"/>
      <c r="D1417" s="63"/>
      <c r="E1417" s="10"/>
      <c r="F1417" s="10"/>
      <c r="G1417" s="7"/>
      <c r="I1417" s="63"/>
      <c r="J1417" s="47"/>
      <c r="K1417" s="108"/>
      <c r="M1417" s="63"/>
      <c r="N1417" s="197"/>
      <c r="P1417" s="113"/>
      <c r="Q1417" s="196"/>
      <c r="S1417" s="113"/>
      <c r="T1417" s="196"/>
      <c r="V1417" s="82"/>
      <c r="W1417" s="82"/>
      <c r="X1417" s="82"/>
      <c r="Y1417" s="82"/>
      <c r="Z1417" s="82"/>
      <c r="AA1417" s="65"/>
      <c r="AB1417" s="4"/>
      <c r="AC1417" s="4"/>
      <c r="AD1417" s="4"/>
      <c r="AE1417" s="4"/>
      <c r="AF1417" s="4"/>
      <c r="AG1417" s="4"/>
      <c r="AH1417" s="4"/>
      <c r="AI1417" s="4"/>
      <c r="AJ1417" s="4"/>
      <c r="AK1417" s="4"/>
      <c r="AL1417" s="4"/>
      <c r="AM1417" s="4"/>
    </row>
    <row r="1418" spans="1:39" s="3" customFormat="1" ht="15" x14ac:dyDescent="0.25">
      <c r="A1418" s="63"/>
      <c r="B1418" s="63"/>
      <c r="C1418" s="63"/>
      <c r="D1418" s="63"/>
      <c r="E1418" s="10"/>
      <c r="F1418" s="10"/>
      <c r="G1418" s="7"/>
      <c r="I1418" s="63"/>
      <c r="J1418" s="47"/>
      <c r="K1418" s="108"/>
      <c r="M1418" s="63"/>
      <c r="N1418" s="197"/>
      <c r="P1418" s="113"/>
      <c r="Q1418" s="196"/>
      <c r="S1418" s="113"/>
      <c r="T1418" s="196"/>
      <c r="V1418" s="82"/>
      <c r="W1418" s="82"/>
      <c r="X1418" s="82"/>
      <c r="Y1418" s="82"/>
      <c r="Z1418" s="82"/>
      <c r="AA1418" s="65"/>
      <c r="AB1418" s="4"/>
      <c r="AC1418" s="4"/>
      <c r="AD1418" s="4"/>
      <c r="AE1418" s="4"/>
      <c r="AF1418" s="4"/>
      <c r="AG1418" s="4"/>
      <c r="AH1418" s="4"/>
      <c r="AI1418" s="4"/>
      <c r="AJ1418" s="4"/>
      <c r="AK1418" s="4"/>
      <c r="AL1418" s="4"/>
      <c r="AM1418" s="4"/>
    </row>
    <row r="1419" spans="1:39" s="3" customFormat="1" ht="15" x14ac:dyDescent="0.25">
      <c r="A1419" s="63"/>
      <c r="B1419" s="63"/>
      <c r="C1419" s="63"/>
      <c r="D1419" s="63"/>
      <c r="E1419" s="10"/>
      <c r="F1419" s="10"/>
      <c r="G1419" s="7"/>
      <c r="I1419" s="63"/>
      <c r="J1419" s="47"/>
      <c r="K1419" s="108"/>
      <c r="M1419" s="63"/>
      <c r="N1419" s="197"/>
      <c r="P1419" s="113"/>
      <c r="Q1419" s="196"/>
      <c r="S1419" s="113"/>
      <c r="T1419" s="196"/>
      <c r="V1419" s="82"/>
      <c r="W1419" s="82"/>
      <c r="X1419" s="82"/>
      <c r="Y1419" s="82"/>
      <c r="Z1419" s="82"/>
      <c r="AA1419" s="65"/>
      <c r="AB1419" s="4"/>
      <c r="AC1419" s="4"/>
      <c r="AD1419" s="4"/>
      <c r="AE1419" s="4"/>
      <c r="AF1419" s="4"/>
      <c r="AG1419" s="4"/>
      <c r="AH1419" s="4"/>
      <c r="AI1419" s="4"/>
      <c r="AJ1419" s="4"/>
      <c r="AK1419" s="4"/>
      <c r="AL1419" s="4"/>
      <c r="AM1419" s="4"/>
    </row>
    <row r="1420" spans="1:39" s="3" customFormat="1" ht="15" x14ac:dyDescent="0.25">
      <c r="A1420" s="63"/>
      <c r="B1420" s="63"/>
      <c r="C1420" s="63"/>
      <c r="D1420" s="63"/>
      <c r="E1420" s="10"/>
      <c r="F1420" s="10"/>
      <c r="G1420" s="7"/>
      <c r="I1420" s="63"/>
      <c r="J1420" s="47"/>
      <c r="K1420" s="108"/>
      <c r="M1420" s="63"/>
      <c r="N1420" s="197"/>
      <c r="P1420" s="113"/>
      <c r="Q1420" s="196"/>
      <c r="S1420" s="113"/>
      <c r="T1420" s="196"/>
      <c r="V1420" s="82"/>
      <c r="W1420" s="82"/>
      <c r="X1420" s="82"/>
      <c r="Y1420" s="82"/>
      <c r="Z1420" s="82"/>
      <c r="AA1420" s="65"/>
      <c r="AB1420" s="4"/>
      <c r="AC1420" s="4"/>
      <c r="AD1420" s="4"/>
      <c r="AE1420" s="4"/>
      <c r="AF1420" s="4"/>
      <c r="AG1420" s="4"/>
      <c r="AH1420" s="4"/>
      <c r="AI1420" s="4"/>
      <c r="AJ1420" s="4"/>
      <c r="AK1420" s="4"/>
      <c r="AL1420" s="4"/>
      <c r="AM1420" s="4"/>
    </row>
    <row r="1421" spans="1:39" s="3" customFormat="1" ht="15" x14ac:dyDescent="0.25">
      <c r="A1421" s="63"/>
      <c r="B1421" s="63"/>
      <c r="C1421" s="63"/>
      <c r="D1421" s="63"/>
      <c r="E1421" s="10"/>
      <c r="F1421" s="10"/>
      <c r="G1421" s="7"/>
      <c r="I1421" s="63"/>
      <c r="J1421" s="47"/>
      <c r="K1421" s="108"/>
      <c r="M1421" s="63"/>
      <c r="N1421" s="197"/>
      <c r="P1421" s="113"/>
      <c r="Q1421" s="196"/>
      <c r="S1421" s="113"/>
      <c r="T1421" s="196"/>
      <c r="V1421" s="82"/>
      <c r="W1421" s="82"/>
      <c r="X1421" s="82"/>
      <c r="Y1421" s="82"/>
      <c r="Z1421" s="82"/>
      <c r="AA1421" s="65"/>
      <c r="AB1421" s="4"/>
      <c r="AC1421" s="4"/>
      <c r="AD1421" s="4"/>
      <c r="AE1421" s="4"/>
      <c r="AF1421" s="4"/>
      <c r="AG1421" s="4"/>
      <c r="AH1421" s="4"/>
      <c r="AI1421" s="4"/>
      <c r="AJ1421" s="4"/>
      <c r="AK1421" s="4"/>
      <c r="AL1421" s="4"/>
      <c r="AM1421" s="4"/>
    </row>
    <row r="1422" spans="1:39" s="3" customFormat="1" ht="15" x14ac:dyDescent="0.25">
      <c r="A1422" s="63"/>
      <c r="B1422" s="63"/>
      <c r="C1422" s="63"/>
      <c r="D1422" s="63"/>
      <c r="E1422" s="10"/>
      <c r="F1422" s="10"/>
      <c r="G1422" s="7"/>
      <c r="I1422" s="63"/>
      <c r="J1422" s="47"/>
      <c r="K1422" s="108"/>
      <c r="M1422" s="63"/>
      <c r="N1422" s="197"/>
      <c r="P1422" s="113"/>
      <c r="Q1422" s="196"/>
      <c r="S1422" s="113"/>
      <c r="T1422" s="196"/>
      <c r="V1422" s="82"/>
      <c r="W1422" s="82"/>
      <c r="X1422" s="82"/>
      <c r="Y1422" s="82"/>
      <c r="Z1422" s="82"/>
      <c r="AA1422" s="65"/>
      <c r="AB1422" s="4"/>
      <c r="AC1422" s="4"/>
      <c r="AD1422" s="4"/>
      <c r="AE1422" s="4"/>
      <c r="AF1422" s="4"/>
      <c r="AG1422" s="4"/>
      <c r="AH1422" s="4"/>
      <c r="AI1422" s="4"/>
      <c r="AJ1422" s="4"/>
      <c r="AK1422" s="4"/>
      <c r="AL1422" s="4"/>
      <c r="AM1422" s="4"/>
    </row>
    <row r="1423" spans="1:39" s="3" customFormat="1" ht="15" x14ac:dyDescent="0.25">
      <c r="A1423" s="63"/>
      <c r="B1423" s="63"/>
      <c r="C1423" s="63"/>
      <c r="D1423" s="63"/>
      <c r="E1423" s="10"/>
      <c r="F1423" s="10"/>
      <c r="G1423" s="7"/>
      <c r="I1423" s="63"/>
      <c r="J1423" s="47"/>
      <c r="K1423" s="108"/>
      <c r="M1423" s="63"/>
      <c r="N1423" s="197"/>
      <c r="P1423" s="113"/>
      <c r="Q1423" s="196"/>
      <c r="S1423" s="113"/>
      <c r="T1423" s="196"/>
      <c r="V1423" s="82"/>
      <c r="W1423" s="82"/>
      <c r="X1423" s="82"/>
      <c r="Y1423" s="82"/>
      <c r="Z1423" s="82"/>
      <c r="AA1423" s="65"/>
      <c r="AB1423" s="4"/>
      <c r="AC1423" s="4"/>
      <c r="AD1423" s="4"/>
      <c r="AE1423" s="4"/>
      <c r="AF1423" s="4"/>
      <c r="AG1423" s="4"/>
      <c r="AH1423" s="4"/>
      <c r="AI1423" s="4"/>
      <c r="AJ1423" s="4"/>
      <c r="AK1423" s="4"/>
      <c r="AL1423" s="4"/>
      <c r="AM1423" s="4"/>
    </row>
    <row r="1424" spans="1:39" s="3" customFormat="1" ht="15" x14ac:dyDescent="0.25">
      <c r="A1424" s="63"/>
      <c r="B1424" s="63"/>
      <c r="C1424" s="63"/>
      <c r="D1424" s="63"/>
      <c r="E1424" s="10"/>
      <c r="F1424" s="10"/>
      <c r="G1424" s="7"/>
      <c r="I1424" s="63"/>
      <c r="J1424" s="47"/>
      <c r="K1424" s="108"/>
      <c r="M1424" s="63"/>
      <c r="N1424" s="197"/>
      <c r="P1424" s="113"/>
      <c r="Q1424" s="196"/>
      <c r="S1424" s="113"/>
      <c r="T1424" s="196"/>
      <c r="V1424" s="82"/>
      <c r="W1424" s="82"/>
      <c r="X1424" s="82"/>
      <c r="Y1424" s="82"/>
      <c r="Z1424" s="82"/>
      <c r="AA1424" s="65"/>
      <c r="AB1424" s="4"/>
      <c r="AC1424" s="4"/>
      <c r="AD1424" s="4"/>
      <c r="AE1424" s="4"/>
      <c r="AF1424" s="4"/>
      <c r="AG1424" s="4"/>
      <c r="AH1424" s="4"/>
      <c r="AI1424" s="4"/>
      <c r="AJ1424" s="4"/>
      <c r="AK1424" s="4"/>
      <c r="AL1424" s="4"/>
      <c r="AM1424" s="4"/>
    </row>
    <row r="1425" spans="1:39" s="3" customFormat="1" ht="15" x14ac:dyDescent="0.25">
      <c r="A1425" s="63"/>
      <c r="B1425" s="63"/>
      <c r="C1425" s="63"/>
      <c r="D1425" s="63"/>
      <c r="E1425" s="10"/>
      <c r="F1425" s="10"/>
      <c r="G1425" s="7"/>
      <c r="I1425" s="63"/>
      <c r="J1425" s="47"/>
      <c r="K1425" s="108"/>
      <c r="M1425" s="63"/>
      <c r="N1425" s="197"/>
      <c r="P1425" s="113"/>
      <c r="Q1425" s="196"/>
      <c r="S1425" s="113"/>
      <c r="T1425" s="196"/>
      <c r="V1425" s="82"/>
      <c r="W1425" s="82"/>
      <c r="X1425" s="82"/>
      <c r="Y1425" s="82"/>
      <c r="Z1425" s="82"/>
      <c r="AA1425" s="65"/>
      <c r="AB1425" s="4"/>
      <c r="AC1425" s="4"/>
      <c r="AD1425" s="4"/>
      <c r="AE1425" s="4"/>
      <c r="AF1425" s="4"/>
      <c r="AG1425" s="4"/>
      <c r="AH1425" s="4"/>
      <c r="AI1425" s="4"/>
      <c r="AJ1425" s="4"/>
      <c r="AK1425" s="4"/>
      <c r="AL1425" s="4"/>
      <c r="AM1425" s="4"/>
    </row>
    <row r="1426" spans="1:39" s="3" customFormat="1" ht="15" x14ac:dyDescent="0.25">
      <c r="A1426" s="63"/>
      <c r="B1426" s="63"/>
      <c r="C1426" s="63"/>
      <c r="D1426" s="63"/>
      <c r="E1426" s="10"/>
      <c r="F1426" s="10"/>
      <c r="G1426" s="7"/>
      <c r="I1426" s="63"/>
      <c r="J1426" s="47"/>
      <c r="K1426" s="108"/>
      <c r="M1426" s="63"/>
      <c r="N1426" s="197"/>
      <c r="P1426" s="113"/>
      <c r="Q1426" s="196"/>
      <c r="S1426" s="113"/>
      <c r="T1426" s="196"/>
      <c r="V1426" s="82"/>
      <c r="W1426" s="82"/>
      <c r="X1426" s="82"/>
      <c r="Y1426" s="82"/>
      <c r="Z1426" s="82"/>
      <c r="AA1426" s="65"/>
      <c r="AB1426" s="4"/>
      <c r="AC1426" s="4"/>
      <c r="AD1426" s="4"/>
      <c r="AE1426" s="4"/>
      <c r="AF1426" s="4"/>
      <c r="AG1426" s="4"/>
      <c r="AH1426" s="4"/>
      <c r="AI1426" s="4"/>
      <c r="AJ1426" s="4"/>
      <c r="AK1426" s="4"/>
      <c r="AL1426" s="4"/>
      <c r="AM1426" s="4"/>
    </row>
    <row r="1427" spans="1:39" s="3" customFormat="1" ht="15" x14ac:dyDescent="0.25">
      <c r="A1427" s="63"/>
      <c r="B1427" s="63"/>
      <c r="C1427" s="63"/>
      <c r="D1427" s="63"/>
      <c r="E1427" s="10"/>
      <c r="F1427" s="10"/>
      <c r="G1427" s="7"/>
      <c r="I1427" s="63"/>
      <c r="J1427" s="47"/>
      <c r="K1427" s="108"/>
      <c r="M1427" s="63"/>
      <c r="N1427" s="197"/>
      <c r="P1427" s="113"/>
      <c r="Q1427" s="196"/>
      <c r="S1427" s="113"/>
      <c r="T1427" s="196"/>
      <c r="V1427" s="82"/>
      <c r="W1427" s="82"/>
      <c r="X1427" s="82"/>
      <c r="Y1427" s="82"/>
      <c r="Z1427" s="82"/>
      <c r="AA1427" s="65"/>
      <c r="AB1427" s="4"/>
      <c r="AC1427" s="4"/>
      <c r="AD1427" s="4"/>
      <c r="AE1427" s="4"/>
      <c r="AF1427" s="4"/>
      <c r="AG1427" s="4"/>
      <c r="AH1427" s="4"/>
      <c r="AI1427" s="4"/>
      <c r="AJ1427" s="4"/>
      <c r="AK1427" s="4"/>
      <c r="AL1427" s="4"/>
      <c r="AM1427" s="4"/>
    </row>
    <row r="1428" spans="1:39" s="3" customFormat="1" ht="15" x14ac:dyDescent="0.25">
      <c r="A1428" s="63"/>
      <c r="B1428" s="63"/>
      <c r="C1428" s="63"/>
      <c r="D1428" s="63"/>
      <c r="E1428" s="10"/>
      <c r="F1428" s="10"/>
      <c r="G1428" s="7"/>
      <c r="I1428" s="63"/>
      <c r="J1428" s="47"/>
      <c r="K1428" s="108"/>
      <c r="M1428" s="63"/>
      <c r="N1428" s="197"/>
      <c r="P1428" s="113"/>
      <c r="Q1428" s="196"/>
      <c r="S1428" s="113"/>
      <c r="T1428" s="196"/>
      <c r="V1428" s="82"/>
      <c r="W1428" s="82"/>
      <c r="X1428" s="82"/>
      <c r="Y1428" s="82"/>
      <c r="Z1428" s="82"/>
      <c r="AA1428" s="65"/>
      <c r="AB1428" s="4"/>
      <c r="AC1428" s="4"/>
      <c r="AD1428" s="4"/>
      <c r="AE1428" s="4"/>
      <c r="AF1428" s="4"/>
      <c r="AG1428" s="4"/>
      <c r="AH1428" s="4"/>
      <c r="AI1428" s="4"/>
      <c r="AJ1428" s="4"/>
      <c r="AK1428" s="4"/>
      <c r="AL1428" s="4"/>
      <c r="AM1428" s="4"/>
    </row>
    <row r="1429" spans="1:39" s="3" customFormat="1" ht="15" x14ac:dyDescent="0.25">
      <c r="A1429" s="63"/>
      <c r="B1429" s="63"/>
      <c r="C1429" s="63"/>
      <c r="D1429" s="63"/>
      <c r="E1429" s="10"/>
      <c r="F1429" s="10"/>
      <c r="G1429" s="7"/>
      <c r="I1429" s="63"/>
      <c r="J1429" s="47"/>
      <c r="K1429" s="108"/>
      <c r="M1429" s="63"/>
      <c r="N1429" s="197"/>
      <c r="P1429" s="113"/>
      <c r="Q1429" s="196"/>
      <c r="S1429" s="113"/>
      <c r="T1429" s="196"/>
      <c r="V1429" s="82"/>
      <c r="W1429" s="82"/>
      <c r="X1429" s="82"/>
      <c r="Y1429" s="82"/>
      <c r="Z1429" s="82"/>
      <c r="AA1429" s="65"/>
      <c r="AB1429" s="4"/>
      <c r="AC1429" s="4"/>
      <c r="AD1429" s="4"/>
      <c r="AE1429" s="4"/>
      <c r="AF1429" s="4"/>
      <c r="AG1429" s="4"/>
      <c r="AH1429" s="4"/>
      <c r="AI1429" s="4"/>
      <c r="AJ1429" s="4"/>
      <c r="AK1429" s="4"/>
      <c r="AL1429" s="4"/>
      <c r="AM1429" s="4"/>
    </row>
    <row r="1430" spans="1:39" s="3" customFormat="1" ht="15" x14ac:dyDescent="0.25">
      <c r="A1430" s="63"/>
      <c r="B1430" s="63"/>
      <c r="C1430" s="63"/>
      <c r="D1430" s="63"/>
      <c r="E1430" s="10"/>
      <c r="F1430" s="10"/>
      <c r="G1430" s="7"/>
      <c r="I1430" s="63"/>
      <c r="J1430" s="47"/>
      <c r="K1430" s="108"/>
      <c r="M1430" s="63"/>
      <c r="N1430" s="197"/>
      <c r="P1430" s="113"/>
      <c r="Q1430" s="196"/>
      <c r="S1430" s="113"/>
      <c r="T1430" s="196"/>
      <c r="V1430" s="82"/>
      <c r="W1430" s="82"/>
      <c r="X1430" s="82"/>
      <c r="Y1430" s="82"/>
      <c r="Z1430" s="82"/>
      <c r="AA1430" s="65"/>
      <c r="AB1430" s="4"/>
      <c r="AC1430" s="4"/>
      <c r="AD1430" s="4"/>
      <c r="AE1430" s="4"/>
      <c r="AF1430" s="4"/>
      <c r="AG1430" s="4"/>
      <c r="AH1430" s="4"/>
      <c r="AI1430" s="4"/>
      <c r="AJ1430" s="4"/>
      <c r="AK1430" s="4"/>
      <c r="AL1430" s="4"/>
      <c r="AM1430" s="4"/>
    </row>
    <row r="1431" spans="1:39" s="3" customFormat="1" ht="15" x14ac:dyDescent="0.25">
      <c r="A1431" s="63"/>
      <c r="B1431" s="63"/>
      <c r="C1431" s="63"/>
      <c r="D1431" s="63"/>
      <c r="E1431" s="10"/>
      <c r="F1431" s="10"/>
      <c r="G1431" s="7"/>
      <c r="I1431" s="63"/>
      <c r="J1431" s="47"/>
      <c r="K1431" s="108"/>
      <c r="M1431" s="63"/>
      <c r="N1431" s="197"/>
      <c r="P1431" s="113"/>
      <c r="Q1431" s="196"/>
      <c r="S1431" s="113"/>
      <c r="T1431" s="196"/>
      <c r="V1431" s="82"/>
      <c r="W1431" s="82"/>
      <c r="X1431" s="82"/>
      <c r="Y1431" s="82"/>
      <c r="Z1431" s="82"/>
      <c r="AA1431" s="65"/>
      <c r="AB1431" s="4"/>
      <c r="AC1431" s="4"/>
      <c r="AD1431" s="4"/>
      <c r="AE1431" s="4"/>
      <c r="AF1431" s="4"/>
      <c r="AG1431" s="4"/>
      <c r="AH1431" s="4"/>
      <c r="AI1431" s="4"/>
      <c r="AJ1431" s="4"/>
      <c r="AK1431" s="4"/>
      <c r="AL1431" s="4"/>
      <c r="AM1431" s="4"/>
    </row>
    <row r="1432" spans="1:39" s="3" customFormat="1" ht="15" x14ac:dyDescent="0.25">
      <c r="A1432" s="63"/>
      <c r="B1432" s="63"/>
      <c r="C1432" s="63"/>
      <c r="D1432" s="63"/>
      <c r="E1432" s="10"/>
      <c r="F1432" s="10"/>
      <c r="G1432" s="7"/>
      <c r="I1432" s="63"/>
      <c r="J1432" s="47"/>
      <c r="K1432" s="108"/>
      <c r="M1432" s="63"/>
      <c r="N1432" s="197"/>
      <c r="P1432" s="113"/>
      <c r="Q1432" s="196"/>
      <c r="S1432" s="113"/>
      <c r="T1432" s="196"/>
      <c r="V1432" s="82"/>
      <c r="W1432" s="82"/>
      <c r="X1432" s="82"/>
      <c r="Y1432" s="82"/>
      <c r="Z1432" s="82"/>
      <c r="AA1432" s="65"/>
      <c r="AB1432" s="4"/>
      <c r="AC1432" s="4"/>
      <c r="AD1432" s="4"/>
      <c r="AE1432" s="4"/>
      <c r="AF1432" s="4"/>
      <c r="AG1432" s="4"/>
      <c r="AH1432" s="4"/>
      <c r="AI1432" s="4"/>
      <c r="AJ1432" s="4"/>
      <c r="AK1432" s="4"/>
      <c r="AL1432" s="4"/>
      <c r="AM1432" s="4"/>
    </row>
    <row r="1433" spans="1:39" s="3" customFormat="1" ht="15" x14ac:dyDescent="0.25">
      <c r="A1433" s="63"/>
      <c r="B1433" s="63"/>
      <c r="C1433" s="63"/>
      <c r="D1433" s="63"/>
      <c r="E1433" s="10"/>
      <c r="F1433" s="10"/>
      <c r="G1433" s="7"/>
      <c r="I1433" s="63"/>
      <c r="J1433" s="47"/>
      <c r="K1433" s="108"/>
      <c r="M1433" s="63"/>
      <c r="N1433" s="197"/>
      <c r="P1433" s="113"/>
      <c r="Q1433" s="196"/>
      <c r="S1433" s="113"/>
      <c r="T1433" s="196"/>
      <c r="V1433" s="82"/>
      <c r="W1433" s="82"/>
      <c r="X1433" s="82"/>
      <c r="Y1433" s="82"/>
      <c r="Z1433" s="82"/>
      <c r="AA1433" s="65"/>
      <c r="AB1433" s="4"/>
      <c r="AC1433" s="4"/>
      <c r="AD1433" s="4"/>
      <c r="AE1433" s="4"/>
      <c r="AF1433" s="4"/>
      <c r="AG1433" s="4"/>
      <c r="AH1433" s="4"/>
      <c r="AI1433" s="4"/>
      <c r="AJ1433" s="4"/>
      <c r="AK1433" s="4"/>
      <c r="AL1433" s="4"/>
      <c r="AM1433" s="4"/>
    </row>
    <row r="1434" spans="1:39" s="3" customFormat="1" ht="15" x14ac:dyDescent="0.25">
      <c r="A1434" s="63"/>
      <c r="B1434" s="63"/>
      <c r="C1434" s="63"/>
      <c r="D1434" s="63"/>
      <c r="E1434" s="10"/>
      <c r="F1434" s="10"/>
      <c r="G1434" s="7"/>
      <c r="I1434" s="63"/>
      <c r="J1434" s="47"/>
      <c r="K1434" s="108"/>
      <c r="M1434" s="63"/>
      <c r="N1434" s="197"/>
      <c r="P1434" s="113"/>
      <c r="Q1434" s="196"/>
      <c r="S1434" s="113"/>
      <c r="T1434" s="196"/>
      <c r="V1434" s="82"/>
      <c r="W1434" s="82"/>
      <c r="X1434" s="82"/>
      <c r="Y1434" s="82"/>
      <c r="Z1434" s="82"/>
      <c r="AA1434" s="65"/>
      <c r="AB1434" s="4"/>
      <c r="AC1434" s="4"/>
      <c r="AD1434" s="4"/>
      <c r="AE1434" s="4"/>
      <c r="AF1434" s="4"/>
      <c r="AG1434" s="4"/>
      <c r="AH1434" s="4"/>
      <c r="AI1434" s="4"/>
      <c r="AJ1434" s="4"/>
      <c r="AK1434" s="4"/>
      <c r="AL1434" s="4"/>
      <c r="AM1434" s="4"/>
    </row>
    <row r="1435" spans="1:39" s="3" customFormat="1" ht="15" x14ac:dyDescent="0.25">
      <c r="A1435" s="63"/>
      <c r="B1435" s="63"/>
      <c r="C1435" s="63"/>
      <c r="D1435" s="63"/>
      <c r="E1435" s="10"/>
      <c r="F1435" s="10"/>
      <c r="G1435" s="7"/>
      <c r="I1435" s="63"/>
      <c r="J1435" s="47"/>
      <c r="K1435" s="108"/>
      <c r="M1435" s="63"/>
      <c r="N1435" s="197"/>
      <c r="P1435" s="113"/>
      <c r="Q1435" s="196"/>
      <c r="S1435" s="113"/>
      <c r="T1435" s="196"/>
      <c r="V1435" s="82"/>
      <c r="W1435" s="82"/>
      <c r="X1435" s="82"/>
      <c r="Y1435" s="82"/>
      <c r="Z1435" s="82"/>
      <c r="AA1435" s="65"/>
      <c r="AB1435" s="4"/>
      <c r="AC1435" s="4"/>
      <c r="AD1435" s="4"/>
      <c r="AE1435" s="4"/>
      <c r="AF1435" s="4"/>
      <c r="AG1435" s="4"/>
      <c r="AH1435" s="4"/>
      <c r="AI1435" s="4"/>
      <c r="AJ1435" s="4"/>
      <c r="AK1435" s="4"/>
      <c r="AL1435" s="4"/>
      <c r="AM1435" s="4"/>
    </row>
    <row r="1436" spans="1:39" s="3" customFormat="1" ht="15" x14ac:dyDescent="0.25">
      <c r="A1436" s="63"/>
      <c r="B1436" s="63"/>
      <c r="C1436" s="63"/>
      <c r="D1436" s="63"/>
      <c r="E1436" s="10"/>
      <c r="F1436" s="10"/>
      <c r="G1436" s="7"/>
      <c r="I1436" s="63"/>
      <c r="J1436" s="47"/>
      <c r="K1436" s="108"/>
      <c r="M1436" s="63"/>
      <c r="N1436" s="197"/>
      <c r="P1436" s="113"/>
      <c r="Q1436" s="196"/>
      <c r="S1436" s="113"/>
      <c r="T1436" s="196"/>
      <c r="V1436" s="82"/>
      <c r="W1436" s="82"/>
      <c r="X1436" s="82"/>
      <c r="Y1436" s="82"/>
      <c r="Z1436" s="82"/>
      <c r="AA1436" s="65"/>
      <c r="AB1436" s="4"/>
      <c r="AC1436" s="4"/>
      <c r="AD1436" s="4"/>
      <c r="AE1436" s="4"/>
      <c r="AF1436" s="4"/>
      <c r="AG1436" s="4"/>
      <c r="AH1436" s="4"/>
      <c r="AI1436" s="4"/>
      <c r="AJ1436" s="4"/>
      <c r="AK1436" s="4"/>
      <c r="AL1436" s="4"/>
      <c r="AM1436" s="4"/>
    </row>
    <row r="1437" spans="1:39" s="3" customFormat="1" ht="15" x14ac:dyDescent="0.25">
      <c r="A1437" s="63"/>
      <c r="B1437" s="63"/>
      <c r="C1437" s="63"/>
      <c r="D1437" s="63"/>
      <c r="E1437" s="10"/>
      <c r="F1437" s="10"/>
      <c r="G1437" s="7"/>
      <c r="I1437" s="63"/>
      <c r="J1437" s="47"/>
      <c r="K1437" s="108"/>
      <c r="M1437" s="63"/>
      <c r="N1437" s="197"/>
      <c r="P1437" s="113"/>
      <c r="Q1437" s="196"/>
      <c r="S1437" s="113"/>
      <c r="T1437" s="196"/>
      <c r="V1437" s="82"/>
      <c r="W1437" s="82"/>
      <c r="X1437" s="82"/>
      <c r="Y1437" s="82"/>
      <c r="Z1437" s="82"/>
      <c r="AA1437" s="65"/>
      <c r="AB1437" s="4"/>
      <c r="AC1437" s="4"/>
      <c r="AD1437" s="4"/>
      <c r="AE1437" s="4"/>
      <c r="AF1437" s="4"/>
      <c r="AG1437" s="4"/>
      <c r="AH1437" s="4"/>
      <c r="AI1437" s="4"/>
      <c r="AJ1437" s="4"/>
      <c r="AK1437" s="4"/>
      <c r="AL1437" s="4"/>
      <c r="AM1437" s="4"/>
    </row>
    <row r="1438" spans="1:39" s="3" customFormat="1" ht="15" x14ac:dyDescent="0.25">
      <c r="A1438" s="63"/>
      <c r="B1438" s="63"/>
      <c r="C1438" s="63"/>
      <c r="D1438" s="63"/>
      <c r="E1438" s="10"/>
      <c r="F1438" s="10"/>
      <c r="G1438" s="7"/>
      <c r="I1438" s="63"/>
      <c r="J1438" s="47"/>
      <c r="K1438" s="108"/>
      <c r="M1438" s="63"/>
      <c r="N1438" s="197"/>
      <c r="P1438" s="113"/>
      <c r="Q1438" s="196"/>
      <c r="S1438" s="113"/>
      <c r="T1438" s="196"/>
      <c r="V1438" s="82"/>
      <c r="W1438" s="82"/>
      <c r="X1438" s="82"/>
      <c r="Y1438" s="82"/>
      <c r="Z1438" s="82"/>
      <c r="AA1438" s="65"/>
      <c r="AB1438" s="4"/>
      <c r="AC1438" s="4"/>
      <c r="AD1438" s="4"/>
      <c r="AE1438" s="4"/>
      <c r="AF1438" s="4"/>
      <c r="AG1438" s="4"/>
      <c r="AH1438" s="4"/>
      <c r="AI1438" s="4"/>
      <c r="AJ1438" s="4"/>
      <c r="AK1438" s="4"/>
      <c r="AL1438" s="4"/>
      <c r="AM1438" s="4"/>
    </row>
    <row r="1439" spans="1:39" s="3" customFormat="1" ht="15" x14ac:dyDescent="0.25">
      <c r="A1439" s="63"/>
      <c r="B1439" s="63"/>
      <c r="C1439" s="63"/>
      <c r="D1439" s="63"/>
      <c r="E1439" s="10"/>
      <c r="F1439" s="10"/>
      <c r="G1439" s="7"/>
      <c r="I1439" s="63"/>
      <c r="J1439" s="47"/>
      <c r="K1439" s="108"/>
      <c r="M1439" s="63"/>
      <c r="N1439" s="197"/>
      <c r="P1439" s="113"/>
      <c r="Q1439" s="196"/>
      <c r="S1439" s="113"/>
      <c r="T1439" s="196"/>
      <c r="V1439" s="82"/>
      <c r="W1439" s="82"/>
      <c r="X1439" s="82"/>
      <c r="Y1439" s="82"/>
      <c r="Z1439" s="82"/>
      <c r="AA1439" s="65"/>
      <c r="AB1439" s="4"/>
      <c r="AC1439" s="4"/>
      <c r="AD1439" s="4"/>
      <c r="AE1439" s="4"/>
      <c r="AF1439" s="4"/>
      <c r="AG1439" s="4"/>
      <c r="AH1439" s="4"/>
      <c r="AI1439" s="4"/>
      <c r="AJ1439" s="4"/>
      <c r="AK1439" s="4"/>
      <c r="AL1439" s="4"/>
      <c r="AM1439" s="4"/>
    </row>
    <row r="1440" spans="1:39" s="3" customFormat="1" ht="15" x14ac:dyDescent="0.25">
      <c r="A1440" s="63"/>
      <c r="B1440" s="63"/>
      <c r="C1440" s="63"/>
      <c r="D1440" s="63"/>
      <c r="E1440" s="10"/>
      <c r="F1440" s="10"/>
      <c r="G1440" s="7"/>
      <c r="I1440" s="63"/>
      <c r="J1440" s="47"/>
      <c r="K1440" s="108"/>
      <c r="M1440" s="63"/>
      <c r="N1440" s="197"/>
      <c r="P1440" s="113"/>
      <c r="Q1440" s="196"/>
      <c r="S1440" s="113"/>
      <c r="T1440" s="196"/>
      <c r="V1440" s="82"/>
      <c r="W1440" s="82"/>
      <c r="X1440" s="82"/>
      <c r="Y1440" s="82"/>
      <c r="Z1440" s="82"/>
      <c r="AA1440" s="65"/>
      <c r="AB1440" s="4"/>
      <c r="AC1440" s="4"/>
      <c r="AD1440" s="4"/>
      <c r="AE1440" s="4"/>
      <c r="AF1440" s="4"/>
      <c r="AG1440" s="4"/>
      <c r="AH1440" s="4"/>
      <c r="AI1440" s="4"/>
      <c r="AJ1440" s="4"/>
      <c r="AK1440" s="4"/>
      <c r="AL1440" s="4"/>
      <c r="AM1440" s="4"/>
    </row>
    <row r="1441" spans="1:39" s="3" customFormat="1" ht="15" x14ac:dyDescent="0.25">
      <c r="A1441" s="63"/>
      <c r="B1441" s="63"/>
      <c r="C1441" s="63"/>
      <c r="D1441" s="63"/>
      <c r="E1441" s="10"/>
      <c r="F1441" s="10"/>
      <c r="G1441" s="7"/>
      <c r="I1441" s="63"/>
      <c r="J1441" s="47"/>
      <c r="K1441" s="108"/>
      <c r="M1441" s="63"/>
      <c r="N1441" s="197"/>
      <c r="P1441" s="113"/>
      <c r="Q1441" s="196"/>
      <c r="S1441" s="113"/>
      <c r="T1441" s="196"/>
      <c r="V1441" s="82"/>
      <c r="W1441" s="82"/>
      <c r="X1441" s="82"/>
      <c r="Y1441" s="82"/>
      <c r="Z1441" s="82"/>
      <c r="AA1441" s="65"/>
      <c r="AB1441" s="4"/>
      <c r="AC1441" s="4"/>
      <c r="AD1441" s="4"/>
      <c r="AE1441" s="4"/>
      <c r="AF1441" s="4"/>
      <c r="AG1441" s="4"/>
      <c r="AH1441" s="4"/>
      <c r="AI1441" s="4"/>
      <c r="AJ1441" s="4"/>
      <c r="AK1441" s="4"/>
      <c r="AL1441" s="4"/>
      <c r="AM1441" s="4"/>
    </row>
    <row r="1442" spans="1:39" s="3" customFormat="1" ht="15" x14ac:dyDescent="0.25">
      <c r="A1442" s="63"/>
      <c r="B1442" s="63"/>
      <c r="C1442" s="63"/>
      <c r="D1442" s="63"/>
      <c r="E1442" s="10"/>
      <c r="F1442" s="10"/>
      <c r="G1442" s="7"/>
      <c r="I1442" s="63"/>
      <c r="J1442" s="47"/>
      <c r="K1442" s="108"/>
      <c r="M1442" s="63"/>
      <c r="N1442" s="197"/>
      <c r="P1442" s="113"/>
      <c r="Q1442" s="196"/>
      <c r="S1442" s="113"/>
      <c r="T1442" s="196"/>
      <c r="V1442" s="82"/>
      <c r="W1442" s="82"/>
      <c r="X1442" s="82"/>
      <c r="Y1442" s="82"/>
      <c r="Z1442" s="82"/>
      <c r="AA1442" s="65"/>
      <c r="AB1442" s="4"/>
      <c r="AC1442" s="4"/>
      <c r="AD1442" s="4"/>
      <c r="AE1442" s="4"/>
      <c r="AF1442" s="4"/>
      <c r="AG1442" s="4"/>
      <c r="AH1442" s="4"/>
      <c r="AI1442" s="4"/>
      <c r="AJ1442" s="4"/>
      <c r="AK1442" s="4"/>
      <c r="AL1442" s="4"/>
      <c r="AM1442" s="4"/>
    </row>
    <row r="1443" spans="1:39" s="3" customFormat="1" ht="15" x14ac:dyDescent="0.25">
      <c r="A1443" s="63"/>
      <c r="B1443" s="63"/>
      <c r="C1443" s="63"/>
      <c r="D1443" s="63"/>
      <c r="E1443" s="10"/>
      <c r="F1443" s="10"/>
      <c r="G1443" s="7"/>
      <c r="I1443" s="63"/>
      <c r="J1443" s="47"/>
      <c r="K1443" s="108"/>
      <c r="M1443" s="63"/>
      <c r="N1443" s="197"/>
      <c r="P1443" s="113"/>
      <c r="Q1443" s="196"/>
      <c r="S1443" s="113"/>
      <c r="T1443" s="196"/>
      <c r="V1443" s="82"/>
      <c r="W1443" s="82"/>
      <c r="X1443" s="82"/>
      <c r="Y1443" s="82"/>
      <c r="Z1443" s="82"/>
      <c r="AA1443" s="65"/>
      <c r="AB1443" s="4"/>
      <c r="AC1443" s="4"/>
      <c r="AD1443" s="4"/>
      <c r="AE1443" s="4"/>
      <c r="AF1443" s="4"/>
      <c r="AG1443" s="4"/>
      <c r="AH1443" s="4"/>
      <c r="AI1443" s="4"/>
      <c r="AJ1443" s="4"/>
      <c r="AK1443" s="4"/>
      <c r="AL1443" s="4"/>
      <c r="AM1443" s="4"/>
    </row>
    <row r="1444" spans="1:39" s="3" customFormat="1" ht="15" x14ac:dyDescent="0.25">
      <c r="A1444" s="63"/>
      <c r="B1444" s="63"/>
      <c r="C1444" s="63"/>
      <c r="D1444" s="63"/>
      <c r="E1444" s="10"/>
      <c r="F1444" s="10"/>
      <c r="G1444" s="7"/>
      <c r="I1444" s="63"/>
      <c r="J1444" s="47"/>
      <c r="K1444" s="108"/>
      <c r="M1444" s="63"/>
      <c r="N1444" s="197"/>
      <c r="P1444" s="113"/>
      <c r="Q1444" s="196"/>
      <c r="S1444" s="113"/>
      <c r="T1444" s="196"/>
      <c r="V1444" s="82"/>
      <c r="W1444" s="82"/>
      <c r="X1444" s="82"/>
      <c r="Y1444" s="82"/>
      <c r="Z1444" s="82"/>
      <c r="AA1444" s="65"/>
      <c r="AB1444" s="4"/>
      <c r="AC1444" s="4"/>
      <c r="AD1444" s="4"/>
      <c r="AE1444" s="4"/>
      <c r="AF1444" s="4"/>
      <c r="AG1444" s="4"/>
      <c r="AH1444" s="4"/>
      <c r="AI1444" s="4"/>
      <c r="AJ1444" s="4"/>
      <c r="AK1444" s="4"/>
      <c r="AL1444" s="4"/>
      <c r="AM1444" s="4"/>
    </row>
    <row r="1445" spans="1:39" s="3" customFormat="1" ht="15" x14ac:dyDescent="0.25">
      <c r="A1445" s="63"/>
      <c r="B1445" s="63"/>
      <c r="C1445" s="63"/>
      <c r="D1445" s="63"/>
      <c r="E1445" s="10"/>
      <c r="F1445" s="10"/>
      <c r="G1445" s="7"/>
      <c r="I1445" s="63"/>
      <c r="J1445" s="47"/>
      <c r="K1445" s="108"/>
      <c r="M1445" s="63"/>
      <c r="N1445" s="197"/>
      <c r="P1445" s="113"/>
      <c r="Q1445" s="196"/>
      <c r="S1445" s="113"/>
      <c r="T1445" s="196"/>
      <c r="V1445" s="82"/>
      <c r="W1445" s="82"/>
      <c r="X1445" s="82"/>
      <c r="Y1445" s="82"/>
      <c r="Z1445" s="82"/>
      <c r="AA1445" s="65"/>
      <c r="AB1445" s="4"/>
      <c r="AC1445" s="4"/>
      <c r="AD1445" s="4"/>
      <c r="AE1445" s="4"/>
      <c r="AF1445" s="4"/>
      <c r="AG1445" s="4"/>
      <c r="AH1445" s="4"/>
      <c r="AI1445" s="4"/>
      <c r="AJ1445" s="4"/>
      <c r="AK1445" s="4"/>
      <c r="AL1445" s="4"/>
      <c r="AM1445" s="4"/>
    </row>
    <row r="1446" spans="1:39" s="3" customFormat="1" ht="15" x14ac:dyDescent="0.25">
      <c r="A1446" s="63"/>
      <c r="B1446" s="63"/>
      <c r="C1446" s="63"/>
      <c r="D1446" s="63"/>
      <c r="E1446" s="10"/>
      <c r="F1446" s="10"/>
      <c r="G1446" s="7"/>
      <c r="I1446" s="63"/>
      <c r="J1446" s="47"/>
      <c r="K1446" s="108"/>
      <c r="M1446" s="63"/>
      <c r="N1446" s="197"/>
      <c r="P1446" s="113"/>
      <c r="Q1446" s="196"/>
      <c r="S1446" s="113"/>
      <c r="T1446" s="196"/>
      <c r="V1446" s="82"/>
      <c r="W1446" s="82"/>
      <c r="X1446" s="82"/>
      <c r="Y1446" s="82"/>
      <c r="Z1446" s="82"/>
      <c r="AA1446" s="65"/>
      <c r="AB1446" s="4"/>
      <c r="AC1446" s="4"/>
      <c r="AD1446" s="4"/>
      <c r="AE1446" s="4"/>
      <c r="AF1446" s="4"/>
      <c r="AG1446" s="4"/>
      <c r="AH1446" s="4"/>
      <c r="AI1446" s="4"/>
      <c r="AJ1446" s="4"/>
      <c r="AK1446" s="4"/>
      <c r="AL1446" s="4"/>
      <c r="AM1446" s="4"/>
    </row>
    <row r="1447" spans="1:39" s="3" customFormat="1" ht="15" x14ac:dyDescent="0.25">
      <c r="A1447" s="63"/>
      <c r="B1447" s="63"/>
      <c r="C1447" s="63"/>
      <c r="D1447" s="63"/>
      <c r="E1447" s="10"/>
      <c r="F1447" s="10"/>
      <c r="G1447" s="7"/>
      <c r="I1447" s="63"/>
      <c r="J1447" s="47"/>
      <c r="K1447" s="108"/>
      <c r="M1447" s="63"/>
      <c r="N1447" s="197"/>
      <c r="P1447" s="113"/>
      <c r="Q1447" s="196"/>
      <c r="S1447" s="113"/>
      <c r="T1447" s="196"/>
      <c r="V1447" s="82"/>
      <c r="W1447" s="82"/>
      <c r="X1447" s="82"/>
      <c r="Y1447" s="82"/>
      <c r="Z1447" s="82"/>
      <c r="AA1447" s="65"/>
      <c r="AB1447" s="4"/>
      <c r="AC1447" s="4"/>
      <c r="AD1447" s="4"/>
      <c r="AE1447" s="4"/>
      <c r="AF1447" s="4"/>
      <c r="AG1447" s="4"/>
      <c r="AH1447" s="4"/>
      <c r="AI1447" s="4"/>
      <c r="AJ1447" s="4"/>
      <c r="AK1447" s="4"/>
      <c r="AL1447" s="4"/>
      <c r="AM1447" s="4"/>
    </row>
    <row r="1448" spans="1:39" s="3" customFormat="1" ht="15" x14ac:dyDescent="0.25">
      <c r="A1448" s="63"/>
      <c r="B1448" s="63"/>
      <c r="C1448" s="63"/>
      <c r="D1448" s="63"/>
      <c r="E1448" s="10"/>
      <c r="F1448" s="10"/>
      <c r="G1448" s="7"/>
      <c r="I1448" s="63"/>
      <c r="J1448" s="47"/>
      <c r="K1448" s="108"/>
      <c r="M1448" s="63"/>
      <c r="N1448" s="197"/>
      <c r="P1448" s="113"/>
      <c r="Q1448" s="196"/>
      <c r="S1448" s="113"/>
      <c r="T1448" s="196"/>
      <c r="V1448" s="82"/>
      <c r="W1448" s="82"/>
      <c r="X1448" s="82"/>
      <c r="Y1448" s="82"/>
      <c r="Z1448" s="82"/>
      <c r="AA1448" s="65"/>
      <c r="AB1448" s="4"/>
      <c r="AC1448" s="4"/>
      <c r="AD1448" s="4"/>
      <c r="AE1448" s="4"/>
      <c r="AF1448" s="4"/>
      <c r="AG1448" s="4"/>
      <c r="AH1448" s="4"/>
      <c r="AI1448" s="4"/>
      <c r="AJ1448" s="4"/>
      <c r="AK1448" s="4"/>
      <c r="AL1448" s="4"/>
      <c r="AM1448" s="4"/>
    </row>
    <row r="1449" spans="1:39" s="3" customFormat="1" ht="15" x14ac:dyDescent="0.25">
      <c r="A1449" s="63"/>
      <c r="B1449" s="63"/>
      <c r="C1449" s="63"/>
      <c r="D1449" s="63"/>
      <c r="E1449" s="10"/>
      <c r="F1449" s="10"/>
      <c r="G1449" s="7"/>
      <c r="I1449" s="63"/>
      <c r="J1449" s="47"/>
      <c r="K1449" s="108"/>
      <c r="M1449" s="63"/>
      <c r="N1449" s="197"/>
      <c r="P1449" s="113"/>
      <c r="Q1449" s="196"/>
      <c r="S1449" s="113"/>
      <c r="T1449" s="196"/>
      <c r="V1449" s="82"/>
      <c r="W1449" s="82"/>
      <c r="X1449" s="82"/>
      <c r="Y1449" s="82"/>
      <c r="Z1449" s="82"/>
      <c r="AA1449" s="65"/>
      <c r="AB1449" s="4"/>
      <c r="AC1449" s="4"/>
      <c r="AD1449" s="4"/>
      <c r="AE1449" s="4"/>
      <c r="AF1449" s="4"/>
      <c r="AG1449" s="4"/>
      <c r="AH1449" s="4"/>
      <c r="AI1449" s="4"/>
      <c r="AJ1449" s="4"/>
      <c r="AK1449" s="4"/>
      <c r="AL1449" s="4"/>
      <c r="AM1449" s="4"/>
    </row>
    <row r="1450" spans="1:39" s="3" customFormat="1" ht="15" x14ac:dyDescent="0.25">
      <c r="A1450" s="63"/>
      <c r="B1450" s="63"/>
      <c r="C1450" s="63"/>
      <c r="D1450" s="63"/>
      <c r="E1450" s="10"/>
      <c r="F1450" s="10"/>
      <c r="G1450" s="7"/>
      <c r="I1450" s="63"/>
      <c r="J1450" s="47"/>
      <c r="K1450" s="108"/>
      <c r="M1450" s="63"/>
      <c r="N1450" s="197"/>
      <c r="P1450" s="113"/>
      <c r="Q1450" s="196"/>
      <c r="S1450" s="113"/>
      <c r="T1450" s="196"/>
      <c r="V1450" s="82"/>
      <c r="W1450" s="82"/>
      <c r="X1450" s="82"/>
      <c r="Y1450" s="82"/>
      <c r="Z1450" s="82"/>
      <c r="AA1450" s="65"/>
      <c r="AB1450" s="4"/>
      <c r="AC1450" s="4"/>
      <c r="AD1450" s="4"/>
      <c r="AE1450" s="4"/>
      <c r="AF1450" s="4"/>
      <c r="AG1450" s="4"/>
      <c r="AH1450" s="4"/>
      <c r="AI1450" s="4"/>
      <c r="AJ1450" s="4"/>
      <c r="AK1450" s="4"/>
      <c r="AL1450" s="4"/>
      <c r="AM1450" s="4"/>
    </row>
    <row r="1451" spans="1:39" s="3" customFormat="1" ht="15" x14ac:dyDescent="0.25">
      <c r="A1451" s="63"/>
      <c r="B1451" s="63"/>
      <c r="C1451" s="63"/>
      <c r="D1451" s="63"/>
      <c r="E1451" s="10"/>
      <c r="F1451" s="10"/>
      <c r="G1451" s="7"/>
      <c r="I1451" s="63"/>
      <c r="J1451" s="47"/>
      <c r="K1451" s="108"/>
      <c r="M1451" s="63"/>
      <c r="N1451" s="197"/>
      <c r="P1451" s="113"/>
      <c r="Q1451" s="196"/>
      <c r="S1451" s="113"/>
      <c r="T1451" s="196"/>
      <c r="V1451" s="82"/>
      <c r="W1451" s="82"/>
      <c r="X1451" s="82"/>
      <c r="Y1451" s="82"/>
      <c r="Z1451" s="82"/>
      <c r="AA1451" s="65"/>
      <c r="AB1451" s="4"/>
      <c r="AC1451" s="4"/>
      <c r="AD1451" s="4"/>
      <c r="AE1451" s="4"/>
      <c r="AF1451" s="4"/>
      <c r="AG1451" s="4"/>
      <c r="AH1451" s="4"/>
      <c r="AI1451" s="4"/>
      <c r="AJ1451" s="4"/>
      <c r="AK1451" s="4"/>
      <c r="AL1451" s="4"/>
      <c r="AM1451" s="4"/>
    </row>
    <row r="1452" spans="1:39" s="3" customFormat="1" ht="15" x14ac:dyDescent="0.25">
      <c r="A1452" s="63"/>
      <c r="B1452" s="63"/>
      <c r="C1452" s="63"/>
      <c r="D1452" s="63"/>
      <c r="E1452" s="10"/>
      <c r="F1452" s="10"/>
      <c r="G1452" s="7"/>
      <c r="I1452" s="63"/>
      <c r="J1452" s="47"/>
      <c r="K1452" s="108"/>
      <c r="M1452" s="63"/>
      <c r="N1452" s="197"/>
      <c r="P1452" s="113"/>
      <c r="Q1452" s="196"/>
      <c r="S1452" s="113"/>
      <c r="T1452" s="196"/>
      <c r="V1452" s="82"/>
      <c r="W1452" s="82"/>
      <c r="X1452" s="82"/>
      <c r="Y1452" s="82"/>
      <c r="Z1452" s="82"/>
      <c r="AA1452" s="65"/>
      <c r="AB1452" s="4"/>
      <c r="AC1452" s="4"/>
      <c r="AD1452" s="4"/>
      <c r="AE1452" s="4"/>
      <c r="AF1452" s="4"/>
      <c r="AG1452" s="4"/>
      <c r="AH1452" s="4"/>
      <c r="AI1452" s="4"/>
      <c r="AJ1452" s="4"/>
      <c r="AK1452" s="4"/>
      <c r="AL1452" s="4"/>
      <c r="AM1452" s="4"/>
    </row>
    <row r="1453" spans="1:39" s="3" customFormat="1" ht="15" x14ac:dyDescent="0.25">
      <c r="A1453" s="63"/>
      <c r="B1453" s="63"/>
      <c r="C1453" s="63"/>
      <c r="D1453" s="63"/>
      <c r="E1453" s="10"/>
      <c r="F1453" s="10"/>
      <c r="G1453" s="7"/>
      <c r="I1453" s="63"/>
      <c r="J1453" s="47"/>
      <c r="K1453" s="108"/>
      <c r="M1453" s="63"/>
      <c r="N1453" s="197"/>
      <c r="P1453" s="113"/>
      <c r="Q1453" s="196"/>
      <c r="S1453" s="113"/>
      <c r="T1453" s="196"/>
      <c r="V1453" s="82"/>
      <c r="W1453" s="82"/>
      <c r="X1453" s="82"/>
      <c r="Y1453" s="82"/>
      <c r="Z1453" s="82"/>
      <c r="AA1453" s="65"/>
      <c r="AB1453" s="4"/>
      <c r="AC1453" s="4"/>
      <c r="AD1453" s="4"/>
      <c r="AE1453" s="4"/>
      <c r="AF1453" s="4"/>
      <c r="AG1453" s="4"/>
      <c r="AH1453" s="4"/>
      <c r="AI1453" s="4"/>
      <c r="AJ1453" s="4"/>
      <c r="AK1453" s="4"/>
      <c r="AL1453" s="4"/>
      <c r="AM1453" s="4"/>
    </row>
    <row r="1454" spans="1:39" s="3" customFormat="1" ht="15" x14ac:dyDescent="0.25">
      <c r="A1454" s="63"/>
      <c r="B1454" s="63"/>
      <c r="C1454" s="63"/>
      <c r="D1454" s="63"/>
      <c r="E1454" s="10"/>
      <c r="F1454" s="10"/>
      <c r="G1454" s="7"/>
      <c r="I1454" s="63"/>
      <c r="J1454" s="47"/>
      <c r="K1454" s="108"/>
      <c r="M1454" s="63"/>
      <c r="N1454" s="197"/>
      <c r="P1454" s="113"/>
      <c r="Q1454" s="196"/>
      <c r="S1454" s="113"/>
      <c r="T1454" s="196"/>
      <c r="V1454" s="82"/>
      <c r="W1454" s="82"/>
      <c r="X1454" s="82"/>
      <c r="Y1454" s="82"/>
      <c r="Z1454" s="82"/>
      <c r="AA1454" s="65"/>
      <c r="AB1454" s="4"/>
      <c r="AC1454" s="4"/>
      <c r="AD1454" s="4"/>
      <c r="AE1454" s="4"/>
      <c r="AF1454" s="4"/>
      <c r="AG1454" s="4"/>
      <c r="AH1454" s="4"/>
      <c r="AI1454" s="4"/>
      <c r="AJ1454" s="4"/>
      <c r="AK1454" s="4"/>
      <c r="AL1454" s="4"/>
      <c r="AM1454" s="4"/>
    </row>
    <row r="1455" spans="1:39" s="3" customFormat="1" ht="15" x14ac:dyDescent="0.25">
      <c r="A1455" s="63"/>
      <c r="B1455" s="63"/>
      <c r="C1455" s="63"/>
      <c r="D1455" s="63"/>
      <c r="E1455" s="10"/>
      <c r="F1455" s="10"/>
      <c r="G1455" s="7"/>
      <c r="I1455" s="63"/>
      <c r="J1455" s="47"/>
      <c r="K1455" s="108"/>
      <c r="M1455" s="63"/>
      <c r="N1455" s="197"/>
      <c r="P1455" s="113"/>
      <c r="Q1455" s="196"/>
      <c r="S1455" s="113"/>
      <c r="T1455" s="196"/>
      <c r="V1455" s="82"/>
      <c r="W1455" s="82"/>
      <c r="X1455" s="82"/>
      <c r="Y1455" s="82"/>
      <c r="Z1455" s="82"/>
      <c r="AA1455" s="65"/>
      <c r="AB1455" s="4"/>
      <c r="AC1455" s="4"/>
      <c r="AD1455" s="4"/>
      <c r="AE1455" s="4"/>
      <c r="AF1455" s="4"/>
      <c r="AG1455" s="4"/>
      <c r="AH1455" s="4"/>
      <c r="AI1455" s="4"/>
      <c r="AJ1455" s="4"/>
      <c r="AK1455" s="4"/>
      <c r="AL1455" s="4"/>
      <c r="AM1455" s="4"/>
    </row>
    <row r="1456" spans="1:39" s="3" customFormat="1" ht="15" x14ac:dyDescent="0.25">
      <c r="A1456" s="63"/>
      <c r="B1456" s="63"/>
      <c r="C1456" s="63"/>
      <c r="D1456" s="63"/>
      <c r="E1456" s="10"/>
      <c r="F1456" s="10"/>
      <c r="G1456" s="7"/>
      <c r="I1456" s="63"/>
      <c r="J1456" s="47"/>
      <c r="K1456" s="108"/>
      <c r="M1456" s="63"/>
      <c r="N1456" s="197"/>
      <c r="P1456" s="113"/>
      <c r="Q1456" s="196"/>
      <c r="S1456" s="113"/>
      <c r="T1456" s="196"/>
      <c r="V1456" s="82"/>
      <c r="W1456" s="82"/>
      <c r="X1456" s="82"/>
      <c r="Y1456" s="82"/>
      <c r="Z1456" s="82"/>
      <c r="AA1456" s="65"/>
      <c r="AB1456" s="4"/>
      <c r="AC1456" s="4"/>
      <c r="AD1456" s="4"/>
      <c r="AE1456" s="4"/>
      <c r="AF1456" s="4"/>
      <c r="AG1456" s="4"/>
      <c r="AH1456" s="4"/>
      <c r="AI1456" s="4"/>
      <c r="AJ1456" s="4"/>
      <c r="AK1456" s="4"/>
      <c r="AL1456" s="4"/>
      <c r="AM1456" s="4"/>
    </row>
    <row r="1457" spans="1:39" s="3" customFormat="1" ht="15" x14ac:dyDescent="0.25">
      <c r="A1457" s="63"/>
      <c r="B1457" s="63"/>
      <c r="C1457" s="63"/>
      <c r="D1457" s="63"/>
      <c r="E1457" s="10"/>
      <c r="F1457" s="10"/>
      <c r="G1457" s="7"/>
      <c r="I1457" s="63"/>
      <c r="J1457" s="47"/>
      <c r="K1457" s="108"/>
      <c r="M1457" s="63"/>
      <c r="N1457" s="197"/>
      <c r="P1457" s="113"/>
      <c r="Q1457" s="196"/>
      <c r="S1457" s="113"/>
      <c r="T1457" s="196"/>
      <c r="V1457" s="82"/>
      <c r="W1457" s="82"/>
      <c r="X1457" s="82"/>
      <c r="Y1457" s="82"/>
      <c r="Z1457" s="82"/>
      <c r="AA1457" s="65"/>
      <c r="AB1457" s="4"/>
      <c r="AC1457" s="4"/>
      <c r="AD1457" s="4"/>
      <c r="AE1457" s="4"/>
      <c r="AF1457" s="4"/>
      <c r="AG1457" s="4"/>
      <c r="AH1457" s="4"/>
      <c r="AI1457" s="4"/>
      <c r="AJ1457" s="4"/>
      <c r="AK1457" s="4"/>
      <c r="AL1457" s="4"/>
      <c r="AM1457" s="4"/>
    </row>
    <row r="1458" spans="1:39" s="3" customFormat="1" ht="15" x14ac:dyDescent="0.25">
      <c r="A1458" s="63"/>
      <c r="B1458" s="63"/>
      <c r="C1458" s="63"/>
      <c r="D1458" s="63"/>
      <c r="E1458" s="10"/>
      <c r="F1458" s="10"/>
      <c r="G1458" s="7"/>
      <c r="I1458" s="63"/>
      <c r="J1458" s="47"/>
      <c r="K1458" s="108"/>
      <c r="M1458" s="63"/>
      <c r="N1458" s="197"/>
      <c r="P1458" s="113"/>
      <c r="Q1458" s="196"/>
      <c r="S1458" s="113"/>
      <c r="T1458" s="196"/>
      <c r="V1458" s="82"/>
      <c r="W1458" s="82"/>
      <c r="X1458" s="82"/>
      <c r="Y1458" s="82"/>
      <c r="Z1458" s="82"/>
      <c r="AA1458" s="65"/>
      <c r="AB1458" s="4"/>
      <c r="AC1458" s="4"/>
      <c r="AD1458" s="4"/>
      <c r="AE1458" s="4"/>
      <c r="AF1458" s="4"/>
      <c r="AG1458" s="4"/>
      <c r="AH1458" s="4"/>
      <c r="AI1458" s="4"/>
      <c r="AJ1458" s="4"/>
      <c r="AK1458" s="4"/>
      <c r="AL1458" s="4"/>
      <c r="AM1458" s="4"/>
    </row>
    <row r="1459" spans="1:39" s="3" customFormat="1" ht="15" x14ac:dyDescent="0.25">
      <c r="A1459" s="63"/>
      <c r="B1459" s="63"/>
      <c r="C1459" s="63"/>
      <c r="D1459" s="63"/>
      <c r="E1459" s="10"/>
      <c r="F1459" s="10"/>
      <c r="G1459" s="7"/>
      <c r="I1459" s="63"/>
      <c r="J1459" s="47"/>
      <c r="K1459" s="108"/>
      <c r="M1459" s="63"/>
      <c r="N1459" s="197"/>
      <c r="P1459" s="113"/>
      <c r="Q1459" s="196"/>
      <c r="S1459" s="113"/>
      <c r="T1459" s="196"/>
      <c r="V1459" s="82"/>
      <c r="W1459" s="82"/>
      <c r="X1459" s="82"/>
      <c r="Y1459" s="82"/>
      <c r="Z1459" s="82"/>
      <c r="AA1459" s="65"/>
      <c r="AB1459" s="4"/>
      <c r="AC1459" s="4"/>
      <c r="AD1459" s="4"/>
      <c r="AE1459" s="4"/>
      <c r="AF1459" s="4"/>
      <c r="AG1459" s="4"/>
      <c r="AH1459" s="4"/>
      <c r="AI1459" s="4"/>
      <c r="AJ1459" s="4"/>
      <c r="AK1459" s="4"/>
      <c r="AL1459" s="4"/>
      <c r="AM1459" s="4"/>
    </row>
    <row r="1460" spans="1:39" s="3" customFormat="1" ht="15" x14ac:dyDescent="0.25">
      <c r="A1460" s="63"/>
      <c r="B1460" s="63"/>
      <c r="C1460" s="63"/>
      <c r="D1460" s="63"/>
      <c r="E1460" s="10"/>
      <c r="F1460" s="10"/>
      <c r="G1460" s="7"/>
      <c r="I1460" s="63"/>
      <c r="J1460" s="47"/>
      <c r="K1460" s="108"/>
      <c r="M1460" s="63"/>
      <c r="N1460" s="197"/>
      <c r="P1460" s="113"/>
      <c r="Q1460" s="196"/>
      <c r="S1460" s="113"/>
      <c r="T1460" s="196"/>
      <c r="V1460" s="82"/>
      <c r="W1460" s="82"/>
      <c r="X1460" s="82"/>
      <c r="Y1460" s="82"/>
      <c r="Z1460" s="82"/>
      <c r="AA1460" s="65"/>
      <c r="AB1460" s="4"/>
      <c r="AC1460" s="4"/>
      <c r="AD1460" s="4"/>
      <c r="AE1460" s="4"/>
      <c r="AF1460" s="4"/>
      <c r="AG1460" s="4"/>
      <c r="AH1460" s="4"/>
      <c r="AI1460" s="4"/>
      <c r="AJ1460" s="4"/>
      <c r="AK1460" s="4"/>
      <c r="AL1460" s="4"/>
      <c r="AM1460" s="4"/>
    </row>
    <row r="1461" spans="1:39" s="3" customFormat="1" ht="15" x14ac:dyDescent="0.25">
      <c r="A1461" s="63"/>
      <c r="B1461" s="63"/>
      <c r="C1461" s="63"/>
      <c r="D1461" s="63"/>
      <c r="E1461" s="10"/>
      <c r="F1461" s="10"/>
      <c r="G1461" s="7"/>
      <c r="I1461" s="63"/>
      <c r="J1461" s="47"/>
      <c r="K1461" s="108"/>
      <c r="M1461" s="63"/>
      <c r="N1461" s="197"/>
      <c r="P1461" s="113"/>
      <c r="Q1461" s="196"/>
      <c r="S1461" s="113"/>
      <c r="T1461" s="196"/>
      <c r="V1461" s="82"/>
      <c r="W1461" s="82"/>
      <c r="X1461" s="82"/>
      <c r="Y1461" s="82"/>
      <c r="Z1461" s="82"/>
      <c r="AA1461" s="65"/>
      <c r="AB1461" s="4"/>
      <c r="AC1461" s="4"/>
      <c r="AD1461" s="4"/>
      <c r="AE1461" s="4"/>
      <c r="AF1461" s="4"/>
      <c r="AG1461" s="4"/>
      <c r="AH1461" s="4"/>
      <c r="AI1461" s="4"/>
      <c r="AJ1461" s="4"/>
      <c r="AK1461" s="4"/>
      <c r="AL1461" s="4"/>
      <c r="AM1461" s="4"/>
    </row>
    <row r="1462" spans="1:39" s="3" customFormat="1" ht="15" x14ac:dyDescent="0.25">
      <c r="A1462" s="63"/>
      <c r="B1462" s="63"/>
      <c r="C1462" s="63"/>
      <c r="D1462" s="63"/>
      <c r="E1462" s="10"/>
      <c r="F1462" s="10"/>
      <c r="G1462" s="7"/>
      <c r="I1462" s="63"/>
      <c r="J1462" s="47"/>
      <c r="K1462" s="108"/>
      <c r="M1462" s="63"/>
      <c r="N1462" s="197"/>
      <c r="P1462" s="113"/>
      <c r="Q1462" s="196"/>
      <c r="S1462" s="113"/>
      <c r="T1462" s="196"/>
      <c r="V1462" s="82"/>
      <c r="W1462" s="82"/>
      <c r="X1462" s="82"/>
      <c r="Y1462" s="82"/>
      <c r="Z1462" s="82"/>
      <c r="AA1462" s="65"/>
      <c r="AB1462" s="4"/>
      <c r="AC1462" s="4"/>
      <c r="AD1462" s="4"/>
      <c r="AE1462" s="4"/>
      <c r="AF1462" s="4"/>
      <c r="AG1462" s="4"/>
      <c r="AH1462" s="4"/>
      <c r="AI1462" s="4"/>
      <c r="AJ1462" s="4"/>
      <c r="AK1462" s="4"/>
      <c r="AL1462" s="4"/>
      <c r="AM1462" s="4"/>
    </row>
    <row r="1463" spans="1:39" s="3" customFormat="1" ht="15" x14ac:dyDescent="0.25">
      <c r="A1463" s="63"/>
      <c r="B1463" s="63"/>
      <c r="C1463" s="63"/>
      <c r="D1463" s="63"/>
      <c r="E1463" s="10"/>
      <c r="F1463" s="10"/>
      <c r="G1463" s="7"/>
      <c r="I1463" s="63"/>
      <c r="J1463" s="47"/>
      <c r="K1463" s="108"/>
      <c r="M1463" s="63"/>
      <c r="N1463" s="197"/>
      <c r="P1463" s="113"/>
      <c r="Q1463" s="196"/>
      <c r="S1463" s="113"/>
      <c r="T1463" s="196"/>
      <c r="V1463" s="82"/>
      <c r="W1463" s="82"/>
      <c r="X1463" s="82"/>
      <c r="Y1463" s="82"/>
      <c r="Z1463" s="82"/>
      <c r="AA1463" s="65"/>
      <c r="AB1463" s="4"/>
      <c r="AC1463" s="4"/>
      <c r="AD1463" s="4"/>
      <c r="AE1463" s="4"/>
      <c r="AF1463" s="4"/>
      <c r="AG1463" s="4"/>
      <c r="AH1463" s="4"/>
      <c r="AI1463" s="4"/>
      <c r="AJ1463" s="4"/>
      <c r="AK1463" s="4"/>
      <c r="AL1463" s="4"/>
      <c r="AM1463" s="4"/>
    </row>
    <row r="1464" spans="1:39" s="3" customFormat="1" ht="15" x14ac:dyDescent="0.25">
      <c r="A1464" s="63"/>
      <c r="B1464" s="63"/>
      <c r="C1464" s="63"/>
      <c r="D1464" s="63"/>
      <c r="E1464" s="10"/>
      <c r="F1464" s="10"/>
      <c r="G1464" s="7"/>
      <c r="I1464" s="63"/>
      <c r="J1464" s="47"/>
      <c r="K1464" s="108"/>
      <c r="M1464" s="63"/>
      <c r="N1464" s="197"/>
      <c r="P1464" s="113"/>
      <c r="Q1464" s="196"/>
      <c r="S1464" s="113"/>
      <c r="T1464" s="196"/>
      <c r="V1464" s="82"/>
      <c r="W1464" s="82"/>
      <c r="X1464" s="82"/>
      <c r="Y1464" s="82"/>
      <c r="Z1464" s="82"/>
      <c r="AA1464" s="65"/>
      <c r="AB1464" s="4"/>
      <c r="AC1464" s="4"/>
      <c r="AD1464" s="4"/>
      <c r="AE1464" s="4"/>
      <c r="AF1464" s="4"/>
      <c r="AG1464" s="4"/>
      <c r="AH1464" s="4"/>
      <c r="AI1464" s="4"/>
      <c r="AJ1464" s="4"/>
      <c r="AK1464" s="4"/>
      <c r="AL1464" s="4"/>
      <c r="AM1464" s="4"/>
    </row>
    <row r="1465" spans="1:39" s="3" customFormat="1" ht="15" x14ac:dyDescent="0.25">
      <c r="A1465" s="63"/>
      <c r="B1465" s="63"/>
      <c r="C1465" s="63"/>
      <c r="D1465" s="63"/>
      <c r="E1465" s="10"/>
      <c r="F1465" s="10"/>
      <c r="G1465" s="7"/>
      <c r="I1465" s="63"/>
      <c r="J1465" s="47"/>
      <c r="K1465" s="108"/>
      <c r="M1465" s="63"/>
      <c r="N1465" s="197"/>
      <c r="P1465" s="113"/>
      <c r="Q1465" s="196"/>
      <c r="S1465" s="113"/>
      <c r="T1465" s="196"/>
      <c r="V1465" s="82"/>
      <c r="W1465" s="82"/>
      <c r="X1465" s="82"/>
      <c r="Y1465" s="82"/>
      <c r="Z1465" s="82"/>
      <c r="AA1465" s="65"/>
      <c r="AB1465" s="4"/>
      <c r="AC1465" s="4"/>
      <c r="AD1465" s="4"/>
      <c r="AE1465" s="4"/>
      <c r="AF1465" s="4"/>
      <c r="AG1465" s="4"/>
      <c r="AH1465" s="4"/>
      <c r="AI1465" s="4"/>
      <c r="AJ1465" s="4"/>
      <c r="AK1465" s="4"/>
      <c r="AL1465" s="4"/>
      <c r="AM1465" s="4"/>
    </row>
    <row r="1466" spans="1:39" s="3" customFormat="1" ht="15" x14ac:dyDescent="0.25">
      <c r="A1466" s="63"/>
      <c r="B1466" s="63"/>
      <c r="C1466" s="63"/>
      <c r="D1466" s="63"/>
      <c r="E1466" s="10"/>
      <c r="F1466" s="10"/>
      <c r="G1466" s="7"/>
      <c r="I1466" s="63"/>
      <c r="J1466" s="47"/>
      <c r="K1466" s="108"/>
      <c r="M1466" s="63"/>
      <c r="N1466" s="197"/>
      <c r="P1466" s="113"/>
      <c r="Q1466" s="196"/>
      <c r="S1466" s="113"/>
      <c r="T1466" s="196"/>
      <c r="V1466" s="82"/>
      <c r="W1466" s="82"/>
      <c r="X1466" s="82"/>
      <c r="Y1466" s="82"/>
      <c r="Z1466" s="82"/>
      <c r="AA1466" s="65"/>
      <c r="AB1466" s="4"/>
      <c r="AC1466" s="4"/>
      <c r="AD1466" s="4"/>
      <c r="AE1466" s="4"/>
      <c r="AF1466" s="4"/>
      <c r="AG1466" s="4"/>
      <c r="AH1466" s="4"/>
      <c r="AI1466" s="4"/>
      <c r="AJ1466" s="4"/>
      <c r="AK1466" s="4"/>
      <c r="AL1466" s="4"/>
      <c r="AM1466" s="4"/>
    </row>
    <row r="1467" spans="1:39" s="3" customFormat="1" ht="15" x14ac:dyDescent="0.25">
      <c r="A1467" s="63"/>
      <c r="B1467" s="63"/>
      <c r="C1467" s="63"/>
      <c r="D1467" s="63"/>
      <c r="E1467" s="10"/>
      <c r="F1467" s="10"/>
      <c r="G1467" s="7"/>
      <c r="I1467" s="63"/>
      <c r="J1467" s="47"/>
      <c r="K1467" s="108"/>
      <c r="M1467" s="63"/>
      <c r="N1467" s="197"/>
      <c r="P1467" s="113"/>
      <c r="Q1467" s="196"/>
      <c r="S1467" s="113"/>
      <c r="T1467" s="196"/>
      <c r="V1467" s="82"/>
      <c r="W1467" s="82"/>
      <c r="X1467" s="82"/>
      <c r="Y1467" s="82"/>
      <c r="Z1467" s="82"/>
      <c r="AA1467" s="65"/>
      <c r="AB1467" s="4"/>
      <c r="AC1467" s="4"/>
      <c r="AD1467" s="4"/>
      <c r="AE1467" s="4"/>
      <c r="AF1467" s="4"/>
      <c r="AG1467" s="4"/>
      <c r="AH1467" s="4"/>
      <c r="AI1467" s="4"/>
      <c r="AJ1467" s="4"/>
      <c r="AK1467" s="4"/>
      <c r="AL1467" s="4"/>
      <c r="AM1467" s="4"/>
    </row>
    <row r="1468" spans="1:39" s="3" customFormat="1" ht="15" x14ac:dyDescent="0.25">
      <c r="A1468" s="63"/>
      <c r="B1468" s="63"/>
      <c r="C1468" s="63"/>
      <c r="D1468" s="63"/>
      <c r="E1468" s="10"/>
      <c r="F1468" s="10"/>
      <c r="G1468" s="7"/>
      <c r="I1468" s="63"/>
      <c r="J1468" s="47"/>
      <c r="K1468" s="108"/>
      <c r="M1468" s="63"/>
      <c r="N1468" s="197"/>
      <c r="P1468" s="113"/>
      <c r="Q1468" s="196"/>
      <c r="S1468" s="113"/>
      <c r="T1468" s="196"/>
      <c r="V1468" s="82"/>
      <c r="W1468" s="82"/>
      <c r="X1468" s="82"/>
      <c r="Y1468" s="82"/>
      <c r="Z1468" s="82"/>
      <c r="AA1468" s="65"/>
      <c r="AB1468" s="4"/>
      <c r="AC1468" s="4"/>
      <c r="AD1468" s="4"/>
      <c r="AE1468" s="4"/>
      <c r="AF1468" s="4"/>
      <c r="AG1468" s="4"/>
      <c r="AH1468" s="4"/>
      <c r="AI1468" s="4"/>
      <c r="AJ1468" s="4"/>
      <c r="AK1468" s="4"/>
      <c r="AL1468" s="4"/>
      <c r="AM1468" s="4"/>
    </row>
    <row r="1469" spans="1:39" s="3" customFormat="1" ht="15" x14ac:dyDescent="0.25">
      <c r="A1469" s="63"/>
      <c r="B1469" s="63"/>
      <c r="C1469" s="63"/>
      <c r="D1469" s="63"/>
      <c r="E1469" s="10"/>
      <c r="F1469" s="10"/>
      <c r="G1469" s="7"/>
      <c r="I1469" s="63"/>
      <c r="J1469" s="47"/>
      <c r="K1469" s="108"/>
      <c r="M1469" s="63"/>
      <c r="N1469" s="197"/>
      <c r="P1469" s="113"/>
      <c r="Q1469" s="196"/>
      <c r="S1469" s="113"/>
      <c r="T1469" s="196"/>
      <c r="V1469" s="82"/>
      <c r="W1469" s="82"/>
      <c r="X1469" s="82"/>
      <c r="Y1469" s="82"/>
      <c r="Z1469" s="82"/>
      <c r="AA1469" s="65"/>
      <c r="AB1469" s="4"/>
      <c r="AC1469" s="4"/>
      <c r="AD1469" s="4"/>
      <c r="AE1469" s="4"/>
      <c r="AF1469" s="4"/>
      <c r="AG1469" s="4"/>
      <c r="AH1469" s="4"/>
      <c r="AI1469" s="4"/>
      <c r="AJ1469" s="4"/>
      <c r="AK1469" s="4"/>
      <c r="AL1469" s="4"/>
      <c r="AM1469" s="4"/>
    </row>
    <row r="1470" spans="1:39" s="3" customFormat="1" ht="15" x14ac:dyDescent="0.25">
      <c r="A1470" s="63"/>
      <c r="B1470" s="63"/>
      <c r="C1470" s="63"/>
      <c r="D1470" s="63"/>
      <c r="E1470" s="10"/>
      <c r="F1470" s="10"/>
      <c r="G1470" s="7"/>
      <c r="I1470" s="63"/>
      <c r="J1470" s="47"/>
      <c r="K1470" s="108"/>
      <c r="M1470" s="63"/>
      <c r="N1470" s="197"/>
      <c r="P1470" s="113"/>
      <c r="Q1470" s="196"/>
      <c r="S1470" s="113"/>
      <c r="T1470" s="196"/>
      <c r="V1470" s="82"/>
      <c r="W1470" s="82"/>
      <c r="X1470" s="82"/>
      <c r="Y1470" s="82"/>
      <c r="Z1470" s="82"/>
      <c r="AA1470" s="65"/>
      <c r="AB1470" s="4"/>
      <c r="AC1470" s="4"/>
      <c r="AD1470" s="4"/>
      <c r="AE1470" s="4"/>
      <c r="AF1470" s="4"/>
      <c r="AG1470" s="4"/>
      <c r="AH1470" s="4"/>
      <c r="AI1470" s="4"/>
      <c r="AJ1470" s="4"/>
      <c r="AK1470" s="4"/>
      <c r="AL1470" s="4"/>
      <c r="AM1470" s="4"/>
    </row>
    <row r="1471" spans="1:39" s="3" customFormat="1" ht="15" x14ac:dyDescent="0.25">
      <c r="A1471" s="63"/>
      <c r="B1471" s="63"/>
      <c r="C1471" s="63"/>
      <c r="D1471" s="63"/>
      <c r="E1471" s="10"/>
      <c r="F1471" s="10"/>
      <c r="G1471" s="7"/>
      <c r="I1471" s="63"/>
      <c r="J1471" s="47"/>
      <c r="K1471" s="108"/>
      <c r="M1471" s="63"/>
      <c r="N1471" s="197"/>
      <c r="P1471" s="113"/>
      <c r="Q1471" s="196"/>
      <c r="S1471" s="113"/>
      <c r="T1471" s="196"/>
      <c r="V1471" s="82"/>
      <c r="W1471" s="82"/>
      <c r="X1471" s="82"/>
      <c r="Y1471" s="82"/>
      <c r="Z1471" s="82"/>
      <c r="AA1471" s="65"/>
      <c r="AB1471" s="4"/>
      <c r="AC1471" s="4"/>
      <c r="AD1471" s="4"/>
      <c r="AE1471" s="4"/>
      <c r="AF1471" s="4"/>
      <c r="AG1471" s="4"/>
      <c r="AH1471" s="4"/>
      <c r="AI1471" s="4"/>
      <c r="AJ1471" s="4"/>
      <c r="AK1471" s="4"/>
      <c r="AL1471" s="4"/>
      <c r="AM1471" s="4"/>
    </row>
    <row r="1472" spans="1:39" s="3" customFormat="1" ht="15" x14ac:dyDescent="0.25">
      <c r="A1472" s="63"/>
      <c r="B1472" s="63"/>
      <c r="C1472" s="63"/>
      <c r="D1472" s="63"/>
      <c r="E1472" s="10"/>
      <c r="F1472" s="10"/>
      <c r="G1472" s="7"/>
      <c r="I1472" s="63"/>
      <c r="J1472" s="47"/>
      <c r="K1472" s="108"/>
      <c r="M1472" s="63"/>
      <c r="N1472" s="197"/>
      <c r="P1472" s="113"/>
      <c r="Q1472" s="196"/>
      <c r="S1472" s="113"/>
      <c r="T1472" s="196"/>
      <c r="V1472" s="82"/>
      <c r="W1472" s="82"/>
      <c r="X1472" s="82"/>
      <c r="Y1472" s="82"/>
      <c r="Z1472" s="82"/>
      <c r="AA1472" s="65"/>
      <c r="AB1472" s="4"/>
      <c r="AC1472" s="4"/>
      <c r="AD1472" s="4"/>
      <c r="AE1472" s="4"/>
      <c r="AF1472" s="4"/>
      <c r="AG1472" s="4"/>
      <c r="AH1472" s="4"/>
      <c r="AI1472" s="4"/>
      <c r="AJ1472" s="4"/>
      <c r="AK1472" s="4"/>
      <c r="AL1472" s="4"/>
      <c r="AM1472" s="4"/>
    </row>
    <row r="1473" spans="1:39" s="3" customFormat="1" ht="15" x14ac:dyDescent="0.25">
      <c r="A1473" s="63"/>
      <c r="B1473" s="63"/>
      <c r="C1473" s="63"/>
      <c r="D1473" s="63"/>
      <c r="E1473" s="10"/>
      <c r="F1473" s="10"/>
      <c r="G1473" s="7"/>
      <c r="I1473" s="63"/>
      <c r="J1473" s="47"/>
      <c r="K1473" s="108"/>
      <c r="M1473" s="63"/>
      <c r="N1473" s="197"/>
      <c r="P1473" s="113"/>
      <c r="Q1473" s="196"/>
      <c r="S1473" s="113"/>
      <c r="T1473" s="196"/>
      <c r="V1473" s="82"/>
      <c r="W1473" s="82"/>
      <c r="X1473" s="82"/>
      <c r="Y1473" s="82"/>
      <c r="Z1473" s="82"/>
      <c r="AA1473" s="65"/>
      <c r="AB1473" s="4"/>
      <c r="AC1473" s="4"/>
      <c r="AD1473" s="4"/>
      <c r="AE1473" s="4"/>
      <c r="AF1473" s="4"/>
      <c r="AG1473" s="4"/>
      <c r="AH1473" s="4"/>
      <c r="AI1473" s="4"/>
      <c r="AJ1473" s="4"/>
      <c r="AK1473" s="4"/>
      <c r="AL1473" s="4"/>
      <c r="AM1473" s="4"/>
    </row>
    <row r="1474" spans="1:39" s="3" customFormat="1" ht="15" x14ac:dyDescent="0.25">
      <c r="A1474" s="63"/>
      <c r="B1474" s="63"/>
      <c r="C1474" s="63"/>
      <c r="D1474" s="63"/>
      <c r="E1474" s="10"/>
      <c r="F1474" s="10"/>
      <c r="G1474" s="7"/>
      <c r="I1474" s="63"/>
      <c r="J1474" s="47"/>
      <c r="K1474" s="108"/>
      <c r="M1474" s="63"/>
      <c r="N1474" s="197"/>
      <c r="P1474" s="113"/>
      <c r="Q1474" s="196"/>
      <c r="S1474" s="113"/>
      <c r="T1474" s="196"/>
      <c r="V1474" s="82"/>
      <c r="W1474" s="82"/>
      <c r="X1474" s="82"/>
      <c r="Y1474" s="82"/>
      <c r="Z1474" s="82"/>
      <c r="AA1474" s="65"/>
      <c r="AB1474" s="4"/>
      <c r="AC1474" s="4"/>
      <c r="AD1474" s="4"/>
      <c r="AE1474" s="4"/>
      <c r="AF1474" s="4"/>
      <c r="AG1474" s="4"/>
      <c r="AH1474" s="4"/>
      <c r="AI1474" s="4"/>
      <c r="AJ1474" s="4"/>
      <c r="AK1474" s="4"/>
      <c r="AL1474" s="4"/>
      <c r="AM1474" s="4"/>
    </row>
    <row r="1475" spans="1:39" s="3" customFormat="1" ht="15" x14ac:dyDescent="0.25">
      <c r="A1475" s="63"/>
      <c r="B1475" s="63"/>
      <c r="C1475" s="63"/>
      <c r="D1475" s="63"/>
      <c r="E1475" s="10"/>
      <c r="F1475" s="10"/>
      <c r="G1475" s="7"/>
      <c r="I1475" s="63"/>
      <c r="J1475" s="47"/>
      <c r="K1475" s="108"/>
      <c r="M1475" s="63"/>
      <c r="N1475" s="197"/>
      <c r="P1475" s="113"/>
      <c r="Q1475" s="196"/>
      <c r="S1475" s="113"/>
      <c r="T1475" s="196"/>
      <c r="V1475" s="82"/>
      <c r="W1475" s="82"/>
      <c r="X1475" s="82"/>
      <c r="Y1475" s="82"/>
      <c r="Z1475" s="82"/>
      <c r="AA1475" s="65"/>
      <c r="AB1475" s="4"/>
      <c r="AC1475" s="4"/>
      <c r="AD1475" s="4"/>
      <c r="AE1475" s="4"/>
      <c r="AF1475" s="4"/>
      <c r="AG1475" s="4"/>
      <c r="AH1475" s="4"/>
      <c r="AI1475" s="4"/>
      <c r="AJ1475" s="4"/>
      <c r="AK1475" s="4"/>
      <c r="AL1475" s="4"/>
      <c r="AM1475" s="4"/>
    </row>
    <row r="1476" spans="1:39" s="3" customFormat="1" ht="15" x14ac:dyDescent="0.25">
      <c r="A1476" s="63"/>
      <c r="B1476" s="63"/>
      <c r="C1476" s="63"/>
      <c r="D1476" s="63"/>
      <c r="E1476" s="10"/>
      <c r="F1476" s="10"/>
      <c r="G1476" s="7"/>
      <c r="I1476" s="63"/>
      <c r="J1476" s="47"/>
      <c r="K1476" s="108"/>
      <c r="M1476" s="63"/>
      <c r="N1476" s="197"/>
      <c r="P1476" s="113"/>
      <c r="Q1476" s="196"/>
      <c r="S1476" s="113"/>
      <c r="T1476" s="196"/>
      <c r="V1476" s="82"/>
      <c r="W1476" s="82"/>
      <c r="X1476" s="82"/>
      <c r="Y1476" s="82"/>
      <c r="Z1476" s="82"/>
      <c r="AA1476" s="65"/>
      <c r="AB1476" s="4"/>
      <c r="AC1476" s="4"/>
      <c r="AD1476" s="4"/>
      <c r="AE1476" s="4"/>
      <c r="AF1476" s="4"/>
      <c r="AG1476" s="4"/>
      <c r="AH1476" s="4"/>
      <c r="AI1476" s="4"/>
      <c r="AJ1476" s="4"/>
      <c r="AK1476" s="4"/>
      <c r="AL1476" s="4"/>
      <c r="AM1476" s="4"/>
    </row>
    <row r="1477" spans="1:39" s="3" customFormat="1" ht="15" x14ac:dyDescent="0.25">
      <c r="A1477" s="63"/>
      <c r="B1477" s="63"/>
      <c r="C1477" s="63"/>
      <c r="D1477" s="63"/>
      <c r="E1477" s="10"/>
      <c r="F1477" s="10"/>
      <c r="G1477" s="7"/>
      <c r="I1477" s="63"/>
      <c r="J1477" s="47"/>
      <c r="K1477" s="108"/>
      <c r="M1477" s="63"/>
      <c r="N1477" s="197"/>
      <c r="P1477" s="113"/>
      <c r="Q1477" s="196"/>
      <c r="S1477" s="113"/>
      <c r="T1477" s="196"/>
      <c r="V1477" s="82"/>
      <c r="W1477" s="82"/>
      <c r="X1477" s="82"/>
      <c r="Y1477" s="82"/>
      <c r="Z1477" s="82"/>
      <c r="AA1477" s="65"/>
      <c r="AB1477" s="4"/>
      <c r="AC1477" s="4"/>
      <c r="AD1477" s="4"/>
      <c r="AE1477" s="4"/>
      <c r="AF1477" s="4"/>
      <c r="AG1477" s="4"/>
      <c r="AH1477" s="4"/>
      <c r="AI1477" s="4"/>
      <c r="AJ1477" s="4"/>
      <c r="AK1477" s="4"/>
      <c r="AL1477" s="4"/>
      <c r="AM1477" s="4"/>
    </row>
    <row r="1478" spans="1:39" s="3" customFormat="1" ht="15" x14ac:dyDescent="0.25">
      <c r="A1478" s="63"/>
      <c r="B1478" s="63"/>
      <c r="C1478" s="63"/>
      <c r="D1478" s="63"/>
      <c r="E1478" s="10"/>
      <c r="F1478" s="10"/>
      <c r="G1478" s="7"/>
      <c r="I1478" s="63"/>
      <c r="J1478" s="47"/>
      <c r="K1478" s="108"/>
      <c r="M1478" s="63"/>
      <c r="N1478" s="197"/>
      <c r="P1478" s="113"/>
      <c r="Q1478" s="196"/>
      <c r="S1478" s="113"/>
      <c r="T1478" s="196"/>
      <c r="V1478" s="82"/>
      <c r="W1478" s="82"/>
      <c r="X1478" s="82"/>
      <c r="Y1478" s="82"/>
      <c r="Z1478" s="82"/>
      <c r="AA1478" s="65"/>
      <c r="AB1478" s="4"/>
      <c r="AC1478" s="4"/>
      <c r="AD1478" s="4"/>
      <c r="AE1478" s="4"/>
      <c r="AF1478" s="4"/>
      <c r="AG1478" s="4"/>
      <c r="AH1478" s="4"/>
      <c r="AI1478" s="4"/>
      <c r="AJ1478" s="4"/>
      <c r="AK1478" s="4"/>
      <c r="AL1478" s="4"/>
      <c r="AM1478" s="4"/>
    </row>
    <row r="1479" spans="1:39" s="3" customFormat="1" ht="15" x14ac:dyDescent="0.25">
      <c r="A1479" s="63"/>
      <c r="B1479" s="63"/>
      <c r="C1479" s="63"/>
      <c r="D1479" s="63"/>
      <c r="E1479" s="10"/>
      <c r="F1479" s="10"/>
      <c r="G1479" s="7"/>
      <c r="I1479" s="63"/>
      <c r="J1479" s="47"/>
      <c r="K1479" s="108"/>
      <c r="M1479" s="63"/>
      <c r="N1479" s="197"/>
      <c r="P1479" s="113"/>
      <c r="Q1479" s="196"/>
      <c r="S1479" s="113"/>
      <c r="T1479" s="196"/>
      <c r="V1479" s="82"/>
      <c r="W1479" s="82"/>
      <c r="X1479" s="82"/>
      <c r="Y1479" s="82"/>
      <c r="Z1479" s="82"/>
      <c r="AA1479" s="65"/>
      <c r="AB1479" s="4"/>
      <c r="AC1479" s="4"/>
      <c r="AD1479" s="4"/>
      <c r="AE1479" s="4"/>
      <c r="AF1479" s="4"/>
      <c r="AG1479" s="4"/>
      <c r="AH1479" s="4"/>
      <c r="AI1479" s="4"/>
      <c r="AJ1479" s="4"/>
      <c r="AK1479" s="4"/>
      <c r="AL1479" s="4"/>
      <c r="AM1479" s="4"/>
    </row>
    <row r="1480" spans="1:39" s="3" customFormat="1" ht="15" x14ac:dyDescent="0.25">
      <c r="A1480" s="63"/>
      <c r="B1480" s="63"/>
      <c r="C1480" s="63"/>
      <c r="D1480" s="63"/>
      <c r="E1480" s="10"/>
      <c r="F1480" s="10"/>
      <c r="G1480" s="7"/>
      <c r="I1480" s="63"/>
      <c r="J1480" s="47"/>
      <c r="K1480" s="108"/>
      <c r="M1480" s="63"/>
      <c r="N1480" s="197"/>
      <c r="P1480" s="113"/>
      <c r="Q1480" s="196"/>
      <c r="S1480" s="113"/>
      <c r="T1480" s="196"/>
      <c r="V1480" s="82"/>
      <c r="W1480" s="82"/>
      <c r="X1480" s="82"/>
      <c r="Y1480" s="82"/>
      <c r="Z1480" s="82"/>
      <c r="AA1480" s="65"/>
      <c r="AB1480" s="4"/>
      <c r="AC1480" s="4"/>
      <c r="AD1480" s="4"/>
      <c r="AE1480" s="4"/>
      <c r="AF1480" s="4"/>
      <c r="AG1480" s="4"/>
      <c r="AH1480" s="4"/>
      <c r="AI1480" s="4"/>
      <c r="AJ1480" s="4"/>
      <c r="AK1480" s="4"/>
      <c r="AL1480" s="4"/>
      <c r="AM1480" s="4"/>
    </row>
    <row r="1481" spans="1:39" s="3" customFormat="1" ht="15" x14ac:dyDescent="0.25">
      <c r="A1481" s="63"/>
      <c r="B1481" s="63"/>
      <c r="C1481" s="63"/>
      <c r="D1481" s="63"/>
      <c r="E1481" s="10"/>
      <c r="F1481" s="10"/>
      <c r="G1481" s="7"/>
      <c r="I1481" s="63"/>
      <c r="J1481" s="47"/>
      <c r="K1481" s="108"/>
      <c r="M1481" s="63"/>
      <c r="N1481" s="197"/>
      <c r="P1481" s="113"/>
      <c r="Q1481" s="196"/>
      <c r="S1481" s="113"/>
      <c r="T1481" s="196"/>
      <c r="V1481" s="82"/>
      <c r="W1481" s="82"/>
      <c r="X1481" s="82"/>
      <c r="Y1481" s="82"/>
      <c r="Z1481" s="82"/>
      <c r="AA1481" s="65"/>
      <c r="AB1481" s="4"/>
      <c r="AC1481" s="4"/>
      <c r="AD1481" s="4"/>
      <c r="AE1481" s="4"/>
      <c r="AF1481" s="4"/>
      <c r="AG1481" s="4"/>
      <c r="AH1481" s="4"/>
      <c r="AI1481" s="4"/>
      <c r="AJ1481" s="4"/>
      <c r="AK1481" s="4"/>
      <c r="AL1481" s="4"/>
      <c r="AM1481" s="4"/>
    </row>
    <row r="1482" spans="1:39" s="3" customFormat="1" ht="15" x14ac:dyDescent="0.25">
      <c r="A1482" s="63"/>
      <c r="B1482" s="63"/>
      <c r="C1482" s="63"/>
      <c r="D1482" s="63"/>
      <c r="E1482" s="10"/>
      <c r="F1482" s="10"/>
      <c r="G1482" s="7"/>
      <c r="I1482" s="63"/>
      <c r="J1482" s="47"/>
      <c r="K1482" s="108"/>
      <c r="M1482" s="63"/>
      <c r="N1482" s="197"/>
      <c r="P1482" s="113"/>
      <c r="Q1482" s="196"/>
      <c r="S1482" s="113"/>
      <c r="T1482" s="196"/>
      <c r="V1482" s="82"/>
      <c r="W1482" s="82"/>
      <c r="X1482" s="82"/>
      <c r="Y1482" s="82"/>
      <c r="Z1482" s="82"/>
      <c r="AA1482" s="65"/>
      <c r="AB1482" s="4"/>
      <c r="AC1482" s="4"/>
      <c r="AD1482" s="4"/>
      <c r="AE1482" s="4"/>
      <c r="AF1482" s="4"/>
      <c r="AG1482" s="4"/>
      <c r="AH1482" s="4"/>
      <c r="AI1482" s="4"/>
      <c r="AJ1482" s="4"/>
      <c r="AK1482" s="4"/>
      <c r="AL1482" s="4"/>
      <c r="AM1482" s="4"/>
    </row>
    <row r="1483" spans="1:39" s="3" customFormat="1" ht="15" x14ac:dyDescent="0.25">
      <c r="A1483" s="63"/>
      <c r="B1483" s="63"/>
      <c r="C1483" s="63"/>
      <c r="D1483" s="63"/>
      <c r="E1483" s="10"/>
      <c r="F1483" s="10"/>
      <c r="G1483" s="7"/>
      <c r="I1483" s="63"/>
      <c r="J1483" s="47"/>
      <c r="K1483" s="108"/>
      <c r="M1483" s="63"/>
      <c r="N1483" s="197"/>
      <c r="P1483" s="113"/>
      <c r="Q1483" s="196"/>
      <c r="S1483" s="113"/>
      <c r="T1483" s="196"/>
      <c r="V1483" s="82"/>
      <c r="W1483" s="82"/>
      <c r="X1483" s="82"/>
      <c r="Y1483" s="82"/>
      <c r="Z1483" s="82"/>
      <c r="AA1483" s="65"/>
      <c r="AB1483" s="4"/>
      <c r="AC1483" s="4"/>
      <c r="AD1483" s="4"/>
      <c r="AE1483" s="4"/>
      <c r="AF1483" s="4"/>
      <c r="AG1483" s="4"/>
      <c r="AH1483" s="4"/>
      <c r="AI1483" s="4"/>
      <c r="AJ1483" s="4"/>
      <c r="AK1483" s="4"/>
      <c r="AL1483" s="4"/>
      <c r="AM1483" s="4"/>
    </row>
    <row r="1484" spans="1:39" s="3" customFormat="1" ht="15" x14ac:dyDescent="0.25">
      <c r="A1484" s="63"/>
      <c r="B1484" s="63"/>
      <c r="C1484" s="63"/>
      <c r="D1484" s="63"/>
      <c r="E1484" s="10"/>
      <c r="F1484" s="10"/>
      <c r="G1484" s="7"/>
      <c r="I1484" s="63"/>
      <c r="J1484" s="47"/>
      <c r="K1484" s="108"/>
      <c r="M1484" s="63"/>
      <c r="N1484" s="197"/>
      <c r="P1484" s="113"/>
      <c r="Q1484" s="196"/>
      <c r="S1484" s="113"/>
      <c r="T1484" s="196"/>
      <c r="V1484" s="82"/>
      <c r="W1484" s="82"/>
      <c r="X1484" s="82"/>
      <c r="Y1484" s="82"/>
      <c r="Z1484" s="82"/>
      <c r="AA1484" s="65"/>
      <c r="AB1484" s="4"/>
      <c r="AC1484" s="4"/>
      <c r="AD1484" s="4"/>
      <c r="AE1484" s="4"/>
      <c r="AF1484" s="4"/>
      <c r="AG1484" s="4"/>
      <c r="AH1484" s="4"/>
      <c r="AI1484" s="4"/>
      <c r="AJ1484" s="4"/>
      <c r="AK1484" s="4"/>
      <c r="AL1484" s="4"/>
      <c r="AM1484" s="4"/>
    </row>
    <row r="1485" spans="1:39" s="3" customFormat="1" ht="15" x14ac:dyDescent="0.25">
      <c r="A1485" s="63"/>
      <c r="B1485" s="63"/>
      <c r="C1485" s="63"/>
      <c r="D1485" s="63"/>
      <c r="E1485" s="10"/>
      <c r="F1485" s="10"/>
      <c r="G1485" s="7"/>
      <c r="I1485" s="63"/>
      <c r="J1485" s="47"/>
      <c r="K1485" s="108"/>
      <c r="M1485" s="63"/>
      <c r="N1485" s="197"/>
      <c r="P1485" s="113"/>
      <c r="Q1485" s="196"/>
      <c r="S1485" s="113"/>
      <c r="T1485" s="196"/>
      <c r="V1485" s="82"/>
      <c r="W1485" s="82"/>
      <c r="X1485" s="82"/>
      <c r="Y1485" s="82"/>
      <c r="Z1485" s="82"/>
      <c r="AA1485" s="65"/>
      <c r="AB1485" s="4"/>
      <c r="AC1485" s="4"/>
      <c r="AD1485" s="4"/>
      <c r="AE1485" s="4"/>
      <c r="AF1485" s="4"/>
      <c r="AG1485" s="4"/>
      <c r="AH1485" s="4"/>
      <c r="AI1485" s="4"/>
      <c r="AJ1485" s="4"/>
      <c r="AK1485" s="4"/>
      <c r="AL1485" s="4"/>
      <c r="AM1485" s="4"/>
    </row>
    <row r="1486" spans="1:39" s="3" customFormat="1" ht="15" x14ac:dyDescent="0.25">
      <c r="A1486" s="63"/>
      <c r="B1486" s="63"/>
      <c r="C1486" s="63"/>
      <c r="D1486" s="63"/>
      <c r="E1486" s="10"/>
      <c r="F1486" s="10"/>
      <c r="G1486" s="7"/>
      <c r="I1486" s="63"/>
      <c r="J1486" s="47"/>
      <c r="K1486" s="108"/>
      <c r="M1486" s="63"/>
      <c r="N1486" s="197"/>
      <c r="P1486" s="113"/>
      <c r="Q1486" s="196"/>
      <c r="S1486" s="113"/>
      <c r="T1486" s="196"/>
      <c r="V1486" s="82"/>
      <c r="W1486" s="82"/>
      <c r="X1486" s="82"/>
      <c r="Y1486" s="82"/>
      <c r="Z1486" s="82"/>
      <c r="AA1486" s="65"/>
      <c r="AB1486" s="4"/>
      <c r="AC1486" s="4"/>
      <c r="AD1486" s="4"/>
      <c r="AE1486" s="4"/>
      <c r="AF1486" s="4"/>
      <c r="AG1486" s="4"/>
      <c r="AH1486" s="4"/>
      <c r="AI1486" s="4"/>
      <c r="AJ1486" s="4"/>
      <c r="AK1486" s="4"/>
      <c r="AL1486" s="4"/>
      <c r="AM1486" s="4"/>
    </row>
    <row r="1487" spans="1:39" s="3" customFormat="1" ht="15" x14ac:dyDescent="0.25">
      <c r="A1487" s="63"/>
      <c r="B1487" s="63"/>
      <c r="C1487" s="63"/>
      <c r="D1487" s="63"/>
      <c r="E1487" s="10"/>
      <c r="F1487" s="10"/>
      <c r="G1487" s="7"/>
      <c r="I1487" s="63"/>
      <c r="J1487" s="47"/>
      <c r="K1487" s="108"/>
      <c r="M1487" s="63"/>
      <c r="N1487" s="197"/>
      <c r="P1487" s="113"/>
      <c r="Q1487" s="196"/>
      <c r="S1487" s="113"/>
      <c r="T1487" s="196"/>
      <c r="V1487" s="82"/>
      <c r="W1487" s="82"/>
      <c r="X1487" s="82"/>
      <c r="Y1487" s="82"/>
      <c r="Z1487" s="82"/>
      <c r="AA1487" s="65"/>
      <c r="AB1487" s="4"/>
      <c r="AC1487" s="4"/>
      <c r="AD1487" s="4"/>
      <c r="AE1487" s="4"/>
      <c r="AF1487" s="4"/>
      <c r="AG1487" s="4"/>
      <c r="AH1487" s="4"/>
      <c r="AI1487" s="4"/>
      <c r="AJ1487" s="4"/>
      <c r="AK1487" s="4"/>
      <c r="AL1487" s="4"/>
      <c r="AM1487" s="4"/>
    </row>
    <row r="1488" spans="1:39" s="3" customFormat="1" ht="15" x14ac:dyDescent="0.25">
      <c r="A1488" s="63"/>
      <c r="B1488" s="63"/>
      <c r="C1488" s="63"/>
      <c r="D1488" s="63"/>
      <c r="E1488" s="10"/>
      <c r="F1488" s="10"/>
      <c r="G1488" s="7"/>
      <c r="I1488" s="63"/>
      <c r="J1488" s="47"/>
      <c r="K1488" s="108"/>
      <c r="M1488" s="63"/>
      <c r="N1488" s="197"/>
      <c r="P1488" s="113"/>
      <c r="Q1488" s="196"/>
      <c r="S1488" s="113"/>
      <c r="T1488" s="196"/>
      <c r="V1488" s="82"/>
      <c r="W1488" s="82"/>
      <c r="X1488" s="82"/>
      <c r="Y1488" s="82"/>
      <c r="Z1488" s="82"/>
      <c r="AA1488" s="65"/>
      <c r="AB1488" s="4"/>
      <c r="AC1488" s="4"/>
      <c r="AD1488" s="4"/>
      <c r="AE1488" s="4"/>
      <c r="AF1488" s="4"/>
      <c r="AG1488" s="4"/>
      <c r="AH1488" s="4"/>
      <c r="AI1488" s="4"/>
      <c r="AJ1488" s="4"/>
      <c r="AK1488" s="4"/>
      <c r="AL1488" s="4"/>
      <c r="AM1488" s="4"/>
    </row>
    <row r="1489" spans="1:39" s="3" customFormat="1" ht="15" x14ac:dyDescent="0.25">
      <c r="A1489" s="63"/>
      <c r="B1489" s="63"/>
      <c r="C1489" s="63"/>
      <c r="D1489" s="63"/>
      <c r="E1489" s="10"/>
      <c r="F1489" s="10"/>
      <c r="G1489" s="7"/>
      <c r="I1489" s="63"/>
      <c r="J1489" s="47"/>
      <c r="K1489" s="108"/>
      <c r="M1489" s="63"/>
      <c r="N1489" s="197"/>
      <c r="P1489" s="113"/>
      <c r="Q1489" s="196"/>
      <c r="S1489" s="113"/>
      <c r="T1489" s="196"/>
      <c r="V1489" s="82"/>
      <c r="W1489" s="82"/>
      <c r="X1489" s="82"/>
      <c r="Y1489" s="82"/>
      <c r="Z1489" s="82"/>
      <c r="AA1489" s="65"/>
      <c r="AB1489" s="4"/>
      <c r="AC1489" s="4"/>
      <c r="AD1489" s="4"/>
      <c r="AE1489" s="4"/>
      <c r="AF1489" s="4"/>
      <c r="AG1489" s="4"/>
      <c r="AH1489" s="4"/>
      <c r="AI1489" s="4"/>
      <c r="AJ1489" s="4"/>
      <c r="AK1489" s="4"/>
      <c r="AL1489" s="4"/>
      <c r="AM1489" s="4"/>
    </row>
    <row r="1490" spans="1:39" s="3" customFormat="1" ht="15" x14ac:dyDescent="0.25">
      <c r="A1490" s="63"/>
      <c r="B1490" s="63"/>
      <c r="C1490" s="63"/>
      <c r="D1490" s="63"/>
      <c r="E1490" s="10"/>
      <c r="F1490" s="10"/>
      <c r="G1490" s="7"/>
      <c r="I1490" s="63"/>
      <c r="J1490" s="47"/>
      <c r="K1490" s="108"/>
      <c r="M1490" s="63"/>
      <c r="N1490" s="197"/>
      <c r="P1490" s="113"/>
      <c r="Q1490" s="196"/>
      <c r="S1490" s="113"/>
      <c r="T1490" s="196"/>
      <c r="V1490" s="82"/>
      <c r="W1490" s="82"/>
      <c r="X1490" s="82"/>
      <c r="Y1490" s="82"/>
      <c r="Z1490" s="82"/>
      <c r="AA1490" s="65"/>
      <c r="AB1490" s="4"/>
      <c r="AC1490" s="4"/>
      <c r="AD1490" s="4"/>
      <c r="AE1490" s="4"/>
      <c r="AF1490" s="4"/>
      <c r="AG1490" s="4"/>
      <c r="AH1490" s="4"/>
      <c r="AI1490" s="4"/>
      <c r="AJ1490" s="4"/>
      <c r="AK1490" s="4"/>
      <c r="AL1490" s="4"/>
      <c r="AM1490" s="4"/>
    </row>
    <row r="1491" spans="1:39" s="3" customFormat="1" ht="15" x14ac:dyDescent="0.25">
      <c r="A1491" s="63"/>
      <c r="B1491" s="63"/>
      <c r="C1491" s="63"/>
      <c r="D1491" s="63"/>
      <c r="E1491" s="10"/>
      <c r="F1491" s="10"/>
      <c r="G1491" s="7"/>
      <c r="I1491" s="63"/>
      <c r="J1491" s="47"/>
      <c r="K1491" s="108"/>
      <c r="M1491" s="63"/>
      <c r="N1491" s="197"/>
      <c r="P1491" s="113"/>
      <c r="Q1491" s="196"/>
      <c r="S1491" s="113"/>
      <c r="T1491" s="196"/>
      <c r="V1491" s="82"/>
      <c r="W1491" s="82"/>
      <c r="X1491" s="82"/>
      <c r="Y1491" s="82"/>
      <c r="Z1491" s="82"/>
      <c r="AA1491" s="65"/>
      <c r="AB1491" s="4"/>
      <c r="AC1491" s="4"/>
      <c r="AD1491" s="4"/>
      <c r="AE1491" s="4"/>
      <c r="AF1491" s="4"/>
      <c r="AG1491" s="4"/>
      <c r="AH1491" s="4"/>
      <c r="AI1491" s="4"/>
      <c r="AJ1491" s="4"/>
      <c r="AK1491" s="4"/>
      <c r="AL1491" s="4"/>
      <c r="AM1491" s="4"/>
    </row>
    <row r="1492" spans="1:39" s="3" customFormat="1" ht="15" x14ac:dyDescent="0.25">
      <c r="A1492" s="63"/>
      <c r="B1492" s="63"/>
      <c r="C1492" s="63"/>
      <c r="D1492" s="63"/>
      <c r="E1492" s="10"/>
      <c r="F1492" s="10"/>
      <c r="G1492" s="7"/>
      <c r="I1492" s="63"/>
      <c r="J1492" s="47"/>
      <c r="K1492" s="108"/>
      <c r="M1492" s="63"/>
      <c r="N1492" s="197"/>
      <c r="P1492" s="113"/>
      <c r="Q1492" s="196"/>
      <c r="S1492" s="113"/>
      <c r="T1492" s="196"/>
      <c r="V1492" s="82"/>
      <c r="W1492" s="82"/>
      <c r="X1492" s="82"/>
      <c r="Y1492" s="82"/>
      <c r="Z1492" s="82"/>
      <c r="AA1492" s="65"/>
      <c r="AB1492" s="4"/>
      <c r="AC1492" s="4"/>
      <c r="AD1492" s="4"/>
      <c r="AE1492" s="4"/>
      <c r="AF1492" s="4"/>
      <c r="AG1492" s="4"/>
      <c r="AH1492" s="4"/>
      <c r="AI1492" s="4"/>
      <c r="AJ1492" s="4"/>
      <c r="AK1492" s="4"/>
      <c r="AL1492" s="4"/>
      <c r="AM1492" s="4"/>
    </row>
    <row r="1493" spans="1:39" s="3" customFormat="1" ht="15" x14ac:dyDescent="0.25">
      <c r="A1493" s="63"/>
      <c r="B1493" s="63"/>
      <c r="C1493" s="63"/>
      <c r="D1493" s="63"/>
      <c r="E1493" s="10"/>
      <c r="F1493" s="10"/>
      <c r="G1493" s="7"/>
      <c r="I1493" s="63"/>
      <c r="J1493" s="47"/>
      <c r="K1493" s="108"/>
      <c r="M1493" s="63"/>
      <c r="N1493" s="197"/>
      <c r="P1493" s="113"/>
      <c r="Q1493" s="196"/>
      <c r="S1493" s="113"/>
      <c r="T1493" s="196"/>
      <c r="V1493" s="82"/>
      <c r="W1493" s="82"/>
      <c r="X1493" s="82"/>
      <c r="Y1493" s="82"/>
      <c r="Z1493" s="82"/>
      <c r="AA1493" s="65"/>
      <c r="AB1493" s="4"/>
      <c r="AC1493" s="4"/>
      <c r="AD1493" s="4"/>
      <c r="AE1493" s="4"/>
      <c r="AF1493" s="4"/>
      <c r="AG1493" s="4"/>
      <c r="AH1493" s="4"/>
      <c r="AI1493" s="4"/>
      <c r="AJ1493" s="4"/>
      <c r="AK1493" s="4"/>
      <c r="AL1493" s="4"/>
      <c r="AM1493" s="4"/>
    </row>
    <row r="1494" spans="1:39" s="3" customFormat="1" ht="15" x14ac:dyDescent="0.25">
      <c r="A1494" s="63"/>
      <c r="B1494" s="63"/>
      <c r="C1494" s="63"/>
      <c r="D1494" s="63"/>
      <c r="E1494" s="10"/>
      <c r="F1494" s="10"/>
      <c r="G1494" s="7"/>
      <c r="I1494" s="63"/>
      <c r="J1494" s="47"/>
      <c r="K1494" s="108"/>
      <c r="M1494" s="63"/>
      <c r="N1494" s="197"/>
      <c r="P1494" s="113"/>
      <c r="Q1494" s="196"/>
      <c r="S1494" s="113"/>
      <c r="T1494" s="196"/>
      <c r="V1494" s="82"/>
      <c r="W1494" s="82"/>
      <c r="X1494" s="82"/>
      <c r="Y1494" s="82"/>
      <c r="Z1494" s="82"/>
      <c r="AA1494" s="65"/>
      <c r="AB1494" s="4"/>
      <c r="AC1494" s="4"/>
      <c r="AD1494" s="4"/>
      <c r="AE1494" s="4"/>
      <c r="AF1494" s="4"/>
      <c r="AG1494" s="4"/>
      <c r="AH1494" s="4"/>
      <c r="AI1494" s="4"/>
      <c r="AJ1494" s="4"/>
      <c r="AK1494" s="4"/>
      <c r="AL1494" s="4"/>
      <c r="AM1494" s="4"/>
    </row>
    <row r="1495" spans="1:39" s="3" customFormat="1" ht="15" x14ac:dyDescent="0.25">
      <c r="A1495" s="63"/>
      <c r="B1495" s="63"/>
      <c r="C1495" s="63"/>
      <c r="D1495" s="63"/>
      <c r="E1495" s="10"/>
      <c r="F1495" s="10"/>
      <c r="G1495" s="7"/>
      <c r="I1495" s="63"/>
      <c r="J1495" s="47"/>
      <c r="K1495" s="108"/>
      <c r="M1495" s="63"/>
      <c r="N1495" s="197"/>
      <c r="P1495" s="113"/>
      <c r="Q1495" s="196"/>
      <c r="S1495" s="113"/>
      <c r="T1495" s="196"/>
      <c r="V1495" s="82"/>
      <c r="W1495" s="82"/>
      <c r="X1495" s="82"/>
      <c r="Y1495" s="82"/>
      <c r="Z1495" s="82"/>
      <c r="AA1495" s="65"/>
      <c r="AB1495" s="4"/>
      <c r="AC1495" s="4"/>
      <c r="AD1495" s="4"/>
      <c r="AE1495" s="4"/>
      <c r="AF1495" s="4"/>
      <c r="AG1495" s="4"/>
      <c r="AH1495" s="4"/>
      <c r="AI1495" s="4"/>
      <c r="AJ1495" s="4"/>
      <c r="AK1495" s="4"/>
      <c r="AL1495" s="4"/>
      <c r="AM1495" s="4"/>
    </row>
    <row r="1496" spans="1:39" s="3" customFormat="1" ht="15" x14ac:dyDescent="0.25">
      <c r="A1496" s="63"/>
      <c r="B1496" s="63"/>
      <c r="C1496" s="63"/>
      <c r="D1496" s="63"/>
      <c r="E1496" s="10"/>
      <c r="F1496" s="10"/>
      <c r="G1496" s="7"/>
      <c r="I1496" s="63"/>
      <c r="J1496" s="47"/>
      <c r="K1496" s="108"/>
      <c r="M1496" s="63"/>
      <c r="N1496" s="197"/>
      <c r="P1496" s="113"/>
      <c r="Q1496" s="196"/>
      <c r="S1496" s="113"/>
      <c r="T1496" s="196"/>
      <c r="V1496" s="82"/>
      <c r="W1496" s="82"/>
      <c r="X1496" s="82"/>
      <c r="Y1496" s="82"/>
      <c r="Z1496" s="82"/>
      <c r="AA1496" s="65"/>
      <c r="AB1496" s="4"/>
      <c r="AC1496" s="4"/>
      <c r="AD1496" s="4"/>
      <c r="AE1496" s="4"/>
      <c r="AF1496" s="4"/>
      <c r="AG1496" s="4"/>
      <c r="AH1496" s="4"/>
      <c r="AI1496" s="4"/>
      <c r="AJ1496" s="4"/>
      <c r="AK1496" s="4"/>
      <c r="AL1496" s="4"/>
      <c r="AM1496" s="4"/>
    </row>
    <row r="1497" spans="1:39" s="3" customFormat="1" ht="15" x14ac:dyDescent="0.25">
      <c r="A1497" s="63"/>
      <c r="B1497" s="63"/>
      <c r="C1497" s="63"/>
      <c r="D1497" s="63"/>
      <c r="E1497" s="10"/>
      <c r="F1497" s="10"/>
      <c r="G1497" s="7"/>
      <c r="I1497" s="63"/>
      <c r="J1497" s="47"/>
      <c r="K1497" s="108"/>
      <c r="M1497" s="63"/>
      <c r="N1497" s="197"/>
      <c r="P1497" s="113"/>
      <c r="Q1497" s="196"/>
      <c r="S1497" s="113"/>
      <c r="T1497" s="196"/>
      <c r="V1497" s="82"/>
      <c r="W1497" s="82"/>
      <c r="X1497" s="82"/>
      <c r="Y1497" s="82"/>
      <c r="Z1497" s="82"/>
      <c r="AA1497" s="65"/>
      <c r="AB1497" s="4"/>
      <c r="AC1497" s="4"/>
      <c r="AD1497" s="4"/>
      <c r="AE1497" s="4"/>
      <c r="AF1497" s="4"/>
      <c r="AG1497" s="4"/>
      <c r="AH1497" s="4"/>
      <c r="AI1497" s="4"/>
      <c r="AJ1497" s="4"/>
      <c r="AK1497" s="4"/>
      <c r="AL1497" s="4"/>
      <c r="AM1497" s="4"/>
    </row>
    <row r="1498" spans="1:39" s="3" customFormat="1" ht="15" x14ac:dyDescent="0.25">
      <c r="A1498" s="63"/>
      <c r="B1498" s="63"/>
      <c r="C1498" s="63"/>
      <c r="D1498" s="63"/>
      <c r="E1498" s="10"/>
      <c r="F1498" s="10"/>
      <c r="G1498" s="7"/>
      <c r="I1498" s="63"/>
      <c r="J1498" s="47"/>
      <c r="K1498" s="108"/>
      <c r="M1498" s="63"/>
      <c r="N1498" s="197"/>
      <c r="P1498" s="113"/>
      <c r="Q1498" s="196"/>
      <c r="S1498" s="113"/>
      <c r="T1498" s="196"/>
      <c r="V1498" s="82"/>
      <c r="W1498" s="82"/>
      <c r="X1498" s="82"/>
      <c r="Y1498" s="82"/>
      <c r="Z1498" s="82"/>
      <c r="AA1498" s="65"/>
      <c r="AB1498" s="4"/>
      <c r="AC1498" s="4"/>
      <c r="AD1498" s="4"/>
      <c r="AE1498" s="4"/>
      <c r="AF1498" s="4"/>
      <c r="AG1498" s="4"/>
      <c r="AH1498" s="4"/>
      <c r="AI1498" s="4"/>
      <c r="AJ1498" s="4"/>
      <c r="AK1498" s="4"/>
      <c r="AL1498" s="4"/>
      <c r="AM1498" s="4"/>
    </row>
    <row r="1499" spans="1:39" s="3" customFormat="1" ht="15" x14ac:dyDescent="0.25">
      <c r="A1499" s="63"/>
      <c r="B1499" s="63"/>
      <c r="C1499" s="63"/>
      <c r="D1499" s="63"/>
      <c r="E1499" s="10"/>
      <c r="F1499" s="10"/>
      <c r="G1499" s="7"/>
      <c r="I1499" s="63"/>
      <c r="J1499" s="47"/>
      <c r="K1499" s="108"/>
      <c r="M1499" s="63"/>
      <c r="N1499" s="197"/>
      <c r="P1499" s="113"/>
      <c r="Q1499" s="196"/>
      <c r="S1499" s="113"/>
      <c r="T1499" s="196"/>
      <c r="V1499" s="82"/>
      <c r="W1499" s="82"/>
      <c r="X1499" s="82"/>
      <c r="Y1499" s="82"/>
      <c r="Z1499" s="82"/>
      <c r="AA1499" s="65"/>
      <c r="AB1499" s="4"/>
      <c r="AC1499" s="4"/>
      <c r="AD1499" s="4"/>
      <c r="AE1499" s="4"/>
      <c r="AF1499" s="4"/>
      <c r="AG1499" s="4"/>
      <c r="AH1499" s="4"/>
      <c r="AI1499" s="4"/>
      <c r="AJ1499" s="4"/>
      <c r="AK1499" s="4"/>
      <c r="AL1499" s="4"/>
      <c r="AM1499" s="4"/>
    </row>
    <row r="1500" spans="1:39" s="3" customFormat="1" ht="15" x14ac:dyDescent="0.25">
      <c r="A1500" s="63"/>
      <c r="B1500" s="63"/>
      <c r="C1500" s="63"/>
      <c r="D1500" s="63"/>
      <c r="E1500" s="10"/>
      <c r="F1500" s="10"/>
      <c r="G1500" s="7"/>
      <c r="I1500" s="63"/>
      <c r="J1500" s="47"/>
      <c r="K1500" s="108"/>
      <c r="M1500" s="63"/>
      <c r="N1500" s="197"/>
      <c r="P1500" s="113"/>
      <c r="Q1500" s="196"/>
      <c r="S1500" s="113"/>
      <c r="T1500" s="196"/>
      <c r="V1500" s="82"/>
      <c r="W1500" s="82"/>
      <c r="X1500" s="82"/>
      <c r="Y1500" s="82"/>
      <c r="Z1500" s="82"/>
      <c r="AA1500" s="65"/>
      <c r="AB1500" s="4"/>
      <c r="AC1500" s="4"/>
      <c r="AD1500" s="4"/>
      <c r="AE1500" s="4"/>
      <c r="AF1500" s="4"/>
      <c r="AG1500" s="4"/>
      <c r="AH1500" s="4"/>
      <c r="AI1500" s="4"/>
      <c r="AJ1500" s="4"/>
      <c r="AK1500" s="4"/>
      <c r="AL1500" s="4"/>
      <c r="AM1500" s="4"/>
    </row>
    <row r="1501" spans="1:39" s="3" customFormat="1" ht="15" x14ac:dyDescent="0.25">
      <c r="A1501" s="63"/>
      <c r="B1501" s="63"/>
      <c r="C1501" s="63"/>
      <c r="D1501" s="63"/>
      <c r="E1501" s="10"/>
      <c r="F1501" s="10"/>
      <c r="G1501" s="7"/>
      <c r="I1501" s="63"/>
      <c r="J1501" s="47"/>
      <c r="K1501" s="108"/>
      <c r="M1501" s="63"/>
      <c r="N1501" s="197"/>
      <c r="P1501" s="113"/>
      <c r="Q1501" s="196"/>
      <c r="S1501" s="113"/>
      <c r="T1501" s="196"/>
      <c r="V1501" s="82"/>
      <c r="W1501" s="82"/>
      <c r="X1501" s="82"/>
      <c r="Y1501" s="82"/>
      <c r="Z1501" s="82"/>
      <c r="AA1501" s="65"/>
      <c r="AB1501" s="4"/>
      <c r="AC1501" s="4"/>
      <c r="AD1501" s="4"/>
      <c r="AE1501" s="4"/>
      <c r="AF1501" s="4"/>
      <c r="AG1501" s="4"/>
      <c r="AH1501" s="4"/>
      <c r="AI1501" s="4"/>
      <c r="AJ1501" s="4"/>
      <c r="AK1501" s="4"/>
      <c r="AL1501" s="4"/>
      <c r="AM1501" s="4"/>
    </row>
    <row r="1502" spans="1:39" s="3" customFormat="1" ht="15" x14ac:dyDescent="0.25">
      <c r="A1502" s="63"/>
      <c r="B1502" s="63"/>
      <c r="C1502" s="63"/>
      <c r="D1502" s="63"/>
      <c r="E1502" s="10"/>
      <c r="F1502" s="10"/>
      <c r="G1502" s="7"/>
      <c r="I1502" s="63"/>
      <c r="J1502" s="47"/>
      <c r="K1502" s="108"/>
      <c r="M1502" s="63"/>
      <c r="N1502" s="197"/>
      <c r="P1502" s="113"/>
      <c r="Q1502" s="196"/>
      <c r="S1502" s="113"/>
      <c r="T1502" s="196"/>
      <c r="V1502" s="82"/>
      <c r="W1502" s="82"/>
      <c r="X1502" s="82"/>
      <c r="Y1502" s="82"/>
      <c r="Z1502" s="82"/>
      <c r="AA1502" s="65"/>
      <c r="AB1502" s="4"/>
      <c r="AC1502" s="4"/>
      <c r="AD1502" s="4"/>
      <c r="AE1502" s="4"/>
      <c r="AF1502" s="4"/>
      <c r="AG1502" s="4"/>
      <c r="AH1502" s="4"/>
      <c r="AI1502" s="4"/>
      <c r="AJ1502" s="4"/>
      <c r="AK1502" s="4"/>
      <c r="AL1502" s="4"/>
      <c r="AM1502" s="4"/>
    </row>
    <row r="1503" spans="1:39" s="3" customFormat="1" ht="15" x14ac:dyDescent="0.25">
      <c r="A1503" s="63"/>
      <c r="B1503" s="63"/>
      <c r="C1503" s="63"/>
      <c r="D1503" s="63"/>
      <c r="E1503" s="10"/>
      <c r="F1503" s="10"/>
      <c r="G1503" s="7"/>
      <c r="I1503" s="63"/>
      <c r="J1503" s="47"/>
      <c r="K1503" s="108"/>
      <c r="M1503" s="63"/>
      <c r="N1503" s="197"/>
      <c r="P1503" s="113"/>
      <c r="Q1503" s="196"/>
      <c r="S1503" s="113"/>
      <c r="T1503" s="196"/>
      <c r="V1503" s="82"/>
      <c r="W1503" s="82"/>
      <c r="X1503" s="82"/>
      <c r="Y1503" s="82"/>
      <c r="Z1503" s="82"/>
      <c r="AA1503" s="65"/>
      <c r="AB1503" s="4"/>
      <c r="AC1503" s="4"/>
      <c r="AD1503" s="4"/>
      <c r="AE1503" s="4"/>
      <c r="AF1503" s="4"/>
      <c r="AG1503" s="4"/>
      <c r="AH1503" s="4"/>
      <c r="AI1503" s="4"/>
      <c r="AJ1503" s="4"/>
      <c r="AK1503" s="4"/>
      <c r="AL1503" s="4"/>
      <c r="AM1503" s="4"/>
    </row>
    <row r="1504" spans="1:39" s="3" customFormat="1" ht="15" x14ac:dyDescent="0.25">
      <c r="A1504" s="63"/>
      <c r="B1504" s="63"/>
      <c r="C1504" s="63"/>
      <c r="D1504" s="63"/>
      <c r="E1504" s="10"/>
      <c r="F1504" s="10"/>
      <c r="G1504" s="7"/>
      <c r="I1504" s="63"/>
      <c r="J1504" s="47"/>
      <c r="K1504" s="108"/>
      <c r="M1504" s="63"/>
      <c r="N1504" s="197"/>
      <c r="P1504" s="113"/>
      <c r="Q1504" s="196"/>
      <c r="S1504" s="113"/>
      <c r="T1504" s="196"/>
      <c r="V1504" s="82"/>
      <c r="W1504" s="82"/>
      <c r="X1504" s="82"/>
      <c r="Y1504" s="82"/>
      <c r="Z1504" s="82"/>
      <c r="AA1504" s="65"/>
      <c r="AB1504" s="4"/>
      <c r="AC1504" s="4"/>
      <c r="AD1504" s="4"/>
      <c r="AE1504" s="4"/>
      <c r="AF1504" s="4"/>
      <c r="AG1504" s="4"/>
      <c r="AH1504" s="4"/>
      <c r="AI1504" s="4"/>
      <c r="AJ1504" s="4"/>
      <c r="AK1504" s="4"/>
      <c r="AL1504" s="4"/>
      <c r="AM1504" s="4"/>
    </row>
    <row r="1505" spans="1:39" s="3" customFormat="1" ht="15" x14ac:dyDescent="0.25">
      <c r="A1505" s="63"/>
      <c r="B1505" s="63"/>
      <c r="C1505" s="63"/>
      <c r="D1505" s="63"/>
      <c r="E1505" s="10"/>
      <c r="F1505" s="10"/>
      <c r="G1505" s="7"/>
      <c r="I1505" s="63"/>
      <c r="J1505" s="47"/>
      <c r="K1505" s="108"/>
      <c r="M1505" s="63"/>
      <c r="N1505" s="197"/>
      <c r="P1505" s="113"/>
      <c r="Q1505" s="196"/>
      <c r="S1505" s="113"/>
      <c r="T1505" s="196"/>
      <c r="V1505" s="82"/>
      <c r="W1505" s="82"/>
      <c r="X1505" s="82"/>
      <c r="Y1505" s="82"/>
      <c r="Z1505" s="82"/>
      <c r="AA1505" s="65"/>
      <c r="AB1505" s="4"/>
      <c r="AC1505" s="4"/>
      <c r="AD1505" s="4"/>
      <c r="AE1505" s="4"/>
      <c r="AF1505" s="4"/>
      <c r="AG1505" s="4"/>
      <c r="AH1505" s="4"/>
      <c r="AI1505" s="4"/>
      <c r="AJ1505" s="4"/>
      <c r="AK1505" s="4"/>
      <c r="AL1505" s="4"/>
      <c r="AM1505" s="4"/>
    </row>
    <row r="1506" spans="1:39" s="3" customFormat="1" ht="15" x14ac:dyDescent="0.25">
      <c r="A1506" s="63"/>
      <c r="B1506" s="63"/>
      <c r="C1506" s="63"/>
      <c r="D1506" s="63"/>
      <c r="E1506" s="10"/>
      <c r="F1506" s="10"/>
      <c r="G1506" s="7"/>
      <c r="I1506" s="63"/>
      <c r="J1506" s="47"/>
      <c r="K1506" s="108"/>
      <c r="M1506" s="63"/>
      <c r="N1506" s="197"/>
      <c r="P1506" s="113"/>
      <c r="Q1506" s="196"/>
      <c r="S1506" s="113"/>
      <c r="T1506" s="196"/>
      <c r="V1506" s="82"/>
      <c r="W1506" s="82"/>
      <c r="X1506" s="82"/>
      <c r="Y1506" s="82"/>
      <c r="Z1506" s="82"/>
      <c r="AA1506" s="65"/>
      <c r="AB1506" s="4"/>
      <c r="AC1506" s="4"/>
      <c r="AD1506" s="4"/>
      <c r="AE1506" s="4"/>
      <c r="AF1506" s="4"/>
      <c r="AG1506" s="4"/>
      <c r="AH1506" s="4"/>
      <c r="AI1506" s="4"/>
      <c r="AJ1506" s="4"/>
      <c r="AK1506" s="4"/>
      <c r="AL1506" s="4"/>
      <c r="AM1506" s="4"/>
    </row>
    <row r="1507" spans="1:39" s="3" customFormat="1" ht="15" x14ac:dyDescent="0.25">
      <c r="A1507" s="63"/>
      <c r="B1507" s="63"/>
      <c r="C1507" s="63"/>
      <c r="D1507" s="63"/>
      <c r="E1507" s="10"/>
      <c r="F1507" s="10"/>
      <c r="G1507" s="7"/>
      <c r="I1507" s="63"/>
      <c r="J1507" s="47"/>
      <c r="K1507" s="108"/>
      <c r="M1507" s="63"/>
      <c r="N1507" s="197"/>
      <c r="P1507" s="113"/>
      <c r="Q1507" s="196"/>
      <c r="S1507" s="113"/>
      <c r="T1507" s="196"/>
      <c r="V1507" s="82"/>
      <c r="W1507" s="82"/>
      <c r="X1507" s="82"/>
      <c r="Y1507" s="82"/>
      <c r="Z1507" s="82"/>
      <c r="AA1507" s="65"/>
      <c r="AB1507" s="4"/>
      <c r="AC1507" s="4"/>
      <c r="AD1507" s="4"/>
      <c r="AE1507" s="4"/>
      <c r="AF1507" s="4"/>
      <c r="AG1507" s="4"/>
      <c r="AH1507" s="4"/>
      <c r="AI1507" s="4"/>
      <c r="AJ1507" s="4"/>
      <c r="AK1507" s="4"/>
      <c r="AL1507" s="4"/>
      <c r="AM1507" s="4"/>
    </row>
    <row r="1508" spans="1:39" s="3" customFormat="1" ht="15" x14ac:dyDescent="0.25">
      <c r="A1508" s="63"/>
      <c r="B1508" s="63"/>
      <c r="C1508" s="63"/>
      <c r="D1508" s="63"/>
      <c r="E1508" s="10"/>
      <c r="F1508" s="10"/>
      <c r="G1508" s="7"/>
      <c r="I1508" s="63"/>
      <c r="J1508" s="47"/>
      <c r="K1508" s="108"/>
      <c r="M1508" s="63"/>
      <c r="N1508" s="197"/>
      <c r="P1508" s="113"/>
      <c r="Q1508" s="196"/>
      <c r="S1508" s="113"/>
      <c r="T1508" s="196"/>
      <c r="V1508" s="82"/>
      <c r="W1508" s="82"/>
      <c r="X1508" s="82"/>
      <c r="Y1508" s="82"/>
      <c r="Z1508" s="82"/>
      <c r="AA1508" s="65"/>
      <c r="AB1508" s="4"/>
      <c r="AC1508" s="4"/>
      <c r="AD1508" s="4"/>
      <c r="AE1508" s="4"/>
      <c r="AF1508" s="4"/>
      <c r="AG1508" s="4"/>
      <c r="AH1508" s="4"/>
      <c r="AI1508" s="4"/>
      <c r="AJ1508" s="4"/>
      <c r="AK1508" s="4"/>
      <c r="AL1508" s="4"/>
      <c r="AM1508" s="4"/>
    </row>
    <row r="1509" spans="1:39" s="3" customFormat="1" ht="15" x14ac:dyDescent="0.25">
      <c r="A1509" s="63"/>
      <c r="B1509" s="63"/>
      <c r="C1509" s="63"/>
      <c r="D1509" s="63"/>
      <c r="E1509" s="10"/>
      <c r="F1509" s="10"/>
      <c r="G1509" s="7"/>
      <c r="I1509" s="63"/>
      <c r="J1509" s="47"/>
      <c r="K1509" s="108"/>
      <c r="M1509" s="63"/>
      <c r="N1509" s="197"/>
      <c r="P1509" s="113"/>
      <c r="Q1509" s="196"/>
      <c r="S1509" s="113"/>
      <c r="T1509" s="196"/>
      <c r="V1509" s="82"/>
      <c r="W1509" s="82"/>
      <c r="X1509" s="82"/>
      <c r="Y1509" s="82"/>
      <c r="Z1509" s="82"/>
      <c r="AA1509" s="65"/>
      <c r="AB1509" s="4"/>
      <c r="AC1509" s="4"/>
      <c r="AD1509" s="4"/>
      <c r="AE1509" s="4"/>
      <c r="AF1509" s="4"/>
      <c r="AG1509" s="4"/>
      <c r="AH1509" s="4"/>
      <c r="AI1509" s="4"/>
      <c r="AJ1509" s="4"/>
      <c r="AK1509" s="4"/>
      <c r="AL1509" s="4"/>
      <c r="AM1509" s="4"/>
    </row>
    <row r="1510" spans="1:39" s="3" customFormat="1" ht="15" x14ac:dyDescent="0.25">
      <c r="A1510" s="63"/>
      <c r="B1510" s="63"/>
      <c r="C1510" s="63"/>
      <c r="D1510" s="63"/>
      <c r="E1510" s="10"/>
      <c r="F1510" s="10"/>
      <c r="G1510" s="7"/>
      <c r="I1510" s="63"/>
      <c r="J1510" s="47"/>
      <c r="K1510" s="108"/>
      <c r="M1510" s="63"/>
      <c r="N1510" s="197"/>
      <c r="P1510" s="113"/>
      <c r="Q1510" s="196"/>
      <c r="S1510" s="113"/>
      <c r="T1510" s="196"/>
      <c r="V1510" s="82"/>
      <c r="W1510" s="82"/>
      <c r="X1510" s="82"/>
      <c r="Y1510" s="82"/>
      <c r="Z1510" s="82"/>
      <c r="AA1510" s="65"/>
      <c r="AB1510" s="4"/>
      <c r="AC1510" s="4"/>
      <c r="AD1510" s="4"/>
      <c r="AE1510" s="4"/>
      <c r="AF1510" s="4"/>
      <c r="AG1510" s="4"/>
      <c r="AH1510" s="4"/>
      <c r="AI1510" s="4"/>
      <c r="AJ1510" s="4"/>
      <c r="AK1510" s="4"/>
      <c r="AL1510" s="4"/>
      <c r="AM1510" s="4"/>
    </row>
    <row r="1511" spans="1:39" s="3" customFormat="1" ht="15" x14ac:dyDescent="0.25">
      <c r="A1511" s="63"/>
      <c r="B1511" s="63"/>
      <c r="C1511" s="63"/>
      <c r="D1511" s="63"/>
      <c r="E1511" s="10"/>
      <c r="F1511" s="10"/>
      <c r="G1511" s="7"/>
      <c r="I1511" s="63"/>
      <c r="J1511" s="47"/>
      <c r="K1511" s="108"/>
      <c r="M1511" s="63"/>
      <c r="N1511" s="197"/>
      <c r="P1511" s="113"/>
      <c r="Q1511" s="196"/>
      <c r="S1511" s="113"/>
      <c r="T1511" s="196"/>
      <c r="V1511" s="82"/>
      <c r="W1511" s="82"/>
      <c r="X1511" s="82"/>
      <c r="Y1511" s="82"/>
      <c r="Z1511" s="82"/>
      <c r="AA1511" s="65"/>
      <c r="AB1511" s="4"/>
      <c r="AC1511" s="4"/>
      <c r="AD1511" s="4"/>
      <c r="AE1511" s="4"/>
      <c r="AF1511" s="4"/>
      <c r="AG1511" s="4"/>
      <c r="AH1511" s="4"/>
      <c r="AI1511" s="4"/>
      <c r="AJ1511" s="4"/>
      <c r="AK1511" s="4"/>
      <c r="AL1511" s="4"/>
      <c r="AM1511" s="4"/>
    </row>
    <row r="1512" spans="1:39" s="3" customFormat="1" ht="15" x14ac:dyDescent="0.25">
      <c r="A1512" s="63"/>
      <c r="B1512" s="63"/>
      <c r="C1512" s="63"/>
      <c r="D1512" s="63"/>
      <c r="E1512" s="10"/>
      <c r="F1512" s="10"/>
      <c r="G1512" s="7"/>
      <c r="I1512" s="63"/>
      <c r="J1512" s="47"/>
      <c r="K1512" s="108"/>
      <c r="M1512" s="63"/>
      <c r="N1512" s="197"/>
      <c r="P1512" s="113"/>
      <c r="Q1512" s="196"/>
      <c r="S1512" s="113"/>
      <c r="T1512" s="196"/>
      <c r="V1512" s="82"/>
      <c r="W1512" s="82"/>
      <c r="X1512" s="82"/>
      <c r="Y1512" s="82"/>
      <c r="Z1512" s="82"/>
      <c r="AA1512" s="65"/>
      <c r="AB1512" s="4"/>
      <c r="AC1512" s="4"/>
      <c r="AD1512" s="4"/>
      <c r="AE1512" s="4"/>
      <c r="AF1512" s="4"/>
      <c r="AG1512" s="4"/>
      <c r="AH1512" s="4"/>
      <c r="AI1512" s="4"/>
      <c r="AJ1512" s="4"/>
      <c r="AK1512" s="4"/>
      <c r="AL1512" s="4"/>
      <c r="AM1512" s="4"/>
    </row>
    <row r="1513" spans="1:39" s="3" customFormat="1" ht="15" x14ac:dyDescent="0.25">
      <c r="A1513" s="63"/>
      <c r="B1513" s="63"/>
      <c r="C1513" s="63"/>
      <c r="D1513" s="63"/>
      <c r="E1513" s="10"/>
      <c r="F1513" s="10"/>
      <c r="G1513" s="7"/>
      <c r="I1513" s="63"/>
      <c r="J1513" s="47"/>
      <c r="K1513" s="108"/>
      <c r="M1513" s="63"/>
      <c r="N1513" s="197"/>
      <c r="P1513" s="113"/>
      <c r="Q1513" s="196"/>
      <c r="S1513" s="113"/>
      <c r="T1513" s="196"/>
      <c r="V1513" s="82"/>
      <c r="W1513" s="82"/>
      <c r="X1513" s="82"/>
      <c r="Y1513" s="82"/>
      <c r="Z1513" s="82"/>
      <c r="AA1513" s="65"/>
      <c r="AB1513" s="4"/>
      <c r="AC1513" s="4"/>
      <c r="AD1513" s="4"/>
      <c r="AE1513" s="4"/>
      <c r="AF1513" s="4"/>
      <c r="AG1513" s="4"/>
      <c r="AH1513" s="4"/>
      <c r="AI1513" s="4"/>
      <c r="AJ1513" s="4"/>
      <c r="AK1513" s="4"/>
      <c r="AL1513" s="4"/>
      <c r="AM1513" s="4"/>
    </row>
    <row r="1514" spans="1:39" s="3" customFormat="1" ht="15" x14ac:dyDescent="0.25">
      <c r="A1514" s="63"/>
      <c r="B1514" s="63"/>
      <c r="C1514" s="63"/>
      <c r="D1514" s="63"/>
      <c r="E1514" s="10"/>
      <c r="F1514" s="10"/>
      <c r="G1514" s="7"/>
      <c r="I1514" s="63"/>
      <c r="J1514" s="47"/>
      <c r="K1514" s="108"/>
      <c r="M1514" s="63"/>
      <c r="N1514" s="197"/>
      <c r="P1514" s="113"/>
      <c r="Q1514" s="196"/>
      <c r="S1514" s="113"/>
      <c r="T1514" s="196"/>
      <c r="V1514" s="82"/>
      <c r="W1514" s="82"/>
      <c r="X1514" s="82"/>
      <c r="Y1514" s="82"/>
      <c r="Z1514" s="82"/>
      <c r="AA1514" s="65"/>
      <c r="AB1514" s="4"/>
      <c r="AC1514" s="4"/>
      <c r="AD1514" s="4"/>
      <c r="AE1514" s="4"/>
      <c r="AF1514" s="4"/>
      <c r="AG1514" s="4"/>
      <c r="AH1514" s="4"/>
      <c r="AI1514" s="4"/>
      <c r="AJ1514" s="4"/>
      <c r="AK1514" s="4"/>
      <c r="AL1514" s="4"/>
      <c r="AM1514" s="4"/>
    </row>
    <row r="1515" spans="1:39" s="3" customFormat="1" ht="15" x14ac:dyDescent="0.25">
      <c r="A1515" s="63"/>
      <c r="B1515" s="63"/>
      <c r="C1515" s="63"/>
      <c r="D1515" s="63"/>
      <c r="E1515" s="10"/>
      <c r="F1515" s="10"/>
      <c r="G1515" s="7"/>
      <c r="I1515" s="63"/>
      <c r="J1515" s="47"/>
      <c r="K1515" s="108"/>
      <c r="M1515" s="63"/>
      <c r="N1515" s="197"/>
      <c r="P1515" s="113"/>
      <c r="Q1515" s="196"/>
      <c r="S1515" s="113"/>
      <c r="T1515" s="196"/>
      <c r="V1515" s="82"/>
      <c r="W1515" s="82"/>
      <c r="X1515" s="82"/>
      <c r="Y1515" s="82"/>
      <c r="Z1515" s="82"/>
      <c r="AA1515" s="65"/>
      <c r="AB1515" s="4"/>
      <c r="AC1515" s="4"/>
      <c r="AD1515" s="4"/>
      <c r="AE1515" s="4"/>
      <c r="AF1515" s="4"/>
      <c r="AG1515" s="4"/>
      <c r="AH1515" s="4"/>
      <c r="AI1515" s="4"/>
      <c r="AJ1515" s="4"/>
      <c r="AK1515" s="4"/>
      <c r="AL1515" s="4"/>
      <c r="AM1515" s="4"/>
    </row>
    <row r="1516" spans="1:39" s="3" customFormat="1" ht="15" x14ac:dyDescent="0.25">
      <c r="A1516" s="63"/>
      <c r="B1516" s="63"/>
      <c r="C1516" s="63"/>
      <c r="D1516" s="63"/>
      <c r="E1516" s="10"/>
      <c r="F1516" s="10"/>
      <c r="G1516" s="7"/>
      <c r="I1516" s="63"/>
      <c r="J1516" s="47"/>
      <c r="K1516" s="108"/>
      <c r="M1516" s="63"/>
      <c r="N1516" s="197"/>
      <c r="P1516" s="113"/>
      <c r="Q1516" s="196"/>
      <c r="S1516" s="113"/>
      <c r="T1516" s="196"/>
      <c r="V1516" s="82"/>
      <c r="W1516" s="82"/>
      <c r="X1516" s="82"/>
      <c r="Y1516" s="82"/>
      <c r="Z1516" s="82"/>
      <c r="AA1516" s="65"/>
      <c r="AB1516" s="4"/>
      <c r="AC1516" s="4"/>
      <c r="AD1516" s="4"/>
      <c r="AE1516" s="4"/>
      <c r="AF1516" s="4"/>
      <c r="AG1516" s="4"/>
      <c r="AH1516" s="4"/>
      <c r="AI1516" s="4"/>
      <c r="AJ1516" s="4"/>
      <c r="AK1516" s="4"/>
      <c r="AL1516" s="4"/>
      <c r="AM1516" s="4"/>
    </row>
    <row r="1517" spans="1:39" s="3" customFormat="1" ht="15" x14ac:dyDescent="0.25">
      <c r="A1517" s="63"/>
      <c r="B1517" s="63"/>
      <c r="C1517" s="63"/>
      <c r="D1517" s="63"/>
      <c r="E1517" s="10"/>
      <c r="F1517" s="10"/>
      <c r="G1517" s="7"/>
      <c r="I1517" s="63"/>
      <c r="J1517" s="47"/>
      <c r="K1517" s="108"/>
      <c r="M1517" s="63"/>
      <c r="N1517" s="197"/>
      <c r="P1517" s="113"/>
      <c r="Q1517" s="196"/>
      <c r="S1517" s="113"/>
      <c r="T1517" s="196"/>
      <c r="V1517" s="82"/>
      <c r="W1517" s="82"/>
      <c r="X1517" s="82"/>
      <c r="Y1517" s="82"/>
      <c r="Z1517" s="82"/>
      <c r="AA1517" s="65"/>
      <c r="AB1517" s="4"/>
      <c r="AC1517" s="4"/>
      <c r="AD1517" s="4"/>
      <c r="AE1517" s="4"/>
      <c r="AF1517" s="4"/>
      <c r="AG1517" s="4"/>
      <c r="AH1517" s="4"/>
      <c r="AI1517" s="4"/>
      <c r="AJ1517" s="4"/>
      <c r="AK1517" s="4"/>
      <c r="AL1517" s="4"/>
      <c r="AM1517" s="4"/>
    </row>
    <row r="1518" spans="1:39" s="3" customFormat="1" ht="15" x14ac:dyDescent="0.25">
      <c r="A1518" s="63"/>
      <c r="B1518" s="63"/>
      <c r="C1518" s="63"/>
      <c r="D1518" s="63"/>
      <c r="E1518" s="10"/>
      <c r="F1518" s="10"/>
      <c r="G1518" s="7"/>
      <c r="I1518" s="63"/>
      <c r="J1518" s="47"/>
      <c r="K1518" s="108"/>
      <c r="M1518" s="63"/>
      <c r="N1518" s="197"/>
      <c r="P1518" s="113"/>
      <c r="Q1518" s="196"/>
      <c r="S1518" s="113"/>
      <c r="T1518" s="196"/>
      <c r="V1518" s="82"/>
      <c r="W1518" s="82"/>
      <c r="X1518" s="82"/>
      <c r="Y1518" s="82"/>
      <c r="Z1518" s="82"/>
      <c r="AA1518" s="65"/>
      <c r="AB1518" s="4"/>
      <c r="AC1518" s="4"/>
      <c r="AD1518" s="4"/>
      <c r="AE1518" s="4"/>
      <c r="AF1518" s="4"/>
      <c r="AG1518" s="4"/>
      <c r="AH1518" s="4"/>
      <c r="AI1518" s="4"/>
      <c r="AJ1518" s="4"/>
      <c r="AK1518" s="4"/>
      <c r="AL1518" s="4"/>
      <c r="AM1518" s="4"/>
    </row>
    <row r="1519" spans="1:39" s="3" customFormat="1" ht="15" x14ac:dyDescent="0.25">
      <c r="A1519" s="63"/>
      <c r="B1519" s="63"/>
      <c r="C1519" s="63"/>
      <c r="D1519" s="63"/>
      <c r="E1519" s="10"/>
      <c r="F1519" s="10"/>
      <c r="G1519" s="7"/>
      <c r="I1519" s="63"/>
      <c r="J1519" s="47"/>
      <c r="K1519" s="108"/>
      <c r="M1519" s="63"/>
      <c r="N1519" s="197"/>
      <c r="P1519" s="113"/>
      <c r="Q1519" s="196"/>
      <c r="S1519" s="113"/>
      <c r="T1519" s="196"/>
      <c r="V1519" s="82"/>
      <c r="W1519" s="82"/>
      <c r="X1519" s="82"/>
      <c r="Y1519" s="82"/>
      <c r="Z1519" s="82"/>
      <c r="AA1519" s="65"/>
      <c r="AB1519" s="4"/>
      <c r="AC1519" s="4"/>
      <c r="AD1519" s="4"/>
      <c r="AE1519" s="4"/>
      <c r="AF1519" s="4"/>
      <c r="AG1519" s="4"/>
      <c r="AH1519" s="4"/>
      <c r="AI1519" s="4"/>
      <c r="AJ1519" s="4"/>
      <c r="AK1519" s="4"/>
      <c r="AL1519" s="4"/>
      <c r="AM1519" s="4"/>
    </row>
    <row r="1520" spans="1:39" s="3" customFormat="1" ht="15" x14ac:dyDescent="0.25">
      <c r="A1520" s="63"/>
      <c r="B1520" s="63"/>
      <c r="C1520" s="63"/>
      <c r="D1520" s="63"/>
      <c r="E1520" s="10"/>
      <c r="F1520" s="10"/>
      <c r="G1520" s="7"/>
      <c r="I1520" s="63"/>
      <c r="J1520" s="47"/>
      <c r="K1520" s="108"/>
      <c r="M1520" s="63"/>
      <c r="N1520" s="197"/>
      <c r="P1520" s="113"/>
      <c r="Q1520" s="196"/>
      <c r="S1520" s="113"/>
      <c r="T1520" s="196"/>
      <c r="V1520" s="82"/>
      <c r="W1520" s="82"/>
      <c r="X1520" s="82"/>
      <c r="Y1520" s="82"/>
      <c r="Z1520" s="82"/>
      <c r="AA1520" s="65"/>
      <c r="AB1520" s="4"/>
      <c r="AC1520" s="4"/>
      <c r="AD1520" s="4"/>
      <c r="AE1520" s="4"/>
      <c r="AF1520" s="4"/>
      <c r="AG1520" s="4"/>
      <c r="AH1520" s="4"/>
      <c r="AI1520" s="4"/>
      <c r="AJ1520" s="4"/>
      <c r="AK1520" s="4"/>
      <c r="AL1520" s="4"/>
      <c r="AM1520" s="4"/>
    </row>
    <row r="1521" spans="1:39" s="3" customFormat="1" ht="15" x14ac:dyDescent="0.25">
      <c r="A1521" s="63"/>
      <c r="B1521" s="63"/>
      <c r="C1521" s="63"/>
      <c r="D1521" s="63"/>
      <c r="E1521" s="10"/>
      <c r="F1521" s="10"/>
      <c r="G1521" s="7"/>
      <c r="I1521" s="63"/>
      <c r="J1521" s="47"/>
      <c r="K1521" s="108"/>
      <c r="M1521" s="63"/>
      <c r="N1521" s="197"/>
      <c r="P1521" s="113"/>
      <c r="Q1521" s="196"/>
      <c r="S1521" s="113"/>
      <c r="T1521" s="196"/>
      <c r="V1521" s="82"/>
      <c r="W1521" s="82"/>
      <c r="X1521" s="82"/>
      <c r="Y1521" s="82"/>
      <c r="Z1521" s="82"/>
      <c r="AA1521" s="65"/>
      <c r="AB1521" s="4"/>
      <c r="AC1521" s="4"/>
      <c r="AD1521" s="4"/>
      <c r="AE1521" s="4"/>
      <c r="AF1521" s="4"/>
      <c r="AG1521" s="4"/>
      <c r="AH1521" s="4"/>
      <c r="AI1521" s="4"/>
      <c r="AJ1521" s="4"/>
      <c r="AK1521" s="4"/>
      <c r="AL1521" s="4"/>
      <c r="AM1521" s="4"/>
    </row>
    <row r="1522" spans="1:39" s="3" customFormat="1" ht="15" x14ac:dyDescent="0.25">
      <c r="A1522" s="63"/>
      <c r="B1522" s="63"/>
      <c r="C1522" s="63"/>
      <c r="D1522" s="63"/>
      <c r="E1522" s="10"/>
      <c r="F1522" s="10"/>
      <c r="G1522" s="7"/>
      <c r="I1522" s="63"/>
      <c r="J1522" s="47"/>
      <c r="K1522" s="108"/>
      <c r="M1522" s="63"/>
      <c r="N1522" s="197"/>
      <c r="P1522" s="113"/>
      <c r="Q1522" s="196"/>
      <c r="S1522" s="113"/>
      <c r="T1522" s="196"/>
      <c r="V1522" s="82"/>
      <c r="W1522" s="82"/>
      <c r="X1522" s="82"/>
      <c r="Y1522" s="82"/>
      <c r="Z1522" s="82"/>
      <c r="AA1522" s="65"/>
      <c r="AB1522" s="4"/>
      <c r="AC1522" s="4"/>
      <c r="AD1522" s="4"/>
      <c r="AE1522" s="4"/>
      <c r="AF1522" s="4"/>
      <c r="AG1522" s="4"/>
      <c r="AH1522" s="4"/>
      <c r="AI1522" s="4"/>
      <c r="AJ1522" s="4"/>
      <c r="AK1522" s="4"/>
      <c r="AL1522" s="4"/>
      <c r="AM1522" s="4"/>
    </row>
    <row r="1523" spans="1:39" s="3" customFormat="1" ht="15" x14ac:dyDescent="0.25">
      <c r="A1523" s="63"/>
      <c r="B1523" s="63"/>
      <c r="C1523" s="63"/>
      <c r="D1523" s="63"/>
      <c r="E1523" s="10"/>
      <c r="F1523" s="10"/>
      <c r="G1523" s="7"/>
      <c r="I1523" s="63"/>
      <c r="J1523" s="47"/>
      <c r="K1523" s="108"/>
      <c r="M1523" s="63"/>
      <c r="N1523" s="197"/>
      <c r="P1523" s="113"/>
      <c r="Q1523" s="196"/>
      <c r="S1523" s="113"/>
      <c r="T1523" s="196"/>
      <c r="V1523" s="82"/>
      <c r="W1523" s="82"/>
      <c r="X1523" s="82"/>
      <c r="Y1523" s="82"/>
      <c r="Z1523" s="82"/>
      <c r="AA1523" s="65"/>
      <c r="AB1523" s="4"/>
      <c r="AC1523" s="4"/>
      <c r="AD1523" s="4"/>
      <c r="AE1523" s="4"/>
      <c r="AF1523" s="4"/>
      <c r="AG1523" s="4"/>
      <c r="AH1523" s="4"/>
      <c r="AI1523" s="4"/>
      <c r="AJ1523" s="4"/>
      <c r="AK1523" s="4"/>
      <c r="AL1523" s="4"/>
      <c r="AM1523" s="4"/>
    </row>
    <row r="1524" spans="1:39" s="3" customFormat="1" ht="15" x14ac:dyDescent="0.25">
      <c r="A1524" s="63"/>
      <c r="B1524" s="63"/>
      <c r="C1524" s="63"/>
      <c r="D1524" s="63"/>
      <c r="E1524" s="10"/>
      <c r="F1524" s="10"/>
      <c r="G1524" s="7"/>
      <c r="I1524" s="63"/>
      <c r="J1524" s="47"/>
      <c r="K1524" s="108"/>
      <c r="M1524" s="63"/>
      <c r="N1524" s="197"/>
      <c r="P1524" s="113"/>
      <c r="Q1524" s="196"/>
      <c r="S1524" s="113"/>
      <c r="T1524" s="196"/>
      <c r="V1524" s="82"/>
      <c r="W1524" s="82"/>
      <c r="X1524" s="82"/>
      <c r="Y1524" s="82"/>
      <c r="Z1524" s="82"/>
      <c r="AA1524" s="65"/>
      <c r="AB1524" s="4"/>
      <c r="AC1524" s="4"/>
      <c r="AD1524" s="4"/>
      <c r="AE1524" s="4"/>
      <c r="AF1524" s="4"/>
      <c r="AG1524" s="4"/>
      <c r="AH1524" s="4"/>
      <c r="AI1524" s="4"/>
      <c r="AJ1524" s="4"/>
      <c r="AK1524" s="4"/>
      <c r="AL1524" s="4"/>
      <c r="AM1524" s="4"/>
    </row>
    <row r="1525" spans="1:39" s="3" customFormat="1" ht="15" x14ac:dyDescent="0.25">
      <c r="A1525" s="63"/>
      <c r="B1525" s="63"/>
      <c r="C1525" s="63"/>
      <c r="D1525" s="63"/>
      <c r="E1525" s="10"/>
      <c r="F1525" s="10"/>
      <c r="G1525" s="7"/>
      <c r="I1525" s="63"/>
      <c r="J1525" s="47"/>
      <c r="K1525" s="108"/>
      <c r="M1525" s="63"/>
      <c r="N1525" s="197"/>
      <c r="P1525" s="113"/>
      <c r="Q1525" s="196"/>
      <c r="S1525" s="113"/>
      <c r="T1525" s="196"/>
      <c r="V1525" s="82"/>
      <c r="W1525" s="82"/>
      <c r="X1525" s="82"/>
      <c r="Y1525" s="82"/>
      <c r="Z1525" s="82"/>
      <c r="AA1525" s="65"/>
      <c r="AB1525" s="4"/>
      <c r="AC1525" s="4"/>
      <c r="AD1525" s="4"/>
      <c r="AE1525" s="4"/>
      <c r="AF1525" s="4"/>
      <c r="AG1525" s="4"/>
      <c r="AH1525" s="4"/>
      <c r="AI1525" s="4"/>
      <c r="AJ1525" s="4"/>
      <c r="AK1525" s="4"/>
      <c r="AL1525" s="4"/>
      <c r="AM1525" s="4"/>
    </row>
    <row r="1526" spans="1:39" s="3" customFormat="1" ht="15" x14ac:dyDescent="0.25">
      <c r="A1526" s="63"/>
      <c r="B1526" s="63"/>
      <c r="C1526" s="63"/>
      <c r="D1526" s="63"/>
      <c r="E1526" s="10"/>
      <c r="F1526" s="10"/>
      <c r="G1526" s="7"/>
      <c r="I1526" s="63"/>
      <c r="J1526" s="47"/>
      <c r="K1526" s="108"/>
      <c r="M1526" s="63"/>
      <c r="N1526" s="197"/>
      <c r="P1526" s="113"/>
      <c r="Q1526" s="196"/>
      <c r="S1526" s="113"/>
      <c r="T1526" s="196"/>
      <c r="V1526" s="82"/>
      <c r="W1526" s="82"/>
      <c r="X1526" s="82"/>
      <c r="Y1526" s="82"/>
      <c r="Z1526" s="82"/>
      <c r="AA1526" s="65"/>
      <c r="AB1526" s="4"/>
      <c r="AC1526" s="4"/>
      <c r="AD1526" s="4"/>
      <c r="AE1526" s="4"/>
      <c r="AF1526" s="4"/>
      <c r="AG1526" s="4"/>
      <c r="AH1526" s="4"/>
      <c r="AI1526" s="4"/>
      <c r="AJ1526" s="4"/>
      <c r="AK1526" s="4"/>
      <c r="AL1526" s="4"/>
      <c r="AM1526" s="4"/>
    </row>
    <row r="1527" spans="1:39" s="3" customFormat="1" ht="15" x14ac:dyDescent="0.25">
      <c r="A1527" s="63"/>
      <c r="B1527" s="63"/>
      <c r="C1527" s="63"/>
      <c r="D1527" s="63"/>
      <c r="E1527" s="10"/>
      <c r="F1527" s="10"/>
      <c r="G1527" s="7"/>
      <c r="I1527" s="63"/>
      <c r="J1527" s="47"/>
      <c r="K1527" s="108"/>
      <c r="M1527" s="63"/>
      <c r="N1527" s="197"/>
      <c r="P1527" s="113"/>
      <c r="Q1527" s="196"/>
      <c r="S1527" s="113"/>
      <c r="T1527" s="196"/>
      <c r="V1527" s="82"/>
      <c r="W1527" s="82"/>
      <c r="X1527" s="82"/>
      <c r="Y1527" s="82"/>
      <c r="Z1527" s="82"/>
      <c r="AA1527" s="65"/>
      <c r="AB1527" s="4"/>
      <c r="AC1527" s="4"/>
      <c r="AD1527" s="4"/>
      <c r="AE1527" s="4"/>
      <c r="AF1527" s="4"/>
      <c r="AG1527" s="4"/>
      <c r="AH1527" s="4"/>
      <c r="AI1527" s="4"/>
      <c r="AJ1527" s="4"/>
      <c r="AK1527" s="4"/>
      <c r="AL1527" s="4"/>
      <c r="AM1527" s="4"/>
    </row>
    <row r="1528" spans="1:39" s="3" customFormat="1" ht="15" x14ac:dyDescent="0.25">
      <c r="A1528" s="63"/>
      <c r="B1528" s="63"/>
      <c r="C1528" s="63"/>
      <c r="D1528" s="63"/>
      <c r="E1528" s="10"/>
      <c r="F1528" s="10"/>
      <c r="G1528" s="7"/>
      <c r="I1528" s="63"/>
      <c r="J1528" s="47"/>
      <c r="K1528" s="108"/>
      <c r="M1528" s="63"/>
      <c r="N1528" s="197"/>
      <c r="P1528" s="113"/>
      <c r="Q1528" s="196"/>
      <c r="S1528" s="113"/>
      <c r="T1528" s="196"/>
      <c r="V1528" s="82"/>
      <c r="W1528" s="82"/>
      <c r="X1528" s="82"/>
      <c r="Y1528" s="82"/>
      <c r="Z1528" s="82"/>
      <c r="AA1528" s="65"/>
      <c r="AB1528" s="4"/>
      <c r="AC1528" s="4"/>
      <c r="AD1528" s="4"/>
      <c r="AE1528" s="4"/>
      <c r="AF1528" s="4"/>
      <c r="AG1528" s="4"/>
      <c r="AH1528" s="4"/>
      <c r="AI1528" s="4"/>
      <c r="AJ1528" s="4"/>
      <c r="AK1528" s="4"/>
      <c r="AL1528" s="4"/>
      <c r="AM1528" s="4"/>
    </row>
    <row r="1529" spans="1:39" s="3" customFormat="1" ht="15" x14ac:dyDescent="0.25">
      <c r="A1529" s="63"/>
      <c r="B1529" s="63"/>
      <c r="C1529" s="63"/>
      <c r="D1529" s="63"/>
      <c r="E1529" s="10"/>
      <c r="F1529" s="10"/>
      <c r="G1529" s="7"/>
      <c r="I1529" s="63"/>
      <c r="J1529" s="47"/>
      <c r="K1529" s="108"/>
      <c r="M1529" s="63"/>
      <c r="N1529" s="197"/>
      <c r="P1529" s="113"/>
      <c r="Q1529" s="196"/>
      <c r="S1529" s="113"/>
      <c r="T1529" s="196"/>
      <c r="V1529" s="82"/>
      <c r="W1529" s="82"/>
      <c r="X1529" s="82"/>
      <c r="Y1529" s="82"/>
      <c r="Z1529" s="82"/>
      <c r="AA1529" s="65"/>
      <c r="AB1529" s="4"/>
      <c r="AC1529" s="4"/>
      <c r="AD1529" s="4"/>
      <c r="AE1529" s="4"/>
      <c r="AF1529" s="4"/>
      <c r="AG1529" s="4"/>
      <c r="AH1529" s="4"/>
      <c r="AI1529" s="4"/>
      <c r="AJ1529" s="4"/>
      <c r="AK1529" s="4"/>
      <c r="AL1529" s="4"/>
      <c r="AM1529" s="4"/>
    </row>
    <row r="1530" spans="1:39" s="3" customFormat="1" ht="15" x14ac:dyDescent="0.25">
      <c r="A1530" s="63"/>
      <c r="B1530" s="63"/>
      <c r="C1530" s="63"/>
      <c r="D1530" s="63"/>
      <c r="E1530" s="10"/>
      <c r="F1530" s="10"/>
      <c r="G1530" s="7"/>
      <c r="I1530" s="63"/>
      <c r="J1530" s="47"/>
      <c r="K1530" s="108"/>
      <c r="M1530" s="63"/>
      <c r="N1530" s="197"/>
      <c r="P1530" s="113"/>
      <c r="Q1530" s="196"/>
      <c r="S1530" s="113"/>
      <c r="T1530" s="196"/>
      <c r="V1530" s="82"/>
      <c r="W1530" s="82"/>
      <c r="X1530" s="82"/>
      <c r="Y1530" s="82"/>
      <c r="Z1530" s="82"/>
      <c r="AA1530" s="65"/>
      <c r="AB1530" s="4"/>
      <c r="AC1530" s="4"/>
      <c r="AD1530" s="4"/>
      <c r="AE1530" s="4"/>
      <c r="AF1530" s="4"/>
      <c r="AG1530" s="4"/>
      <c r="AH1530" s="4"/>
      <c r="AI1530" s="4"/>
      <c r="AJ1530" s="4"/>
      <c r="AK1530" s="4"/>
      <c r="AL1530" s="4"/>
      <c r="AM1530" s="4"/>
    </row>
    <row r="1531" spans="1:39" s="3" customFormat="1" ht="15" x14ac:dyDescent="0.25">
      <c r="A1531" s="63"/>
      <c r="B1531" s="63"/>
      <c r="C1531" s="63"/>
      <c r="D1531" s="63"/>
      <c r="E1531" s="10"/>
      <c r="F1531" s="10"/>
      <c r="G1531" s="7"/>
      <c r="I1531" s="63"/>
      <c r="J1531" s="47"/>
      <c r="K1531" s="108"/>
      <c r="M1531" s="63"/>
      <c r="N1531" s="197"/>
      <c r="P1531" s="113"/>
      <c r="Q1531" s="196"/>
      <c r="S1531" s="113"/>
      <c r="T1531" s="196"/>
      <c r="V1531" s="82"/>
      <c r="W1531" s="82"/>
      <c r="X1531" s="82"/>
      <c r="Y1531" s="82"/>
      <c r="Z1531" s="82"/>
      <c r="AA1531" s="65"/>
      <c r="AB1531" s="4"/>
      <c r="AC1531" s="4"/>
      <c r="AD1531" s="4"/>
      <c r="AE1531" s="4"/>
      <c r="AF1531" s="4"/>
      <c r="AG1531" s="4"/>
      <c r="AH1531" s="4"/>
      <c r="AI1531" s="4"/>
      <c r="AJ1531" s="4"/>
      <c r="AK1531" s="4"/>
      <c r="AL1531" s="4"/>
      <c r="AM1531" s="4"/>
    </row>
    <row r="1532" spans="1:39" s="3" customFormat="1" ht="15" x14ac:dyDescent="0.25">
      <c r="A1532" s="63"/>
      <c r="B1532" s="63"/>
      <c r="C1532" s="63"/>
      <c r="D1532" s="63"/>
      <c r="E1532" s="10"/>
      <c r="F1532" s="10"/>
      <c r="G1532" s="7"/>
      <c r="I1532" s="63"/>
      <c r="J1532" s="47"/>
      <c r="K1532" s="108"/>
      <c r="M1532" s="63"/>
      <c r="N1532" s="197"/>
      <c r="P1532" s="113"/>
      <c r="Q1532" s="196"/>
      <c r="S1532" s="113"/>
      <c r="T1532" s="196"/>
      <c r="V1532" s="82"/>
      <c r="W1532" s="82"/>
      <c r="X1532" s="82"/>
      <c r="Y1532" s="82"/>
      <c r="Z1532" s="82"/>
      <c r="AA1532" s="65"/>
      <c r="AB1532" s="4"/>
      <c r="AC1532" s="4"/>
      <c r="AD1532" s="4"/>
      <c r="AE1532" s="4"/>
      <c r="AF1532" s="4"/>
      <c r="AG1532" s="4"/>
      <c r="AH1532" s="4"/>
      <c r="AI1532" s="4"/>
      <c r="AJ1532" s="4"/>
      <c r="AK1532" s="4"/>
      <c r="AL1532" s="4"/>
      <c r="AM1532" s="4"/>
    </row>
    <row r="1533" spans="1:39" s="3" customFormat="1" ht="15" x14ac:dyDescent="0.25">
      <c r="A1533" s="63"/>
      <c r="B1533" s="63"/>
      <c r="C1533" s="63"/>
      <c r="D1533" s="63"/>
      <c r="E1533" s="10"/>
      <c r="F1533" s="10"/>
      <c r="G1533" s="7"/>
      <c r="I1533" s="63"/>
      <c r="J1533" s="47"/>
      <c r="K1533" s="108"/>
      <c r="M1533" s="63"/>
      <c r="N1533" s="197"/>
      <c r="P1533" s="113"/>
      <c r="Q1533" s="196"/>
      <c r="S1533" s="113"/>
      <c r="T1533" s="196"/>
      <c r="V1533" s="82"/>
      <c r="W1533" s="82"/>
      <c r="X1533" s="82"/>
      <c r="Y1533" s="82"/>
      <c r="Z1533" s="82"/>
      <c r="AA1533" s="65"/>
      <c r="AB1533" s="4"/>
      <c r="AC1533" s="4"/>
      <c r="AD1533" s="4"/>
      <c r="AE1533" s="4"/>
      <c r="AF1533" s="4"/>
      <c r="AG1533" s="4"/>
      <c r="AH1533" s="4"/>
      <c r="AI1533" s="4"/>
      <c r="AJ1533" s="4"/>
      <c r="AK1533" s="4"/>
      <c r="AL1533" s="4"/>
      <c r="AM1533" s="4"/>
    </row>
    <row r="1534" spans="1:39" s="3" customFormat="1" ht="15" x14ac:dyDescent="0.25">
      <c r="A1534" s="63"/>
      <c r="B1534" s="63"/>
      <c r="C1534" s="63"/>
      <c r="D1534" s="63"/>
      <c r="E1534" s="10"/>
      <c r="F1534" s="10"/>
      <c r="G1534" s="7"/>
      <c r="I1534" s="63"/>
      <c r="J1534" s="47"/>
      <c r="K1534" s="108"/>
      <c r="M1534" s="63"/>
      <c r="N1534" s="197"/>
      <c r="P1534" s="113"/>
      <c r="Q1534" s="196"/>
      <c r="S1534" s="113"/>
      <c r="T1534" s="196"/>
      <c r="V1534" s="82"/>
      <c r="W1534" s="82"/>
      <c r="X1534" s="82"/>
      <c r="Y1534" s="82"/>
      <c r="Z1534" s="82"/>
      <c r="AA1534" s="65"/>
      <c r="AB1534" s="4"/>
      <c r="AC1534" s="4"/>
      <c r="AD1534" s="4"/>
      <c r="AE1534" s="4"/>
      <c r="AF1534" s="4"/>
      <c r="AG1534" s="4"/>
      <c r="AH1534" s="4"/>
      <c r="AI1534" s="4"/>
      <c r="AJ1534" s="4"/>
      <c r="AK1534" s="4"/>
      <c r="AL1534" s="4"/>
      <c r="AM1534" s="4"/>
    </row>
    <row r="1535" spans="1:39" s="3" customFormat="1" ht="15" x14ac:dyDescent="0.25">
      <c r="A1535" s="63"/>
      <c r="B1535" s="63"/>
      <c r="C1535" s="63"/>
      <c r="D1535" s="63"/>
      <c r="E1535" s="10"/>
      <c r="F1535" s="10"/>
      <c r="G1535" s="7"/>
      <c r="I1535" s="63"/>
      <c r="J1535" s="47"/>
      <c r="K1535" s="108"/>
      <c r="M1535" s="63"/>
      <c r="N1535" s="197"/>
      <c r="P1535" s="113"/>
      <c r="Q1535" s="196"/>
      <c r="S1535" s="113"/>
      <c r="T1535" s="196"/>
      <c r="V1535" s="82"/>
      <c r="W1535" s="82"/>
      <c r="X1535" s="82"/>
      <c r="Y1535" s="82"/>
      <c r="Z1535" s="82"/>
      <c r="AA1535" s="65"/>
      <c r="AB1535" s="4"/>
      <c r="AC1535" s="4"/>
      <c r="AD1535" s="4"/>
      <c r="AE1535" s="4"/>
      <c r="AF1535" s="4"/>
      <c r="AG1535" s="4"/>
      <c r="AH1535" s="4"/>
      <c r="AI1535" s="4"/>
      <c r="AJ1535" s="4"/>
      <c r="AK1535" s="4"/>
      <c r="AL1535" s="4"/>
      <c r="AM1535" s="4"/>
    </row>
    <row r="1536" spans="1:39" s="3" customFormat="1" ht="15" x14ac:dyDescent="0.25">
      <c r="A1536" s="63"/>
      <c r="B1536" s="63"/>
      <c r="C1536" s="63"/>
      <c r="D1536" s="63"/>
      <c r="E1536" s="10"/>
      <c r="F1536" s="10"/>
      <c r="G1536" s="7"/>
      <c r="I1536" s="63"/>
      <c r="J1536" s="47"/>
      <c r="K1536" s="108"/>
      <c r="M1536" s="63"/>
      <c r="N1536" s="197"/>
      <c r="P1536" s="113"/>
      <c r="Q1536" s="196"/>
      <c r="S1536" s="113"/>
      <c r="T1536" s="196"/>
      <c r="V1536" s="82"/>
      <c r="W1536" s="82"/>
      <c r="X1536" s="82"/>
      <c r="Y1536" s="82"/>
      <c r="Z1536" s="82"/>
      <c r="AA1536" s="65"/>
      <c r="AB1536" s="4"/>
      <c r="AC1536" s="4"/>
      <c r="AD1536" s="4"/>
      <c r="AE1536" s="4"/>
      <c r="AF1536" s="4"/>
      <c r="AG1536" s="4"/>
      <c r="AH1536" s="4"/>
      <c r="AI1536" s="4"/>
      <c r="AJ1536" s="4"/>
      <c r="AK1536" s="4"/>
      <c r="AL1536" s="4"/>
      <c r="AM1536" s="4"/>
    </row>
    <row r="1537" spans="1:39" s="3" customFormat="1" ht="15" x14ac:dyDescent="0.25">
      <c r="A1537" s="63"/>
      <c r="B1537" s="63"/>
      <c r="C1537" s="63"/>
      <c r="D1537" s="63"/>
      <c r="E1537" s="10"/>
      <c r="F1537" s="10"/>
      <c r="G1537" s="7"/>
      <c r="I1537" s="63"/>
      <c r="J1537" s="47"/>
      <c r="K1537" s="108"/>
      <c r="M1537" s="63"/>
      <c r="N1537" s="197"/>
      <c r="P1537" s="113"/>
      <c r="Q1537" s="196"/>
      <c r="S1537" s="113"/>
      <c r="T1537" s="196"/>
      <c r="V1537" s="82"/>
      <c r="W1537" s="82"/>
      <c r="X1537" s="82"/>
      <c r="Y1537" s="82"/>
      <c r="Z1537" s="82"/>
      <c r="AA1537" s="65"/>
      <c r="AB1537" s="4"/>
      <c r="AC1537" s="4"/>
      <c r="AD1537" s="4"/>
      <c r="AE1537" s="4"/>
      <c r="AF1537" s="4"/>
      <c r="AG1537" s="4"/>
      <c r="AH1537" s="4"/>
      <c r="AI1537" s="4"/>
      <c r="AJ1537" s="4"/>
      <c r="AK1537" s="4"/>
      <c r="AL1537" s="4"/>
      <c r="AM1537" s="4"/>
    </row>
    <row r="1538" spans="1:39" s="3" customFormat="1" ht="15" x14ac:dyDescent="0.25">
      <c r="A1538" s="63"/>
      <c r="B1538" s="63"/>
      <c r="C1538" s="63"/>
      <c r="D1538" s="63"/>
      <c r="E1538" s="10"/>
      <c r="F1538" s="10"/>
      <c r="G1538" s="7"/>
      <c r="I1538" s="63"/>
      <c r="J1538" s="47"/>
      <c r="K1538" s="108"/>
      <c r="M1538" s="63"/>
      <c r="N1538" s="197"/>
      <c r="P1538" s="113"/>
      <c r="Q1538" s="196"/>
      <c r="S1538" s="113"/>
      <c r="T1538" s="196"/>
      <c r="V1538" s="82"/>
      <c r="W1538" s="82"/>
      <c r="X1538" s="82"/>
      <c r="Y1538" s="82"/>
      <c r="Z1538" s="82"/>
      <c r="AA1538" s="65"/>
      <c r="AB1538" s="4"/>
      <c r="AC1538" s="4"/>
      <c r="AD1538" s="4"/>
      <c r="AE1538" s="4"/>
      <c r="AF1538" s="4"/>
      <c r="AG1538" s="4"/>
      <c r="AH1538" s="4"/>
      <c r="AI1538" s="4"/>
      <c r="AJ1538" s="4"/>
      <c r="AK1538" s="4"/>
      <c r="AL1538" s="4"/>
      <c r="AM1538" s="4"/>
    </row>
    <row r="1539" spans="1:39" s="3" customFormat="1" ht="15" x14ac:dyDescent="0.25">
      <c r="A1539" s="63"/>
      <c r="B1539" s="63"/>
      <c r="C1539" s="63"/>
      <c r="D1539" s="63"/>
      <c r="E1539" s="10"/>
      <c r="F1539" s="10"/>
      <c r="G1539" s="7"/>
      <c r="I1539" s="63"/>
      <c r="J1539" s="47"/>
      <c r="K1539" s="108"/>
      <c r="M1539" s="63"/>
      <c r="N1539" s="197"/>
      <c r="P1539" s="113"/>
      <c r="Q1539" s="196"/>
      <c r="S1539" s="113"/>
      <c r="T1539" s="196"/>
      <c r="V1539" s="82"/>
      <c r="W1539" s="82"/>
      <c r="X1539" s="82"/>
      <c r="Y1539" s="82"/>
      <c r="Z1539" s="82"/>
      <c r="AA1539" s="65"/>
      <c r="AB1539" s="4"/>
      <c r="AC1539" s="4"/>
      <c r="AD1539" s="4"/>
      <c r="AE1539" s="4"/>
      <c r="AF1539" s="4"/>
      <c r="AG1539" s="4"/>
      <c r="AH1539" s="4"/>
      <c r="AI1539" s="4"/>
      <c r="AJ1539" s="4"/>
      <c r="AK1539" s="4"/>
      <c r="AL1539" s="4"/>
      <c r="AM1539" s="4"/>
    </row>
    <row r="1540" spans="1:39" s="3" customFormat="1" ht="15" x14ac:dyDescent="0.25">
      <c r="A1540" s="63"/>
      <c r="B1540" s="63"/>
      <c r="C1540" s="63"/>
      <c r="D1540" s="63"/>
      <c r="E1540" s="10"/>
      <c r="F1540" s="10"/>
      <c r="G1540" s="7"/>
      <c r="I1540" s="63"/>
      <c r="J1540" s="47"/>
      <c r="K1540" s="108"/>
      <c r="M1540" s="63"/>
      <c r="N1540" s="197"/>
      <c r="P1540" s="113"/>
      <c r="Q1540" s="196"/>
      <c r="S1540" s="113"/>
      <c r="T1540" s="196"/>
      <c r="V1540" s="82"/>
      <c r="W1540" s="82"/>
      <c r="X1540" s="82"/>
      <c r="Y1540" s="82"/>
      <c r="Z1540" s="82"/>
      <c r="AA1540" s="65"/>
      <c r="AB1540" s="4"/>
      <c r="AC1540" s="4"/>
      <c r="AD1540" s="4"/>
      <c r="AE1540" s="4"/>
      <c r="AF1540" s="4"/>
      <c r="AG1540" s="4"/>
      <c r="AH1540" s="4"/>
      <c r="AI1540" s="4"/>
      <c r="AJ1540" s="4"/>
      <c r="AK1540" s="4"/>
      <c r="AL1540" s="4"/>
      <c r="AM1540" s="4"/>
    </row>
    <row r="1541" spans="1:39" s="3" customFormat="1" ht="15" x14ac:dyDescent="0.25">
      <c r="A1541" s="63"/>
      <c r="B1541" s="63"/>
      <c r="C1541" s="63"/>
      <c r="D1541" s="63"/>
      <c r="E1541" s="10"/>
      <c r="F1541" s="10"/>
      <c r="G1541" s="7"/>
      <c r="I1541" s="63"/>
      <c r="J1541" s="47"/>
      <c r="K1541" s="108"/>
      <c r="M1541" s="63"/>
      <c r="N1541" s="197"/>
      <c r="P1541" s="113"/>
      <c r="Q1541" s="196"/>
      <c r="S1541" s="113"/>
      <c r="T1541" s="196"/>
      <c r="V1541" s="82"/>
      <c r="W1541" s="82"/>
      <c r="X1541" s="82"/>
      <c r="Y1541" s="82"/>
      <c r="Z1541" s="82"/>
      <c r="AA1541" s="65"/>
      <c r="AB1541" s="4"/>
      <c r="AC1541" s="4"/>
      <c r="AD1541" s="4"/>
      <c r="AE1541" s="4"/>
      <c r="AF1541" s="4"/>
      <c r="AG1541" s="4"/>
      <c r="AH1541" s="4"/>
      <c r="AI1541" s="4"/>
      <c r="AJ1541" s="4"/>
      <c r="AK1541" s="4"/>
      <c r="AL1541" s="4"/>
      <c r="AM1541" s="4"/>
    </row>
    <row r="1542" spans="1:39" s="3" customFormat="1" ht="15" x14ac:dyDescent="0.25">
      <c r="A1542" s="63"/>
      <c r="B1542" s="63"/>
      <c r="C1542" s="63"/>
      <c r="D1542" s="63"/>
      <c r="E1542" s="10"/>
      <c r="F1542" s="10"/>
      <c r="G1542" s="7"/>
      <c r="I1542" s="63"/>
      <c r="J1542" s="47"/>
      <c r="K1542" s="108"/>
      <c r="M1542" s="63"/>
      <c r="N1542" s="197"/>
      <c r="P1542" s="113"/>
      <c r="Q1542" s="196"/>
      <c r="S1542" s="113"/>
      <c r="T1542" s="196"/>
      <c r="V1542" s="82"/>
      <c r="W1542" s="82"/>
      <c r="X1542" s="82"/>
      <c r="Y1542" s="82"/>
      <c r="Z1542" s="82"/>
      <c r="AA1542" s="65"/>
      <c r="AB1542" s="4"/>
      <c r="AC1542" s="4"/>
      <c r="AD1542" s="4"/>
      <c r="AE1542" s="4"/>
      <c r="AF1542" s="4"/>
      <c r="AG1542" s="4"/>
      <c r="AH1542" s="4"/>
      <c r="AI1542" s="4"/>
      <c r="AJ1542" s="4"/>
      <c r="AK1542" s="4"/>
      <c r="AL1542" s="4"/>
      <c r="AM1542" s="4"/>
    </row>
    <row r="1543" spans="1:39" s="3" customFormat="1" ht="15" x14ac:dyDescent="0.25">
      <c r="A1543" s="63"/>
      <c r="B1543" s="63"/>
      <c r="C1543" s="63"/>
      <c r="D1543" s="63"/>
      <c r="E1543" s="10"/>
      <c r="F1543" s="10"/>
      <c r="G1543" s="7"/>
      <c r="I1543" s="63"/>
      <c r="J1543" s="47"/>
      <c r="K1543" s="108"/>
      <c r="M1543" s="63"/>
      <c r="N1543" s="197"/>
      <c r="P1543" s="113"/>
      <c r="Q1543" s="196"/>
      <c r="S1543" s="113"/>
      <c r="T1543" s="196"/>
      <c r="V1543" s="82"/>
      <c r="W1543" s="82"/>
      <c r="X1543" s="82"/>
      <c r="Y1543" s="82"/>
      <c r="Z1543" s="82"/>
      <c r="AA1543" s="65"/>
      <c r="AB1543" s="4"/>
      <c r="AC1543" s="4"/>
      <c r="AD1543" s="4"/>
      <c r="AE1543" s="4"/>
      <c r="AF1543" s="4"/>
      <c r="AG1543" s="4"/>
      <c r="AH1543" s="4"/>
      <c r="AI1543" s="4"/>
      <c r="AJ1543" s="4"/>
      <c r="AK1543" s="4"/>
      <c r="AL1543" s="4"/>
      <c r="AM1543" s="4"/>
    </row>
    <row r="1544" spans="1:39" s="3" customFormat="1" ht="15" x14ac:dyDescent="0.25">
      <c r="A1544" s="63"/>
      <c r="B1544" s="63"/>
      <c r="C1544" s="63"/>
      <c r="D1544" s="63"/>
      <c r="E1544" s="10"/>
      <c r="F1544" s="10"/>
      <c r="G1544" s="7"/>
      <c r="I1544" s="63"/>
      <c r="J1544" s="47"/>
      <c r="K1544" s="108"/>
      <c r="M1544" s="63"/>
      <c r="N1544" s="197"/>
      <c r="P1544" s="113"/>
      <c r="Q1544" s="196"/>
      <c r="S1544" s="113"/>
      <c r="T1544" s="196"/>
      <c r="V1544" s="82"/>
      <c r="W1544" s="82"/>
      <c r="X1544" s="82"/>
      <c r="Y1544" s="82"/>
      <c r="Z1544" s="82"/>
      <c r="AA1544" s="65"/>
      <c r="AB1544" s="4"/>
      <c r="AC1544" s="4"/>
      <c r="AD1544" s="4"/>
      <c r="AE1544" s="4"/>
      <c r="AF1544" s="4"/>
      <c r="AG1544" s="4"/>
      <c r="AH1544" s="4"/>
      <c r="AI1544" s="4"/>
      <c r="AJ1544" s="4"/>
      <c r="AK1544" s="4"/>
      <c r="AL1544" s="4"/>
      <c r="AM1544" s="4"/>
    </row>
    <row r="1545" spans="1:39" s="3" customFormat="1" ht="15" x14ac:dyDescent="0.25">
      <c r="A1545" s="63"/>
      <c r="B1545" s="63"/>
      <c r="C1545" s="63"/>
      <c r="D1545" s="63"/>
      <c r="E1545" s="10"/>
      <c r="F1545" s="10"/>
      <c r="G1545" s="7"/>
      <c r="I1545" s="63"/>
      <c r="J1545" s="47"/>
      <c r="K1545" s="108"/>
      <c r="M1545" s="63"/>
      <c r="N1545" s="197"/>
      <c r="P1545" s="113"/>
      <c r="Q1545" s="196"/>
      <c r="S1545" s="113"/>
      <c r="T1545" s="196"/>
      <c r="V1545" s="82"/>
      <c r="W1545" s="82"/>
      <c r="X1545" s="82"/>
      <c r="Y1545" s="82"/>
      <c r="Z1545" s="82"/>
      <c r="AA1545" s="65"/>
      <c r="AB1545" s="4"/>
      <c r="AC1545" s="4"/>
      <c r="AD1545" s="4"/>
      <c r="AE1545" s="4"/>
      <c r="AF1545" s="4"/>
      <c r="AG1545" s="4"/>
      <c r="AH1545" s="4"/>
      <c r="AI1545" s="4"/>
      <c r="AJ1545" s="4"/>
      <c r="AK1545" s="4"/>
      <c r="AL1545" s="4"/>
      <c r="AM1545" s="4"/>
    </row>
    <row r="1546" spans="1:39" s="3" customFormat="1" ht="15" x14ac:dyDescent="0.25">
      <c r="A1546" s="63"/>
      <c r="B1546" s="63"/>
      <c r="C1546" s="63"/>
      <c r="D1546" s="63"/>
      <c r="E1546" s="10"/>
      <c r="F1546" s="10"/>
      <c r="G1546" s="7"/>
      <c r="I1546" s="63"/>
      <c r="J1546" s="47"/>
      <c r="K1546" s="108"/>
      <c r="M1546" s="63"/>
      <c r="N1546" s="197"/>
      <c r="P1546" s="113"/>
      <c r="Q1546" s="196"/>
      <c r="S1546" s="113"/>
      <c r="T1546" s="196"/>
      <c r="V1546" s="82"/>
      <c r="W1546" s="82"/>
      <c r="X1546" s="82"/>
      <c r="Y1546" s="82"/>
      <c r="Z1546" s="82"/>
      <c r="AA1546" s="65"/>
      <c r="AB1546" s="4"/>
      <c r="AC1546" s="4"/>
      <c r="AD1546" s="4"/>
      <c r="AE1546" s="4"/>
      <c r="AF1546" s="4"/>
      <c r="AG1546" s="4"/>
      <c r="AH1546" s="4"/>
      <c r="AI1546" s="4"/>
      <c r="AJ1546" s="4"/>
      <c r="AK1546" s="4"/>
      <c r="AL1546" s="4"/>
      <c r="AM1546" s="4"/>
    </row>
    <row r="1547" spans="1:39" s="3" customFormat="1" ht="15" x14ac:dyDescent="0.25">
      <c r="A1547" s="63"/>
      <c r="B1547" s="63"/>
      <c r="C1547" s="63"/>
      <c r="D1547" s="63"/>
      <c r="E1547" s="10"/>
      <c r="F1547" s="10"/>
      <c r="G1547" s="7"/>
      <c r="I1547" s="63"/>
      <c r="J1547" s="47"/>
      <c r="K1547" s="108"/>
      <c r="M1547" s="63"/>
      <c r="N1547" s="197"/>
      <c r="P1547" s="113"/>
      <c r="Q1547" s="196"/>
      <c r="S1547" s="113"/>
      <c r="T1547" s="196"/>
      <c r="V1547" s="82"/>
      <c r="W1547" s="82"/>
      <c r="X1547" s="82"/>
      <c r="Y1547" s="82"/>
      <c r="Z1547" s="82"/>
      <c r="AA1547" s="65"/>
      <c r="AB1547" s="4"/>
      <c r="AC1547" s="4"/>
      <c r="AD1547" s="4"/>
      <c r="AE1547" s="4"/>
      <c r="AF1547" s="4"/>
      <c r="AG1547" s="4"/>
      <c r="AH1547" s="4"/>
      <c r="AI1547" s="4"/>
      <c r="AJ1547" s="4"/>
      <c r="AK1547" s="4"/>
      <c r="AL1547" s="4"/>
      <c r="AM1547" s="4"/>
    </row>
    <row r="1548" spans="1:39" s="3" customFormat="1" ht="15" x14ac:dyDescent="0.25">
      <c r="A1548" s="63"/>
      <c r="B1548" s="63"/>
      <c r="C1548" s="63"/>
      <c r="D1548" s="63"/>
      <c r="E1548" s="10"/>
      <c r="F1548" s="10"/>
      <c r="G1548" s="7"/>
      <c r="I1548" s="63"/>
      <c r="J1548" s="47"/>
      <c r="K1548" s="108"/>
      <c r="M1548" s="63"/>
      <c r="N1548" s="197"/>
      <c r="P1548" s="113"/>
      <c r="Q1548" s="196"/>
      <c r="S1548" s="113"/>
      <c r="T1548" s="196"/>
      <c r="V1548" s="82"/>
      <c r="W1548" s="82"/>
      <c r="X1548" s="82"/>
      <c r="Y1548" s="82"/>
      <c r="Z1548" s="82"/>
      <c r="AA1548" s="65"/>
      <c r="AB1548" s="4"/>
      <c r="AC1548" s="4"/>
      <c r="AD1548" s="4"/>
      <c r="AE1548" s="4"/>
      <c r="AF1548" s="4"/>
      <c r="AG1548" s="4"/>
      <c r="AH1548" s="4"/>
      <c r="AI1548" s="4"/>
      <c r="AJ1548" s="4"/>
      <c r="AK1548" s="4"/>
      <c r="AL1548" s="4"/>
      <c r="AM1548" s="4"/>
    </row>
    <row r="1549" spans="1:39" s="3" customFormat="1" ht="15" x14ac:dyDescent="0.25">
      <c r="A1549" s="63"/>
      <c r="B1549" s="63"/>
      <c r="C1549" s="63"/>
      <c r="D1549" s="63"/>
      <c r="E1549" s="10"/>
      <c r="F1549" s="10"/>
      <c r="G1549" s="7"/>
      <c r="I1549" s="63"/>
      <c r="J1549" s="47"/>
      <c r="K1549" s="108"/>
      <c r="M1549" s="63"/>
      <c r="N1549" s="197"/>
      <c r="P1549" s="113"/>
      <c r="Q1549" s="196"/>
      <c r="S1549" s="113"/>
      <c r="T1549" s="196"/>
      <c r="V1549" s="82"/>
      <c r="W1549" s="82"/>
      <c r="X1549" s="82"/>
      <c r="Y1549" s="82"/>
      <c r="Z1549" s="82"/>
      <c r="AA1549" s="65"/>
      <c r="AB1549" s="4"/>
      <c r="AC1549" s="4"/>
      <c r="AD1549" s="4"/>
      <c r="AE1549" s="4"/>
      <c r="AF1549" s="4"/>
      <c r="AG1549" s="4"/>
      <c r="AH1549" s="4"/>
      <c r="AI1549" s="4"/>
      <c r="AJ1549" s="4"/>
      <c r="AK1549" s="4"/>
      <c r="AL1549" s="4"/>
      <c r="AM1549" s="4"/>
    </row>
    <row r="1550" spans="1:39" s="3" customFormat="1" ht="15" x14ac:dyDescent="0.25">
      <c r="A1550" s="63"/>
      <c r="B1550" s="63"/>
      <c r="C1550" s="63"/>
      <c r="D1550" s="63"/>
      <c r="E1550" s="10"/>
      <c r="F1550" s="10"/>
      <c r="G1550" s="7"/>
      <c r="I1550" s="63"/>
      <c r="J1550" s="47"/>
      <c r="K1550" s="108"/>
      <c r="M1550" s="63"/>
      <c r="N1550" s="197"/>
      <c r="P1550" s="113"/>
      <c r="Q1550" s="196"/>
      <c r="S1550" s="113"/>
      <c r="T1550" s="196"/>
      <c r="V1550" s="82"/>
      <c r="W1550" s="82"/>
      <c r="X1550" s="82"/>
      <c r="Y1550" s="82"/>
      <c r="Z1550" s="82"/>
      <c r="AA1550" s="65"/>
      <c r="AB1550" s="4"/>
      <c r="AC1550" s="4"/>
      <c r="AD1550" s="4"/>
      <c r="AE1550" s="4"/>
      <c r="AF1550" s="4"/>
      <c r="AG1550" s="4"/>
      <c r="AH1550" s="4"/>
      <c r="AI1550" s="4"/>
      <c r="AJ1550" s="4"/>
      <c r="AK1550" s="4"/>
      <c r="AL1550" s="4"/>
      <c r="AM1550" s="4"/>
    </row>
    <row r="1551" spans="1:39" s="3" customFormat="1" ht="15" x14ac:dyDescent="0.25">
      <c r="A1551" s="63"/>
      <c r="B1551" s="63"/>
      <c r="C1551" s="63"/>
      <c r="D1551" s="63"/>
      <c r="E1551" s="10"/>
      <c r="F1551" s="10"/>
      <c r="G1551" s="7"/>
      <c r="I1551" s="63"/>
      <c r="J1551" s="47"/>
      <c r="K1551" s="108"/>
      <c r="M1551" s="63"/>
      <c r="N1551" s="197"/>
      <c r="P1551" s="113"/>
      <c r="Q1551" s="196"/>
      <c r="S1551" s="113"/>
      <c r="T1551" s="196"/>
      <c r="V1551" s="82"/>
      <c r="W1551" s="82"/>
      <c r="X1551" s="82"/>
      <c r="Y1551" s="82"/>
      <c r="Z1551" s="82"/>
      <c r="AA1551" s="65"/>
      <c r="AB1551" s="4"/>
      <c r="AC1551" s="4"/>
      <c r="AD1551" s="4"/>
      <c r="AE1551" s="4"/>
      <c r="AF1551" s="4"/>
      <c r="AG1551" s="4"/>
      <c r="AH1551" s="4"/>
      <c r="AI1551" s="4"/>
      <c r="AJ1551" s="4"/>
      <c r="AK1551" s="4"/>
      <c r="AL1551" s="4"/>
      <c r="AM1551" s="4"/>
    </row>
    <row r="1552" spans="1:39" s="3" customFormat="1" ht="15" x14ac:dyDescent="0.25">
      <c r="A1552" s="63"/>
      <c r="B1552" s="63"/>
      <c r="C1552" s="63"/>
      <c r="D1552" s="63"/>
      <c r="E1552" s="10"/>
      <c r="F1552" s="10"/>
      <c r="G1552" s="7"/>
      <c r="I1552" s="63"/>
      <c r="J1552" s="47"/>
      <c r="K1552" s="108"/>
      <c r="M1552" s="63"/>
      <c r="N1552" s="197"/>
      <c r="P1552" s="113"/>
      <c r="Q1552" s="196"/>
      <c r="S1552" s="113"/>
      <c r="T1552" s="196"/>
      <c r="V1552" s="82"/>
      <c r="W1552" s="82"/>
      <c r="X1552" s="82"/>
      <c r="Y1552" s="82"/>
      <c r="Z1552" s="82"/>
      <c r="AA1552" s="65"/>
      <c r="AB1552" s="4"/>
      <c r="AC1552" s="4"/>
      <c r="AD1552" s="4"/>
      <c r="AE1552" s="4"/>
      <c r="AF1552" s="4"/>
      <c r="AG1552" s="4"/>
      <c r="AH1552" s="4"/>
      <c r="AI1552" s="4"/>
      <c r="AJ1552" s="4"/>
      <c r="AK1552" s="4"/>
      <c r="AL1552" s="4"/>
      <c r="AM1552" s="4"/>
    </row>
    <row r="1553" spans="1:39" s="3" customFormat="1" ht="15" x14ac:dyDescent="0.25">
      <c r="A1553" s="63"/>
      <c r="B1553" s="63"/>
      <c r="C1553" s="63"/>
      <c r="D1553" s="63"/>
      <c r="E1553" s="10"/>
      <c r="F1553" s="10"/>
      <c r="G1553" s="7"/>
      <c r="I1553" s="63"/>
      <c r="J1553" s="47"/>
      <c r="K1553" s="108"/>
      <c r="M1553" s="63"/>
      <c r="N1553" s="197"/>
      <c r="P1553" s="113"/>
      <c r="Q1553" s="196"/>
      <c r="S1553" s="113"/>
      <c r="T1553" s="196"/>
      <c r="V1553" s="82"/>
      <c r="W1553" s="82"/>
      <c r="X1553" s="82"/>
      <c r="Y1553" s="82"/>
      <c r="Z1553" s="82"/>
      <c r="AA1553" s="65"/>
      <c r="AB1553" s="4"/>
      <c r="AC1553" s="4"/>
      <c r="AD1553" s="4"/>
      <c r="AE1553" s="4"/>
      <c r="AF1553" s="4"/>
      <c r="AG1553" s="4"/>
      <c r="AH1553" s="4"/>
      <c r="AI1553" s="4"/>
      <c r="AJ1553" s="4"/>
      <c r="AK1553" s="4"/>
      <c r="AL1553" s="4"/>
      <c r="AM1553" s="4"/>
    </row>
    <row r="1554" spans="1:39" s="3" customFormat="1" ht="15" x14ac:dyDescent="0.25">
      <c r="A1554" s="63"/>
      <c r="B1554" s="63"/>
      <c r="C1554" s="63"/>
      <c r="D1554" s="63"/>
      <c r="E1554" s="10"/>
      <c r="F1554" s="10"/>
      <c r="G1554" s="7"/>
      <c r="I1554" s="63"/>
      <c r="J1554" s="47"/>
      <c r="K1554" s="108"/>
      <c r="M1554" s="63"/>
      <c r="N1554" s="197"/>
      <c r="P1554" s="113"/>
      <c r="Q1554" s="196"/>
      <c r="S1554" s="113"/>
      <c r="T1554" s="196"/>
      <c r="V1554" s="82"/>
      <c r="W1554" s="82"/>
      <c r="X1554" s="82"/>
      <c r="Y1554" s="82"/>
      <c r="Z1554" s="82"/>
      <c r="AA1554" s="65"/>
      <c r="AB1554" s="4"/>
      <c r="AC1554" s="4"/>
      <c r="AD1554" s="4"/>
      <c r="AE1554" s="4"/>
      <c r="AF1554" s="4"/>
      <c r="AG1554" s="4"/>
      <c r="AH1554" s="4"/>
      <c r="AI1554" s="4"/>
      <c r="AJ1554" s="4"/>
      <c r="AK1554" s="4"/>
      <c r="AL1554" s="4"/>
      <c r="AM1554" s="4"/>
    </row>
    <row r="1555" spans="1:39" s="3" customFormat="1" ht="15" x14ac:dyDescent="0.25">
      <c r="A1555" s="63"/>
      <c r="B1555" s="63"/>
      <c r="C1555" s="63"/>
      <c r="D1555" s="63"/>
      <c r="E1555" s="10"/>
      <c r="F1555" s="10"/>
      <c r="G1555" s="7"/>
      <c r="I1555" s="63"/>
      <c r="J1555" s="47"/>
      <c r="K1555" s="108"/>
      <c r="M1555" s="63"/>
      <c r="N1555" s="197"/>
      <c r="P1555" s="113"/>
      <c r="Q1555" s="196"/>
      <c r="S1555" s="113"/>
      <c r="T1555" s="196"/>
      <c r="V1555" s="82"/>
      <c r="W1555" s="82"/>
      <c r="X1555" s="82"/>
      <c r="Y1555" s="82"/>
      <c r="Z1555" s="82"/>
      <c r="AA1555" s="65"/>
      <c r="AB1555" s="4"/>
      <c r="AC1555" s="4"/>
      <c r="AD1555" s="4"/>
      <c r="AE1555" s="4"/>
      <c r="AF1555" s="4"/>
      <c r="AG1555" s="4"/>
      <c r="AH1555" s="4"/>
      <c r="AI1555" s="4"/>
      <c r="AJ1555" s="4"/>
      <c r="AK1555" s="4"/>
      <c r="AL1555" s="4"/>
      <c r="AM1555" s="4"/>
    </row>
    <row r="1556" spans="1:39" s="3" customFormat="1" ht="15" x14ac:dyDescent="0.25">
      <c r="A1556" s="63"/>
      <c r="B1556" s="63"/>
      <c r="C1556" s="63"/>
      <c r="D1556" s="63"/>
      <c r="E1556" s="10"/>
      <c r="F1556" s="10"/>
      <c r="G1556" s="7"/>
      <c r="I1556" s="63"/>
      <c r="J1556" s="47"/>
      <c r="K1556" s="108"/>
      <c r="M1556" s="63"/>
      <c r="N1556" s="197"/>
      <c r="P1556" s="113"/>
      <c r="Q1556" s="196"/>
      <c r="S1556" s="113"/>
      <c r="T1556" s="196"/>
      <c r="V1556" s="82"/>
      <c r="W1556" s="82"/>
      <c r="X1556" s="82"/>
      <c r="Y1556" s="82"/>
      <c r="Z1556" s="82"/>
      <c r="AA1556" s="65"/>
      <c r="AB1556" s="4"/>
      <c r="AC1556" s="4"/>
      <c r="AD1556" s="4"/>
      <c r="AE1556" s="4"/>
      <c r="AF1556" s="4"/>
      <c r="AG1556" s="4"/>
      <c r="AH1556" s="4"/>
      <c r="AI1556" s="4"/>
      <c r="AJ1556" s="4"/>
      <c r="AK1556" s="4"/>
      <c r="AL1556" s="4"/>
      <c r="AM1556" s="4"/>
    </row>
    <row r="1557" spans="1:39" s="3" customFormat="1" ht="15" x14ac:dyDescent="0.25">
      <c r="A1557" s="63"/>
      <c r="B1557" s="63"/>
      <c r="C1557" s="63"/>
      <c r="D1557" s="63"/>
      <c r="E1557" s="10"/>
      <c r="F1557" s="10"/>
      <c r="G1557" s="7"/>
      <c r="I1557" s="63"/>
      <c r="J1557" s="47"/>
      <c r="K1557" s="108"/>
      <c r="M1557" s="63"/>
      <c r="N1557" s="197"/>
      <c r="P1557" s="113"/>
      <c r="Q1557" s="196"/>
      <c r="S1557" s="113"/>
      <c r="T1557" s="196"/>
      <c r="V1557" s="82"/>
      <c r="W1557" s="82"/>
      <c r="X1557" s="82"/>
      <c r="Y1557" s="82"/>
      <c r="Z1557" s="82"/>
      <c r="AA1557" s="65"/>
      <c r="AB1557" s="4"/>
      <c r="AC1557" s="4"/>
      <c r="AD1557" s="4"/>
      <c r="AE1557" s="4"/>
      <c r="AF1557" s="4"/>
      <c r="AG1557" s="4"/>
      <c r="AH1557" s="4"/>
      <c r="AI1557" s="4"/>
      <c r="AJ1557" s="4"/>
      <c r="AK1557" s="4"/>
      <c r="AL1557" s="4"/>
      <c r="AM1557" s="4"/>
    </row>
    <row r="1558" spans="1:39" s="3" customFormat="1" ht="15" x14ac:dyDescent="0.25">
      <c r="A1558" s="63"/>
      <c r="B1558" s="63"/>
      <c r="C1558" s="63"/>
      <c r="D1558" s="63"/>
      <c r="E1558" s="10"/>
      <c r="F1558" s="10"/>
      <c r="G1558" s="7"/>
      <c r="I1558" s="63"/>
      <c r="J1558" s="47"/>
      <c r="K1558" s="108"/>
      <c r="M1558" s="63"/>
      <c r="N1558" s="197"/>
      <c r="P1558" s="113"/>
      <c r="Q1558" s="196"/>
      <c r="S1558" s="113"/>
      <c r="T1558" s="196"/>
      <c r="V1558" s="82"/>
      <c r="W1558" s="82"/>
      <c r="X1558" s="82"/>
      <c r="Y1558" s="82"/>
      <c r="Z1558" s="82"/>
      <c r="AA1558" s="65"/>
      <c r="AB1558" s="4"/>
      <c r="AC1558" s="4"/>
      <c r="AD1558" s="4"/>
      <c r="AE1558" s="4"/>
      <c r="AF1558" s="4"/>
      <c r="AG1558" s="4"/>
      <c r="AH1558" s="4"/>
      <c r="AI1558" s="4"/>
      <c r="AJ1558" s="4"/>
      <c r="AK1558" s="4"/>
      <c r="AL1558" s="4"/>
      <c r="AM1558" s="4"/>
    </row>
    <row r="1559" spans="1:39" s="3" customFormat="1" ht="15" x14ac:dyDescent="0.25">
      <c r="A1559" s="63"/>
      <c r="B1559" s="63"/>
      <c r="C1559" s="63"/>
      <c r="D1559" s="63"/>
      <c r="E1559" s="10"/>
      <c r="F1559" s="10"/>
      <c r="G1559" s="7"/>
      <c r="I1559" s="63"/>
      <c r="J1559" s="47"/>
      <c r="K1559" s="108"/>
      <c r="M1559" s="63"/>
      <c r="N1559" s="197"/>
      <c r="P1559" s="113"/>
      <c r="Q1559" s="196"/>
      <c r="S1559" s="113"/>
      <c r="T1559" s="196"/>
      <c r="V1559" s="82"/>
      <c r="W1559" s="82"/>
      <c r="X1559" s="82"/>
      <c r="Y1559" s="82"/>
      <c r="Z1559" s="82"/>
      <c r="AA1559" s="65"/>
      <c r="AB1559" s="4"/>
      <c r="AC1559" s="4"/>
      <c r="AD1559" s="4"/>
      <c r="AE1559" s="4"/>
      <c r="AF1559" s="4"/>
      <c r="AG1559" s="4"/>
      <c r="AH1559" s="4"/>
      <c r="AI1559" s="4"/>
      <c r="AJ1559" s="4"/>
      <c r="AK1559" s="4"/>
      <c r="AL1559" s="4"/>
      <c r="AM1559" s="4"/>
    </row>
    <row r="1560" spans="1:39" s="3" customFormat="1" ht="15" x14ac:dyDescent="0.25">
      <c r="A1560" s="63"/>
      <c r="B1560" s="63"/>
      <c r="C1560" s="63"/>
      <c r="D1560" s="63"/>
      <c r="E1560" s="10"/>
      <c r="F1560" s="10"/>
      <c r="G1560" s="7"/>
      <c r="I1560" s="63"/>
      <c r="J1560" s="47"/>
      <c r="K1560" s="108"/>
      <c r="M1560" s="63"/>
      <c r="N1560" s="197"/>
      <c r="P1560" s="113"/>
      <c r="Q1560" s="196"/>
      <c r="S1560" s="113"/>
      <c r="T1560" s="196"/>
      <c r="V1560" s="82"/>
      <c r="W1560" s="82"/>
      <c r="X1560" s="82"/>
      <c r="Y1560" s="82"/>
      <c r="Z1560" s="82"/>
      <c r="AA1560" s="65"/>
      <c r="AB1560" s="4"/>
      <c r="AC1560" s="4"/>
      <c r="AD1560" s="4"/>
      <c r="AE1560" s="4"/>
      <c r="AF1560" s="4"/>
      <c r="AG1560" s="4"/>
      <c r="AH1560" s="4"/>
      <c r="AI1560" s="4"/>
      <c r="AJ1560" s="4"/>
      <c r="AK1560" s="4"/>
      <c r="AL1560" s="4"/>
      <c r="AM1560" s="4"/>
    </row>
    <row r="1561" spans="1:39" s="3" customFormat="1" ht="15" x14ac:dyDescent="0.25">
      <c r="A1561" s="63"/>
      <c r="B1561" s="63"/>
      <c r="C1561" s="63"/>
      <c r="D1561" s="63"/>
      <c r="E1561" s="10"/>
      <c r="F1561" s="10"/>
      <c r="G1561" s="7"/>
      <c r="I1561" s="63"/>
      <c r="J1561" s="47"/>
      <c r="K1561" s="108"/>
      <c r="M1561" s="63"/>
      <c r="N1561" s="197"/>
      <c r="P1561" s="113"/>
      <c r="Q1561" s="196"/>
      <c r="S1561" s="113"/>
      <c r="T1561" s="196"/>
      <c r="V1561" s="82"/>
      <c r="W1561" s="82"/>
      <c r="X1561" s="82"/>
      <c r="Y1561" s="82"/>
      <c r="Z1561" s="82"/>
      <c r="AA1561" s="65"/>
      <c r="AB1561" s="4"/>
      <c r="AC1561" s="4"/>
      <c r="AD1561" s="4"/>
      <c r="AE1561" s="4"/>
      <c r="AF1561" s="4"/>
      <c r="AG1561" s="4"/>
      <c r="AH1561" s="4"/>
      <c r="AI1561" s="4"/>
      <c r="AJ1561" s="4"/>
      <c r="AK1561" s="4"/>
      <c r="AL1561" s="4"/>
      <c r="AM1561" s="4"/>
    </row>
    <row r="1562" spans="1:39" s="3" customFormat="1" ht="15" x14ac:dyDescent="0.25">
      <c r="A1562" s="63"/>
      <c r="B1562" s="63"/>
      <c r="C1562" s="63"/>
      <c r="D1562" s="63"/>
      <c r="E1562" s="10"/>
      <c r="F1562" s="10"/>
      <c r="G1562" s="7"/>
      <c r="I1562" s="63"/>
      <c r="J1562" s="47"/>
      <c r="K1562" s="108"/>
      <c r="M1562" s="63"/>
      <c r="N1562" s="197"/>
      <c r="P1562" s="113"/>
      <c r="Q1562" s="196"/>
      <c r="S1562" s="113"/>
      <c r="T1562" s="196"/>
      <c r="V1562" s="82"/>
      <c r="W1562" s="82"/>
      <c r="X1562" s="82"/>
      <c r="Y1562" s="82"/>
      <c r="Z1562" s="82"/>
      <c r="AA1562" s="65"/>
      <c r="AB1562" s="4"/>
      <c r="AC1562" s="4"/>
      <c r="AD1562" s="4"/>
      <c r="AE1562" s="4"/>
      <c r="AF1562" s="4"/>
      <c r="AG1562" s="4"/>
      <c r="AH1562" s="4"/>
      <c r="AI1562" s="4"/>
      <c r="AJ1562" s="4"/>
      <c r="AK1562" s="4"/>
      <c r="AL1562" s="4"/>
      <c r="AM1562" s="4"/>
    </row>
    <row r="1563" spans="1:39" s="3" customFormat="1" ht="15" x14ac:dyDescent="0.25">
      <c r="A1563" s="63"/>
      <c r="B1563" s="63"/>
      <c r="C1563" s="63"/>
      <c r="D1563" s="63"/>
      <c r="E1563" s="10"/>
      <c r="F1563" s="10"/>
      <c r="G1563" s="7"/>
      <c r="I1563" s="63"/>
      <c r="J1563" s="47"/>
      <c r="K1563" s="108"/>
      <c r="M1563" s="63"/>
      <c r="N1563" s="197"/>
      <c r="P1563" s="113"/>
      <c r="Q1563" s="196"/>
      <c r="S1563" s="113"/>
      <c r="T1563" s="196"/>
      <c r="V1563" s="82"/>
      <c r="W1563" s="82"/>
      <c r="X1563" s="82"/>
      <c r="Y1563" s="82"/>
      <c r="Z1563" s="82"/>
      <c r="AA1563" s="65"/>
      <c r="AB1563" s="4"/>
      <c r="AC1563" s="4"/>
      <c r="AD1563" s="4"/>
      <c r="AE1563" s="4"/>
      <c r="AF1563" s="4"/>
      <c r="AG1563" s="4"/>
      <c r="AH1563" s="4"/>
      <c r="AI1563" s="4"/>
      <c r="AJ1563" s="4"/>
      <c r="AK1563" s="4"/>
      <c r="AL1563" s="4"/>
      <c r="AM1563" s="4"/>
    </row>
    <row r="1564" spans="1:39" s="3" customFormat="1" ht="15" x14ac:dyDescent="0.25">
      <c r="A1564" s="63"/>
      <c r="B1564" s="63"/>
      <c r="C1564" s="63"/>
      <c r="D1564" s="63"/>
      <c r="E1564" s="10"/>
      <c r="F1564" s="10"/>
      <c r="G1564" s="7"/>
      <c r="I1564" s="63"/>
      <c r="J1564" s="47"/>
      <c r="K1564" s="108"/>
      <c r="M1564" s="63"/>
      <c r="N1564" s="197"/>
      <c r="P1564" s="113"/>
      <c r="Q1564" s="196"/>
      <c r="S1564" s="113"/>
      <c r="T1564" s="196"/>
      <c r="V1564" s="82"/>
      <c r="W1564" s="82"/>
      <c r="X1564" s="82"/>
      <c r="Y1564" s="82"/>
      <c r="Z1564" s="82"/>
      <c r="AA1564" s="65"/>
      <c r="AB1564" s="4"/>
      <c r="AC1564" s="4"/>
      <c r="AD1564" s="4"/>
      <c r="AE1564" s="4"/>
      <c r="AF1564" s="4"/>
      <c r="AG1564" s="4"/>
      <c r="AH1564" s="4"/>
      <c r="AI1564" s="4"/>
      <c r="AJ1564" s="4"/>
      <c r="AK1564" s="4"/>
      <c r="AL1564" s="4"/>
      <c r="AM1564" s="4"/>
    </row>
    <row r="1565" spans="1:39" s="3" customFormat="1" ht="15" x14ac:dyDescent="0.25">
      <c r="A1565" s="63"/>
      <c r="B1565" s="63"/>
      <c r="C1565" s="63"/>
      <c r="D1565" s="63"/>
      <c r="E1565" s="10"/>
      <c r="F1565" s="10"/>
      <c r="G1565" s="7"/>
      <c r="I1565" s="63"/>
      <c r="J1565" s="47"/>
      <c r="K1565" s="108"/>
      <c r="M1565" s="63"/>
      <c r="N1565" s="197"/>
      <c r="P1565" s="113"/>
      <c r="Q1565" s="196"/>
      <c r="S1565" s="113"/>
      <c r="T1565" s="196"/>
      <c r="V1565" s="82"/>
      <c r="W1565" s="82"/>
      <c r="X1565" s="82"/>
      <c r="Y1565" s="82"/>
      <c r="Z1565" s="82"/>
      <c r="AA1565" s="65"/>
      <c r="AB1565" s="4"/>
      <c r="AC1565" s="4"/>
      <c r="AD1565" s="4"/>
      <c r="AE1565" s="4"/>
      <c r="AF1565" s="4"/>
      <c r="AG1565" s="4"/>
      <c r="AH1565" s="4"/>
      <c r="AI1565" s="4"/>
      <c r="AJ1565" s="4"/>
      <c r="AK1565" s="4"/>
      <c r="AL1565" s="4"/>
      <c r="AM1565" s="4"/>
    </row>
    <row r="1566" spans="1:39" s="3" customFormat="1" ht="15" x14ac:dyDescent="0.25">
      <c r="A1566" s="63"/>
      <c r="B1566" s="63"/>
      <c r="C1566" s="63"/>
      <c r="D1566" s="63"/>
      <c r="E1566" s="10"/>
      <c r="F1566" s="10"/>
      <c r="G1566" s="7"/>
      <c r="I1566" s="63"/>
      <c r="J1566" s="47"/>
      <c r="K1566" s="108"/>
      <c r="M1566" s="63"/>
      <c r="N1566" s="197"/>
      <c r="P1566" s="113"/>
      <c r="Q1566" s="196"/>
      <c r="S1566" s="113"/>
      <c r="T1566" s="196"/>
      <c r="V1566" s="82"/>
      <c r="W1566" s="82"/>
      <c r="X1566" s="82"/>
      <c r="Y1566" s="82"/>
      <c r="Z1566" s="82"/>
      <c r="AA1566" s="65"/>
      <c r="AB1566" s="4"/>
      <c r="AC1566" s="4"/>
      <c r="AD1566" s="4"/>
      <c r="AE1566" s="4"/>
      <c r="AF1566" s="4"/>
      <c r="AG1566" s="4"/>
      <c r="AH1566" s="4"/>
      <c r="AI1566" s="4"/>
      <c r="AJ1566" s="4"/>
      <c r="AK1566" s="4"/>
      <c r="AL1566" s="4"/>
      <c r="AM1566" s="4"/>
    </row>
    <row r="1567" spans="1:39" s="3" customFormat="1" ht="15" x14ac:dyDescent="0.25">
      <c r="A1567" s="63"/>
      <c r="B1567" s="63"/>
      <c r="C1567" s="63"/>
      <c r="D1567" s="63"/>
      <c r="E1567" s="10"/>
      <c r="F1567" s="10"/>
      <c r="G1567" s="7"/>
      <c r="I1567" s="63"/>
      <c r="J1567" s="47"/>
      <c r="K1567" s="108"/>
      <c r="M1567" s="63"/>
      <c r="N1567" s="197"/>
      <c r="P1567" s="113"/>
      <c r="Q1567" s="196"/>
      <c r="S1567" s="113"/>
      <c r="T1567" s="196"/>
      <c r="V1567" s="82"/>
      <c r="W1567" s="82"/>
      <c r="X1567" s="82"/>
      <c r="Y1567" s="82"/>
      <c r="Z1567" s="82"/>
      <c r="AA1567" s="65"/>
      <c r="AB1567" s="4"/>
      <c r="AC1567" s="4"/>
      <c r="AD1567" s="4"/>
      <c r="AE1567" s="4"/>
      <c r="AF1567" s="4"/>
      <c r="AG1567" s="4"/>
      <c r="AH1567" s="4"/>
      <c r="AI1567" s="4"/>
      <c r="AJ1567" s="4"/>
      <c r="AK1567" s="4"/>
      <c r="AL1567" s="4"/>
      <c r="AM1567" s="4"/>
    </row>
    <row r="1568" spans="1:39" s="3" customFormat="1" ht="15" x14ac:dyDescent="0.25">
      <c r="A1568" s="63"/>
      <c r="B1568" s="63"/>
      <c r="C1568" s="63"/>
      <c r="D1568" s="63"/>
      <c r="E1568" s="10"/>
      <c r="F1568" s="10"/>
      <c r="G1568" s="7"/>
      <c r="I1568" s="63"/>
      <c r="J1568" s="47"/>
      <c r="K1568" s="108"/>
      <c r="M1568" s="63"/>
      <c r="N1568" s="197"/>
      <c r="P1568" s="113"/>
      <c r="Q1568" s="196"/>
      <c r="S1568" s="113"/>
      <c r="T1568" s="196"/>
      <c r="V1568" s="82"/>
      <c r="W1568" s="82"/>
      <c r="X1568" s="82"/>
      <c r="Y1568" s="82"/>
      <c r="Z1568" s="82"/>
      <c r="AA1568" s="65"/>
      <c r="AB1568" s="4"/>
      <c r="AC1568" s="4"/>
      <c r="AD1568" s="4"/>
      <c r="AE1568" s="4"/>
      <c r="AF1568" s="4"/>
      <c r="AG1568" s="4"/>
      <c r="AH1568" s="4"/>
      <c r="AI1568" s="4"/>
      <c r="AJ1568" s="4"/>
      <c r="AK1568" s="4"/>
      <c r="AL1568" s="4"/>
      <c r="AM1568" s="4"/>
    </row>
    <row r="1569" spans="1:39" s="3" customFormat="1" ht="15" x14ac:dyDescent="0.25">
      <c r="A1569" s="63"/>
      <c r="B1569" s="63"/>
      <c r="C1569" s="63"/>
      <c r="D1569" s="63"/>
      <c r="E1569" s="10"/>
      <c r="F1569" s="10"/>
      <c r="G1569" s="7"/>
      <c r="I1569" s="63"/>
      <c r="J1569" s="47"/>
      <c r="K1569" s="108"/>
      <c r="M1569" s="63"/>
      <c r="N1569" s="112"/>
      <c r="P1569" s="113"/>
      <c r="Q1569" s="47"/>
      <c r="S1569" s="113"/>
      <c r="T1569" s="47"/>
      <c r="V1569" s="82"/>
      <c r="W1569" s="82"/>
      <c r="X1569" s="82"/>
      <c r="Y1569" s="82"/>
      <c r="Z1569" s="82"/>
      <c r="AA1569" s="65"/>
      <c r="AB1569" s="4"/>
      <c r="AC1569" s="4"/>
      <c r="AD1569" s="4"/>
      <c r="AE1569" s="4"/>
      <c r="AF1569" s="4"/>
      <c r="AG1569" s="4"/>
      <c r="AH1569" s="4"/>
      <c r="AI1569" s="4"/>
      <c r="AJ1569" s="4"/>
      <c r="AK1569" s="4"/>
      <c r="AL1569" s="4"/>
      <c r="AM1569" s="4"/>
    </row>
    <row r="1570" spans="1:39" s="3" customFormat="1" ht="15" x14ac:dyDescent="0.25">
      <c r="A1570" s="63"/>
      <c r="B1570" s="63"/>
      <c r="C1570" s="63"/>
      <c r="D1570" s="63"/>
      <c r="E1570" s="10"/>
      <c r="F1570" s="10"/>
      <c r="G1570" s="7"/>
      <c r="I1570" s="63"/>
      <c r="J1570" s="47"/>
      <c r="K1570" s="108"/>
      <c r="M1570" s="63"/>
      <c r="N1570" s="112"/>
      <c r="P1570" s="113"/>
      <c r="Q1570" s="47"/>
      <c r="S1570" s="113"/>
      <c r="T1570" s="47"/>
      <c r="V1570" s="82"/>
      <c r="W1570" s="82"/>
      <c r="X1570" s="82"/>
      <c r="Y1570" s="82"/>
      <c r="Z1570" s="82"/>
      <c r="AA1570" s="65"/>
      <c r="AB1570" s="4"/>
      <c r="AC1570" s="4"/>
      <c r="AD1570" s="4"/>
      <c r="AE1570" s="4"/>
      <c r="AF1570" s="4"/>
      <c r="AG1570" s="4"/>
      <c r="AH1570" s="4"/>
      <c r="AI1570" s="4"/>
      <c r="AJ1570" s="4"/>
      <c r="AK1570" s="4"/>
      <c r="AL1570" s="4"/>
      <c r="AM1570" s="4"/>
    </row>
    <row r="1571" spans="1:39" s="3" customFormat="1" ht="15" x14ac:dyDescent="0.25">
      <c r="A1571" s="63"/>
      <c r="B1571" s="63"/>
      <c r="C1571" s="63"/>
      <c r="D1571" s="63"/>
      <c r="E1571" s="10"/>
      <c r="F1571" s="10"/>
      <c r="G1571" s="7"/>
      <c r="I1571" s="63"/>
      <c r="J1571" s="47"/>
      <c r="K1571" s="108"/>
      <c r="M1571" s="63"/>
      <c r="N1571" s="112"/>
      <c r="P1571" s="113"/>
      <c r="Q1571" s="47"/>
      <c r="S1571" s="113"/>
      <c r="T1571" s="47"/>
      <c r="V1571" s="82"/>
      <c r="W1571" s="82"/>
      <c r="X1571" s="82"/>
      <c r="Y1571" s="82"/>
      <c r="Z1571" s="82"/>
      <c r="AA1571" s="65"/>
      <c r="AB1571" s="4"/>
      <c r="AC1571" s="4"/>
      <c r="AD1571" s="4"/>
      <c r="AE1571" s="4"/>
      <c r="AF1571" s="4"/>
      <c r="AG1571" s="4"/>
      <c r="AH1571" s="4"/>
      <c r="AI1571" s="4"/>
      <c r="AJ1571" s="4"/>
      <c r="AK1571" s="4"/>
      <c r="AL1571" s="4"/>
      <c r="AM1571" s="4"/>
    </row>
    <row r="1572" spans="1:39" s="3" customFormat="1" ht="15" x14ac:dyDescent="0.25">
      <c r="A1572" s="63"/>
      <c r="B1572" s="63"/>
      <c r="C1572" s="63"/>
      <c r="D1572" s="63"/>
      <c r="E1572" s="10"/>
      <c r="F1572" s="10"/>
      <c r="G1572" s="7"/>
      <c r="I1572" s="63"/>
      <c r="J1572" s="47"/>
      <c r="K1572" s="108"/>
      <c r="M1572" s="63"/>
      <c r="N1572" s="112"/>
      <c r="P1572" s="113"/>
      <c r="Q1572" s="47"/>
      <c r="S1572" s="113"/>
      <c r="T1572" s="47"/>
      <c r="V1572" s="82"/>
      <c r="W1572" s="82"/>
      <c r="X1572" s="82"/>
      <c r="Y1572" s="82"/>
      <c r="Z1572" s="82"/>
      <c r="AA1572" s="65"/>
      <c r="AB1572" s="4"/>
      <c r="AC1572" s="4"/>
      <c r="AD1572" s="4"/>
      <c r="AE1572" s="4"/>
      <c r="AF1572" s="4"/>
      <c r="AG1572" s="4"/>
      <c r="AH1572" s="4"/>
      <c r="AI1572" s="4"/>
      <c r="AJ1572" s="4"/>
      <c r="AK1572" s="4"/>
      <c r="AL1572" s="4"/>
      <c r="AM1572" s="4"/>
    </row>
    <row r="1573" spans="1:39" s="3" customFormat="1" ht="15" x14ac:dyDescent="0.25">
      <c r="A1573" s="63"/>
      <c r="B1573" s="63"/>
      <c r="C1573" s="63"/>
      <c r="D1573" s="63"/>
      <c r="E1573" s="10"/>
      <c r="F1573" s="10"/>
      <c r="G1573" s="7"/>
      <c r="I1573" s="63"/>
      <c r="J1573" s="47"/>
      <c r="K1573" s="108"/>
      <c r="M1573" s="63"/>
      <c r="N1573" s="112"/>
      <c r="P1573" s="113"/>
      <c r="Q1573" s="47"/>
      <c r="S1573" s="113"/>
      <c r="T1573" s="47"/>
      <c r="V1573" s="82"/>
      <c r="W1573" s="82"/>
      <c r="X1573" s="82"/>
      <c r="Y1573" s="82"/>
      <c r="Z1573" s="82"/>
      <c r="AA1573" s="65"/>
      <c r="AB1573" s="4"/>
      <c r="AC1573" s="4"/>
      <c r="AD1573" s="4"/>
      <c r="AE1573" s="4"/>
      <c r="AF1573" s="4"/>
      <c r="AG1573" s="4"/>
      <c r="AH1573" s="4"/>
      <c r="AI1573" s="4"/>
      <c r="AJ1573" s="4"/>
      <c r="AK1573" s="4"/>
      <c r="AL1573" s="4"/>
      <c r="AM1573" s="4"/>
    </row>
    <row r="1574" spans="1:39" s="3" customFormat="1" ht="15" x14ac:dyDescent="0.25">
      <c r="A1574" s="63"/>
      <c r="B1574" s="63"/>
      <c r="C1574" s="63"/>
      <c r="D1574" s="63"/>
      <c r="E1574" s="10"/>
      <c r="F1574" s="10"/>
      <c r="G1574" s="7"/>
      <c r="I1574" s="63"/>
      <c r="J1574" s="47"/>
      <c r="K1574" s="108"/>
      <c r="M1574" s="63"/>
      <c r="N1574" s="112"/>
      <c r="P1574" s="113"/>
      <c r="Q1574" s="47"/>
      <c r="S1574" s="113"/>
      <c r="T1574" s="47"/>
      <c r="V1574" s="82"/>
      <c r="W1574" s="82"/>
      <c r="X1574" s="82"/>
      <c r="Y1574" s="82"/>
      <c r="Z1574" s="82"/>
      <c r="AA1574" s="65"/>
      <c r="AB1574" s="4"/>
      <c r="AC1574" s="4"/>
      <c r="AD1574" s="4"/>
      <c r="AE1574" s="4"/>
      <c r="AF1574" s="4"/>
      <c r="AG1574" s="4"/>
      <c r="AH1574" s="4"/>
      <c r="AI1574" s="4"/>
      <c r="AJ1574" s="4"/>
      <c r="AK1574" s="4"/>
      <c r="AL1574" s="4"/>
      <c r="AM1574" s="4"/>
    </row>
    <row r="1575" spans="1:39" s="3" customFormat="1" ht="15" x14ac:dyDescent="0.25">
      <c r="A1575" s="63"/>
      <c r="B1575" s="63"/>
      <c r="C1575" s="63"/>
      <c r="D1575" s="63"/>
      <c r="E1575" s="10"/>
      <c r="F1575" s="10"/>
      <c r="G1575" s="7"/>
      <c r="I1575" s="63"/>
      <c r="J1575" s="47"/>
      <c r="K1575" s="108"/>
      <c r="M1575" s="63"/>
      <c r="N1575" s="112"/>
      <c r="P1575" s="113"/>
      <c r="Q1575" s="47"/>
      <c r="S1575" s="113"/>
      <c r="T1575" s="47"/>
      <c r="V1575" s="82"/>
      <c r="W1575" s="82"/>
      <c r="X1575" s="82"/>
      <c r="Y1575" s="82"/>
      <c r="Z1575" s="82"/>
      <c r="AA1575" s="65"/>
      <c r="AB1575" s="4"/>
      <c r="AC1575" s="4"/>
      <c r="AD1575" s="4"/>
      <c r="AE1575" s="4"/>
      <c r="AF1575" s="4"/>
      <c r="AG1575" s="4"/>
      <c r="AH1575" s="4"/>
      <c r="AI1575" s="4"/>
      <c r="AJ1575" s="4"/>
      <c r="AK1575" s="4"/>
      <c r="AL1575" s="4"/>
      <c r="AM1575" s="4"/>
    </row>
    <row r="1576" spans="1:39" s="3" customFormat="1" ht="15" x14ac:dyDescent="0.25">
      <c r="A1576" s="63"/>
      <c r="B1576" s="63"/>
      <c r="C1576" s="63"/>
      <c r="D1576" s="63"/>
      <c r="E1576" s="10"/>
      <c r="F1576" s="10"/>
      <c r="G1576" s="7"/>
      <c r="I1576" s="63"/>
      <c r="J1576" s="47"/>
      <c r="K1576" s="108"/>
      <c r="M1576" s="63"/>
      <c r="N1576" s="112"/>
      <c r="P1576" s="113"/>
      <c r="Q1576" s="47"/>
      <c r="S1576" s="113"/>
      <c r="T1576" s="47"/>
      <c r="V1576" s="82"/>
      <c r="W1576" s="82"/>
      <c r="X1576" s="82"/>
      <c r="Y1576" s="82"/>
      <c r="Z1576" s="82"/>
      <c r="AA1576" s="65"/>
      <c r="AB1576" s="4"/>
      <c r="AC1576" s="4"/>
      <c r="AD1576" s="4"/>
      <c r="AE1576" s="4"/>
      <c r="AF1576" s="4"/>
      <c r="AG1576" s="4"/>
      <c r="AH1576" s="4"/>
      <c r="AI1576" s="4"/>
      <c r="AJ1576" s="4"/>
      <c r="AK1576" s="4"/>
      <c r="AL1576" s="4"/>
      <c r="AM1576" s="4"/>
    </row>
    <row r="1577" spans="1:39" s="3" customFormat="1" ht="15" x14ac:dyDescent="0.25">
      <c r="A1577" s="63"/>
      <c r="B1577" s="63"/>
      <c r="C1577" s="63"/>
      <c r="D1577" s="63"/>
      <c r="E1577" s="10"/>
      <c r="F1577" s="10"/>
      <c r="G1577" s="7"/>
      <c r="I1577" s="63"/>
      <c r="J1577" s="47"/>
      <c r="K1577" s="108"/>
      <c r="M1577" s="63"/>
      <c r="N1577" s="112"/>
      <c r="P1577" s="113"/>
      <c r="Q1577" s="47"/>
      <c r="S1577" s="113"/>
      <c r="T1577" s="47"/>
      <c r="V1577" s="82"/>
      <c r="W1577" s="82"/>
      <c r="X1577" s="82"/>
      <c r="Y1577" s="82"/>
      <c r="Z1577" s="82"/>
      <c r="AA1577" s="65"/>
      <c r="AB1577" s="4"/>
      <c r="AC1577" s="4"/>
      <c r="AD1577" s="4"/>
      <c r="AE1577" s="4"/>
      <c r="AF1577" s="4"/>
      <c r="AG1577" s="4"/>
      <c r="AH1577" s="4"/>
      <c r="AI1577" s="4"/>
      <c r="AJ1577" s="4"/>
      <c r="AK1577" s="4"/>
      <c r="AL1577" s="4"/>
      <c r="AM1577" s="4"/>
    </row>
    <row r="1578" spans="1:39" s="3" customFormat="1" ht="15" x14ac:dyDescent="0.25">
      <c r="A1578" s="63"/>
      <c r="B1578" s="63"/>
      <c r="C1578" s="63"/>
      <c r="D1578" s="63"/>
      <c r="E1578" s="10"/>
      <c r="F1578" s="10"/>
      <c r="G1578" s="7"/>
      <c r="I1578" s="63"/>
      <c r="J1578" s="47"/>
      <c r="K1578" s="108"/>
      <c r="M1578" s="63"/>
      <c r="N1578" s="112"/>
      <c r="P1578" s="113"/>
      <c r="Q1578" s="47"/>
      <c r="S1578" s="113"/>
      <c r="T1578" s="47"/>
      <c r="V1578" s="82"/>
      <c r="W1578" s="82"/>
      <c r="X1578" s="82"/>
      <c r="Y1578" s="82"/>
      <c r="Z1578" s="82"/>
      <c r="AA1578" s="65"/>
      <c r="AB1578" s="4"/>
      <c r="AC1578" s="4"/>
      <c r="AD1578" s="4"/>
      <c r="AE1578" s="4"/>
      <c r="AF1578" s="4"/>
      <c r="AG1578" s="4"/>
      <c r="AH1578" s="4"/>
      <c r="AI1578" s="4"/>
      <c r="AJ1578" s="4"/>
      <c r="AK1578" s="4"/>
      <c r="AL1578" s="4"/>
      <c r="AM1578" s="4"/>
    </row>
    <row r="1579" spans="1:39" s="3" customFormat="1" ht="15" x14ac:dyDescent="0.25">
      <c r="A1579" s="63"/>
      <c r="B1579" s="63"/>
      <c r="C1579" s="63"/>
      <c r="D1579" s="63"/>
      <c r="E1579" s="10"/>
      <c r="F1579" s="10"/>
      <c r="G1579" s="7"/>
      <c r="I1579" s="63"/>
      <c r="J1579" s="47"/>
      <c r="K1579" s="108"/>
      <c r="M1579" s="63"/>
      <c r="N1579" s="112"/>
      <c r="P1579" s="113"/>
      <c r="Q1579" s="47"/>
      <c r="S1579" s="113"/>
      <c r="T1579" s="47"/>
      <c r="V1579" s="82"/>
      <c r="W1579" s="82"/>
      <c r="X1579" s="82"/>
      <c r="Y1579" s="82"/>
      <c r="Z1579" s="82"/>
      <c r="AA1579" s="65"/>
      <c r="AB1579" s="4"/>
      <c r="AC1579" s="4"/>
      <c r="AD1579" s="4"/>
      <c r="AE1579" s="4"/>
      <c r="AF1579" s="4"/>
      <c r="AG1579" s="4"/>
      <c r="AH1579" s="4"/>
      <c r="AI1579" s="4"/>
      <c r="AJ1579" s="4"/>
      <c r="AK1579" s="4"/>
      <c r="AL1579" s="4"/>
      <c r="AM1579" s="4"/>
    </row>
    <row r="1580" spans="1:39" s="3" customFormat="1" ht="15" x14ac:dyDescent="0.25">
      <c r="A1580" s="63"/>
      <c r="B1580" s="63"/>
      <c r="C1580" s="63"/>
      <c r="D1580" s="63"/>
      <c r="E1580" s="10"/>
      <c r="F1580" s="10"/>
      <c r="G1580" s="7"/>
      <c r="I1580" s="63"/>
      <c r="J1580" s="47"/>
      <c r="K1580" s="108"/>
      <c r="M1580" s="63"/>
      <c r="N1580" s="112"/>
      <c r="P1580" s="113"/>
      <c r="Q1580" s="47"/>
      <c r="S1580" s="113"/>
      <c r="T1580" s="47"/>
      <c r="V1580" s="82"/>
      <c r="W1580" s="82"/>
      <c r="X1580" s="82"/>
      <c r="Y1580" s="82"/>
      <c r="Z1580" s="82"/>
      <c r="AA1580" s="65"/>
      <c r="AB1580" s="4"/>
      <c r="AC1580" s="4"/>
      <c r="AD1580" s="4"/>
      <c r="AE1580" s="4"/>
      <c r="AF1580" s="4"/>
      <c r="AG1580" s="4"/>
      <c r="AH1580" s="4"/>
      <c r="AI1580" s="4"/>
      <c r="AJ1580" s="4"/>
      <c r="AK1580" s="4"/>
      <c r="AL1580" s="4"/>
      <c r="AM1580" s="4"/>
    </row>
    <row r="1581" spans="1:39" s="3" customFormat="1" ht="15" x14ac:dyDescent="0.25">
      <c r="A1581" s="63"/>
      <c r="B1581" s="63"/>
      <c r="C1581" s="63"/>
      <c r="D1581" s="63"/>
      <c r="E1581" s="10"/>
      <c r="F1581" s="10"/>
      <c r="G1581" s="7"/>
      <c r="I1581" s="63"/>
      <c r="J1581" s="47"/>
      <c r="K1581" s="108"/>
      <c r="M1581" s="63"/>
      <c r="N1581" s="112"/>
      <c r="P1581" s="113"/>
      <c r="Q1581" s="47"/>
      <c r="S1581" s="113"/>
      <c r="T1581" s="47"/>
      <c r="V1581" s="82"/>
      <c r="W1581" s="82"/>
      <c r="X1581" s="82"/>
      <c r="Y1581" s="82"/>
      <c r="Z1581" s="82"/>
      <c r="AA1581" s="65"/>
      <c r="AB1581" s="4"/>
      <c r="AC1581" s="4"/>
      <c r="AD1581" s="4"/>
      <c r="AE1581" s="4"/>
      <c r="AF1581" s="4"/>
      <c r="AG1581" s="4"/>
      <c r="AH1581" s="4"/>
      <c r="AI1581" s="4"/>
      <c r="AJ1581" s="4"/>
      <c r="AK1581" s="4"/>
      <c r="AL1581" s="4"/>
      <c r="AM1581" s="4"/>
    </row>
    <row r="1582" spans="1:39" s="3" customFormat="1" ht="15" x14ac:dyDescent="0.25">
      <c r="A1582" s="63"/>
      <c r="B1582" s="63"/>
      <c r="C1582" s="63"/>
      <c r="D1582" s="63"/>
      <c r="E1582" s="10"/>
      <c r="F1582" s="10"/>
      <c r="G1582" s="7"/>
      <c r="I1582" s="63"/>
      <c r="J1582" s="47"/>
      <c r="K1582" s="108"/>
      <c r="M1582" s="63"/>
      <c r="N1582" s="112"/>
      <c r="P1582" s="113"/>
      <c r="Q1582" s="47"/>
      <c r="S1582" s="113"/>
      <c r="T1582" s="47"/>
      <c r="V1582" s="82"/>
      <c r="W1582" s="82"/>
      <c r="X1582" s="82"/>
      <c r="Y1582" s="82"/>
      <c r="Z1582" s="82"/>
      <c r="AA1582" s="65"/>
      <c r="AB1582" s="4"/>
      <c r="AC1582" s="4"/>
      <c r="AD1582" s="4"/>
      <c r="AE1582" s="4"/>
      <c r="AF1582" s="4"/>
      <c r="AG1582" s="4"/>
      <c r="AH1582" s="4"/>
      <c r="AI1582" s="4"/>
      <c r="AJ1582" s="4"/>
      <c r="AK1582" s="4"/>
      <c r="AL1582" s="4"/>
      <c r="AM1582" s="4"/>
    </row>
    <row r="1583" spans="1:39" s="3" customFormat="1" ht="15" x14ac:dyDescent="0.25">
      <c r="A1583" s="63"/>
      <c r="B1583" s="63"/>
      <c r="C1583" s="63"/>
      <c r="D1583" s="63"/>
      <c r="E1583" s="10"/>
      <c r="F1583" s="10"/>
      <c r="G1583" s="7"/>
      <c r="I1583" s="63"/>
      <c r="J1583" s="47"/>
      <c r="K1583" s="108"/>
      <c r="M1583" s="63"/>
      <c r="N1583" s="112"/>
      <c r="P1583" s="113"/>
      <c r="Q1583" s="47"/>
      <c r="S1583" s="113"/>
      <c r="T1583" s="47"/>
      <c r="V1583" s="82"/>
      <c r="W1583" s="82"/>
      <c r="X1583" s="82"/>
      <c r="Y1583" s="82"/>
      <c r="Z1583" s="82"/>
      <c r="AA1583" s="65"/>
      <c r="AB1583" s="4"/>
      <c r="AC1583" s="4"/>
      <c r="AD1583" s="4"/>
      <c r="AE1583" s="4"/>
      <c r="AF1583" s="4"/>
      <c r="AG1583" s="4"/>
      <c r="AH1583" s="4"/>
      <c r="AI1583" s="4"/>
      <c r="AJ1583" s="4"/>
      <c r="AK1583" s="4"/>
      <c r="AL1583" s="4"/>
      <c r="AM1583" s="4"/>
    </row>
    <row r="1584" spans="1:39" s="3" customFormat="1" ht="15" x14ac:dyDescent="0.25">
      <c r="A1584" s="63"/>
      <c r="B1584" s="63"/>
      <c r="C1584" s="63"/>
      <c r="D1584" s="63"/>
      <c r="E1584" s="10"/>
      <c r="F1584" s="10"/>
      <c r="G1584" s="7"/>
      <c r="I1584" s="63"/>
      <c r="J1584" s="47"/>
      <c r="K1584" s="108"/>
      <c r="M1584" s="63"/>
      <c r="N1584" s="112"/>
      <c r="P1584" s="113"/>
      <c r="Q1584" s="47"/>
      <c r="S1584" s="113"/>
      <c r="T1584" s="47"/>
      <c r="V1584" s="82"/>
      <c r="W1584" s="82"/>
      <c r="X1584" s="82"/>
      <c r="Y1584" s="82"/>
      <c r="Z1584" s="82"/>
      <c r="AA1584" s="65"/>
      <c r="AB1584" s="4"/>
      <c r="AC1584" s="4"/>
      <c r="AD1584" s="4"/>
      <c r="AE1584" s="4"/>
      <c r="AF1584" s="4"/>
      <c r="AG1584" s="4"/>
      <c r="AH1584" s="4"/>
      <c r="AI1584" s="4"/>
      <c r="AJ1584" s="4"/>
      <c r="AK1584" s="4"/>
      <c r="AL1584" s="4"/>
      <c r="AM1584" s="4"/>
    </row>
    <row r="1585" spans="1:39" s="3" customFormat="1" ht="15" x14ac:dyDescent="0.25">
      <c r="A1585" s="63"/>
      <c r="B1585" s="63"/>
      <c r="C1585" s="63"/>
      <c r="D1585" s="63"/>
      <c r="E1585" s="10"/>
      <c r="F1585" s="10"/>
      <c r="G1585" s="7"/>
      <c r="I1585" s="63"/>
      <c r="J1585" s="47"/>
      <c r="K1585" s="108"/>
      <c r="M1585" s="63"/>
      <c r="N1585" s="112"/>
      <c r="P1585" s="113"/>
      <c r="Q1585" s="47"/>
      <c r="S1585" s="113"/>
      <c r="T1585" s="47"/>
      <c r="V1585" s="82"/>
      <c r="W1585" s="82"/>
      <c r="X1585" s="82"/>
      <c r="Y1585" s="82"/>
      <c r="Z1585" s="82"/>
      <c r="AA1585" s="65"/>
      <c r="AB1585" s="4"/>
      <c r="AC1585" s="4"/>
      <c r="AD1585" s="4"/>
      <c r="AE1585" s="4"/>
      <c r="AF1585" s="4"/>
      <c r="AG1585" s="4"/>
      <c r="AH1585" s="4"/>
      <c r="AI1585" s="4"/>
      <c r="AJ1585" s="4"/>
      <c r="AK1585" s="4"/>
      <c r="AL1585" s="4"/>
      <c r="AM1585" s="4"/>
    </row>
    <row r="1586" spans="1:39" s="3" customFormat="1" ht="15" x14ac:dyDescent="0.25">
      <c r="A1586" s="63"/>
      <c r="B1586" s="63"/>
      <c r="C1586" s="63"/>
      <c r="D1586" s="63"/>
      <c r="E1586" s="10"/>
      <c r="F1586" s="10"/>
      <c r="G1586" s="7"/>
      <c r="I1586" s="63"/>
      <c r="J1586" s="47"/>
      <c r="K1586" s="108"/>
      <c r="M1586" s="63"/>
      <c r="N1586" s="112"/>
      <c r="P1586" s="113"/>
      <c r="Q1586" s="47"/>
      <c r="S1586" s="113"/>
      <c r="T1586" s="47"/>
      <c r="V1586" s="82"/>
      <c r="W1586" s="82"/>
      <c r="X1586" s="82"/>
      <c r="Y1586" s="82"/>
      <c r="Z1586" s="82"/>
      <c r="AA1586" s="65"/>
      <c r="AB1586" s="4"/>
      <c r="AC1586" s="4"/>
      <c r="AD1586" s="4"/>
      <c r="AE1586" s="4"/>
      <c r="AF1586" s="4"/>
      <c r="AG1586" s="4"/>
      <c r="AH1586" s="4"/>
      <c r="AI1586" s="4"/>
      <c r="AJ1586" s="4"/>
      <c r="AK1586" s="4"/>
      <c r="AL1586" s="4"/>
      <c r="AM1586" s="4"/>
    </row>
    <row r="1587" spans="1:39" s="3" customFormat="1" ht="15" x14ac:dyDescent="0.25">
      <c r="A1587" s="63"/>
      <c r="B1587" s="63"/>
      <c r="C1587" s="63"/>
      <c r="D1587" s="63"/>
      <c r="E1587" s="10"/>
      <c r="F1587" s="10"/>
      <c r="G1587" s="7"/>
      <c r="I1587" s="63"/>
      <c r="J1587" s="47"/>
      <c r="K1587" s="108"/>
      <c r="M1587" s="63"/>
      <c r="N1587" s="112"/>
      <c r="P1587" s="113"/>
      <c r="Q1587" s="47"/>
      <c r="S1587" s="113"/>
      <c r="T1587" s="47"/>
      <c r="V1587" s="82"/>
      <c r="W1587" s="82"/>
      <c r="X1587" s="82"/>
      <c r="Y1587" s="82"/>
      <c r="Z1587" s="82"/>
      <c r="AA1587" s="65"/>
      <c r="AB1587" s="4"/>
      <c r="AC1587" s="4"/>
      <c r="AD1587" s="4"/>
      <c r="AE1587" s="4"/>
      <c r="AF1587" s="4"/>
      <c r="AG1587" s="4"/>
      <c r="AH1587" s="4"/>
      <c r="AI1587" s="4"/>
      <c r="AJ1587" s="4"/>
      <c r="AK1587" s="4"/>
      <c r="AL1587" s="4"/>
      <c r="AM1587" s="4"/>
    </row>
    <row r="1588" spans="1:39" s="3" customFormat="1" ht="15" x14ac:dyDescent="0.25">
      <c r="A1588" s="63"/>
      <c r="B1588" s="63"/>
      <c r="C1588" s="63"/>
      <c r="D1588" s="63"/>
      <c r="E1588" s="10"/>
      <c r="F1588" s="10"/>
      <c r="G1588" s="7"/>
      <c r="I1588" s="63"/>
      <c r="J1588" s="47"/>
      <c r="K1588" s="108"/>
      <c r="M1588" s="63"/>
      <c r="N1588" s="112"/>
      <c r="P1588" s="113"/>
      <c r="Q1588" s="47"/>
      <c r="S1588" s="113"/>
      <c r="T1588" s="47"/>
      <c r="V1588" s="82"/>
      <c r="W1588" s="82"/>
      <c r="X1588" s="82"/>
      <c r="Y1588" s="82"/>
      <c r="Z1588" s="82"/>
      <c r="AA1588" s="65"/>
      <c r="AB1588" s="4"/>
      <c r="AC1588" s="4"/>
      <c r="AD1588" s="4"/>
      <c r="AE1588" s="4"/>
      <c r="AF1588" s="4"/>
      <c r="AG1588" s="4"/>
      <c r="AH1588" s="4"/>
      <c r="AI1588" s="4"/>
      <c r="AJ1588" s="4"/>
      <c r="AK1588" s="4"/>
      <c r="AL1588" s="4"/>
      <c r="AM1588" s="4"/>
    </row>
    <row r="1589" spans="1:39" s="3" customFormat="1" ht="15" x14ac:dyDescent="0.25">
      <c r="A1589" s="63"/>
      <c r="B1589" s="63"/>
      <c r="C1589" s="63"/>
      <c r="D1589" s="63"/>
      <c r="E1589" s="10"/>
      <c r="F1589" s="10"/>
      <c r="G1589" s="7"/>
      <c r="I1589" s="63"/>
      <c r="J1589" s="47"/>
      <c r="K1589" s="108"/>
      <c r="M1589" s="63"/>
      <c r="N1589" s="112"/>
      <c r="P1589" s="113"/>
      <c r="Q1589" s="47"/>
      <c r="S1589" s="113"/>
      <c r="T1589" s="47"/>
      <c r="V1589" s="82"/>
      <c r="W1589" s="82"/>
      <c r="X1589" s="82"/>
      <c r="Y1589" s="82"/>
      <c r="Z1589" s="82"/>
      <c r="AA1589" s="65"/>
      <c r="AB1589" s="4"/>
      <c r="AC1589" s="4"/>
      <c r="AD1589" s="4"/>
      <c r="AE1589" s="4"/>
      <c r="AF1589" s="4"/>
      <c r="AG1589" s="4"/>
      <c r="AH1589" s="4"/>
      <c r="AI1589" s="4"/>
      <c r="AJ1589" s="4"/>
      <c r="AK1589" s="4"/>
      <c r="AL1589" s="4"/>
      <c r="AM1589" s="4"/>
    </row>
    <row r="1590" spans="1:39" s="3" customFormat="1" ht="15" x14ac:dyDescent="0.25">
      <c r="A1590" s="63"/>
      <c r="B1590" s="63"/>
      <c r="C1590" s="63"/>
      <c r="D1590" s="63"/>
      <c r="E1590" s="10"/>
      <c r="F1590" s="10"/>
      <c r="G1590" s="7"/>
      <c r="I1590" s="63"/>
      <c r="J1590" s="47"/>
      <c r="K1590" s="108"/>
      <c r="M1590" s="63"/>
      <c r="N1590" s="112"/>
      <c r="P1590" s="113"/>
      <c r="Q1590" s="47"/>
      <c r="S1590" s="113"/>
      <c r="T1590" s="47"/>
      <c r="V1590" s="82"/>
      <c r="W1590" s="82"/>
      <c r="X1590" s="82"/>
      <c r="Y1590" s="82"/>
      <c r="Z1590" s="82"/>
      <c r="AA1590" s="65"/>
      <c r="AB1590" s="4"/>
      <c r="AC1590" s="4"/>
      <c r="AD1590" s="4"/>
      <c r="AE1590" s="4"/>
      <c r="AF1590" s="4"/>
      <c r="AG1590" s="4"/>
      <c r="AH1590" s="4"/>
      <c r="AI1590" s="4"/>
      <c r="AJ1590" s="4"/>
      <c r="AK1590" s="4"/>
      <c r="AL1590" s="4"/>
      <c r="AM1590" s="4"/>
    </row>
    <row r="1591" spans="1:39" s="3" customFormat="1" ht="15" x14ac:dyDescent="0.25">
      <c r="A1591" s="63"/>
      <c r="B1591" s="63"/>
      <c r="C1591" s="63"/>
      <c r="D1591" s="63"/>
      <c r="E1591" s="10"/>
      <c r="F1591" s="10"/>
      <c r="G1591" s="7"/>
      <c r="I1591" s="63"/>
      <c r="J1591" s="47"/>
      <c r="K1591" s="108"/>
      <c r="M1591" s="63"/>
      <c r="N1591" s="112"/>
      <c r="P1591" s="113"/>
      <c r="Q1591" s="47"/>
      <c r="S1591" s="113"/>
      <c r="T1591" s="47"/>
      <c r="V1591" s="82"/>
      <c r="W1591" s="82"/>
      <c r="X1591" s="82"/>
      <c r="Y1591" s="82"/>
      <c r="Z1591" s="82"/>
      <c r="AA1591" s="65"/>
      <c r="AB1591" s="4"/>
      <c r="AC1591" s="4"/>
      <c r="AD1591" s="4"/>
      <c r="AE1591" s="4"/>
      <c r="AF1591" s="4"/>
      <c r="AG1591" s="4"/>
      <c r="AH1591" s="4"/>
      <c r="AI1591" s="4"/>
      <c r="AJ1591" s="4"/>
      <c r="AK1591" s="4"/>
      <c r="AL1591" s="4"/>
      <c r="AM1591" s="4"/>
    </row>
    <row r="1592" spans="1:39" s="3" customFormat="1" ht="15" x14ac:dyDescent="0.25">
      <c r="A1592" s="63"/>
      <c r="B1592" s="63"/>
      <c r="C1592" s="63"/>
      <c r="D1592" s="63"/>
      <c r="E1592" s="10"/>
      <c r="F1592" s="10"/>
      <c r="G1592" s="7"/>
      <c r="I1592" s="63"/>
      <c r="J1592" s="47"/>
      <c r="K1592" s="108"/>
      <c r="M1592" s="63"/>
      <c r="N1592" s="112"/>
      <c r="P1592" s="113"/>
      <c r="Q1592" s="47"/>
      <c r="S1592" s="113"/>
      <c r="T1592" s="47"/>
      <c r="V1592" s="82"/>
      <c r="W1592" s="82"/>
      <c r="X1592" s="82"/>
      <c r="Y1592" s="82"/>
      <c r="Z1592" s="82"/>
      <c r="AA1592" s="65"/>
      <c r="AB1592" s="4"/>
      <c r="AC1592" s="4"/>
      <c r="AD1592" s="4"/>
      <c r="AE1592" s="4"/>
      <c r="AF1592" s="4"/>
      <c r="AG1592" s="4"/>
      <c r="AH1592" s="4"/>
      <c r="AI1592" s="4"/>
      <c r="AJ1592" s="4"/>
      <c r="AK1592" s="4"/>
      <c r="AL1592" s="4"/>
      <c r="AM1592" s="4"/>
    </row>
    <row r="1593" spans="1:39" s="3" customFormat="1" ht="15" x14ac:dyDescent="0.25">
      <c r="A1593" s="63"/>
      <c r="B1593" s="63"/>
      <c r="C1593" s="63"/>
      <c r="D1593" s="63"/>
      <c r="E1593" s="10"/>
      <c r="F1593" s="10"/>
      <c r="G1593" s="7"/>
      <c r="I1593" s="63"/>
      <c r="J1593" s="47"/>
      <c r="K1593" s="108"/>
      <c r="M1593" s="63"/>
      <c r="N1593" s="112"/>
      <c r="P1593" s="113"/>
      <c r="Q1593" s="47"/>
      <c r="S1593" s="113"/>
      <c r="T1593" s="47"/>
      <c r="V1593" s="82"/>
      <c r="W1593" s="82"/>
      <c r="X1593" s="82"/>
      <c r="Y1593" s="82"/>
      <c r="Z1593" s="82"/>
      <c r="AA1593" s="65"/>
      <c r="AB1593" s="4"/>
      <c r="AC1593" s="4"/>
      <c r="AD1593" s="4"/>
      <c r="AE1593" s="4"/>
      <c r="AF1593" s="4"/>
      <c r="AG1593" s="4"/>
      <c r="AH1593" s="4"/>
      <c r="AI1593" s="4"/>
      <c r="AJ1593" s="4"/>
      <c r="AK1593" s="4"/>
      <c r="AL1593" s="4"/>
      <c r="AM1593" s="4"/>
    </row>
    <row r="1594" spans="1:39" s="3" customFormat="1" ht="15" x14ac:dyDescent="0.25">
      <c r="A1594" s="63"/>
      <c r="B1594" s="63"/>
      <c r="C1594" s="63"/>
      <c r="D1594" s="63"/>
      <c r="E1594" s="10"/>
      <c r="F1594" s="10"/>
      <c r="G1594" s="7"/>
      <c r="I1594" s="63"/>
      <c r="J1594" s="47"/>
      <c r="K1594" s="108"/>
      <c r="M1594" s="63"/>
      <c r="N1594" s="112"/>
      <c r="P1594" s="113"/>
      <c r="Q1594" s="47"/>
      <c r="S1594" s="113"/>
      <c r="T1594" s="47"/>
      <c r="V1594" s="82"/>
      <c r="W1594" s="82"/>
      <c r="X1594" s="82"/>
      <c r="Y1594" s="82"/>
      <c r="Z1594" s="82"/>
      <c r="AA1594" s="65"/>
      <c r="AB1594" s="4"/>
      <c r="AC1594" s="4"/>
      <c r="AD1594" s="4"/>
      <c r="AE1594" s="4"/>
      <c r="AF1594" s="4"/>
      <c r="AG1594" s="4"/>
      <c r="AH1594" s="4"/>
      <c r="AI1594" s="4"/>
      <c r="AJ1594" s="4"/>
      <c r="AK1594" s="4"/>
      <c r="AL1594" s="4"/>
      <c r="AM1594" s="4"/>
    </row>
    <row r="1595" spans="1:39" s="3" customFormat="1" ht="15" x14ac:dyDescent="0.25">
      <c r="A1595" s="63"/>
      <c r="B1595" s="63"/>
      <c r="C1595" s="63"/>
      <c r="D1595" s="63"/>
      <c r="E1595" s="10"/>
      <c r="F1595" s="10"/>
      <c r="G1595" s="7"/>
      <c r="I1595" s="63"/>
      <c r="J1595" s="47"/>
      <c r="K1595" s="108"/>
      <c r="M1595" s="63"/>
      <c r="N1595" s="112"/>
      <c r="P1595" s="113"/>
      <c r="Q1595" s="47"/>
      <c r="S1595" s="113"/>
      <c r="T1595" s="47"/>
      <c r="V1595" s="82"/>
      <c r="W1595" s="82"/>
      <c r="X1595" s="82"/>
      <c r="Y1595" s="82"/>
      <c r="Z1595" s="82"/>
      <c r="AA1595" s="65"/>
      <c r="AB1595" s="4"/>
      <c r="AC1595" s="4"/>
      <c r="AD1595" s="4"/>
      <c r="AE1595" s="4"/>
      <c r="AF1595" s="4"/>
      <c r="AG1595" s="4"/>
      <c r="AH1595" s="4"/>
      <c r="AI1595" s="4"/>
      <c r="AJ1595" s="4"/>
      <c r="AK1595" s="4"/>
      <c r="AL1595" s="4"/>
      <c r="AM1595" s="4"/>
    </row>
    <row r="1596" spans="1:39" s="3" customFormat="1" ht="15" x14ac:dyDescent="0.25">
      <c r="A1596" s="63"/>
      <c r="B1596" s="63"/>
      <c r="C1596" s="63"/>
      <c r="D1596" s="63"/>
      <c r="E1596" s="10"/>
      <c r="F1596" s="10"/>
      <c r="G1596" s="7"/>
      <c r="I1596" s="63"/>
      <c r="J1596" s="47"/>
      <c r="K1596" s="108"/>
      <c r="M1596" s="63"/>
      <c r="N1596" s="112"/>
      <c r="P1596" s="113"/>
      <c r="Q1596" s="47"/>
      <c r="S1596" s="113"/>
      <c r="T1596" s="47"/>
      <c r="V1596" s="82"/>
      <c r="W1596" s="82"/>
      <c r="X1596" s="82"/>
      <c r="Y1596" s="82"/>
      <c r="Z1596" s="82"/>
      <c r="AA1596" s="65"/>
      <c r="AB1596" s="4"/>
      <c r="AC1596" s="4"/>
      <c r="AD1596" s="4"/>
      <c r="AE1596" s="4"/>
      <c r="AF1596" s="4"/>
      <c r="AG1596" s="4"/>
      <c r="AH1596" s="4"/>
      <c r="AI1596" s="4"/>
      <c r="AJ1596" s="4"/>
      <c r="AK1596" s="4"/>
      <c r="AL1596" s="4"/>
      <c r="AM1596" s="4"/>
    </row>
    <row r="1597" spans="1:39" s="3" customFormat="1" ht="15" x14ac:dyDescent="0.25">
      <c r="A1597" s="63"/>
      <c r="B1597" s="63"/>
      <c r="C1597" s="63"/>
      <c r="D1597" s="63"/>
      <c r="E1597" s="10"/>
      <c r="F1597" s="10"/>
      <c r="G1597" s="7"/>
      <c r="I1597" s="63"/>
      <c r="J1597" s="47"/>
      <c r="K1597" s="108"/>
      <c r="M1597" s="63"/>
      <c r="N1597" s="112"/>
      <c r="P1597" s="113"/>
      <c r="Q1597" s="47"/>
      <c r="S1597" s="113"/>
      <c r="T1597" s="47"/>
      <c r="V1597" s="82"/>
      <c r="W1597" s="82"/>
      <c r="X1597" s="82"/>
      <c r="Y1597" s="82"/>
      <c r="Z1597" s="82"/>
      <c r="AA1597" s="65"/>
      <c r="AB1597" s="4"/>
      <c r="AC1597" s="4"/>
      <c r="AD1597" s="4"/>
      <c r="AE1597" s="4"/>
      <c r="AF1597" s="4"/>
      <c r="AG1597" s="4"/>
      <c r="AH1597" s="4"/>
      <c r="AI1597" s="4"/>
      <c r="AJ1597" s="4"/>
      <c r="AK1597" s="4"/>
      <c r="AL1597" s="4"/>
      <c r="AM1597" s="4"/>
    </row>
    <row r="1598" spans="1:39" s="3" customFormat="1" ht="15" x14ac:dyDescent="0.25">
      <c r="A1598" s="63"/>
      <c r="B1598" s="63"/>
      <c r="C1598" s="63"/>
      <c r="D1598" s="63"/>
      <c r="E1598" s="10"/>
      <c r="F1598" s="10"/>
      <c r="G1598" s="7"/>
      <c r="I1598" s="63"/>
      <c r="J1598" s="47"/>
      <c r="K1598" s="108"/>
      <c r="M1598" s="63"/>
      <c r="N1598" s="112"/>
      <c r="P1598" s="113"/>
      <c r="Q1598" s="47"/>
      <c r="S1598" s="113"/>
      <c r="T1598" s="47"/>
      <c r="V1598" s="82"/>
      <c r="W1598" s="82"/>
      <c r="X1598" s="82"/>
      <c r="Y1598" s="82"/>
      <c r="Z1598" s="82"/>
      <c r="AA1598" s="65"/>
      <c r="AB1598" s="4"/>
      <c r="AC1598" s="4"/>
      <c r="AD1598" s="4"/>
      <c r="AE1598" s="4"/>
      <c r="AF1598" s="4"/>
      <c r="AG1598" s="4"/>
      <c r="AH1598" s="4"/>
      <c r="AI1598" s="4"/>
      <c r="AJ1598" s="4"/>
      <c r="AK1598" s="4"/>
      <c r="AL1598" s="4"/>
      <c r="AM1598" s="4"/>
    </row>
    <row r="1599" spans="1:39" s="3" customFormat="1" ht="15" x14ac:dyDescent="0.25">
      <c r="A1599" s="63"/>
      <c r="B1599" s="63"/>
      <c r="C1599" s="63"/>
      <c r="D1599" s="63"/>
      <c r="E1599" s="10"/>
      <c r="F1599" s="10"/>
      <c r="G1599" s="7"/>
      <c r="I1599" s="63"/>
      <c r="J1599" s="47"/>
      <c r="K1599" s="108"/>
      <c r="M1599" s="63"/>
      <c r="N1599" s="112"/>
      <c r="P1599" s="113"/>
      <c r="Q1599" s="47"/>
      <c r="S1599" s="113"/>
      <c r="T1599" s="47"/>
      <c r="V1599" s="82"/>
      <c r="W1599" s="82"/>
      <c r="X1599" s="82"/>
      <c r="Y1599" s="82"/>
      <c r="Z1599" s="82"/>
      <c r="AA1599" s="65"/>
      <c r="AB1599" s="4"/>
      <c r="AC1599" s="4"/>
      <c r="AD1599" s="4"/>
      <c r="AE1599" s="4"/>
      <c r="AF1599" s="4"/>
      <c r="AG1599" s="4"/>
      <c r="AH1599" s="4"/>
      <c r="AI1599" s="4"/>
      <c r="AJ1599" s="4"/>
      <c r="AK1599" s="4"/>
      <c r="AL1599" s="4"/>
      <c r="AM1599" s="4"/>
    </row>
    <row r="1600" spans="1:39" s="3" customFormat="1" ht="15" x14ac:dyDescent="0.25">
      <c r="A1600" s="63"/>
      <c r="B1600" s="63"/>
      <c r="C1600" s="63"/>
      <c r="D1600" s="63"/>
      <c r="E1600" s="10"/>
      <c r="F1600" s="10"/>
      <c r="G1600" s="7"/>
      <c r="I1600" s="63"/>
      <c r="J1600" s="47"/>
      <c r="K1600" s="108"/>
      <c r="M1600" s="63"/>
      <c r="N1600" s="112"/>
      <c r="P1600" s="113"/>
      <c r="Q1600" s="47"/>
      <c r="S1600" s="113"/>
      <c r="T1600" s="47"/>
      <c r="V1600" s="82"/>
      <c r="W1600" s="82"/>
      <c r="X1600" s="82"/>
      <c r="Y1600" s="82"/>
      <c r="Z1600" s="82"/>
      <c r="AA1600" s="65"/>
      <c r="AB1600" s="4"/>
      <c r="AC1600" s="4"/>
      <c r="AD1600" s="4"/>
      <c r="AE1600" s="4"/>
      <c r="AF1600" s="4"/>
      <c r="AG1600" s="4"/>
      <c r="AH1600" s="4"/>
      <c r="AI1600" s="4"/>
      <c r="AJ1600" s="4"/>
      <c r="AK1600" s="4"/>
      <c r="AL1600" s="4"/>
      <c r="AM1600" s="4"/>
    </row>
    <row r="1601" spans="1:39" s="3" customFormat="1" ht="15" x14ac:dyDescent="0.25">
      <c r="A1601" s="63"/>
      <c r="B1601" s="63"/>
      <c r="C1601" s="63"/>
      <c r="D1601" s="63"/>
      <c r="E1601" s="10"/>
      <c r="F1601" s="10"/>
      <c r="G1601" s="7"/>
      <c r="I1601" s="63"/>
      <c r="J1601" s="47"/>
      <c r="K1601" s="108"/>
      <c r="M1601" s="63"/>
      <c r="N1601" s="112"/>
      <c r="P1601" s="113"/>
      <c r="Q1601" s="47"/>
      <c r="S1601" s="113"/>
      <c r="T1601" s="47"/>
      <c r="V1601" s="82"/>
      <c r="W1601" s="82"/>
      <c r="X1601" s="82"/>
      <c r="Y1601" s="82"/>
      <c r="Z1601" s="82"/>
      <c r="AA1601" s="65"/>
      <c r="AB1601" s="4"/>
      <c r="AC1601" s="4"/>
      <c r="AD1601" s="4"/>
      <c r="AE1601" s="4"/>
      <c r="AF1601" s="4"/>
      <c r="AG1601" s="4"/>
      <c r="AH1601" s="4"/>
      <c r="AI1601" s="4"/>
      <c r="AJ1601" s="4"/>
      <c r="AK1601" s="4"/>
      <c r="AL1601" s="4"/>
      <c r="AM1601" s="4"/>
    </row>
    <row r="1602" spans="1:39" s="3" customFormat="1" ht="15" x14ac:dyDescent="0.25">
      <c r="A1602" s="63"/>
      <c r="B1602" s="63"/>
      <c r="C1602" s="63"/>
      <c r="D1602" s="63"/>
      <c r="E1602" s="10"/>
      <c r="F1602" s="10"/>
      <c r="G1602" s="7"/>
      <c r="I1602" s="63"/>
      <c r="J1602" s="47"/>
      <c r="K1602" s="108"/>
      <c r="M1602" s="63"/>
      <c r="N1602" s="112"/>
      <c r="P1602" s="113"/>
      <c r="Q1602" s="47"/>
      <c r="S1602" s="113"/>
      <c r="T1602" s="47"/>
      <c r="V1602" s="82"/>
      <c r="W1602" s="82"/>
      <c r="X1602" s="82"/>
      <c r="Y1602" s="82"/>
      <c r="Z1602" s="82"/>
      <c r="AA1602" s="65"/>
      <c r="AB1602" s="4"/>
      <c r="AC1602" s="4"/>
      <c r="AD1602" s="4"/>
      <c r="AE1602" s="4"/>
      <c r="AF1602" s="4"/>
      <c r="AG1602" s="4"/>
      <c r="AH1602" s="4"/>
      <c r="AI1602" s="4"/>
      <c r="AJ1602" s="4"/>
      <c r="AK1602" s="4"/>
      <c r="AL1602" s="4"/>
      <c r="AM1602" s="4"/>
    </row>
    <row r="1603" spans="1:39" s="3" customFormat="1" ht="15" x14ac:dyDescent="0.25">
      <c r="A1603" s="63"/>
      <c r="B1603" s="63"/>
      <c r="C1603" s="63"/>
      <c r="D1603" s="63"/>
      <c r="E1603" s="10"/>
      <c r="F1603" s="10"/>
      <c r="G1603" s="7"/>
      <c r="I1603" s="63"/>
      <c r="J1603" s="47"/>
      <c r="K1603" s="108"/>
      <c r="M1603" s="63"/>
      <c r="N1603" s="112"/>
      <c r="P1603" s="113"/>
      <c r="Q1603" s="47"/>
      <c r="S1603" s="113"/>
      <c r="T1603" s="47"/>
      <c r="V1603" s="82"/>
      <c r="W1603" s="82"/>
      <c r="X1603" s="82"/>
      <c r="Y1603" s="82"/>
      <c r="Z1603" s="82"/>
      <c r="AA1603" s="65"/>
      <c r="AB1603" s="4"/>
      <c r="AC1603" s="4"/>
      <c r="AD1603" s="4"/>
      <c r="AE1603" s="4"/>
      <c r="AF1603" s="4"/>
      <c r="AG1603" s="4"/>
      <c r="AH1603" s="4"/>
      <c r="AI1603" s="4"/>
      <c r="AJ1603" s="4"/>
      <c r="AK1603" s="4"/>
      <c r="AL1603" s="4"/>
      <c r="AM1603" s="4"/>
    </row>
    <row r="1604" spans="1:39" s="3" customFormat="1" ht="15" x14ac:dyDescent="0.25">
      <c r="A1604" s="63"/>
      <c r="B1604" s="63"/>
      <c r="C1604" s="63"/>
      <c r="D1604" s="63"/>
      <c r="E1604" s="10"/>
      <c r="F1604" s="10"/>
      <c r="G1604" s="7"/>
      <c r="I1604" s="63"/>
      <c r="J1604" s="47"/>
      <c r="K1604" s="108"/>
      <c r="M1604" s="63"/>
      <c r="N1604" s="112"/>
      <c r="P1604" s="113"/>
      <c r="Q1604" s="47"/>
      <c r="S1604" s="113"/>
      <c r="T1604" s="47"/>
      <c r="V1604" s="82"/>
      <c r="W1604" s="82"/>
      <c r="X1604" s="82"/>
      <c r="Y1604" s="82"/>
      <c r="Z1604" s="82"/>
      <c r="AA1604" s="65"/>
      <c r="AB1604" s="4"/>
      <c r="AC1604" s="4"/>
      <c r="AD1604" s="4"/>
      <c r="AE1604" s="4"/>
      <c r="AF1604" s="4"/>
      <c r="AG1604" s="4"/>
      <c r="AH1604" s="4"/>
      <c r="AI1604" s="4"/>
      <c r="AJ1604" s="4"/>
      <c r="AK1604" s="4"/>
      <c r="AL1604" s="4"/>
      <c r="AM1604" s="4"/>
    </row>
    <row r="1605" spans="1:39" s="3" customFormat="1" ht="15" x14ac:dyDescent="0.25">
      <c r="A1605" s="63"/>
      <c r="B1605" s="63"/>
      <c r="C1605" s="63"/>
      <c r="D1605" s="63"/>
      <c r="E1605" s="10"/>
      <c r="F1605" s="10"/>
      <c r="G1605" s="7"/>
      <c r="I1605" s="63"/>
      <c r="J1605" s="47"/>
      <c r="K1605" s="108"/>
      <c r="M1605" s="63"/>
      <c r="N1605" s="112"/>
      <c r="P1605" s="113"/>
      <c r="Q1605" s="47"/>
      <c r="S1605" s="113"/>
      <c r="T1605" s="47"/>
      <c r="V1605" s="82"/>
      <c r="W1605" s="82"/>
      <c r="X1605" s="82"/>
      <c r="Y1605" s="82"/>
      <c r="Z1605" s="82"/>
      <c r="AA1605" s="65"/>
      <c r="AB1605" s="4"/>
      <c r="AC1605" s="4"/>
      <c r="AD1605" s="4"/>
      <c r="AE1605" s="4"/>
      <c r="AF1605" s="4"/>
      <c r="AG1605" s="4"/>
      <c r="AH1605" s="4"/>
      <c r="AI1605" s="4"/>
      <c r="AJ1605" s="4"/>
      <c r="AK1605" s="4"/>
      <c r="AL1605" s="4"/>
      <c r="AM1605" s="4"/>
    </row>
    <row r="1606" spans="1:39" s="3" customFormat="1" ht="15" x14ac:dyDescent="0.25">
      <c r="A1606" s="63"/>
      <c r="B1606" s="63"/>
      <c r="C1606" s="63"/>
      <c r="D1606" s="63"/>
      <c r="E1606" s="10"/>
      <c r="F1606" s="10"/>
      <c r="G1606" s="7"/>
      <c r="I1606" s="63"/>
      <c r="J1606" s="47"/>
      <c r="K1606" s="108"/>
      <c r="M1606" s="63"/>
      <c r="N1606" s="112"/>
      <c r="P1606" s="113"/>
      <c r="Q1606" s="47"/>
      <c r="S1606" s="113"/>
      <c r="T1606" s="47"/>
      <c r="V1606" s="82"/>
      <c r="W1606" s="82"/>
      <c r="X1606" s="82"/>
      <c r="Y1606" s="82"/>
      <c r="Z1606" s="82"/>
      <c r="AA1606" s="65"/>
      <c r="AB1606" s="4"/>
      <c r="AC1606" s="4"/>
      <c r="AD1606" s="4"/>
      <c r="AE1606" s="4"/>
      <c r="AF1606" s="4"/>
      <c r="AG1606" s="4"/>
      <c r="AH1606" s="4"/>
      <c r="AI1606" s="4"/>
      <c r="AJ1606" s="4"/>
      <c r="AK1606" s="4"/>
      <c r="AL1606" s="4"/>
      <c r="AM1606" s="4"/>
    </row>
    <row r="1607" spans="1:39" s="3" customFormat="1" ht="15" x14ac:dyDescent="0.25">
      <c r="A1607" s="63"/>
      <c r="B1607" s="63"/>
      <c r="C1607" s="63"/>
      <c r="D1607" s="63"/>
      <c r="E1607" s="10"/>
      <c r="F1607" s="10"/>
      <c r="G1607" s="7"/>
      <c r="I1607" s="63"/>
      <c r="J1607" s="47"/>
      <c r="K1607" s="108"/>
      <c r="M1607" s="63"/>
      <c r="N1607" s="112"/>
      <c r="P1607" s="113"/>
      <c r="Q1607" s="47"/>
      <c r="S1607" s="113"/>
      <c r="T1607" s="47"/>
      <c r="V1607" s="82"/>
      <c r="W1607" s="82"/>
      <c r="X1607" s="82"/>
      <c r="Y1607" s="82"/>
      <c r="Z1607" s="82"/>
      <c r="AA1607" s="65"/>
      <c r="AB1607" s="4"/>
      <c r="AC1607" s="4"/>
      <c r="AD1607" s="4"/>
      <c r="AE1607" s="4"/>
      <c r="AF1607" s="4"/>
      <c r="AG1607" s="4"/>
      <c r="AH1607" s="4"/>
      <c r="AI1607" s="4"/>
      <c r="AJ1607" s="4"/>
      <c r="AK1607" s="4"/>
      <c r="AL1607" s="4"/>
      <c r="AM1607" s="4"/>
    </row>
    <row r="1608" spans="1:39" s="3" customFormat="1" ht="15" x14ac:dyDescent="0.25">
      <c r="A1608" s="63"/>
      <c r="B1608" s="63"/>
      <c r="C1608" s="63"/>
      <c r="D1608" s="63"/>
      <c r="E1608" s="10"/>
      <c r="F1608" s="10"/>
      <c r="G1608" s="7"/>
      <c r="I1608" s="63"/>
      <c r="J1608" s="47"/>
      <c r="K1608" s="108"/>
      <c r="M1608" s="63"/>
      <c r="N1608" s="112"/>
      <c r="P1608" s="113"/>
      <c r="Q1608" s="47"/>
      <c r="S1608" s="113"/>
      <c r="T1608" s="47"/>
      <c r="V1608" s="82"/>
      <c r="W1608" s="82"/>
      <c r="X1608" s="82"/>
      <c r="Y1608" s="82"/>
      <c r="Z1608" s="82"/>
      <c r="AA1608" s="65"/>
      <c r="AB1608" s="4"/>
      <c r="AC1608" s="4"/>
      <c r="AD1608" s="4"/>
      <c r="AE1608" s="4"/>
      <c r="AF1608" s="4"/>
      <c r="AG1608" s="4"/>
      <c r="AH1608" s="4"/>
      <c r="AI1608" s="4"/>
      <c r="AJ1608" s="4"/>
      <c r="AK1608" s="4"/>
      <c r="AL1608" s="4"/>
      <c r="AM1608" s="4"/>
    </row>
    <row r="1609" spans="1:39" s="3" customFormat="1" ht="15" x14ac:dyDescent="0.25">
      <c r="A1609" s="63"/>
      <c r="B1609" s="63"/>
      <c r="C1609" s="63"/>
      <c r="D1609" s="63"/>
      <c r="E1609" s="10"/>
      <c r="F1609" s="10"/>
      <c r="G1609" s="7"/>
      <c r="I1609" s="63"/>
      <c r="J1609" s="47"/>
      <c r="K1609" s="108"/>
      <c r="M1609" s="63"/>
      <c r="N1609" s="112"/>
      <c r="P1609" s="113"/>
      <c r="Q1609" s="47"/>
      <c r="S1609" s="113"/>
      <c r="T1609" s="47"/>
      <c r="V1609" s="82"/>
      <c r="W1609" s="82"/>
      <c r="X1609" s="82"/>
      <c r="Y1609" s="82"/>
      <c r="Z1609" s="82"/>
      <c r="AA1609" s="65"/>
      <c r="AB1609" s="4"/>
      <c r="AC1609" s="4"/>
      <c r="AD1609" s="4"/>
      <c r="AE1609" s="4"/>
      <c r="AF1609" s="4"/>
      <c r="AG1609" s="4"/>
      <c r="AH1609" s="4"/>
      <c r="AI1609" s="4"/>
      <c r="AJ1609" s="4"/>
      <c r="AK1609" s="4"/>
      <c r="AL1609" s="4"/>
      <c r="AM1609" s="4"/>
    </row>
    <row r="1610" spans="1:39" s="3" customFormat="1" ht="15" x14ac:dyDescent="0.25">
      <c r="A1610" s="63"/>
      <c r="B1610" s="63"/>
      <c r="C1610" s="63"/>
      <c r="D1610" s="63"/>
      <c r="E1610" s="10"/>
      <c r="F1610" s="10"/>
      <c r="G1610" s="7"/>
      <c r="I1610" s="63"/>
      <c r="J1610" s="47"/>
      <c r="K1610" s="108"/>
      <c r="M1610" s="63"/>
      <c r="N1610" s="112"/>
      <c r="P1610" s="113"/>
      <c r="Q1610" s="47"/>
      <c r="S1610" s="113"/>
      <c r="T1610" s="47"/>
      <c r="V1610" s="82"/>
      <c r="W1610" s="82"/>
      <c r="X1610" s="82"/>
      <c r="Y1610" s="82"/>
      <c r="Z1610" s="82"/>
      <c r="AA1610" s="65"/>
      <c r="AB1610" s="4"/>
      <c r="AC1610" s="4"/>
      <c r="AD1610" s="4"/>
      <c r="AE1610" s="4"/>
      <c r="AF1610" s="4"/>
      <c r="AG1610" s="4"/>
      <c r="AH1610" s="4"/>
      <c r="AI1610" s="4"/>
      <c r="AJ1610" s="4"/>
      <c r="AK1610" s="4"/>
      <c r="AL1610" s="4"/>
      <c r="AM1610" s="4"/>
    </row>
    <row r="1611" spans="1:39" s="3" customFormat="1" ht="15" x14ac:dyDescent="0.25">
      <c r="A1611" s="63"/>
      <c r="B1611" s="63"/>
      <c r="C1611" s="63"/>
      <c r="D1611" s="63"/>
      <c r="E1611" s="10"/>
      <c r="F1611" s="10"/>
      <c r="G1611" s="7"/>
      <c r="I1611" s="63"/>
      <c r="J1611" s="47"/>
      <c r="K1611" s="108"/>
      <c r="M1611" s="63"/>
      <c r="N1611" s="112"/>
      <c r="P1611" s="113"/>
      <c r="Q1611" s="47"/>
      <c r="S1611" s="113"/>
      <c r="T1611" s="47"/>
      <c r="V1611" s="82"/>
      <c r="W1611" s="82"/>
      <c r="X1611" s="82"/>
      <c r="Y1611" s="82"/>
      <c r="Z1611" s="82"/>
      <c r="AA1611" s="65"/>
      <c r="AB1611" s="4"/>
      <c r="AC1611" s="4"/>
      <c r="AD1611" s="4"/>
      <c r="AE1611" s="4"/>
      <c r="AF1611" s="4"/>
      <c r="AG1611" s="4"/>
      <c r="AH1611" s="4"/>
      <c r="AI1611" s="4"/>
      <c r="AJ1611" s="4"/>
      <c r="AK1611" s="4"/>
      <c r="AL1611" s="4"/>
      <c r="AM1611" s="4"/>
    </row>
    <row r="1612" spans="1:39" s="3" customFormat="1" ht="15" x14ac:dyDescent="0.25">
      <c r="A1612" s="63"/>
      <c r="B1612" s="63"/>
      <c r="C1612" s="63"/>
      <c r="D1612" s="63"/>
      <c r="E1612" s="10"/>
      <c r="F1612" s="10"/>
      <c r="G1612" s="7"/>
      <c r="I1612" s="63"/>
      <c r="J1612" s="47"/>
      <c r="K1612" s="108"/>
      <c r="M1612" s="63"/>
      <c r="N1612" s="112"/>
      <c r="P1612" s="113"/>
      <c r="Q1612" s="47"/>
      <c r="S1612" s="113"/>
      <c r="T1612" s="47"/>
      <c r="V1612" s="82"/>
      <c r="W1612" s="82"/>
      <c r="X1612" s="82"/>
      <c r="Y1612" s="82"/>
      <c r="Z1612" s="82"/>
      <c r="AA1612" s="65"/>
      <c r="AB1612" s="4"/>
      <c r="AC1612" s="4"/>
      <c r="AD1612" s="4"/>
      <c r="AE1612" s="4"/>
      <c r="AF1612" s="4"/>
      <c r="AG1612" s="4"/>
      <c r="AH1612" s="4"/>
      <c r="AI1612" s="4"/>
      <c r="AJ1612" s="4"/>
      <c r="AK1612" s="4"/>
      <c r="AL1612" s="4"/>
      <c r="AM1612" s="4"/>
    </row>
    <row r="1613" spans="1:39" s="3" customFormat="1" ht="15" x14ac:dyDescent="0.25">
      <c r="A1613" s="63"/>
      <c r="B1613" s="63"/>
      <c r="C1613" s="63"/>
      <c r="D1613" s="63"/>
      <c r="E1613" s="10"/>
      <c r="F1613" s="10"/>
      <c r="G1613" s="7"/>
      <c r="I1613" s="63"/>
      <c r="J1613" s="47"/>
      <c r="K1613" s="108"/>
      <c r="M1613" s="63"/>
      <c r="N1613" s="112"/>
      <c r="P1613" s="113"/>
      <c r="Q1613" s="47"/>
      <c r="S1613" s="113"/>
      <c r="T1613" s="47"/>
      <c r="V1613" s="82"/>
      <c r="W1613" s="82"/>
      <c r="X1613" s="82"/>
      <c r="Y1613" s="82"/>
      <c r="Z1613" s="82"/>
      <c r="AA1613" s="65"/>
      <c r="AB1613" s="4"/>
      <c r="AC1613" s="4"/>
      <c r="AD1613" s="4"/>
      <c r="AE1613" s="4"/>
      <c r="AF1613" s="4"/>
      <c r="AG1613" s="4"/>
      <c r="AH1613" s="4"/>
      <c r="AI1613" s="4"/>
      <c r="AJ1613" s="4"/>
      <c r="AK1613" s="4"/>
      <c r="AL1613" s="4"/>
      <c r="AM1613" s="4"/>
    </row>
    <row r="1614" spans="1:39" s="3" customFormat="1" ht="15" x14ac:dyDescent="0.25">
      <c r="A1614" s="63"/>
      <c r="B1614" s="63"/>
      <c r="C1614" s="63"/>
      <c r="D1614" s="63"/>
      <c r="E1614" s="10"/>
      <c r="F1614" s="10"/>
      <c r="G1614" s="7"/>
      <c r="I1614" s="63"/>
      <c r="J1614" s="47"/>
      <c r="K1614" s="108"/>
      <c r="M1614" s="63"/>
      <c r="N1614" s="112"/>
      <c r="P1614" s="113"/>
      <c r="Q1614" s="47"/>
      <c r="S1614" s="113"/>
      <c r="T1614" s="47"/>
      <c r="V1614" s="82"/>
      <c r="W1614" s="82"/>
      <c r="X1614" s="82"/>
      <c r="Y1614" s="82"/>
      <c r="Z1614" s="82"/>
      <c r="AA1614" s="65"/>
      <c r="AB1614" s="4"/>
      <c r="AC1614" s="4"/>
      <c r="AD1614" s="4"/>
      <c r="AE1614" s="4"/>
      <c r="AF1614" s="4"/>
      <c r="AG1614" s="4"/>
      <c r="AH1614" s="4"/>
      <c r="AI1614" s="4"/>
      <c r="AJ1614" s="4"/>
      <c r="AK1614" s="4"/>
      <c r="AL1614" s="4"/>
      <c r="AM1614" s="4"/>
    </row>
    <row r="1615" spans="1:39" s="3" customFormat="1" ht="15" x14ac:dyDescent="0.25">
      <c r="A1615" s="63"/>
      <c r="B1615" s="63"/>
      <c r="C1615" s="63"/>
      <c r="D1615" s="63"/>
      <c r="E1615" s="10"/>
      <c r="F1615" s="10"/>
      <c r="G1615" s="7"/>
      <c r="I1615" s="63"/>
      <c r="J1615" s="47"/>
      <c r="K1615" s="108"/>
      <c r="M1615" s="63"/>
      <c r="N1615" s="112"/>
      <c r="P1615" s="113"/>
      <c r="Q1615" s="47"/>
      <c r="S1615" s="113"/>
      <c r="T1615" s="47"/>
      <c r="V1615" s="82"/>
      <c r="W1615" s="82"/>
      <c r="X1615" s="82"/>
      <c r="Y1615" s="82"/>
      <c r="Z1615" s="82"/>
      <c r="AA1615" s="65"/>
      <c r="AB1615" s="4"/>
      <c r="AC1615" s="4"/>
      <c r="AD1615" s="4"/>
      <c r="AE1615" s="4"/>
      <c r="AF1615" s="4"/>
      <c r="AG1615" s="4"/>
      <c r="AH1615" s="4"/>
      <c r="AI1615" s="4"/>
      <c r="AJ1615" s="4"/>
      <c r="AK1615" s="4"/>
      <c r="AL1615" s="4"/>
      <c r="AM1615" s="4"/>
    </row>
    <row r="1616" spans="1:39" s="3" customFormat="1" ht="15" x14ac:dyDescent="0.25">
      <c r="A1616" s="63"/>
      <c r="B1616" s="63"/>
      <c r="C1616" s="63"/>
      <c r="D1616" s="63"/>
      <c r="E1616" s="10"/>
      <c r="F1616" s="10"/>
      <c r="G1616" s="7"/>
      <c r="I1616" s="63"/>
      <c r="J1616" s="47"/>
      <c r="K1616" s="108"/>
      <c r="M1616" s="63"/>
      <c r="N1616" s="112"/>
      <c r="P1616" s="113"/>
      <c r="Q1616" s="47"/>
      <c r="S1616" s="113"/>
      <c r="T1616" s="47"/>
      <c r="V1616" s="82"/>
      <c r="W1616" s="82"/>
      <c r="X1616" s="82"/>
      <c r="Y1616" s="82"/>
      <c r="Z1616" s="82"/>
      <c r="AA1616" s="65"/>
      <c r="AB1616" s="4"/>
      <c r="AC1616" s="4"/>
      <c r="AD1616" s="4"/>
      <c r="AE1616" s="4"/>
      <c r="AF1616" s="4"/>
      <c r="AG1616" s="4"/>
      <c r="AH1616" s="4"/>
      <c r="AI1616" s="4"/>
      <c r="AJ1616" s="4"/>
      <c r="AK1616" s="4"/>
      <c r="AL1616" s="4"/>
      <c r="AM1616" s="4"/>
    </row>
    <row r="1617" spans="1:39" s="3" customFormat="1" ht="15" x14ac:dyDescent="0.25">
      <c r="A1617" s="63"/>
      <c r="B1617" s="63"/>
      <c r="C1617" s="63"/>
      <c r="D1617" s="63"/>
      <c r="E1617" s="10"/>
      <c r="F1617" s="10"/>
      <c r="G1617" s="7"/>
      <c r="I1617" s="63"/>
      <c r="J1617" s="47"/>
      <c r="K1617" s="108"/>
      <c r="M1617" s="63"/>
      <c r="N1617" s="112"/>
      <c r="P1617" s="113"/>
      <c r="Q1617" s="47"/>
      <c r="S1617" s="113"/>
      <c r="T1617" s="47"/>
      <c r="V1617" s="82"/>
      <c r="W1617" s="82"/>
      <c r="X1617" s="82"/>
      <c r="Y1617" s="82"/>
      <c r="Z1617" s="82"/>
      <c r="AA1617" s="65"/>
      <c r="AB1617" s="4"/>
      <c r="AC1617" s="4"/>
      <c r="AD1617" s="4"/>
      <c r="AE1617" s="4"/>
      <c r="AF1617" s="4"/>
      <c r="AG1617" s="4"/>
      <c r="AH1617" s="4"/>
      <c r="AI1617" s="4"/>
      <c r="AJ1617" s="4"/>
      <c r="AK1617" s="4"/>
      <c r="AL1617" s="4"/>
      <c r="AM1617" s="4"/>
    </row>
    <row r="1618" spans="1:39" s="3" customFormat="1" ht="15" x14ac:dyDescent="0.25">
      <c r="A1618" s="63"/>
      <c r="B1618" s="63"/>
      <c r="C1618" s="63"/>
      <c r="D1618" s="63"/>
      <c r="E1618" s="10"/>
      <c r="F1618" s="10"/>
      <c r="G1618" s="7"/>
      <c r="I1618" s="63"/>
      <c r="J1618" s="47"/>
      <c r="K1618" s="108"/>
      <c r="M1618" s="63"/>
      <c r="N1618" s="112"/>
      <c r="P1618" s="113"/>
      <c r="Q1618" s="47"/>
      <c r="S1618" s="113"/>
      <c r="T1618" s="47"/>
      <c r="V1618" s="82"/>
      <c r="W1618" s="82"/>
      <c r="X1618" s="82"/>
      <c r="Y1618" s="82"/>
      <c r="Z1618" s="82"/>
      <c r="AA1618" s="65"/>
      <c r="AB1618" s="4"/>
      <c r="AC1618" s="4"/>
      <c r="AD1618" s="4"/>
      <c r="AE1618" s="4"/>
      <c r="AF1618" s="4"/>
      <c r="AG1618" s="4"/>
      <c r="AH1618" s="4"/>
      <c r="AI1618" s="4"/>
      <c r="AJ1618" s="4"/>
      <c r="AK1618" s="4"/>
      <c r="AL1618" s="4"/>
      <c r="AM1618" s="4"/>
    </row>
    <row r="1619" spans="1:39" s="3" customFormat="1" ht="15" x14ac:dyDescent="0.25">
      <c r="A1619" s="63"/>
      <c r="B1619" s="63"/>
      <c r="C1619" s="63"/>
      <c r="D1619" s="63"/>
      <c r="E1619" s="10"/>
      <c r="F1619" s="10"/>
      <c r="G1619" s="7"/>
      <c r="I1619" s="63"/>
      <c r="J1619" s="47"/>
      <c r="K1619" s="108"/>
      <c r="M1619" s="63"/>
      <c r="N1619" s="112"/>
      <c r="P1619" s="113"/>
      <c r="Q1619" s="47"/>
      <c r="S1619" s="113"/>
      <c r="T1619" s="47"/>
      <c r="V1619" s="82"/>
      <c r="W1619" s="82"/>
      <c r="X1619" s="82"/>
      <c r="Y1619" s="82"/>
      <c r="Z1619" s="82"/>
      <c r="AA1619" s="65"/>
      <c r="AB1619" s="4"/>
      <c r="AC1619" s="4"/>
      <c r="AD1619" s="4"/>
      <c r="AE1619" s="4"/>
      <c r="AF1619" s="4"/>
      <c r="AG1619" s="4"/>
      <c r="AH1619" s="4"/>
      <c r="AI1619" s="4"/>
      <c r="AJ1619" s="4"/>
      <c r="AK1619" s="4"/>
      <c r="AL1619" s="4"/>
      <c r="AM1619" s="4"/>
    </row>
    <row r="1620" spans="1:39" s="3" customFormat="1" ht="15" x14ac:dyDescent="0.25">
      <c r="A1620" s="63"/>
      <c r="B1620" s="63"/>
      <c r="C1620" s="63"/>
      <c r="D1620" s="63"/>
      <c r="E1620" s="10"/>
      <c r="F1620" s="10"/>
      <c r="G1620" s="7"/>
      <c r="I1620" s="63"/>
      <c r="J1620" s="47"/>
      <c r="K1620" s="108"/>
      <c r="M1620" s="63"/>
      <c r="N1620" s="112"/>
      <c r="P1620" s="113"/>
      <c r="Q1620" s="47"/>
      <c r="S1620" s="113"/>
      <c r="T1620" s="47"/>
      <c r="V1620" s="82"/>
      <c r="W1620" s="82"/>
      <c r="X1620" s="82"/>
      <c r="Y1620" s="82"/>
      <c r="Z1620" s="82"/>
      <c r="AA1620" s="65"/>
      <c r="AB1620" s="4"/>
      <c r="AC1620" s="4"/>
      <c r="AD1620" s="4"/>
      <c r="AE1620" s="4"/>
      <c r="AF1620" s="4"/>
      <c r="AG1620" s="4"/>
      <c r="AH1620" s="4"/>
      <c r="AI1620" s="4"/>
      <c r="AJ1620" s="4"/>
      <c r="AK1620" s="4"/>
      <c r="AL1620" s="4"/>
      <c r="AM1620" s="4"/>
    </row>
    <row r="1621" spans="1:39" s="3" customFormat="1" ht="15" x14ac:dyDescent="0.25">
      <c r="A1621" s="63"/>
      <c r="B1621" s="63"/>
      <c r="C1621" s="63"/>
      <c r="D1621" s="63"/>
      <c r="E1621" s="10"/>
      <c r="F1621" s="10"/>
      <c r="G1621" s="7"/>
      <c r="I1621" s="63"/>
      <c r="J1621" s="47"/>
      <c r="K1621" s="108"/>
      <c r="M1621" s="63"/>
      <c r="N1621" s="112"/>
      <c r="P1621" s="113"/>
      <c r="Q1621" s="47"/>
      <c r="S1621" s="113"/>
      <c r="T1621" s="47"/>
      <c r="V1621" s="82"/>
      <c r="W1621" s="82"/>
      <c r="X1621" s="82"/>
      <c r="Y1621" s="82"/>
      <c r="Z1621" s="82"/>
      <c r="AA1621" s="65"/>
      <c r="AB1621" s="4"/>
      <c r="AC1621" s="4"/>
      <c r="AD1621" s="4"/>
      <c r="AE1621" s="4"/>
      <c r="AF1621" s="4"/>
      <c r="AG1621" s="4"/>
      <c r="AH1621" s="4"/>
      <c r="AI1621" s="4"/>
      <c r="AJ1621" s="4"/>
      <c r="AK1621" s="4"/>
      <c r="AL1621" s="4"/>
      <c r="AM1621" s="4"/>
    </row>
    <row r="1622" spans="1:39" s="3" customFormat="1" ht="15" x14ac:dyDescent="0.25">
      <c r="A1622" s="63"/>
      <c r="B1622" s="63"/>
      <c r="C1622" s="63"/>
      <c r="D1622" s="63"/>
      <c r="E1622" s="10"/>
      <c r="F1622" s="10"/>
      <c r="G1622" s="7"/>
      <c r="I1622" s="63"/>
      <c r="J1622" s="47"/>
      <c r="K1622" s="108"/>
      <c r="M1622" s="63"/>
      <c r="N1622" s="112"/>
      <c r="P1622" s="113"/>
      <c r="Q1622" s="47"/>
      <c r="S1622" s="113"/>
      <c r="T1622" s="47"/>
      <c r="V1622" s="82"/>
      <c r="W1622" s="82"/>
      <c r="X1622" s="82"/>
      <c r="Y1622" s="82"/>
      <c r="Z1622" s="82"/>
      <c r="AA1622" s="65"/>
      <c r="AB1622" s="4"/>
      <c r="AC1622" s="4"/>
      <c r="AD1622" s="4"/>
      <c r="AE1622" s="4"/>
      <c r="AF1622" s="4"/>
      <c r="AG1622" s="4"/>
      <c r="AH1622" s="4"/>
      <c r="AI1622" s="4"/>
      <c r="AJ1622" s="4"/>
      <c r="AK1622" s="4"/>
      <c r="AL1622" s="4"/>
      <c r="AM1622" s="4"/>
    </row>
    <row r="1623" spans="1:39" s="3" customFormat="1" ht="15" x14ac:dyDescent="0.25">
      <c r="A1623" s="63"/>
      <c r="B1623" s="63"/>
      <c r="C1623" s="63"/>
      <c r="D1623" s="63"/>
      <c r="E1623" s="10"/>
      <c r="F1623" s="10"/>
      <c r="G1623" s="7"/>
      <c r="I1623" s="63"/>
      <c r="J1623" s="47"/>
      <c r="K1623" s="108"/>
      <c r="M1623" s="63"/>
      <c r="N1623" s="112"/>
      <c r="P1623" s="113"/>
      <c r="Q1623" s="47"/>
      <c r="S1623" s="113"/>
      <c r="T1623" s="47"/>
      <c r="V1623" s="82"/>
      <c r="W1623" s="82"/>
      <c r="X1623" s="82"/>
      <c r="Y1623" s="82"/>
      <c r="Z1623" s="82"/>
      <c r="AA1623" s="65"/>
      <c r="AB1623" s="4"/>
      <c r="AC1623" s="4"/>
      <c r="AD1623" s="4"/>
      <c r="AE1623" s="4"/>
      <c r="AF1623" s="4"/>
      <c r="AG1623" s="4"/>
      <c r="AH1623" s="4"/>
      <c r="AI1623" s="4"/>
      <c r="AJ1623" s="4"/>
      <c r="AK1623" s="4"/>
      <c r="AL1623" s="4"/>
      <c r="AM1623" s="4"/>
    </row>
    <row r="1624" spans="1:39" s="3" customFormat="1" ht="15" x14ac:dyDescent="0.25">
      <c r="A1624" s="63"/>
      <c r="B1624" s="63"/>
      <c r="C1624" s="63"/>
      <c r="D1624" s="63"/>
      <c r="E1624" s="10"/>
      <c r="F1624" s="10"/>
      <c r="G1624" s="7"/>
      <c r="I1624" s="63"/>
      <c r="J1624" s="47"/>
      <c r="K1624" s="108"/>
      <c r="M1624" s="63"/>
      <c r="N1624" s="112"/>
      <c r="P1624" s="63"/>
      <c r="Q1624" s="47"/>
      <c r="S1624" s="63"/>
      <c r="T1624" s="47"/>
      <c r="V1624" s="82"/>
      <c r="W1624" s="82"/>
      <c r="X1624" s="82"/>
      <c r="Y1624" s="82"/>
      <c r="Z1624" s="82"/>
      <c r="AA1624" s="65"/>
      <c r="AB1624" s="4"/>
      <c r="AC1624" s="4"/>
      <c r="AD1624" s="4"/>
      <c r="AE1624" s="4"/>
      <c r="AF1624" s="4"/>
      <c r="AG1624" s="4"/>
      <c r="AH1624" s="4"/>
      <c r="AI1624" s="4"/>
      <c r="AJ1624" s="4"/>
      <c r="AK1624" s="4"/>
      <c r="AL1624" s="4"/>
      <c r="AM1624" s="4"/>
    </row>
    <row r="1625" spans="1:39" s="3" customFormat="1" ht="15" x14ac:dyDescent="0.25">
      <c r="A1625" s="63"/>
      <c r="B1625" s="63"/>
      <c r="C1625" s="63"/>
      <c r="D1625" s="63"/>
      <c r="E1625" s="10"/>
      <c r="F1625" s="10"/>
      <c r="G1625" s="7"/>
      <c r="I1625" s="63"/>
      <c r="J1625" s="47"/>
      <c r="K1625" s="108"/>
      <c r="M1625" s="63"/>
      <c r="N1625" s="112"/>
      <c r="P1625" s="63"/>
      <c r="Q1625" s="47"/>
      <c r="S1625" s="63"/>
      <c r="T1625" s="47"/>
      <c r="V1625" s="82"/>
      <c r="W1625" s="82"/>
      <c r="X1625" s="82"/>
      <c r="Y1625" s="82"/>
      <c r="Z1625" s="82"/>
      <c r="AA1625" s="65"/>
      <c r="AB1625" s="4"/>
      <c r="AC1625" s="4"/>
      <c r="AD1625" s="4"/>
      <c r="AE1625" s="4"/>
      <c r="AF1625" s="4"/>
      <c r="AG1625" s="4"/>
      <c r="AH1625" s="4"/>
      <c r="AI1625" s="4"/>
      <c r="AJ1625" s="4"/>
      <c r="AK1625" s="4"/>
      <c r="AL1625" s="4"/>
      <c r="AM1625" s="4"/>
    </row>
    <row r="1626" spans="1:39" s="3" customFormat="1" ht="15" x14ac:dyDescent="0.25">
      <c r="A1626" s="63"/>
      <c r="B1626" s="63"/>
      <c r="C1626" s="63"/>
      <c r="D1626" s="63"/>
      <c r="E1626" s="10"/>
      <c r="F1626" s="10"/>
      <c r="G1626" s="7"/>
      <c r="I1626" s="63"/>
      <c r="J1626" s="47"/>
      <c r="K1626" s="108"/>
      <c r="M1626" s="63"/>
      <c r="N1626" s="112"/>
      <c r="P1626" s="63"/>
      <c r="Q1626" s="47"/>
      <c r="S1626" s="63"/>
      <c r="T1626" s="47"/>
      <c r="V1626" s="82"/>
      <c r="W1626" s="82"/>
      <c r="X1626" s="82"/>
      <c r="Y1626" s="82"/>
      <c r="Z1626" s="82"/>
      <c r="AA1626" s="65"/>
      <c r="AB1626" s="4"/>
      <c r="AC1626" s="4"/>
      <c r="AD1626" s="4"/>
      <c r="AE1626" s="4"/>
      <c r="AF1626" s="4"/>
      <c r="AG1626" s="4"/>
      <c r="AH1626" s="4"/>
      <c r="AI1626" s="4"/>
      <c r="AJ1626" s="4"/>
      <c r="AK1626" s="4"/>
      <c r="AL1626" s="4"/>
      <c r="AM1626" s="4"/>
    </row>
    <row r="1627" spans="1:39" s="3" customFormat="1" ht="15" x14ac:dyDescent="0.25">
      <c r="A1627" s="63"/>
      <c r="B1627" s="63"/>
      <c r="C1627" s="63"/>
      <c r="D1627" s="63"/>
      <c r="E1627" s="10"/>
      <c r="F1627" s="10"/>
      <c r="G1627" s="7"/>
      <c r="I1627" s="63"/>
      <c r="J1627" s="47"/>
      <c r="K1627" s="108"/>
      <c r="M1627" s="63"/>
      <c r="N1627" s="112"/>
      <c r="P1627" s="63"/>
      <c r="Q1627" s="47"/>
      <c r="S1627" s="63"/>
      <c r="T1627" s="47"/>
      <c r="V1627" s="82"/>
      <c r="W1627" s="82"/>
      <c r="X1627" s="82"/>
      <c r="Y1627" s="82"/>
      <c r="Z1627" s="82"/>
      <c r="AA1627" s="65"/>
      <c r="AB1627" s="4"/>
      <c r="AC1627" s="4"/>
      <c r="AD1627" s="4"/>
      <c r="AE1627" s="4"/>
      <c r="AF1627" s="4"/>
      <c r="AG1627" s="4"/>
      <c r="AH1627" s="4"/>
      <c r="AI1627" s="4"/>
      <c r="AJ1627" s="4"/>
      <c r="AK1627" s="4"/>
      <c r="AL1627" s="4"/>
      <c r="AM1627" s="4"/>
    </row>
    <row r="1628" spans="1:39" s="3" customFormat="1" ht="15" x14ac:dyDescent="0.25">
      <c r="A1628" s="63"/>
      <c r="B1628" s="63"/>
      <c r="C1628" s="63"/>
      <c r="D1628" s="63"/>
      <c r="E1628" s="10"/>
      <c r="F1628" s="10"/>
      <c r="G1628" s="7"/>
      <c r="I1628" s="63"/>
      <c r="J1628" s="47"/>
      <c r="K1628" s="108"/>
      <c r="M1628" s="63"/>
      <c r="N1628" s="112"/>
      <c r="P1628" s="63"/>
      <c r="Q1628" s="47"/>
      <c r="S1628" s="63"/>
      <c r="T1628" s="47"/>
      <c r="V1628" s="82"/>
      <c r="W1628" s="82"/>
      <c r="X1628" s="82"/>
      <c r="Y1628" s="82"/>
      <c r="Z1628" s="82"/>
      <c r="AA1628" s="65"/>
      <c r="AB1628" s="4"/>
      <c r="AC1628" s="4"/>
      <c r="AD1628" s="4"/>
      <c r="AE1628" s="4"/>
      <c r="AF1628" s="4"/>
      <c r="AG1628" s="4"/>
      <c r="AH1628" s="4"/>
      <c r="AI1628" s="4"/>
      <c r="AJ1628" s="4"/>
      <c r="AK1628" s="4"/>
      <c r="AL1628" s="4"/>
      <c r="AM1628" s="4"/>
    </row>
    <row r="1629" spans="1:39" s="3" customFormat="1" ht="15" x14ac:dyDescent="0.25">
      <c r="A1629" s="63"/>
      <c r="B1629" s="63"/>
      <c r="C1629" s="63"/>
      <c r="D1629" s="63"/>
      <c r="E1629" s="10"/>
      <c r="F1629" s="10"/>
      <c r="G1629" s="7"/>
      <c r="I1629" s="63"/>
      <c r="J1629" s="47"/>
      <c r="K1629" s="108"/>
      <c r="M1629" s="63"/>
      <c r="N1629" s="112"/>
      <c r="P1629" s="63"/>
      <c r="Q1629" s="47"/>
      <c r="S1629" s="63"/>
      <c r="T1629" s="47"/>
      <c r="V1629" s="82"/>
      <c r="W1629" s="82"/>
      <c r="X1629" s="82"/>
      <c r="Y1629" s="82"/>
      <c r="Z1629" s="82"/>
      <c r="AA1629" s="65"/>
      <c r="AB1629" s="4"/>
      <c r="AC1629" s="4"/>
      <c r="AD1629" s="4"/>
      <c r="AE1629" s="4"/>
      <c r="AF1629" s="4"/>
      <c r="AG1629" s="4"/>
      <c r="AH1629" s="4"/>
      <c r="AI1629" s="4"/>
      <c r="AJ1629" s="4"/>
      <c r="AK1629" s="4"/>
      <c r="AL1629" s="4"/>
      <c r="AM1629" s="4"/>
    </row>
    <row r="1630" spans="1:39" s="3" customFormat="1" ht="15" x14ac:dyDescent="0.25">
      <c r="A1630" s="63"/>
      <c r="B1630" s="63"/>
      <c r="C1630" s="63"/>
      <c r="D1630" s="63"/>
      <c r="E1630" s="10"/>
      <c r="F1630" s="10"/>
      <c r="G1630" s="7"/>
      <c r="I1630" s="63"/>
      <c r="J1630" s="47"/>
      <c r="K1630" s="108"/>
      <c r="M1630" s="63"/>
      <c r="N1630" s="112"/>
      <c r="P1630" s="63"/>
      <c r="Q1630" s="47"/>
      <c r="S1630" s="63"/>
      <c r="T1630" s="47"/>
      <c r="V1630" s="82"/>
      <c r="W1630" s="82"/>
      <c r="X1630" s="82"/>
      <c r="Y1630" s="82"/>
      <c r="Z1630" s="82"/>
      <c r="AA1630" s="65"/>
      <c r="AB1630" s="4"/>
      <c r="AC1630" s="4"/>
      <c r="AD1630" s="4"/>
      <c r="AE1630" s="4"/>
      <c r="AF1630" s="4"/>
      <c r="AG1630" s="4"/>
      <c r="AH1630" s="4"/>
      <c r="AI1630" s="4"/>
      <c r="AJ1630" s="4"/>
      <c r="AK1630" s="4"/>
      <c r="AL1630" s="4"/>
      <c r="AM1630" s="4"/>
    </row>
    <row r="1631" spans="1:39" s="3" customFormat="1" ht="15" x14ac:dyDescent="0.25">
      <c r="A1631" s="63"/>
      <c r="B1631" s="63"/>
      <c r="C1631" s="63"/>
      <c r="D1631" s="63"/>
      <c r="E1631" s="10"/>
      <c r="F1631" s="10"/>
      <c r="G1631" s="7"/>
      <c r="I1631" s="63"/>
      <c r="J1631" s="47"/>
      <c r="K1631" s="108"/>
      <c r="M1631" s="63"/>
      <c r="N1631" s="112"/>
      <c r="P1631" s="63"/>
      <c r="Q1631" s="47"/>
      <c r="S1631" s="63"/>
      <c r="T1631" s="47"/>
      <c r="V1631" s="82"/>
      <c r="W1631" s="82"/>
      <c r="X1631" s="82"/>
      <c r="Y1631" s="82"/>
      <c r="Z1631" s="82"/>
      <c r="AA1631" s="65"/>
      <c r="AB1631" s="4"/>
      <c r="AC1631" s="4"/>
      <c r="AD1631" s="4"/>
      <c r="AE1631" s="4"/>
      <c r="AF1631" s="4"/>
      <c r="AG1631" s="4"/>
      <c r="AH1631" s="4"/>
      <c r="AI1631" s="4"/>
      <c r="AJ1631" s="4"/>
      <c r="AK1631" s="4"/>
      <c r="AL1631" s="4"/>
      <c r="AM1631" s="4"/>
    </row>
    <row r="1632" spans="1:39" s="3" customFormat="1" ht="15" x14ac:dyDescent="0.25">
      <c r="A1632" s="63"/>
      <c r="B1632" s="63"/>
      <c r="C1632" s="63"/>
      <c r="D1632" s="63"/>
      <c r="E1632" s="10"/>
      <c r="F1632" s="10"/>
      <c r="G1632" s="7"/>
      <c r="I1632" s="63"/>
      <c r="J1632" s="80"/>
      <c r="K1632" s="108"/>
      <c r="M1632" s="63"/>
      <c r="N1632" s="112"/>
      <c r="P1632" s="63"/>
      <c r="Q1632" s="47"/>
      <c r="S1632" s="63"/>
      <c r="T1632" s="47"/>
      <c r="V1632" s="82"/>
      <c r="W1632" s="82"/>
      <c r="X1632" s="82"/>
      <c r="Y1632" s="82"/>
      <c r="Z1632" s="82"/>
      <c r="AA1632" s="65"/>
      <c r="AB1632" s="4"/>
      <c r="AC1632" s="4"/>
      <c r="AD1632" s="4"/>
      <c r="AE1632" s="4"/>
      <c r="AF1632" s="4"/>
      <c r="AG1632" s="4"/>
      <c r="AH1632" s="4"/>
      <c r="AI1632" s="4"/>
      <c r="AJ1632" s="4"/>
      <c r="AK1632" s="4"/>
      <c r="AL1632" s="4"/>
      <c r="AM1632" s="4"/>
    </row>
    <row r="1633" spans="1:39" s="3" customFormat="1" ht="15.75" thickBot="1" x14ac:dyDescent="0.3">
      <c r="A1633" s="63"/>
      <c r="B1633" s="63"/>
      <c r="C1633" s="63"/>
      <c r="D1633" s="63"/>
      <c r="E1633" s="10"/>
      <c r="F1633" s="10"/>
      <c r="G1633" s="7"/>
      <c r="I1633" s="63"/>
      <c r="J1633" s="47"/>
      <c r="K1633" s="108"/>
      <c r="M1633" s="63"/>
      <c r="N1633" s="112"/>
      <c r="P1633" s="63"/>
      <c r="Q1633" s="47"/>
      <c r="S1633" s="63"/>
      <c r="T1633" s="47"/>
      <c r="V1633" s="140"/>
      <c r="W1633" s="140"/>
      <c r="X1633" s="140"/>
      <c r="Y1633" s="140"/>
      <c r="Z1633" s="140"/>
      <c r="AA1633" s="65"/>
      <c r="AB1633" s="4"/>
      <c r="AC1633" s="4"/>
      <c r="AD1633" s="4"/>
      <c r="AE1633" s="4"/>
      <c r="AF1633" s="4"/>
      <c r="AG1633" s="4"/>
      <c r="AH1633" s="4"/>
      <c r="AI1633" s="4"/>
      <c r="AJ1633" s="4"/>
      <c r="AK1633" s="4"/>
      <c r="AL1633" s="4"/>
      <c r="AM1633" s="4"/>
    </row>
    <row r="1634" spans="1:39" s="3" customFormat="1" ht="15.75" thickBot="1" x14ac:dyDescent="0.3">
      <c r="A1634" s="63"/>
      <c r="B1634" s="63"/>
      <c r="C1634" s="63"/>
      <c r="D1634" s="63"/>
      <c r="E1634" s="10"/>
      <c r="F1634" s="10"/>
      <c r="G1634" s="7"/>
      <c r="I1634" s="63"/>
      <c r="J1634" s="47"/>
      <c r="K1634" s="108"/>
      <c r="M1634" s="63"/>
      <c r="N1634" s="112"/>
      <c r="P1634" s="63"/>
      <c r="Q1634" s="47"/>
      <c r="S1634" s="63"/>
      <c r="T1634" s="47"/>
      <c r="V1634" s="162"/>
      <c r="W1634" s="136"/>
      <c r="X1634" s="136"/>
      <c r="Y1634" s="136"/>
      <c r="Z1634" s="135"/>
      <c r="AA1634" s="65"/>
      <c r="AB1634" s="4"/>
      <c r="AC1634" s="4"/>
      <c r="AD1634" s="4"/>
      <c r="AE1634" s="4"/>
      <c r="AF1634" s="4"/>
      <c r="AG1634" s="4"/>
      <c r="AH1634" s="4"/>
      <c r="AI1634" s="4"/>
      <c r="AJ1634" s="4"/>
      <c r="AK1634" s="4"/>
      <c r="AL1634" s="4"/>
      <c r="AM1634" s="4"/>
    </row>
    <row r="1635" spans="1:39" s="3" customFormat="1" ht="12.75" x14ac:dyDescent="0.2">
      <c r="A1635" s="63"/>
      <c r="B1635" s="63"/>
      <c r="C1635" s="63"/>
      <c r="D1635" s="63"/>
      <c r="E1635" s="10"/>
      <c r="F1635" s="10"/>
      <c r="G1635" s="7"/>
      <c r="I1635" s="63"/>
      <c r="J1635" s="47"/>
      <c r="K1635" s="108"/>
      <c r="M1635" s="63"/>
      <c r="N1635" s="112"/>
      <c r="P1635" s="63"/>
      <c r="Q1635" s="47"/>
      <c r="S1635" s="63"/>
      <c r="T1635" s="47"/>
      <c r="V1635" s="65"/>
      <c r="W1635" s="65"/>
      <c r="X1635" s="65"/>
      <c r="Y1635" s="65"/>
      <c r="Z1635" s="65"/>
      <c r="AA1635" s="65"/>
      <c r="AB1635" s="4"/>
      <c r="AC1635" s="4"/>
      <c r="AD1635" s="4"/>
      <c r="AE1635" s="4"/>
      <c r="AF1635" s="4"/>
      <c r="AG1635" s="4"/>
      <c r="AH1635" s="4"/>
      <c r="AI1635" s="4"/>
      <c r="AJ1635" s="4"/>
      <c r="AK1635" s="4"/>
      <c r="AL1635" s="4"/>
      <c r="AM1635" s="4"/>
    </row>
    <row r="1636" spans="1:39" s="3" customFormat="1" ht="12.75" x14ac:dyDescent="0.2">
      <c r="A1636" s="114"/>
      <c r="B1636" s="114"/>
      <c r="C1636" s="114"/>
      <c r="D1636" s="114"/>
      <c r="E1636" s="10"/>
      <c r="F1636" s="92"/>
      <c r="G1636" s="7"/>
      <c r="I1636" s="114"/>
      <c r="J1636" s="114"/>
      <c r="K1636" s="115"/>
      <c r="M1636" s="114"/>
      <c r="N1636" s="117"/>
      <c r="P1636" s="114"/>
      <c r="Q1636" s="118"/>
      <c r="S1636" s="114"/>
      <c r="T1636" s="118"/>
      <c r="V1636" s="65"/>
      <c r="W1636" s="65"/>
      <c r="X1636" s="65"/>
      <c r="Y1636" s="65"/>
      <c r="Z1636" s="65"/>
      <c r="AA1636" s="65"/>
      <c r="AB1636" s="4"/>
      <c r="AC1636" s="4"/>
      <c r="AD1636" s="4"/>
      <c r="AE1636" s="4"/>
      <c r="AF1636" s="4"/>
      <c r="AG1636" s="4"/>
      <c r="AH1636" s="4"/>
      <c r="AI1636" s="4"/>
      <c r="AJ1636" s="4"/>
      <c r="AK1636" s="4"/>
      <c r="AL1636" s="4"/>
      <c r="AM1636" s="4"/>
    </row>
    <row r="1637" spans="1:39" ht="0" hidden="1" customHeight="1" x14ac:dyDescent="0.2">
      <c r="A1637" s="163" t="s">
        <v>586</v>
      </c>
      <c r="B1637" s="164"/>
      <c r="C1637" s="106"/>
      <c r="D1637" s="106"/>
      <c r="E1637" s="139"/>
      <c r="F1637" s="138"/>
      <c r="G1637" s="137"/>
      <c r="I1637" s="163"/>
      <c r="J1637" s="165"/>
      <c r="K1637" s="116"/>
      <c r="M1637" s="163"/>
      <c r="N1637" s="159"/>
      <c r="P1637" s="119"/>
      <c r="Q1637" s="120"/>
      <c r="S1637" s="119"/>
      <c r="T1637" s="120"/>
    </row>
    <row r="1638" spans="1:39" ht="0" hidden="1" customHeight="1" x14ac:dyDescent="0.2">
      <c r="A1638" s="75"/>
      <c r="B1638" s="75"/>
      <c r="C1638" s="75"/>
      <c r="D1638" s="75"/>
      <c r="I1638" s="3"/>
      <c r="M1638" s="3"/>
    </row>
    <row r="1639" spans="1:39" ht="0" hidden="1" customHeight="1" x14ac:dyDescent="0.2">
      <c r="I1639" s="3"/>
      <c r="M1639" s="3"/>
    </row>
  </sheetData>
  <mergeCells count="7">
    <mergeCell ref="I2:K2"/>
    <mergeCell ref="M2:N2"/>
    <mergeCell ref="V2:W2"/>
    <mergeCell ref="A2:B2"/>
    <mergeCell ref="A4:G4"/>
    <mergeCell ref="I4:K4"/>
    <mergeCell ref="M4:T4"/>
  </mergeCells>
  <hyperlinks>
    <hyperlink ref="Z21" r:id="rId1" display="https://www.atlanticcityelectric.com/my-account/customer-support/assistance-programs" xr:uid="{F032DA3F-AC25-420A-A4BB-A91A94C5D530}"/>
    <hyperlink ref="Z12" r:id="rId2" display="https://www.atlanticcityelectric.com/bill-of-rights" xr:uid="{6B9B590B-CC42-47CC-8AB8-26BF76C16DFE}"/>
    <hyperlink ref="Z13" r:id="rId3" display="https://www.atlanticcityelectric.com/bill-of-rights" xr:uid="{8F1129A6-87EC-4929-A6DE-F5578A26DF4E}"/>
    <hyperlink ref="Z20" r:id="rId4" display="https://www.atlanticcityelectric.com/bill-of-rights" xr:uid="{B1CAE77C-BC38-4683-A46C-C8BB17FC9982}"/>
    <hyperlink ref="Z22" r:id="rId5" display="https://secure.atlanticcityelectric.com/assistance/landing" xr:uid="{70BFC935-39DB-4893-AA3F-666125538BFE}"/>
    <hyperlink ref="Z23" r:id="rId6" display="https://www.atlanticcityelectric.com/my-account/customer-support/assistance-programs/bill-payment-assistance" xr:uid="{45F58269-6C35-4983-A946-2FB2BCD460EE}"/>
  </hyperlinks>
  <pageMargins left="0.7" right="0.7" top="0.75" bottom="0.75" header="0.3" footer="0.3"/>
  <pageSetup scale="39" orientation="portrait" r:id="rId7"/>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4" customWidth="1"/>
    <col min="2" max="2" width="27.28515625" style="4" bestFit="1" customWidth="1"/>
    <col min="3" max="3" width="24.28515625" style="4" bestFit="1" customWidth="1"/>
    <col min="4" max="4" width="33.28515625" style="4" bestFit="1" customWidth="1"/>
    <col min="5" max="5" width="62" style="3" customWidth="1"/>
    <col min="6" max="10" width="0" style="4" hidden="1" customWidth="1"/>
    <col min="11" max="16383" width="8.7109375" style="4" hidden="1"/>
    <col min="16384" max="16384" width="65.28515625" style="4" hidden="1" customWidth="1"/>
  </cols>
  <sheetData>
    <row r="1" spans="1:16384" ht="13.5" thickBot="1" x14ac:dyDescent="0.25">
      <c r="A1" s="60" t="s">
        <v>1010</v>
      </c>
      <c r="B1" s="3"/>
      <c r="C1" s="3"/>
      <c r="D1" s="3"/>
    </row>
    <row r="2" spans="1:16384" ht="65.650000000000006" customHeight="1" thickBot="1" x14ac:dyDescent="0.25">
      <c r="A2" s="509" t="s">
        <v>1011</v>
      </c>
      <c r="B2" s="511"/>
      <c r="C2" s="18"/>
      <c r="D2" s="18"/>
      <c r="E2" s="15"/>
      <c r="F2" s="26"/>
      <c r="G2" s="26"/>
      <c r="H2" s="26"/>
      <c r="I2" s="26"/>
      <c r="J2" s="26"/>
    </row>
    <row r="3" spans="1:16384" s="3" customFormat="1" x14ac:dyDescent="0.2">
      <c r="F3" s="3" t="s">
        <v>1012</v>
      </c>
      <c r="G3" s="3" t="s">
        <v>1012</v>
      </c>
      <c r="H3" s="3" t="s">
        <v>1012</v>
      </c>
      <c r="I3" s="3" t="s">
        <v>1012</v>
      </c>
      <c r="J3" s="3" t="s">
        <v>1012</v>
      </c>
      <c r="K3" s="3" t="s">
        <v>1012</v>
      </c>
      <c r="L3" s="3" t="s">
        <v>1012</v>
      </c>
      <c r="M3" s="3" t="s">
        <v>1012</v>
      </c>
      <c r="N3" s="3" t="s">
        <v>1012</v>
      </c>
      <c r="O3" s="3" t="s">
        <v>1012</v>
      </c>
      <c r="P3" s="3" t="s">
        <v>1012</v>
      </c>
      <c r="Q3" s="3" t="s">
        <v>1012</v>
      </c>
      <c r="R3" s="3" t="s">
        <v>1012</v>
      </c>
      <c r="S3" s="3" t="s">
        <v>1012</v>
      </c>
      <c r="T3" s="3" t="s">
        <v>1012</v>
      </c>
      <c r="U3" s="3" t="s">
        <v>1012</v>
      </c>
      <c r="V3" s="3" t="s">
        <v>1012</v>
      </c>
      <c r="W3" s="3" t="s">
        <v>1012</v>
      </c>
      <c r="X3" s="3" t="s">
        <v>1012</v>
      </c>
      <c r="Y3" s="3" t="s">
        <v>1012</v>
      </c>
      <c r="Z3" s="3" t="s">
        <v>1012</v>
      </c>
      <c r="AA3" s="3" t="s">
        <v>1012</v>
      </c>
      <c r="AB3" s="3" t="s">
        <v>1012</v>
      </c>
      <c r="AC3" s="3" t="s">
        <v>1012</v>
      </c>
      <c r="AD3" s="3" t="s">
        <v>1012</v>
      </c>
      <c r="AE3" s="3" t="s">
        <v>1012</v>
      </c>
      <c r="AF3" s="3" t="s">
        <v>1012</v>
      </c>
      <c r="AG3" s="3" t="s">
        <v>1012</v>
      </c>
      <c r="AH3" s="3" t="s">
        <v>1012</v>
      </c>
      <c r="AI3" s="3" t="s">
        <v>1012</v>
      </c>
      <c r="AJ3" s="3" t="s">
        <v>1012</v>
      </c>
      <c r="AK3" s="3" t="s">
        <v>1012</v>
      </c>
      <c r="AL3" s="3" t="s">
        <v>1012</v>
      </c>
      <c r="AM3" s="3" t="s">
        <v>1012</v>
      </c>
      <c r="AN3" s="3" t="s">
        <v>1012</v>
      </c>
      <c r="AO3" s="3" t="s">
        <v>1012</v>
      </c>
      <c r="AP3" s="3" t="s">
        <v>1012</v>
      </c>
      <c r="AQ3" s="3" t="s">
        <v>1012</v>
      </c>
      <c r="AR3" s="3" t="s">
        <v>1012</v>
      </c>
      <c r="AS3" s="3" t="s">
        <v>1012</v>
      </c>
      <c r="AT3" s="3" t="s">
        <v>1012</v>
      </c>
      <c r="AU3" s="3" t="s">
        <v>1012</v>
      </c>
      <c r="AV3" s="3" t="s">
        <v>1012</v>
      </c>
      <c r="AW3" s="3" t="s">
        <v>1012</v>
      </c>
      <c r="AX3" s="3" t="s">
        <v>1012</v>
      </c>
      <c r="AY3" s="3" t="s">
        <v>1012</v>
      </c>
      <c r="AZ3" s="3" t="s">
        <v>1012</v>
      </c>
      <c r="BA3" s="3" t="s">
        <v>1012</v>
      </c>
      <c r="BB3" s="3" t="s">
        <v>1012</v>
      </c>
      <c r="BC3" s="3" t="s">
        <v>1012</v>
      </c>
      <c r="BD3" s="3" t="s">
        <v>1012</v>
      </c>
      <c r="BE3" s="3" t="s">
        <v>1012</v>
      </c>
      <c r="BF3" s="3" t="s">
        <v>1012</v>
      </c>
      <c r="BG3" s="3" t="s">
        <v>1012</v>
      </c>
      <c r="BH3" s="3" t="s">
        <v>1012</v>
      </c>
      <c r="BI3" s="3" t="s">
        <v>1012</v>
      </c>
      <c r="BJ3" s="3" t="s">
        <v>1012</v>
      </c>
      <c r="BK3" s="3" t="s">
        <v>1012</v>
      </c>
      <c r="BL3" s="3" t="s">
        <v>1012</v>
      </c>
      <c r="BM3" s="3" t="s">
        <v>1012</v>
      </c>
      <c r="BN3" s="3" t="s">
        <v>1012</v>
      </c>
      <c r="BO3" s="3" t="s">
        <v>1012</v>
      </c>
      <c r="BP3" s="3" t="s">
        <v>1012</v>
      </c>
      <c r="BQ3" s="3" t="s">
        <v>1012</v>
      </c>
      <c r="BR3" s="3" t="s">
        <v>1012</v>
      </c>
      <c r="BS3" s="3" t="s">
        <v>1012</v>
      </c>
      <c r="BT3" s="3" t="s">
        <v>1012</v>
      </c>
      <c r="BU3" s="3" t="s">
        <v>1012</v>
      </c>
      <c r="BV3" s="3" t="s">
        <v>1012</v>
      </c>
      <c r="BW3" s="3" t="s">
        <v>1012</v>
      </c>
      <c r="BX3" s="3" t="s">
        <v>1012</v>
      </c>
      <c r="BY3" s="3" t="s">
        <v>1012</v>
      </c>
      <c r="BZ3" s="3" t="s">
        <v>1012</v>
      </c>
      <c r="CA3" s="3" t="s">
        <v>1012</v>
      </c>
      <c r="CB3" s="3" t="s">
        <v>1012</v>
      </c>
      <c r="CC3" s="3" t="s">
        <v>1012</v>
      </c>
      <c r="CD3" s="3" t="s">
        <v>1012</v>
      </c>
      <c r="CE3" s="3" t="s">
        <v>1012</v>
      </c>
      <c r="CF3" s="3" t="s">
        <v>1012</v>
      </c>
      <c r="CG3" s="3" t="s">
        <v>1012</v>
      </c>
      <c r="CH3" s="3" t="s">
        <v>1012</v>
      </c>
      <c r="CI3" s="3" t="s">
        <v>1012</v>
      </c>
      <c r="CJ3" s="3" t="s">
        <v>1012</v>
      </c>
      <c r="CK3" s="3" t="s">
        <v>1012</v>
      </c>
      <c r="CL3" s="3" t="s">
        <v>1012</v>
      </c>
      <c r="CM3" s="3" t="s">
        <v>1012</v>
      </c>
      <c r="CN3" s="3" t="s">
        <v>1012</v>
      </c>
      <c r="CO3" s="3" t="s">
        <v>1012</v>
      </c>
      <c r="CP3" s="3" t="s">
        <v>1012</v>
      </c>
      <c r="CQ3" s="3" t="s">
        <v>1012</v>
      </c>
      <c r="CR3" s="3" t="s">
        <v>1012</v>
      </c>
      <c r="CS3" s="3" t="s">
        <v>1012</v>
      </c>
      <c r="CT3" s="3" t="s">
        <v>1012</v>
      </c>
      <c r="CU3" s="3" t="s">
        <v>1012</v>
      </c>
      <c r="CV3" s="3" t="s">
        <v>1012</v>
      </c>
      <c r="CW3" s="3" t="s">
        <v>1012</v>
      </c>
      <c r="CX3" s="3" t="s">
        <v>1012</v>
      </c>
      <c r="CY3" s="3" t="s">
        <v>1012</v>
      </c>
      <c r="CZ3" s="3" t="s">
        <v>1012</v>
      </c>
      <c r="DA3" s="3" t="s">
        <v>1012</v>
      </c>
      <c r="DB3" s="3" t="s">
        <v>1012</v>
      </c>
      <c r="DC3" s="3" t="s">
        <v>1012</v>
      </c>
      <c r="DD3" s="3" t="s">
        <v>1012</v>
      </c>
      <c r="DE3" s="3" t="s">
        <v>1012</v>
      </c>
      <c r="DF3" s="3" t="s">
        <v>1012</v>
      </c>
      <c r="DG3" s="3" t="s">
        <v>1012</v>
      </c>
      <c r="DH3" s="3" t="s">
        <v>1012</v>
      </c>
      <c r="DI3" s="3" t="s">
        <v>1012</v>
      </c>
      <c r="DJ3" s="3" t="s">
        <v>1012</v>
      </c>
      <c r="DK3" s="3" t="s">
        <v>1012</v>
      </c>
      <c r="DL3" s="3" t="s">
        <v>1012</v>
      </c>
      <c r="DM3" s="3" t="s">
        <v>1012</v>
      </c>
      <c r="DN3" s="3" t="s">
        <v>1012</v>
      </c>
      <c r="DO3" s="3" t="s">
        <v>1012</v>
      </c>
      <c r="DP3" s="3" t="s">
        <v>1012</v>
      </c>
      <c r="DQ3" s="3" t="s">
        <v>1012</v>
      </c>
      <c r="DR3" s="3" t="s">
        <v>1012</v>
      </c>
      <c r="DS3" s="3" t="s">
        <v>1012</v>
      </c>
      <c r="DT3" s="3" t="s">
        <v>1012</v>
      </c>
      <c r="DU3" s="3" t="s">
        <v>1012</v>
      </c>
      <c r="DV3" s="3" t="s">
        <v>1012</v>
      </c>
      <c r="DW3" s="3" t="s">
        <v>1012</v>
      </c>
      <c r="DX3" s="3" t="s">
        <v>1012</v>
      </c>
      <c r="DY3" s="3" t="s">
        <v>1012</v>
      </c>
      <c r="DZ3" s="3" t="s">
        <v>1012</v>
      </c>
      <c r="EA3" s="3" t="s">
        <v>1012</v>
      </c>
      <c r="EB3" s="3" t="s">
        <v>1012</v>
      </c>
      <c r="EC3" s="3" t="s">
        <v>1012</v>
      </c>
      <c r="ED3" s="3" t="s">
        <v>1012</v>
      </c>
      <c r="EE3" s="3" t="s">
        <v>1012</v>
      </c>
      <c r="EF3" s="3" t="s">
        <v>1012</v>
      </c>
      <c r="EG3" s="3" t="s">
        <v>1012</v>
      </c>
      <c r="EH3" s="3" t="s">
        <v>1012</v>
      </c>
      <c r="EI3" s="3" t="s">
        <v>1012</v>
      </c>
      <c r="EJ3" s="3" t="s">
        <v>1012</v>
      </c>
      <c r="EK3" s="3" t="s">
        <v>1012</v>
      </c>
      <c r="EL3" s="3" t="s">
        <v>1012</v>
      </c>
      <c r="EM3" s="3" t="s">
        <v>1012</v>
      </c>
      <c r="EN3" s="3" t="s">
        <v>1012</v>
      </c>
      <c r="EO3" s="3" t="s">
        <v>1012</v>
      </c>
      <c r="EP3" s="3" t="s">
        <v>1012</v>
      </c>
      <c r="EQ3" s="3" t="s">
        <v>1012</v>
      </c>
      <c r="ER3" s="3" t="s">
        <v>1012</v>
      </c>
      <c r="ES3" s="3" t="s">
        <v>1012</v>
      </c>
      <c r="ET3" s="3" t="s">
        <v>1012</v>
      </c>
      <c r="EU3" s="3" t="s">
        <v>1012</v>
      </c>
      <c r="EV3" s="3" t="s">
        <v>1012</v>
      </c>
      <c r="EW3" s="3" t="s">
        <v>1012</v>
      </c>
      <c r="EX3" s="3" t="s">
        <v>1012</v>
      </c>
      <c r="EY3" s="3" t="s">
        <v>1012</v>
      </c>
      <c r="EZ3" s="3" t="s">
        <v>1012</v>
      </c>
      <c r="FA3" s="3" t="s">
        <v>1012</v>
      </c>
      <c r="FB3" s="3" t="s">
        <v>1012</v>
      </c>
      <c r="FC3" s="3" t="s">
        <v>1012</v>
      </c>
      <c r="FD3" s="3" t="s">
        <v>1012</v>
      </c>
      <c r="FE3" s="3" t="s">
        <v>1012</v>
      </c>
      <c r="FF3" s="3" t="s">
        <v>1012</v>
      </c>
      <c r="FG3" s="3" t="s">
        <v>1012</v>
      </c>
      <c r="FH3" s="3" t="s">
        <v>1012</v>
      </c>
      <c r="FI3" s="3" t="s">
        <v>1012</v>
      </c>
      <c r="FJ3" s="3" t="s">
        <v>1012</v>
      </c>
      <c r="FK3" s="3" t="s">
        <v>1012</v>
      </c>
      <c r="FL3" s="3" t="s">
        <v>1012</v>
      </c>
      <c r="FM3" s="3" t="s">
        <v>1012</v>
      </c>
      <c r="FN3" s="3" t="s">
        <v>1012</v>
      </c>
      <c r="FO3" s="3" t="s">
        <v>1012</v>
      </c>
      <c r="FP3" s="3" t="s">
        <v>1012</v>
      </c>
      <c r="FQ3" s="3" t="s">
        <v>1012</v>
      </c>
      <c r="FR3" s="3" t="s">
        <v>1012</v>
      </c>
      <c r="FS3" s="3" t="s">
        <v>1012</v>
      </c>
      <c r="FT3" s="3" t="s">
        <v>1012</v>
      </c>
      <c r="FU3" s="3" t="s">
        <v>1012</v>
      </c>
      <c r="FV3" s="3" t="s">
        <v>1012</v>
      </c>
      <c r="FW3" s="3" t="s">
        <v>1012</v>
      </c>
      <c r="FX3" s="3" t="s">
        <v>1012</v>
      </c>
      <c r="FY3" s="3" t="s">
        <v>1012</v>
      </c>
      <c r="FZ3" s="3" t="s">
        <v>1012</v>
      </c>
      <c r="GA3" s="3" t="s">
        <v>1012</v>
      </c>
      <c r="GB3" s="3" t="s">
        <v>1012</v>
      </c>
      <c r="GC3" s="3" t="s">
        <v>1012</v>
      </c>
      <c r="GD3" s="3" t="s">
        <v>1012</v>
      </c>
      <c r="GE3" s="3" t="s">
        <v>1012</v>
      </c>
      <c r="GF3" s="3" t="s">
        <v>1012</v>
      </c>
      <c r="GG3" s="3" t="s">
        <v>1012</v>
      </c>
      <c r="GH3" s="3" t="s">
        <v>1012</v>
      </c>
      <c r="GI3" s="3" t="s">
        <v>1012</v>
      </c>
      <c r="GJ3" s="3" t="s">
        <v>1012</v>
      </c>
      <c r="GK3" s="3" t="s">
        <v>1012</v>
      </c>
      <c r="GL3" s="3" t="s">
        <v>1012</v>
      </c>
      <c r="GM3" s="3" t="s">
        <v>1012</v>
      </c>
      <c r="GN3" s="3" t="s">
        <v>1012</v>
      </c>
      <c r="GO3" s="3" t="s">
        <v>1012</v>
      </c>
      <c r="GP3" s="3" t="s">
        <v>1012</v>
      </c>
      <c r="GQ3" s="3" t="s">
        <v>1012</v>
      </c>
      <c r="GR3" s="3" t="s">
        <v>1012</v>
      </c>
      <c r="GS3" s="3" t="s">
        <v>1012</v>
      </c>
      <c r="GT3" s="3" t="s">
        <v>1012</v>
      </c>
      <c r="GU3" s="3" t="s">
        <v>1012</v>
      </c>
      <c r="GV3" s="3" t="s">
        <v>1012</v>
      </c>
      <c r="GW3" s="3" t="s">
        <v>1012</v>
      </c>
      <c r="GX3" s="3" t="s">
        <v>1012</v>
      </c>
      <c r="GY3" s="3" t="s">
        <v>1012</v>
      </c>
      <c r="GZ3" s="3" t="s">
        <v>1012</v>
      </c>
      <c r="HA3" s="3" t="s">
        <v>1012</v>
      </c>
      <c r="HB3" s="3" t="s">
        <v>1012</v>
      </c>
      <c r="HC3" s="3" t="s">
        <v>1012</v>
      </c>
      <c r="HD3" s="3" t="s">
        <v>1012</v>
      </c>
      <c r="HE3" s="3" t="s">
        <v>1012</v>
      </c>
      <c r="HF3" s="3" t="s">
        <v>1012</v>
      </c>
      <c r="HG3" s="3" t="s">
        <v>1012</v>
      </c>
      <c r="HH3" s="3" t="s">
        <v>1012</v>
      </c>
      <c r="HI3" s="3" t="s">
        <v>1012</v>
      </c>
      <c r="HJ3" s="3" t="s">
        <v>1012</v>
      </c>
      <c r="HK3" s="3" t="s">
        <v>1012</v>
      </c>
      <c r="HL3" s="3" t="s">
        <v>1012</v>
      </c>
      <c r="HM3" s="3" t="s">
        <v>1012</v>
      </c>
      <c r="HN3" s="3" t="s">
        <v>1012</v>
      </c>
      <c r="HO3" s="3" t="s">
        <v>1012</v>
      </c>
      <c r="HP3" s="3" t="s">
        <v>1012</v>
      </c>
      <c r="HQ3" s="3" t="s">
        <v>1012</v>
      </c>
      <c r="HR3" s="3" t="s">
        <v>1012</v>
      </c>
      <c r="HS3" s="3" t="s">
        <v>1012</v>
      </c>
      <c r="HT3" s="3" t="s">
        <v>1012</v>
      </c>
      <c r="HU3" s="3" t="s">
        <v>1012</v>
      </c>
      <c r="HV3" s="3" t="s">
        <v>1012</v>
      </c>
      <c r="HW3" s="3" t="s">
        <v>1012</v>
      </c>
      <c r="HX3" s="3" t="s">
        <v>1012</v>
      </c>
      <c r="HY3" s="3" t="s">
        <v>1012</v>
      </c>
      <c r="HZ3" s="3" t="s">
        <v>1012</v>
      </c>
      <c r="IA3" s="3" t="s">
        <v>1012</v>
      </c>
      <c r="IB3" s="3" t="s">
        <v>1012</v>
      </c>
      <c r="IC3" s="3" t="s">
        <v>1012</v>
      </c>
      <c r="ID3" s="3" t="s">
        <v>1012</v>
      </c>
      <c r="IE3" s="3" t="s">
        <v>1012</v>
      </c>
      <c r="IF3" s="3" t="s">
        <v>1012</v>
      </c>
      <c r="IG3" s="3" t="s">
        <v>1012</v>
      </c>
      <c r="IH3" s="3" t="s">
        <v>1012</v>
      </c>
      <c r="II3" s="3" t="s">
        <v>1012</v>
      </c>
      <c r="IJ3" s="3" t="s">
        <v>1012</v>
      </c>
      <c r="IK3" s="3" t="s">
        <v>1012</v>
      </c>
      <c r="IL3" s="3" t="s">
        <v>1012</v>
      </c>
      <c r="IM3" s="3" t="s">
        <v>1012</v>
      </c>
      <c r="IN3" s="3" t="s">
        <v>1012</v>
      </c>
      <c r="IO3" s="3" t="s">
        <v>1012</v>
      </c>
      <c r="IP3" s="3" t="s">
        <v>1012</v>
      </c>
      <c r="IQ3" s="3" t="s">
        <v>1012</v>
      </c>
      <c r="IR3" s="3" t="s">
        <v>1012</v>
      </c>
      <c r="IS3" s="3" t="s">
        <v>1012</v>
      </c>
      <c r="IT3" s="3" t="s">
        <v>1012</v>
      </c>
      <c r="IU3" s="3" t="s">
        <v>1012</v>
      </c>
      <c r="IV3" s="3" t="s">
        <v>1012</v>
      </c>
      <c r="IW3" s="3" t="s">
        <v>1012</v>
      </c>
      <c r="IX3" s="3" t="s">
        <v>1012</v>
      </c>
      <c r="IY3" s="3" t="s">
        <v>1012</v>
      </c>
      <c r="IZ3" s="3" t="s">
        <v>1012</v>
      </c>
      <c r="JA3" s="3" t="s">
        <v>1012</v>
      </c>
      <c r="JB3" s="3" t="s">
        <v>1012</v>
      </c>
      <c r="JC3" s="3" t="s">
        <v>1012</v>
      </c>
      <c r="JD3" s="3" t="s">
        <v>1012</v>
      </c>
      <c r="JE3" s="3" t="s">
        <v>1012</v>
      </c>
      <c r="JF3" s="3" t="s">
        <v>1012</v>
      </c>
      <c r="JG3" s="3" t="s">
        <v>1012</v>
      </c>
      <c r="JH3" s="3" t="s">
        <v>1012</v>
      </c>
      <c r="JI3" s="3" t="s">
        <v>1012</v>
      </c>
      <c r="JJ3" s="3" t="s">
        <v>1012</v>
      </c>
      <c r="JK3" s="3" t="s">
        <v>1012</v>
      </c>
      <c r="JL3" s="3" t="s">
        <v>1012</v>
      </c>
      <c r="JM3" s="3" t="s">
        <v>1012</v>
      </c>
      <c r="JN3" s="3" t="s">
        <v>1012</v>
      </c>
      <c r="JO3" s="3" t="s">
        <v>1012</v>
      </c>
      <c r="JP3" s="3" t="s">
        <v>1012</v>
      </c>
      <c r="JQ3" s="3" t="s">
        <v>1012</v>
      </c>
      <c r="JR3" s="3" t="s">
        <v>1012</v>
      </c>
      <c r="JS3" s="3" t="s">
        <v>1012</v>
      </c>
      <c r="JT3" s="3" t="s">
        <v>1012</v>
      </c>
      <c r="JU3" s="3" t="s">
        <v>1012</v>
      </c>
      <c r="JV3" s="3" t="s">
        <v>1012</v>
      </c>
      <c r="JW3" s="3" t="s">
        <v>1012</v>
      </c>
      <c r="JX3" s="3" t="s">
        <v>1012</v>
      </c>
      <c r="JY3" s="3" t="s">
        <v>1012</v>
      </c>
      <c r="JZ3" s="3" t="s">
        <v>1012</v>
      </c>
      <c r="KA3" s="3" t="s">
        <v>1012</v>
      </c>
      <c r="KB3" s="3" t="s">
        <v>1012</v>
      </c>
      <c r="KC3" s="3" t="s">
        <v>1012</v>
      </c>
      <c r="KD3" s="3" t="s">
        <v>1012</v>
      </c>
      <c r="KE3" s="3" t="s">
        <v>1012</v>
      </c>
      <c r="KF3" s="3" t="s">
        <v>1012</v>
      </c>
      <c r="KG3" s="3" t="s">
        <v>1012</v>
      </c>
      <c r="KH3" s="3" t="s">
        <v>1012</v>
      </c>
      <c r="KI3" s="3" t="s">
        <v>1012</v>
      </c>
      <c r="KJ3" s="3" t="s">
        <v>1012</v>
      </c>
      <c r="KK3" s="3" t="s">
        <v>1012</v>
      </c>
      <c r="KL3" s="3" t="s">
        <v>1012</v>
      </c>
      <c r="KM3" s="3" t="s">
        <v>1012</v>
      </c>
      <c r="KN3" s="3" t="s">
        <v>1012</v>
      </c>
      <c r="KO3" s="3" t="s">
        <v>1012</v>
      </c>
      <c r="KP3" s="3" t="s">
        <v>1012</v>
      </c>
      <c r="KQ3" s="3" t="s">
        <v>1012</v>
      </c>
      <c r="KR3" s="3" t="s">
        <v>1012</v>
      </c>
      <c r="KS3" s="3" t="s">
        <v>1012</v>
      </c>
      <c r="KT3" s="3" t="s">
        <v>1012</v>
      </c>
      <c r="KU3" s="3" t="s">
        <v>1012</v>
      </c>
      <c r="KV3" s="3" t="s">
        <v>1012</v>
      </c>
      <c r="KW3" s="3" t="s">
        <v>1012</v>
      </c>
      <c r="KX3" s="3" t="s">
        <v>1012</v>
      </c>
      <c r="KY3" s="3" t="s">
        <v>1012</v>
      </c>
      <c r="KZ3" s="3" t="s">
        <v>1012</v>
      </c>
      <c r="LA3" s="3" t="s">
        <v>1012</v>
      </c>
      <c r="LB3" s="3" t="s">
        <v>1012</v>
      </c>
      <c r="LC3" s="3" t="s">
        <v>1012</v>
      </c>
      <c r="LD3" s="3" t="s">
        <v>1012</v>
      </c>
      <c r="LE3" s="3" t="s">
        <v>1012</v>
      </c>
      <c r="LF3" s="3" t="s">
        <v>1012</v>
      </c>
      <c r="LG3" s="3" t="s">
        <v>1012</v>
      </c>
      <c r="LH3" s="3" t="s">
        <v>1012</v>
      </c>
      <c r="LI3" s="3" t="s">
        <v>1012</v>
      </c>
      <c r="LJ3" s="3" t="s">
        <v>1012</v>
      </c>
      <c r="LK3" s="3" t="s">
        <v>1012</v>
      </c>
      <c r="LL3" s="3" t="s">
        <v>1012</v>
      </c>
      <c r="LM3" s="3" t="s">
        <v>1012</v>
      </c>
      <c r="LN3" s="3" t="s">
        <v>1012</v>
      </c>
      <c r="LO3" s="3" t="s">
        <v>1012</v>
      </c>
      <c r="LP3" s="3" t="s">
        <v>1012</v>
      </c>
      <c r="LQ3" s="3" t="s">
        <v>1012</v>
      </c>
      <c r="LR3" s="3" t="s">
        <v>1012</v>
      </c>
      <c r="LS3" s="3" t="s">
        <v>1012</v>
      </c>
      <c r="LT3" s="3" t="s">
        <v>1012</v>
      </c>
      <c r="LU3" s="3" t="s">
        <v>1012</v>
      </c>
      <c r="LV3" s="3" t="s">
        <v>1012</v>
      </c>
      <c r="LW3" s="3" t="s">
        <v>1012</v>
      </c>
      <c r="LX3" s="3" t="s">
        <v>1012</v>
      </c>
      <c r="LY3" s="3" t="s">
        <v>1012</v>
      </c>
      <c r="LZ3" s="3" t="s">
        <v>1012</v>
      </c>
      <c r="MA3" s="3" t="s">
        <v>1012</v>
      </c>
      <c r="MB3" s="3" t="s">
        <v>1012</v>
      </c>
      <c r="MC3" s="3" t="s">
        <v>1012</v>
      </c>
      <c r="MD3" s="3" t="s">
        <v>1012</v>
      </c>
      <c r="ME3" s="3" t="s">
        <v>1012</v>
      </c>
      <c r="MF3" s="3" t="s">
        <v>1012</v>
      </c>
      <c r="MG3" s="3" t="s">
        <v>1012</v>
      </c>
      <c r="MH3" s="3" t="s">
        <v>1012</v>
      </c>
      <c r="MI3" s="3" t="s">
        <v>1012</v>
      </c>
      <c r="MJ3" s="3" t="s">
        <v>1012</v>
      </c>
      <c r="MK3" s="3" t="s">
        <v>1012</v>
      </c>
      <c r="ML3" s="3" t="s">
        <v>1012</v>
      </c>
      <c r="MM3" s="3" t="s">
        <v>1012</v>
      </c>
      <c r="MN3" s="3" t="s">
        <v>1012</v>
      </c>
      <c r="MO3" s="3" t="s">
        <v>1012</v>
      </c>
      <c r="MP3" s="3" t="s">
        <v>1012</v>
      </c>
      <c r="MQ3" s="3" t="s">
        <v>1012</v>
      </c>
      <c r="MR3" s="3" t="s">
        <v>1012</v>
      </c>
      <c r="MS3" s="3" t="s">
        <v>1012</v>
      </c>
      <c r="MT3" s="3" t="s">
        <v>1012</v>
      </c>
      <c r="MU3" s="3" t="s">
        <v>1012</v>
      </c>
      <c r="MV3" s="3" t="s">
        <v>1012</v>
      </c>
      <c r="MW3" s="3" t="s">
        <v>1012</v>
      </c>
      <c r="MX3" s="3" t="s">
        <v>1012</v>
      </c>
      <c r="MY3" s="3" t="s">
        <v>1012</v>
      </c>
      <c r="MZ3" s="3" t="s">
        <v>1012</v>
      </c>
      <c r="NA3" s="3" t="s">
        <v>1012</v>
      </c>
      <c r="NB3" s="3" t="s">
        <v>1012</v>
      </c>
      <c r="NC3" s="3" t="s">
        <v>1012</v>
      </c>
      <c r="ND3" s="3" t="s">
        <v>1012</v>
      </c>
      <c r="NE3" s="3" t="s">
        <v>1012</v>
      </c>
      <c r="NF3" s="3" t="s">
        <v>1012</v>
      </c>
      <c r="NG3" s="3" t="s">
        <v>1012</v>
      </c>
      <c r="NH3" s="3" t="s">
        <v>1012</v>
      </c>
      <c r="NI3" s="3" t="s">
        <v>1012</v>
      </c>
      <c r="NJ3" s="3" t="s">
        <v>1012</v>
      </c>
      <c r="NK3" s="3" t="s">
        <v>1012</v>
      </c>
      <c r="NL3" s="3" t="s">
        <v>1012</v>
      </c>
      <c r="NM3" s="3" t="s">
        <v>1012</v>
      </c>
      <c r="NN3" s="3" t="s">
        <v>1012</v>
      </c>
      <c r="NO3" s="3" t="s">
        <v>1012</v>
      </c>
      <c r="NP3" s="3" t="s">
        <v>1012</v>
      </c>
      <c r="NQ3" s="3" t="s">
        <v>1012</v>
      </c>
      <c r="NR3" s="3" t="s">
        <v>1012</v>
      </c>
      <c r="NS3" s="3" t="s">
        <v>1012</v>
      </c>
      <c r="NT3" s="3" t="s">
        <v>1012</v>
      </c>
      <c r="NU3" s="3" t="s">
        <v>1012</v>
      </c>
      <c r="NV3" s="3" t="s">
        <v>1012</v>
      </c>
      <c r="NW3" s="3" t="s">
        <v>1012</v>
      </c>
      <c r="NX3" s="3" t="s">
        <v>1012</v>
      </c>
      <c r="NY3" s="3" t="s">
        <v>1012</v>
      </c>
      <c r="NZ3" s="3" t="s">
        <v>1012</v>
      </c>
      <c r="OA3" s="3" t="s">
        <v>1012</v>
      </c>
      <c r="OB3" s="3" t="s">
        <v>1012</v>
      </c>
      <c r="OC3" s="3" t="s">
        <v>1012</v>
      </c>
      <c r="OD3" s="3" t="s">
        <v>1012</v>
      </c>
      <c r="OE3" s="3" t="s">
        <v>1012</v>
      </c>
      <c r="OF3" s="3" t="s">
        <v>1012</v>
      </c>
      <c r="OG3" s="3" t="s">
        <v>1012</v>
      </c>
      <c r="OH3" s="3" t="s">
        <v>1012</v>
      </c>
      <c r="OI3" s="3" t="s">
        <v>1012</v>
      </c>
      <c r="OJ3" s="3" t="s">
        <v>1012</v>
      </c>
      <c r="OK3" s="3" t="s">
        <v>1012</v>
      </c>
      <c r="OL3" s="3" t="s">
        <v>1012</v>
      </c>
      <c r="OM3" s="3" t="s">
        <v>1012</v>
      </c>
      <c r="ON3" s="3" t="s">
        <v>1012</v>
      </c>
      <c r="OO3" s="3" t="s">
        <v>1012</v>
      </c>
      <c r="OP3" s="3" t="s">
        <v>1012</v>
      </c>
      <c r="OQ3" s="3" t="s">
        <v>1012</v>
      </c>
      <c r="OR3" s="3" t="s">
        <v>1012</v>
      </c>
      <c r="OS3" s="3" t="s">
        <v>1012</v>
      </c>
      <c r="OT3" s="3" t="s">
        <v>1012</v>
      </c>
      <c r="OU3" s="3" t="s">
        <v>1012</v>
      </c>
      <c r="OV3" s="3" t="s">
        <v>1012</v>
      </c>
      <c r="OW3" s="3" t="s">
        <v>1012</v>
      </c>
      <c r="OX3" s="3" t="s">
        <v>1012</v>
      </c>
      <c r="OY3" s="3" t="s">
        <v>1012</v>
      </c>
      <c r="OZ3" s="3" t="s">
        <v>1012</v>
      </c>
      <c r="PA3" s="3" t="s">
        <v>1012</v>
      </c>
      <c r="PB3" s="3" t="s">
        <v>1012</v>
      </c>
      <c r="PC3" s="3" t="s">
        <v>1012</v>
      </c>
      <c r="PD3" s="3" t="s">
        <v>1012</v>
      </c>
      <c r="PE3" s="3" t="s">
        <v>1012</v>
      </c>
      <c r="PF3" s="3" t="s">
        <v>1012</v>
      </c>
      <c r="PG3" s="3" t="s">
        <v>1012</v>
      </c>
      <c r="PH3" s="3" t="s">
        <v>1012</v>
      </c>
      <c r="PI3" s="3" t="s">
        <v>1012</v>
      </c>
      <c r="PJ3" s="3" t="s">
        <v>1012</v>
      </c>
      <c r="PK3" s="3" t="s">
        <v>1012</v>
      </c>
      <c r="PL3" s="3" t="s">
        <v>1012</v>
      </c>
      <c r="PM3" s="3" t="s">
        <v>1012</v>
      </c>
      <c r="PN3" s="3" t="s">
        <v>1012</v>
      </c>
      <c r="PO3" s="3" t="s">
        <v>1012</v>
      </c>
      <c r="PP3" s="3" t="s">
        <v>1012</v>
      </c>
      <c r="PQ3" s="3" t="s">
        <v>1012</v>
      </c>
      <c r="PR3" s="3" t="s">
        <v>1012</v>
      </c>
      <c r="PS3" s="3" t="s">
        <v>1012</v>
      </c>
      <c r="PT3" s="3" t="s">
        <v>1012</v>
      </c>
      <c r="PU3" s="3" t="s">
        <v>1012</v>
      </c>
      <c r="PV3" s="3" t="s">
        <v>1012</v>
      </c>
      <c r="PW3" s="3" t="s">
        <v>1012</v>
      </c>
      <c r="PX3" s="3" t="s">
        <v>1012</v>
      </c>
      <c r="PY3" s="3" t="s">
        <v>1012</v>
      </c>
      <c r="PZ3" s="3" t="s">
        <v>1012</v>
      </c>
      <c r="QA3" s="3" t="s">
        <v>1012</v>
      </c>
      <c r="QB3" s="3" t="s">
        <v>1012</v>
      </c>
      <c r="QC3" s="3" t="s">
        <v>1012</v>
      </c>
      <c r="QD3" s="3" t="s">
        <v>1012</v>
      </c>
      <c r="QE3" s="3" t="s">
        <v>1012</v>
      </c>
      <c r="QF3" s="3" t="s">
        <v>1012</v>
      </c>
      <c r="QG3" s="3" t="s">
        <v>1012</v>
      </c>
      <c r="QH3" s="3" t="s">
        <v>1012</v>
      </c>
      <c r="QI3" s="3" t="s">
        <v>1012</v>
      </c>
      <c r="QJ3" s="3" t="s">
        <v>1012</v>
      </c>
      <c r="QK3" s="3" t="s">
        <v>1012</v>
      </c>
      <c r="QL3" s="3" t="s">
        <v>1012</v>
      </c>
      <c r="QM3" s="3" t="s">
        <v>1012</v>
      </c>
      <c r="QN3" s="3" t="s">
        <v>1012</v>
      </c>
      <c r="QO3" s="3" t="s">
        <v>1012</v>
      </c>
      <c r="QP3" s="3" t="s">
        <v>1012</v>
      </c>
      <c r="QQ3" s="3" t="s">
        <v>1012</v>
      </c>
      <c r="QR3" s="3" t="s">
        <v>1012</v>
      </c>
      <c r="QS3" s="3" t="s">
        <v>1012</v>
      </c>
      <c r="QT3" s="3" t="s">
        <v>1012</v>
      </c>
      <c r="QU3" s="3" t="s">
        <v>1012</v>
      </c>
      <c r="QV3" s="3" t="s">
        <v>1012</v>
      </c>
      <c r="QW3" s="3" t="s">
        <v>1012</v>
      </c>
      <c r="QX3" s="3" t="s">
        <v>1012</v>
      </c>
      <c r="QY3" s="3" t="s">
        <v>1012</v>
      </c>
      <c r="QZ3" s="3" t="s">
        <v>1012</v>
      </c>
      <c r="RA3" s="3" t="s">
        <v>1012</v>
      </c>
      <c r="RB3" s="3" t="s">
        <v>1012</v>
      </c>
      <c r="RC3" s="3" t="s">
        <v>1012</v>
      </c>
      <c r="RD3" s="3" t="s">
        <v>1012</v>
      </c>
      <c r="RE3" s="3" t="s">
        <v>1012</v>
      </c>
      <c r="RF3" s="3" t="s">
        <v>1012</v>
      </c>
      <c r="RG3" s="3" t="s">
        <v>1012</v>
      </c>
      <c r="RH3" s="3" t="s">
        <v>1012</v>
      </c>
      <c r="RI3" s="3" t="s">
        <v>1012</v>
      </c>
      <c r="RJ3" s="3" t="s">
        <v>1012</v>
      </c>
      <c r="RK3" s="3" t="s">
        <v>1012</v>
      </c>
      <c r="RL3" s="3" t="s">
        <v>1012</v>
      </c>
      <c r="RM3" s="3" t="s">
        <v>1012</v>
      </c>
      <c r="RN3" s="3" t="s">
        <v>1012</v>
      </c>
      <c r="RO3" s="3" t="s">
        <v>1012</v>
      </c>
      <c r="RP3" s="3" t="s">
        <v>1012</v>
      </c>
      <c r="RQ3" s="3" t="s">
        <v>1012</v>
      </c>
      <c r="RR3" s="3" t="s">
        <v>1012</v>
      </c>
      <c r="RS3" s="3" t="s">
        <v>1012</v>
      </c>
      <c r="RT3" s="3" t="s">
        <v>1012</v>
      </c>
      <c r="RU3" s="3" t="s">
        <v>1012</v>
      </c>
      <c r="RV3" s="3" t="s">
        <v>1012</v>
      </c>
      <c r="RW3" s="3" t="s">
        <v>1012</v>
      </c>
      <c r="RX3" s="3" t="s">
        <v>1012</v>
      </c>
      <c r="RY3" s="3" t="s">
        <v>1012</v>
      </c>
      <c r="RZ3" s="3" t="s">
        <v>1012</v>
      </c>
      <c r="SA3" s="3" t="s">
        <v>1012</v>
      </c>
      <c r="SB3" s="3" t="s">
        <v>1012</v>
      </c>
      <c r="SC3" s="3" t="s">
        <v>1012</v>
      </c>
      <c r="SD3" s="3" t="s">
        <v>1012</v>
      </c>
      <c r="SE3" s="3" t="s">
        <v>1012</v>
      </c>
      <c r="SF3" s="3" t="s">
        <v>1012</v>
      </c>
      <c r="SG3" s="3" t="s">
        <v>1012</v>
      </c>
      <c r="SH3" s="3" t="s">
        <v>1012</v>
      </c>
      <c r="SI3" s="3" t="s">
        <v>1012</v>
      </c>
      <c r="SJ3" s="3" t="s">
        <v>1012</v>
      </c>
      <c r="SK3" s="3" t="s">
        <v>1012</v>
      </c>
      <c r="SL3" s="3" t="s">
        <v>1012</v>
      </c>
      <c r="SM3" s="3" t="s">
        <v>1012</v>
      </c>
      <c r="SN3" s="3" t="s">
        <v>1012</v>
      </c>
      <c r="SO3" s="3" t="s">
        <v>1012</v>
      </c>
      <c r="SP3" s="3" t="s">
        <v>1012</v>
      </c>
      <c r="SQ3" s="3" t="s">
        <v>1012</v>
      </c>
      <c r="SR3" s="3" t="s">
        <v>1012</v>
      </c>
      <c r="SS3" s="3" t="s">
        <v>1012</v>
      </c>
      <c r="ST3" s="3" t="s">
        <v>1012</v>
      </c>
      <c r="SU3" s="3" t="s">
        <v>1012</v>
      </c>
      <c r="SV3" s="3" t="s">
        <v>1012</v>
      </c>
      <c r="SW3" s="3" t="s">
        <v>1012</v>
      </c>
      <c r="SX3" s="3" t="s">
        <v>1012</v>
      </c>
      <c r="SY3" s="3" t="s">
        <v>1012</v>
      </c>
      <c r="SZ3" s="3" t="s">
        <v>1012</v>
      </c>
      <c r="TA3" s="3" t="s">
        <v>1012</v>
      </c>
      <c r="TB3" s="3" t="s">
        <v>1012</v>
      </c>
      <c r="TC3" s="3" t="s">
        <v>1012</v>
      </c>
      <c r="TD3" s="3" t="s">
        <v>1012</v>
      </c>
      <c r="TE3" s="3" t="s">
        <v>1012</v>
      </c>
      <c r="TF3" s="3" t="s">
        <v>1012</v>
      </c>
      <c r="TG3" s="3" t="s">
        <v>1012</v>
      </c>
      <c r="TH3" s="3" t="s">
        <v>1012</v>
      </c>
      <c r="TI3" s="3" t="s">
        <v>1012</v>
      </c>
      <c r="TJ3" s="3" t="s">
        <v>1012</v>
      </c>
      <c r="TK3" s="3" t="s">
        <v>1012</v>
      </c>
      <c r="TL3" s="3" t="s">
        <v>1012</v>
      </c>
      <c r="TM3" s="3" t="s">
        <v>1012</v>
      </c>
      <c r="TN3" s="3" t="s">
        <v>1012</v>
      </c>
      <c r="TO3" s="3" t="s">
        <v>1012</v>
      </c>
      <c r="TP3" s="3" t="s">
        <v>1012</v>
      </c>
      <c r="TQ3" s="3" t="s">
        <v>1012</v>
      </c>
      <c r="TR3" s="3" t="s">
        <v>1012</v>
      </c>
      <c r="TS3" s="3" t="s">
        <v>1012</v>
      </c>
      <c r="TT3" s="3" t="s">
        <v>1012</v>
      </c>
      <c r="TU3" s="3" t="s">
        <v>1012</v>
      </c>
      <c r="TV3" s="3" t="s">
        <v>1012</v>
      </c>
      <c r="TW3" s="3" t="s">
        <v>1012</v>
      </c>
      <c r="TX3" s="3" t="s">
        <v>1012</v>
      </c>
      <c r="TY3" s="3" t="s">
        <v>1012</v>
      </c>
      <c r="TZ3" s="3" t="s">
        <v>1012</v>
      </c>
      <c r="UA3" s="3" t="s">
        <v>1012</v>
      </c>
      <c r="UB3" s="3" t="s">
        <v>1012</v>
      </c>
      <c r="UC3" s="3" t="s">
        <v>1012</v>
      </c>
      <c r="UD3" s="3" t="s">
        <v>1012</v>
      </c>
      <c r="UE3" s="3" t="s">
        <v>1012</v>
      </c>
      <c r="UF3" s="3" t="s">
        <v>1012</v>
      </c>
      <c r="UG3" s="3" t="s">
        <v>1012</v>
      </c>
      <c r="UH3" s="3" t="s">
        <v>1012</v>
      </c>
      <c r="UI3" s="3" t="s">
        <v>1012</v>
      </c>
      <c r="UJ3" s="3" t="s">
        <v>1012</v>
      </c>
      <c r="UK3" s="3" t="s">
        <v>1012</v>
      </c>
      <c r="UL3" s="3" t="s">
        <v>1012</v>
      </c>
      <c r="UM3" s="3" t="s">
        <v>1012</v>
      </c>
      <c r="UN3" s="3" t="s">
        <v>1012</v>
      </c>
      <c r="UO3" s="3" t="s">
        <v>1012</v>
      </c>
      <c r="UP3" s="3" t="s">
        <v>1012</v>
      </c>
      <c r="UQ3" s="3" t="s">
        <v>1012</v>
      </c>
      <c r="UR3" s="3" t="s">
        <v>1012</v>
      </c>
      <c r="US3" s="3" t="s">
        <v>1012</v>
      </c>
      <c r="UT3" s="3" t="s">
        <v>1012</v>
      </c>
      <c r="UU3" s="3" t="s">
        <v>1012</v>
      </c>
      <c r="UV3" s="3" t="s">
        <v>1012</v>
      </c>
      <c r="UW3" s="3" t="s">
        <v>1012</v>
      </c>
      <c r="UX3" s="3" t="s">
        <v>1012</v>
      </c>
      <c r="UY3" s="3" t="s">
        <v>1012</v>
      </c>
      <c r="UZ3" s="3" t="s">
        <v>1012</v>
      </c>
      <c r="VA3" s="3" t="s">
        <v>1012</v>
      </c>
      <c r="VB3" s="3" t="s">
        <v>1012</v>
      </c>
      <c r="VC3" s="3" t="s">
        <v>1012</v>
      </c>
      <c r="VD3" s="3" t="s">
        <v>1012</v>
      </c>
      <c r="VE3" s="3" t="s">
        <v>1012</v>
      </c>
      <c r="VF3" s="3" t="s">
        <v>1012</v>
      </c>
      <c r="VG3" s="3" t="s">
        <v>1012</v>
      </c>
      <c r="VH3" s="3" t="s">
        <v>1012</v>
      </c>
      <c r="VI3" s="3" t="s">
        <v>1012</v>
      </c>
      <c r="VJ3" s="3" t="s">
        <v>1012</v>
      </c>
      <c r="VK3" s="3" t="s">
        <v>1012</v>
      </c>
      <c r="VL3" s="3" t="s">
        <v>1012</v>
      </c>
      <c r="VM3" s="3" t="s">
        <v>1012</v>
      </c>
      <c r="VN3" s="3" t="s">
        <v>1012</v>
      </c>
      <c r="VO3" s="3" t="s">
        <v>1012</v>
      </c>
      <c r="VP3" s="3" t="s">
        <v>1012</v>
      </c>
      <c r="VQ3" s="3" t="s">
        <v>1012</v>
      </c>
      <c r="VR3" s="3" t="s">
        <v>1012</v>
      </c>
      <c r="VS3" s="3" t="s">
        <v>1012</v>
      </c>
      <c r="VT3" s="3" t="s">
        <v>1012</v>
      </c>
      <c r="VU3" s="3" t="s">
        <v>1012</v>
      </c>
      <c r="VV3" s="3" t="s">
        <v>1012</v>
      </c>
      <c r="VW3" s="3" t="s">
        <v>1012</v>
      </c>
      <c r="VX3" s="3" t="s">
        <v>1012</v>
      </c>
      <c r="VY3" s="3" t="s">
        <v>1012</v>
      </c>
      <c r="VZ3" s="3" t="s">
        <v>1012</v>
      </c>
      <c r="WA3" s="3" t="s">
        <v>1012</v>
      </c>
      <c r="WB3" s="3" t="s">
        <v>1012</v>
      </c>
      <c r="WC3" s="3" t="s">
        <v>1012</v>
      </c>
      <c r="WD3" s="3" t="s">
        <v>1012</v>
      </c>
      <c r="WE3" s="3" t="s">
        <v>1012</v>
      </c>
      <c r="WF3" s="3" t="s">
        <v>1012</v>
      </c>
      <c r="WG3" s="3" t="s">
        <v>1012</v>
      </c>
      <c r="WH3" s="3" t="s">
        <v>1012</v>
      </c>
      <c r="WI3" s="3" t="s">
        <v>1012</v>
      </c>
      <c r="WJ3" s="3" t="s">
        <v>1012</v>
      </c>
      <c r="WK3" s="3" t="s">
        <v>1012</v>
      </c>
      <c r="WL3" s="3" t="s">
        <v>1012</v>
      </c>
      <c r="WM3" s="3" t="s">
        <v>1012</v>
      </c>
      <c r="WN3" s="3" t="s">
        <v>1012</v>
      </c>
      <c r="WO3" s="3" t="s">
        <v>1012</v>
      </c>
      <c r="WP3" s="3" t="s">
        <v>1012</v>
      </c>
      <c r="WQ3" s="3" t="s">
        <v>1012</v>
      </c>
      <c r="WR3" s="3" t="s">
        <v>1012</v>
      </c>
      <c r="WS3" s="3" t="s">
        <v>1012</v>
      </c>
      <c r="WT3" s="3" t="s">
        <v>1012</v>
      </c>
      <c r="WU3" s="3" t="s">
        <v>1012</v>
      </c>
      <c r="WV3" s="3" t="s">
        <v>1012</v>
      </c>
      <c r="WW3" s="3" t="s">
        <v>1012</v>
      </c>
      <c r="WX3" s="3" t="s">
        <v>1012</v>
      </c>
      <c r="WY3" s="3" t="s">
        <v>1012</v>
      </c>
      <c r="WZ3" s="3" t="s">
        <v>1012</v>
      </c>
      <c r="XA3" s="3" t="s">
        <v>1012</v>
      </c>
      <c r="XB3" s="3" t="s">
        <v>1012</v>
      </c>
      <c r="XC3" s="3" t="s">
        <v>1012</v>
      </c>
      <c r="XD3" s="3" t="s">
        <v>1012</v>
      </c>
      <c r="XE3" s="3" t="s">
        <v>1012</v>
      </c>
      <c r="XF3" s="3" t="s">
        <v>1012</v>
      </c>
      <c r="XG3" s="3" t="s">
        <v>1012</v>
      </c>
      <c r="XH3" s="3" t="s">
        <v>1012</v>
      </c>
      <c r="XI3" s="3" t="s">
        <v>1012</v>
      </c>
      <c r="XJ3" s="3" t="s">
        <v>1012</v>
      </c>
      <c r="XK3" s="3" t="s">
        <v>1012</v>
      </c>
      <c r="XL3" s="3" t="s">
        <v>1012</v>
      </c>
      <c r="XM3" s="3" t="s">
        <v>1012</v>
      </c>
      <c r="XN3" s="3" t="s">
        <v>1012</v>
      </c>
      <c r="XO3" s="3" t="s">
        <v>1012</v>
      </c>
      <c r="XP3" s="3" t="s">
        <v>1012</v>
      </c>
      <c r="XQ3" s="3" t="s">
        <v>1012</v>
      </c>
      <c r="XR3" s="3" t="s">
        <v>1012</v>
      </c>
      <c r="XS3" s="3" t="s">
        <v>1012</v>
      </c>
      <c r="XT3" s="3" t="s">
        <v>1012</v>
      </c>
      <c r="XU3" s="3" t="s">
        <v>1012</v>
      </c>
      <c r="XV3" s="3" t="s">
        <v>1012</v>
      </c>
      <c r="XW3" s="3" t="s">
        <v>1012</v>
      </c>
      <c r="XX3" s="3" t="s">
        <v>1012</v>
      </c>
      <c r="XY3" s="3" t="s">
        <v>1012</v>
      </c>
      <c r="XZ3" s="3" t="s">
        <v>1012</v>
      </c>
      <c r="YA3" s="3" t="s">
        <v>1012</v>
      </c>
      <c r="YB3" s="3" t="s">
        <v>1012</v>
      </c>
      <c r="YC3" s="3" t="s">
        <v>1012</v>
      </c>
      <c r="YD3" s="3" t="s">
        <v>1012</v>
      </c>
      <c r="YE3" s="3" t="s">
        <v>1012</v>
      </c>
      <c r="YF3" s="3" t="s">
        <v>1012</v>
      </c>
      <c r="YG3" s="3" t="s">
        <v>1012</v>
      </c>
      <c r="YH3" s="3" t="s">
        <v>1012</v>
      </c>
      <c r="YI3" s="3" t="s">
        <v>1012</v>
      </c>
      <c r="YJ3" s="3" t="s">
        <v>1012</v>
      </c>
      <c r="YK3" s="3" t="s">
        <v>1012</v>
      </c>
      <c r="YL3" s="3" t="s">
        <v>1012</v>
      </c>
      <c r="YM3" s="3" t="s">
        <v>1012</v>
      </c>
      <c r="YN3" s="3" t="s">
        <v>1012</v>
      </c>
      <c r="YO3" s="3" t="s">
        <v>1012</v>
      </c>
      <c r="YP3" s="3" t="s">
        <v>1012</v>
      </c>
      <c r="YQ3" s="3" t="s">
        <v>1012</v>
      </c>
      <c r="YR3" s="3" t="s">
        <v>1012</v>
      </c>
      <c r="YS3" s="3" t="s">
        <v>1012</v>
      </c>
      <c r="YT3" s="3" t="s">
        <v>1012</v>
      </c>
      <c r="YU3" s="3" t="s">
        <v>1012</v>
      </c>
      <c r="YV3" s="3" t="s">
        <v>1012</v>
      </c>
      <c r="YW3" s="3" t="s">
        <v>1012</v>
      </c>
      <c r="YX3" s="3" t="s">
        <v>1012</v>
      </c>
      <c r="YY3" s="3" t="s">
        <v>1012</v>
      </c>
      <c r="YZ3" s="3" t="s">
        <v>1012</v>
      </c>
      <c r="ZA3" s="3" t="s">
        <v>1012</v>
      </c>
      <c r="ZB3" s="3" t="s">
        <v>1012</v>
      </c>
      <c r="ZC3" s="3" t="s">
        <v>1012</v>
      </c>
      <c r="ZD3" s="3" t="s">
        <v>1012</v>
      </c>
      <c r="ZE3" s="3" t="s">
        <v>1012</v>
      </c>
      <c r="ZF3" s="3" t="s">
        <v>1012</v>
      </c>
      <c r="ZG3" s="3" t="s">
        <v>1012</v>
      </c>
      <c r="ZH3" s="3" t="s">
        <v>1012</v>
      </c>
      <c r="ZI3" s="3" t="s">
        <v>1012</v>
      </c>
      <c r="ZJ3" s="3" t="s">
        <v>1012</v>
      </c>
      <c r="ZK3" s="3" t="s">
        <v>1012</v>
      </c>
      <c r="ZL3" s="3" t="s">
        <v>1012</v>
      </c>
      <c r="ZM3" s="3" t="s">
        <v>1012</v>
      </c>
      <c r="ZN3" s="3" t="s">
        <v>1012</v>
      </c>
      <c r="ZO3" s="3" t="s">
        <v>1012</v>
      </c>
      <c r="ZP3" s="3" t="s">
        <v>1012</v>
      </c>
      <c r="ZQ3" s="3" t="s">
        <v>1012</v>
      </c>
      <c r="ZR3" s="3" t="s">
        <v>1012</v>
      </c>
      <c r="ZS3" s="3" t="s">
        <v>1012</v>
      </c>
      <c r="ZT3" s="3" t="s">
        <v>1012</v>
      </c>
      <c r="ZU3" s="3" t="s">
        <v>1012</v>
      </c>
      <c r="ZV3" s="3" t="s">
        <v>1012</v>
      </c>
      <c r="ZW3" s="3" t="s">
        <v>1012</v>
      </c>
      <c r="ZX3" s="3" t="s">
        <v>1012</v>
      </c>
      <c r="ZY3" s="3" t="s">
        <v>1012</v>
      </c>
      <c r="ZZ3" s="3" t="s">
        <v>1012</v>
      </c>
      <c r="AAA3" s="3" t="s">
        <v>1012</v>
      </c>
      <c r="AAB3" s="3" t="s">
        <v>1012</v>
      </c>
      <c r="AAC3" s="3" t="s">
        <v>1012</v>
      </c>
      <c r="AAD3" s="3" t="s">
        <v>1012</v>
      </c>
      <c r="AAE3" s="3" t="s">
        <v>1012</v>
      </c>
      <c r="AAF3" s="3" t="s">
        <v>1012</v>
      </c>
      <c r="AAG3" s="3" t="s">
        <v>1012</v>
      </c>
      <c r="AAH3" s="3" t="s">
        <v>1012</v>
      </c>
      <c r="AAI3" s="3" t="s">
        <v>1012</v>
      </c>
      <c r="AAJ3" s="3" t="s">
        <v>1012</v>
      </c>
      <c r="AAK3" s="3" t="s">
        <v>1012</v>
      </c>
      <c r="AAL3" s="3" t="s">
        <v>1012</v>
      </c>
      <c r="AAM3" s="3" t="s">
        <v>1012</v>
      </c>
      <c r="AAN3" s="3" t="s">
        <v>1012</v>
      </c>
      <c r="AAO3" s="3" t="s">
        <v>1012</v>
      </c>
      <c r="AAP3" s="3" t="s">
        <v>1012</v>
      </c>
      <c r="AAQ3" s="3" t="s">
        <v>1012</v>
      </c>
      <c r="AAR3" s="3" t="s">
        <v>1012</v>
      </c>
      <c r="AAS3" s="3" t="s">
        <v>1012</v>
      </c>
      <c r="AAT3" s="3" t="s">
        <v>1012</v>
      </c>
      <c r="AAU3" s="3" t="s">
        <v>1012</v>
      </c>
      <c r="AAV3" s="3" t="s">
        <v>1012</v>
      </c>
      <c r="AAW3" s="3" t="s">
        <v>1012</v>
      </c>
      <c r="AAX3" s="3" t="s">
        <v>1012</v>
      </c>
      <c r="AAY3" s="3" t="s">
        <v>1012</v>
      </c>
      <c r="AAZ3" s="3" t="s">
        <v>1012</v>
      </c>
      <c r="ABA3" s="3" t="s">
        <v>1012</v>
      </c>
      <c r="ABB3" s="3" t="s">
        <v>1012</v>
      </c>
      <c r="ABC3" s="3" t="s">
        <v>1012</v>
      </c>
      <c r="ABD3" s="3" t="s">
        <v>1012</v>
      </c>
      <c r="ABE3" s="3" t="s">
        <v>1012</v>
      </c>
      <c r="ABF3" s="3" t="s">
        <v>1012</v>
      </c>
      <c r="ABG3" s="3" t="s">
        <v>1012</v>
      </c>
      <c r="ABH3" s="3" t="s">
        <v>1012</v>
      </c>
      <c r="ABI3" s="3" t="s">
        <v>1012</v>
      </c>
      <c r="ABJ3" s="3" t="s">
        <v>1012</v>
      </c>
      <c r="ABK3" s="3" t="s">
        <v>1012</v>
      </c>
      <c r="ABL3" s="3" t="s">
        <v>1012</v>
      </c>
      <c r="ABM3" s="3" t="s">
        <v>1012</v>
      </c>
      <c r="ABN3" s="3" t="s">
        <v>1012</v>
      </c>
      <c r="ABO3" s="3" t="s">
        <v>1012</v>
      </c>
      <c r="ABP3" s="3" t="s">
        <v>1012</v>
      </c>
      <c r="ABQ3" s="3" t="s">
        <v>1012</v>
      </c>
      <c r="ABR3" s="3" t="s">
        <v>1012</v>
      </c>
      <c r="ABS3" s="3" t="s">
        <v>1012</v>
      </c>
      <c r="ABT3" s="3" t="s">
        <v>1012</v>
      </c>
      <c r="ABU3" s="3" t="s">
        <v>1012</v>
      </c>
      <c r="ABV3" s="3" t="s">
        <v>1012</v>
      </c>
      <c r="ABW3" s="3" t="s">
        <v>1012</v>
      </c>
      <c r="ABX3" s="3" t="s">
        <v>1012</v>
      </c>
      <c r="ABY3" s="3" t="s">
        <v>1012</v>
      </c>
      <c r="ABZ3" s="3" t="s">
        <v>1012</v>
      </c>
      <c r="ACA3" s="3" t="s">
        <v>1012</v>
      </c>
      <c r="ACB3" s="3" t="s">
        <v>1012</v>
      </c>
      <c r="ACC3" s="3" t="s">
        <v>1012</v>
      </c>
      <c r="ACD3" s="3" t="s">
        <v>1012</v>
      </c>
      <c r="ACE3" s="3" t="s">
        <v>1012</v>
      </c>
      <c r="ACF3" s="3" t="s">
        <v>1012</v>
      </c>
      <c r="ACG3" s="3" t="s">
        <v>1012</v>
      </c>
      <c r="ACH3" s="3" t="s">
        <v>1012</v>
      </c>
      <c r="ACI3" s="3" t="s">
        <v>1012</v>
      </c>
      <c r="ACJ3" s="3" t="s">
        <v>1012</v>
      </c>
      <c r="ACK3" s="3" t="s">
        <v>1012</v>
      </c>
      <c r="ACL3" s="3" t="s">
        <v>1012</v>
      </c>
      <c r="ACM3" s="3" t="s">
        <v>1012</v>
      </c>
      <c r="ACN3" s="3" t="s">
        <v>1012</v>
      </c>
      <c r="ACO3" s="3" t="s">
        <v>1012</v>
      </c>
      <c r="ACP3" s="3" t="s">
        <v>1012</v>
      </c>
      <c r="ACQ3" s="3" t="s">
        <v>1012</v>
      </c>
      <c r="ACR3" s="3" t="s">
        <v>1012</v>
      </c>
      <c r="ACS3" s="3" t="s">
        <v>1012</v>
      </c>
      <c r="ACT3" s="3" t="s">
        <v>1012</v>
      </c>
      <c r="ACU3" s="3" t="s">
        <v>1012</v>
      </c>
      <c r="ACV3" s="3" t="s">
        <v>1012</v>
      </c>
      <c r="ACW3" s="3" t="s">
        <v>1012</v>
      </c>
      <c r="ACX3" s="3" t="s">
        <v>1012</v>
      </c>
      <c r="ACY3" s="3" t="s">
        <v>1012</v>
      </c>
      <c r="ACZ3" s="3" t="s">
        <v>1012</v>
      </c>
      <c r="ADA3" s="3" t="s">
        <v>1012</v>
      </c>
      <c r="ADB3" s="3" t="s">
        <v>1012</v>
      </c>
      <c r="ADC3" s="3" t="s">
        <v>1012</v>
      </c>
      <c r="ADD3" s="3" t="s">
        <v>1012</v>
      </c>
      <c r="ADE3" s="3" t="s">
        <v>1012</v>
      </c>
      <c r="ADF3" s="3" t="s">
        <v>1012</v>
      </c>
      <c r="ADG3" s="3" t="s">
        <v>1012</v>
      </c>
      <c r="ADH3" s="3" t="s">
        <v>1012</v>
      </c>
      <c r="ADI3" s="3" t="s">
        <v>1012</v>
      </c>
      <c r="ADJ3" s="3" t="s">
        <v>1012</v>
      </c>
      <c r="ADK3" s="3" t="s">
        <v>1012</v>
      </c>
      <c r="ADL3" s="3" t="s">
        <v>1012</v>
      </c>
      <c r="ADM3" s="3" t="s">
        <v>1012</v>
      </c>
      <c r="ADN3" s="3" t="s">
        <v>1012</v>
      </c>
      <c r="ADO3" s="3" t="s">
        <v>1012</v>
      </c>
      <c r="ADP3" s="3" t="s">
        <v>1012</v>
      </c>
      <c r="ADQ3" s="3" t="s">
        <v>1012</v>
      </c>
      <c r="ADR3" s="3" t="s">
        <v>1012</v>
      </c>
      <c r="ADS3" s="3" t="s">
        <v>1012</v>
      </c>
      <c r="ADT3" s="3" t="s">
        <v>1012</v>
      </c>
      <c r="ADU3" s="3" t="s">
        <v>1012</v>
      </c>
      <c r="ADV3" s="3" t="s">
        <v>1012</v>
      </c>
      <c r="ADW3" s="3" t="s">
        <v>1012</v>
      </c>
      <c r="ADX3" s="3" t="s">
        <v>1012</v>
      </c>
      <c r="ADY3" s="3" t="s">
        <v>1012</v>
      </c>
      <c r="ADZ3" s="3" t="s">
        <v>1012</v>
      </c>
      <c r="AEA3" s="3" t="s">
        <v>1012</v>
      </c>
      <c r="AEB3" s="3" t="s">
        <v>1012</v>
      </c>
      <c r="AEC3" s="3" t="s">
        <v>1012</v>
      </c>
      <c r="AED3" s="3" t="s">
        <v>1012</v>
      </c>
      <c r="AEE3" s="3" t="s">
        <v>1012</v>
      </c>
      <c r="AEF3" s="3" t="s">
        <v>1012</v>
      </c>
      <c r="AEG3" s="3" t="s">
        <v>1012</v>
      </c>
      <c r="AEH3" s="3" t="s">
        <v>1012</v>
      </c>
      <c r="AEI3" s="3" t="s">
        <v>1012</v>
      </c>
      <c r="AEJ3" s="3" t="s">
        <v>1012</v>
      </c>
      <c r="AEK3" s="3" t="s">
        <v>1012</v>
      </c>
      <c r="AEL3" s="3" t="s">
        <v>1012</v>
      </c>
      <c r="AEM3" s="3" t="s">
        <v>1012</v>
      </c>
      <c r="AEN3" s="3" t="s">
        <v>1012</v>
      </c>
      <c r="AEO3" s="3" t="s">
        <v>1012</v>
      </c>
      <c r="AEP3" s="3" t="s">
        <v>1012</v>
      </c>
      <c r="AEQ3" s="3" t="s">
        <v>1012</v>
      </c>
      <c r="AER3" s="3" t="s">
        <v>1012</v>
      </c>
      <c r="AES3" s="3" t="s">
        <v>1012</v>
      </c>
      <c r="AET3" s="3" t="s">
        <v>1012</v>
      </c>
      <c r="AEU3" s="3" t="s">
        <v>1012</v>
      </c>
      <c r="AEV3" s="3" t="s">
        <v>1012</v>
      </c>
      <c r="AEW3" s="3" t="s">
        <v>1012</v>
      </c>
      <c r="AEX3" s="3" t="s">
        <v>1012</v>
      </c>
      <c r="AEY3" s="3" t="s">
        <v>1012</v>
      </c>
      <c r="AEZ3" s="3" t="s">
        <v>1012</v>
      </c>
      <c r="AFA3" s="3" t="s">
        <v>1012</v>
      </c>
      <c r="AFB3" s="3" t="s">
        <v>1012</v>
      </c>
      <c r="AFC3" s="3" t="s">
        <v>1012</v>
      </c>
      <c r="AFD3" s="3" t="s">
        <v>1012</v>
      </c>
      <c r="AFE3" s="3" t="s">
        <v>1012</v>
      </c>
      <c r="AFF3" s="3" t="s">
        <v>1012</v>
      </c>
      <c r="AFG3" s="3" t="s">
        <v>1012</v>
      </c>
      <c r="AFH3" s="3" t="s">
        <v>1012</v>
      </c>
      <c r="AFI3" s="3" t="s">
        <v>1012</v>
      </c>
      <c r="AFJ3" s="3" t="s">
        <v>1012</v>
      </c>
      <c r="AFK3" s="3" t="s">
        <v>1012</v>
      </c>
      <c r="AFL3" s="3" t="s">
        <v>1012</v>
      </c>
      <c r="AFM3" s="3" t="s">
        <v>1012</v>
      </c>
      <c r="AFN3" s="3" t="s">
        <v>1012</v>
      </c>
      <c r="AFO3" s="3" t="s">
        <v>1012</v>
      </c>
      <c r="AFP3" s="3" t="s">
        <v>1012</v>
      </c>
      <c r="AFQ3" s="3" t="s">
        <v>1012</v>
      </c>
      <c r="AFR3" s="3" t="s">
        <v>1012</v>
      </c>
      <c r="AFS3" s="3" t="s">
        <v>1012</v>
      </c>
      <c r="AFT3" s="3" t="s">
        <v>1012</v>
      </c>
      <c r="AFU3" s="3" t="s">
        <v>1012</v>
      </c>
      <c r="AFV3" s="3" t="s">
        <v>1012</v>
      </c>
      <c r="AFW3" s="3" t="s">
        <v>1012</v>
      </c>
      <c r="AFX3" s="3" t="s">
        <v>1012</v>
      </c>
      <c r="AFY3" s="3" t="s">
        <v>1012</v>
      </c>
      <c r="AFZ3" s="3" t="s">
        <v>1012</v>
      </c>
      <c r="AGA3" s="3" t="s">
        <v>1012</v>
      </c>
      <c r="AGB3" s="3" t="s">
        <v>1012</v>
      </c>
      <c r="AGC3" s="3" t="s">
        <v>1012</v>
      </c>
      <c r="AGD3" s="3" t="s">
        <v>1012</v>
      </c>
      <c r="AGE3" s="3" t="s">
        <v>1012</v>
      </c>
      <c r="AGF3" s="3" t="s">
        <v>1012</v>
      </c>
      <c r="AGG3" s="3" t="s">
        <v>1012</v>
      </c>
      <c r="AGH3" s="3" t="s">
        <v>1012</v>
      </c>
      <c r="AGI3" s="3" t="s">
        <v>1012</v>
      </c>
      <c r="AGJ3" s="3" t="s">
        <v>1012</v>
      </c>
      <c r="AGK3" s="3" t="s">
        <v>1012</v>
      </c>
      <c r="AGL3" s="3" t="s">
        <v>1012</v>
      </c>
      <c r="AGM3" s="3" t="s">
        <v>1012</v>
      </c>
      <c r="AGN3" s="3" t="s">
        <v>1012</v>
      </c>
      <c r="AGO3" s="3" t="s">
        <v>1012</v>
      </c>
      <c r="AGP3" s="3" t="s">
        <v>1012</v>
      </c>
      <c r="AGQ3" s="3" t="s">
        <v>1012</v>
      </c>
      <c r="AGR3" s="3" t="s">
        <v>1012</v>
      </c>
      <c r="AGS3" s="3" t="s">
        <v>1012</v>
      </c>
      <c r="AGT3" s="3" t="s">
        <v>1012</v>
      </c>
      <c r="AGU3" s="3" t="s">
        <v>1012</v>
      </c>
      <c r="AGV3" s="3" t="s">
        <v>1012</v>
      </c>
      <c r="AGW3" s="3" t="s">
        <v>1012</v>
      </c>
      <c r="AGX3" s="3" t="s">
        <v>1012</v>
      </c>
      <c r="AGY3" s="3" t="s">
        <v>1012</v>
      </c>
      <c r="AGZ3" s="3" t="s">
        <v>1012</v>
      </c>
      <c r="AHA3" s="3" t="s">
        <v>1012</v>
      </c>
      <c r="AHB3" s="3" t="s">
        <v>1012</v>
      </c>
      <c r="AHC3" s="3" t="s">
        <v>1012</v>
      </c>
      <c r="AHD3" s="3" t="s">
        <v>1012</v>
      </c>
      <c r="AHE3" s="3" t="s">
        <v>1012</v>
      </c>
      <c r="AHF3" s="3" t="s">
        <v>1012</v>
      </c>
      <c r="AHG3" s="3" t="s">
        <v>1012</v>
      </c>
      <c r="AHH3" s="3" t="s">
        <v>1012</v>
      </c>
      <c r="AHI3" s="3" t="s">
        <v>1012</v>
      </c>
      <c r="AHJ3" s="3" t="s">
        <v>1012</v>
      </c>
      <c r="AHK3" s="3" t="s">
        <v>1012</v>
      </c>
      <c r="AHL3" s="3" t="s">
        <v>1012</v>
      </c>
      <c r="AHM3" s="3" t="s">
        <v>1012</v>
      </c>
      <c r="AHN3" s="3" t="s">
        <v>1012</v>
      </c>
      <c r="AHO3" s="3" t="s">
        <v>1012</v>
      </c>
      <c r="AHP3" s="3" t="s">
        <v>1012</v>
      </c>
      <c r="AHQ3" s="3" t="s">
        <v>1012</v>
      </c>
      <c r="AHR3" s="3" t="s">
        <v>1012</v>
      </c>
      <c r="AHS3" s="3" t="s">
        <v>1012</v>
      </c>
      <c r="AHT3" s="3" t="s">
        <v>1012</v>
      </c>
      <c r="AHU3" s="3" t="s">
        <v>1012</v>
      </c>
      <c r="AHV3" s="3" t="s">
        <v>1012</v>
      </c>
      <c r="AHW3" s="3" t="s">
        <v>1012</v>
      </c>
      <c r="AHX3" s="3" t="s">
        <v>1012</v>
      </c>
      <c r="AHY3" s="3" t="s">
        <v>1012</v>
      </c>
      <c r="AHZ3" s="3" t="s">
        <v>1012</v>
      </c>
      <c r="AIA3" s="3" t="s">
        <v>1012</v>
      </c>
      <c r="AIB3" s="3" t="s">
        <v>1012</v>
      </c>
      <c r="AIC3" s="3" t="s">
        <v>1012</v>
      </c>
      <c r="AID3" s="3" t="s">
        <v>1012</v>
      </c>
      <c r="AIE3" s="3" t="s">
        <v>1012</v>
      </c>
      <c r="AIF3" s="3" t="s">
        <v>1012</v>
      </c>
      <c r="AIG3" s="3" t="s">
        <v>1012</v>
      </c>
      <c r="AIH3" s="3" t="s">
        <v>1012</v>
      </c>
      <c r="AII3" s="3" t="s">
        <v>1012</v>
      </c>
      <c r="AIJ3" s="3" t="s">
        <v>1012</v>
      </c>
      <c r="AIK3" s="3" t="s">
        <v>1012</v>
      </c>
      <c r="AIL3" s="3" t="s">
        <v>1012</v>
      </c>
      <c r="AIM3" s="3" t="s">
        <v>1012</v>
      </c>
      <c r="AIN3" s="3" t="s">
        <v>1012</v>
      </c>
      <c r="AIO3" s="3" t="s">
        <v>1012</v>
      </c>
      <c r="AIP3" s="3" t="s">
        <v>1012</v>
      </c>
      <c r="AIQ3" s="3" t="s">
        <v>1012</v>
      </c>
      <c r="AIR3" s="3" t="s">
        <v>1012</v>
      </c>
      <c r="AIS3" s="3" t="s">
        <v>1012</v>
      </c>
      <c r="AIT3" s="3" t="s">
        <v>1012</v>
      </c>
      <c r="AIU3" s="3" t="s">
        <v>1012</v>
      </c>
      <c r="AIV3" s="3" t="s">
        <v>1012</v>
      </c>
      <c r="AIW3" s="3" t="s">
        <v>1012</v>
      </c>
      <c r="AIX3" s="3" t="s">
        <v>1012</v>
      </c>
      <c r="AIY3" s="3" t="s">
        <v>1012</v>
      </c>
      <c r="AIZ3" s="3" t="s">
        <v>1012</v>
      </c>
      <c r="AJA3" s="3" t="s">
        <v>1012</v>
      </c>
      <c r="AJB3" s="3" t="s">
        <v>1012</v>
      </c>
      <c r="AJC3" s="3" t="s">
        <v>1012</v>
      </c>
      <c r="AJD3" s="3" t="s">
        <v>1012</v>
      </c>
      <c r="AJE3" s="3" t="s">
        <v>1012</v>
      </c>
      <c r="AJF3" s="3" t="s">
        <v>1012</v>
      </c>
      <c r="AJG3" s="3" t="s">
        <v>1012</v>
      </c>
      <c r="AJH3" s="3" t="s">
        <v>1012</v>
      </c>
      <c r="AJI3" s="3" t="s">
        <v>1012</v>
      </c>
      <c r="AJJ3" s="3" t="s">
        <v>1012</v>
      </c>
      <c r="AJK3" s="3" t="s">
        <v>1012</v>
      </c>
      <c r="AJL3" s="3" t="s">
        <v>1012</v>
      </c>
      <c r="AJM3" s="3" t="s">
        <v>1012</v>
      </c>
      <c r="AJN3" s="3" t="s">
        <v>1012</v>
      </c>
      <c r="AJO3" s="3" t="s">
        <v>1012</v>
      </c>
      <c r="AJP3" s="3" t="s">
        <v>1012</v>
      </c>
      <c r="AJQ3" s="3" t="s">
        <v>1012</v>
      </c>
      <c r="AJR3" s="3" t="s">
        <v>1012</v>
      </c>
      <c r="AJS3" s="3" t="s">
        <v>1012</v>
      </c>
      <c r="AJT3" s="3" t="s">
        <v>1012</v>
      </c>
      <c r="AJU3" s="3" t="s">
        <v>1012</v>
      </c>
      <c r="AJV3" s="3" t="s">
        <v>1012</v>
      </c>
      <c r="AJW3" s="3" t="s">
        <v>1012</v>
      </c>
      <c r="AJX3" s="3" t="s">
        <v>1012</v>
      </c>
      <c r="AJY3" s="3" t="s">
        <v>1012</v>
      </c>
      <c r="AJZ3" s="3" t="s">
        <v>1012</v>
      </c>
      <c r="AKA3" s="3" t="s">
        <v>1012</v>
      </c>
      <c r="AKB3" s="3" t="s">
        <v>1012</v>
      </c>
      <c r="AKC3" s="3" t="s">
        <v>1012</v>
      </c>
      <c r="AKD3" s="3" t="s">
        <v>1012</v>
      </c>
      <c r="AKE3" s="3" t="s">
        <v>1012</v>
      </c>
      <c r="AKF3" s="3" t="s">
        <v>1012</v>
      </c>
      <c r="AKG3" s="3" t="s">
        <v>1012</v>
      </c>
      <c r="AKH3" s="3" t="s">
        <v>1012</v>
      </c>
      <c r="AKI3" s="3" t="s">
        <v>1012</v>
      </c>
      <c r="AKJ3" s="3" t="s">
        <v>1012</v>
      </c>
      <c r="AKK3" s="3" t="s">
        <v>1012</v>
      </c>
      <c r="AKL3" s="3" t="s">
        <v>1012</v>
      </c>
      <c r="AKM3" s="3" t="s">
        <v>1012</v>
      </c>
      <c r="AKN3" s="3" t="s">
        <v>1012</v>
      </c>
      <c r="AKO3" s="3" t="s">
        <v>1012</v>
      </c>
      <c r="AKP3" s="3" t="s">
        <v>1012</v>
      </c>
      <c r="AKQ3" s="3" t="s">
        <v>1012</v>
      </c>
      <c r="AKR3" s="3" t="s">
        <v>1012</v>
      </c>
      <c r="AKS3" s="3" t="s">
        <v>1012</v>
      </c>
      <c r="AKT3" s="3" t="s">
        <v>1012</v>
      </c>
      <c r="AKU3" s="3" t="s">
        <v>1012</v>
      </c>
      <c r="AKV3" s="3" t="s">
        <v>1012</v>
      </c>
      <c r="AKW3" s="3" t="s">
        <v>1012</v>
      </c>
      <c r="AKX3" s="3" t="s">
        <v>1012</v>
      </c>
      <c r="AKY3" s="3" t="s">
        <v>1012</v>
      </c>
      <c r="AKZ3" s="3" t="s">
        <v>1012</v>
      </c>
      <c r="ALA3" s="3" t="s">
        <v>1012</v>
      </c>
      <c r="ALB3" s="3" t="s">
        <v>1012</v>
      </c>
      <c r="ALC3" s="3" t="s">
        <v>1012</v>
      </c>
      <c r="ALD3" s="3" t="s">
        <v>1012</v>
      </c>
      <c r="ALE3" s="3" t="s">
        <v>1012</v>
      </c>
      <c r="ALF3" s="3" t="s">
        <v>1012</v>
      </c>
      <c r="ALG3" s="3" t="s">
        <v>1012</v>
      </c>
      <c r="ALH3" s="3" t="s">
        <v>1012</v>
      </c>
      <c r="ALI3" s="3" t="s">
        <v>1012</v>
      </c>
      <c r="ALJ3" s="3" t="s">
        <v>1012</v>
      </c>
      <c r="ALK3" s="3" t="s">
        <v>1012</v>
      </c>
      <c r="ALL3" s="3" t="s">
        <v>1012</v>
      </c>
      <c r="ALM3" s="3" t="s">
        <v>1012</v>
      </c>
      <c r="ALN3" s="3" t="s">
        <v>1012</v>
      </c>
      <c r="ALO3" s="3" t="s">
        <v>1012</v>
      </c>
      <c r="ALP3" s="3" t="s">
        <v>1012</v>
      </c>
      <c r="ALQ3" s="3" t="s">
        <v>1012</v>
      </c>
      <c r="ALR3" s="3" t="s">
        <v>1012</v>
      </c>
      <c r="ALS3" s="3" t="s">
        <v>1012</v>
      </c>
      <c r="ALT3" s="3" t="s">
        <v>1012</v>
      </c>
      <c r="ALU3" s="3" t="s">
        <v>1012</v>
      </c>
      <c r="ALV3" s="3" t="s">
        <v>1012</v>
      </c>
      <c r="ALW3" s="3" t="s">
        <v>1012</v>
      </c>
      <c r="ALX3" s="3" t="s">
        <v>1012</v>
      </c>
      <c r="ALY3" s="3" t="s">
        <v>1012</v>
      </c>
      <c r="ALZ3" s="3" t="s">
        <v>1012</v>
      </c>
      <c r="AMA3" s="3" t="s">
        <v>1012</v>
      </c>
      <c r="AMB3" s="3" t="s">
        <v>1012</v>
      </c>
      <c r="AMC3" s="3" t="s">
        <v>1012</v>
      </c>
      <c r="AMD3" s="3" t="s">
        <v>1012</v>
      </c>
      <c r="AME3" s="3" t="s">
        <v>1012</v>
      </c>
      <c r="AMF3" s="3" t="s">
        <v>1012</v>
      </c>
      <c r="AMG3" s="3" t="s">
        <v>1012</v>
      </c>
      <c r="AMH3" s="3" t="s">
        <v>1012</v>
      </c>
      <c r="AMI3" s="3" t="s">
        <v>1012</v>
      </c>
      <c r="AMJ3" s="3" t="s">
        <v>1012</v>
      </c>
      <c r="AMK3" s="3" t="s">
        <v>1012</v>
      </c>
      <c r="AML3" s="3" t="s">
        <v>1012</v>
      </c>
      <c r="AMM3" s="3" t="s">
        <v>1012</v>
      </c>
      <c r="AMN3" s="3" t="s">
        <v>1012</v>
      </c>
      <c r="AMO3" s="3" t="s">
        <v>1012</v>
      </c>
      <c r="AMP3" s="3" t="s">
        <v>1012</v>
      </c>
      <c r="AMQ3" s="3" t="s">
        <v>1012</v>
      </c>
      <c r="AMR3" s="3" t="s">
        <v>1012</v>
      </c>
      <c r="AMS3" s="3" t="s">
        <v>1012</v>
      </c>
      <c r="AMT3" s="3" t="s">
        <v>1012</v>
      </c>
      <c r="AMU3" s="3" t="s">
        <v>1012</v>
      </c>
      <c r="AMV3" s="3" t="s">
        <v>1012</v>
      </c>
      <c r="AMW3" s="3" t="s">
        <v>1012</v>
      </c>
      <c r="AMX3" s="3" t="s">
        <v>1012</v>
      </c>
      <c r="AMY3" s="3" t="s">
        <v>1012</v>
      </c>
      <c r="AMZ3" s="3" t="s">
        <v>1012</v>
      </c>
      <c r="ANA3" s="3" t="s">
        <v>1012</v>
      </c>
      <c r="ANB3" s="3" t="s">
        <v>1012</v>
      </c>
      <c r="ANC3" s="3" t="s">
        <v>1012</v>
      </c>
      <c r="AND3" s="3" t="s">
        <v>1012</v>
      </c>
      <c r="ANE3" s="3" t="s">
        <v>1012</v>
      </c>
      <c r="ANF3" s="3" t="s">
        <v>1012</v>
      </c>
      <c r="ANG3" s="3" t="s">
        <v>1012</v>
      </c>
      <c r="ANH3" s="3" t="s">
        <v>1012</v>
      </c>
      <c r="ANI3" s="3" t="s">
        <v>1012</v>
      </c>
      <c r="ANJ3" s="3" t="s">
        <v>1012</v>
      </c>
      <c r="ANK3" s="3" t="s">
        <v>1012</v>
      </c>
      <c r="ANL3" s="3" t="s">
        <v>1012</v>
      </c>
      <c r="ANM3" s="3" t="s">
        <v>1012</v>
      </c>
      <c r="ANN3" s="3" t="s">
        <v>1012</v>
      </c>
      <c r="ANO3" s="3" t="s">
        <v>1012</v>
      </c>
      <c r="ANP3" s="3" t="s">
        <v>1012</v>
      </c>
      <c r="ANQ3" s="3" t="s">
        <v>1012</v>
      </c>
      <c r="ANR3" s="3" t="s">
        <v>1012</v>
      </c>
      <c r="ANS3" s="3" t="s">
        <v>1012</v>
      </c>
      <c r="ANT3" s="3" t="s">
        <v>1012</v>
      </c>
      <c r="ANU3" s="3" t="s">
        <v>1012</v>
      </c>
      <c r="ANV3" s="3" t="s">
        <v>1012</v>
      </c>
      <c r="ANW3" s="3" t="s">
        <v>1012</v>
      </c>
      <c r="ANX3" s="3" t="s">
        <v>1012</v>
      </c>
      <c r="ANY3" s="3" t="s">
        <v>1012</v>
      </c>
      <c r="ANZ3" s="3" t="s">
        <v>1012</v>
      </c>
      <c r="AOA3" s="3" t="s">
        <v>1012</v>
      </c>
      <c r="AOB3" s="3" t="s">
        <v>1012</v>
      </c>
      <c r="AOC3" s="3" t="s">
        <v>1012</v>
      </c>
      <c r="AOD3" s="3" t="s">
        <v>1012</v>
      </c>
      <c r="AOE3" s="3" t="s">
        <v>1012</v>
      </c>
      <c r="AOF3" s="3" t="s">
        <v>1012</v>
      </c>
      <c r="AOG3" s="3" t="s">
        <v>1012</v>
      </c>
      <c r="AOH3" s="3" t="s">
        <v>1012</v>
      </c>
      <c r="AOI3" s="3" t="s">
        <v>1012</v>
      </c>
      <c r="AOJ3" s="3" t="s">
        <v>1012</v>
      </c>
      <c r="AOK3" s="3" t="s">
        <v>1012</v>
      </c>
      <c r="AOL3" s="3" t="s">
        <v>1012</v>
      </c>
      <c r="AOM3" s="3" t="s">
        <v>1012</v>
      </c>
      <c r="AON3" s="3" t="s">
        <v>1012</v>
      </c>
      <c r="AOO3" s="3" t="s">
        <v>1012</v>
      </c>
      <c r="AOP3" s="3" t="s">
        <v>1012</v>
      </c>
      <c r="AOQ3" s="3" t="s">
        <v>1012</v>
      </c>
      <c r="AOR3" s="3" t="s">
        <v>1012</v>
      </c>
      <c r="AOS3" s="3" t="s">
        <v>1012</v>
      </c>
      <c r="AOT3" s="3" t="s">
        <v>1012</v>
      </c>
      <c r="AOU3" s="3" t="s">
        <v>1012</v>
      </c>
      <c r="AOV3" s="3" t="s">
        <v>1012</v>
      </c>
      <c r="AOW3" s="3" t="s">
        <v>1012</v>
      </c>
      <c r="AOX3" s="3" t="s">
        <v>1012</v>
      </c>
      <c r="AOY3" s="3" t="s">
        <v>1012</v>
      </c>
      <c r="AOZ3" s="3" t="s">
        <v>1012</v>
      </c>
      <c r="APA3" s="3" t="s">
        <v>1012</v>
      </c>
      <c r="APB3" s="3" t="s">
        <v>1012</v>
      </c>
      <c r="APC3" s="3" t="s">
        <v>1012</v>
      </c>
      <c r="APD3" s="3" t="s">
        <v>1012</v>
      </c>
      <c r="APE3" s="3" t="s">
        <v>1012</v>
      </c>
      <c r="APF3" s="3" t="s">
        <v>1012</v>
      </c>
      <c r="APG3" s="3" t="s">
        <v>1012</v>
      </c>
      <c r="APH3" s="3" t="s">
        <v>1012</v>
      </c>
      <c r="API3" s="3" t="s">
        <v>1012</v>
      </c>
      <c r="APJ3" s="3" t="s">
        <v>1012</v>
      </c>
      <c r="APK3" s="3" t="s">
        <v>1012</v>
      </c>
      <c r="APL3" s="3" t="s">
        <v>1012</v>
      </c>
      <c r="APM3" s="3" t="s">
        <v>1012</v>
      </c>
      <c r="APN3" s="3" t="s">
        <v>1012</v>
      </c>
      <c r="APO3" s="3" t="s">
        <v>1012</v>
      </c>
      <c r="APP3" s="3" t="s">
        <v>1012</v>
      </c>
      <c r="APQ3" s="3" t="s">
        <v>1012</v>
      </c>
      <c r="APR3" s="3" t="s">
        <v>1012</v>
      </c>
      <c r="APS3" s="3" t="s">
        <v>1012</v>
      </c>
      <c r="APT3" s="3" t="s">
        <v>1012</v>
      </c>
      <c r="APU3" s="3" t="s">
        <v>1012</v>
      </c>
      <c r="APV3" s="3" t="s">
        <v>1012</v>
      </c>
      <c r="APW3" s="3" t="s">
        <v>1012</v>
      </c>
      <c r="APX3" s="3" t="s">
        <v>1012</v>
      </c>
      <c r="APY3" s="3" t="s">
        <v>1012</v>
      </c>
      <c r="APZ3" s="3" t="s">
        <v>1012</v>
      </c>
      <c r="AQA3" s="3" t="s">
        <v>1012</v>
      </c>
      <c r="AQB3" s="3" t="s">
        <v>1012</v>
      </c>
      <c r="AQC3" s="3" t="s">
        <v>1012</v>
      </c>
      <c r="AQD3" s="3" t="s">
        <v>1012</v>
      </c>
      <c r="AQE3" s="3" t="s">
        <v>1012</v>
      </c>
      <c r="AQF3" s="3" t="s">
        <v>1012</v>
      </c>
      <c r="AQG3" s="3" t="s">
        <v>1012</v>
      </c>
      <c r="AQH3" s="3" t="s">
        <v>1012</v>
      </c>
      <c r="AQI3" s="3" t="s">
        <v>1012</v>
      </c>
      <c r="AQJ3" s="3" t="s">
        <v>1012</v>
      </c>
      <c r="AQK3" s="3" t="s">
        <v>1012</v>
      </c>
      <c r="AQL3" s="3" t="s">
        <v>1012</v>
      </c>
      <c r="AQM3" s="3" t="s">
        <v>1012</v>
      </c>
      <c r="AQN3" s="3" t="s">
        <v>1012</v>
      </c>
      <c r="AQO3" s="3" t="s">
        <v>1012</v>
      </c>
      <c r="AQP3" s="3" t="s">
        <v>1012</v>
      </c>
      <c r="AQQ3" s="3" t="s">
        <v>1012</v>
      </c>
      <c r="AQR3" s="3" t="s">
        <v>1012</v>
      </c>
      <c r="AQS3" s="3" t="s">
        <v>1012</v>
      </c>
      <c r="AQT3" s="3" t="s">
        <v>1012</v>
      </c>
      <c r="AQU3" s="3" t="s">
        <v>1012</v>
      </c>
      <c r="AQV3" s="3" t="s">
        <v>1012</v>
      </c>
      <c r="AQW3" s="3" t="s">
        <v>1012</v>
      </c>
      <c r="AQX3" s="3" t="s">
        <v>1012</v>
      </c>
      <c r="AQY3" s="3" t="s">
        <v>1012</v>
      </c>
      <c r="AQZ3" s="3" t="s">
        <v>1012</v>
      </c>
      <c r="ARA3" s="3" t="s">
        <v>1012</v>
      </c>
      <c r="ARB3" s="3" t="s">
        <v>1012</v>
      </c>
      <c r="ARC3" s="3" t="s">
        <v>1012</v>
      </c>
      <c r="ARD3" s="3" t="s">
        <v>1012</v>
      </c>
      <c r="ARE3" s="3" t="s">
        <v>1012</v>
      </c>
      <c r="ARF3" s="3" t="s">
        <v>1012</v>
      </c>
      <c r="ARG3" s="3" t="s">
        <v>1012</v>
      </c>
      <c r="ARH3" s="3" t="s">
        <v>1012</v>
      </c>
      <c r="ARI3" s="3" t="s">
        <v>1012</v>
      </c>
      <c r="ARJ3" s="3" t="s">
        <v>1012</v>
      </c>
      <c r="ARK3" s="3" t="s">
        <v>1012</v>
      </c>
      <c r="ARL3" s="3" t="s">
        <v>1012</v>
      </c>
      <c r="ARM3" s="3" t="s">
        <v>1012</v>
      </c>
      <c r="ARN3" s="3" t="s">
        <v>1012</v>
      </c>
      <c r="ARO3" s="3" t="s">
        <v>1012</v>
      </c>
      <c r="ARP3" s="3" t="s">
        <v>1012</v>
      </c>
      <c r="ARQ3" s="3" t="s">
        <v>1012</v>
      </c>
      <c r="ARR3" s="3" t="s">
        <v>1012</v>
      </c>
      <c r="ARS3" s="3" t="s">
        <v>1012</v>
      </c>
      <c r="ART3" s="3" t="s">
        <v>1012</v>
      </c>
      <c r="ARU3" s="3" t="s">
        <v>1012</v>
      </c>
      <c r="ARV3" s="3" t="s">
        <v>1012</v>
      </c>
      <c r="ARW3" s="3" t="s">
        <v>1012</v>
      </c>
      <c r="ARX3" s="3" t="s">
        <v>1012</v>
      </c>
      <c r="ARY3" s="3" t="s">
        <v>1012</v>
      </c>
      <c r="ARZ3" s="3" t="s">
        <v>1012</v>
      </c>
      <c r="ASA3" s="3" t="s">
        <v>1012</v>
      </c>
      <c r="ASB3" s="3" t="s">
        <v>1012</v>
      </c>
      <c r="ASC3" s="3" t="s">
        <v>1012</v>
      </c>
      <c r="ASD3" s="3" t="s">
        <v>1012</v>
      </c>
      <c r="ASE3" s="3" t="s">
        <v>1012</v>
      </c>
      <c r="ASF3" s="3" t="s">
        <v>1012</v>
      </c>
      <c r="ASG3" s="3" t="s">
        <v>1012</v>
      </c>
      <c r="ASH3" s="3" t="s">
        <v>1012</v>
      </c>
      <c r="ASI3" s="3" t="s">
        <v>1012</v>
      </c>
      <c r="ASJ3" s="3" t="s">
        <v>1012</v>
      </c>
      <c r="ASK3" s="3" t="s">
        <v>1012</v>
      </c>
      <c r="ASL3" s="3" t="s">
        <v>1012</v>
      </c>
      <c r="ASM3" s="3" t="s">
        <v>1012</v>
      </c>
      <c r="ASN3" s="3" t="s">
        <v>1012</v>
      </c>
      <c r="ASO3" s="3" t="s">
        <v>1012</v>
      </c>
      <c r="ASP3" s="3" t="s">
        <v>1012</v>
      </c>
      <c r="ASQ3" s="3" t="s">
        <v>1012</v>
      </c>
      <c r="ASR3" s="3" t="s">
        <v>1012</v>
      </c>
      <c r="ASS3" s="3" t="s">
        <v>1012</v>
      </c>
      <c r="AST3" s="3" t="s">
        <v>1012</v>
      </c>
      <c r="ASU3" s="3" t="s">
        <v>1012</v>
      </c>
      <c r="ASV3" s="3" t="s">
        <v>1012</v>
      </c>
      <c r="ASW3" s="3" t="s">
        <v>1012</v>
      </c>
      <c r="ASX3" s="3" t="s">
        <v>1012</v>
      </c>
      <c r="ASY3" s="3" t="s">
        <v>1012</v>
      </c>
      <c r="ASZ3" s="3" t="s">
        <v>1012</v>
      </c>
      <c r="ATA3" s="3" t="s">
        <v>1012</v>
      </c>
      <c r="ATB3" s="3" t="s">
        <v>1012</v>
      </c>
      <c r="ATC3" s="3" t="s">
        <v>1012</v>
      </c>
      <c r="ATD3" s="3" t="s">
        <v>1012</v>
      </c>
      <c r="ATE3" s="3" t="s">
        <v>1012</v>
      </c>
      <c r="ATF3" s="3" t="s">
        <v>1012</v>
      </c>
      <c r="ATG3" s="3" t="s">
        <v>1012</v>
      </c>
      <c r="ATH3" s="3" t="s">
        <v>1012</v>
      </c>
      <c r="ATI3" s="3" t="s">
        <v>1012</v>
      </c>
      <c r="ATJ3" s="3" t="s">
        <v>1012</v>
      </c>
      <c r="ATK3" s="3" t="s">
        <v>1012</v>
      </c>
      <c r="ATL3" s="3" t="s">
        <v>1012</v>
      </c>
      <c r="ATM3" s="3" t="s">
        <v>1012</v>
      </c>
      <c r="ATN3" s="3" t="s">
        <v>1012</v>
      </c>
      <c r="ATO3" s="3" t="s">
        <v>1012</v>
      </c>
      <c r="ATP3" s="3" t="s">
        <v>1012</v>
      </c>
      <c r="ATQ3" s="3" t="s">
        <v>1012</v>
      </c>
      <c r="ATR3" s="3" t="s">
        <v>1012</v>
      </c>
      <c r="ATS3" s="3" t="s">
        <v>1012</v>
      </c>
      <c r="ATT3" s="3" t="s">
        <v>1012</v>
      </c>
      <c r="ATU3" s="3" t="s">
        <v>1012</v>
      </c>
      <c r="ATV3" s="3" t="s">
        <v>1012</v>
      </c>
      <c r="ATW3" s="3" t="s">
        <v>1012</v>
      </c>
      <c r="ATX3" s="3" t="s">
        <v>1012</v>
      </c>
      <c r="ATY3" s="3" t="s">
        <v>1012</v>
      </c>
      <c r="ATZ3" s="3" t="s">
        <v>1012</v>
      </c>
      <c r="AUA3" s="3" t="s">
        <v>1012</v>
      </c>
      <c r="AUB3" s="3" t="s">
        <v>1012</v>
      </c>
      <c r="AUC3" s="3" t="s">
        <v>1012</v>
      </c>
      <c r="AUD3" s="3" t="s">
        <v>1012</v>
      </c>
      <c r="AUE3" s="3" t="s">
        <v>1012</v>
      </c>
      <c r="AUF3" s="3" t="s">
        <v>1012</v>
      </c>
      <c r="AUG3" s="3" t="s">
        <v>1012</v>
      </c>
      <c r="AUH3" s="3" t="s">
        <v>1012</v>
      </c>
      <c r="AUI3" s="3" t="s">
        <v>1012</v>
      </c>
      <c r="AUJ3" s="3" t="s">
        <v>1012</v>
      </c>
      <c r="AUK3" s="3" t="s">
        <v>1012</v>
      </c>
      <c r="AUL3" s="3" t="s">
        <v>1012</v>
      </c>
      <c r="AUM3" s="3" t="s">
        <v>1012</v>
      </c>
      <c r="AUN3" s="3" t="s">
        <v>1012</v>
      </c>
      <c r="AUO3" s="3" t="s">
        <v>1012</v>
      </c>
      <c r="AUP3" s="3" t="s">
        <v>1012</v>
      </c>
      <c r="AUQ3" s="3" t="s">
        <v>1012</v>
      </c>
      <c r="AUR3" s="3" t="s">
        <v>1012</v>
      </c>
      <c r="AUS3" s="3" t="s">
        <v>1012</v>
      </c>
      <c r="AUT3" s="3" t="s">
        <v>1012</v>
      </c>
      <c r="AUU3" s="3" t="s">
        <v>1012</v>
      </c>
      <c r="AUV3" s="3" t="s">
        <v>1012</v>
      </c>
      <c r="AUW3" s="3" t="s">
        <v>1012</v>
      </c>
      <c r="AUX3" s="3" t="s">
        <v>1012</v>
      </c>
      <c r="AUY3" s="3" t="s">
        <v>1012</v>
      </c>
      <c r="AUZ3" s="3" t="s">
        <v>1012</v>
      </c>
      <c r="AVA3" s="3" t="s">
        <v>1012</v>
      </c>
      <c r="AVB3" s="3" t="s">
        <v>1012</v>
      </c>
      <c r="AVC3" s="3" t="s">
        <v>1012</v>
      </c>
      <c r="AVD3" s="3" t="s">
        <v>1012</v>
      </c>
      <c r="AVE3" s="3" t="s">
        <v>1012</v>
      </c>
      <c r="AVF3" s="3" t="s">
        <v>1012</v>
      </c>
      <c r="AVG3" s="3" t="s">
        <v>1012</v>
      </c>
      <c r="AVH3" s="3" t="s">
        <v>1012</v>
      </c>
      <c r="AVI3" s="3" t="s">
        <v>1012</v>
      </c>
      <c r="AVJ3" s="3" t="s">
        <v>1012</v>
      </c>
      <c r="AVK3" s="3" t="s">
        <v>1012</v>
      </c>
      <c r="AVL3" s="3" t="s">
        <v>1012</v>
      </c>
      <c r="AVM3" s="3" t="s">
        <v>1012</v>
      </c>
      <c r="AVN3" s="3" t="s">
        <v>1012</v>
      </c>
      <c r="AVO3" s="3" t="s">
        <v>1012</v>
      </c>
      <c r="AVP3" s="3" t="s">
        <v>1012</v>
      </c>
      <c r="AVQ3" s="3" t="s">
        <v>1012</v>
      </c>
      <c r="AVR3" s="3" t="s">
        <v>1012</v>
      </c>
      <c r="AVS3" s="3" t="s">
        <v>1012</v>
      </c>
      <c r="AVT3" s="3" t="s">
        <v>1012</v>
      </c>
      <c r="AVU3" s="3" t="s">
        <v>1012</v>
      </c>
      <c r="AVV3" s="3" t="s">
        <v>1012</v>
      </c>
      <c r="AVW3" s="3" t="s">
        <v>1012</v>
      </c>
      <c r="AVX3" s="3" t="s">
        <v>1012</v>
      </c>
      <c r="AVY3" s="3" t="s">
        <v>1012</v>
      </c>
      <c r="AVZ3" s="3" t="s">
        <v>1012</v>
      </c>
      <c r="AWA3" s="3" t="s">
        <v>1012</v>
      </c>
      <c r="AWB3" s="3" t="s">
        <v>1012</v>
      </c>
      <c r="AWC3" s="3" t="s">
        <v>1012</v>
      </c>
      <c r="AWD3" s="3" t="s">
        <v>1012</v>
      </c>
      <c r="AWE3" s="3" t="s">
        <v>1012</v>
      </c>
      <c r="AWF3" s="3" t="s">
        <v>1012</v>
      </c>
      <c r="AWG3" s="3" t="s">
        <v>1012</v>
      </c>
      <c r="AWH3" s="3" t="s">
        <v>1012</v>
      </c>
      <c r="AWI3" s="3" t="s">
        <v>1012</v>
      </c>
      <c r="AWJ3" s="3" t="s">
        <v>1012</v>
      </c>
      <c r="AWK3" s="3" t="s">
        <v>1012</v>
      </c>
      <c r="AWL3" s="3" t="s">
        <v>1012</v>
      </c>
      <c r="AWM3" s="3" t="s">
        <v>1012</v>
      </c>
      <c r="AWN3" s="3" t="s">
        <v>1012</v>
      </c>
      <c r="AWO3" s="3" t="s">
        <v>1012</v>
      </c>
      <c r="AWP3" s="3" t="s">
        <v>1012</v>
      </c>
      <c r="AWQ3" s="3" t="s">
        <v>1012</v>
      </c>
      <c r="AWR3" s="3" t="s">
        <v>1012</v>
      </c>
      <c r="AWS3" s="3" t="s">
        <v>1012</v>
      </c>
      <c r="AWT3" s="3" t="s">
        <v>1012</v>
      </c>
      <c r="AWU3" s="3" t="s">
        <v>1012</v>
      </c>
      <c r="AWV3" s="3" t="s">
        <v>1012</v>
      </c>
      <c r="AWW3" s="3" t="s">
        <v>1012</v>
      </c>
      <c r="AWX3" s="3" t="s">
        <v>1012</v>
      </c>
      <c r="AWY3" s="3" t="s">
        <v>1012</v>
      </c>
      <c r="AWZ3" s="3" t="s">
        <v>1012</v>
      </c>
      <c r="AXA3" s="3" t="s">
        <v>1012</v>
      </c>
      <c r="AXB3" s="3" t="s">
        <v>1012</v>
      </c>
      <c r="AXC3" s="3" t="s">
        <v>1012</v>
      </c>
      <c r="AXD3" s="3" t="s">
        <v>1012</v>
      </c>
      <c r="AXE3" s="3" t="s">
        <v>1012</v>
      </c>
      <c r="AXF3" s="3" t="s">
        <v>1012</v>
      </c>
      <c r="AXG3" s="3" t="s">
        <v>1012</v>
      </c>
      <c r="AXH3" s="3" t="s">
        <v>1012</v>
      </c>
      <c r="AXI3" s="3" t="s">
        <v>1012</v>
      </c>
      <c r="AXJ3" s="3" t="s">
        <v>1012</v>
      </c>
      <c r="AXK3" s="3" t="s">
        <v>1012</v>
      </c>
      <c r="AXL3" s="3" t="s">
        <v>1012</v>
      </c>
      <c r="AXM3" s="3" t="s">
        <v>1012</v>
      </c>
      <c r="AXN3" s="3" t="s">
        <v>1012</v>
      </c>
      <c r="AXO3" s="3" t="s">
        <v>1012</v>
      </c>
      <c r="AXP3" s="3" t="s">
        <v>1012</v>
      </c>
      <c r="AXQ3" s="3" t="s">
        <v>1012</v>
      </c>
      <c r="AXR3" s="3" t="s">
        <v>1012</v>
      </c>
      <c r="AXS3" s="3" t="s">
        <v>1012</v>
      </c>
      <c r="AXT3" s="3" t="s">
        <v>1012</v>
      </c>
      <c r="AXU3" s="3" t="s">
        <v>1012</v>
      </c>
      <c r="AXV3" s="3" t="s">
        <v>1012</v>
      </c>
      <c r="AXW3" s="3" t="s">
        <v>1012</v>
      </c>
      <c r="AXX3" s="3" t="s">
        <v>1012</v>
      </c>
      <c r="AXY3" s="3" t="s">
        <v>1012</v>
      </c>
      <c r="AXZ3" s="3" t="s">
        <v>1012</v>
      </c>
      <c r="AYA3" s="3" t="s">
        <v>1012</v>
      </c>
      <c r="AYB3" s="3" t="s">
        <v>1012</v>
      </c>
      <c r="AYC3" s="3" t="s">
        <v>1012</v>
      </c>
      <c r="AYD3" s="3" t="s">
        <v>1012</v>
      </c>
      <c r="AYE3" s="3" t="s">
        <v>1012</v>
      </c>
      <c r="AYF3" s="3" t="s">
        <v>1012</v>
      </c>
      <c r="AYG3" s="3" t="s">
        <v>1012</v>
      </c>
      <c r="AYH3" s="3" t="s">
        <v>1012</v>
      </c>
      <c r="AYI3" s="3" t="s">
        <v>1012</v>
      </c>
      <c r="AYJ3" s="3" t="s">
        <v>1012</v>
      </c>
      <c r="AYK3" s="3" t="s">
        <v>1012</v>
      </c>
      <c r="AYL3" s="3" t="s">
        <v>1012</v>
      </c>
      <c r="AYM3" s="3" t="s">
        <v>1012</v>
      </c>
      <c r="AYN3" s="3" t="s">
        <v>1012</v>
      </c>
      <c r="AYO3" s="3" t="s">
        <v>1012</v>
      </c>
      <c r="AYP3" s="3" t="s">
        <v>1012</v>
      </c>
      <c r="AYQ3" s="3" t="s">
        <v>1012</v>
      </c>
      <c r="AYR3" s="3" t="s">
        <v>1012</v>
      </c>
      <c r="AYS3" s="3" t="s">
        <v>1012</v>
      </c>
      <c r="AYT3" s="3" t="s">
        <v>1012</v>
      </c>
      <c r="AYU3" s="3" t="s">
        <v>1012</v>
      </c>
      <c r="AYV3" s="3" t="s">
        <v>1012</v>
      </c>
      <c r="AYW3" s="3" t="s">
        <v>1012</v>
      </c>
      <c r="AYX3" s="3" t="s">
        <v>1012</v>
      </c>
      <c r="AYY3" s="3" t="s">
        <v>1012</v>
      </c>
      <c r="AYZ3" s="3" t="s">
        <v>1012</v>
      </c>
      <c r="AZA3" s="3" t="s">
        <v>1012</v>
      </c>
      <c r="AZB3" s="3" t="s">
        <v>1012</v>
      </c>
      <c r="AZC3" s="3" t="s">
        <v>1012</v>
      </c>
      <c r="AZD3" s="3" t="s">
        <v>1012</v>
      </c>
      <c r="AZE3" s="3" t="s">
        <v>1012</v>
      </c>
      <c r="AZF3" s="3" t="s">
        <v>1012</v>
      </c>
      <c r="AZG3" s="3" t="s">
        <v>1012</v>
      </c>
      <c r="AZH3" s="3" t="s">
        <v>1012</v>
      </c>
      <c r="AZI3" s="3" t="s">
        <v>1012</v>
      </c>
      <c r="AZJ3" s="3" t="s">
        <v>1012</v>
      </c>
      <c r="AZK3" s="3" t="s">
        <v>1012</v>
      </c>
      <c r="AZL3" s="3" t="s">
        <v>1012</v>
      </c>
      <c r="AZM3" s="3" t="s">
        <v>1012</v>
      </c>
      <c r="AZN3" s="3" t="s">
        <v>1012</v>
      </c>
      <c r="AZO3" s="3" t="s">
        <v>1012</v>
      </c>
      <c r="AZP3" s="3" t="s">
        <v>1012</v>
      </c>
      <c r="AZQ3" s="3" t="s">
        <v>1012</v>
      </c>
      <c r="AZR3" s="3" t="s">
        <v>1012</v>
      </c>
      <c r="AZS3" s="3" t="s">
        <v>1012</v>
      </c>
      <c r="AZT3" s="3" t="s">
        <v>1012</v>
      </c>
      <c r="AZU3" s="3" t="s">
        <v>1012</v>
      </c>
      <c r="AZV3" s="3" t="s">
        <v>1012</v>
      </c>
      <c r="AZW3" s="3" t="s">
        <v>1012</v>
      </c>
      <c r="AZX3" s="3" t="s">
        <v>1012</v>
      </c>
      <c r="AZY3" s="3" t="s">
        <v>1012</v>
      </c>
      <c r="AZZ3" s="3" t="s">
        <v>1012</v>
      </c>
      <c r="BAA3" s="3" t="s">
        <v>1012</v>
      </c>
      <c r="BAB3" s="3" t="s">
        <v>1012</v>
      </c>
      <c r="BAC3" s="3" t="s">
        <v>1012</v>
      </c>
      <c r="BAD3" s="3" t="s">
        <v>1012</v>
      </c>
      <c r="BAE3" s="3" t="s">
        <v>1012</v>
      </c>
      <c r="BAF3" s="3" t="s">
        <v>1012</v>
      </c>
      <c r="BAG3" s="3" t="s">
        <v>1012</v>
      </c>
      <c r="BAH3" s="3" t="s">
        <v>1012</v>
      </c>
      <c r="BAI3" s="3" t="s">
        <v>1012</v>
      </c>
      <c r="BAJ3" s="3" t="s">
        <v>1012</v>
      </c>
      <c r="BAK3" s="3" t="s">
        <v>1012</v>
      </c>
      <c r="BAL3" s="3" t="s">
        <v>1012</v>
      </c>
      <c r="BAM3" s="3" t="s">
        <v>1012</v>
      </c>
      <c r="BAN3" s="3" t="s">
        <v>1012</v>
      </c>
      <c r="BAO3" s="3" t="s">
        <v>1012</v>
      </c>
      <c r="BAP3" s="3" t="s">
        <v>1012</v>
      </c>
      <c r="BAQ3" s="3" t="s">
        <v>1012</v>
      </c>
      <c r="BAR3" s="3" t="s">
        <v>1012</v>
      </c>
      <c r="BAS3" s="3" t="s">
        <v>1012</v>
      </c>
      <c r="BAT3" s="3" t="s">
        <v>1012</v>
      </c>
      <c r="BAU3" s="3" t="s">
        <v>1012</v>
      </c>
      <c r="BAV3" s="3" t="s">
        <v>1012</v>
      </c>
      <c r="BAW3" s="3" t="s">
        <v>1012</v>
      </c>
      <c r="BAX3" s="3" t="s">
        <v>1012</v>
      </c>
      <c r="BAY3" s="3" t="s">
        <v>1012</v>
      </c>
      <c r="BAZ3" s="3" t="s">
        <v>1012</v>
      </c>
      <c r="BBA3" s="3" t="s">
        <v>1012</v>
      </c>
      <c r="BBB3" s="3" t="s">
        <v>1012</v>
      </c>
      <c r="BBC3" s="3" t="s">
        <v>1012</v>
      </c>
      <c r="BBD3" s="3" t="s">
        <v>1012</v>
      </c>
      <c r="BBE3" s="3" t="s">
        <v>1012</v>
      </c>
      <c r="BBF3" s="3" t="s">
        <v>1012</v>
      </c>
      <c r="BBG3" s="3" t="s">
        <v>1012</v>
      </c>
      <c r="BBH3" s="3" t="s">
        <v>1012</v>
      </c>
      <c r="BBI3" s="3" t="s">
        <v>1012</v>
      </c>
      <c r="BBJ3" s="3" t="s">
        <v>1012</v>
      </c>
      <c r="BBK3" s="3" t="s">
        <v>1012</v>
      </c>
      <c r="BBL3" s="3" t="s">
        <v>1012</v>
      </c>
      <c r="BBM3" s="3" t="s">
        <v>1012</v>
      </c>
      <c r="BBN3" s="3" t="s">
        <v>1012</v>
      </c>
      <c r="BBO3" s="3" t="s">
        <v>1012</v>
      </c>
      <c r="BBP3" s="3" t="s">
        <v>1012</v>
      </c>
      <c r="BBQ3" s="3" t="s">
        <v>1012</v>
      </c>
      <c r="BBR3" s="3" t="s">
        <v>1012</v>
      </c>
      <c r="BBS3" s="3" t="s">
        <v>1012</v>
      </c>
      <c r="BBT3" s="3" t="s">
        <v>1012</v>
      </c>
      <c r="BBU3" s="3" t="s">
        <v>1012</v>
      </c>
      <c r="BBV3" s="3" t="s">
        <v>1012</v>
      </c>
      <c r="BBW3" s="3" t="s">
        <v>1012</v>
      </c>
      <c r="BBX3" s="3" t="s">
        <v>1012</v>
      </c>
      <c r="BBY3" s="3" t="s">
        <v>1012</v>
      </c>
      <c r="BBZ3" s="3" t="s">
        <v>1012</v>
      </c>
      <c r="BCA3" s="3" t="s">
        <v>1012</v>
      </c>
      <c r="BCB3" s="3" t="s">
        <v>1012</v>
      </c>
      <c r="BCC3" s="3" t="s">
        <v>1012</v>
      </c>
      <c r="BCD3" s="3" t="s">
        <v>1012</v>
      </c>
      <c r="BCE3" s="3" t="s">
        <v>1012</v>
      </c>
      <c r="BCF3" s="3" t="s">
        <v>1012</v>
      </c>
      <c r="BCG3" s="3" t="s">
        <v>1012</v>
      </c>
      <c r="BCH3" s="3" t="s">
        <v>1012</v>
      </c>
      <c r="BCI3" s="3" t="s">
        <v>1012</v>
      </c>
      <c r="BCJ3" s="3" t="s">
        <v>1012</v>
      </c>
      <c r="BCK3" s="3" t="s">
        <v>1012</v>
      </c>
      <c r="BCL3" s="3" t="s">
        <v>1012</v>
      </c>
      <c r="BCM3" s="3" t="s">
        <v>1012</v>
      </c>
      <c r="BCN3" s="3" t="s">
        <v>1012</v>
      </c>
      <c r="BCO3" s="3" t="s">
        <v>1012</v>
      </c>
      <c r="BCP3" s="3" t="s">
        <v>1012</v>
      </c>
      <c r="BCQ3" s="3" t="s">
        <v>1012</v>
      </c>
      <c r="BCR3" s="3" t="s">
        <v>1012</v>
      </c>
      <c r="BCS3" s="3" t="s">
        <v>1012</v>
      </c>
      <c r="BCT3" s="3" t="s">
        <v>1012</v>
      </c>
      <c r="BCU3" s="3" t="s">
        <v>1012</v>
      </c>
      <c r="BCV3" s="3" t="s">
        <v>1012</v>
      </c>
      <c r="BCW3" s="3" t="s">
        <v>1012</v>
      </c>
      <c r="BCX3" s="3" t="s">
        <v>1012</v>
      </c>
      <c r="BCY3" s="3" t="s">
        <v>1012</v>
      </c>
      <c r="BCZ3" s="3" t="s">
        <v>1012</v>
      </c>
      <c r="BDA3" s="3" t="s">
        <v>1012</v>
      </c>
      <c r="BDB3" s="3" t="s">
        <v>1012</v>
      </c>
      <c r="BDC3" s="3" t="s">
        <v>1012</v>
      </c>
      <c r="BDD3" s="3" t="s">
        <v>1012</v>
      </c>
      <c r="BDE3" s="3" t="s">
        <v>1012</v>
      </c>
      <c r="BDF3" s="3" t="s">
        <v>1012</v>
      </c>
      <c r="BDG3" s="3" t="s">
        <v>1012</v>
      </c>
      <c r="BDH3" s="3" t="s">
        <v>1012</v>
      </c>
      <c r="BDI3" s="3" t="s">
        <v>1012</v>
      </c>
      <c r="BDJ3" s="3" t="s">
        <v>1012</v>
      </c>
      <c r="BDK3" s="3" t="s">
        <v>1012</v>
      </c>
      <c r="BDL3" s="3" t="s">
        <v>1012</v>
      </c>
      <c r="BDM3" s="3" t="s">
        <v>1012</v>
      </c>
      <c r="BDN3" s="3" t="s">
        <v>1012</v>
      </c>
      <c r="BDO3" s="3" t="s">
        <v>1012</v>
      </c>
      <c r="BDP3" s="3" t="s">
        <v>1012</v>
      </c>
      <c r="BDQ3" s="3" t="s">
        <v>1012</v>
      </c>
      <c r="BDR3" s="3" t="s">
        <v>1012</v>
      </c>
      <c r="BDS3" s="3" t="s">
        <v>1012</v>
      </c>
      <c r="BDT3" s="3" t="s">
        <v>1012</v>
      </c>
      <c r="BDU3" s="3" t="s">
        <v>1012</v>
      </c>
      <c r="BDV3" s="3" t="s">
        <v>1012</v>
      </c>
      <c r="BDW3" s="3" t="s">
        <v>1012</v>
      </c>
      <c r="BDX3" s="3" t="s">
        <v>1012</v>
      </c>
      <c r="BDY3" s="3" t="s">
        <v>1012</v>
      </c>
      <c r="BDZ3" s="3" t="s">
        <v>1012</v>
      </c>
      <c r="BEA3" s="3" t="s">
        <v>1012</v>
      </c>
      <c r="BEB3" s="3" t="s">
        <v>1012</v>
      </c>
      <c r="BEC3" s="3" t="s">
        <v>1012</v>
      </c>
      <c r="BED3" s="3" t="s">
        <v>1012</v>
      </c>
      <c r="BEE3" s="3" t="s">
        <v>1012</v>
      </c>
      <c r="BEF3" s="3" t="s">
        <v>1012</v>
      </c>
      <c r="BEG3" s="3" t="s">
        <v>1012</v>
      </c>
      <c r="BEH3" s="3" t="s">
        <v>1012</v>
      </c>
      <c r="BEI3" s="3" t="s">
        <v>1012</v>
      </c>
      <c r="BEJ3" s="3" t="s">
        <v>1012</v>
      </c>
      <c r="BEK3" s="3" t="s">
        <v>1012</v>
      </c>
      <c r="BEL3" s="3" t="s">
        <v>1012</v>
      </c>
      <c r="BEM3" s="3" t="s">
        <v>1012</v>
      </c>
      <c r="BEN3" s="3" t="s">
        <v>1012</v>
      </c>
      <c r="BEO3" s="3" t="s">
        <v>1012</v>
      </c>
      <c r="BEP3" s="3" t="s">
        <v>1012</v>
      </c>
      <c r="BEQ3" s="3" t="s">
        <v>1012</v>
      </c>
      <c r="BER3" s="3" t="s">
        <v>1012</v>
      </c>
      <c r="BES3" s="3" t="s">
        <v>1012</v>
      </c>
      <c r="BET3" s="3" t="s">
        <v>1012</v>
      </c>
      <c r="BEU3" s="3" t="s">
        <v>1012</v>
      </c>
      <c r="BEV3" s="3" t="s">
        <v>1012</v>
      </c>
      <c r="BEW3" s="3" t="s">
        <v>1012</v>
      </c>
      <c r="BEX3" s="3" t="s">
        <v>1012</v>
      </c>
      <c r="BEY3" s="3" t="s">
        <v>1012</v>
      </c>
      <c r="BEZ3" s="3" t="s">
        <v>1012</v>
      </c>
      <c r="BFA3" s="3" t="s">
        <v>1012</v>
      </c>
      <c r="BFB3" s="3" t="s">
        <v>1012</v>
      </c>
      <c r="BFC3" s="3" t="s">
        <v>1012</v>
      </c>
      <c r="BFD3" s="3" t="s">
        <v>1012</v>
      </c>
      <c r="BFE3" s="3" t="s">
        <v>1012</v>
      </c>
      <c r="BFF3" s="3" t="s">
        <v>1012</v>
      </c>
      <c r="BFG3" s="3" t="s">
        <v>1012</v>
      </c>
      <c r="BFH3" s="3" t="s">
        <v>1012</v>
      </c>
      <c r="BFI3" s="3" t="s">
        <v>1012</v>
      </c>
      <c r="BFJ3" s="3" t="s">
        <v>1012</v>
      </c>
      <c r="BFK3" s="3" t="s">
        <v>1012</v>
      </c>
      <c r="BFL3" s="3" t="s">
        <v>1012</v>
      </c>
      <c r="BFM3" s="3" t="s">
        <v>1012</v>
      </c>
      <c r="BFN3" s="3" t="s">
        <v>1012</v>
      </c>
      <c r="BFO3" s="3" t="s">
        <v>1012</v>
      </c>
      <c r="BFP3" s="3" t="s">
        <v>1012</v>
      </c>
      <c r="BFQ3" s="3" t="s">
        <v>1012</v>
      </c>
      <c r="BFR3" s="3" t="s">
        <v>1012</v>
      </c>
      <c r="BFS3" s="3" t="s">
        <v>1012</v>
      </c>
      <c r="BFT3" s="3" t="s">
        <v>1012</v>
      </c>
      <c r="BFU3" s="3" t="s">
        <v>1012</v>
      </c>
      <c r="BFV3" s="3" t="s">
        <v>1012</v>
      </c>
      <c r="BFW3" s="3" t="s">
        <v>1012</v>
      </c>
      <c r="BFX3" s="3" t="s">
        <v>1012</v>
      </c>
      <c r="BFY3" s="3" t="s">
        <v>1012</v>
      </c>
      <c r="BFZ3" s="3" t="s">
        <v>1012</v>
      </c>
      <c r="BGA3" s="3" t="s">
        <v>1012</v>
      </c>
      <c r="BGB3" s="3" t="s">
        <v>1012</v>
      </c>
      <c r="BGC3" s="3" t="s">
        <v>1012</v>
      </c>
      <c r="BGD3" s="3" t="s">
        <v>1012</v>
      </c>
      <c r="BGE3" s="3" t="s">
        <v>1012</v>
      </c>
      <c r="BGF3" s="3" t="s">
        <v>1012</v>
      </c>
      <c r="BGG3" s="3" t="s">
        <v>1012</v>
      </c>
      <c r="BGH3" s="3" t="s">
        <v>1012</v>
      </c>
      <c r="BGI3" s="3" t="s">
        <v>1012</v>
      </c>
      <c r="BGJ3" s="3" t="s">
        <v>1012</v>
      </c>
      <c r="BGK3" s="3" t="s">
        <v>1012</v>
      </c>
      <c r="BGL3" s="3" t="s">
        <v>1012</v>
      </c>
      <c r="BGM3" s="3" t="s">
        <v>1012</v>
      </c>
      <c r="BGN3" s="3" t="s">
        <v>1012</v>
      </c>
      <c r="BGO3" s="3" t="s">
        <v>1012</v>
      </c>
      <c r="BGP3" s="3" t="s">
        <v>1012</v>
      </c>
      <c r="BGQ3" s="3" t="s">
        <v>1012</v>
      </c>
      <c r="BGR3" s="3" t="s">
        <v>1012</v>
      </c>
      <c r="BGS3" s="3" t="s">
        <v>1012</v>
      </c>
      <c r="BGT3" s="3" t="s">
        <v>1012</v>
      </c>
      <c r="BGU3" s="3" t="s">
        <v>1012</v>
      </c>
      <c r="BGV3" s="3" t="s">
        <v>1012</v>
      </c>
      <c r="BGW3" s="3" t="s">
        <v>1012</v>
      </c>
      <c r="BGX3" s="3" t="s">
        <v>1012</v>
      </c>
      <c r="BGY3" s="3" t="s">
        <v>1012</v>
      </c>
      <c r="BGZ3" s="3" t="s">
        <v>1012</v>
      </c>
      <c r="BHA3" s="3" t="s">
        <v>1012</v>
      </c>
      <c r="BHB3" s="3" t="s">
        <v>1012</v>
      </c>
      <c r="BHC3" s="3" t="s">
        <v>1012</v>
      </c>
      <c r="BHD3" s="3" t="s">
        <v>1012</v>
      </c>
      <c r="BHE3" s="3" t="s">
        <v>1012</v>
      </c>
      <c r="BHF3" s="3" t="s">
        <v>1012</v>
      </c>
      <c r="BHG3" s="3" t="s">
        <v>1012</v>
      </c>
      <c r="BHH3" s="3" t="s">
        <v>1012</v>
      </c>
      <c r="BHI3" s="3" t="s">
        <v>1012</v>
      </c>
      <c r="BHJ3" s="3" t="s">
        <v>1012</v>
      </c>
      <c r="BHK3" s="3" t="s">
        <v>1012</v>
      </c>
      <c r="BHL3" s="3" t="s">
        <v>1012</v>
      </c>
      <c r="BHM3" s="3" t="s">
        <v>1012</v>
      </c>
      <c r="BHN3" s="3" t="s">
        <v>1012</v>
      </c>
      <c r="BHO3" s="3" t="s">
        <v>1012</v>
      </c>
      <c r="BHP3" s="3" t="s">
        <v>1012</v>
      </c>
      <c r="BHQ3" s="3" t="s">
        <v>1012</v>
      </c>
      <c r="BHR3" s="3" t="s">
        <v>1012</v>
      </c>
      <c r="BHS3" s="3" t="s">
        <v>1012</v>
      </c>
      <c r="BHT3" s="3" t="s">
        <v>1012</v>
      </c>
      <c r="BHU3" s="3" t="s">
        <v>1012</v>
      </c>
      <c r="BHV3" s="3" t="s">
        <v>1012</v>
      </c>
      <c r="BHW3" s="3" t="s">
        <v>1012</v>
      </c>
      <c r="BHX3" s="3" t="s">
        <v>1012</v>
      </c>
      <c r="BHY3" s="3" t="s">
        <v>1012</v>
      </c>
      <c r="BHZ3" s="3" t="s">
        <v>1012</v>
      </c>
      <c r="BIA3" s="3" t="s">
        <v>1012</v>
      </c>
      <c r="BIB3" s="3" t="s">
        <v>1012</v>
      </c>
      <c r="BIC3" s="3" t="s">
        <v>1012</v>
      </c>
      <c r="BID3" s="3" t="s">
        <v>1012</v>
      </c>
      <c r="BIE3" s="3" t="s">
        <v>1012</v>
      </c>
      <c r="BIF3" s="3" t="s">
        <v>1012</v>
      </c>
      <c r="BIG3" s="3" t="s">
        <v>1012</v>
      </c>
      <c r="BIH3" s="3" t="s">
        <v>1012</v>
      </c>
      <c r="BII3" s="3" t="s">
        <v>1012</v>
      </c>
      <c r="BIJ3" s="3" t="s">
        <v>1012</v>
      </c>
      <c r="BIK3" s="3" t="s">
        <v>1012</v>
      </c>
      <c r="BIL3" s="3" t="s">
        <v>1012</v>
      </c>
      <c r="BIM3" s="3" t="s">
        <v>1012</v>
      </c>
      <c r="BIN3" s="3" t="s">
        <v>1012</v>
      </c>
      <c r="BIO3" s="3" t="s">
        <v>1012</v>
      </c>
      <c r="BIP3" s="3" t="s">
        <v>1012</v>
      </c>
      <c r="BIQ3" s="3" t="s">
        <v>1012</v>
      </c>
      <c r="BIR3" s="3" t="s">
        <v>1012</v>
      </c>
      <c r="BIS3" s="3" t="s">
        <v>1012</v>
      </c>
      <c r="BIT3" s="3" t="s">
        <v>1012</v>
      </c>
      <c r="BIU3" s="3" t="s">
        <v>1012</v>
      </c>
      <c r="BIV3" s="3" t="s">
        <v>1012</v>
      </c>
      <c r="BIW3" s="3" t="s">
        <v>1012</v>
      </c>
      <c r="BIX3" s="3" t="s">
        <v>1012</v>
      </c>
      <c r="BIY3" s="3" t="s">
        <v>1012</v>
      </c>
      <c r="BIZ3" s="3" t="s">
        <v>1012</v>
      </c>
      <c r="BJA3" s="3" t="s">
        <v>1012</v>
      </c>
      <c r="BJB3" s="3" t="s">
        <v>1012</v>
      </c>
      <c r="BJC3" s="3" t="s">
        <v>1012</v>
      </c>
      <c r="BJD3" s="3" t="s">
        <v>1012</v>
      </c>
      <c r="BJE3" s="3" t="s">
        <v>1012</v>
      </c>
      <c r="BJF3" s="3" t="s">
        <v>1012</v>
      </c>
      <c r="BJG3" s="3" t="s">
        <v>1012</v>
      </c>
      <c r="BJH3" s="3" t="s">
        <v>1012</v>
      </c>
      <c r="BJI3" s="3" t="s">
        <v>1012</v>
      </c>
      <c r="BJJ3" s="3" t="s">
        <v>1012</v>
      </c>
      <c r="BJK3" s="3" t="s">
        <v>1012</v>
      </c>
      <c r="BJL3" s="3" t="s">
        <v>1012</v>
      </c>
      <c r="BJM3" s="3" t="s">
        <v>1012</v>
      </c>
      <c r="BJN3" s="3" t="s">
        <v>1012</v>
      </c>
      <c r="BJO3" s="3" t="s">
        <v>1012</v>
      </c>
      <c r="BJP3" s="3" t="s">
        <v>1012</v>
      </c>
      <c r="BJQ3" s="3" t="s">
        <v>1012</v>
      </c>
      <c r="BJR3" s="3" t="s">
        <v>1012</v>
      </c>
      <c r="BJS3" s="3" t="s">
        <v>1012</v>
      </c>
      <c r="BJT3" s="3" t="s">
        <v>1012</v>
      </c>
      <c r="BJU3" s="3" t="s">
        <v>1012</v>
      </c>
      <c r="BJV3" s="3" t="s">
        <v>1012</v>
      </c>
      <c r="BJW3" s="3" t="s">
        <v>1012</v>
      </c>
      <c r="BJX3" s="3" t="s">
        <v>1012</v>
      </c>
      <c r="BJY3" s="3" t="s">
        <v>1012</v>
      </c>
      <c r="BJZ3" s="3" t="s">
        <v>1012</v>
      </c>
      <c r="BKA3" s="3" t="s">
        <v>1012</v>
      </c>
      <c r="BKB3" s="3" t="s">
        <v>1012</v>
      </c>
      <c r="BKC3" s="3" t="s">
        <v>1012</v>
      </c>
      <c r="BKD3" s="3" t="s">
        <v>1012</v>
      </c>
      <c r="BKE3" s="3" t="s">
        <v>1012</v>
      </c>
      <c r="BKF3" s="3" t="s">
        <v>1012</v>
      </c>
      <c r="BKG3" s="3" t="s">
        <v>1012</v>
      </c>
      <c r="BKH3" s="3" t="s">
        <v>1012</v>
      </c>
      <c r="BKI3" s="3" t="s">
        <v>1012</v>
      </c>
      <c r="BKJ3" s="3" t="s">
        <v>1012</v>
      </c>
      <c r="BKK3" s="3" t="s">
        <v>1012</v>
      </c>
      <c r="BKL3" s="3" t="s">
        <v>1012</v>
      </c>
      <c r="BKM3" s="3" t="s">
        <v>1012</v>
      </c>
      <c r="BKN3" s="3" t="s">
        <v>1012</v>
      </c>
      <c r="BKO3" s="3" t="s">
        <v>1012</v>
      </c>
      <c r="BKP3" s="3" t="s">
        <v>1012</v>
      </c>
      <c r="BKQ3" s="3" t="s">
        <v>1012</v>
      </c>
      <c r="BKR3" s="3" t="s">
        <v>1012</v>
      </c>
      <c r="BKS3" s="3" t="s">
        <v>1012</v>
      </c>
      <c r="BKT3" s="3" t="s">
        <v>1012</v>
      </c>
      <c r="BKU3" s="3" t="s">
        <v>1012</v>
      </c>
      <c r="BKV3" s="3" t="s">
        <v>1012</v>
      </c>
      <c r="BKW3" s="3" t="s">
        <v>1012</v>
      </c>
      <c r="BKX3" s="3" t="s">
        <v>1012</v>
      </c>
      <c r="BKY3" s="3" t="s">
        <v>1012</v>
      </c>
      <c r="BKZ3" s="3" t="s">
        <v>1012</v>
      </c>
      <c r="BLA3" s="3" t="s">
        <v>1012</v>
      </c>
      <c r="BLB3" s="3" t="s">
        <v>1012</v>
      </c>
      <c r="BLC3" s="3" t="s">
        <v>1012</v>
      </c>
      <c r="BLD3" s="3" t="s">
        <v>1012</v>
      </c>
      <c r="BLE3" s="3" t="s">
        <v>1012</v>
      </c>
      <c r="BLF3" s="3" t="s">
        <v>1012</v>
      </c>
      <c r="BLG3" s="3" t="s">
        <v>1012</v>
      </c>
      <c r="BLH3" s="3" t="s">
        <v>1012</v>
      </c>
      <c r="BLI3" s="3" t="s">
        <v>1012</v>
      </c>
      <c r="BLJ3" s="3" t="s">
        <v>1012</v>
      </c>
      <c r="BLK3" s="3" t="s">
        <v>1012</v>
      </c>
      <c r="BLL3" s="3" t="s">
        <v>1012</v>
      </c>
      <c r="BLM3" s="3" t="s">
        <v>1012</v>
      </c>
      <c r="BLN3" s="3" t="s">
        <v>1012</v>
      </c>
      <c r="BLO3" s="3" t="s">
        <v>1012</v>
      </c>
      <c r="BLP3" s="3" t="s">
        <v>1012</v>
      </c>
      <c r="BLQ3" s="3" t="s">
        <v>1012</v>
      </c>
      <c r="BLR3" s="3" t="s">
        <v>1012</v>
      </c>
      <c r="BLS3" s="3" t="s">
        <v>1012</v>
      </c>
      <c r="BLT3" s="3" t="s">
        <v>1012</v>
      </c>
      <c r="BLU3" s="3" t="s">
        <v>1012</v>
      </c>
      <c r="BLV3" s="3" t="s">
        <v>1012</v>
      </c>
      <c r="BLW3" s="3" t="s">
        <v>1012</v>
      </c>
      <c r="BLX3" s="3" t="s">
        <v>1012</v>
      </c>
      <c r="BLY3" s="3" t="s">
        <v>1012</v>
      </c>
      <c r="BLZ3" s="3" t="s">
        <v>1012</v>
      </c>
      <c r="BMA3" s="3" t="s">
        <v>1012</v>
      </c>
      <c r="BMB3" s="3" t="s">
        <v>1012</v>
      </c>
      <c r="BMC3" s="3" t="s">
        <v>1012</v>
      </c>
      <c r="BMD3" s="3" t="s">
        <v>1012</v>
      </c>
      <c r="BME3" s="3" t="s">
        <v>1012</v>
      </c>
      <c r="BMF3" s="3" t="s">
        <v>1012</v>
      </c>
      <c r="BMG3" s="3" t="s">
        <v>1012</v>
      </c>
      <c r="BMH3" s="3" t="s">
        <v>1012</v>
      </c>
      <c r="BMI3" s="3" t="s">
        <v>1012</v>
      </c>
      <c r="BMJ3" s="3" t="s">
        <v>1012</v>
      </c>
      <c r="BMK3" s="3" t="s">
        <v>1012</v>
      </c>
      <c r="BML3" s="3" t="s">
        <v>1012</v>
      </c>
      <c r="BMM3" s="3" t="s">
        <v>1012</v>
      </c>
      <c r="BMN3" s="3" t="s">
        <v>1012</v>
      </c>
      <c r="BMO3" s="3" t="s">
        <v>1012</v>
      </c>
      <c r="BMP3" s="3" t="s">
        <v>1012</v>
      </c>
      <c r="BMQ3" s="3" t="s">
        <v>1012</v>
      </c>
      <c r="BMR3" s="3" t="s">
        <v>1012</v>
      </c>
      <c r="BMS3" s="3" t="s">
        <v>1012</v>
      </c>
      <c r="BMT3" s="3" t="s">
        <v>1012</v>
      </c>
      <c r="BMU3" s="3" t="s">
        <v>1012</v>
      </c>
      <c r="BMV3" s="3" t="s">
        <v>1012</v>
      </c>
      <c r="BMW3" s="3" t="s">
        <v>1012</v>
      </c>
      <c r="BMX3" s="3" t="s">
        <v>1012</v>
      </c>
      <c r="BMY3" s="3" t="s">
        <v>1012</v>
      </c>
      <c r="BMZ3" s="3" t="s">
        <v>1012</v>
      </c>
      <c r="BNA3" s="3" t="s">
        <v>1012</v>
      </c>
      <c r="BNB3" s="3" t="s">
        <v>1012</v>
      </c>
      <c r="BNC3" s="3" t="s">
        <v>1012</v>
      </c>
      <c r="BND3" s="3" t="s">
        <v>1012</v>
      </c>
      <c r="BNE3" s="3" t="s">
        <v>1012</v>
      </c>
      <c r="BNF3" s="3" t="s">
        <v>1012</v>
      </c>
      <c r="BNG3" s="3" t="s">
        <v>1012</v>
      </c>
      <c r="BNH3" s="3" t="s">
        <v>1012</v>
      </c>
      <c r="BNI3" s="3" t="s">
        <v>1012</v>
      </c>
      <c r="BNJ3" s="3" t="s">
        <v>1012</v>
      </c>
      <c r="BNK3" s="3" t="s">
        <v>1012</v>
      </c>
      <c r="BNL3" s="3" t="s">
        <v>1012</v>
      </c>
      <c r="BNM3" s="3" t="s">
        <v>1012</v>
      </c>
      <c r="BNN3" s="3" t="s">
        <v>1012</v>
      </c>
      <c r="BNO3" s="3" t="s">
        <v>1012</v>
      </c>
      <c r="BNP3" s="3" t="s">
        <v>1012</v>
      </c>
      <c r="BNQ3" s="3" t="s">
        <v>1012</v>
      </c>
      <c r="BNR3" s="3" t="s">
        <v>1012</v>
      </c>
      <c r="BNS3" s="3" t="s">
        <v>1012</v>
      </c>
      <c r="BNT3" s="3" t="s">
        <v>1012</v>
      </c>
      <c r="BNU3" s="3" t="s">
        <v>1012</v>
      </c>
      <c r="BNV3" s="3" t="s">
        <v>1012</v>
      </c>
      <c r="BNW3" s="3" t="s">
        <v>1012</v>
      </c>
      <c r="BNX3" s="3" t="s">
        <v>1012</v>
      </c>
      <c r="BNY3" s="3" t="s">
        <v>1012</v>
      </c>
      <c r="BNZ3" s="3" t="s">
        <v>1012</v>
      </c>
      <c r="BOA3" s="3" t="s">
        <v>1012</v>
      </c>
      <c r="BOB3" s="3" t="s">
        <v>1012</v>
      </c>
      <c r="BOC3" s="3" t="s">
        <v>1012</v>
      </c>
      <c r="BOD3" s="3" t="s">
        <v>1012</v>
      </c>
      <c r="BOE3" s="3" t="s">
        <v>1012</v>
      </c>
      <c r="BOF3" s="3" t="s">
        <v>1012</v>
      </c>
      <c r="BOG3" s="3" t="s">
        <v>1012</v>
      </c>
      <c r="BOH3" s="3" t="s">
        <v>1012</v>
      </c>
      <c r="BOI3" s="3" t="s">
        <v>1012</v>
      </c>
      <c r="BOJ3" s="3" t="s">
        <v>1012</v>
      </c>
      <c r="BOK3" s="3" t="s">
        <v>1012</v>
      </c>
      <c r="BOL3" s="3" t="s">
        <v>1012</v>
      </c>
      <c r="BOM3" s="3" t="s">
        <v>1012</v>
      </c>
      <c r="BON3" s="3" t="s">
        <v>1012</v>
      </c>
      <c r="BOO3" s="3" t="s">
        <v>1012</v>
      </c>
      <c r="BOP3" s="3" t="s">
        <v>1012</v>
      </c>
      <c r="BOQ3" s="3" t="s">
        <v>1012</v>
      </c>
      <c r="BOR3" s="3" t="s">
        <v>1012</v>
      </c>
      <c r="BOS3" s="3" t="s">
        <v>1012</v>
      </c>
      <c r="BOT3" s="3" t="s">
        <v>1012</v>
      </c>
      <c r="BOU3" s="3" t="s">
        <v>1012</v>
      </c>
      <c r="BOV3" s="3" t="s">
        <v>1012</v>
      </c>
      <c r="BOW3" s="3" t="s">
        <v>1012</v>
      </c>
      <c r="BOX3" s="3" t="s">
        <v>1012</v>
      </c>
      <c r="BOY3" s="3" t="s">
        <v>1012</v>
      </c>
      <c r="BOZ3" s="3" t="s">
        <v>1012</v>
      </c>
      <c r="BPA3" s="3" t="s">
        <v>1012</v>
      </c>
      <c r="BPB3" s="3" t="s">
        <v>1012</v>
      </c>
      <c r="BPC3" s="3" t="s">
        <v>1012</v>
      </c>
      <c r="BPD3" s="3" t="s">
        <v>1012</v>
      </c>
      <c r="BPE3" s="3" t="s">
        <v>1012</v>
      </c>
      <c r="BPF3" s="3" t="s">
        <v>1012</v>
      </c>
      <c r="BPG3" s="3" t="s">
        <v>1012</v>
      </c>
      <c r="BPH3" s="3" t="s">
        <v>1012</v>
      </c>
      <c r="BPI3" s="3" t="s">
        <v>1012</v>
      </c>
      <c r="BPJ3" s="3" t="s">
        <v>1012</v>
      </c>
      <c r="BPK3" s="3" t="s">
        <v>1012</v>
      </c>
      <c r="BPL3" s="3" t="s">
        <v>1012</v>
      </c>
      <c r="BPM3" s="3" t="s">
        <v>1012</v>
      </c>
      <c r="BPN3" s="3" t="s">
        <v>1012</v>
      </c>
      <c r="BPO3" s="3" t="s">
        <v>1012</v>
      </c>
      <c r="BPP3" s="3" t="s">
        <v>1012</v>
      </c>
      <c r="BPQ3" s="3" t="s">
        <v>1012</v>
      </c>
      <c r="BPR3" s="3" t="s">
        <v>1012</v>
      </c>
      <c r="BPS3" s="3" t="s">
        <v>1012</v>
      </c>
      <c r="BPT3" s="3" t="s">
        <v>1012</v>
      </c>
      <c r="BPU3" s="3" t="s">
        <v>1012</v>
      </c>
      <c r="BPV3" s="3" t="s">
        <v>1012</v>
      </c>
      <c r="BPW3" s="3" t="s">
        <v>1012</v>
      </c>
      <c r="BPX3" s="3" t="s">
        <v>1012</v>
      </c>
      <c r="BPY3" s="3" t="s">
        <v>1012</v>
      </c>
      <c r="BPZ3" s="3" t="s">
        <v>1012</v>
      </c>
      <c r="BQA3" s="3" t="s">
        <v>1012</v>
      </c>
      <c r="BQB3" s="3" t="s">
        <v>1012</v>
      </c>
      <c r="BQC3" s="3" t="s">
        <v>1012</v>
      </c>
      <c r="BQD3" s="3" t="s">
        <v>1012</v>
      </c>
      <c r="BQE3" s="3" t="s">
        <v>1012</v>
      </c>
      <c r="BQF3" s="3" t="s">
        <v>1012</v>
      </c>
      <c r="BQG3" s="3" t="s">
        <v>1012</v>
      </c>
      <c r="BQH3" s="3" t="s">
        <v>1012</v>
      </c>
      <c r="BQI3" s="3" t="s">
        <v>1012</v>
      </c>
      <c r="BQJ3" s="3" t="s">
        <v>1012</v>
      </c>
      <c r="BQK3" s="3" t="s">
        <v>1012</v>
      </c>
      <c r="BQL3" s="3" t="s">
        <v>1012</v>
      </c>
      <c r="BQM3" s="3" t="s">
        <v>1012</v>
      </c>
      <c r="BQN3" s="3" t="s">
        <v>1012</v>
      </c>
      <c r="BQO3" s="3" t="s">
        <v>1012</v>
      </c>
      <c r="BQP3" s="3" t="s">
        <v>1012</v>
      </c>
      <c r="BQQ3" s="3" t="s">
        <v>1012</v>
      </c>
      <c r="BQR3" s="3" t="s">
        <v>1012</v>
      </c>
      <c r="BQS3" s="3" t="s">
        <v>1012</v>
      </c>
      <c r="BQT3" s="3" t="s">
        <v>1012</v>
      </c>
      <c r="BQU3" s="3" t="s">
        <v>1012</v>
      </c>
      <c r="BQV3" s="3" t="s">
        <v>1012</v>
      </c>
      <c r="BQW3" s="3" t="s">
        <v>1012</v>
      </c>
      <c r="BQX3" s="3" t="s">
        <v>1012</v>
      </c>
      <c r="BQY3" s="3" t="s">
        <v>1012</v>
      </c>
      <c r="BQZ3" s="3" t="s">
        <v>1012</v>
      </c>
      <c r="BRA3" s="3" t="s">
        <v>1012</v>
      </c>
      <c r="BRB3" s="3" t="s">
        <v>1012</v>
      </c>
      <c r="BRC3" s="3" t="s">
        <v>1012</v>
      </c>
      <c r="BRD3" s="3" t="s">
        <v>1012</v>
      </c>
      <c r="BRE3" s="3" t="s">
        <v>1012</v>
      </c>
      <c r="BRF3" s="3" t="s">
        <v>1012</v>
      </c>
      <c r="BRG3" s="3" t="s">
        <v>1012</v>
      </c>
      <c r="BRH3" s="3" t="s">
        <v>1012</v>
      </c>
      <c r="BRI3" s="3" t="s">
        <v>1012</v>
      </c>
      <c r="BRJ3" s="3" t="s">
        <v>1012</v>
      </c>
      <c r="BRK3" s="3" t="s">
        <v>1012</v>
      </c>
      <c r="BRL3" s="3" t="s">
        <v>1012</v>
      </c>
      <c r="BRM3" s="3" t="s">
        <v>1012</v>
      </c>
      <c r="BRN3" s="3" t="s">
        <v>1012</v>
      </c>
      <c r="BRO3" s="3" t="s">
        <v>1012</v>
      </c>
      <c r="BRP3" s="3" t="s">
        <v>1012</v>
      </c>
      <c r="BRQ3" s="3" t="s">
        <v>1012</v>
      </c>
      <c r="BRR3" s="3" t="s">
        <v>1012</v>
      </c>
      <c r="BRS3" s="3" t="s">
        <v>1012</v>
      </c>
      <c r="BRT3" s="3" t="s">
        <v>1012</v>
      </c>
      <c r="BRU3" s="3" t="s">
        <v>1012</v>
      </c>
      <c r="BRV3" s="3" t="s">
        <v>1012</v>
      </c>
      <c r="BRW3" s="3" t="s">
        <v>1012</v>
      </c>
      <c r="BRX3" s="3" t="s">
        <v>1012</v>
      </c>
      <c r="BRY3" s="3" t="s">
        <v>1012</v>
      </c>
      <c r="BRZ3" s="3" t="s">
        <v>1012</v>
      </c>
      <c r="BSA3" s="3" t="s">
        <v>1012</v>
      </c>
      <c r="BSB3" s="3" t="s">
        <v>1012</v>
      </c>
      <c r="BSC3" s="3" t="s">
        <v>1012</v>
      </c>
      <c r="BSD3" s="3" t="s">
        <v>1012</v>
      </c>
      <c r="BSE3" s="3" t="s">
        <v>1012</v>
      </c>
      <c r="BSF3" s="3" t="s">
        <v>1012</v>
      </c>
      <c r="BSG3" s="3" t="s">
        <v>1012</v>
      </c>
      <c r="BSH3" s="3" t="s">
        <v>1012</v>
      </c>
      <c r="BSI3" s="3" t="s">
        <v>1012</v>
      </c>
      <c r="BSJ3" s="3" t="s">
        <v>1012</v>
      </c>
      <c r="BSK3" s="3" t="s">
        <v>1012</v>
      </c>
      <c r="BSL3" s="3" t="s">
        <v>1012</v>
      </c>
      <c r="BSM3" s="3" t="s">
        <v>1012</v>
      </c>
      <c r="BSN3" s="3" t="s">
        <v>1012</v>
      </c>
      <c r="BSO3" s="3" t="s">
        <v>1012</v>
      </c>
      <c r="BSP3" s="3" t="s">
        <v>1012</v>
      </c>
      <c r="BSQ3" s="3" t="s">
        <v>1012</v>
      </c>
      <c r="BSR3" s="3" t="s">
        <v>1012</v>
      </c>
      <c r="BSS3" s="3" t="s">
        <v>1012</v>
      </c>
      <c r="BST3" s="3" t="s">
        <v>1012</v>
      </c>
      <c r="BSU3" s="3" t="s">
        <v>1012</v>
      </c>
      <c r="BSV3" s="3" t="s">
        <v>1012</v>
      </c>
      <c r="BSW3" s="3" t="s">
        <v>1012</v>
      </c>
      <c r="BSX3" s="3" t="s">
        <v>1012</v>
      </c>
      <c r="BSY3" s="3" t="s">
        <v>1012</v>
      </c>
      <c r="BSZ3" s="3" t="s">
        <v>1012</v>
      </c>
      <c r="BTA3" s="3" t="s">
        <v>1012</v>
      </c>
      <c r="BTB3" s="3" t="s">
        <v>1012</v>
      </c>
      <c r="BTC3" s="3" t="s">
        <v>1012</v>
      </c>
      <c r="BTD3" s="3" t="s">
        <v>1012</v>
      </c>
      <c r="BTE3" s="3" t="s">
        <v>1012</v>
      </c>
      <c r="BTF3" s="3" t="s">
        <v>1012</v>
      </c>
      <c r="BTG3" s="3" t="s">
        <v>1012</v>
      </c>
      <c r="BTH3" s="3" t="s">
        <v>1012</v>
      </c>
      <c r="BTI3" s="3" t="s">
        <v>1012</v>
      </c>
      <c r="BTJ3" s="3" t="s">
        <v>1012</v>
      </c>
      <c r="BTK3" s="3" t="s">
        <v>1012</v>
      </c>
      <c r="BTL3" s="3" t="s">
        <v>1012</v>
      </c>
      <c r="BTM3" s="3" t="s">
        <v>1012</v>
      </c>
      <c r="BTN3" s="3" t="s">
        <v>1012</v>
      </c>
      <c r="BTO3" s="3" t="s">
        <v>1012</v>
      </c>
      <c r="BTP3" s="3" t="s">
        <v>1012</v>
      </c>
      <c r="BTQ3" s="3" t="s">
        <v>1012</v>
      </c>
      <c r="BTR3" s="3" t="s">
        <v>1012</v>
      </c>
      <c r="BTS3" s="3" t="s">
        <v>1012</v>
      </c>
      <c r="BTT3" s="3" t="s">
        <v>1012</v>
      </c>
      <c r="BTU3" s="3" t="s">
        <v>1012</v>
      </c>
      <c r="BTV3" s="3" t="s">
        <v>1012</v>
      </c>
      <c r="BTW3" s="3" t="s">
        <v>1012</v>
      </c>
      <c r="BTX3" s="3" t="s">
        <v>1012</v>
      </c>
      <c r="BTY3" s="3" t="s">
        <v>1012</v>
      </c>
      <c r="BTZ3" s="3" t="s">
        <v>1012</v>
      </c>
      <c r="BUA3" s="3" t="s">
        <v>1012</v>
      </c>
      <c r="BUB3" s="3" t="s">
        <v>1012</v>
      </c>
      <c r="BUC3" s="3" t="s">
        <v>1012</v>
      </c>
      <c r="BUD3" s="3" t="s">
        <v>1012</v>
      </c>
      <c r="BUE3" s="3" t="s">
        <v>1012</v>
      </c>
      <c r="BUF3" s="3" t="s">
        <v>1012</v>
      </c>
      <c r="BUG3" s="3" t="s">
        <v>1012</v>
      </c>
      <c r="BUH3" s="3" t="s">
        <v>1012</v>
      </c>
      <c r="BUI3" s="3" t="s">
        <v>1012</v>
      </c>
      <c r="BUJ3" s="3" t="s">
        <v>1012</v>
      </c>
      <c r="BUK3" s="3" t="s">
        <v>1012</v>
      </c>
      <c r="BUL3" s="3" t="s">
        <v>1012</v>
      </c>
      <c r="BUM3" s="3" t="s">
        <v>1012</v>
      </c>
      <c r="BUN3" s="3" t="s">
        <v>1012</v>
      </c>
      <c r="BUO3" s="3" t="s">
        <v>1012</v>
      </c>
      <c r="BUP3" s="3" t="s">
        <v>1012</v>
      </c>
      <c r="BUQ3" s="3" t="s">
        <v>1012</v>
      </c>
      <c r="BUR3" s="3" t="s">
        <v>1012</v>
      </c>
      <c r="BUS3" s="3" t="s">
        <v>1012</v>
      </c>
      <c r="BUT3" s="3" t="s">
        <v>1012</v>
      </c>
      <c r="BUU3" s="3" t="s">
        <v>1012</v>
      </c>
      <c r="BUV3" s="3" t="s">
        <v>1012</v>
      </c>
      <c r="BUW3" s="3" t="s">
        <v>1012</v>
      </c>
      <c r="BUX3" s="3" t="s">
        <v>1012</v>
      </c>
      <c r="BUY3" s="3" t="s">
        <v>1012</v>
      </c>
      <c r="BUZ3" s="3" t="s">
        <v>1012</v>
      </c>
      <c r="BVA3" s="3" t="s">
        <v>1012</v>
      </c>
      <c r="BVB3" s="3" t="s">
        <v>1012</v>
      </c>
      <c r="BVC3" s="3" t="s">
        <v>1012</v>
      </c>
      <c r="BVD3" s="3" t="s">
        <v>1012</v>
      </c>
      <c r="BVE3" s="3" t="s">
        <v>1012</v>
      </c>
      <c r="BVF3" s="3" t="s">
        <v>1012</v>
      </c>
      <c r="BVG3" s="3" t="s">
        <v>1012</v>
      </c>
      <c r="BVH3" s="3" t="s">
        <v>1012</v>
      </c>
      <c r="BVI3" s="3" t="s">
        <v>1012</v>
      </c>
      <c r="BVJ3" s="3" t="s">
        <v>1012</v>
      </c>
      <c r="BVK3" s="3" t="s">
        <v>1012</v>
      </c>
      <c r="BVL3" s="3" t="s">
        <v>1012</v>
      </c>
      <c r="BVM3" s="3" t="s">
        <v>1012</v>
      </c>
      <c r="BVN3" s="3" t="s">
        <v>1012</v>
      </c>
      <c r="BVO3" s="3" t="s">
        <v>1012</v>
      </c>
      <c r="BVP3" s="3" t="s">
        <v>1012</v>
      </c>
      <c r="BVQ3" s="3" t="s">
        <v>1012</v>
      </c>
      <c r="BVR3" s="3" t="s">
        <v>1012</v>
      </c>
      <c r="BVS3" s="3" t="s">
        <v>1012</v>
      </c>
      <c r="BVT3" s="3" t="s">
        <v>1012</v>
      </c>
      <c r="BVU3" s="3" t="s">
        <v>1012</v>
      </c>
      <c r="BVV3" s="3" t="s">
        <v>1012</v>
      </c>
      <c r="BVW3" s="3" t="s">
        <v>1012</v>
      </c>
      <c r="BVX3" s="3" t="s">
        <v>1012</v>
      </c>
      <c r="BVY3" s="3" t="s">
        <v>1012</v>
      </c>
      <c r="BVZ3" s="3" t="s">
        <v>1012</v>
      </c>
      <c r="BWA3" s="3" t="s">
        <v>1012</v>
      </c>
      <c r="BWB3" s="3" t="s">
        <v>1012</v>
      </c>
      <c r="BWC3" s="3" t="s">
        <v>1012</v>
      </c>
      <c r="BWD3" s="3" t="s">
        <v>1012</v>
      </c>
      <c r="BWE3" s="3" t="s">
        <v>1012</v>
      </c>
      <c r="BWF3" s="3" t="s">
        <v>1012</v>
      </c>
      <c r="BWG3" s="3" t="s">
        <v>1012</v>
      </c>
      <c r="BWH3" s="3" t="s">
        <v>1012</v>
      </c>
      <c r="BWI3" s="3" t="s">
        <v>1012</v>
      </c>
      <c r="BWJ3" s="3" t="s">
        <v>1012</v>
      </c>
      <c r="BWK3" s="3" t="s">
        <v>1012</v>
      </c>
      <c r="BWL3" s="3" t="s">
        <v>1012</v>
      </c>
      <c r="BWM3" s="3" t="s">
        <v>1012</v>
      </c>
      <c r="BWN3" s="3" t="s">
        <v>1012</v>
      </c>
      <c r="BWO3" s="3" t="s">
        <v>1012</v>
      </c>
      <c r="BWP3" s="3" t="s">
        <v>1012</v>
      </c>
      <c r="BWQ3" s="3" t="s">
        <v>1012</v>
      </c>
      <c r="BWR3" s="3" t="s">
        <v>1012</v>
      </c>
      <c r="BWS3" s="3" t="s">
        <v>1012</v>
      </c>
      <c r="BWT3" s="3" t="s">
        <v>1012</v>
      </c>
      <c r="BWU3" s="3" t="s">
        <v>1012</v>
      </c>
      <c r="BWV3" s="3" t="s">
        <v>1012</v>
      </c>
      <c r="BWW3" s="3" t="s">
        <v>1012</v>
      </c>
      <c r="BWX3" s="3" t="s">
        <v>1012</v>
      </c>
      <c r="BWY3" s="3" t="s">
        <v>1012</v>
      </c>
      <c r="BWZ3" s="3" t="s">
        <v>1012</v>
      </c>
      <c r="BXA3" s="3" t="s">
        <v>1012</v>
      </c>
      <c r="BXB3" s="3" t="s">
        <v>1012</v>
      </c>
      <c r="BXC3" s="3" t="s">
        <v>1012</v>
      </c>
      <c r="BXD3" s="3" t="s">
        <v>1012</v>
      </c>
      <c r="BXE3" s="3" t="s">
        <v>1012</v>
      </c>
      <c r="BXF3" s="3" t="s">
        <v>1012</v>
      </c>
      <c r="BXG3" s="3" t="s">
        <v>1012</v>
      </c>
      <c r="BXH3" s="3" t="s">
        <v>1012</v>
      </c>
      <c r="BXI3" s="3" t="s">
        <v>1012</v>
      </c>
      <c r="BXJ3" s="3" t="s">
        <v>1012</v>
      </c>
      <c r="BXK3" s="3" t="s">
        <v>1012</v>
      </c>
      <c r="BXL3" s="3" t="s">
        <v>1012</v>
      </c>
      <c r="BXM3" s="3" t="s">
        <v>1012</v>
      </c>
      <c r="BXN3" s="3" t="s">
        <v>1012</v>
      </c>
      <c r="BXO3" s="3" t="s">
        <v>1012</v>
      </c>
      <c r="BXP3" s="3" t="s">
        <v>1012</v>
      </c>
      <c r="BXQ3" s="3" t="s">
        <v>1012</v>
      </c>
      <c r="BXR3" s="3" t="s">
        <v>1012</v>
      </c>
      <c r="BXS3" s="3" t="s">
        <v>1012</v>
      </c>
      <c r="BXT3" s="3" t="s">
        <v>1012</v>
      </c>
      <c r="BXU3" s="3" t="s">
        <v>1012</v>
      </c>
      <c r="BXV3" s="3" t="s">
        <v>1012</v>
      </c>
      <c r="BXW3" s="3" t="s">
        <v>1012</v>
      </c>
      <c r="BXX3" s="3" t="s">
        <v>1012</v>
      </c>
      <c r="BXY3" s="3" t="s">
        <v>1012</v>
      </c>
      <c r="BXZ3" s="3" t="s">
        <v>1012</v>
      </c>
      <c r="BYA3" s="3" t="s">
        <v>1012</v>
      </c>
      <c r="BYB3" s="3" t="s">
        <v>1012</v>
      </c>
      <c r="BYC3" s="3" t="s">
        <v>1012</v>
      </c>
      <c r="BYD3" s="3" t="s">
        <v>1012</v>
      </c>
      <c r="BYE3" s="3" t="s">
        <v>1012</v>
      </c>
      <c r="BYF3" s="3" t="s">
        <v>1012</v>
      </c>
      <c r="BYG3" s="3" t="s">
        <v>1012</v>
      </c>
      <c r="BYH3" s="3" t="s">
        <v>1012</v>
      </c>
      <c r="BYI3" s="3" t="s">
        <v>1012</v>
      </c>
      <c r="BYJ3" s="3" t="s">
        <v>1012</v>
      </c>
      <c r="BYK3" s="3" t="s">
        <v>1012</v>
      </c>
      <c r="BYL3" s="3" t="s">
        <v>1012</v>
      </c>
      <c r="BYM3" s="3" t="s">
        <v>1012</v>
      </c>
      <c r="BYN3" s="3" t="s">
        <v>1012</v>
      </c>
      <c r="BYO3" s="3" t="s">
        <v>1012</v>
      </c>
      <c r="BYP3" s="3" t="s">
        <v>1012</v>
      </c>
      <c r="BYQ3" s="3" t="s">
        <v>1012</v>
      </c>
      <c r="BYR3" s="3" t="s">
        <v>1012</v>
      </c>
      <c r="BYS3" s="3" t="s">
        <v>1012</v>
      </c>
      <c r="BYT3" s="3" t="s">
        <v>1012</v>
      </c>
      <c r="BYU3" s="3" t="s">
        <v>1012</v>
      </c>
      <c r="BYV3" s="3" t="s">
        <v>1012</v>
      </c>
      <c r="BYW3" s="3" t="s">
        <v>1012</v>
      </c>
      <c r="BYX3" s="3" t="s">
        <v>1012</v>
      </c>
      <c r="BYY3" s="3" t="s">
        <v>1012</v>
      </c>
      <c r="BYZ3" s="3" t="s">
        <v>1012</v>
      </c>
      <c r="BZA3" s="3" t="s">
        <v>1012</v>
      </c>
      <c r="BZB3" s="3" t="s">
        <v>1012</v>
      </c>
      <c r="BZC3" s="3" t="s">
        <v>1012</v>
      </c>
      <c r="BZD3" s="3" t="s">
        <v>1012</v>
      </c>
      <c r="BZE3" s="3" t="s">
        <v>1012</v>
      </c>
      <c r="BZF3" s="3" t="s">
        <v>1012</v>
      </c>
      <c r="BZG3" s="3" t="s">
        <v>1012</v>
      </c>
      <c r="BZH3" s="3" t="s">
        <v>1012</v>
      </c>
      <c r="BZI3" s="3" t="s">
        <v>1012</v>
      </c>
      <c r="BZJ3" s="3" t="s">
        <v>1012</v>
      </c>
      <c r="BZK3" s="3" t="s">
        <v>1012</v>
      </c>
      <c r="BZL3" s="3" t="s">
        <v>1012</v>
      </c>
      <c r="BZM3" s="3" t="s">
        <v>1012</v>
      </c>
      <c r="BZN3" s="3" t="s">
        <v>1012</v>
      </c>
      <c r="BZO3" s="3" t="s">
        <v>1012</v>
      </c>
      <c r="BZP3" s="3" t="s">
        <v>1012</v>
      </c>
      <c r="BZQ3" s="3" t="s">
        <v>1012</v>
      </c>
      <c r="BZR3" s="3" t="s">
        <v>1012</v>
      </c>
      <c r="BZS3" s="3" t="s">
        <v>1012</v>
      </c>
      <c r="BZT3" s="3" t="s">
        <v>1012</v>
      </c>
      <c r="BZU3" s="3" t="s">
        <v>1012</v>
      </c>
      <c r="BZV3" s="3" t="s">
        <v>1012</v>
      </c>
      <c r="BZW3" s="3" t="s">
        <v>1012</v>
      </c>
      <c r="BZX3" s="3" t="s">
        <v>1012</v>
      </c>
      <c r="BZY3" s="3" t="s">
        <v>1012</v>
      </c>
      <c r="BZZ3" s="3" t="s">
        <v>1012</v>
      </c>
      <c r="CAA3" s="3" t="s">
        <v>1012</v>
      </c>
      <c r="CAB3" s="3" t="s">
        <v>1012</v>
      </c>
      <c r="CAC3" s="3" t="s">
        <v>1012</v>
      </c>
      <c r="CAD3" s="3" t="s">
        <v>1012</v>
      </c>
      <c r="CAE3" s="3" t="s">
        <v>1012</v>
      </c>
      <c r="CAF3" s="3" t="s">
        <v>1012</v>
      </c>
      <c r="CAG3" s="3" t="s">
        <v>1012</v>
      </c>
      <c r="CAH3" s="3" t="s">
        <v>1012</v>
      </c>
      <c r="CAI3" s="3" t="s">
        <v>1012</v>
      </c>
      <c r="CAJ3" s="3" t="s">
        <v>1012</v>
      </c>
      <c r="CAK3" s="3" t="s">
        <v>1012</v>
      </c>
      <c r="CAL3" s="3" t="s">
        <v>1012</v>
      </c>
      <c r="CAM3" s="3" t="s">
        <v>1012</v>
      </c>
      <c r="CAN3" s="3" t="s">
        <v>1012</v>
      </c>
      <c r="CAO3" s="3" t="s">
        <v>1012</v>
      </c>
      <c r="CAP3" s="3" t="s">
        <v>1012</v>
      </c>
      <c r="CAQ3" s="3" t="s">
        <v>1012</v>
      </c>
      <c r="CAR3" s="3" t="s">
        <v>1012</v>
      </c>
      <c r="CAS3" s="3" t="s">
        <v>1012</v>
      </c>
      <c r="CAT3" s="3" t="s">
        <v>1012</v>
      </c>
      <c r="CAU3" s="3" t="s">
        <v>1012</v>
      </c>
      <c r="CAV3" s="3" t="s">
        <v>1012</v>
      </c>
      <c r="CAW3" s="3" t="s">
        <v>1012</v>
      </c>
      <c r="CAX3" s="3" t="s">
        <v>1012</v>
      </c>
      <c r="CAY3" s="3" t="s">
        <v>1012</v>
      </c>
      <c r="CAZ3" s="3" t="s">
        <v>1012</v>
      </c>
      <c r="CBA3" s="3" t="s">
        <v>1012</v>
      </c>
      <c r="CBB3" s="3" t="s">
        <v>1012</v>
      </c>
      <c r="CBC3" s="3" t="s">
        <v>1012</v>
      </c>
      <c r="CBD3" s="3" t="s">
        <v>1012</v>
      </c>
      <c r="CBE3" s="3" t="s">
        <v>1012</v>
      </c>
      <c r="CBF3" s="3" t="s">
        <v>1012</v>
      </c>
      <c r="CBG3" s="3" t="s">
        <v>1012</v>
      </c>
      <c r="CBH3" s="3" t="s">
        <v>1012</v>
      </c>
      <c r="CBI3" s="3" t="s">
        <v>1012</v>
      </c>
      <c r="CBJ3" s="3" t="s">
        <v>1012</v>
      </c>
      <c r="CBK3" s="3" t="s">
        <v>1012</v>
      </c>
      <c r="CBL3" s="3" t="s">
        <v>1012</v>
      </c>
      <c r="CBM3" s="3" t="s">
        <v>1012</v>
      </c>
      <c r="CBN3" s="3" t="s">
        <v>1012</v>
      </c>
      <c r="CBO3" s="3" t="s">
        <v>1012</v>
      </c>
      <c r="CBP3" s="3" t="s">
        <v>1012</v>
      </c>
      <c r="CBQ3" s="3" t="s">
        <v>1012</v>
      </c>
      <c r="CBR3" s="3" t="s">
        <v>1012</v>
      </c>
      <c r="CBS3" s="3" t="s">
        <v>1012</v>
      </c>
      <c r="CBT3" s="3" t="s">
        <v>1012</v>
      </c>
      <c r="CBU3" s="3" t="s">
        <v>1012</v>
      </c>
      <c r="CBV3" s="3" t="s">
        <v>1012</v>
      </c>
      <c r="CBW3" s="3" t="s">
        <v>1012</v>
      </c>
      <c r="CBX3" s="3" t="s">
        <v>1012</v>
      </c>
      <c r="CBY3" s="3" t="s">
        <v>1012</v>
      </c>
      <c r="CBZ3" s="3" t="s">
        <v>1012</v>
      </c>
      <c r="CCA3" s="3" t="s">
        <v>1012</v>
      </c>
      <c r="CCB3" s="3" t="s">
        <v>1012</v>
      </c>
      <c r="CCC3" s="3" t="s">
        <v>1012</v>
      </c>
      <c r="CCD3" s="3" t="s">
        <v>1012</v>
      </c>
      <c r="CCE3" s="3" t="s">
        <v>1012</v>
      </c>
      <c r="CCF3" s="3" t="s">
        <v>1012</v>
      </c>
      <c r="CCG3" s="3" t="s">
        <v>1012</v>
      </c>
      <c r="CCH3" s="3" t="s">
        <v>1012</v>
      </c>
      <c r="CCI3" s="3" t="s">
        <v>1012</v>
      </c>
      <c r="CCJ3" s="3" t="s">
        <v>1012</v>
      </c>
      <c r="CCK3" s="3" t="s">
        <v>1012</v>
      </c>
      <c r="CCL3" s="3" t="s">
        <v>1012</v>
      </c>
      <c r="CCM3" s="3" t="s">
        <v>1012</v>
      </c>
      <c r="CCN3" s="3" t="s">
        <v>1012</v>
      </c>
      <c r="CCO3" s="3" t="s">
        <v>1012</v>
      </c>
      <c r="CCP3" s="3" t="s">
        <v>1012</v>
      </c>
      <c r="CCQ3" s="3" t="s">
        <v>1012</v>
      </c>
      <c r="CCR3" s="3" t="s">
        <v>1012</v>
      </c>
      <c r="CCS3" s="3" t="s">
        <v>1012</v>
      </c>
      <c r="CCT3" s="3" t="s">
        <v>1012</v>
      </c>
      <c r="CCU3" s="3" t="s">
        <v>1012</v>
      </c>
      <c r="CCV3" s="3" t="s">
        <v>1012</v>
      </c>
      <c r="CCW3" s="3" t="s">
        <v>1012</v>
      </c>
      <c r="CCX3" s="3" t="s">
        <v>1012</v>
      </c>
      <c r="CCY3" s="3" t="s">
        <v>1012</v>
      </c>
      <c r="CCZ3" s="3" t="s">
        <v>1012</v>
      </c>
      <c r="CDA3" s="3" t="s">
        <v>1012</v>
      </c>
      <c r="CDB3" s="3" t="s">
        <v>1012</v>
      </c>
      <c r="CDC3" s="3" t="s">
        <v>1012</v>
      </c>
      <c r="CDD3" s="3" t="s">
        <v>1012</v>
      </c>
      <c r="CDE3" s="3" t="s">
        <v>1012</v>
      </c>
      <c r="CDF3" s="3" t="s">
        <v>1012</v>
      </c>
      <c r="CDG3" s="3" t="s">
        <v>1012</v>
      </c>
      <c r="CDH3" s="3" t="s">
        <v>1012</v>
      </c>
      <c r="CDI3" s="3" t="s">
        <v>1012</v>
      </c>
      <c r="CDJ3" s="3" t="s">
        <v>1012</v>
      </c>
      <c r="CDK3" s="3" t="s">
        <v>1012</v>
      </c>
      <c r="CDL3" s="3" t="s">
        <v>1012</v>
      </c>
      <c r="CDM3" s="3" t="s">
        <v>1012</v>
      </c>
      <c r="CDN3" s="3" t="s">
        <v>1012</v>
      </c>
      <c r="CDO3" s="3" t="s">
        <v>1012</v>
      </c>
      <c r="CDP3" s="3" t="s">
        <v>1012</v>
      </c>
      <c r="CDQ3" s="3" t="s">
        <v>1012</v>
      </c>
      <c r="CDR3" s="3" t="s">
        <v>1012</v>
      </c>
      <c r="CDS3" s="3" t="s">
        <v>1012</v>
      </c>
      <c r="CDT3" s="3" t="s">
        <v>1012</v>
      </c>
      <c r="CDU3" s="3" t="s">
        <v>1012</v>
      </c>
      <c r="CDV3" s="3" t="s">
        <v>1012</v>
      </c>
      <c r="CDW3" s="3" t="s">
        <v>1012</v>
      </c>
      <c r="CDX3" s="3" t="s">
        <v>1012</v>
      </c>
      <c r="CDY3" s="3" t="s">
        <v>1012</v>
      </c>
      <c r="CDZ3" s="3" t="s">
        <v>1012</v>
      </c>
      <c r="CEA3" s="3" t="s">
        <v>1012</v>
      </c>
      <c r="CEB3" s="3" t="s">
        <v>1012</v>
      </c>
      <c r="CEC3" s="3" t="s">
        <v>1012</v>
      </c>
      <c r="CED3" s="3" t="s">
        <v>1012</v>
      </c>
      <c r="CEE3" s="3" t="s">
        <v>1012</v>
      </c>
      <c r="CEF3" s="3" t="s">
        <v>1012</v>
      </c>
      <c r="CEG3" s="3" t="s">
        <v>1012</v>
      </c>
      <c r="CEH3" s="3" t="s">
        <v>1012</v>
      </c>
      <c r="CEI3" s="3" t="s">
        <v>1012</v>
      </c>
      <c r="CEJ3" s="3" t="s">
        <v>1012</v>
      </c>
      <c r="CEK3" s="3" t="s">
        <v>1012</v>
      </c>
      <c r="CEL3" s="3" t="s">
        <v>1012</v>
      </c>
      <c r="CEM3" s="3" t="s">
        <v>1012</v>
      </c>
      <c r="CEN3" s="3" t="s">
        <v>1012</v>
      </c>
      <c r="CEO3" s="3" t="s">
        <v>1012</v>
      </c>
      <c r="CEP3" s="3" t="s">
        <v>1012</v>
      </c>
      <c r="CEQ3" s="3" t="s">
        <v>1012</v>
      </c>
      <c r="CER3" s="3" t="s">
        <v>1012</v>
      </c>
      <c r="CES3" s="3" t="s">
        <v>1012</v>
      </c>
      <c r="CET3" s="3" t="s">
        <v>1012</v>
      </c>
      <c r="CEU3" s="3" t="s">
        <v>1012</v>
      </c>
      <c r="CEV3" s="3" t="s">
        <v>1012</v>
      </c>
      <c r="CEW3" s="3" t="s">
        <v>1012</v>
      </c>
      <c r="CEX3" s="3" t="s">
        <v>1012</v>
      </c>
      <c r="CEY3" s="3" t="s">
        <v>1012</v>
      </c>
      <c r="CEZ3" s="3" t="s">
        <v>1012</v>
      </c>
      <c r="CFA3" s="3" t="s">
        <v>1012</v>
      </c>
      <c r="CFB3" s="3" t="s">
        <v>1012</v>
      </c>
      <c r="CFC3" s="3" t="s">
        <v>1012</v>
      </c>
      <c r="CFD3" s="3" t="s">
        <v>1012</v>
      </c>
      <c r="CFE3" s="3" t="s">
        <v>1012</v>
      </c>
      <c r="CFF3" s="3" t="s">
        <v>1012</v>
      </c>
      <c r="CFG3" s="3" t="s">
        <v>1012</v>
      </c>
      <c r="CFH3" s="3" t="s">
        <v>1012</v>
      </c>
      <c r="CFI3" s="3" t="s">
        <v>1012</v>
      </c>
      <c r="CFJ3" s="3" t="s">
        <v>1012</v>
      </c>
      <c r="CFK3" s="3" t="s">
        <v>1012</v>
      </c>
      <c r="CFL3" s="3" t="s">
        <v>1012</v>
      </c>
      <c r="CFM3" s="3" t="s">
        <v>1012</v>
      </c>
      <c r="CFN3" s="3" t="s">
        <v>1012</v>
      </c>
      <c r="CFO3" s="3" t="s">
        <v>1012</v>
      </c>
      <c r="CFP3" s="3" t="s">
        <v>1012</v>
      </c>
      <c r="CFQ3" s="3" t="s">
        <v>1012</v>
      </c>
      <c r="CFR3" s="3" t="s">
        <v>1012</v>
      </c>
      <c r="CFS3" s="3" t="s">
        <v>1012</v>
      </c>
      <c r="CFT3" s="3" t="s">
        <v>1012</v>
      </c>
      <c r="CFU3" s="3" t="s">
        <v>1012</v>
      </c>
      <c r="CFV3" s="3" t="s">
        <v>1012</v>
      </c>
      <c r="CFW3" s="3" t="s">
        <v>1012</v>
      </c>
      <c r="CFX3" s="3" t="s">
        <v>1012</v>
      </c>
      <c r="CFY3" s="3" t="s">
        <v>1012</v>
      </c>
      <c r="CFZ3" s="3" t="s">
        <v>1012</v>
      </c>
      <c r="CGA3" s="3" t="s">
        <v>1012</v>
      </c>
      <c r="CGB3" s="3" t="s">
        <v>1012</v>
      </c>
      <c r="CGC3" s="3" t="s">
        <v>1012</v>
      </c>
      <c r="CGD3" s="3" t="s">
        <v>1012</v>
      </c>
      <c r="CGE3" s="3" t="s">
        <v>1012</v>
      </c>
      <c r="CGF3" s="3" t="s">
        <v>1012</v>
      </c>
      <c r="CGG3" s="3" t="s">
        <v>1012</v>
      </c>
      <c r="CGH3" s="3" t="s">
        <v>1012</v>
      </c>
      <c r="CGI3" s="3" t="s">
        <v>1012</v>
      </c>
      <c r="CGJ3" s="3" t="s">
        <v>1012</v>
      </c>
      <c r="CGK3" s="3" t="s">
        <v>1012</v>
      </c>
      <c r="CGL3" s="3" t="s">
        <v>1012</v>
      </c>
      <c r="CGM3" s="3" t="s">
        <v>1012</v>
      </c>
      <c r="CGN3" s="3" t="s">
        <v>1012</v>
      </c>
      <c r="CGO3" s="3" t="s">
        <v>1012</v>
      </c>
      <c r="CGP3" s="3" t="s">
        <v>1012</v>
      </c>
      <c r="CGQ3" s="3" t="s">
        <v>1012</v>
      </c>
      <c r="CGR3" s="3" t="s">
        <v>1012</v>
      </c>
      <c r="CGS3" s="3" t="s">
        <v>1012</v>
      </c>
      <c r="CGT3" s="3" t="s">
        <v>1012</v>
      </c>
      <c r="CGU3" s="3" t="s">
        <v>1012</v>
      </c>
      <c r="CGV3" s="3" t="s">
        <v>1012</v>
      </c>
      <c r="CGW3" s="3" t="s">
        <v>1012</v>
      </c>
      <c r="CGX3" s="3" t="s">
        <v>1012</v>
      </c>
      <c r="CGY3" s="3" t="s">
        <v>1012</v>
      </c>
      <c r="CGZ3" s="3" t="s">
        <v>1012</v>
      </c>
      <c r="CHA3" s="3" t="s">
        <v>1012</v>
      </c>
      <c r="CHB3" s="3" t="s">
        <v>1012</v>
      </c>
      <c r="CHC3" s="3" t="s">
        <v>1012</v>
      </c>
      <c r="CHD3" s="3" t="s">
        <v>1012</v>
      </c>
      <c r="CHE3" s="3" t="s">
        <v>1012</v>
      </c>
      <c r="CHF3" s="3" t="s">
        <v>1012</v>
      </c>
      <c r="CHG3" s="3" t="s">
        <v>1012</v>
      </c>
      <c r="CHH3" s="3" t="s">
        <v>1012</v>
      </c>
      <c r="CHI3" s="3" t="s">
        <v>1012</v>
      </c>
      <c r="CHJ3" s="3" t="s">
        <v>1012</v>
      </c>
      <c r="CHK3" s="3" t="s">
        <v>1012</v>
      </c>
      <c r="CHL3" s="3" t="s">
        <v>1012</v>
      </c>
      <c r="CHM3" s="3" t="s">
        <v>1012</v>
      </c>
      <c r="CHN3" s="3" t="s">
        <v>1012</v>
      </c>
      <c r="CHO3" s="3" t="s">
        <v>1012</v>
      </c>
      <c r="CHP3" s="3" t="s">
        <v>1012</v>
      </c>
      <c r="CHQ3" s="3" t="s">
        <v>1012</v>
      </c>
      <c r="CHR3" s="3" t="s">
        <v>1012</v>
      </c>
      <c r="CHS3" s="3" t="s">
        <v>1012</v>
      </c>
      <c r="CHT3" s="3" t="s">
        <v>1012</v>
      </c>
      <c r="CHU3" s="3" t="s">
        <v>1012</v>
      </c>
      <c r="CHV3" s="3" t="s">
        <v>1012</v>
      </c>
      <c r="CHW3" s="3" t="s">
        <v>1012</v>
      </c>
      <c r="CHX3" s="3" t="s">
        <v>1012</v>
      </c>
      <c r="CHY3" s="3" t="s">
        <v>1012</v>
      </c>
      <c r="CHZ3" s="3" t="s">
        <v>1012</v>
      </c>
      <c r="CIA3" s="3" t="s">
        <v>1012</v>
      </c>
      <c r="CIB3" s="3" t="s">
        <v>1012</v>
      </c>
      <c r="CIC3" s="3" t="s">
        <v>1012</v>
      </c>
      <c r="CID3" s="3" t="s">
        <v>1012</v>
      </c>
      <c r="CIE3" s="3" t="s">
        <v>1012</v>
      </c>
      <c r="CIF3" s="3" t="s">
        <v>1012</v>
      </c>
      <c r="CIG3" s="3" t="s">
        <v>1012</v>
      </c>
      <c r="CIH3" s="3" t="s">
        <v>1012</v>
      </c>
      <c r="CII3" s="3" t="s">
        <v>1012</v>
      </c>
      <c r="CIJ3" s="3" t="s">
        <v>1012</v>
      </c>
      <c r="CIK3" s="3" t="s">
        <v>1012</v>
      </c>
      <c r="CIL3" s="3" t="s">
        <v>1012</v>
      </c>
      <c r="CIM3" s="3" t="s">
        <v>1012</v>
      </c>
      <c r="CIN3" s="3" t="s">
        <v>1012</v>
      </c>
      <c r="CIO3" s="3" t="s">
        <v>1012</v>
      </c>
      <c r="CIP3" s="3" t="s">
        <v>1012</v>
      </c>
      <c r="CIQ3" s="3" t="s">
        <v>1012</v>
      </c>
      <c r="CIR3" s="3" t="s">
        <v>1012</v>
      </c>
      <c r="CIS3" s="3" t="s">
        <v>1012</v>
      </c>
      <c r="CIT3" s="3" t="s">
        <v>1012</v>
      </c>
      <c r="CIU3" s="3" t="s">
        <v>1012</v>
      </c>
      <c r="CIV3" s="3" t="s">
        <v>1012</v>
      </c>
      <c r="CIW3" s="3" t="s">
        <v>1012</v>
      </c>
      <c r="CIX3" s="3" t="s">
        <v>1012</v>
      </c>
      <c r="CIY3" s="3" t="s">
        <v>1012</v>
      </c>
      <c r="CIZ3" s="3" t="s">
        <v>1012</v>
      </c>
      <c r="CJA3" s="3" t="s">
        <v>1012</v>
      </c>
      <c r="CJB3" s="3" t="s">
        <v>1012</v>
      </c>
      <c r="CJC3" s="3" t="s">
        <v>1012</v>
      </c>
      <c r="CJD3" s="3" t="s">
        <v>1012</v>
      </c>
      <c r="CJE3" s="3" t="s">
        <v>1012</v>
      </c>
      <c r="CJF3" s="3" t="s">
        <v>1012</v>
      </c>
      <c r="CJG3" s="3" t="s">
        <v>1012</v>
      </c>
      <c r="CJH3" s="3" t="s">
        <v>1012</v>
      </c>
      <c r="CJI3" s="3" t="s">
        <v>1012</v>
      </c>
      <c r="CJJ3" s="3" t="s">
        <v>1012</v>
      </c>
      <c r="CJK3" s="3" t="s">
        <v>1012</v>
      </c>
      <c r="CJL3" s="3" t="s">
        <v>1012</v>
      </c>
      <c r="CJM3" s="3" t="s">
        <v>1012</v>
      </c>
      <c r="CJN3" s="3" t="s">
        <v>1012</v>
      </c>
      <c r="CJO3" s="3" t="s">
        <v>1012</v>
      </c>
      <c r="CJP3" s="3" t="s">
        <v>1012</v>
      </c>
      <c r="CJQ3" s="3" t="s">
        <v>1012</v>
      </c>
      <c r="CJR3" s="3" t="s">
        <v>1012</v>
      </c>
      <c r="CJS3" s="3" t="s">
        <v>1012</v>
      </c>
      <c r="CJT3" s="3" t="s">
        <v>1012</v>
      </c>
      <c r="CJU3" s="3" t="s">
        <v>1012</v>
      </c>
      <c r="CJV3" s="3" t="s">
        <v>1012</v>
      </c>
      <c r="CJW3" s="3" t="s">
        <v>1012</v>
      </c>
      <c r="CJX3" s="3" t="s">
        <v>1012</v>
      </c>
      <c r="CJY3" s="3" t="s">
        <v>1012</v>
      </c>
      <c r="CJZ3" s="3" t="s">
        <v>1012</v>
      </c>
      <c r="CKA3" s="3" t="s">
        <v>1012</v>
      </c>
      <c r="CKB3" s="3" t="s">
        <v>1012</v>
      </c>
      <c r="CKC3" s="3" t="s">
        <v>1012</v>
      </c>
      <c r="CKD3" s="3" t="s">
        <v>1012</v>
      </c>
      <c r="CKE3" s="3" t="s">
        <v>1012</v>
      </c>
      <c r="CKF3" s="3" t="s">
        <v>1012</v>
      </c>
      <c r="CKG3" s="3" t="s">
        <v>1012</v>
      </c>
      <c r="CKH3" s="3" t="s">
        <v>1012</v>
      </c>
      <c r="CKI3" s="3" t="s">
        <v>1012</v>
      </c>
      <c r="CKJ3" s="3" t="s">
        <v>1012</v>
      </c>
      <c r="CKK3" s="3" t="s">
        <v>1012</v>
      </c>
      <c r="CKL3" s="3" t="s">
        <v>1012</v>
      </c>
      <c r="CKM3" s="3" t="s">
        <v>1012</v>
      </c>
      <c r="CKN3" s="3" t="s">
        <v>1012</v>
      </c>
      <c r="CKO3" s="3" t="s">
        <v>1012</v>
      </c>
      <c r="CKP3" s="3" t="s">
        <v>1012</v>
      </c>
      <c r="CKQ3" s="3" t="s">
        <v>1012</v>
      </c>
      <c r="CKR3" s="3" t="s">
        <v>1012</v>
      </c>
      <c r="CKS3" s="3" t="s">
        <v>1012</v>
      </c>
      <c r="CKT3" s="3" t="s">
        <v>1012</v>
      </c>
      <c r="CKU3" s="3" t="s">
        <v>1012</v>
      </c>
      <c r="CKV3" s="3" t="s">
        <v>1012</v>
      </c>
      <c r="CKW3" s="3" t="s">
        <v>1012</v>
      </c>
      <c r="CKX3" s="3" t="s">
        <v>1012</v>
      </c>
      <c r="CKY3" s="3" t="s">
        <v>1012</v>
      </c>
      <c r="CKZ3" s="3" t="s">
        <v>1012</v>
      </c>
      <c r="CLA3" s="3" t="s">
        <v>1012</v>
      </c>
      <c r="CLB3" s="3" t="s">
        <v>1012</v>
      </c>
      <c r="CLC3" s="3" t="s">
        <v>1012</v>
      </c>
      <c r="CLD3" s="3" t="s">
        <v>1012</v>
      </c>
      <c r="CLE3" s="3" t="s">
        <v>1012</v>
      </c>
      <c r="CLF3" s="3" t="s">
        <v>1012</v>
      </c>
      <c r="CLG3" s="3" t="s">
        <v>1012</v>
      </c>
      <c r="CLH3" s="3" t="s">
        <v>1012</v>
      </c>
      <c r="CLI3" s="3" t="s">
        <v>1012</v>
      </c>
      <c r="CLJ3" s="3" t="s">
        <v>1012</v>
      </c>
      <c r="CLK3" s="3" t="s">
        <v>1012</v>
      </c>
      <c r="CLL3" s="3" t="s">
        <v>1012</v>
      </c>
      <c r="CLM3" s="3" t="s">
        <v>1012</v>
      </c>
      <c r="CLN3" s="3" t="s">
        <v>1012</v>
      </c>
      <c r="CLO3" s="3" t="s">
        <v>1012</v>
      </c>
      <c r="CLP3" s="3" t="s">
        <v>1012</v>
      </c>
      <c r="CLQ3" s="3" t="s">
        <v>1012</v>
      </c>
      <c r="CLR3" s="3" t="s">
        <v>1012</v>
      </c>
      <c r="CLS3" s="3" t="s">
        <v>1012</v>
      </c>
      <c r="CLT3" s="3" t="s">
        <v>1012</v>
      </c>
      <c r="CLU3" s="3" t="s">
        <v>1012</v>
      </c>
      <c r="CLV3" s="3" t="s">
        <v>1012</v>
      </c>
      <c r="CLW3" s="3" t="s">
        <v>1012</v>
      </c>
      <c r="CLX3" s="3" t="s">
        <v>1012</v>
      </c>
      <c r="CLY3" s="3" t="s">
        <v>1012</v>
      </c>
      <c r="CLZ3" s="3" t="s">
        <v>1012</v>
      </c>
      <c r="CMA3" s="3" t="s">
        <v>1012</v>
      </c>
      <c r="CMB3" s="3" t="s">
        <v>1012</v>
      </c>
      <c r="CMC3" s="3" t="s">
        <v>1012</v>
      </c>
      <c r="CMD3" s="3" t="s">
        <v>1012</v>
      </c>
      <c r="CME3" s="3" t="s">
        <v>1012</v>
      </c>
      <c r="CMF3" s="3" t="s">
        <v>1012</v>
      </c>
      <c r="CMG3" s="3" t="s">
        <v>1012</v>
      </c>
      <c r="CMH3" s="3" t="s">
        <v>1012</v>
      </c>
      <c r="CMI3" s="3" t="s">
        <v>1012</v>
      </c>
      <c r="CMJ3" s="3" t="s">
        <v>1012</v>
      </c>
      <c r="CMK3" s="3" t="s">
        <v>1012</v>
      </c>
      <c r="CML3" s="3" t="s">
        <v>1012</v>
      </c>
      <c r="CMM3" s="3" t="s">
        <v>1012</v>
      </c>
      <c r="CMN3" s="3" t="s">
        <v>1012</v>
      </c>
      <c r="CMO3" s="3" t="s">
        <v>1012</v>
      </c>
      <c r="CMP3" s="3" t="s">
        <v>1012</v>
      </c>
      <c r="CMQ3" s="3" t="s">
        <v>1012</v>
      </c>
      <c r="CMR3" s="3" t="s">
        <v>1012</v>
      </c>
      <c r="CMS3" s="3" t="s">
        <v>1012</v>
      </c>
      <c r="CMT3" s="3" t="s">
        <v>1012</v>
      </c>
      <c r="CMU3" s="3" t="s">
        <v>1012</v>
      </c>
      <c r="CMV3" s="3" t="s">
        <v>1012</v>
      </c>
      <c r="CMW3" s="3" t="s">
        <v>1012</v>
      </c>
      <c r="CMX3" s="3" t="s">
        <v>1012</v>
      </c>
      <c r="CMY3" s="3" t="s">
        <v>1012</v>
      </c>
      <c r="CMZ3" s="3" t="s">
        <v>1012</v>
      </c>
      <c r="CNA3" s="3" t="s">
        <v>1012</v>
      </c>
      <c r="CNB3" s="3" t="s">
        <v>1012</v>
      </c>
      <c r="CNC3" s="3" t="s">
        <v>1012</v>
      </c>
      <c r="CND3" s="3" t="s">
        <v>1012</v>
      </c>
      <c r="CNE3" s="3" t="s">
        <v>1012</v>
      </c>
      <c r="CNF3" s="3" t="s">
        <v>1012</v>
      </c>
      <c r="CNG3" s="3" t="s">
        <v>1012</v>
      </c>
      <c r="CNH3" s="3" t="s">
        <v>1012</v>
      </c>
      <c r="CNI3" s="3" t="s">
        <v>1012</v>
      </c>
      <c r="CNJ3" s="3" t="s">
        <v>1012</v>
      </c>
      <c r="CNK3" s="3" t="s">
        <v>1012</v>
      </c>
      <c r="CNL3" s="3" t="s">
        <v>1012</v>
      </c>
      <c r="CNM3" s="3" t="s">
        <v>1012</v>
      </c>
      <c r="CNN3" s="3" t="s">
        <v>1012</v>
      </c>
      <c r="CNO3" s="3" t="s">
        <v>1012</v>
      </c>
      <c r="CNP3" s="3" t="s">
        <v>1012</v>
      </c>
      <c r="CNQ3" s="3" t="s">
        <v>1012</v>
      </c>
      <c r="CNR3" s="3" t="s">
        <v>1012</v>
      </c>
      <c r="CNS3" s="3" t="s">
        <v>1012</v>
      </c>
      <c r="CNT3" s="3" t="s">
        <v>1012</v>
      </c>
      <c r="CNU3" s="3" t="s">
        <v>1012</v>
      </c>
      <c r="CNV3" s="3" t="s">
        <v>1012</v>
      </c>
      <c r="CNW3" s="3" t="s">
        <v>1012</v>
      </c>
      <c r="CNX3" s="3" t="s">
        <v>1012</v>
      </c>
      <c r="CNY3" s="3" t="s">
        <v>1012</v>
      </c>
      <c r="CNZ3" s="3" t="s">
        <v>1012</v>
      </c>
      <c r="COA3" s="3" t="s">
        <v>1012</v>
      </c>
      <c r="COB3" s="3" t="s">
        <v>1012</v>
      </c>
      <c r="COC3" s="3" t="s">
        <v>1012</v>
      </c>
      <c r="COD3" s="3" t="s">
        <v>1012</v>
      </c>
      <c r="COE3" s="3" t="s">
        <v>1012</v>
      </c>
      <c r="COF3" s="3" t="s">
        <v>1012</v>
      </c>
      <c r="COG3" s="3" t="s">
        <v>1012</v>
      </c>
      <c r="COH3" s="3" t="s">
        <v>1012</v>
      </c>
      <c r="COI3" s="3" t="s">
        <v>1012</v>
      </c>
      <c r="COJ3" s="3" t="s">
        <v>1012</v>
      </c>
      <c r="COK3" s="3" t="s">
        <v>1012</v>
      </c>
      <c r="COL3" s="3" t="s">
        <v>1012</v>
      </c>
      <c r="COM3" s="3" t="s">
        <v>1012</v>
      </c>
      <c r="CON3" s="3" t="s">
        <v>1012</v>
      </c>
      <c r="COO3" s="3" t="s">
        <v>1012</v>
      </c>
      <c r="COP3" s="3" t="s">
        <v>1012</v>
      </c>
      <c r="COQ3" s="3" t="s">
        <v>1012</v>
      </c>
      <c r="COR3" s="3" t="s">
        <v>1012</v>
      </c>
      <c r="COS3" s="3" t="s">
        <v>1012</v>
      </c>
      <c r="COT3" s="3" t="s">
        <v>1012</v>
      </c>
      <c r="COU3" s="3" t="s">
        <v>1012</v>
      </c>
      <c r="COV3" s="3" t="s">
        <v>1012</v>
      </c>
      <c r="COW3" s="3" t="s">
        <v>1012</v>
      </c>
      <c r="COX3" s="3" t="s">
        <v>1012</v>
      </c>
      <c r="COY3" s="3" t="s">
        <v>1012</v>
      </c>
      <c r="COZ3" s="3" t="s">
        <v>1012</v>
      </c>
      <c r="CPA3" s="3" t="s">
        <v>1012</v>
      </c>
      <c r="CPB3" s="3" t="s">
        <v>1012</v>
      </c>
      <c r="CPC3" s="3" t="s">
        <v>1012</v>
      </c>
      <c r="CPD3" s="3" t="s">
        <v>1012</v>
      </c>
      <c r="CPE3" s="3" t="s">
        <v>1012</v>
      </c>
      <c r="CPF3" s="3" t="s">
        <v>1012</v>
      </c>
      <c r="CPG3" s="3" t="s">
        <v>1012</v>
      </c>
      <c r="CPH3" s="3" t="s">
        <v>1012</v>
      </c>
      <c r="CPI3" s="3" t="s">
        <v>1012</v>
      </c>
      <c r="CPJ3" s="3" t="s">
        <v>1012</v>
      </c>
      <c r="CPK3" s="3" t="s">
        <v>1012</v>
      </c>
      <c r="CPL3" s="3" t="s">
        <v>1012</v>
      </c>
      <c r="CPM3" s="3" t="s">
        <v>1012</v>
      </c>
      <c r="CPN3" s="3" t="s">
        <v>1012</v>
      </c>
      <c r="CPO3" s="3" t="s">
        <v>1012</v>
      </c>
      <c r="CPP3" s="3" t="s">
        <v>1012</v>
      </c>
      <c r="CPQ3" s="3" t="s">
        <v>1012</v>
      </c>
      <c r="CPR3" s="3" t="s">
        <v>1012</v>
      </c>
      <c r="CPS3" s="3" t="s">
        <v>1012</v>
      </c>
      <c r="CPT3" s="3" t="s">
        <v>1012</v>
      </c>
      <c r="CPU3" s="3" t="s">
        <v>1012</v>
      </c>
      <c r="CPV3" s="3" t="s">
        <v>1012</v>
      </c>
      <c r="CPW3" s="3" t="s">
        <v>1012</v>
      </c>
      <c r="CPX3" s="3" t="s">
        <v>1012</v>
      </c>
      <c r="CPY3" s="3" t="s">
        <v>1012</v>
      </c>
      <c r="CPZ3" s="3" t="s">
        <v>1012</v>
      </c>
      <c r="CQA3" s="3" t="s">
        <v>1012</v>
      </c>
      <c r="CQB3" s="3" t="s">
        <v>1012</v>
      </c>
      <c r="CQC3" s="3" t="s">
        <v>1012</v>
      </c>
      <c r="CQD3" s="3" t="s">
        <v>1012</v>
      </c>
      <c r="CQE3" s="3" t="s">
        <v>1012</v>
      </c>
      <c r="CQF3" s="3" t="s">
        <v>1012</v>
      </c>
      <c r="CQG3" s="3" t="s">
        <v>1012</v>
      </c>
      <c r="CQH3" s="3" t="s">
        <v>1012</v>
      </c>
      <c r="CQI3" s="3" t="s">
        <v>1012</v>
      </c>
      <c r="CQJ3" s="3" t="s">
        <v>1012</v>
      </c>
      <c r="CQK3" s="3" t="s">
        <v>1012</v>
      </c>
      <c r="CQL3" s="3" t="s">
        <v>1012</v>
      </c>
      <c r="CQM3" s="3" t="s">
        <v>1012</v>
      </c>
      <c r="CQN3" s="3" t="s">
        <v>1012</v>
      </c>
      <c r="CQO3" s="3" t="s">
        <v>1012</v>
      </c>
      <c r="CQP3" s="3" t="s">
        <v>1012</v>
      </c>
      <c r="CQQ3" s="3" t="s">
        <v>1012</v>
      </c>
      <c r="CQR3" s="3" t="s">
        <v>1012</v>
      </c>
      <c r="CQS3" s="3" t="s">
        <v>1012</v>
      </c>
      <c r="CQT3" s="3" t="s">
        <v>1012</v>
      </c>
      <c r="CQU3" s="3" t="s">
        <v>1012</v>
      </c>
      <c r="CQV3" s="3" t="s">
        <v>1012</v>
      </c>
      <c r="CQW3" s="3" t="s">
        <v>1012</v>
      </c>
      <c r="CQX3" s="3" t="s">
        <v>1012</v>
      </c>
      <c r="CQY3" s="3" t="s">
        <v>1012</v>
      </c>
      <c r="CQZ3" s="3" t="s">
        <v>1012</v>
      </c>
      <c r="CRA3" s="3" t="s">
        <v>1012</v>
      </c>
      <c r="CRB3" s="3" t="s">
        <v>1012</v>
      </c>
      <c r="CRC3" s="3" t="s">
        <v>1012</v>
      </c>
      <c r="CRD3" s="3" t="s">
        <v>1012</v>
      </c>
      <c r="CRE3" s="3" t="s">
        <v>1012</v>
      </c>
      <c r="CRF3" s="3" t="s">
        <v>1012</v>
      </c>
      <c r="CRG3" s="3" t="s">
        <v>1012</v>
      </c>
      <c r="CRH3" s="3" t="s">
        <v>1012</v>
      </c>
      <c r="CRI3" s="3" t="s">
        <v>1012</v>
      </c>
      <c r="CRJ3" s="3" t="s">
        <v>1012</v>
      </c>
      <c r="CRK3" s="3" t="s">
        <v>1012</v>
      </c>
      <c r="CRL3" s="3" t="s">
        <v>1012</v>
      </c>
      <c r="CRM3" s="3" t="s">
        <v>1012</v>
      </c>
      <c r="CRN3" s="3" t="s">
        <v>1012</v>
      </c>
      <c r="CRO3" s="3" t="s">
        <v>1012</v>
      </c>
      <c r="CRP3" s="3" t="s">
        <v>1012</v>
      </c>
      <c r="CRQ3" s="3" t="s">
        <v>1012</v>
      </c>
      <c r="CRR3" s="3" t="s">
        <v>1012</v>
      </c>
      <c r="CRS3" s="3" t="s">
        <v>1012</v>
      </c>
      <c r="CRT3" s="3" t="s">
        <v>1012</v>
      </c>
      <c r="CRU3" s="3" t="s">
        <v>1012</v>
      </c>
      <c r="CRV3" s="3" t="s">
        <v>1012</v>
      </c>
      <c r="CRW3" s="3" t="s">
        <v>1012</v>
      </c>
      <c r="CRX3" s="3" t="s">
        <v>1012</v>
      </c>
      <c r="CRY3" s="3" t="s">
        <v>1012</v>
      </c>
      <c r="CRZ3" s="3" t="s">
        <v>1012</v>
      </c>
      <c r="CSA3" s="3" t="s">
        <v>1012</v>
      </c>
      <c r="CSB3" s="3" t="s">
        <v>1012</v>
      </c>
      <c r="CSC3" s="3" t="s">
        <v>1012</v>
      </c>
      <c r="CSD3" s="3" t="s">
        <v>1012</v>
      </c>
      <c r="CSE3" s="3" t="s">
        <v>1012</v>
      </c>
      <c r="CSF3" s="3" t="s">
        <v>1012</v>
      </c>
      <c r="CSG3" s="3" t="s">
        <v>1012</v>
      </c>
      <c r="CSH3" s="3" t="s">
        <v>1012</v>
      </c>
      <c r="CSI3" s="3" t="s">
        <v>1012</v>
      </c>
      <c r="CSJ3" s="3" t="s">
        <v>1012</v>
      </c>
      <c r="CSK3" s="3" t="s">
        <v>1012</v>
      </c>
      <c r="CSL3" s="3" t="s">
        <v>1012</v>
      </c>
      <c r="CSM3" s="3" t="s">
        <v>1012</v>
      </c>
      <c r="CSN3" s="3" t="s">
        <v>1012</v>
      </c>
      <c r="CSO3" s="3" t="s">
        <v>1012</v>
      </c>
      <c r="CSP3" s="3" t="s">
        <v>1012</v>
      </c>
      <c r="CSQ3" s="3" t="s">
        <v>1012</v>
      </c>
      <c r="CSR3" s="3" t="s">
        <v>1012</v>
      </c>
      <c r="CSS3" s="3" t="s">
        <v>1012</v>
      </c>
      <c r="CST3" s="3" t="s">
        <v>1012</v>
      </c>
      <c r="CSU3" s="3" t="s">
        <v>1012</v>
      </c>
      <c r="CSV3" s="3" t="s">
        <v>1012</v>
      </c>
      <c r="CSW3" s="3" t="s">
        <v>1012</v>
      </c>
      <c r="CSX3" s="3" t="s">
        <v>1012</v>
      </c>
      <c r="CSY3" s="3" t="s">
        <v>1012</v>
      </c>
      <c r="CSZ3" s="3" t="s">
        <v>1012</v>
      </c>
      <c r="CTA3" s="3" t="s">
        <v>1012</v>
      </c>
      <c r="CTB3" s="3" t="s">
        <v>1012</v>
      </c>
      <c r="CTC3" s="3" t="s">
        <v>1012</v>
      </c>
      <c r="CTD3" s="3" t="s">
        <v>1012</v>
      </c>
      <c r="CTE3" s="3" t="s">
        <v>1012</v>
      </c>
      <c r="CTF3" s="3" t="s">
        <v>1012</v>
      </c>
      <c r="CTG3" s="3" t="s">
        <v>1012</v>
      </c>
      <c r="CTH3" s="3" t="s">
        <v>1012</v>
      </c>
      <c r="CTI3" s="3" t="s">
        <v>1012</v>
      </c>
      <c r="CTJ3" s="3" t="s">
        <v>1012</v>
      </c>
      <c r="CTK3" s="3" t="s">
        <v>1012</v>
      </c>
      <c r="CTL3" s="3" t="s">
        <v>1012</v>
      </c>
      <c r="CTM3" s="3" t="s">
        <v>1012</v>
      </c>
      <c r="CTN3" s="3" t="s">
        <v>1012</v>
      </c>
      <c r="CTO3" s="3" t="s">
        <v>1012</v>
      </c>
      <c r="CTP3" s="3" t="s">
        <v>1012</v>
      </c>
      <c r="CTQ3" s="3" t="s">
        <v>1012</v>
      </c>
      <c r="CTR3" s="3" t="s">
        <v>1012</v>
      </c>
      <c r="CTS3" s="3" t="s">
        <v>1012</v>
      </c>
      <c r="CTT3" s="3" t="s">
        <v>1012</v>
      </c>
      <c r="CTU3" s="3" t="s">
        <v>1012</v>
      </c>
      <c r="CTV3" s="3" t="s">
        <v>1012</v>
      </c>
      <c r="CTW3" s="3" t="s">
        <v>1012</v>
      </c>
      <c r="CTX3" s="3" t="s">
        <v>1012</v>
      </c>
      <c r="CTY3" s="3" t="s">
        <v>1012</v>
      </c>
      <c r="CTZ3" s="3" t="s">
        <v>1012</v>
      </c>
      <c r="CUA3" s="3" t="s">
        <v>1012</v>
      </c>
      <c r="CUB3" s="3" t="s">
        <v>1012</v>
      </c>
      <c r="CUC3" s="3" t="s">
        <v>1012</v>
      </c>
      <c r="CUD3" s="3" t="s">
        <v>1012</v>
      </c>
      <c r="CUE3" s="3" t="s">
        <v>1012</v>
      </c>
      <c r="CUF3" s="3" t="s">
        <v>1012</v>
      </c>
      <c r="CUG3" s="3" t="s">
        <v>1012</v>
      </c>
      <c r="CUH3" s="3" t="s">
        <v>1012</v>
      </c>
      <c r="CUI3" s="3" t="s">
        <v>1012</v>
      </c>
      <c r="CUJ3" s="3" t="s">
        <v>1012</v>
      </c>
      <c r="CUK3" s="3" t="s">
        <v>1012</v>
      </c>
      <c r="CUL3" s="3" t="s">
        <v>1012</v>
      </c>
      <c r="CUM3" s="3" t="s">
        <v>1012</v>
      </c>
      <c r="CUN3" s="3" t="s">
        <v>1012</v>
      </c>
      <c r="CUO3" s="3" t="s">
        <v>1012</v>
      </c>
      <c r="CUP3" s="3" t="s">
        <v>1012</v>
      </c>
      <c r="CUQ3" s="3" t="s">
        <v>1012</v>
      </c>
      <c r="CUR3" s="3" t="s">
        <v>1012</v>
      </c>
      <c r="CUS3" s="3" t="s">
        <v>1012</v>
      </c>
      <c r="CUT3" s="3" t="s">
        <v>1012</v>
      </c>
      <c r="CUU3" s="3" t="s">
        <v>1012</v>
      </c>
      <c r="CUV3" s="3" t="s">
        <v>1012</v>
      </c>
      <c r="CUW3" s="3" t="s">
        <v>1012</v>
      </c>
      <c r="CUX3" s="3" t="s">
        <v>1012</v>
      </c>
      <c r="CUY3" s="3" t="s">
        <v>1012</v>
      </c>
      <c r="CUZ3" s="3" t="s">
        <v>1012</v>
      </c>
      <c r="CVA3" s="3" t="s">
        <v>1012</v>
      </c>
      <c r="CVB3" s="3" t="s">
        <v>1012</v>
      </c>
      <c r="CVC3" s="3" t="s">
        <v>1012</v>
      </c>
      <c r="CVD3" s="3" t="s">
        <v>1012</v>
      </c>
      <c r="CVE3" s="3" t="s">
        <v>1012</v>
      </c>
      <c r="CVF3" s="3" t="s">
        <v>1012</v>
      </c>
      <c r="CVG3" s="3" t="s">
        <v>1012</v>
      </c>
      <c r="CVH3" s="3" t="s">
        <v>1012</v>
      </c>
      <c r="CVI3" s="3" t="s">
        <v>1012</v>
      </c>
      <c r="CVJ3" s="3" t="s">
        <v>1012</v>
      </c>
      <c r="CVK3" s="3" t="s">
        <v>1012</v>
      </c>
      <c r="CVL3" s="3" t="s">
        <v>1012</v>
      </c>
      <c r="CVM3" s="3" t="s">
        <v>1012</v>
      </c>
      <c r="CVN3" s="3" t="s">
        <v>1012</v>
      </c>
      <c r="CVO3" s="3" t="s">
        <v>1012</v>
      </c>
      <c r="CVP3" s="3" t="s">
        <v>1012</v>
      </c>
      <c r="CVQ3" s="3" t="s">
        <v>1012</v>
      </c>
      <c r="CVR3" s="3" t="s">
        <v>1012</v>
      </c>
      <c r="CVS3" s="3" t="s">
        <v>1012</v>
      </c>
      <c r="CVT3" s="3" t="s">
        <v>1012</v>
      </c>
      <c r="CVU3" s="3" t="s">
        <v>1012</v>
      </c>
      <c r="CVV3" s="3" t="s">
        <v>1012</v>
      </c>
      <c r="CVW3" s="3" t="s">
        <v>1012</v>
      </c>
      <c r="CVX3" s="3" t="s">
        <v>1012</v>
      </c>
      <c r="CVY3" s="3" t="s">
        <v>1012</v>
      </c>
      <c r="CVZ3" s="3" t="s">
        <v>1012</v>
      </c>
      <c r="CWA3" s="3" t="s">
        <v>1012</v>
      </c>
      <c r="CWB3" s="3" t="s">
        <v>1012</v>
      </c>
      <c r="CWC3" s="3" t="s">
        <v>1012</v>
      </c>
      <c r="CWD3" s="3" t="s">
        <v>1012</v>
      </c>
      <c r="CWE3" s="3" t="s">
        <v>1012</v>
      </c>
      <c r="CWF3" s="3" t="s">
        <v>1012</v>
      </c>
      <c r="CWG3" s="3" t="s">
        <v>1012</v>
      </c>
      <c r="CWH3" s="3" t="s">
        <v>1012</v>
      </c>
      <c r="CWI3" s="3" t="s">
        <v>1012</v>
      </c>
      <c r="CWJ3" s="3" t="s">
        <v>1012</v>
      </c>
      <c r="CWK3" s="3" t="s">
        <v>1012</v>
      </c>
      <c r="CWL3" s="3" t="s">
        <v>1012</v>
      </c>
      <c r="CWM3" s="3" t="s">
        <v>1012</v>
      </c>
      <c r="CWN3" s="3" t="s">
        <v>1012</v>
      </c>
      <c r="CWO3" s="3" t="s">
        <v>1012</v>
      </c>
      <c r="CWP3" s="3" t="s">
        <v>1012</v>
      </c>
      <c r="CWQ3" s="3" t="s">
        <v>1012</v>
      </c>
      <c r="CWR3" s="3" t="s">
        <v>1012</v>
      </c>
      <c r="CWS3" s="3" t="s">
        <v>1012</v>
      </c>
      <c r="CWT3" s="3" t="s">
        <v>1012</v>
      </c>
      <c r="CWU3" s="3" t="s">
        <v>1012</v>
      </c>
      <c r="CWV3" s="3" t="s">
        <v>1012</v>
      </c>
      <c r="CWW3" s="3" t="s">
        <v>1012</v>
      </c>
      <c r="CWX3" s="3" t="s">
        <v>1012</v>
      </c>
      <c r="CWY3" s="3" t="s">
        <v>1012</v>
      </c>
      <c r="CWZ3" s="3" t="s">
        <v>1012</v>
      </c>
      <c r="CXA3" s="3" t="s">
        <v>1012</v>
      </c>
      <c r="CXB3" s="3" t="s">
        <v>1012</v>
      </c>
      <c r="CXC3" s="3" t="s">
        <v>1012</v>
      </c>
      <c r="CXD3" s="3" t="s">
        <v>1012</v>
      </c>
      <c r="CXE3" s="3" t="s">
        <v>1012</v>
      </c>
      <c r="CXF3" s="3" t="s">
        <v>1012</v>
      </c>
      <c r="CXG3" s="3" t="s">
        <v>1012</v>
      </c>
      <c r="CXH3" s="3" t="s">
        <v>1012</v>
      </c>
      <c r="CXI3" s="3" t="s">
        <v>1012</v>
      </c>
      <c r="CXJ3" s="3" t="s">
        <v>1012</v>
      </c>
      <c r="CXK3" s="3" t="s">
        <v>1012</v>
      </c>
      <c r="CXL3" s="3" t="s">
        <v>1012</v>
      </c>
      <c r="CXM3" s="3" t="s">
        <v>1012</v>
      </c>
      <c r="CXN3" s="3" t="s">
        <v>1012</v>
      </c>
      <c r="CXO3" s="3" t="s">
        <v>1012</v>
      </c>
      <c r="CXP3" s="3" t="s">
        <v>1012</v>
      </c>
      <c r="CXQ3" s="3" t="s">
        <v>1012</v>
      </c>
      <c r="CXR3" s="3" t="s">
        <v>1012</v>
      </c>
      <c r="CXS3" s="3" t="s">
        <v>1012</v>
      </c>
      <c r="CXT3" s="3" t="s">
        <v>1012</v>
      </c>
      <c r="CXU3" s="3" t="s">
        <v>1012</v>
      </c>
      <c r="CXV3" s="3" t="s">
        <v>1012</v>
      </c>
      <c r="CXW3" s="3" t="s">
        <v>1012</v>
      </c>
      <c r="CXX3" s="3" t="s">
        <v>1012</v>
      </c>
      <c r="CXY3" s="3" t="s">
        <v>1012</v>
      </c>
      <c r="CXZ3" s="3" t="s">
        <v>1012</v>
      </c>
      <c r="CYA3" s="3" t="s">
        <v>1012</v>
      </c>
      <c r="CYB3" s="3" t="s">
        <v>1012</v>
      </c>
      <c r="CYC3" s="3" t="s">
        <v>1012</v>
      </c>
      <c r="CYD3" s="3" t="s">
        <v>1012</v>
      </c>
      <c r="CYE3" s="3" t="s">
        <v>1012</v>
      </c>
      <c r="CYF3" s="3" t="s">
        <v>1012</v>
      </c>
      <c r="CYG3" s="3" t="s">
        <v>1012</v>
      </c>
      <c r="CYH3" s="3" t="s">
        <v>1012</v>
      </c>
      <c r="CYI3" s="3" t="s">
        <v>1012</v>
      </c>
      <c r="CYJ3" s="3" t="s">
        <v>1012</v>
      </c>
      <c r="CYK3" s="3" t="s">
        <v>1012</v>
      </c>
      <c r="CYL3" s="3" t="s">
        <v>1012</v>
      </c>
      <c r="CYM3" s="3" t="s">
        <v>1012</v>
      </c>
      <c r="CYN3" s="3" t="s">
        <v>1012</v>
      </c>
      <c r="CYO3" s="3" t="s">
        <v>1012</v>
      </c>
      <c r="CYP3" s="3" t="s">
        <v>1012</v>
      </c>
      <c r="CYQ3" s="3" t="s">
        <v>1012</v>
      </c>
      <c r="CYR3" s="3" t="s">
        <v>1012</v>
      </c>
      <c r="CYS3" s="3" t="s">
        <v>1012</v>
      </c>
      <c r="CYT3" s="3" t="s">
        <v>1012</v>
      </c>
      <c r="CYU3" s="3" t="s">
        <v>1012</v>
      </c>
      <c r="CYV3" s="3" t="s">
        <v>1012</v>
      </c>
      <c r="CYW3" s="3" t="s">
        <v>1012</v>
      </c>
      <c r="CYX3" s="3" t="s">
        <v>1012</v>
      </c>
      <c r="CYY3" s="3" t="s">
        <v>1012</v>
      </c>
      <c r="CYZ3" s="3" t="s">
        <v>1012</v>
      </c>
      <c r="CZA3" s="3" t="s">
        <v>1012</v>
      </c>
      <c r="CZB3" s="3" t="s">
        <v>1012</v>
      </c>
      <c r="CZC3" s="3" t="s">
        <v>1012</v>
      </c>
      <c r="CZD3" s="3" t="s">
        <v>1012</v>
      </c>
      <c r="CZE3" s="3" t="s">
        <v>1012</v>
      </c>
      <c r="CZF3" s="3" t="s">
        <v>1012</v>
      </c>
      <c r="CZG3" s="3" t="s">
        <v>1012</v>
      </c>
      <c r="CZH3" s="3" t="s">
        <v>1012</v>
      </c>
      <c r="CZI3" s="3" t="s">
        <v>1012</v>
      </c>
      <c r="CZJ3" s="3" t="s">
        <v>1012</v>
      </c>
      <c r="CZK3" s="3" t="s">
        <v>1012</v>
      </c>
      <c r="CZL3" s="3" t="s">
        <v>1012</v>
      </c>
      <c r="CZM3" s="3" t="s">
        <v>1012</v>
      </c>
      <c r="CZN3" s="3" t="s">
        <v>1012</v>
      </c>
      <c r="CZO3" s="3" t="s">
        <v>1012</v>
      </c>
      <c r="CZP3" s="3" t="s">
        <v>1012</v>
      </c>
      <c r="CZQ3" s="3" t="s">
        <v>1012</v>
      </c>
      <c r="CZR3" s="3" t="s">
        <v>1012</v>
      </c>
      <c r="CZS3" s="3" t="s">
        <v>1012</v>
      </c>
      <c r="CZT3" s="3" t="s">
        <v>1012</v>
      </c>
      <c r="CZU3" s="3" t="s">
        <v>1012</v>
      </c>
      <c r="CZV3" s="3" t="s">
        <v>1012</v>
      </c>
      <c r="CZW3" s="3" t="s">
        <v>1012</v>
      </c>
      <c r="CZX3" s="3" t="s">
        <v>1012</v>
      </c>
      <c r="CZY3" s="3" t="s">
        <v>1012</v>
      </c>
      <c r="CZZ3" s="3" t="s">
        <v>1012</v>
      </c>
      <c r="DAA3" s="3" t="s">
        <v>1012</v>
      </c>
      <c r="DAB3" s="3" t="s">
        <v>1012</v>
      </c>
      <c r="DAC3" s="3" t="s">
        <v>1012</v>
      </c>
      <c r="DAD3" s="3" t="s">
        <v>1012</v>
      </c>
      <c r="DAE3" s="3" t="s">
        <v>1012</v>
      </c>
      <c r="DAF3" s="3" t="s">
        <v>1012</v>
      </c>
      <c r="DAG3" s="3" t="s">
        <v>1012</v>
      </c>
      <c r="DAH3" s="3" t="s">
        <v>1012</v>
      </c>
      <c r="DAI3" s="3" t="s">
        <v>1012</v>
      </c>
      <c r="DAJ3" s="3" t="s">
        <v>1012</v>
      </c>
      <c r="DAK3" s="3" t="s">
        <v>1012</v>
      </c>
      <c r="DAL3" s="3" t="s">
        <v>1012</v>
      </c>
      <c r="DAM3" s="3" t="s">
        <v>1012</v>
      </c>
      <c r="DAN3" s="3" t="s">
        <v>1012</v>
      </c>
      <c r="DAO3" s="3" t="s">
        <v>1012</v>
      </c>
      <c r="DAP3" s="3" t="s">
        <v>1012</v>
      </c>
      <c r="DAQ3" s="3" t="s">
        <v>1012</v>
      </c>
      <c r="DAR3" s="3" t="s">
        <v>1012</v>
      </c>
      <c r="DAS3" s="3" t="s">
        <v>1012</v>
      </c>
      <c r="DAT3" s="3" t="s">
        <v>1012</v>
      </c>
      <c r="DAU3" s="3" t="s">
        <v>1012</v>
      </c>
      <c r="DAV3" s="3" t="s">
        <v>1012</v>
      </c>
      <c r="DAW3" s="3" t="s">
        <v>1012</v>
      </c>
      <c r="DAX3" s="3" t="s">
        <v>1012</v>
      </c>
      <c r="DAY3" s="3" t="s">
        <v>1012</v>
      </c>
      <c r="DAZ3" s="3" t="s">
        <v>1012</v>
      </c>
      <c r="DBA3" s="3" t="s">
        <v>1012</v>
      </c>
      <c r="DBB3" s="3" t="s">
        <v>1012</v>
      </c>
      <c r="DBC3" s="3" t="s">
        <v>1012</v>
      </c>
      <c r="DBD3" s="3" t="s">
        <v>1012</v>
      </c>
      <c r="DBE3" s="3" t="s">
        <v>1012</v>
      </c>
      <c r="DBF3" s="3" t="s">
        <v>1012</v>
      </c>
      <c r="DBG3" s="3" t="s">
        <v>1012</v>
      </c>
      <c r="DBH3" s="3" t="s">
        <v>1012</v>
      </c>
      <c r="DBI3" s="3" t="s">
        <v>1012</v>
      </c>
      <c r="DBJ3" s="3" t="s">
        <v>1012</v>
      </c>
      <c r="DBK3" s="3" t="s">
        <v>1012</v>
      </c>
      <c r="DBL3" s="3" t="s">
        <v>1012</v>
      </c>
      <c r="DBM3" s="3" t="s">
        <v>1012</v>
      </c>
      <c r="DBN3" s="3" t="s">
        <v>1012</v>
      </c>
      <c r="DBO3" s="3" t="s">
        <v>1012</v>
      </c>
      <c r="DBP3" s="3" t="s">
        <v>1012</v>
      </c>
      <c r="DBQ3" s="3" t="s">
        <v>1012</v>
      </c>
      <c r="DBR3" s="3" t="s">
        <v>1012</v>
      </c>
      <c r="DBS3" s="3" t="s">
        <v>1012</v>
      </c>
      <c r="DBT3" s="3" t="s">
        <v>1012</v>
      </c>
      <c r="DBU3" s="3" t="s">
        <v>1012</v>
      </c>
      <c r="DBV3" s="3" t="s">
        <v>1012</v>
      </c>
      <c r="DBW3" s="3" t="s">
        <v>1012</v>
      </c>
      <c r="DBX3" s="3" t="s">
        <v>1012</v>
      </c>
      <c r="DBY3" s="3" t="s">
        <v>1012</v>
      </c>
      <c r="DBZ3" s="3" t="s">
        <v>1012</v>
      </c>
      <c r="DCA3" s="3" t="s">
        <v>1012</v>
      </c>
      <c r="DCB3" s="3" t="s">
        <v>1012</v>
      </c>
      <c r="DCC3" s="3" t="s">
        <v>1012</v>
      </c>
      <c r="DCD3" s="3" t="s">
        <v>1012</v>
      </c>
      <c r="DCE3" s="3" t="s">
        <v>1012</v>
      </c>
      <c r="DCF3" s="3" t="s">
        <v>1012</v>
      </c>
      <c r="DCG3" s="3" t="s">
        <v>1012</v>
      </c>
      <c r="DCH3" s="3" t="s">
        <v>1012</v>
      </c>
      <c r="DCI3" s="3" t="s">
        <v>1012</v>
      </c>
      <c r="DCJ3" s="3" t="s">
        <v>1012</v>
      </c>
      <c r="DCK3" s="3" t="s">
        <v>1012</v>
      </c>
      <c r="DCL3" s="3" t="s">
        <v>1012</v>
      </c>
      <c r="DCM3" s="3" t="s">
        <v>1012</v>
      </c>
      <c r="DCN3" s="3" t="s">
        <v>1012</v>
      </c>
      <c r="DCO3" s="3" t="s">
        <v>1012</v>
      </c>
      <c r="DCP3" s="3" t="s">
        <v>1012</v>
      </c>
      <c r="DCQ3" s="3" t="s">
        <v>1012</v>
      </c>
      <c r="DCR3" s="3" t="s">
        <v>1012</v>
      </c>
      <c r="DCS3" s="3" t="s">
        <v>1012</v>
      </c>
      <c r="DCT3" s="3" t="s">
        <v>1012</v>
      </c>
      <c r="DCU3" s="3" t="s">
        <v>1012</v>
      </c>
      <c r="DCV3" s="3" t="s">
        <v>1012</v>
      </c>
      <c r="DCW3" s="3" t="s">
        <v>1012</v>
      </c>
      <c r="DCX3" s="3" t="s">
        <v>1012</v>
      </c>
      <c r="DCY3" s="3" t="s">
        <v>1012</v>
      </c>
      <c r="DCZ3" s="3" t="s">
        <v>1012</v>
      </c>
      <c r="DDA3" s="3" t="s">
        <v>1012</v>
      </c>
      <c r="DDB3" s="3" t="s">
        <v>1012</v>
      </c>
      <c r="DDC3" s="3" t="s">
        <v>1012</v>
      </c>
      <c r="DDD3" s="3" t="s">
        <v>1012</v>
      </c>
      <c r="DDE3" s="3" t="s">
        <v>1012</v>
      </c>
      <c r="DDF3" s="3" t="s">
        <v>1012</v>
      </c>
      <c r="DDG3" s="3" t="s">
        <v>1012</v>
      </c>
      <c r="DDH3" s="3" t="s">
        <v>1012</v>
      </c>
      <c r="DDI3" s="3" t="s">
        <v>1012</v>
      </c>
      <c r="DDJ3" s="3" t="s">
        <v>1012</v>
      </c>
      <c r="DDK3" s="3" t="s">
        <v>1012</v>
      </c>
      <c r="DDL3" s="3" t="s">
        <v>1012</v>
      </c>
      <c r="DDM3" s="3" t="s">
        <v>1012</v>
      </c>
      <c r="DDN3" s="3" t="s">
        <v>1012</v>
      </c>
      <c r="DDO3" s="3" t="s">
        <v>1012</v>
      </c>
      <c r="DDP3" s="3" t="s">
        <v>1012</v>
      </c>
      <c r="DDQ3" s="3" t="s">
        <v>1012</v>
      </c>
      <c r="DDR3" s="3" t="s">
        <v>1012</v>
      </c>
      <c r="DDS3" s="3" t="s">
        <v>1012</v>
      </c>
      <c r="DDT3" s="3" t="s">
        <v>1012</v>
      </c>
      <c r="DDU3" s="3" t="s">
        <v>1012</v>
      </c>
      <c r="DDV3" s="3" t="s">
        <v>1012</v>
      </c>
      <c r="DDW3" s="3" t="s">
        <v>1012</v>
      </c>
      <c r="DDX3" s="3" t="s">
        <v>1012</v>
      </c>
      <c r="DDY3" s="3" t="s">
        <v>1012</v>
      </c>
      <c r="DDZ3" s="3" t="s">
        <v>1012</v>
      </c>
      <c r="DEA3" s="3" t="s">
        <v>1012</v>
      </c>
      <c r="DEB3" s="3" t="s">
        <v>1012</v>
      </c>
      <c r="DEC3" s="3" t="s">
        <v>1012</v>
      </c>
      <c r="DED3" s="3" t="s">
        <v>1012</v>
      </c>
      <c r="DEE3" s="3" t="s">
        <v>1012</v>
      </c>
      <c r="DEF3" s="3" t="s">
        <v>1012</v>
      </c>
      <c r="DEG3" s="3" t="s">
        <v>1012</v>
      </c>
      <c r="DEH3" s="3" t="s">
        <v>1012</v>
      </c>
      <c r="DEI3" s="3" t="s">
        <v>1012</v>
      </c>
      <c r="DEJ3" s="3" t="s">
        <v>1012</v>
      </c>
      <c r="DEK3" s="3" t="s">
        <v>1012</v>
      </c>
      <c r="DEL3" s="3" t="s">
        <v>1012</v>
      </c>
      <c r="DEM3" s="3" t="s">
        <v>1012</v>
      </c>
      <c r="DEN3" s="3" t="s">
        <v>1012</v>
      </c>
      <c r="DEO3" s="3" t="s">
        <v>1012</v>
      </c>
      <c r="DEP3" s="3" t="s">
        <v>1012</v>
      </c>
      <c r="DEQ3" s="3" t="s">
        <v>1012</v>
      </c>
      <c r="DER3" s="3" t="s">
        <v>1012</v>
      </c>
      <c r="DES3" s="3" t="s">
        <v>1012</v>
      </c>
      <c r="DET3" s="3" t="s">
        <v>1012</v>
      </c>
      <c r="DEU3" s="3" t="s">
        <v>1012</v>
      </c>
      <c r="DEV3" s="3" t="s">
        <v>1012</v>
      </c>
      <c r="DEW3" s="3" t="s">
        <v>1012</v>
      </c>
      <c r="DEX3" s="3" t="s">
        <v>1012</v>
      </c>
      <c r="DEY3" s="3" t="s">
        <v>1012</v>
      </c>
      <c r="DEZ3" s="3" t="s">
        <v>1012</v>
      </c>
      <c r="DFA3" s="3" t="s">
        <v>1012</v>
      </c>
      <c r="DFB3" s="3" t="s">
        <v>1012</v>
      </c>
      <c r="DFC3" s="3" t="s">
        <v>1012</v>
      </c>
      <c r="DFD3" s="3" t="s">
        <v>1012</v>
      </c>
      <c r="DFE3" s="3" t="s">
        <v>1012</v>
      </c>
      <c r="DFF3" s="3" t="s">
        <v>1012</v>
      </c>
      <c r="DFG3" s="3" t="s">
        <v>1012</v>
      </c>
      <c r="DFH3" s="3" t="s">
        <v>1012</v>
      </c>
      <c r="DFI3" s="3" t="s">
        <v>1012</v>
      </c>
      <c r="DFJ3" s="3" t="s">
        <v>1012</v>
      </c>
      <c r="DFK3" s="3" t="s">
        <v>1012</v>
      </c>
      <c r="DFL3" s="3" t="s">
        <v>1012</v>
      </c>
      <c r="DFM3" s="3" t="s">
        <v>1012</v>
      </c>
      <c r="DFN3" s="3" t="s">
        <v>1012</v>
      </c>
      <c r="DFO3" s="3" t="s">
        <v>1012</v>
      </c>
      <c r="DFP3" s="3" t="s">
        <v>1012</v>
      </c>
      <c r="DFQ3" s="3" t="s">
        <v>1012</v>
      </c>
      <c r="DFR3" s="3" t="s">
        <v>1012</v>
      </c>
      <c r="DFS3" s="3" t="s">
        <v>1012</v>
      </c>
      <c r="DFT3" s="3" t="s">
        <v>1012</v>
      </c>
      <c r="DFU3" s="3" t="s">
        <v>1012</v>
      </c>
      <c r="DFV3" s="3" t="s">
        <v>1012</v>
      </c>
      <c r="DFW3" s="3" t="s">
        <v>1012</v>
      </c>
      <c r="DFX3" s="3" t="s">
        <v>1012</v>
      </c>
      <c r="DFY3" s="3" t="s">
        <v>1012</v>
      </c>
      <c r="DFZ3" s="3" t="s">
        <v>1012</v>
      </c>
      <c r="DGA3" s="3" t="s">
        <v>1012</v>
      </c>
      <c r="DGB3" s="3" t="s">
        <v>1012</v>
      </c>
      <c r="DGC3" s="3" t="s">
        <v>1012</v>
      </c>
      <c r="DGD3" s="3" t="s">
        <v>1012</v>
      </c>
      <c r="DGE3" s="3" t="s">
        <v>1012</v>
      </c>
      <c r="DGF3" s="3" t="s">
        <v>1012</v>
      </c>
      <c r="DGG3" s="3" t="s">
        <v>1012</v>
      </c>
      <c r="DGH3" s="3" t="s">
        <v>1012</v>
      </c>
      <c r="DGI3" s="3" t="s">
        <v>1012</v>
      </c>
      <c r="DGJ3" s="3" t="s">
        <v>1012</v>
      </c>
      <c r="DGK3" s="3" t="s">
        <v>1012</v>
      </c>
      <c r="DGL3" s="3" t="s">
        <v>1012</v>
      </c>
      <c r="DGM3" s="3" t="s">
        <v>1012</v>
      </c>
      <c r="DGN3" s="3" t="s">
        <v>1012</v>
      </c>
      <c r="DGO3" s="3" t="s">
        <v>1012</v>
      </c>
      <c r="DGP3" s="3" t="s">
        <v>1012</v>
      </c>
      <c r="DGQ3" s="3" t="s">
        <v>1012</v>
      </c>
      <c r="DGR3" s="3" t="s">
        <v>1012</v>
      </c>
      <c r="DGS3" s="3" t="s">
        <v>1012</v>
      </c>
      <c r="DGT3" s="3" t="s">
        <v>1012</v>
      </c>
      <c r="DGU3" s="3" t="s">
        <v>1012</v>
      </c>
      <c r="DGV3" s="3" t="s">
        <v>1012</v>
      </c>
      <c r="DGW3" s="3" t="s">
        <v>1012</v>
      </c>
      <c r="DGX3" s="3" t="s">
        <v>1012</v>
      </c>
      <c r="DGY3" s="3" t="s">
        <v>1012</v>
      </c>
      <c r="DGZ3" s="3" t="s">
        <v>1012</v>
      </c>
      <c r="DHA3" s="3" t="s">
        <v>1012</v>
      </c>
      <c r="DHB3" s="3" t="s">
        <v>1012</v>
      </c>
      <c r="DHC3" s="3" t="s">
        <v>1012</v>
      </c>
      <c r="DHD3" s="3" t="s">
        <v>1012</v>
      </c>
      <c r="DHE3" s="3" t="s">
        <v>1012</v>
      </c>
      <c r="DHF3" s="3" t="s">
        <v>1012</v>
      </c>
      <c r="DHG3" s="3" t="s">
        <v>1012</v>
      </c>
      <c r="DHH3" s="3" t="s">
        <v>1012</v>
      </c>
      <c r="DHI3" s="3" t="s">
        <v>1012</v>
      </c>
      <c r="DHJ3" s="3" t="s">
        <v>1012</v>
      </c>
      <c r="DHK3" s="3" t="s">
        <v>1012</v>
      </c>
      <c r="DHL3" s="3" t="s">
        <v>1012</v>
      </c>
      <c r="DHM3" s="3" t="s">
        <v>1012</v>
      </c>
      <c r="DHN3" s="3" t="s">
        <v>1012</v>
      </c>
      <c r="DHO3" s="3" t="s">
        <v>1012</v>
      </c>
      <c r="DHP3" s="3" t="s">
        <v>1012</v>
      </c>
      <c r="DHQ3" s="3" t="s">
        <v>1012</v>
      </c>
      <c r="DHR3" s="3" t="s">
        <v>1012</v>
      </c>
      <c r="DHS3" s="3" t="s">
        <v>1012</v>
      </c>
      <c r="DHT3" s="3" t="s">
        <v>1012</v>
      </c>
      <c r="DHU3" s="3" t="s">
        <v>1012</v>
      </c>
      <c r="DHV3" s="3" t="s">
        <v>1012</v>
      </c>
      <c r="DHW3" s="3" t="s">
        <v>1012</v>
      </c>
      <c r="DHX3" s="3" t="s">
        <v>1012</v>
      </c>
      <c r="DHY3" s="3" t="s">
        <v>1012</v>
      </c>
      <c r="DHZ3" s="3" t="s">
        <v>1012</v>
      </c>
      <c r="DIA3" s="3" t="s">
        <v>1012</v>
      </c>
      <c r="DIB3" s="3" t="s">
        <v>1012</v>
      </c>
      <c r="DIC3" s="3" t="s">
        <v>1012</v>
      </c>
      <c r="DID3" s="3" t="s">
        <v>1012</v>
      </c>
      <c r="DIE3" s="3" t="s">
        <v>1012</v>
      </c>
      <c r="DIF3" s="3" t="s">
        <v>1012</v>
      </c>
      <c r="DIG3" s="3" t="s">
        <v>1012</v>
      </c>
      <c r="DIH3" s="3" t="s">
        <v>1012</v>
      </c>
      <c r="DII3" s="3" t="s">
        <v>1012</v>
      </c>
      <c r="DIJ3" s="3" t="s">
        <v>1012</v>
      </c>
      <c r="DIK3" s="3" t="s">
        <v>1012</v>
      </c>
      <c r="DIL3" s="3" t="s">
        <v>1012</v>
      </c>
      <c r="DIM3" s="3" t="s">
        <v>1012</v>
      </c>
      <c r="DIN3" s="3" t="s">
        <v>1012</v>
      </c>
      <c r="DIO3" s="3" t="s">
        <v>1012</v>
      </c>
      <c r="DIP3" s="3" t="s">
        <v>1012</v>
      </c>
      <c r="DIQ3" s="3" t="s">
        <v>1012</v>
      </c>
      <c r="DIR3" s="3" t="s">
        <v>1012</v>
      </c>
      <c r="DIS3" s="3" t="s">
        <v>1012</v>
      </c>
      <c r="DIT3" s="3" t="s">
        <v>1012</v>
      </c>
      <c r="DIU3" s="3" t="s">
        <v>1012</v>
      </c>
      <c r="DIV3" s="3" t="s">
        <v>1012</v>
      </c>
      <c r="DIW3" s="3" t="s">
        <v>1012</v>
      </c>
      <c r="DIX3" s="3" t="s">
        <v>1012</v>
      </c>
      <c r="DIY3" s="3" t="s">
        <v>1012</v>
      </c>
      <c r="DIZ3" s="3" t="s">
        <v>1012</v>
      </c>
      <c r="DJA3" s="3" t="s">
        <v>1012</v>
      </c>
      <c r="DJB3" s="3" t="s">
        <v>1012</v>
      </c>
      <c r="DJC3" s="3" t="s">
        <v>1012</v>
      </c>
      <c r="DJD3" s="3" t="s">
        <v>1012</v>
      </c>
      <c r="DJE3" s="3" t="s">
        <v>1012</v>
      </c>
      <c r="DJF3" s="3" t="s">
        <v>1012</v>
      </c>
      <c r="DJG3" s="3" t="s">
        <v>1012</v>
      </c>
      <c r="DJH3" s="3" t="s">
        <v>1012</v>
      </c>
      <c r="DJI3" s="3" t="s">
        <v>1012</v>
      </c>
      <c r="DJJ3" s="3" t="s">
        <v>1012</v>
      </c>
      <c r="DJK3" s="3" t="s">
        <v>1012</v>
      </c>
      <c r="DJL3" s="3" t="s">
        <v>1012</v>
      </c>
      <c r="DJM3" s="3" t="s">
        <v>1012</v>
      </c>
      <c r="DJN3" s="3" t="s">
        <v>1012</v>
      </c>
      <c r="DJO3" s="3" t="s">
        <v>1012</v>
      </c>
      <c r="DJP3" s="3" t="s">
        <v>1012</v>
      </c>
      <c r="DJQ3" s="3" t="s">
        <v>1012</v>
      </c>
      <c r="DJR3" s="3" t="s">
        <v>1012</v>
      </c>
      <c r="DJS3" s="3" t="s">
        <v>1012</v>
      </c>
      <c r="DJT3" s="3" t="s">
        <v>1012</v>
      </c>
      <c r="DJU3" s="3" t="s">
        <v>1012</v>
      </c>
      <c r="DJV3" s="3" t="s">
        <v>1012</v>
      </c>
      <c r="DJW3" s="3" t="s">
        <v>1012</v>
      </c>
      <c r="DJX3" s="3" t="s">
        <v>1012</v>
      </c>
      <c r="DJY3" s="3" t="s">
        <v>1012</v>
      </c>
      <c r="DJZ3" s="3" t="s">
        <v>1012</v>
      </c>
      <c r="DKA3" s="3" t="s">
        <v>1012</v>
      </c>
      <c r="DKB3" s="3" t="s">
        <v>1012</v>
      </c>
      <c r="DKC3" s="3" t="s">
        <v>1012</v>
      </c>
      <c r="DKD3" s="3" t="s">
        <v>1012</v>
      </c>
      <c r="DKE3" s="3" t="s">
        <v>1012</v>
      </c>
      <c r="DKF3" s="3" t="s">
        <v>1012</v>
      </c>
      <c r="DKG3" s="3" t="s">
        <v>1012</v>
      </c>
      <c r="DKH3" s="3" t="s">
        <v>1012</v>
      </c>
      <c r="DKI3" s="3" t="s">
        <v>1012</v>
      </c>
      <c r="DKJ3" s="3" t="s">
        <v>1012</v>
      </c>
      <c r="DKK3" s="3" t="s">
        <v>1012</v>
      </c>
      <c r="DKL3" s="3" t="s">
        <v>1012</v>
      </c>
      <c r="DKM3" s="3" t="s">
        <v>1012</v>
      </c>
      <c r="DKN3" s="3" t="s">
        <v>1012</v>
      </c>
      <c r="DKO3" s="3" t="s">
        <v>1012</v>
      </c>
      <c r="DKP3" s="3" t="s">
        <v>1012</v>
      </c>
      <c r="DKQ3" s="3" t="s">
        <v>1012</v>
      </c>
      <c r="DKR3" s="3" t="s">
        <v>1012</v>
      </c>
      <c r="DKS3" s="3" t="s">
        <v>1012</v>
      </c>
      <c r="DKT3" s="3" t="s">
        <v>1012</v>
      </c>
      <c r="DKU3" s="3" t="s">
        <v>1012</v>
      </c>
      <c r="DKV3" s="3" t="s">
        <v>1012</v>
      </c>
      <c r="DKW3" s="3" t="s">
        <v>1012</v>
      </c>
      <c r="DKX3" s="3" t="s">
        <v>1012</v>
      </c>
      <c r="DKY3" s="3" t="s">
        <v>1012</v>
      </c>
      <c r="DKZ3" s="3" t="s">
        <v>1012</v>
      </c>
      <c r="DLA3" s="3" t="s">
        <v>1012</v>
      </c>
      <c r="DLB3" s="3" t="s">
        <v>1012</v>
      </c>
      <c r="DLC3" s="3" t="s">
        <v>1012</v>
      </c>
      <c r="DLD3" s="3" t="s">
        <v>1012</v>
      </c>
      <c r="DLE3" s="3" t="s">
        <v>1012</v>
      </c>
      <c r="DLF3" s="3" t="s">
        <v>1012</v>
      </c>
      <c r="DLG3" s="3" t="s">
        <v>1012</v>
      </c>
      <c r="DLH3" s="3" t="s">
        <v>1012</v>
      </c>
      <c r="DLI3" s="3" t="s">
        <v>1012</v>
      </c>
      <c r="DLJ3" s="3" t="s">
        <v>1012</v>
      </c>
      <c r="DLK3" s="3" t="s">
        <v>1012</v>
      </c>
      <c r="DLL3" s="3" t="s">
        <v>1012</v>
      </c>
      <c r="DLM3" s="3" t="s">
        <v>1012</v>
      </c>
      <c r="DLN3" s="3" t="s">
        <v>1012</v>
      </c>
      <c r="DLO3" s="3" t="s">
        <v>1012</v>
      </c>
      <c r="DLP3" s="3" t="s">
        <v>1012</v>
      </c>
      <c r="DLQ3" s="3" t="s">
        <v>1012</v>
      </c>
      <c r="DLR3" s="3" t="s">
        <v>1012</v>
      </c>
      <c r="DLS3" s="3" t="s">
        <v>1012</v>
      </c>
      <c r="DLT3" s="3" t="s">
        <v>1012</v>
      </c>
      <c r="DLU3" s="3" t="s">
        <v>1012</v>
      </c>
      <c r="DLV3" s="3" t="s">
        <v>1012</v>
      </c>
      <c r="DLW3" s="3" t="s">
        <v>1012</v>
      </c>
      <c r="DLX3" s="3" t="s">
        <v>1012</v>
      </c>
      <c r="DLY3" s="3" t="s">
        <v>1012</v>
      </c>
      <c r="DLZ3" s="3" t="s">
        <v>1012</v>
      </c>
      <c r="DMA3" s="3" t="s">
        <v>1012</v>
      </c>
      <c r="DMB3" s="3" t="s">
        <v>1012</v>
      </c>
      <c r="DMC3" s="3" t="s">
        <v>1012</v>
      </c>
      <c r="DMD3" s="3" t="s">
        <v>1012</v>
      </c>
      <c r="DME3" s="3" t="s">
        <v>1012</v>
      </c>
      <c r="DMF3" s="3" t="s">
        <v>1012</v>
      </c>
      <c r="DMG3" s="3" t="s">
        <v>1012</v>
      </c>
      <c r="DMH3" s="3" t="s">
        <v>1012</v>
      </c>
      <c r="DMI3" s="3" t="s">
        <v>1012</v>
      </c>
      <c r="DMJ3" s="3" t="s">
        <v>1012</v>
      </c>
      <c r="DMK3" s="3" t="s">
        <v>1012</v>
      </c>
      <c r="DML3" s="3" t="s">
        <v>1012</v>
      </c>
      <c r="DMM3" s="3" t="s">
        <v>1012</v>
      </c>
      <c r="DMN3" s="3" t="s">
        <v>1012</v>
      </c>
      <c r="DMO3" s="3" t="s">
        <v>1012</v>
      </c>
      <c r="DMP3" s="3" t="s">
        <v>1012</v>
      </c>
      <c r="DMQ3" s="3" t="s">
        <v>1012</v>
      </c>
      <c r="DMR3" s="3" t="s">
        <v>1012</v>
      </c>
      <c r="DMS3" s="3" t="s">
        <v>1012</v>
      </c>
      <c r="DMT3" s="3" t="s">
        <v>1012</v>
      </c>
      <c r="DMU3" s="3" t="s">
        <v>1012</v>
      </c>
      <c r="DMV3" s="3" t="s">
        <v>1012</v>
      </c>
      <c r="DMW3" s="3" t="s">
        <v>1012</v>
      </c>
      <c r="DMX3" s="3" t="s">
        <v>1012</v>
      </c>
      <c r="DMY3" s="3" t="s">
        <v>1012</v>
      </c>
      <c r="DMZ3" s="3" t="s">
        <v>1012</v>
      </c>
      <c r="DNA3" s="3" t="s">
        <v>1012</v>
      </c>
      <c r="DNB3" s="3" t="s">
        <v>1012</v>
      </c>
      <c r="DNC3" s="3" t="s">
        <v>1012</v>
      </c>
      <c r="DND3" s="3" t="s">
        <v>1012</v>
      </c>
      <c r="DNE3" s="3" t="s">
        <v>1012</v>
      </c>
      <c r="DNF3" s="3" t="s">
        <v>1012</v>
      </c>
      <c r="DNG3" s="3" t="s">
        <v>1012</v>
      </c>
      <c r="DNH3" s="3" t="s">
        <v>1012</v>
      </c>
      <c r="DNI3" s="3" t="s">
        <v>1012</v>
      </c>
      <c r="DNJ3" s="3" t="s">
        <v>1012</v>
      </c>
      <c r="DNK3" s="3" t="s">
        <v>1012</v>
      </c>
      <c r="DNL3" s="3" t="s">
        <v>1012</v>
      </c>
      <c r="DNM3" s="3" t="s">
        <v>1012</v>
      </c>
      <c r="DNN3" s="3" t="s">
        <v>1012</v>
      </c>
      <c r="DNO3" s="3" t="s">
        <v>1012</v>
      </c>
      <c r="DNP3" s="3" t="s">
        <v>1012</v>
      </c>
      <c r="DNQ3" s="3" t="s">
        <v>1012</v>
      </c>
      <c r="DNR3" s="3" t="s">
        <v>1012</v>
      </c>
      <c r="DNS3" s="3" t="s">
        <v>1012</v>
      </c>
      <c r="DNT3" s="3" t="s">
        <v>1012</v>
      </c>
      <c r="DNU3" s="3" t="s">
        <v>1012</v>
      </c>
      <c r="DNV3" s="3" t="s">
        <v>1012</v>
      </c>
      <c r="DNW3" s="3" t="s">
        <v>1012</v>
      </c>
      <c r="DNX3" s="3" t="s">
        <v>1012</v>
      </c>
      <c r="DNY3" s="3" t="s">
        <v>1012</v>
      </c>
      <c r="DNZ3" s="3" t="s">
        <v>1012</v>
      </c>
      <c r="DOA3" s="3" t="s">
        <v>1012</v>
      </c>
      <c r="DOB3" s="3" t="s">
        <v>1012</v>
      </c>
      <c r="DOC3" s="3" t="s">
        <v>1012</v>
      </c>
      <c r="DOD3" s="3" t="s">
        <v>1012</v>
      </c>
      <c r="DOE3" s="3" t="s">
        <v>1012</v>
      </c>
      <c r="DOF3" s="3" t="s">
        <v>1012</v>
      </c>
      <c r="DOG3" s="3" t="s">
        <v>1012</v>
      </c>
      <c r="DOH3" s="3" t="s">
        <v>1012</v>
      </c>
      <c r="DOI3" s="3" t="s">
        <v>1012</v>
      </c>
      <c r="DOJ3" s="3" t="s">
        <v>1012</v>
      </c>
      <c r="DOK3" s="3" t="s">
        <v>1012</v>
      </c>
      <c r="DOL3" s="3" t="s">
        <v>1012</v>
      </c>
      <c r="DOM3" s="3" t="s">
        <v>1012</v>
      </c>
      <c r="DON3" s="3" t="s">
        <v>1012</v>
      </c>
      <c r="DOO3" s="3" t="s">
        <v>1012</v>
      </c>
      <c r="DOP3" s="3" t="s">
        <v>1012</v>
      </c>
      <c r="DOQ3" s="3" t="s">
        <v>1012</v>
      </c>
      <c r="DOR3" s="3" t="s">
        <v>1012</v>
      </c>
      <c r="DOS3" s="3" t="s">
        <v>1012</v>
      </c>
      <c r="DOT3" s="3" t="s">
        <v>1012</v>
      </c>
      <c r="DOU3" s="3" t="s">
        <v>1012</v>
      </c>
      <c r="DOV3" s="3" t="s">
        <v>1012</v>
      </c>
      <c r="DOW3" s="3" t="s">
        <v>1012</v>
      </c>
      <c r="DOX3" s="3" t="s">
        <v>1012</v>
      </c>
      <c r="DOY3" s="3" t="s">
        <v>1012</v>
      </c>
      <c r="DOZ3" s="3" t="s">
        <v>1012</v>
      </c>
      <c r="DPA3" s="3" t="s">
        <v>1012</v>
      </c>
      <c r="DPB3" s="3" t="s">
        <v>1012</v>
      </c>
      <c r="DPC3" s="3" t="s">
        <v>1012</v>
      </c>
      <c r="DPD3" s="3" t="s">
        <v>1012</v>
      </c>
      <c r="DPE3" s="3" t="s">
        <v>1012</v>
      </c>
      <c r="DPF3" s="3" t="s">
        <v>1012</v>
      </c>
      <c r="DPG3" s="3" t="s">
        <v>1012</v>
      </c>
      <c r="DPH3" s="3" t="s">
        <v>1012</v>
      </c>
      <c r="DPI3" s="3" t="s">
        <v>1012</v>
      </c>
      <c r="DPJ3" s="3" t="s">
        <v>1012</v>
      </c>
      <c r="DPK3" s="3" t="s">
        <v>1012</v>
      </c>
      <c r="DPL3" s="3" t="s">
        <v>1012</v>
      </c>
      <c r="DPM3" s="3" t="s">
        <v>1012</v>
      </c>
      <c r="DPN3" s="3" t="s">
        <v>1012</v>
      </c>
      <c r="DPO3" s="3" t="s">
        <v>1012</v>
      </c>
      <c r="DPP3" s="3" t="s">
        <v>1012</v>
      </c>
      <c r="DPQ3" s="3" t="s">
        <v>1012</v>
      </c>
      <c r="DPR3" s="3" t="s">
        <v>1012</v>
      </c>
      <c r="DPS3" s="3" t="s">
        <v>1012</v>
      </c>
      <c r="DPT3" s="3" t="s">
        <v>1012</v>
      </c>
      <c r="DPU3" s="3" t="s">
        <v>1012</v>
      </c>
      <c r="DPV3" s="3" t="s">
        <v>1012</v>
      </c>
      <c r="DPW3" s="3" t="s">
        <v>1012</v>
      </c>
      <c r="DPX3" s="3" t="s">
        <v>1012</v>
      </c>
      <c r="DPY3" s="3" t="s">
        <v>1012</v>
      </c>
      <c r="DPZ3" s="3" t="s">
        <v>1012</v>
      </c>
      <c r="DQA3" s="3" t="s">
        <v>1012</v>
      </c>
      <c r="DQB3" s="3" t="s">
        <v>1012</v>
      </c>
      <c r="DQC3" s="3" t="s">
        <v>1012</v>
      </c>
      <c r="DQD3" s="3" t="s">
        <v>1012</v>
      </c>
      <c r="DQE3" s="3" t="s">
        <v>1012</v>
      </c>
      <c r="DQF3" s="3" t="s">
        <v>1012</v>
      </c>
      <c r="DQG3" s="3" t="s">
        <v>1012</v>
      </c>
      <c r="DQH3" s="3" t="s">
        <v>1012</v>
      </c>
      <c r="DQI3" s="3" t="s">
        <v>1012</v>
      </c>
      <c r="DQJ3" s="3" t="s">
        <v>1012</v>
      </c>
      <c r="DQK3" s="3" t="s">
        <v>1012</v>
      </c>
      <c r="DQL3" s="3" t="s">
        <v>1012</v>
      </c>
      <c r="DQM3" s="3" t="s">
        <v>1012</v>
      </c>
      <c r="DQN3" s="3" t="s">
        <v>1012</v>
      </c>
      <c r="DQO3" s="3" t="s">
        <v>1012</v>
      </c>
      <c r="DQP3" s="3" t="s">
        <v>1012</v>
      </c>
      <c r="DQQ3" s="3" t="s">
        <v>1012</v>
      </c>
      <c r="DQR3" s="3" t="s">
        <v>1012</v>
      </c>
      <c r="DQS3" s="3" t="s">
        <v>1012</v>
      </c>
      <c r="DQT3" s="3" t="s">
        <v>1012</v>
      </c>
      <c r="DQU3" s="3" t="s">
        <v>1012</v>
      </c>
      <c r="DQV3" s="3" t="s">
        <v>1012</v>
      </c>
      <c r="DQW3" s="3" t="s">
        <v>1012</v>
      </c>
      <c r="DQX3" s="3" t="s">
        <v>1012</v>
      </c>
      <c r="DQY3" s="3" t="s">
        <v>1012</v>
      </c>
      <c r="DQZ3" s="3" t="s">
        <v>1012</v>
      </c>
      <c r="DRA3" s="3" t="s">
        <v>1012</v>
      </c>
      <c r="DRB3" s="3" t="s">
        <v>1012</v>
      </c>
      <c r="DRC3" s="3" t="s">
        <v>1012</v>
      </c>
      <c r="DRD3" s="3" t="s">
        <v>1012</v>
      </c>
      <c r="DRE3" s="3" t="s">
        <v>1012</v>
      </c>
      <c r="DRF3" s="3" t="s">
        <v>1012</v>
      </c>
      <c r="DRG3" s="3" t="s">
        <v>1012</v>
      </c>
      <c r="DRH3" s="3" t="s">
        <v>1012</v>
      </c>
      <c r="DRI3" s="3" t="s">
        <v>1012</v>
      </c>
      <c r="DRJ3" s="3" t="s">
        <v>1012</v>
      </c>
      <c r="DRK3" s="3" t="s">
        <v>1012</v>
      </c>
      <c r="DRL3" s="3" t="s">
        <v>1012</v>
      </c>
      <c r="DRM3" s="3" t="s">
        <v>1012</v>
      </c>
      <c r="DRN3" s="3" t="s">
        <v>1012</v>
      </c>
      <c r="DRO3" s="3" t="s">
        <v>1012</v>
      </c>
      <c r="DRP3" s="3" t="s">
        <v>1012</v>
      </c>
      <c r="DRQ3" s="3" t="s">
        <v>1012</v>
      </c>
      <c r="DRR3" s="3" t="s">
        <v>1012</v>
      </c>
      <c r="DRS3" s="3" t="s">
        <v>1012</v>
      </c>
      <c r="DRT3" s="3" t="s">
        <v>1012</v>
      </c>
      <c r="DRU3" s="3" t="s">
        <v>1012</v>
      </c>
      <c r="DRV3" s="3" t="s">
        <v>1012</v>
      </c>
      <c r="DRW3" s="3" t="s">
        <v>1012</v>
      </c>
      <c r="DRX3" s="3" t="s">
        <v>1012</v>
      </c>
      <c r="DRY3" s="3" t="s">
        <v>1012</v>
      </c>
      <c r="DRZ3" s="3" t="s">
        <v>1012</v>
      </c>
      <c r="DSA3" s="3" t="s">
        <v>1012</v>
      </c>
      <c r="DSB3" s="3" t="s">
        <v>1012</v>
      </c>
      <c r="DSC3" s="3" t="s">
        <v>1012</v>
      </c>
      <c r="DSD3" s="3" t="s">
        <v>1012</v>
      </c>
      <c r="DSE3" s="3" t="s">
        <v>1012</v>
      </c>
      <c r="DSF3" s="3" t="s">
        <v>1012</v>
      </c>
      <c r="DSG3" s="3" t="s">
        <v>1012</v>
      </c>
      <c r="DSH3" s="3" t="s">
        <v>1012</v>
      </c>
      <c r="DSI3" s="3" t="s">
        <v>1012</v>
      </c>
      <c r="DSJ3" s="3" t="s">
        <v>1012</v>
      </c>
      <c r="DSK3" s="3" t="s">
        <v>1012</v>
      </c>
      <c r="DSL3" s="3" t="s">
        <v>1012</v>
      </c>
      <c r="DSM3" s="3" t="s">
        <v>1012</v>
      </c>
      <c r="DSN3" s="3" t="s">
        <v>1012</v>
      </c>
      <c r="DSO3" s="3" t="s">
        <v>1012</v>
      </c>
      <c r="DSP3" s="3" t="s">
        <v>1012</v>
      </c>
      <c r="DSQ3" s="3" t="s">
        <v>1012</v>
      </c>
      <c r="DSR3" s="3" t="s">
        <v>1012</v>
      </c>
      <c r="DSS3" s="3" t="s">
        <v>1012</v>
      </c>
      <c r="DST3" s="3" t="s">
        <v>1012</v>
      </c>
      <c r="DSU3" s="3" t="s">
        <v>1012</v>
      </c>
      <c r="DSV3" s="3" t="s">
        <v>1012</v>
      </c>
      <c r="DSW3" s="3" t="s">
        <v>1012</v>
      </c>
      <c r="DSX3" s="3" t="s">
        <v>1012</v>
      </c>
      <c r="DSY3" s="3" t="s">
        <v>1012</v>
      </c>
      <c r="DSZ3" s="3" t="s">
        <v>1012</v>
      </c>
      <c r="DTA3" s="3" t="s">
        <v>1012</v>
      </c>
      <c r="DTB3" s="3" t="s">
        <v>1012</v>
      </c>
      <c r="DTC3" s="3" t="s">
        <v>1012</v>
      </c>
      <c r="DTD3" s="3" t="s">
        <v>1012</v>
      </c>
      <c r="DTE3" s="3" t="s">
        <v>1012</v>
      </c>
      <c r="DTF3" s="3" t="s">
        <v>1012</v>
      </c>
      <c r="DTG3" s="3" t="s">
        <v>1012</v>
      </c>
      <c r="DTH3" s="3" t="s">
        <v>1012</v>
      </c>
      <c r="DTI3" s="3" t="s">
        <v>1012</v>
      </c>
      <c r="DTJ3" s="3" t="s">
        <v>1012</v>
      </c>
      <c r="DTK3" s="3" t="s">
        <v>1012</v>
      </c>
      <c r="DTL3" s="3" t="s">
        <v>1012</v>
      </c>
      <c r="DTM3" s="3" t="s">
        <v>1012</v>
      </c>
      <c r="DTN3" s="3" t="s">
        <v>1012</v>
      </c>
      <c r="DTO3" s="3" t="s">
        <v>1012</v>
      </c>
      <c r="DTP3" s="3" t="s">
        <v>1012</v>
      </c>
      <c r="DTQ3" s="3" t="s">
        <v>1012</v>
      </c>
      <c r="DTR3" s="3" t="s">
        <v>1012</v>
      </c>
      <c r="DTS3" s="3" t="s">
        <v>1012</v>
      </c>
      <c r="DTT3" s="3" t="s">
        <v>1012</v>
      </c>
      <c r="DTU3" s="3" t="s">
        <v>1012</v>
      </c>
      <c r="DTV3" s="3" t="s">
        <v>1012</v>
      </c>
      <c r="DTW3" s="3" t="s">
        <v>1012</v>
      </c>
      <c r="DTX3" s="3" t="s">
        <v>1012</v>
      </c>
      <c r="DTY3" s="3" t="s">
        <v>1012</v>
      </c>
      <c r="DTZ3" s="3" t="s">
        <v>1012</v>
      </c>
      <c r="DUA3" s="3" t="s">
        <v>1012</v>
      </c>
      <c r="DUB3" s="3" t="s">
        <v>1012</v>
      </c>
      <c r="DUC3" s="3" t="s">
        <v>1012</v>
      </c>
      <c r="DUD3" s="3" t="s">
        <v>1012</v>
      </c>
      <c r="DUE3" s="3" t="s">
        <v>1012</v>
      </c>
      <c r="DUF3" s="3" t="s">
        <v>1012</v>
      </c>
      <c r="DUG3" s="3" t="s">
        <v>1012</v>
      </c>
      <c r="DUH3" s="3" t="s">
        <v>1012</v>
      </c>
      <c r="DUI3" s="3" t="s">
        <v>1012</v>
      </c>
      <c r="DUJ3" s="3" t="s">
        <v>1012</v>
      </c>
      <c r="DUK3" s="3" t="s">
        <v>1012</v>
      </c>
      <c r="DUL3" s="3" t="s">
        <v>1012</v>
      </c>
      <c r="DUM3" s="3" t="s">
        <v>1012</v>
      </c>
      <c r="DUN3" s="3" t="s">
        <v>1012</v>
      </c>
      <c r="DUO3" s="3" t="s">
        <v>1012</v>
      </c>
      <c r="DUP3" s="3" t="s">
        <v>1012</v>
      </c>
      <c r="DUQ3" s="3" t="s">
        <v>1012</v>
      </c>
      <c r="DUR3" s="3" t="s">
        <v>1012</v>
      </c>
      <c r="DUS3" s="3" t="s">
        <v>1012</v>
      </c>
      <c r="DUT3" s="3" t="s">
        <v>1012</v>
      </c>
      <c r="DUU3" s="3" t="s">
        <v>1012</v>
      </c>
      <c r="DUV3" s="3" t="s">
        <v>1012</v>
      </c>
      <c r="DUW3" s="3" t="s">
        <v>1012</v>
      </c>
      <c r="DUX3" s="3" t="s">
        <v>1012</v>
      </c>
      <c r="DUY3" s="3" t="s">
        <v>1012</v>
      </c>
      <c r="DUZ3" s="3" t="s">
        <v>1012</v>
      </c>
      <c r="DVA3" s="3" t="s">
        <v>1012</v>
      </c>
      <c r="DVB3" s="3" t="s">
        <v>1012</v>
      </c>
      <c r="DVC3" s="3" t="s">
        <v>1012</v>
      </c>
      <c r="DVD3" s="3" t="s">
        <v>1012</v>
      </c>
      <c r="DVE3" s="3" t="s">
        <v>1012</v>
      </c>
      <c r="DVF3" s="3" t="s">
        <v>1012</v>
      </c>
      <c r="DVG3" s="3" t="s">
        <v>1012</v>
      </c>
      <c r="DVH3" s="3" t="s">
        <v>1012</v>
      </c>
      <c r="DVI3" s="3" t="s">
        <v>1012</v>
      </c>
      <c r="DVJ3" s="3" t="s">
        <v>1012</v>
      </c>
      <c r="DVK3" s="3" t="s">
        <v>1012</v>
      </c>
      <c r="DVL3" s="3" t="s">
        <v>1012</v>
      </c>
      <c r="DVM3" s="3" t="s">
        <v>1012</v>
      </c>
      <c r="DVN3" s="3" t="s">
        <v>1012</v>
      </c>
      <c r="DVO3" s="3" t="s">
        <v>1012</v>
      </c>
      <c r="DVP3" s="3" t="s">
        <v>1012</v>
      </c>
      <c r="DVQ3" s="3" t="s">
        <v>1012</v>
      </c>
      <c r="DVR3" s="3" t="s">
        <v>1012</v>
      </c>
      <c r="DVS3" s="3" t="s">
        <v>1012</v>
      </c>
      <c r="DVT3" s="3" t="s">
        <v>1012</v>
      </c>
      <c r="DVU3" s="3" t="s">
        <v>1012</v>
      </c>
      <c r="DVV3" s="3" t="s">
        <v>1012</v>
      </c>
      <c r="DVW3" s="3" t="s">
        <v>1012</v>
      </c>
      <c r="DVX3" s="3" t="s">
        <v>1012</v>
      </c>
      <c r="DVY3" s="3" t="s">
        <v>1012</v>
      </c>
      <c r="DVZ3" s="3" t="s">
        <v>1012</v>
      </c>
      <c r="DWA3" s="3" t="s">
        <v>1012</v>
      </c>
      <c r="DWB3" s="3" t="s">
        <v>1012</v>
      </c>
      <c r="DWC3" s="3" t="s">
        <v>1012</v>
      </c>
      <c r="DWD3" s="3" t="s">
        <v>1012</v>
      </c>
      <c r="DWE3" s="3" t="s">
        <v>1012</v>
      </c>
      <c r="DWF3" s="3" t="s">
        <v>1012</v>
      </c>
      <c r="DWG3" s="3" t="s">
        <v>1012</v>
      </c>
      <c r="DWH3" s="3" t="s">
        <v>1012</v>
      </c>
      <c r="DWI3" s="3" t="s">
        <v>1012</v>
      </c>
      <c r="DWJ3" s="3" t="s">
        <v>1012</v>
      </c>
      <c r="DWK3" s="3" t="s">
        <v>1012</v>
      </c>
      <c r="DWL3" s="3" t="s">
        <v>1012</v>
      </c>
      <c r="DWM3" s="3" t="s">
        <v>1012</v>
      </c>
      <c r="DWN3" s="3" t="s">
        <v>1012</v>
      </c>
      <c r="DWO3" s="3" t="s">
        <v>1012</v>
      </c>
      <c r="DWP3" s="3" t="s">
        <v>1012</v>
      </c>
      <c r="DWQ3" s="3" t="s">
        <v>1012</v>
      </c>
      <c r="DWR3" s="3" t="s">
        <v>1012</v>
      </c>
      <c r="DWS3" s="3" t="s">
        <v>1012</v>
      </c>
      <c r="DWT3" s="3" t="s">
        <v>1012</v>
      </c>
      <c r="DWU3" s="3" t="s">
        <v>1012</v>
      </c>
      <c r="DWV3" s="3" t="s">
        <v>1012</v>
      </c>
      <c r="DWW3" s="3" t="s">
        <v>1012</v>
      </c>
      <c r="DWX3" s="3" t="s">
        <v>1012</v>
      </c>
      <c r="DWY3" s="3" t="s">
        <v>1012</v>
      </c>
      <c r="DWZ3" s="3" t="s">
        <v>1012</v>
      </c>
      <c r="DXA3" s="3" t="s">
        <v>1012</v>
      </c>
      <c r="DXB3" s="3" t="s">
        <v>1012</v>
      </c>
      <c r="DXC3" s="3" t="s">
        <v>1012</v>
      </c>
      <c r="DXD3" s="3" t="s">
        <v>1012</v>
      </c>
      <c r="DXE3" s="3" t="s">
        <v>1012</v>
      </c>
      <c r="DXF3" s="3" t="s">
        <v>1012</v>
      </c>
      <c r="DXG3" s="3" t="s">
        <v>1012</v>
      </c>
      <c r="DXH3" s="3" t="s">
        <v>1012</v>
      </c>
      <c r="DXI3" s="3" t="s">
        <v>1012</v>
      </c>
      <c r="DXJ3" s="3" t="s">
        <v>1012</v>
      </c>
      <c r="DXK3" s="3" t="s">
        <v>1012</v>
      </c>
      <c r="DXL3" s="3" t="s">
        <v>1012</v>
      </c>
      <c r="DXM3" s="3" t="s">
        <v>1012</v>
      </c>
      <c r="DXN3" s="3" t="s">
        <v>1012</v>
      </c>
      <c r="DXO3" s="3" t="s">
        <v>1012</v>
      </c>
      <c r="DXP3" s="3" t="s">
        <v>1012</v>
      </c>
      <c r="DXQ3" s="3" t="s">
        <v>1012</v>
      </c>
      <c r="DXR3" s="3" t="s">
        <v>1012</v>
      </c>
      <c r="DXS3" s="3" t="s">
        <v>1012</v>
      </c>
      <c r="DXT3" s="3" t="s">
        <v>1012</v>
      </c>
      <c r="DXU3" s="3" t="s">
        <v>1012</v>
      </c>
      <c r="DXV3" s="3" t="s">
        <v>1012</v>
      </c>
      <c r="DXW3" s="3" t="s">
        <v>1012</v>
      </c>
      <c r="DXX3" s="3" t="s">
        <v>1012</v>
      </c>
      <c r="DXY3" s="3" t="s">
        <v>1012</v>
      </c>
      <c r="DXZ3" s="3" t="s">
        <v>1012</v>
      </c>
      <c r="DYA3" s="3" t="s">
        <v>1012</v>
      </c>
      <c r="DYB3" s="3" t="s">
        <v>1012</v>
      </c>
      <c r="DYC3" s="3" t="s">
        <v>1012</v>
      </c>
      <c r="DYD3" s="3" t="s">
        <v>1012</v>
      </c>
      <c r="DYE3" s="3" t="s">
        <v>1012</v>
      </c>
      <c r="DYF3" s="3" t="s">
        <v>1012</v>
      </c>
      <c r="DYG3" s="3" t="s">
        <v>1012</v>
      </c>
      <c r="DYH3" s="3" t="s">
        <v>1012</v>
      </c>
      <c r="DYI3" s="3" t="s">
        <v>1012</v>
      </c>
      <c r="DYJ3" s="3" t="s">
        <v>1012</v>
      </c>
      <c r="DYK3" s="3" t="s">
        <v>1012</v>
      </c>
      <c r="DYL3" s="3" t="s">
        <v>1012</v>
      </c>
      <c r="DYM3" s="3" t="s">
        <v>1012</v>
      </c>
      <c r="DYN3" s="3" t="s">
        <v>1012</v>
      </c>
      <c r="DYO3" s="3" t="s">
        <v>1012</v>
      </c>
      <c r="DYP3" s="3" t="s">
        <v>1012</v>
      </c>
      <c r="DYQ3" s="3" t="s">
        <v>1012</v>
      </c>
      <c r="DYR3" s="3" t="s">
        <v>1012</v>
      </c>
      <c r="DYS3" s="3" t="s">
        <v>1012</v>
      </c>
      <c r="DYT3" s="3" t="s">
        <v>1012</v>
      </c>
      <c r="DYU3" s="3" t="s">
        <v>1012</v>
      </c>
      <c r="DYV3" s="3" t="s">
        <v>1012</v>
      </c>
      <c r="DYW3" s="3" t="s">
        <v>1012</v>
      </c>
      <c r="DYX3" s="3" t="s">
        <v>1012</v>
      </c>
      <c r="DYY3" s="3" t="s">
        <v>1012</v>
      </c>
      <c r="DYZ3" s="3" t="s">
        <v>1012</v>
      </c>
      <c r="DZA3" s="3" t="s">
        <v>1012</v>
      </c>
      <c r="DZB3" s="3" t="s">
        <v>1012</v>
      </c>
      <c r="DZC3" s="3" t="s">
        <v>1012</v>
      </c>
      <c r="DZD3" s="3" t="s">
        <v>1012</v>
      </c>
      <c r="DZE3" s="3" t="s">
        <v>1012</v>
      </c>
      <c r="DZF3" s="3" t="s">
        <v>1012</v>
      </c>
      <c r="DZG3" s="3" t="s">
        <v>1012</v>
      </c>
      <c r="DZH3" s="3" t="s">
        <v>1012</v>
      </c>
      <c r="DZI3" s="3" t="s">
        <v>1012</v>
      </c>
      <c r="DZJ3" s="3" t="s">
        <v>1012</v>
      </c>
      <c r="DZK3" s="3" t="s">
        <v>1012</v>
      </c>
      <c r="DZL3" s="3" t="s">
        <v>1012</v>
      </c>
      <c r="DZM3" s="3" t="s">
        <v>1012</v>
      </c>
      <c r="DZN3" s="3" t="s">
        <v>1012</v>
      </c>
      <c r="DZO3" s="3" t="s">
        <v>1012</v>
      </c>
      <c r="DZP3" s="3" t="s">
        <v>1012</v>
      </c>
      <c r="DZQ3" s="3" t="s">
        <v>1012</v>
      </c>
      <c r="DZR3" s="3" t="s">
        <v>1012</v>
      </c>
      <c r="DZS3" s="3" t="s">
        <v>1012</v>
      </c>
      <c r="DZT3" s="3" t="s">
        <v>1012</v>
      </c>
      <c r="DZU3" s="3" t="s">
        <v>1012</v>
      </c>
      <c r="DZV3" s="3" t="s">
        <v>1012</v>
      </c>
      <c r="DZW3" s="3" t="s">
        <v>1012</v>
      </c>
      <c r="DZX3" s="3" t="s">
        <v>1012</v>
      </c>
      <c r="DZY3" s="3" t="s">
        <v>1012</v>
      </c>
      <c r="DZZ3" s="3" t="s">
        <v>1012</v>
      </c>
      <c r="EAA3" s="3" t="s">
        <v>1012</v>
      </c>
      <c r="EAB3" s="3" t="s">
        <v>1012</v>
      </c>
      <c r="EAC3" s="3" t="s">
        <v>1012</v>
      </c>
      <c r="EAD3" s="3" t="s">
        <v>1012</v>
      </c>
      <c r="EAE3" s="3" t="s">
        <v>1012</v>
      </c>
      <c r="EAF3" s="3" t="s">
        <v>1012</v>
      </c>
      <c r="EAG3" s="3" t="s">
        <v>1012</v>
      </c>
      <c r="EAH3" s="3" t="s">
        <v>1012</v>
      </c>
      <c r="EAI3" s="3" t="s">
        <v>1012</v>
      </c>
      <c r="EAJ3" s="3" t="s">
        <v>1012</v>
      </c>
      <c r="EAK3" s="3" t="s">
        <v>1012</v>
      </c>
      <c r="EAL3" s="3" t="s">
        <v>1012</v>
      </c>
      <c r="EAM3" s="3" t="s">
        <v>1012</v>
      </c>
      <c r="EAN3" s="3" t="s">
        <v>1012</v>
      </c>
      <c r="EAO3" s="3" t="s">
        <v>1012</v>
      </c>
      <c r="EAP3" s="3" t="s">
        <v>1012</v>
      </c>
      <c r="EAQ3" s="3" t="s">
        <v>1012</v>
      </c>
      <c r="EAR3" s="3" t="s">
        <v>1012</v>
      </c>
      <c r="EAS3" s="3" t="s">
        <v>1012</v>
      </c>
      <c r="EAT3" s="3" t="s">
        <v>1012</v>
      </c>
      <c r="EAU3" s="3" t="s">
        <v>1012</v>
      </c>
      <c r="EAV3" s="3" t="s">
        <v>1012</v>
      </c>
      <c r="EAW3" s="3" t="s">
        <v>1012</v>
      </c>
      <c r="EAX3" s="3" t="s">
        <v>1012</v>
      </c>
      <c r="EAY3" s="3" t="s">
        <v>1012</v>
      </c>
      <c r="EAZ3" s="3" t="s">
        <v>1012</v>
      </c>
      <c r="EBA3" s="3" t="s">
        <v>1012</v>
      </c>
      <c r="EBB3" s="3" t="s">
        <v>1012</v>
      </c>
      <c r="EBC3" s="3" t="s">
        <v>1012</v>
      </c>
      <c r="EBD3" s="3" t="s">
        <v>1012</v>
      </c>
      <c r="EBE3" s="3" t="s">
        <v>1012</v>
      </c>
      <c r="EBF3" s="3" t="s">
        <v>1012</v>
      </c>
      <c r="EBG3" s="3" t="s">
        <v>1012</v>
      </c>
      <c r="EBH3" s="3" t="s">
        <v>1012</v>
      </c>
      <c r="EBI3" s="3" t="s">
        <v>1012</v>
      </c>
      <c r="EBJ3" s="3" t="s">
        <v>1012</v>
      </c>
      <c r="EBK3" s="3" t="s">
        <v>1012</v>
      </c>
      <c r="EBL3" s="3" t="s">
        <v>1012</v>
      </c>
      <c r="EBM3" s="3" t="s">
        <v>1012</v>
      </c>
      <c r="EBN3" s="3" t="s">
        <v>1012</v>
      </c>
      <c r="EBO3" s="3" t="s">
        <v>1012</v>
      </c>
      <c r="EBP3" s="3" t="s">
        <v>1012</v>
      </c>
      <c r="EBQ3" s="3" t="s">
        <v>1012</v>
      </c>
      <c r="EBR3" s="3" t="s">
        <v>1012</v>
      </c>
      <c r="EBS3" s="3" t="s">
        <v>1012</v>
      </c>
      <c r="EBT3" s="3" t="s">
        <v>1012</v>
      </c>
      <c r="EBU3" s="3" t="s">
        <v>1012</v>
      </c>
      <c r="EBV3" s="3" t="s">
        <v>1012</v>
      </c>
      <c r="EBW3" s="3" t="s">
        <v>1012</v>
      </c>
      <c r="EBX3" s="3" t="s">
        <v>1012</v>
      </c>
      <c r="EBY3" s="3" t="s">
        <v>1012</v>
      </c>
      <c r="EBZ3" s="3" t="s">
        <v>1012</v>
      </c>
      <c r="ECA3" s="3" t="s">
        <v>1012</v>
      </c>
      <c r="ECB3" s="3" t="s">
        <v>1012</v>
      </c>
      <c r="ECC3" s="3" t="s">
        <v>1012</v>
      </c>
      <c r="ECD3" s="3" t="s">
        <v>1012</v>
      </c>
      <c r="ECE3" s="3" t="s">
        <v>1012</v>
      </c>
      <c r="ECF3" s="3" t="s">
        <v>1012</v>
      </c>
      <c r="ECG3" s="3" t="s">
        <v>1012</v>
      </c>
      <c r="ECH3" s="3" t="s">
        <v>1012</v>
      </c>
      <c r="ECI3" s="3" t="s">
        <v>1012</v>
      </c>
      <c r="ECJ3" s="3" t="s">
        <v>1012</v>
      </c>
      <c r="ECK3" s="3" t="s">
        <v>1012</v>
      </c>
      <c r="ECL3" s="3" t="s">
        <v>1012</v>
      </c>
      <c r="ECM3" s="3" t="s">
        <v>1012</v>
      </c>
      <c r="ECN3" s="3" t="s">
        <v>1012</v>
      </c>
      <c r="ECO3" s="3" t="s">
        <v>1012</v>
      </c>
      <c r="ECP3" s="3" t="s">
        <v>1012</v>
      </c>
      <c r="ECQ3" s="3" t="s">
        <v>1012</v>
      </c>
      <c r="ECR3" s="3" t="s">
        <v>1012</v>
      </c>
      <c r="ECS3" s="3" t="s">
        <v>1012</v>
      </c>
      <c r="ECT3" s="3" t="s">
        <v>1012</v>
      </c>
      <c r="ECU3" s="3" t="s">
        <v>1012</v>
      </c>
      <c r="ECV3" s="3" t="s">
        <v>1012</v>
      </c>
      <c r="ECW3" s="3" t="s">
        <v>1012</v>
      </c>
      <c r="ECX3" s="3" t="s">
        <v>1012</v>
      </c>
      <c r="ECY3" s="3" t="s">
        <v>1012</v>
      </c>
      <c r="ECZ3" s="3" t="s">
        <v>1012</v>
      </c>
      <c r="EDA3" s="3" t="s">
        <v>1012</v>
      </c>
      <c r="EDB3" s="3" t="s">
        <v>1012</v>
      </c>
      <c r="EDC3" s="3" t="s">
        <v>1012</v>
      </c>
      <c r="EDD3" s="3" t="s">
        <v>1012</v>
      </c>
      <c r="EDE3" s="3" t="s">
        <v>1012</v>
      </c>
      <c r="EDF3" s="3" t="s">
        <v>1012</v>
      </c>
      <c r="EDG3" s="3" t="s">
        <v>1012</v>
      </c>
      <c r="EDH3" s="3" t="s">
        <v>1012</v>
      </c>
      <c r="EDI3" s="3" t="s">
        <v>1012</v>
      </c>
      <c r="EDJ3" s="3" t="s">
        <v>1012</v>
      </c>
      <c r="EDK3" s="3" t="s">
        <v>1012</v>
      </c>
      <c r="EDL3" s="3" t="s">
        <v>1012</v>
      </c>
      <c r="EDM3" s="3" t="s">
        <v>1012</v>
      </c>
      <c r="EDN3" s="3" t="s">
        <v>1012</v>
      </c>
      <c r="EDO3" s="3" t="s">
        <v>1012</v>
      </c>
      <c r="EDP3" s="3" t="s">
        <v>1012</v>
      </c>
      <c r="EDQ3" s="3" t="s">
        <v>1012</v>
      </c>
      <c r="EDR3" s="3" t="s">
        <v>1012</v>
      </c>
      <c r="EDS3" s="3" t="s">
        <v>1012</v>
      </c>
      <c r="EDT3" s="3" t="s">
        <v>1012</v>
      </c>
      <c r="EDU3" s="3" t="s">
        <v>1012</v>
      </c>
      <c r="EDV3" s="3" t="s">
        <v>1012</v>
      </c>
      <c r="EDW3" s="3" t="s">
        <v>1012</v>
      </c>
      <c r="EDX3" s="3" t="s">
        <v>1012</v>
      </c>
      <c r="EDY3" s="3" t="s">
        <v>1012</v>
      </c>
      <c r="EDZ3" s="3" t="s">
        <v>1012</v>
      </c>
      <c r="EEA3" s="3" t="s">
        <v>1012</v>
      </c>
      <c r="EEB3" s="3" t="s">
        <v>1012</v>
      </c>
      <c r="EEC3" s="3" t="s">
        <v>1012</v>
      </c>
      <c r="EED3" s="3" t="s">
        <v>1012</v>
      </c>
      <c r="EEE3" s="3" t="s">
        <v>1012</v>
      </c>
      <c r="EEF3" s="3" t="s">
        <v>1012</v>
      </c>
      <c r="EEG3" s="3" t="s">
        <v>1012</v>
      </c>
      <c r="EEH3" s="3" t="s">
        <v>1012</v>
      </c>
      <c r="EEI3" s="3" t="s">
        <v>1012</v>
      </c>
      <c r="EEJ3" s="3" t="s">
        <v>1012</v>
      </c>
      <c r="EEK3" s="3" t="s">
        <v>1012</v>
      </c>
      <c r="EEL3" s="3" t="s">
        <v>1012</v>
      </c>
      <c r="EEM3" s="3" t="s">
        <v>1012</v>
      </c>
      <c r="EEN3" s="3" t="s">
        <v>1012</v>
      </c>
      <c r="EEO3" s="3" t="s">
        <v>1012</v>
      </c>
      <c r="EEP3" s="3" t="s">
        <v>1012</v>
      </c>
      <c r="EEQ3" s="3" t="s">
        <v>1012</v>
      </c>
      <c r="EER3" s="3" t="s">
        <v>1012</v>
      </c>
      <c r="EES3" s="3" t="s">
        <v>1012</v>
      </c>
      <c r="EET3" s="3" t="s">
        <v>1012</v>
      </c>
      <c r="EEU3" s="3" t="s">
        <v>1012</v>
      </c>
      <c r="EEV3" s="3" t="s">
        <v>1012</v>
      </c>
      <c r="EEW3" s="3" t="s">
        <v>1012</v>
      </c>
      <c r="EEX3" s="3" t="s">
        <v>1012</v>
      </c>
      <c r="EEY3" s="3" t="s">
        <v>1012</v>
      </c>
      <c r="EEZ3" s="3" t="s">
        <v>1012</v>
      </c>
      <c r="EFA3" s="3" t="s">
        <v>1012</v>
      </c>
      <c r="EFB3" s="3" t="s">
        <v>1012</v>
      </c>
      <c r="EFC3" s="3" t="s">
        <v>1012</v>
      </c>
      <c r="EFD3" s="3" t="s">
        <v>1012</v>
      </c>
      <c r="EFE3" s="3" t="s">
        <v>1012</v>
      </c>
      <c r="EFF3" s="3" t="s">
        <v>1012</v>
      </c>
      <c r="EFG3" s="3" t="s">
        <v>1012</v>
      </c>
      <c r="EFH3" s="3" t="s">
        <v>1012</v>
      </c>
      <c r="EFI3" s="3" t="s">
        <v>1012</v>
      </c>
      <c r="EFJ3" s="3" t="s">
        <v>1012</v>
      </c>
      <c r="EFK3" s="3" t="s">
        <v>1012</v>
      </c>
      <c r="EFL3" s="3" t="s">
        <v>1012</v>
      </c>
      <c r="EFM3" s="3" t="s">
        <v>1012</v>
      </c>
      <c r="EFN3" s="3" t="s">
        <v>1012</v>
      </c>
      <c r="EFO3" s="3" t="s">
        <v>1012</v>
      </c>
      <c r="EFP3" s="3" t="s">
        <v>1012</v>
      </c>
      <c r="EFQ3" s="3" t="s">
        <v>1012</v>
      </c>
      <c r="EFR3" s="3" t="s">
        <v>1012</v>
      </c>
      <c r="EFS3" s="3" t="s">
        <v>1012</v>
      </c>
      <c r="EFT3" s="3" t="s">
        <v>1012</v>
      </c>
      <c r="EFU3" s="3" t="s">
        <v>1012</v>
      </c>
      <c r="EFV3" s="3" t="s">
        <v>1012</v>
      </c>
      <c r="EFW3" s="3" t="s">
        <v>1012</v>
      </c>
      <c r="EFX3" s="3" t="s">
        <v>1012</v>
      </c>
      <c r="EFY3" s="3" t="s">
        <v>1012</v>
      </c>
      <c r="EFZ3" s="3" t="s">
        <v>1012</v>
      </c>
      <c r="EGA3" s="3" t="s">
        <v>1012</v>
      </c>
      <c r="EGB3" s="3" t="s">
        <v>1012</v>
      </c>
      <c r="EGC3" s="3" t="s">
        <v>1012</v>
      </c>
      <c r="EGD3" s="3" t="s">
        <v>1012</v>
      </c>
      <c r="EGE3" s="3" t="s">
        <v>1012</v>
      </c>
      <c r="EGF3" s="3" t="s">
        <v>1012</v>
      </c>
      <c r="EGG3" s="3" t="s">
        <v>1012</v>
      </c>
      <c r="EGH3" s="3" t="s">
        <v>1012</v>
      </c>
      <c r="EGI3" s="3" t="s">
        <v>1012</v>
      </c>
      <c r="EGJ3" s="3" t="s">
        <v>1012</v>
      </c>
      <c r="EGK3" s="3" t="s">
        <v>1012</v>
      </c>
      <c r="EGL3" s="3" t="s">
        <v>1012</v>
      </c>
      <c r="EGM3" s="3" t="s">
        <v>1012</v>
      </c>
      <c r="EGN3" s="3" t="s">
        <v>1012</v>
      </c>
      <c r="EGO3" s="3" t="s">
        <v>1012</v>
      </c>
      <c r="EGP3" s="3" t="s">
        <v>1012</v>
      </c>
      <c r="EGQ3" s="3" t="s">
        <v>1012</v>
      </c>
      <c r="EGR3" s="3" t="s">
        <v>1012</v>
      </c>
      <c r="EGS3" s="3" t="s">
        <v>1012</v>
      </c>
      <c r="EGT3" s="3" t="s">
        <v>1012</v>
      </c>
      <c r="EGU3" s="3" t="s">
        <v>1012</v>
      </c>
      <c r="EGV3" s="3" t="s">
        <v>1012</v>
      </c>
      <c r="EGW3" s="3" t="s">
        <v>1012</v>
      </c>
      <c r="EGX3" s="3" t="s">
        <v>1012</v>
      </c>
      <c r="EGY3" s="3" t="s">
        <v>1012</v>
      </c>
      <c r="EGZ3" s="3" t="s">
        <v>1012</v>
      </c>
      <c r="EHA3" s="3" t="s">
        <v>1012</v>
      </c>
      <c r="EHB3" s="3" t="s">
        <v>1012</v>
      </c>
      <c r="EHC3" s="3" t="s">
        <v>1012</v>
      </c>
      <c r="EHD3" s="3" t="s">
        <v>1012</v>
      </c>
      <c r="EHE3" s="3" t="s">
        <v>1012</v>
      </c>
      <c r="EHF3" s="3" t="s">
        <v>1012</v>
      </c>
      <c r="EHG3" s="3" t="s">
        <v>1012</v>
      </c>
      <c r="EHH3" s="3" t="s">
        <v>1012</v>
      </c>
      <c r="EHI3" s="3" t="s">
        <v>1012</v>
      </c>
      <c r="EHJ3" s="3" t="s">
        <v>1012</v>
      </c>
      <c r="EHK3" s="3" t="s">
        <v>1012</v>
      </c>
      <c r="EHL3" s="3" t="s">
        <v>1012</v>
      </c>
      <c r="EHM3" s="3" t="s">
        <v>1012</v>
      </c>
      <c r="EHN3" s="3" t="s">
        <v>1012</v>
      </c>
      <c r="EHO3" s="3" t="s">
        <v>1012</v>
      </c>
      <c r="EHP3" s="3" t="s">
        <v>1012</v>
      </c>
      <c r="EHQ3" s="3" t="s">
        <v>1012</v>
      </c>
      <c r="EHR3" s="3" t="s">
        <v>1012</v>
      </c>
      <c r="EHS3" s="3" t="s">
        <v>1012</v>
      </c>
      <c r="EHT3" s="3" t="s">
        <v>1012</v>
      </c>
      <c r="EHU3" s="3" t="s">
        <v>1012</v>
      </c>
      <c r="EHV3" s="3" t="s">
        <v>1012</v>
      </c>
      <c r="EHW3" s="3" t="s">
        <v>1012</v>
      </c>
      <c r="EHX3" s="3" t="s">
        <v>1012</v>
      </c>
      <c r="EHY3" s="3" t="s">
        <v>1012</v>
      </c>
      <c r="EHZ3" s="3" t="s">
        <v>1012</v>
      </c>
      <c r="EIA3" s="3" t="s">
        <v>1012</v>
      </c>
      <c r="EIB3" s="3" t="s">
        <v>1012</v>
      </c>
      <c r="EIC3" s="3" t="s">
        <v>1012</v>
      </c>
      <c r="EID3" s="3" t="s">
        <v>1012</v>
      </c>
      <c r="EIE3" s="3" t="s">
        <v>1012</v>
      </c>
      <c r="EIF3" s="3" t="s">
        <v>1012</v>
      </c>
      <c r="EIG3" s="3" t="s">
        <v>1012</v>
      </c>
      <c r="EIH3" s="3" t="s">
        <v>1012</v>
      </c>
      <c r="EII3" s="3" t="s">
        <v>1012</v>
      </c>
      <c r="EIJ3" s="3" t="s">
        <v>1012</v>
      </c>
      <c r="EIK3" s="3" t="s">
        <v>1012</v>
      </c>
      <c r="EIL3" s="3" t="s">
        <v>1012</v>
      </c>
      <c r="EIM3" s="3" t="s">
        <v>1012</v>
      </c>
      <c r="EIN3" s="3" t="s">
        <v>1012</v>
      </c>
      <c r="EIO3" s="3" t="s">
        <v>1012</v>
      </c>
      <c r="EIP3" s="3" t="s">
        <v>1012</v>
      </c>
      <c r="EIQ3" s="3" t="s">
        <v>1012</v>
      </c>
      <c r="EIR3" s="3" t="s">
        <v>1012</v>
      </c>
      <c r="EIS3" s="3" t="s">
        <v>1012</v>
      </c>
      <c r="EIT3" s="3" t="s">
        <v>1012</v>
      </c>
      <c r="EIU3" s="3" t="s">
        <v>1012</v>
      </c>
      <c r="EIV3" s="3" t="s">
        <v>1012</v>
      </c>
      <c r="EIW3" s="3" t="s">
        <v>1012</v>
      </c>
      <c r="EIX3" s="3" t="s">
        <v>1012</v>
      </c>
      <c r="EIY3" s="3" t="s">
        <v>1012</v>
      </c>
      <c r="EIZ3" s="3" t="s">
        <v>1012</v>
      </c>
      <c r="EJA3" s="3" t="s">
        <v>1012</v>
      </c>
      <c r="EJB3" s="3" t="s">
        <v>1012</v>
      </c>
      <c r="EJC3" s="3" t="s">
        <v>1012</v>
      </c>
      <c r="EJD3" s="3" t="s">
        <v>1012</v>
      </c>
      <c r="EJE3" s="3" t="s">
        <v>1012</v>
      </c>
      <c r="EJF3" s="3" t="s">
        <v>1012</v>
      </c>
      <c r="EJG3" s="3" t="s">
        <v>1012</v>
      </c>
      <c r="EJH3" s="3" t="s">
        <v>1012</v>
      </c>
      <c r="EJI3" s="3" t="s">
        <v>1012</v>
      </c>
      <c r="EJJ3" s="3" t="s">
        <v>1012</v>
      </c>
      <c r="EJK3" s="3" t="s">
        <v>1012</v>
      </c>
      <c r="EJL3" s="3" t="s">
        <v>1012</v>
      </c>
      <c r="EJM3" s="3" t="s">
        <v>1012</v>
      </c>
      <c r="EJN3" s="3" t="s">
        <v>1012</v>
      </c>
      <c r="EJO3" s="3" t="s">
        <v>1012</v>
      </c>
      <c r="EJP3" s="3" t="s">
        <v>1012</v>
      </c>
      <c r="EJQ3" s="3" t="s">
        <v>1012</v>
      </c>
      <c r="EJR3" s="3" t="s">
        <v>1012</v>
      </c>
      <c r="EJS3" s="3" t="s">
        <v>1012</v>
      </c>
      <c r="EJT3" s="3" t="s">
        <v>1012</v>
      </c>
      <c r="EJU3" s="3" t="s">
        <v>1012</v>
      </c>
      <c r="EJV3" s="3" t="s">
        <v>1012</v>
      </c>
      <c r="EJW3" s="3" t="s">
        <v>1012</v>
      </c>
      <c r="EJX3" s="3" t="s">
        <v>1012</v>
      </c>
      <c r="EJY3" s="3" t="s">
        <v>1012</v>
      </c>
      <c r="EJZ3" s="3" t="s">
        <v>1012</v>
      </c>
      <c r="EKA3" s="3" t="s">
        <v>1012</v>
      </c>
      <c r="EKB3" s="3" t="s">
        <v>1012</v>
      </c>
      <c r="EKC3" s="3" t="s">
        <v>1012</v>
      </c>
      <c r="EKD3" s="3" t="s">
        <v>1012</v>
      </c>
      <c r="EKE3" s="3" t="s">
        <v>1012</v>
      </c>
      <c r="EKF3" s="3" t="s">
        <v>1012</v>
      </c>
      <c r="EKG3" s="3" t="s">
        <v>1012</v>
      </c>
      <c r="EKH3" s="3" t="s">
        <v>1012</v>
      </c>
      <c r="EKI3" s="3" t="s">
        <v>1012</v>
      </c>
      <c r="EKJ3" s="3" t="s">
        <v>1012</v>
      </c>
      <c r="EKK3" s="3" t="s">
        <v>1012</v>
      </c>
      <c r="EKL3" s="3" t="s">
        <v>1012</v>
      </c>
      <c r="EKM3" s="3" t="s">
        <v>1012</v>
      </c>
      <c r="EKN3" s="3" t="s">
        <v>1012</v>
      </c>
      <c r="EKO3" s="3" t="s">
        <v>1012</v>
      </c>
      <c r="EKP3" s="3" t="s">
        <v>1012</v>
      </c>
      <c r="EKQ3" s="3" t="s">
        <v>1012</v>
      </c>
      <c r="EKR3" s="3" t="s">
        <v>1012</v>
      </c>
      <c r="EKS3" s="3" t="s">
        <v>1012</v>
      </c>
      <c r="EKT3" s="3" t="s">
        <v>1012</v>
      </c>
      <c r="EKU3" s="3" t="s">
        <v>1012</v>
      </c>
      <c r="EKV3" s="3" t="s">
        <v>1012</v>
      </c>
      <c r="EKW3" s="3" t="s">
        <v>1012</v>
      </c>
      <c r="EKX3" s="3" t="s">
        <v>1012</v>
      </c>
      <c r="EKY3" s="3" t="s">
        <v>1012</v>
      </c>
      <c r="EKZ3" s="3" t="s">
        <v>1012</v>
      </c>
      <c r="ELA3" s="3" t="s">
        <v>1012</v>
      </c>
      <c r="ELB3" s="3" t="s">
        <v>1012</v>
      </c>
      <c r="ELC3" s="3" t="s">
        <v>1012</v>
      </c>
      <c r="ELD3" s="3" t="s">
        <v>1012</v>
      </c>
      <c r="ELE3" s="3" t="s">
        <v>1012</v>
      </c>
      <c r="ELF3" s="3" t="s">
        <v>1012</v>
      </c>
      <c r="ELG3" s="3" t="s">
        <v>1012</v>
      </c>
      <c r="ELH3" s="3" t="s">
        <v>1012</v>
      </c>
      <c r="ELI3" s="3" t="s">
        <v>1012</v>
      </c>
      <c r="ELJ3" s="3" t="s">
        <v>1012</v>
      </c>
      <c r="ELK3" s="3" t="s">
        <v>1012</v>
      </c>
      <c r="ELL3" s="3" t="s">
        <v>1012</v>
      </c>
      <c r="ELM3" s="3" t="s">
        <v>1012</v>
      </c>
      <c r="ELN3" s="3" t="s">
        <v>1012</v>
      </c>
      <c r="ELO3" s="3" t="s">
        <v>1012</v>
      </c>
      <c r="ELP3" s="3" t="s">
        <v>1012</v>
      </c>
      <c r="ELQ3" s="3" t="s">
        <v>1012</v>
      </c>
      <c r="ELR3" s="3" t="s">
        <v>1012</v>
      </c>
      <c r="ELS3" s="3" t="s">
        <v>1012</v>
      </c>
      <c r="ELT3" s="3" t="s">
        <v>1012</v>
      </c>
      <c r="ELU3" s="3" t="s">
        <v>1012</v>
      </c>
      <c r="ELV3" s="3" t="s">
        <v>1012</v>
      </c>
      <c r="ELW3" s="3" t="s">
        <v>1012</v>
      </c>
      <c r="ELX3" s="3" t="s">
        <v>1012</v>
      </c>
      <c r="ELY3" s="3" t="s">
        <v>1012</v>
      </c>
      <c r="ELZ3" s="3" t="s">
        <v>1012</v>
      </c>
      <c r="EMA3" s="3" t="s">
        <v>1012</v>
      </c>
      <c r="EMB3" s="3" t="s">
        <v>1012</v>
      </c>
      <c r="EMC3" s="3" t="s">
        <v>1012</v>
      </c>
      <c r="EMD3" s="3" t="s">
        <v>1012</v>
      </c>
      <c r="EME3" s="3" t="s">
        <v>1012</v>
      </c>
      <c r="EMF3" s="3" t="s">
        <v>1012</v>
      </c>
      <c r="EMG3" s="3" t="s">
        <v>1012</v>
      </c>
      <c r="EMH3" s="3" t="s">
        <v>1012</v>
      </c>
      <c r="EMI3" s="3" t="s">
        <v>1012</v>
      </c>
      <c r="EMJ3" s="3" t="s">
        <v>1012</v>
      </c>
      <c r="EMK3" s="3" t="s">
        <v>1012</v>
      </c>
      <c r="EML3" s="3" t="s">
        <v>1012</v>
      </c>
      <c r="EMM3" s="3" t="s">
        <v>1012</v>
      </c>
      <c r="EMN3" s="3" t="s">
        <v>1012</v>
      </c>
      <c r="EMO3" s="3" t="s">
        <v>1012</v>
      </c>
      <c r="EMP3" s="3" t="s">
        <v>1012</v>
      </c>
      <c r="EMQ3" s="3" t="s">
        <v>1012</v>
      </c>
      <c r="EMR3" s="3" t="s">
        <v>1012</v>
      </c>
      <c r="EMS3" s="3" t="s">
        <v>1012</v>
      </c>
      <c r="EMT3" s="3" t="s">
        <v>1012</v>
      </c>
      <c r="EMU3" s="3" t="s">
        <v>1012</v>
      </c>
      <c r="EMV3" s="3" t="s">
        <v>1012</v>
      </c>
      <c r="EMW3" s="3" t="s">
        <v>1012</v>
      </c>
      <c r="EMX3" s="3" t="s">
        <v>1012</v>
      </c>
      <c r="EMY3" s="3" t="s">
        <v>1012</v>
      </c>
      <c r="EMZ3" s="3" t="s">
        <v>1012</v>
      </c>
      <c r="ENA3" s="3" t="s">
        <v>1012</v>
      </c>
      <c r="ENB3" s="3" t="s">
        <v>1012</v>
      </c>
      <c r="ENC3" s="3" t="s">
        <v>1012</v>
      </c>
      <c r="END3" s="3" t="s">
        <v>1012</v>
      </c>
      <c r="ENE3" s="3" t="s">
        <v>1012</v>
      </c>
      <c r="ENF3" s="3" t="s">
        <v>1012</v>
      </c>
      <c r="ENG3" s="3" t="s">
        <v>1012</v>
      </c>
      <c r="ENH3" s="3" t="s">
        <v>1012</v>
      </c>
      <c r="ENI3" s="3" t="s">
        <v>1012</v>
      </c>
      <c r="ENJ3" s="3" t="s">
        <v>1012</v>
      </c>
      <c r="ENK3" s="3" t="s">
        <v>1012</v>
      </c>
      <c r="ENL3" s="3" t="s">
        <v>1012</v>
      </c>
      <c r="ENM3" s="3" t="s">
        <v>1012</v>
      </c>
      <c r="ENN3" s="3" t="s">
        <v>1012</v>
      </c>
      <c r="ENO3" s="3" t="s">
        <v>1012</v>
      </c>
      <c r="ENP3" s="3" t="s">
        <v>1012</v>
      </c>
      <c r="ENQ3" s="3" t="s">
        <v>1012</v>
      </c>
      <c r="ENR3" s="3" t="s">
        <v>1012</v>
      </c>
      <c r="ENS3" s="3" t="s">
        <v>1012</v>
      </c>
      <c r="ENT3" s="3" t="s">
        <v>1012</v>
      </c>
      <c r="ENU3" s="3" t="s">
        <v>1012</v>
      </c>
      <c r="ENV3" s="3" t="s">
        <v>1012</v>
      </c>
      <c r="ENW3" s="3" t="s">
        <v>1012</v>
      </c>
      <c r="ENX3" s="3" t="s">
        <v>1012</v>
      </c>
      <c r="ENY3" s="3" t="s">
        <v>1012</v>
      </c>
      <c r="ENZ3" s="3" t="s">
        <v>1012</v>
      </c>
      <c r="EOA3" s="3" t="s">
        <v>1012</v>
      </c>
      <c r="EOB3" s="3" t="s">
        <v>1012</v>
      </c>
      <c r="EOC3" s="3" t="s">
        <v>1012</v>
      </c>
      <c r="EOD3" s="3" t="s">
        <v>1012</v>
      </c>
      <c r="EOE3" s="3" t="s">
        <v>1012</v>
      </c>
      <c r="EOF3" s="3" t="s">
        <v>1012</v>
      </c>
      <c r="EOG3" s="3" t="s">
        <v>1012</v>
      </c>
      <c r="EOH3" s="3" t="s">
        <v>1012</v>
      </c>
      <c r="EOI3" s="3" t="s">
        <v>1012</v>
      </c>
      <c r="EOJ3" s="3" t="s">
        <v>1012</v>
      </c>
      <c r="EOK3" s="3" t="s">
        <v>1012</v>
      </c>
      <c r="EOL3" s="3" t="s">
        <v>1012</v>
      </c>
      <c r="EOM3" s="3" t="s">
        <v>1012</v>
      </c>
      <c r="EON3" s="3" t="s">
        <v>1012</v>
      </c>
      <c r="EOO3" s="3" t="s">
        <v>1012</v>
      </c>
      <c r="EOP3" s="3" t="s">
        <v>1012</v>
      </c>
      <c r="EOQ3" s="3" t="s">
        <v>1012</v>
      </c>
      <c r="EOR3" s="3" t="s">
        <v>1012</v>
      </c>
      <c r="EOS3" s="3" t="s">
        <v>1012</v>
      </c>
      <c r="EOT3" s="3" t="s">
        <v>1012</v>
      </c>
      <c r="EOU3" s="3" t="s">
        <v>1012</v>
      </c>
      <c r="EOV3" s="3" t="s">
        <v>1012</v>
      </c>
      <c r="EOW3" s="3" t="s">
        <v>1012</v>
      </c>
      <c r="EOX3" s="3" t="s">
        <v>1012</v>
      </c>
      <c r="EOY3" s="3" t="s">
        <v>1012</v>
      </c>
      <c r="EOZ3" s="3" t="s">
        <v>1012</v>
      </c>
      <c r="EPA3" s="3" t="s">
        <v>1012</v>
      </c>
      <c r="EPB3" s="3" t="s">
        <v>1012</v>
      </c>
      <c r="EPC3" s="3" t="s">
        <v>1012</v>
      </c>
      <c r="EPD3" s="3" t="s">
        <v>1012</v>
      </c>
      <c r="EPE3" s="3" t="s">
        <v>1012</v>
      </c>
      <c r="EPF3" s="3" t="s">
        <v>1012</v>
      </c>
      <c r="EPG3" s="3" t="s">
        <v>1012</v>
      </c>
      <c r="EPH3" s="3" t="s">
        <v>1012</v>
      </c>
      <c r="EPI3" s="3" t="s">
        <v>1012</v>
      </c>
      <c r="EPJ3" s="3" t="s">
        <v>1012</v>
      </c>
      <c r="EPK3" s="3" t="s">
        <v>1012</v>
      </c>
      <c r="EPL3" s="3" t="s">
        <v>1012</v>
      </c>
      <c r="EPM3" s="3" t="s">
        <v>1012</v>
      </c>
      <c r="EPN3" s="3" t="s">
        <v>1012</v>
      </c>
      <c r="EPO3" s="3" t="s">
        <v>1012</v>
      </c>
      <c r="EPP3" s="3" t="s">
        <v>1012</v>
      </c>
      <c r="EPQ3" s="3" t="s">
        <v>1012</v>
      </c>
      <c r="EPR3" s="3" t="s">
        <v>1012</v>
      </c>
      <c r="EPS3" s="3" t="s">
        <v>1012</v>
      </c>
      <c r="EPT3" s="3" t="s">
        <v>1012</v>
      </c>
      <c r="EPU3" s="3" t="s">
        <v>1012</v>
      </c>
      <c r="EPV3" s="3" t="s">
        <v>1012</v>
      </c>
      <c r="EPW3" s="3" t="s">
        <v>1012</v>
      </c>
      <c r="EPX3" s="3" t="s">
        <v>1012</v>
      </c>
      <c r="EPY3" s="3" t="s">
        <v>1012</v>
      </c>
      <c r="EPZ3" s="3" t="s">
        <v>1012</v>
      </c>
      <c r="EQA3" s="3" t="s">
        <v>1012</v>
      </c>
      <c r="EQB3" s="3" t="s">
        <v>1012</v>
      </c>
      <c r="EQC3" s="3" t="s">
        <v>1012</v>
      </c>
      <c r="EQD3" s="3" t="s">
        <v>1012</v>
      </c>
      <c r="EQE3" s="3" t="s">
        <v>1012</v>
      </c>
      <c r="EQF3" s="3" t="s">
        <v>1012</v>
      </c>
      <c r="EQG3" s="3" t="s">
        <v>1012</v>
      </c>
      <c r="EQH3" s="3" t="s">
        <v>1012</v>
      </c>
      <c r="EQI3" s="3" t="s">
        <v>1012</v>
      </c>
      <c r="EQJ3" s="3" t="s">
        <v>1012</v>
      </c>
      <c r="EQK3" s="3" t="s">
        <v>1012</v>
      </c>
      <c r="EQL3" s="3" t="s">
        <v>1012</v>
      </c>
      <c r="EQM3" s="3" t="s">
        <v>1012</v>
      </c>
      <c r="EQN3" s="3" t="s">
        <v>1012</v>
      </c>
      <c r="EQO3" s="3" t="s">
        <v>1012</v>
      </c>
      <c r="EQP3" s="3" t="s">
        <v>1012</v>
      </c>
      <c r="EQQ3" s="3" t="s">
        <v>1012</v>
      </c>
      <c r="EQR3" s="3" t="s">
        <v>1012</v>
      </c>
      <c r="EQS3" s="3" t="s">
        <v>1012</v>
      </c>
      <c r="EQT3" s="3" t="s">
        <v>1012</v>
      </c>
      <c r="EQU3" s="3" t="s">
        <v>1012</v>
      </c>
      <c r="EQV3" s="3" t="s">
        <v>1012</v>
      </c>
      <c r="EQW3" s="3" t="s">
        <v>1012</v>
      </c>
      <c r="EQX3" s="3" t="s">
        <v>1012</v>
      </c>
      <c r="EQY3" s="3" t="s">
        <v>1012</v>
      </c>
      <c r="EQZ3" s="3" t="s">
        <v>1012</v>
      </c>
      <c r="ERA3" s="3" t="s">
        <v>1012</v>
      </c>
      <c r="ERB3" s="3" t="s">
        <v>1012</v>
      </c>
      <c r="ERC3" s="3" t="s">
        <v>1012</v>
      </c>
      <c r="ERD3" s="3" t="s">
        <v>1012</v>
      </c>
      <c r="ERE3" s="3" t="s">
        <v>1012</v>
      </c>
      <c r="ERF3" s="3" t="s">
        <v>1012</v>
      </c>
      <c r="ERG3" s="3" t="s">
        <v>1012</v>
      </c>
      <c r="ERH3" s="3" t="s">
        <v>1012</v>
      </c>
      <c r="ERI3" s="3" t="s">
        <v>1012</v>
      </c>
      <c r="ERJ3" s="3" t="s">
        <v>1012</v>
      </c>
      <c r="ERK3" s="3" t="s">
        <v>1012</v>
      </c>
      <c r="ERL3" s="3" t="s">
        <v>1012</v>
      </c>
      <c r="ERM3" s="3" t="s">
        <v>1012</v>
      </c>
      <c r="ERN3" s="3" t="s">
        <v>1012</v>
      </c>
      <c r="ERO3" s="3" t="s">
        <v>1012</v>
      </c>
      <c r="ERP3" s="3" t="s">
        <v>1012</v>
      </c>
      <c r="ERQ3" s="3" t="s">
        <v>1012</v>
      </c>
      <c r="ERR3" s="3" t="s">
        <v>1012</v>
      </c>
      <c r="ERS3" s="3" t="s">
        <v>1012</v>
      </c>
      <c r="ERT3" s="3" t="s">
        <v>1012</v>
      </c>
      <c r="ERU3" s="3" t="s">
        <v>1012</v>
      </c>
      <c r="ERV3" s="3" t="s">
        <v>1012</v>
      </c>
      <c r="ERW3" s="3" t="s">
        <v>1012</v>
      </c>
      <c r="ERX3" s="3" t="s">
        <v>1012</v>
      </c>
      <c r="ERY3" s="3" t="s">
        <v>1012</v>
      </c>
      <c r="ERZ3" s="3" t="s">
        <v>1012</v>
      </c>
      <c r="ESA3" s="3" t="s">
        <v>1012</v>
      </c>
      <c r="ESB3" s="3" t="s">
        <v>1012</v>
      </c>
      <c r="ESC3" s="3" t="s">
        <v>1012</v>
      </c>
      <c r="ESD3" s="3" t="s">
        <v>1012</v>
      </c>
      <c r="ESE3" s="3" t="s">
        <v>1012</v>
      </c>
      <c r="ESF3" s="3" t="s">
        <v>1012</v>
      </c>
      <c r="ESG3" s="3" t="s">
        <v>1012</v>
      </c>
      <c r="ESH3" s="3" t="s">
        <v>1012</v>
      </c>
      <c r="ESI3" s="3" t="s">
        <v>1012</v>
      </c>
      <c r="ESJ3" s="3" t="s">
        <v>1012</v>
      </c>
      <c r="ESK3" s="3" t="s">
        <v>1012</v>
      </c>
      <c r="ESL3" s="3" t="s">
        <v>1012</v>
      </c>
      <c r="ESM3" s="3" t="s">
        <v>1012</v>
      </c>
      <c r="ESN3" s="3" t="s">
        <v>1012</v>
      </c>
      <c r="ESO3" s="3" t="s">
        <v>1012</v>
      </c>
      <c r="ESP3" s="3" t="s">
        <v>1012</v>
      </c>
      <c r="ESQ3" s="3" t="s">
        <v>1012</v>
      </c>
      <c r="ESR3" s="3" t="s">
        <v>1012</v>
      </c>
      <c r="ESS3" s="3" t="s">
        <v>1012</v>
      </c>
      <c r="EST3" s="3" t="s">
        <v>1012</v>
      </c>
      <c r="ESU3" s="3" t="s">
        <v>1012</v>
      </c>
      <c r="ESV3" s="3" t="s">
        <v>1012</v>
      </c>
      <c r="ESW3" s="3" t="s">
        <v>1012</v>
      </c>
      <c r="ESX3" s="3" t="s">
        <v>1012</v>
      </c>
      <c r="ESY3" s="3" t="s">
        <v>1012</v>
      </c>
      <c r="ESZ3" s="3" t="s">
        <v>1012</v>
      </c>
      <c r="ETA3" s="3" t="s">
        <v>1012</v>
      </c>
      <c r="ETB3" s="3" t="s">
        <v>1012</v>
      </c>
      <c r="ETC3" s="3" t="s">
        <v>1012</v>
      </c>
      <c r="ETD3" s="3" t="s">
        <v>1012</v>
      </c>
      <c r="ETE3" s="3" t="s">
        <v>1012</v>
      </c>
      <c r="ETF3" s="3" t="s">
        <v>1012</v>
      </c>
      <c r="ETG3" s="3" t="s">
        <v>1012</v>
      </c>
      <c r="ETH3" s="3" t="s">
        <v>1012</v>
      </c>
      <c r="ETI3" s="3" t="s">
        <v>1012</v>
      </c>
      <c r="ETJ3" s="3" t="s">
        <v>1012</v>
      </c>
      <c r="ETK3" s="3" t="s">
        <v>1012</v>
      </c>
      <c r="ETL3" s="3" t="s">
        <v>1012</v>
      </c>
      <c r="ETM3" s="3" t="s">
        <v>1012</v>
      </c>
      <c r="ETN3" s="3" t="s">
        <v>1012</v>
      </c>
      <c r="ETO3" s="3" t="s">
        <v>1012</v>
      </c>
      <c r="ETP3" s="3" t="s">
        <v>1012</v>
      </c>
      <c r="ETQ3" s="3" t="s">
        <v>1012</v>
      </c>
      <c r="ETR3" s="3" t="s">
        <v>1012</v>
      </c>
      <c r="ETS3" s="3" t="s">
        <v>1012</v>
      </c>
      <c r="ETT3" s="3" t="s">
        <v>1012</v>
      </c>
      <c r="ETU3" s="3" t="s">
        <v>1012</v>
      </c>
      <c r="ETV3" s="3" t="s">
        <v>1012</v>
      </c>
      <c r="ETW3" s="3" t="s">
        <v>1012</v>
      </c>
      <c r="ETX3" s="3" t="s">
        <v>1012</v>
      </c>
      <c r="ETY3" s="3" t="s">
        <v>1012</v>
      </c>
      <c r="ETZ3" s="3" t="s">
        <v>1012</v>
      </c>
      <c r="EUA3" s="3" t="s">
        <v>1012</v>
      </c>
      <c r="EUB3" s="3" t="s">
        <v>1012</v>
      </c>
      <c r="EUC3" s="3" t="s">
        <v>1012</v>
      </c>
      <c r="EUD3" s="3" t="s">
        <v>1012</v>
      </c>
      <c r="EUE3" s="3" t="s">
        <v>1012</v>
      </c>
      <c r="EUF3" s="3" t="s">
        <v>1012</v>
      </c>
      <c r="EUG3" s="3" t="s">
        <v>1012</v>
      </c>
      <c r="EUH3" s="3" t="s">
        <v>1012</v>
      </c>
      <c r="EUI3" s="3" t="s">
        <v>1012</v>
      </c>
      <c r="EUJ3" s="3" t="s">
        <v>1012</v>
      </c>
      <c r="EUK3" s="3" t="s">
        <v>1012</v>
      </c>
      <c r="EUL3" s="3" t="s">
        <v>1012</v>
      </c>
      <c r="EUM3" s="3" t="s">
        <v>1012</v>
      </c>
      <c r="EUN3" s="3" t="s">
        <v>1012</v>
      </c>
      <c r="EUO3" s="3" t="s">
        <v>1012</v>
      </c>
      <c r="EUP3" s="3" t="s">
        <v>1012</v>
      </c>
      <c r="EUQ3" s="3" t="s">
        <v>1012</v>
      </c>
      <c r="EUR3" s="3" t="s">
        <v>1012</v>
      </c>
      <c r="EUS3" s="3" t="s">
        <v>1012</v>
      </c>
      <c r="EUT3" s="3" t="s">
        <v>1012</v>
      </c>
      <c r="EUU3" s="3" t="s">
        <v>1012</v>
      </c>
      <c r="EUV3" s="3" t="s">
        <v>1012</v>
      </c>
      <c r="EUW3" s="3" t="s">
        <v>1012</v>
      </c>
      <c r="EUX3" s="3" t="s">
        <v>1012</v>
      </c>
      <c r="EUY3" s="3" t="s">
        <v>1012</v>
      </c>
      <c r="EUZ3" s="3" t="s">
        <v>1012</v>
      </c>
      <c r="EVA3" s="3" t="s">
        <v>1012</v>
      </c>
      <c r="EVB3" s="3" t="s">
        <v>1012</v>
      </c>
      <c r="EVC3" s="3" t="s">
        <v>1012</v>
      </c>
      <c r="EVD3" s="3" t="s">
        <v>1012</v>
      </c>
      <c r="EVE3" s="3" t="s">
        <v>1012</v>
      </c>
      <c r="EVF3" s="3" t="s">
        <v>1012</v>
      </c>
      <c r="EVG3" s="3" t="s">
        <v>1012</v>
      </c>
      <c r="EVH3" s="3" t="s">
        <v>1012</v>
      </c>
      <c r="EVI3" s="3" t="s">
        <v>1012</v>
      </c>
      <c r="EVJ3" s="3" t="s">
        <v>1012</v>
      </c>
      <c r="EVK3" s="3" t="s">
        <v>1012</v>
      </c>
      <c r="EVL3" s="3" t="s">
        <v>1012</v>
      </c>
      <c r="EVM3" s="3" t="s">
        <v>1012</v>
      </c>
      <c r="EVN3" s="3" t="s">
        <v>1012</v>
      </c>
      <c r="EVO3" s="3" t="s">
        <v>1012</v>
      </c>
      <c r="EVP3" s="3" t="s">
        <v>1012</v>
      </c>
      <c r="EVQ3" s="3" t="s">
        <v>1012</v>
      </c>
      <c r="EVR3" s="3" t="s">
        <v>1012</v>
      </c>
      <c r="EVS3" s="3" t="s">
        <v>1012</v>
      </c>
      <c r="EVT3" s="3" t="s">
        <v>1012</v>
      </c>
      <c r="EVU3" s="3" t="s">
        <v>1012</v>
      </c>
      <c r="EVV3" s="3" t="s">
        <v>1012</v>
      </c>
      <c r="EVW3" s="3" t="s">
        <v>1012</v>
      </c>
      <c r="EVX3" s="3" t="s">
        <v>1012</v>
      </c>
      <c r="EVY3" s="3" t="s">
        <v>1012</v>
      </c>
      <c r="EVZ3" s="3" t="s">
        <v>1012</v>
      </c>
      <c r="EWA3" s="3" t="s">
        <v>1012</v>
      </c>
      <c r="EWB3" s="3" t="s">
        <v>1012</v>
      </c>
      <c r="EWC3" s="3" t="s">
        <v>1012</v>
      </c>
      <c r="EWD3" s="3" t="s">
        <v>1012</v>
      </c>
      <c r="EWE3" s="3" t="s">
        <v>1012</v>
      </c>
      <c r="EWF3" s="3" t="s">
        <v>1012</v>
      </c>
      <c r="EWG3" s="3" t="s">
        <v>1012</v>
      </c>
      <c r="EWH3" s="3" t="s">
        <v>1012</v>
      </c>
      <c r="EWI3" s="3" t="s">
        <v>1012</v>
      </c>
      <c r="EWJ3" s="3" t="s">
        <v>1012</v>
      </c>
      <c r="EWK3" s="3" t="s">
        <v>1012</v>
      </c>
      <c r="EWL3" s="3" t="s">
        <v>1012</v>
      </c>
      <c r="EWM3" s="3" t="s">
        <v>1012</v>
      </c>
      <c r="EWN3" s="3" t="s">
        <v>1012</v>
      </c>
      <c r="EWO3" s="3" t="s">
        <v>1012</v>
      </c>
      <c r="EWP3" s="3" t="s">
        <v>1012</v>
      </c>
      <c r="EWQ3" s="3" t="s">
        <v>1012</v>
      </c>
      <c r="EWR3" s="3" t="s">
        <v>1012</v>
      </c>
      <c r="EWS3" s="3" t="s">
        <v>1012</v>
      </c>
      <c r="EWT3" s="3" t="s">
        <v>1012</v>
      </c>
      <c r="EWU3" s="3" t="s">
        <v>1012</v>
      </c>
      <c r="EWV3" s="3" t="s">
        <v>1012</v>
      </c>
      <c r="EWW3" s="3" t="s">
        <v>1012</v>
      </c>
      <c r="EWX3" s="3" t="s">
        <v>1012</v>
      </c>
      <c r="EWY3" s="3" t="s">
        <v>1012</v>
      </c>
      <c r="EWZ3" s="3" t="s">
        <v>1012</v>
      </c>
      <c r="EXA3" s="3" t="s">
        <v>1012</v>
      </c>
      <c r="EXB3" s="3" t="s">
        <v>1012</v>
      </c>
      <c r="EXC3" s="3" t="s">
        <v>1012</v>
      </c>
      <c r="EXD3" s="3" t="s">
        <v>1012</v>
      </c>
      <c r="EXE3" s="3" t="s">
        <v>1012</v>
      </c>
      <c r="EXF3" s="3" t="s">
        <v>1012</v>
      </c>
      <c r="EXG3" s="3" t="s">
        <v>1012</v>
      </c>
      <c r="EXH3" s="3" t="s">
        <v>1012</v>
      </c>
      <c r="EXI3" s="3" t="s">
        <v>1012</v>
      </c>
      <c r="EXJ3" s="3" t="s">
        <v>1012</v>
      </c>
      <c r="EXK3" s="3" t="s">
        <v>1012</v>
      </c>
      <c r="EXL3" s="3" t="s">
        <v>1012</v>
      </c>
      <c r="EXM3" s="3" t="s">
        <v>1012</v>
      </c>
      <c r="EXN3" s="3" t="s">
        <v>1012</v>
      </c>
      <c r="EXO3" s="3" t="s">
        <v>1012</v>
      </c>
      <c r="EXP3" s="3" t="s">
        <v>1012</v>
      </c>
      <c r="EXQ3" s="3" t="s">
        <v>1012</v>
      </c>
      <c r="EXR3" s="3" t="s">
        <v>1012</v>
      </c>
      <c r="EXS3" s="3" t="s">
        <v>1012</v>
      </c>
      <c r="EXT3" s="3" t="s">
        <v>1012</v>
      </c>
      <c r="EXU3" s="3" t="s">
        <v>1012</v>
      </c>
      <c r="EXV3" s="3" t="s">
        <v>1012</v>
      </c>
      <c r="EXW3" s="3" t="s">
        <v>1012</v>
      </c>
      <c r="EXX3" s="3" t="s">
        <v>1012</v>
      </c>
      <c r="EXY3" s="3" t="s">
        <v>1012</v>
      </c>
      <c r="EXZ3" s="3" t="s">
        <v>1012</v>
      </c>
      <c r="EYA3" s="3" t="s">
        <v>1012</v>
      </c>
      <c r="EYB3" s="3" t="s">
        <v>1012</v>
      </c>
      <c r="EYC3" s="3" t="s">
        <v>1012</v>
      </c>
      <c r="EYD3" s="3" t="s">
        <v>1012</v>
      </c>
      <c r="EYE3" s="3" t="s">
        <v>1012</v>
      </c>
      <c r="EYF3" s="3" t="s">
        <v>1012</v>
      </c>
      <c r="EYG3" s="3" t="s">
        <v>1012</v>
      </c>
      <c r="EYH3" s="3" t="s">
        <v>1012</v>
      </c>
      <c r="EYI3" s="3" t="s">
        <v>1012</v>
      </c>
      <c r="EYJ3" s="3" t="s">
        <v>1012</v>
      </c>
      <c r="EYK3" s="3" t="s">
        <v>1012</v>
      </c>
      <c r="EYL3" s="3" t="s">
        <v>1012</v>
      </c>
      <c r="EYM3" s="3" t="s">
        <v>1012</v>
      </c>
      <c r="EYN3" s="3" t="s">
        <v>1012</v>
      </c>
      <c r="EYO3" s="3" t="s">
        <v>1012</v>
      </c>
      <c r="EYP3" s="3" t="s">
        <v>1012</v>
      </c>
      <c r="EYQ3" s="3" t="s">
        <v>1012</v>
      </c>
      <c r="EYR3" s="3" t="s">
        <v>1012</v>
      </c>
      <c r="EYS3" s="3" t="s">
        <v>1012</v>
      </c>
      <c r="EYT3" s="3" t="s">
        <v>1012</v>
      </c>
      <c r="EYU3" s="3" t="s">
        <v>1012</v>
      </c>
      <c r="EYV3" s="3" t="s">
        <v>1012</v>
      </c>
      <c r="EYW3" s="3" t="s">
        <v>1012</v>
      </c>
      <c r="EYX3" s="3" t="s">
        <v>1012</v>
      </c>
      <c r="EYY3" s="3" t="s">
        <v>1012</v>
      </c>
      <c r="EYZ3" s="3" t="s">
        <v>1012</v>
      </c>
      <c r="EZA3" s="3" t="s">
        <v>1012</v>
      </c>
      <c r="EZB3" s="3" t="s">
        <v>1012</v>
      </c>
      <c r="EZC3" s="3" t="s">
        <v>1012</v>
      </c>
      <c r="EZD3" s="3" t="s">
        <v>1012</v>
      </c>
      <c r="EZE3" s="3" t="s">
        <v>1012</v>
      </c>
      <c r="EZF3" s="3" t="s">
        <v>1012</v>
      </c>
      <c r="EZG3" s="3" t="s">
        <v>1012</v>
      </c>
      <c r="EZH3" s="3" t="s">
        <v>1012</v>
      </c>
      <c r="EZI3" s="3" t="s">
        <v>1012</v>
      </c>
      <c r="EZJ3" s="3" t="s">
        <v>1012</v>
      </c>
      <c r="EZK3" s="3" t="s">
        <v>1012</v>
      </c>
      <c r="EZL3" s="3" t="s">
        <v>1012</v>
      </c>
      <c r="EZM3" s="3" t="s">
        <v>1012</v>
      </c>
      <c r="EZN3" s="3" t="s">
        <v>1012</v>
      </c>
      <c r="EZO3" s="3" t="s">
        <v>1012</v>
      </c>
      <c r="EZP3" s="3" t="s">
        <v>1012</v>
      </c>
      <c r="EZQ3" s="3" t="s">
        <v>1012</v>
      </c>
      <c r="EZR3" s="3" t="s">
        <v>1012</v>
      </c>
      <c r="EZS3" s="3" t="s">
        <v>1012</v>
      </c>
      <c r="EZT3" s="3" t="s">
        <v>1012</v>
      </c>
      <c r="EZU3" s="3" t="s">
        <v>1012</v>
      </c>
      <c r="EZV3" s="3" t="s">
        <v>1012</v>
      </c>
      <c r="EZW3" s="3" t="s">
        <v>1012</v>
      </c>
      <c r="EZX3" s="3" t="s">
        <v>1012</v>
      </c>
      <c r="EZY3" s="3" t="s">
        <v>1012</v>
      </c>
      <c r="EZZ3" s="3" t="s">
        <v>1012</v>
      </c>
      <c r="FAA3" s="3" t="s">
        <v>1012</v>
      </c>
      <c r="FAB3" s="3" t="s">
        <v>1012</v>
      </c>
      <c r="FAC3" s="3" t="s">
        <v>1012</v>
      </c>
      <c r="FAD3" s="3" t="s">
        <v>1012</v>
      </c>
      <c r="FAE3" s="3" t="s">
        <v>1012</v>
      </c>
      <c r="FAF3" s="3" t="s">
        <v>1012</v>
      </c>
      <c r="FAG3" s="3" t="s">
        <v>1012</v>
      </c>
      <c r="FAH3" s="3" t="s">
        <v>1012</v>
      </c>
      <c r="FAI3" s="3" t="s">
        <v>1012</v>
      </c>
      <c r="FAJ3" s="3" t="s">
        <v>1012</v>
      </c>
      <c r="FAK3" s="3" t="s">
        <v>1012</v>
      </c>
      <c r="FAL3" s="3" t="s">
        <v>1012</v>
      </c>
      <c r="FAM3" s="3" t="s">
        <v>1012</v>
      </c>
      <c r="FAN3" s="3" t="s">
        <v>1012</v>
      </c>
      <c r="FAO3" s="3" t="s">
        <v>1012</v>
      </c>
      <c r="FAP3" s="3" t="s">
        <v>1012</v>
      </c>
      <c r="FAQ3" s="3" t="s">
        <v>1012</v>
      </c>
      <c r="FAR3" s="3" t="s">
        <v>1012</v>
      </c>
      <c r="FAS3" s="3" t="s">
        <v>1012</v>
      </c>
      <c r="FAT3" s="3" t="s">
        <v>1012</v>
      </c>
      <c r="FAU3" s="3" t="s">
        <v>1012</v>
      </c>
      <c r="FAV3" s="3" t="s">
        <v>1012</v>
      </c>
      <c r="FAW3" s="3" t="s">
        <v>1012</v>
      </c>
      <c r="FAX3" s="3" t="s">
        <v>1012</v>
      </c>
      <c r="FAY3" s="3" t="s">
        <v>1012</v>
      </c>
      <c r="FAZ3" s="3" t="s">
        <v>1012</v>
      </c>
      <c r="FBA3" s="3" t="s">
        <v>1012</v>
      </c>
      <c r="FBB3" s="3" t="s">
        <v>1012</v>
      </c>
      <c r="FBC3" s="3" t="s">
        <v>1012</v>
      </c>
      <c r="FBD3" s="3" t="s">
        <v>1012</v>
      </c>
      <c r="FBE3" s="3" t="s">
        <v>1012</v>
      </c>
      <c r="FBF3" s="3" t="s">
        <v>1012</v>
      </c>
      <c r="FBG3" s="3" t="s">
        <v>1012</v>
      </c>
      <c r="FBH3" s="3" t="s">
        <v>1012</v>
      </c>
      <c r="FBI3" s="3" t="s">
        <v>1012</v>
      </c>
      <c r="FBJ3" s="3" t="s">
        <v>1012</v>
      </c>
      <c r="FBK3" s="3" t="s">
        <v>1012</v>
      </c>
      <c r="FBL3" s="3" t="s">
        <v>1012</v>
      </c>
      <c r="FBM3" s="3" t="s">
        <v>1012</v>
      </c>
      <c r="FBN3" s="3" t="s">
        <v>1012</v>
      </c>
      <c r="FBO3" s="3" t="s">
        <v>1012</v>
      </c>
      <c r="FBP3" s="3" t="s">
        <v>1012</v>
      </c>
      <c r="FBQ3" s="3" t="s">
        <v>1012</v>
      </c>
      <c r="FBR3" s="3" t="s">
        <v>1012</v>
      </c>
      <c r="FBS3" s="3" t="s">
        <v>1012</v>
      </c>
      <c r="FBT3" s="3" t="s">
        <v>1012</v>
      </c>
      <c r="FBU3" s="3" t="s">
        <v>1012</v>
      </c>
      <c r="FBV3" s="3" t="s">
        <v>1012</v>
      </c>
      <c r="FBW3" s="3" t="s">
        <v>1012</v>
      </c>
      <c r="FBX3" s="3" t="s">
        <v>1012</v>
      </c>
      <c r="FBY3" s="3" t="s">
        <v>1012</v>
      </c>
      <c r="FBZ3" s="3" t="s">
        <v>1012</v>
      </c>
      <c r="FCA3" s="3" t="s">
        <v>1012</v>
      </c>
      <c r="FCB3" s="3" t="s">
        <v>1012</v>
      </c>
      <c r="FCC3" s="3" t="s">
        <v>1012</v>
      </c>
      <c r="FCD3" s="3" t="s">
        <v>1012</v>
      </c>
      <c r="FCE3" s="3" t="s">
        <v>1012</v>
      </c>
      <c r="FCF3" s="3" t="s">
        <v>1012</v>
      </c>
      <c r="FCG3" s="3" t="s">
        <v>1012</v>
      </c>
      <c r="FCH3" s="3" t="s">
        <v>1012</v>
      </c>
      <c r="FCI3" s="3" t="s">
        <v>1012</v>
      </c>
      <c r="FCJ3" s="3" t="s">
        <v>1012</v>
      </c>
      <c r="FCK3" s="3" t="s">
        <v>1012</v>
      </c>
      <c r="FCL3" s="3" t="s">
        <v>1012</v>
      </c>
      <c r="FCM3" s="3" t="s">
        <v>1012</v>
      </c>
      <c r="FCN3" s="3" t="s">
        <v>1012</v>
      </c>
      <c r="FCO3" s="3" t="s">
        <v>1012</v>
      </c>
      <c r="FCP3" s="3" t="s">
        <v>1012</v>
      </c>
      <c r="FCQ3" s="3" t="s">
        <v>1012</v>
      </c>
      <c r="FCR3" s="3" t="s">
        <v>1012</v>
      </c>
      <c r="FCS3" s="3" t="s">
        <v>1012</v>
      </c>
      <c r="FCT3" s="3" t="s">
        <v>1012</v>
      </c>
      <c r="FCU3" s="3" t="s">
        <v>1012</v>
      </c>
      <c r="FCV3" s="3" t="s">
        <v>1012</v>
      </c>
      <c r="FCW3" s="3" t="s">
        <v>1012</v>
      </c>
      <c r="FCX3" s="3" t="s">
        <v>1012</v>
      </c>
      <c r="FCY3" s="3" t="s">
        <v>1012</v>
      </c>
      <c r="FCZ3" s="3" t="s">
        <v>1012</v>
      </c>
      <c r="FDA3" s="3" t="s">
        <v>1012</v>
      </c>
      <c r="FDB3" s="3" t="s">
        <v>1012</v>
      </c>
      <c r="FDC3" s="3" t="s">
        <v>1012</v>
      </c>
      <c r="FDD3" s="3" t="s">
        <v>1012</v>
      </c>
      <c r="FDE3" s="3" t="s">
        <v>1012</v>
      </c>
      <c r="FDF3" s="3" t="s">
        <v>1012</v>
      </c>
      <c r="FDG3" s="3" t="s">
        <v>1012</v>
      </c>
      <c r="FDH3" s="3" t="s">
        <v>1012</v>
      </c>
      <c r="FDI3" s="3" t="s">
        <v>1012</v>
      </c>
      <c r="FDJ3" s="3" t="s">
        <v>1012</v>
      </c>
      <c r="FDK3" s="3" t="s">
        <v>1012</v>
      </c>
      <c r="FDL3" s="3" t="s">
        <v>1012</v>
      </c>
      <c r="FDM3" s="3" t="s">
        <v>1012</v>
      </c>
      <c r="FDN3" s="3" t="s">
        <v>1012</v>
      </c>
      <c r="FDO3" s="3" t="s">
        <v>1012</v>
      </c>
      <c r="FDP3" s="3" t="s">
        <v>1012</v>
      </c>
      <c r="FDQ3" s="3" t="s">
        <v>1012</v>
      </c>
      <c r="FDR3" s="3" t="s">
        <v>1012</v>
      </c>
      <c r="FDS3" s="3" t="s">
        <v>1012</v>
      </c>
      <c r="FDT3" s="3" t="s">
        <v>1012</v>
      </c>
      <c r="FDU3" s="3" t="s">
        <v>1012</v>
      </c>
      <c r="FDV3" s="3" t="s">
        <v>1012</v>
      </c>
      <c r="FDW3" s="3" t="s">
        <v>1012</v>
      </c>
      <c r="FDX3" s="3" t="s">
        <v>1012</v>
      </c>
      <c r="FDY3" s="3" t="s">
        <v>1012</v>
      </c>
      <c r="FDZ3" s="3" t="s">
        <v>1012</v>
      </c>
      <c r="FEA3" s="3" t="s">
        <v>1012</v>
      </c>
      <c r="FEB3" s="3" t="s">
        <v>1012</v>
      </c>
      <c r="FEC3" s="3" t="s">
        <v>1012</v>
      </c>
      <c r="FED3" s="3" t="s">
        <v>1012</v>
      </c>
      <c r="FEE3" s="3" t="s">
        <v>1012</v>
      </c>
      <c r="FEF3" s="3" t="s">
        <v>1012</v>
      </c>
      <c r="FEG3" s="3" t="s">
        <v>1012</v>
      </c>
      <c r="FEH3" s="3" t="s">
        <v>1012</v>
      </c>
      <c r="FEI3" s="3" t="s">
        <v>1012</v>
      </c>
      <c r="FEJ3" s="3" t="s">
        <v>1012</v>
      </c>
      <c r="FEK3" s="3" t="s">
        <v>1012</v>
      </c>
      <c r="FEL3" s="3" t="s">
        <v>1012</v>
      </c>
      <c r="FEM3" s="3" t="s">
        <v>1012</v>
      </c>
      <c r="FEN3" s="3" t="s">
        <v>1012</v>
      </c>
      <c r="FEO3" s="3" t="s">
        <v>1012</v>
      </c>
      <c r="FEP3" s="3" t="s">
        <v>1012</v>
      </c>
      <c r="FEQ3" s="3" t="s">
        <v>1012</v>
      </c>
      <c r="FER3" s="3" t="s">
        <v>1012</v>
      </c>
      <c r="FES3" s="3" t="s">
        <v>1012</v>
      </c>
      <c r="FET3" s="3" t="s">
        <v>1012</v>
      </c>
      <c r="FEU3" s="3" t="s">
        <v>1012</v>
      </c>
      <c r="FEV3" s="3" t="s">
        <v>1012</v>
      </c>
      <c r="FEW3" s="3" t="s">
        <v>1012</v>
      </c>
      <c r="FEX3" s="3" t="s">
        <v>1012</v>
      </c>
      <c r="FEY3" s="3" t="s">
        <v>1012</v>
      </c>
      <c r="FEZ3" s="3" t="s">
        <v>1012</v>
      </c>
      <c r="FFA3" s="3" t="s">
        <v>1012</v>
      </c>
      <c r="FFB3" s="3" t="s">
        <v>1012</v>
      </c>
      <c r="FFC3" s="3" t="s">
        <v>1012</v>
      </c>
      <c r="FFD3" s="3" t="s">
        <v>1012</v>
      </c>
      <c r="FFE3" s="3" t="s">
        <v>1012</v>
      </c>
      <c r="FFF3" s="3" t="s">
        <v>1012</v>
      </c>
      <c r="FFG3" s="3" t="s">
        <v>1012</v>
      </c>
      <c r="FFH3" s="3" t="s">
        <v>1012</v>
      </c>
      <c r="FFI3" s="3" t="s">
        <v>1012</v>
      </c>
      <c r="FFJ3" s="3" t="s">
        <v>1012</v>
      </c>
      <c r="FFK3" s="3" t="s">
        <v>1012</v>
      </c>
      <c r="FFL3" s="3" t="s">
        <v>1012</v>
      </c>
      <c r="FFM3" s="3" t="s">
        <v>1012</v>
      </c>
      <c r="FFN3" s="3" t="s">
        <v>1012</v>
      </c>
      <c r="FFO3" s="3" t="s">
        <v>1012</v>
      </c>
      <c r="FFP3" s="3" t="s">
        <v>1012</v>
      </c>
      <c r="FFQ3" s="3" t="s">
        <v>1012</v>
      </c>
      <c r="FFR3" s="3" t="s">
        <v>1012</v>
      </c>
      <c r="FFS3" s="3" t="s">
        <v>1012</v>
      </c>
      <c r="FFT3" s="3" t="s">
        <v>1012</v>
      </c>
      <c r="FFU3" s="3" t="s">
        <v>1012</v>
      </c>
      <c r="FFV3" s="3" t="s">
        <v>1012</v>
      </c>
      <c r="FFW3" s="3" t="s">
        <v>1012</v>
      </c>
      <c r="FFX3" s="3" t="s">
        <v>1012</v>
      </c>
      <c r="FFY3" s="3" t="s">
        <v>1012</v>
      </c>
      <c r="FFZ3" s="3" t="s">
        <v>1012</v>
      </c>
      <c r="FGA3" s="3" t="s">
        <v>1012</v>
      </c>
      <c r="FGB3" s="3" t="s">
        <v>1012</v>
      </c>
      <c r="FGC3" s="3" t="s">
        <v>1012</v>
      </c>
      <c r="FGD3" s="3" t="s">
        <v>1012</v>
      </c>
      <c r="FGE3" s="3" t="s">
        <v>1012</v>
      </c>
      <c r="FGF3" s="3" t="s">
        <v>1012</v>
      </c>
      <c r="FGG3" s="3" t="s">
        <v>1012</v>
      </c>
      <c r="FGH3" s="3" t="s">
        <v>1012</v>
      </c>
      <c r="FGI3" s="3" t="s">
        <v>1012</v>
      </c>
      <c r="FGJ3" s="3" t="s">
        <v>1012</v>
      </c>
      <c r="FGK3" s="3" t="s">
        <v>1012</v>
      </c>
      <c r="FGL3" s="3" t="s">
        <v>1012</v>
      </c>
      <c r="FGM3" s="3" t="s">
        <v>1012</v>
      </c>
      <c r="FGN3" s="3" t="s">
        <v>1012</v>
      </c>
      <c r="FGO3" s="3" t="s">
        <v>1012</v>
      </c>
      <c r="FGP3" s="3" t="s">
        <v>1012</v>
      </c>
      <c r="FGQ3" s="3" t="s">
        <v>1012</v>
      </c>
      <c r="FGR3" s="3" t="s">
        <v>1012</v>
      </c>
      <c r="FGS3" s="3" t="s">
        <v>1012</v>
      </c>
      <c r="FGT3" s="3" t="s">
        <v>1012</v>
      </c>
      <c r="FGU3" s="3" t="s">
        <v>1012</v>
      </c>
      <c r="FGV3" s="3" t="s">
        <v>1012</v>
      </c>
      <c r="FGW3" s="3" t="s">
        <v>1012</v>
      </c>
      <c r="FGX3" s="3" t="s">
        <v>1012</v>
      </c>
      <c r="FGY3" s="3" t="s">
        <v>1012</v>
      </c>
      <c r="FGZ3" s="3" t="s">
        <v>1012</v>
      </c>
      <c r="FHA3" s="3" t="s">
        <v>1012</v>
      </c>
      <c r="FHB3" s="3" t="s">
        <v>1012</v>
      </c>
      <c r="FHC3" s="3" t="s">
        <v>1012</v>
      </c>
      <c r="FHD3" s="3" t="s">
        <v>1012</v>
      </c>
      <c r="FHE3" s="3" t="s">
        <v>1012</v>
      </c>
      <c r="FHF3" s="3" t="s">
        <v>1012</v>
      </c>
      <c r="FHG3" s="3" t="s">
        <v>1012</v>
      </c>
      <c r="FHH3" s="3" t="s">
        <v>1012</v>
      </c>
      <c r="FHI3" s="3" t="s">
        <v>1012</v>
      </c>
      <c r="FHJ3" s="3" t="s">
        <v>1012</v>
      </c>
      <c r="FHK3" s="3" t="s">
        <v>1012</v>
      </c>
      <c r="FHL3" s="3" t="s">
        <v>1012</v>
      </c>
      <c r="FHM3" s="3" t="s">
        <v>1012</v>
      </c>
      <c r="FHN3" s="3" t="s">
        <v>1012</v>
      </c>
      <c r="FHO3" s="3" t="s">
        <v>1012</v>
      </c>
      <c r="FHP3" s="3" t="s">
        <v>1012</v>
      </c>
      <c r="FHQ3" s="3" t="s">
        <v>1012</v>
      </c>
      <c r="FHR3" s="3" t="s">
        <v>1012</v>
      </c>
      <c r="FHS3" s="3" t="s">
        <v>1012</v>
      </c>
      <c r="FHT3" s="3" t="s">
        <v>1012</v>
      </c>
      <c r="FHU3" s="3" t="s">
        <v>1012</v>
      </c>
      <c r="FHV3" s="3" t="s">
        <v>1012</v>
      </c>
      <c r="FHW3" s="3" t="s">
        <v>1012</v>
      </c>
      <c r="FHX3" s="3" t="s">
        <v>1012</v>
      </c>
      <c r="FHY3" s="3" t="s">
        <v>1012</v>
      </c>
      <c r="FHZ3" s="3" t="s">
        <v>1012</v>
      </c>
      <c r="FIA3" s="3" t="s">
        <v>1012</v>
      </c>
      <c r="FIB3" s="3" t="s">
        <v>1012</v>
      </c>
      <c r="FIC3" s="3" t="s">
        <v>1012</v>
      </c>
      <c r="FID3" s="3" t="s">
        <v>1012</v>
      </c>
      <c r="FIE3" s="3" t="s">
        <v>1012</v>
      </c>
      <c r="FIF3" s="3" t="s">
        <v>1012</v>
      </c>
      <c r="FIG3" s="3" t="s">
        <v>1012</v>
      </c>
      <c r="FIH3" s="3" t="s">
        <v>1012</v>
      </c>
      <c r="FII3" s="3" t="s">
        <v>1012</v>
      </c>
      <c r="FIJ3" s="3" t="s">
        <v>1012</v>
      </c>
      <c r="FIK3" s="3" t="s">
        <v>1012</v>
      </c>
      <c r="FIL3" s="3" t="s">
        <v>1012</v>
      </c>
      <c r="FIM3" s="3" t="s">
        <v>1012</v>
      </c>
      <c r="FIN3" s="3" t="s">
        <v>1012</v>
      </c>
      <c r="FIO3" s="3" t="s">
        <v>1012</v>
      </c>
      <c r="FIP3" s="3" t="s">
        <v>1012</v>
      </c>
      <c r="FIQ3" s="3" t="s">
        <v>1012</v>
      </c>
      <c r="FIR3" s="3" t="s">
        <v>1012</v>
      </c>
      <c r="FIS3" s="3" t="s">
        <v>1012</v>
      </c>
      <c r="FIT3" s="3" t="s">
        <v>1012</v>
      </c>
      <c r="FIU3" s="3" t="s">
        <v>1012</v>
      </c>
      <c r="FIV3" s="3" t="s">
        <v>1012</v>
      </c>
      <c r="FIW3" s="3" t="s">
        <v>1012</v>
      </c>
      <c r="FIX3" s="3" t="s">
        <v>1012</v>
      </c>
      <c r="FIY3" s="3" t="s">
        <v>1012</v>
      </c>
      <c r="FIZ3" s="3" t="s">
        <v>1012</v>
      </c>
      <c r="FJA3" s="3" t="s">
        <v>1012</v>
      </c>
      <c r="FJB3" s="3" t="s">
        <v>1012</v>
      </c>
      <c r="FJC3" s="3" t="s">
        <v>1012</v>
      </c>
      <c r="FJD3" s="3" t="s">
        <v>1012</v>
      </c>
      <c r="FJE3" s="3" t="s">
        <v>1012</v>
      </c>
      <c r="FJF3" s="3" t="s">
        <v>1012</v>
      </c>
      <c r="FJG3" s="3" t="s">
        <v>1012</v>
      </c>
      <c r="FJH3" s="3" t="s">
        <v>1012</v>
      </c>
      <c r="FJI3" s="3" t="s">
        <v>1012</v>
      </c>
      <c r="FJJ3" s="3" t="s">
        <v>1012</v>
      </c>
      <c r="FJK3" s="3" t="s">
        <v>1012</v>
      </c>
      <c r="FJL3" s="3" t="s">
        <v>1012</v>
      </c>
      <c r="FJM3" s="3" t="s">
        <v>1012</v>
      </c>
      <c r="FJN3" s="3" t="s">
        <v>1012</v>
      </c>
      <c r="FJO3" s="3" t="s">
        <v>1012</v>
      </c>
      <c r="FJP3" s="3" t="s">
        <v>1012</v>
      </c>
      <c r="FJQ3" s="3" t="s">
        <v>1012</v>
      </c>
      <c r="FJR3" s="3" t="s">
        <v>1012</v>
      </c>
      <c r="FJS3" s="3" t="s">
        <v>1012</v>
      </c>
      <c r="FJT3" s="3" t="s">
        <v>1012</v>
      </c>
      <c r="FJU3" s="3" t="s">
        <v>1012</v>
      </c>
      <c r="FJV3" s="3" t="s">
        <v>1012</v>
      </c>
      <c r="FJW3" s="3" t="s">
        <v>1012</v>
      </c>
      <c r="FJX3" s="3" t="s">
        <v>1012</v>
      </c>
      <c r="FJY3" s="3" t="s">
        <v>1012</v>
      </c>
      <c r="FJZ3" s="3" t="s">
        <v>1012</v>
      </c>
      <c r="FKA3" s="3" t="s">
        <v>1012</v>
      </c>
      <c r="FKB3" s="3" t="s">
        <v>1012</v>
      </c>
      <c r="FKC3" s="3" t="s">
        <v>1012</v>
      </c>
      <c r="FKD3" s="3" t="s">
        <v>1012</v>
      </c>
      <c r="FKE3" s="3" t="s">
        <v>1012</v>
      </c>
      <c r="FKF3" s="3" t="s">
        <v>1012</v>
      </c>
      <c r="FKG3" s="3" t="s">
        <v>1012</v>
      </c>
      <c r="FKH3" s="3" t="s">
        <v>1012</v>
      </c>
      <c r="FKI3" s="3" t="s">
        <v>1012</v>
      </c>
      <c r="FKJ3" s="3" t="s">
        <v>1012</v>
      </c>
      <c r="FKK3" s="3" t="s">
        <v>1012</v>
      </c>
      <c r="FKL3" s="3" t="s">
        <v>1012</v>
      </c>
      <c r="FKM3" s="3" t="s">
        <v>1012</v>
      </c>
      <c r="FKN3" s="3" t="s">
        <v>1012</v>
      </c>
      <c r="FKO3" s="3" t="s">
        <v>1012</v>
      </c>
      <c r="FKP3" s="3" t="s">
        <v>1012</v>
      </c>
      <c r="FKQ3" s="3" t="s">
        <v>1012</v>
      </c>
      <c r="FKR3" s="3" t="s">
        <v>1012</v>
      </c>
      <c r="FKS3" s="3" t="s">
        <v>1012</v>
      </c>
      <c r="FKT3" s="3" t="s">
        <v>1012</v>
      </c>
      <c r="FKU3" s="3" t="s">
        <v>1012</v>
      </c>
      <c r="FKV3" s="3" t="s">
        <v>1012</v>
      </c>
      <c r="FKW3" s="3" t="s">
        <v>1012</v>
      </c>
      <c r="FKX3" s="3" t="s">
        <v>1012</v>
      </c>
      <c r="FKY3" s="3" t="s">
        <v>1012</v>
      </c>
      <c r="FKZ3" s="3" t="s">
        <v>1012</v>
      </c>
      <c r="FLA3" s="3" t="s">
        <v>1012</v>
      </c>
      <c r="FLB3" s="3" t="s">
        <v>1012</v>
      </c>
      <c r="FLC3" s="3" t="s">
        <v>1012</v>
      </c>
      <c r="FLD3" s="3" t="s">
        <v>1012</v>
      </c>
      <c r="FLE3" s="3" t="s">
        <v>1012</v>
      </c>
      <c r="FLF3" s="3" t="s">
        <v>1012</v>
      </c>
      <c r="FLG3" s="3" t="s">
        <v>1012</v>
      </c>
      <c r="FLH3" s="3" t="s">
        <v>1012</v>
      </c>
      <c r="FLI3" s="3" t="s">
        <v>1012</v>
      </c>
      <c r="FLJ3" s="3" t="s">
        <v>1012</v>
      </c>
      <c r="FLK3" s="3" t="s">
        <v>1012</v>
      </c>
      <c r="FLL3" s="3" t="s">
        <v>1012</v>
      </c>
      <c r="FLM3" s="3" t="s">
        <v>1012</v>
      </c>
      <c r="FLN3" s="3" t="s">
        <v>1012</v>
      </c>
      <c r="FLO3" s="3" t="s">
        <v>1012</v>
      </c>
      <c r="FLP3" s="3" t="s">
        <v>1012</v>
      </c>
      <c r="FLQ3" s="3" t="s">
        <v>1012</v>
      </c>
      <c r="FLR3" s="3" t="s">
        <v>1012</v>
      </c>
      <c r="FLS3" s="3" t="s">
        <v>1012</v>
      </c>
      <c r="FLT3" s="3" t="s">
        <v>1012</v>
      </c>
      <c r="FLU3" s="3" t="s">
        <v>1012</v>
      </c>
      <c r="FLV3" s="3" t="s">
        <v>1012</v>
      </c>
      <c r="FLW3" s="3" t="s">
        <v>1012</v>
      </c>
      <c r="FLX3" s="3" t="s">
        <v>1012</v>
      </c>
      <c r="FLY3" s="3" t="s">
        <v>1012</v>
      </c>
      <c r="FLZ3" s="3" t="s">
        <v>1012</v>
      </c>
      <c r="FMA3" s="3" t="s">
        <v>1012</v>
      </c>
      <c r="FMB3" s="3" t="s">
        <v>1012</v>
      </c>
      <c r="FMC3" s="3" t="s">
        <v>1012</v>
      </c>
      <c r="FMD3" s="3" t="s">
        <v>1012</v>
      </c>
      <c r="FME3" s="3" t="s">
        <v>1012</v>
      </c>
      <c r="FMF3" s="3" t="s">
        <v>1012</v>
      </c>
      <c r="FMG3" s="3" t="s">
        <v>1012</v>
      </c>
      <c r="FMH3" s="3" t="s">
        <v>1012</v>
      </c>
      <c r="FMI3" s="3" t="s">
        <v>1012</v>
      </c>
      <c r="FMJ3" s="3" t="s">
        <v>1012</v>
      </c>
      <c r="FMK3" s="3" t="s">
        <v>1012</v>
      </c>
      <c r="FML3" s="3" t="s">
        <v>1012</v>
      </c>
      <c r="FMM3" s="3" t="s">
        <v>1012</v>
      </c>
      <c r="FMN3" s="3" t="s">
        <v>1012</v>
      </c>
      <c r="FMO3" s="3" t="s">
        <v>1012</v>
      </c>
      <c r="FMP3" s="3" t="s">
        <v>1012</v>
      </c>
      <c r="FMQ3" s="3" t="s">
        <v>1012</v>
      </c>
      <c r="FMR3" s="3" t="s">
        <v>1012</v>
      </c>
      <c r="FMS3" s="3" t="s">
        <v>1012</v>
      </c>
      <c r="FMT3" s="3" t="s">
        <v>1012</v>
      </c>
      <c r="FMU3" s="3" t="s">
        <v>1012</v>
      </c>
      <c r="FMV3" s="3" t="s">
        <v>1012</v>
      </c>
      <c r="FMW3" s="3" t="s">
        <v>1012</v>
      </c>
      <c r="FMX3" s="3" t="s">
        <v>1012</v>
      </c>
      <c r="FMY3" s="3" t="s">
        <v>1012</v>
      </c>
      <c r="FMZ3" s="3" t="s">
        <v>1012</v>
      </c>
      <c r="FNA3" s="3" t="s">
        <v>1012</v>
      </c>
      <c r="FNB3" s="3" t="s">
        <v>1012</v>
      </c>
      <c r="FNC3" s="3" t="s">
        <v>1012</v>
      </c>
      <c r="FND3" s="3" t="s">
        <v>1012</v>
      </c>
      <c r="FNE3" s="3" t="s">
        <v>1012</v>
      </c>
      <c r="FNF3" s="3" t="s">
        <v>1012</v>
      </c>
      <c r="FNG3" s="3" t="s">
        <v>1012</v>
      </c>
      <c r="FNH3" s="3" t="s">
        <v>1012</v>
      </c>
      <c r="FNI3" s="3" t="s">
        <v>1012</v>
      </c>
      <c r="FNJ3" s="3" t="s">
        <v>1012</v>
      </c>
      <c r="FNK3" s="3" t="s">
        <v>1012</v>
      </c>
      <c r="FNL3" s="3" t="s">
        <v>1012</v>
      </c>
      <c r="FNM3" s="3" t="s">
        <v>1012</v>
      </c>
      <c r="FNN3" s="3" t="s">
        <v>1012</v>
      </c>
      <c r="FNO3" s="3" t="s">
        <v>1012</v>
      </c>
      <c r="FNP3" s="3" t="s">
        <v>1012</v>
      </c>
      <c r="FNQ3" s="3" t="s">
        <v>1012</v>
      </c>
      <c r="FNR3" s="3" t="s">
        <v>1012</v>
      </c>
      <c r="FNS3" s="3" t="s">
        <v>1012</v>
      </c>
      <c r="FNT3" s="3" t="s">
        <v>1012</v>
      </c>
      <c r="FNU3" s="3" t="s">
        <v>1012</v>
      </c>
      <c r="FNV3" s="3" t="s">
        <v>1012</v>
      </c>
      <c r="FNW3" s="3" t="s">
        <v>1012</v>
      </c>
      <c r="FNX3" s="3" t="s">
        <v>1012</v>
      </c>
      <c r="FNY3" s="3" t="s">
        <v>1012</v>
      </c>
      <c r="FNZ3" s="3" t="s">
        <v>1012</v>
      </c>
      <c r="FOA3" s="3" t="s">
        <v>1012</v>
      </c>
      <c r="FOB3" s="3" t="s">
        <v>1012</v>
      </c>
      <c r="FOC3" s="3" t="s">
        <v>1012</v>
      </c>
      <c r="FOD3" s="3" t="s">
        <v>1012</v>
      </c>
      <c r="FOE3" s="3" t="s">
        <v>1012</v>
      </c>
      <c r="FOF3" s="3" t="s">
        <v>1012</v>
      </c>
      <c r="FOG3" s="3" t="s">
        <v>1012</v>
      </c>
      <c r="FOH3" s="3" t="s">
        <v>1012</v>
      </c>
      <c r="FOI3" s="3" t="s">
        <v>1012</v>
      </c>
      <c r="FOJ3" s="3" t="s">
        <v>1012</v>
      </c>
      <c r="FOK3" s="3" t="s">
        <v>1012</v>
      </c>
      <c r="FOL3" s="3" t="s">
        <v>1012</v>
      </c>
      <c r="FOM3" s="3" t="s">
        <v>1012</v>
      </c>
      <c r="FON3" s="3" t="s">
        <v>1012</v>
      </c>
      <c r="FOO3" s="3" t="s">
        <v>1012</v>
      </c>
      <c r="FOP3" s="3" t="s">
        <v>1012</v>
      </c>
      <c r="FOQ3" s="3" t="s">
        <v>1012</v>
      </c>
      <c r="FOR3" s="3" t="s">
        <v>1012</v>
      </c>
      <c r="FOS3" s="3" t="s">
        <v>1012</v>
      </c>
      <c r="FOT3" s="3" t="s">
        <v>1012</v>
      </c>
      <c r="FOU3" s="3" t="s">
        <v>1012</v>
      </c>
      <c r="FOV3" s="3" t="s">
        <v>1012</v>
      </c>
      <c r="FOW3" s="3" t="s">
        <v>1012</v>
      </c>
      <c r="FOX3" s="3" t="s">
        <v>1012</v>
      </c>
      <c r="FOY3" s="3" t="s">
        <v>1012</v>
      </c>
      <c r="FOZ3" s="3" t="s">
        <v>1012</v>
      </c>
      <c r="FPA3" s="3" t="s">
        <v>1012</v>
      </c>
      <c r="FPB3" s="3" t="s">
        <v>1012</v>
      </c>
      <c r="FPC3" s="3" t="s">
        <v>1012</v>
      </c>
      <c r="FPD3" s="3" t="s">
        <v>1012</v>
      </c>
      <c r="FPE3" s="3" t="s">
        <v>1012</v>
      </c>
      <c r="FPF3" s="3" t="s">
        <v>1012</v>
      </c>
      <c r="FPG3" s="3" t="s">
        <v>1012</v>
      </c>
      <c r="FPH3" s="3" t="s">
        <v>1012</v>
      </c>
      <c r="FPI3" s="3" t="s">
        <v>1012</v>
      </c>
      <c r="FPJ3" s="3" t="s">
        <v>1012</v>
      </c>
      <c r="FPK3" s="3" t="s">
        <v>1012</v>
      </c>
      <c r="FPL3" s="3" t="s">
        <v>1012</v>
      </c>
      <c r="FPM3" s="3" t="s">
        <v>1012</v>
      </c>
      <c r="FPN3" s="3" t="s">
        <v>1012</v>
      </c>
      <c r="FPO3" s="3" t="s">
        <v>1012</v>
      </c>
      <c r="FPP3" s="3" t="s">
        <v>1012</v>
      </c>
      <c r="FPQ3" s="3" t="s">
        <v>1012</v>
      </c>
      <c r="FPR3" s="3" t="s">
        <v>1012</v>
      </c>
      <c r="FPS3" s="3" t="s">
        <v>1012</v>
      </c>
      <c r="FPT3" s="3" t="s">
        <v>1012</v>
      </c>
      <c r="FPU3" s="3" t="s">
        <v>1012</v>
      </c>
      <c r="FPV3" s="3" t="s">
        <v>1012</v>
      </c>
      <c r="FPW3" s="3" t="s">
        <v>1012</v>
      </c>
      <c r="FPX3" s="3" t="s">
        <v>1012</v>
      </c>
      <c r="FPY3" s="3" t="s">
        <v>1012</v>
      </c>
      <c r="FPZ3" s="3" t="s">
        <v>1012</v>
      </c>
      <c r="FQA3" s="3" t="s">
        <v>1012</v>
      </c>
      <c r="FQB3" s="3" t="s">
        <v>1012</v>
      </c>
      <c r="FQC3" s="3" t="s">
        <v>1012</v>
      </c>
      <c r="FQD3" s="3" t="s">
        <v>1012</v>
      </c>
      <c r="FQE3" s="3" t="s">
        <v>1012</v>
      </c>
      <c r="FQF3" s="3" t="s">
        <v>1012</v>
      </c>
      <c r="FQG3" s="3" t="s">
        <v>1012</v>
      </c>
      <c r="FQH3" s="3" t="s">
        <v>1012</v>
      </c>
      <c r="FQI3" s="3" t="s">
        <v>1012</v>
      </c>
      <c r="FQJ3" s="3" t="s">
        <v>1012</v>
      </c>
      <c r="FQK3" s="3" t="s">
        <v>1012</v>
      </c>
      <c r="FQL3" s="3" t="s">
        <v>1012</v>
      </c>
      <c r="FQM3" s="3" t="s">
        <v>1012</v>
      </c>
      <c r="FQN3" s="3" t="s">
        <v>1012</v>
      </c>
      <c r="FQO3" s="3" t="s">
        <v>1012</v>
      </c>
      <c r="FQP3" s="3" t="s">
        <v>1012</v>
      </c>
      <c r="FQQ3" s="3" t="s">
        <v>1012</v>
      </c>
      <c r="FQR3" s="3" t="s">
        <v>1012</v>
      </c>
      <c r="FQS3" s="3" t="s">
        <v>1012</v>
      </c>
      <c r="FQT3" s="3" t="s">
        <v>1012</v>
      </c>
      <c r="FQU3" s="3" t="s">
        <v>1012</v>
      </c>
      <c r="FQV3" s="3" t="s">
        <v>1012</v>
      </c>
      <c r="FQW3" s="3" t="s">
        <v>1012</v>
      </c>
      <c r="FQX3" s="3" t="s">
        <v>1012</v>
      </c>
      <c r="FQY3" s="3" t="s">
        <v>1012</v>
      </c>
      <c r="FQZ3" s="3" t="s">
        <v>1012</v>
      </c>
      <c r="FRA3" s="3" t="s">
        <v>1012</v>
      </c>
      <c r="FRB3" s="3" t="s">
        <v>1012</v>
      </c>
      <c r="FRC3" s="3" t="s">
        <v>1012</v>
      </c>
      <c r="FRD3" s="3" t="s">
        <v>1012</v>
      </c>
      <c r="FRE3" s="3" t="s">
        <v>1012</v>
      </c>
      <c r="FRF3" s="3" t="s">
        <v>1012</v>
      </c>
      <c r="FRG3" s="3" t="s">
        <v>1012</v>
      </c>
      <c r="FRH3" s="3" t="s">
        <v>1012</v>
      </c>
      <c r="FRI3" s="3" t="s">
        <v>1012</v>
      </c>
      <c r="FRJ3" s="3" t="s">
        <v>1012</v>
      </c>
      <c r="FRK3" s="3" t="s">
        <v>1012</v>
      </c>
      <c r="FRL3" s="3" t="s">
        <v>1012</v>
      </c>
      <c r="FRM3" s="3" t="s">
        <v>1012</v>
      </c>
      <c r="FRN3" s="3" t="s">
        <v>1012</v>
      </c>
      <c r="FRO3" s="3" t="s">
        <v>1012</v>
      </c>
      <c r="FRP3" s="3" t="s">
        <v>1012</v>
      </c>
      <c r="FRQ3" s="3" t="s">
        <v>1012</v>
      </c>
      <c r="FRR3" s="3" t="s">
        <v>1012</v>
      </c>
      <c r="FRS3" s="3" t="s">
        <v>1012</v>
      </c>
      <c r="FRT3" s="3" t="s">
        <v>1012</v>
      </c>
      <c r="FRU3" s="3" t="s">
        <v>1012</v>
      </c>
      <c r="FRV3" s="3" t="s">
        <v>1012</v>
      </c>
      <c r="FRW3" s="3" t="s">
        <v>1012</v>
      </c>
      <c r="FRX3" s="3" t="s">
        <v>1012</v>
      </c>
      <c r="FRY3" s="3" t="s">
        <v>1012</v>
      </c>
      <c r="FRZ3" s="3" t="s">
        <v>1012</v>
      </c>
      <c r="FSA3" s="3" t="s">
        <v>1012</v>
      </c>
      <c r="FSB3" s="3" t="s">
        <v>1012</v>
      </c>
      <c r="FSC3" s="3" t="s">
        <v>1012</v>
      </c>
      <c r="FSD3" s="3" t="s">
        <v>1012</v>
      </c>
      <c r="FSE3" s="3" t="s">
        <v>1012</v>
      </c>
      <c r="FSF3" s="3" t="s">
        <v>1012</v>
      </c>
      <c r="FSG3" s="3" t="s">
        <v>1012</v>
      </c>
      <c r="FSH3" s="3" t="s">
        <v>1012</v>
      </c>
      <c r="FSI3" s="3" t="s">
        <v>1012</v>
      </c>
      <c r="FSJ3" s="3" t="s">
        <v>1012</v>
      </c>
      <c r="FSK3" s="3" t="s">
        <v>1012</v>
      </c>
      <c r="FSL3" s="3" t="s">
        <v>1012</v>
      </c>
      <c r="FSM3" s="3" t="s">
        <v>1012</v>
      </c>
      <c r="FSN3" s="3" t="s">
        <v>1012</v>
      </c>
      <c r="FSO3" s="3" t="s">
        <v>1012</v>
      </c>
      <c r="FSP3" s="3" t="s">
        <v>1012</v>
      </c>
      <c r="FSQ3" s="3" t="s">
        <v>1012</v>
      </c>
      <c r="FSR3" s="3" t="s">
        <v>1012</v>
      </c>
      <c r="FSS3" s="3" t="s">
        <v>1012</v>
      </c>
      <c r="FST3" s="3" t="s">
        <v>1012</v>
      </c>
      <c r="FSU3" s="3" t="s">
        <v>1012</v>
      </c>
      <c r="FSV3" s="3" t="s">
        <v>1012</v>
      </c>
      <c r="FSW3" s="3" t="s">
        <v>1012</v>
      </c>
      <c r="FSX3" s="3" t="s">
        <v>1012</v>
      </c>
      <c r="FSY3" s="3" t="s">
        <v>1012</v>
      </c>
      <c r="FSZ3" s="3" t="s">
        <v>1012</v>
      </c>
      <c r="FTA3" s="3" t="s">
        <v>1012</v>
      </c>
      <c r="FTB3" s="3" t="s">
        <v>1012</v>
      </c>
      <c r="FTC3" s="3" t="s">
        <v>1012</v>
      </c>
      <c r="FTD3" s="3" t="s">
        <v>1012</v>
      </c>
      <c r="FTE3" s="3" t="s">
        <v>1012</v>
      </c>
      <c r="FTF3" s="3" t="s">
        <v>1012</v>
      </c>
      <c r="FTG3" s="3" t="s">
        <v>1012</v>
      </c>
      <c r="FTH3" s="3" t="s">
        <v>1012</v>
      </c>
      <c r="FTI3" s="3" t="s">
        <v>1012</v>
      </c>
      <c r="FTJ3" s="3" t="s">
        <v>1012</v>
      </c>
      <c r="FTK3" s="3" t="s">
        <v>1012</v>
      </c>
      <c r="FTL3" s="3" t="s">
        <v>1012</v>
      </c>
      <c r="FTM3" s="3" t="s">
        <v>1012</v>
      </c>
      <c r="FTN3" s="3" t="s">
        <v>1012</v>
      </c>
      <c r="FTO3" s="3" t="s">
        <v>1012</v>
      </c>
      <c r="FTP3" s="3" t="s">
        <v>1012</v>
      </c>
      <c r="FTQ3" s="3" t="s">
        <v>1012</v>
      </c>
      <c r="FTR3" s="3" t="s">
        <v>1012</v>
      </c>
      <c r="FTS3" s="3" t="s">
        <v>1012</v>
      </c>
      <c r="FTT3" s="3" t="s">
        <v>1012</v>
      </c>
      <c r="FTU3" s="3" t="s">
        <v>1012</v>
      </c>
      <c r="FTV3" s="3" t="s">
        <v>1012</v>
      </c>
      <c r="FTW3" s="3" t="s">
        <v>1012</v>
      </c>
      <c r="FTX3" s="3" t="s">
        <v>1012</v>
      </c>
      <c r="FTY3" s="3" t="s">
        <v>1012</v>
      </c>
      <c r="FTZ3" s="3" t="s">
        <v>1012</v>
      </c>
      <c r="FUA3" s="3" t="s">
        <v>1012</v>
      </c>
      <c r="FUB3" s="3" t="s">
        <v>1012</v>
      </c>
      <c r="FUC3" s="3" t="s">
        <v>1012</v>
      </c>
      <c r="FUD3" s="3" t="s">
        <v>1012</v>
      </c>
      <c r="FUE3" s="3" t="s">
        <v>1012</v>
      </c>
      <c r="FUF3" s="3" t="s">
        <v>1012</v>
      </c>
      <c r="FUG3" s="3" t="s">
        <v>1012</v>
      </c>
      <c r="FUH3" s="3" t="s">
        <v>1012</v>
      </c>
      <c r="FUI3" s="3" t="s">
        <v>1012</v>
      </c>
      <c r="FUJ3" s="3" t="s">
        <v>1012</v>
      </c>
      <c r="FUK3" s="3" t="s">
        <v>1012</v>
      </c>
      <c r="FUL3" s="3" t="s">
        <v>1012</v>
      </c>
      <c r="FUM3" s="3" t="s">
        <v>1012</v>
      </c>
      <c r="FUN3" s="3" t="s">
        <v>1012</v>
      </c>
      <c r="FUO3" s="3" t="s">
        <v>1012</v>
      </c>
      <c r="FUP3" s="3" t="s">
        <v>1012</v>
      </c>
      <c r="FUQ3" s="3" t="s">
        <v>1012</v>
      </c>
      <c r="FUR3" s="3" t="s">
        <v>1012</v>
      </c>
      <c r="FUS3" s="3" t="s">
        <v>1012</v>
      </c>
      <c r="FUT3" s="3" t="s">
        <v>1012</v>
      </c>
      <c r="FUU3" s="3" t="s">
        <v>1012</v>
      </c>
      <c r="FUV3" s="3" t="s">
        <v>1012</v>
      </c>
      <c r="FUW3" s="3" t="s">
        <v>1012</v>
      </c>
      <c r="FUX3" s="3" t="s">
        <v>1012</v>
      </c>
      <c r="FUY3" s="3" t="s">
        <v>1012</v>
      </c>
      <c r="FUZ3" s="3" t="s">
        <v>1012</v>
      </c>
      <c r="FVA3" s="3" t="s">
        <v>1012</v>
      </c>
      <c r="FVB3" s="3" t="s">
        <v>1012</v>
      </c>
      <c r="FVC3" s="3" t="s">
        <v>1012</v>
      </c>
      <c r="FVD3" s="3" t="s">
        <v>1012</v>
      </c>
      <c r="FVE3" s="3" t="s">
        <v>1012</v>
      </c>
      <c r="FVF3" s="3" t="s">
        <v>1012</v>
      </c>
      <c r="FVG3" s="3" t="s">
        <v>1012</v>
      </c>
      <c r="FVH3" s="3" t="s">
        <v>1012</v>
      </c>
      <c r="FVI3" s="3" t="s">
        <v>1012</v>
      </c>
      <c r="FVJ3" s="3" t="s">
        <v>1012</v>
      </c>
      <c r="FVK3" s="3" t="s">
        <v>1012</v>
      </c>
      <c r="FVL3" s="3" t="s">
        <v>1012</v>
      </c>
      <c r="FVM3" s="3" t="s">
        <v>1012</v>
      </c>
      <c r="FVN3" s="3" t="s">
        <v>1012</v>
      </c>
      <c r="FVO3" s="3" t="s">
        <v>1012</v>
      </c>
      <c r="FVP3" s="3" t="s">
        <v>1012</v>
      </c>
      <c r="FVQ3" s="3" t="s">
        <v>1012</v>
      </c>
      <c r="FVR3" s="3" t="s">
        <v>1012</v>
      </c>
      <c r="FVS3" s="3" t="s">
        <v>1012</v>
      </c>
      <c r="FVT3" s="3" t="s">
        <v>1012</v>
      </c>
      <c r="FVU3" s="3" t="s">
        <v>1012</v>
      </c>
      <c r="FVV3" s="3" t="s">
        <v>1012</v>
      </c>
      <c r="FVW3" s="3" t="s">
        <v>1012</v>
      </c>
      <c r="FVX3" s="3" t="s">
        <v>1012</v>
      </c>
      <c r="FVY3" s="3" t="s">
        <v>1012</v>
      </c>
      <c r="FVZ3" s="3" t="s">
        <v>1012</v>
      </c>
      <c r="FWA3" s="3" t="s">
        <v>1012</v>
      </c>
      <c r="FWB3" s="3" t="s">
        <v>1012</v>
      </c>
      <c r="FWC3" s="3" t="s">
        <v>1012</v>
      </c>
      <c r="FWD3" s="3" t="s">
        <v>1012</v>
      </c>
      <c r="FWE3" s="3" t="s">
        <v>1012</v>
      </c>
      <c r="FWF3" s="3" t="s">
        <v>1012</v>
      </c>
      <c r="FWG3" s="3" t="s">
        <v>1012</v>
      </c>
      <c r="FWH3" s="3" t="s">
        <v>1012</v>
      </c>
      <c r="FWI3" s="3" t="s">
        <v>1012</v>
      </c>
      <c r="FWJ3" s="3" t="s">
        <v>1012</v>
      </c>
      <c r="FWK3" s="3" t="s">
        <v>1012</v>
      </c>
      <c r="FWL3" s="3" t="s">
        <v>1012</v>
      </c>
      <c r="FWM3" s="3" t="s">
        <v>1012</v>
      </c>
      <c r="FWN3" s="3" t="s">
        <v>1012</v>
      </c>
      <c r="FWO3" s="3" t="s">
        <v>1012</v>
      </c>
      <c r="FWP3" s="3" t="s">
        <v>1012</v>
      </c>
      <c r="FWQ3" s="3" t="s">
        <v>1012</v>
      </c>
      <c r="FWR3" s="3" t="s">
        <v>1012</v>
      </c>
      <c r="FWS3" s="3" t="s">
        <v>1012</v>
      </c>
      <c r="FWT3" s="3" t="s">
        <v>1012</v>
      </c>
      <c r="FWU3" s="3" t="s">
        <v>1012</v>
      </c>
      <c r="FWV3" s="3" t="s">
        <v>1012</v>
      </c>
      <c r="FWW3" s="3" t="s">
        <v>1012</v>
      </c>
      <c r="FWX3" s="3" t="s">
        <v>1012</v>
      </c>
      <c r="FWY3" s="3" t="s">
        <v>1012</v>
      </c>
      <c r="FWZ3" s="3" t="s">
        <v>1012</v>
      </c>
      <c r="FXA3" s="3" t="s">
        <v>1012</v>
      </c>
      <c r="FXB3" s="3" t="s">
        <v>1012</v>
      </c>
      <c r="FXC3" s="3" t="s">
        <v>1012</v>
      </c>
      <c r="FXD3" s="3" t="s">
        <v>1012</v>
      </c>
      <c r="FXE3" s="3" t="s">
        <v>1012</v>
      </c>
      <c r="FXF3" s="3" t="s">
        <v>1012</v>
      </c>
      <c r="FXG3" s="3" t="s">
        <v>1012</v>
      </c>
      <c r="FXH3" s="3" t="s">
        <v>1012</v>
      </c>
      <c r="FXI3" s="3" t="s">
        <v>1012</v>
      </c>
      <c r="FXJ3" s="3" t="s">
        <v>1012</v>
      </c>
      <c r="FXK3" s="3" t="s">
        <v>1012</v>
      </c>
      <c r="FXL3" s="3" t="s">
        <v>1012</v>
      </c>
      <c r="FXM3" s="3" t="s">
        <v>1012</v>
      </c>
      <c r="FXN3" s="3" t="s">
        <v>1012</v>
      </c>
      <c r="FXO3" s="3" t="s">
        <v>1012</v>
      </c>
      <c r="FXP3" s="3" t="s">
        <v>1012</v>
      </c>
      <c r="FXQ3" s="3" t="s">
        <v>1012</v>
      </c>
      <c r="FXR3" s="3" t="s">
        <v>1012</v>
      </c>
      <c r="FXS3" s="3" t="s">
        <v>1012</v>
      </c>
      <c r="FXT3" s="3" t="s">
        <v>1012</v>
      </c>
      <c r="FXU3" s="3" t="s">
        <v>1012</v>
      </c>
      <c r="FXV3" s="3" t="s">
        <v>1012</v>
      </c>
      <c r="FXW3" s="3" t="s">
        <v>1012</v>
      </c>
      <c r="FXX3" s="3" t="s">
        <v>1012</v>
      </c>
      <c r="FXY3" s="3" t="s">
        <v>1012</v>
      </c>
      <c r="FXZ3" s="3" t="s">
        <v>1012</v>
      </c>
      <c r="FYA3" s="3" t="s">
        <v>1012</v>
      </c>
      <c r="FYB3" s="3" t="s">
        <v>1012</v>
      </c>
      <c r="FYC3" s="3" t="s">
        <v>1012</v>
      </c>
      <c r="FYD3" s="3" t="s">
        <v>1012</v>
      </c>
      <c r="FYE3" s="3" t="s">
        <v>1012</v>
      </c>
      <c r="FYF3" s="3" t="s">
        <v>1012</v>
      </c>
      <c r="FYG3" s="3" t="s">
        <v>1012</v>
      </c>
      <c r="FYH3" s="3" t="s">
        <v>1012</v>
      </c>
      <c r="FYI3" s="3" t="s">
        <v>1012</v>
      </c>
      <c r="FYJ3" s="3" t="s">
        <v>1012</v>
      </c>
      <c r="FYK3" s="3" t="s">
        <v>1012</v>
      </c>
      <c r="FYL3" s="3" t="s">
        <v>1012</v>
      </c>
      <c r="FYM3" s="3" t="s">
        <v>1012</v>
      </c>
      <c r="FYN3" s="3" t="s">
        <v>1012</v>
      </c>
      <c r="FYO3" s="3" t="s">
        <v>1012</v>
      </c>
      <c r="FYP3" s="3" t="s">
        <v>1012</v>
      </c>
      <c r="FYQ3" s="3" t="s">
        <v>1012</v>
      </c>
      <c r="FYR3" s="3" t="s">
        <v>1012</v>
      </c>
      <c r="FYS3" s="3" t="s">
        <v>1012</v>
      </c>
      <c r="FYT3" s="3" t="s">
        <v>1012</v>
      </c>
      <c r="FYU3" s="3" t="s">
        <v>1012</v>
      </c>
      <c r="FYV3" s="3" t="s">
        <v>1012</v>
      </c>
      <c r="FYW3" s="3" t="s">
        <v>1012</v>
      </c>
      <c r="FYX3" s="3" t="s">
        <v>1012</v>
      </c>
      <c r="FYY3" s="3" t="s">
        <v>1012</v>
      </c>
      <c r="FYZ3" s="3" t="s">
        <v>1012</v>
      </c>
      <c r="FZA3" s="3" t="s">
        <v>1012</v>
      </c>
      <c r="FZB3" s="3" t="s">
        <v>1012</v>
      </c>
      <c r="FZC3" s="3" t="s">
        <v>1012</v>
      </c>
      <c r="FZD3" s="3" t="s">
        <v>1012</v>
      </c>
      <c r="FZE3" s="3" t="s">
        <v>1012</v>
      </c>
      <c r="FZF3" s="3" t="s">
        <v>1012</v>
      </c>
      <c r="FZG3" s="3" t="s">
        <v>1012</v>
      </c>
      <c r="FZH3" s="3" t="s">
        <v>1012</v>
      </c>
      <c r="FZI3" s="3" t="s">
        <v>1012</v>
      </c>
      <c r="FZJ3" s="3" t="s">
        <v>1012</v>
      </c>
      <c r="FZK3" s="3" t="s">
        <v>1012</v>
      </c>
      <c r="FZL3" s="3" t="s">
        <v>1012</v>
      </c>
      <c r="FZM3" s="3" t="s">
        <v>1012</v>
      </c>
      <c r="FZN3" s="3" t="s">
        <v>1012</v>
      </c>
      <c r="FZO3" s="3" t="s">
        <v>1012</v>
      </c>
      <c r="FZP3" s="3" t="s">
        <v>1012</v>
      </c>
      <c r="FZQ3" s="3" t="s">
        <v>1012</v>
      </c>
      <c r="FZR3" s="3" t="s">
        <v>1012</v>
      </c>
      <c r="FZS3" s="3" t="s">
        <v>1012</v>
      </c>
      <c r="FZT3" s="3" t="s">
        <v>1012</v>
      </c>
      <c r="FZU3" s="3" t="s">
        <v>1012</v>
      </c>
      <c r="FZV3" s="3" t="s">
        <v>1012</v>
      </c>
      <c r="FZW3" s="3" t="s">
        <v>1012</v>
      </c>
      <c r="FZX3" s="3" t="s">
        <v>1012</v>
      </c>
      <c r="FZY3" s="3" t="s">
        <v>1012</v>
      </c>
      <c r="FZZ3" s="3" t="s">
        <v>1012</v>
      </c>
      <c r="GAA3" s="3" t="s">
        <v>1012</v>
      </c>
      <c r="GAB3" s="3" t="s">
        <v>1012</v>
      </c>
      <c r="GAC3" s="3" t="s">
        <v>1012</v>
      </c>
      <c r="GAD3" s="3" t="s">
        <v>1012</v>
      </c>
      <c r="GAE3" s="3" t="s">
        <v>1012</v>
      </c>
      <c r="GAF3" s="3" t="s">
        <v>1012</v>
      </c>
      <c r="GAG3" s="3" t="s">
        <v>1012</v>
      </c>
      <c r="GAH3" s="3" t="s">
        <v>1012</v>
      </c>
      <c r="GAI3" s="3" t="s">
        <v>1012</v>
      </c>
      <c r="GAJ3" s="3" t="s">
        <v>1012</v>
      </c>
      <c r="GAK3" s="3" t="s">
        <v>1012</v>
      </c>
      <c r="GAL3" s="3" t="s">
        <v>1012</v>
      </c>
      <c r="GAM3" s="3" t="s">
        <v>1012</v>
      </c>
      <c r="GAN3" s="3" t="s">
        <v>1012</v>
      </c>
      <c r="GAO3" s="3" t="s">
        <v>1012</v>
      </c>
      <c r="GAP3" s="3" t="s">
        <v>1012</v>
      </c>
      <c r="GAQ3" s="3" t="s">
        <v>1012</v>
      </c>
      <c r="GAR3" s="3" t="s">
        <v>1012</v>
      </c>
      <c r="GAS3" s="3" t="s">
        <v>1012</v>
      </c>
      <c r="GAT3" s="3" t="s">
        <v>1012</v>
      </c>
      <c r="GAU3" s="3" t="s">
        <v>1012</v>
      </c>
      <c r="GAV3" s="3" t="s">
        <v>1012</v>
      </c>
      <c r="GAW3" s="3" t="s">
        <v>1012</v>
      </c>
      <c r="GAX3" s="3" t="s">
        <v>1012</v>
      </c>
      <c r="GAY3" s="3" t="s">
        <v>1012</v>
      </c>
      <c r="GAZ3" s="3" t="s">
        <v>1012</v>
      </c>
      <c r="GBA3" s="3" t="s">
        <v>1012</v>
      </c>
      <c r="GBB3" s="3" t="s">
        <v>1012</v>
      </c>
      <c r="GBC3" s="3" t="s">
        <v>1012</v>
      </c>
      <c r="GBD3" s="3" t="s">
        <v>1012</v>
      </c>
      <c r="GBE3" s="3" t="s">
        <v>1012</v>
      </c>
      <c r="GBF3" s="3" t="s">
        <v>1012</v>
      </c>
      <c r="GBG3" s="3" t="s">
        <v>1012</v>
      </c>
      <c r="GBH3" s="3" t="s">
        <v>1012</v>
      </c>
      <c r="GBI3" s="3" t="s">
        <v>1012</v>
      </c>
      <c r="GBJ3" s="3" t="s">
        <v>1012</v>
      </c>
      <c r="GBK3" s="3" t="s">
        <v>1012</v>
      </c>
      <c r="GBL3" s="3" t="s">
        <v>1012</v>
      </c>
      <c r="GBM3" s="3" t="s">
        <v>1012</v>
      </c>
      <c r="GBN3" s="3" t="s">
        <v>1012</v>
      </c>
      <c r="GBO3" s="3" t="s">
        <v>1012</v>
      </c>
      <c r="GBP3" s="3" t="s">
        <v>1012</v>
      </c>
      <c r="GBQ3" s="3" t="s">
        <v>1012</v>
      </c>
      <c r="GBR3" s="3" t="s">
        <v>1012</v>
      </c>
      <c r="GBS3" s="3" t="s">
        <v>1012</v>
      </c>
      <c r="GBT3" s="3" t="s">
        <v>1012</v>
      </c>
      <c r="GBU3" s="3" t="s">
        <v>1012</v>
      </c>
      <c r="GBV3" s="3" t="s">
        <v>1012</v>
      </c>
      <c r="GBW3" s="3" t="s">
        <v>1012</v>
      </c>
      <c r="GBX3" s="3" t="s">
        <v>1012</v>
      </c>
      <c r="GBY3" s="3" t="s">
        <v>1012</v>
      </c>
      <c r="GBZ3" s="3" t="s">
        <v>1012</v>
      </c>
      <c r="GCA3" s="3" t="s">
        <v>1012</v>
      </c>
      <c r="GCB3" s="3" t="s">
        <v>1012</v>
      </c>
      <c r="GCC3" s="3" t="s">
        <v>1012</v>
      </c>
      <c r="GCD3" s="3" t="s">
        <v>1012</v>
      </c>
      <c r="GCE3" s="3" t="s">
        <v>1012</v>
      </c>
      <c r="GCF3" s="3" t="s">
        <v>1012</v>
      </c>
      <c r="GCG3" s="3" t="s">
        <v>1012</v>
      </c>
      <c r="GCH3" s="3" t="s">
        <v>1012</v>
      </c>
      <c r="GCI3" s="3" t="s">
        <v>1012</v>
      </c>
      <c r="GCJ3" s="3" t="s">
        <v>1012</v>
      </c>
      <c r="GCK3" s="3" t="s">
        <v>1012</v>
      </c>
      <c r="GCL3" s="3" t="s">
        <v>1012</v>
      </c>
      <c r="GCM3" s="3" t="s">
        <v>1012</v>
      </c>
      <c r="GCN3" s="3" t="s">
        <v>1012</v>
      </c>
      <c r="GCO3" s="3" t="s">
        <v>1012</v>
      </c>
      <c r="GCP3" s="3" t="s">
        <v>1012</v>
      </c>
      <c r="GCQ3" s="3" t="s">
        <v>1012</v>
      </c>
      <c r="GCR3" s="3" t="s">
        <v>1012</v>
      </c>
      <c r="GCS3" s="3" t="s">
        <v>1012</v>
      </c>
      <c r="GCT3" s="3" t="s">
        <v>1012</v>
      </c>
      <c r="GCU3" s="3" t="s">
        <v>1012</v>
      </c>
      <c r="GCV3" s="3" t="s">
        <v>1012</v>
      </c>
      <c r="GCW3" s="3" t="s">
        <v>1012</v>
      </c>
      <c r="GCX3" s="3" t="s">
        <v>1012</v>
      </c>
      <c r="GCY3" s="3" t="s">
        <v>1012</v>
      </c>
      <c r="GCZ3" s="3" t="s">
        <v>1012</v>
      </c>
      <c r="GDA3" s="3" t="s">
        <v>1012</v>
      </c>
      <c r="GDB3" s="3" t="s">
        <v>1012</v>
      </c>
      <c r="GDC3" s="3" t="s">
        <v>1012</v>
      </c>
      <c r="GDD3" s="3" t="s">
        <v>1012</v>
      </c>
      <c r="GDE3" s="3" t="s">
        <v>1012</v>
      </c>
      <c r="GDF3" s="3" t="s">
        <v>1012</v>
      </c>
      <c r="GDG3" s="3" t="s">
        <v>1012</v>
      </c>
      <c r="GDH3" s="3" t="s">
        <v>1012</v>
      </c>
      <c r="GDI3" s="3" t="s">
        <v>1012</v>
      </c>
      <c r="GDJ3" s="3" t="s">
        <v>1012</v>
      </c>
      <c r="GDK3" s="3" t="s">
        <v>1012</v>
      </c>
      <c r="GDL3" s="3" t="s">
        <v>1012</v>
      </c>
      <c r="GDM3" s="3" t="s">
        <v>1012</v>
      </c>
      <c r="GDN3" s="3" t="s">
        <v>1012</v>
      </c>
      <c r="GDO3" s="3" t="s">
        <v>1012</v>
      </c>
      <c r="GDP3" s="3" t="s">
        <v>1012</v>
      </c>
      <c r="GDQ3" s="3" t="s">
        <v>1012</v>
      </c>
      <c r="GDR3" s="3" t="s">
        <v>1012</v>
      </c>
      <c r="GDS3" s="3" t="s">
        <v>1012</v>
      </c>
      <c r="GDT3" s="3" t="s">
        <v>1012</v>
      </c>
      <c r="GDU3" s="3" t="s">
        <v>1012</v>
      </c>
      <c r="GDV3" s="3" t="s">
        <v>1012</v>
      </c>
      <c r="GDW3" s="3" t="s">
        <v>1012</v>
      </c>
      <c r="GDX3" s="3" t="s">
        <v>1012</v>
      </c>
      <c r="GDY3" s="3" t="s">
        <v>1012</v>
      </c>
      <c r="GDZ3" s="3" t="s">
        <v>1012</v>
      </c>
      <c r="GEA3" s="3" t="s">
        <v>1012</v>
      </c>
      <c r="GEB3" s="3" t="s">
        <v>1012</v>
      </c>
      <c r="GEC3" s="3" t="s">
        <v>1012</v>
      </c>
      <c r="GED3" s="3" t="s">
        <v>1012</v>
      </c>
      <c r="GEE3" s="3" t="s">
        <v>1012</v>
      </c>
      <c r="GEF3" s="3" t="s">
        <v>1012</v>
      </c>
      <c r="GEG3" s="3" t="s">
        <v>1012</v>
      </c>
      <c r="GEH3" s="3" t="s">
        <v>1012</v>
      </c>
      <c r="GEI3" s="3" t="s">
        <v>1012</v>
      </c>
      <c r="GEJ3" s="3" t="s">
        <v>1012</v>
      </c>
      <c r="GEK3" s="3" t="s">
        <v>1012</v>
      </c>
      <c r="GEL3" s="3" t="s">
        <v>1012</v>
      </c>
      <c r="GEM3" s="3" t="s">
        <v>1012</v>
      </c>
      <c r="GEN3" s="3" t="s">
        <v>1012</v>
      </c>
      <c r="GEO3" s="3" t="s">
        <v>1012</v>
      </c>
      <c r="GEP3" s="3" t="s">
        <v>1012</v>
      </c>
      <c r="GEQ3" s="3" t="s">
        <v>1012</v>
      </c>
      <c r="GER3" s="3" t="s">
        <v>1012</v>
      </c>
      <c r="GES3" s="3" t="s">
        <v>1012</v>
      </c>
      <c r="GET3" s="3" t="s">
        <v>1012</v>
      </c>
      <c r="GEU3" s="3" t="s">
        <v>1012</v>
      </c>
      <c r="GEV3" s="3" t="s">
        <v>1012</v>
      </c>
      <c r="GEW3" s="3" t="s">
        <v>1012</v>
      </c>
      <c r="GEX3" s="3" t="s">
        <v>1012</v>
      </c>
      <c r="GEY3" s="3" t="s">
        <v>1012</v>
      </c>
      <c r="GEZ3" s="3" t="s">
        <v>1012</v>
      </c>
      <c r="GFA3" s="3" t="s">
        <v>1012</v>
      </c>
      <c r="GFB3" s="3" t="s">
        <v>1012</v>
      </c>
      <c r="GFC3" s="3" t="s">
        <v>1012</v>
      </c>
      <c r="GFD3" s="3" t="s">
        <v>1012</v>
      </c>
      <c r="GFE3" s="3" t="s">
        <v>1012</v>
      </c>
      <c r="GFF3" s="3" t="s">
        <v>1012</v>
      </c>
      <c r="GFG3" s="3" t="s">
        <v>1012</v>
      </c>
      <c r="GFH3" s="3" t="s">
        <v>1012</v>
      </c>
      <c r="GFI3" s="3" t="s">
        <v>1012</v>
      </c>
      <c r="GFJ3" s="3" t="s">
        <v>1012</v>
      </c>
      <c r="GFK3" s="3" t="s">
        <v>1012</v>
      </c>
      <c r="GFL3" s="3" t="s">
        <v>1012</v>
      </c>
      <c r="GFM3" s="3" t="s">
        <v>1012</v>
      </c>
      <c r="GFN3" s="3" t="s">
        <v>1012</v>
      </c>
      <c r="GFO3" s="3" t="s">
        <v>1012</v>
      </c>
      <c r="GFP3" s="3" t="s">
        <v>1012</v>
      </c>
      <c r="GFQ3" s="3" t="s">
        <v>1012</v>
      </c>
      <c r="GFR3" s="3" t="s">
        <v>1012</v>
      </c>
      <c r="GFS3" s="3" t="s">
        <v>1012</v>
      </c>
      <c r="GFT3" s="3" t="s">
        <v>1012</v>
      </c>
      <c r="GFU3" s="3" t="s">
        <v>1012</v>
      </c>
      <c r="GFV3" s="3" t="s">
        <v>1012</v>
      </c>
      <c r="GFW3" s="3" t="s">
        <v>1012</v>
      </c>
      <c r="GFX3" s="3" t="s">
        <v>1012</v>
      </c>
      <c r="GFY3" s="3" t="s">
        <v>1012</v>
      </c>
      <c r="GFZ3" s="3" t="s">
        <v>1012</v>
      </c>
      <c r="GGA3" s="3" t="s">
        <v>1012</v>
      </c>
      <c r="GGB3" s="3" t="s">
        <v>1012</v>
      </c>
      <c r="GGC3" s="3" t="s">
        <v>1012</v>
      </c>
      <c r="GGD3" s="3" t="s">
        <v>1012</v>
      </c>
      <c r="GGE3" s="3" t="s">
        <v>1012</v>
      </c>
      <c r="GGF3" s="3" t="s">
        <v>1012</v>
      </c>
      <c r="GGG3" s="3" t="s">
        <v>1012</v>
      </c>
      <c r="GGH3" s="3" t="s">
        <v>1012</v>
      </c>
      <c r="GGI3" s="3" t="s">
        <v>1012</v>
      </c>
      <c r="GGJ3" s="3" t="s">
        <v>1012</v>
      </c>
      <c r="GGK3" s="3" t="s">
        <v>1012</v>
      </c>
      <c r="GGL3" s="3" t="s">
        <v>1012</v>
      </c>
      <c r="GGM3" s="3" t="s">
        <v>1012</v>
      </c>
      <c r="GGN3" s="3" t="s">
        <v>1012</v>
      </c>
      <c r="GGO3" s="3" t="s">
        <v>1012</v>
      </c>
      <c r="GGP3" s="3" t="s">
        <v>1012</v>
      </c>
      <c r="GGQ3" s="3" t="s">
        <v>1012</v>
      </c>
      <c r="GGR3" s="3" t="s">
        <v>1012</v>
      </c>
      <c r="GGS3" s="3" t="s">
        <v>1012</v>
      </c>
      <c r="GGT3" s="3" t="s">
        <v>1012</v>
      </c>
      <c r="GGU3" s="3" t="s">
        <v>1012</v>
      </c>
      <c r="GGV3" s="3" t="s">
        <v>1012</v>
      </c>
      <c r="GGW3" s="3" t="s">
        <v>1012</v>
      </c>
      <c r="GGX3" s="3" t="s">
        <v>1012</v>
      </c>
      <c r="GGY3" s="3" t="s">
        <v>1012</v>
      </c>
      <c r="GGZ3" s="3" t="s">
        <v>1012</v>
      </c>
      <c r="GHA3" s="3" t="s">
        <v>1012</v>
      </c>
      <c r="GHB3" s="3" t="s">
        <v>1012</v>
      </c>
      <c r="GHC3" s="3" t="s">
        <v>1012</v>
      </c>
      <c r="GHD3" s="3" t="s">
        <v>1012</v>
      </c>
      <c r="GHE3" s="3" t="s">
        <v>1012</v>
      </c>
      <c r="GHF3" s="3" t="s">
        <v>1012</v>
      </c>
      <c r="GHG3" s="3" t="s">
        <v>1012</v>
      </c>
      <c r="GHH3" s="3" t="s">
        <v>1012</v>
      </c>
      <c r="GHI3" s="3" t="s">
        <v>1012</v>
      </c>
      <c r="GHJ3" s="3" t="s">
        <v>1012</v>
      </c>
      <c r="GHK3" s="3" t="s">
        <v>1012</v>
      </c>
      <c r="GHL3" s="3" t="s">
        <v>1012</v>
      </c>
      <c r="GHM3" s="3" t="s">
        <v>1012</v>
      </c>
      <c r="GHN3" s="3" t="s">
        <v>1012</v>
      </c>
      <c r="GHO3" s="3" t="s">
        <v>1012</v>
      </c>
      <c r="GHP3" s="3" t="s">
        <v>1012</v>
      </c>
      <c r="GHQ3" s="3" t="s">
        <v>1012</v>
      </c>
      <c r="GHR3" s="3" t="s">
        <v>1012</v>
      </c>
      <c r="GHS3" s="3" t="s">
        <v>1012</v>
      </c>
      <c r="GHT3" s="3" t="s">
        <v>1012</v>
      </c>
      <c r="GHU3" s="3" t="s">
        <v>1012</v>
      </c>
      <c r="GHV3" s="3" t="s">
        <v>1012</v>
      </c>
      <c r="GHW3" s="3" t="s">
        <v>1012</v>
      </c>
      <c r="GHX3" s="3" t="s">
        <v>1012</v>
      </c>
      <c r="GHY3" s="3" t="s">
        <v>1012</v>
      </c>
      <c r="GHZ3" s="3" t="s">
        <v>1012</v>
      </c>
      <c r="GIA3" s="3" t="s">
        <v>1012</v>
      </c>
      <c r="GIB3" s="3" t="s">
        <v>1012</v>
      </c>
      <c r="GIC3" s="3" t="s">
        <v>1012</v>
      </c>
      <c r="GID3" s="3" t="s">
        <v>1012</v>
      </c>
      <c r="GIE3" s="3" t="s">
        <v>1012</v>
      </c>
      <c r="GIF3" s="3" t="s">
        <v>1012</v>
      </c>
      <c r="GIG3" s="3" t="s">
        <v>1012</v>
      </c>
      <c r="GIH3" s="3" t="s">
        <v>1012</v>
      </c>
      <c r="GII3" s="3" t="s">
        <v>1012</v>
      </c>
      <c r="GIJ3" s="3" t="s">
        <v>1012</v>
      </c>
      <c r="GIK3" s="3" t="s">
        <v>1012</v>
      </c>
      <c r="GIL3" s="3" t="s">
        <v>1012</v>
      </c>
      <c r="GIM3" s="3" t="s">
        <v>1012</v>
      </c>
      <c r="GIN3" s="3" t="s">
        <v>1012</v>
      </c>
      <c r="GIO3" s="3" t="s">
        <v>1012</v>
      </c>
      <c r="GIP3" s="3" t="s">
        <v>1012</v>
      </c>
      <c r="GIQ3" s="3" t="s">
        <v>1012</v>
      </c>
      <c r="GIR3" s="3" t="s">
        <v>1012</v>
      </c>
      <c r="GIS3" s="3" t="s">
        <v>1012</v>
      </c>
      <c r="GIT3" s="3" t="s">
        <v>1012</v>
      </c>
      <c r="GIU3" s="3" t="s">
        <v>1012</v>
      </c>
      <c r="GIV3" s="3" t="s">
        <v>1012</v>
      </c>
      <c r="GIW3" s="3" t="s">
        <v>1012</v>
      </c>
      <c r="GIX3" s="3" t="s">
        <v>1012</v>
      </c>
      <c r="GIY3" s="3" t="s">
        <v>1012</v>
      </c>
      <c r="GIZ3" s="3" t="s">
        <v>1012</v>
      </c>
      <c r="GJA3" s="3" t="s">
        <v>1012</v>
      </c>
      <c r="GJB3" s="3" t="s">
        <v>1012</v>
      </c>
      <c r="GJC3" s="3" t="s">
        <v>1012</v>
      </c>
      <c r="GJD3" s="3" t="s">
        <v>1012</v>
      </c>
      <c r="GJE3" s="3" t="s">
        <v>1012</v>
      </c>
      <c r="GJF3" s="3" t="s">
        <v>1012</v>
      </c>
      <c r="GJG3" s="3" t="s">
        <v>1012</v>
      </c>
      <c r="GJH3" s="3" t="s">
        <v>1012</v>
      </c>
      <c r="GJI3" s="3" t="s">
        <v>1012</v>
      </c>
      <c r="GJJ3" s="3" t="s">
        <v>1012</v>
      </c>
      <c r="GJK3" s="3" t="s">
        <v>1012</v>
      </c>
      <c r="GJL3" s="3" t="s">
        <v>1012</v>
      </c>
      <c r="GJM3" s="3" t="s">
        <v>1012</v>
      </c>
      <c r="GJN3" s="3" t="s">
        <v>1012</v>
      </c>
      <c r="GJO3" s="3" t="s">
        <v>1012</v>
      </c>
      <c r="GJP3" s="3" t="s">
        <v>1012</v>
      </c>
      <c r="GJQ3" s="3" t="s">
        <v>1012</v>
      </c>
      <c r="GJR3" s="3" t="s">
        <v>1012</v>
      </c>
      <c r="GJS3" s="3" t="s">
        <v>1012</v>
      </c>
      <c r="GJT3" s="3" t="s">
        <v>1012</v>
      </c>
      <c r="GJU3" s="3" t="s">
        <v>1012</v>
      </c>
      <c r="GJV3" s="3" t="s">
        <v>1012</v>
      </c>
      <c r="GJW3" s="3" t="s">
        <v>1012</v>
      </c>
      <c r="GJX3" s="3" t="s">
        <v>1012</v>
      </c>
      <c r="GJY3" s="3" t="s">
        <v>1012</v>
      </c>
      <c r="GJZ3" s="3" t="s">
        <v>1012</v>
      </c>
      <c r="GKA3" s="3" t="s">
        <v>1012</v>
      </c>
      <c r="GKB3" s="3" t="s">
        <v>1012</v>
      </c>
      <c r="GKC3" s="3" t="s">
        <v>1012</v>
      </c>
      <c r="GKD3" s="3" t="s">
        <v>1012</v>
      </c>
      <c r="GKE3" s="3" t="s">
        <v>1012</v>
      </c>
      <c r="GKF3" s="3" t="s">
        <v>1012</v>
      </c>
      <c r="GKG3" s="3" t="s">
        <v>1012</v>
      </c>
      <c r="GKH3" s="3" t="s">
        <v>1012</v>
      </c>
      <c r="GKI3" s="3" t="s">
        <v>1012</v>
      </c>
      <c r="GKJ3" s="3" t="s">
        <v>1012</v>
      </c>
      <c r="GKK3" s="3" t="s">
        <v>1012</v>
      </c>
      <c r="GKL3" s="3" t="s">
        <v>1012</v>
      </c>
      <c r="GKM3" s="3" t="s">
        <v>1012</v>
      </c>
      <c r="GKN3" s="3" t="s">
        <v>1012</v>
      </c>
      <c r="GKO3" s="3" t="s">
        <v>1012</v>
      </c>
      <c r="GKP3" s="3" t="s">
        <v>1012</v>
      </c>
      <c r="GKQ3" s="3" t="s">
        <v>1012</v>
      </c>
      <c r="GKR3" s="3" t="s">
        <v>1012</v>
      </c>
      <c r="GKS3" s="3" t="s">
        <v>1012</v>
      </c>
      <c r="GKT3" s="3" t="s">
        <v>1012</v>
      </c>
      <c r="GKU3" s="3" t="s">
        <v>1012</v>
      </c>
      <c r="GKV3" s="3" t="s">
        <v>1012</v>
      </c>
      <c r="GKW3" s="3" t="s">
        <v>1012</v>
      </c>
      <c r="GKX3" s="3" t="s">
        <v>1012</v>
      </c>
      <c r="GKY3" s="3" t="s">
        <v>1012</v>
      </c>
      <c r="GKZ3" s="3" t="s">
        <v>1012</v>
      </c>
      <c r="GLA3" s="3" t="s">
        <v>1012</v>
      </c>
      <c r="GLB3" s="3" t="s">
        <v>1012</v>
      </c>
      <c r="GLC3" s="3" t="s">
        <v>1012</v>
      </c>
      <c r="GLD3" s="3" t="s">
        <v>1012</v>
      </c>
      <c r="GLE3" s="3" t="s">
        <v>1012</v>
      </c>
      <c r="GLF3" s="3" t="s">
        <v>1012</v>
      </c>
      <c r="GLG3" s="3" t="s">
        <v>1012</v>
      </c>
      <c r="GLH3" s="3" t="s">
        <v>1012</v>
      </c>
      <c r="GLI3" s="3" t="s">
        <v>1012</v>
      </c>
      <c r="GLJ3" s="3" t="s">
        <v>1012</v>
      </c>
      <c r="GLK3" s="3" t="s">
        <v>1012</v>
      </c>
      <c r="GLL3" s="3" t="s">
        <v>1012</v>
      </c>
      <c r="GLM3" s="3" t="s">
        <v>1012</v>
      </c>
      <c r="GLN3" s="3" t="s">
        <v>1012</v>
      </c>
      <c r="GLO3" s="3" t="s">
        <v>1012</v>
      </c>
      <c r="GLP3" s="3" t="s">
        <v>1012</v>
      </c>
      <c r="GLQ3" s="3" t="s">
        <v>1012</v>
      </c>
      <c r="GLR3" s="3" t="s">
        <v>1012</v>
      </c>
      <c r="GLS3" s="3" t="s">
        <v>1012</v>
      </c>
      <c r="GLT3" s="3" t="s">
        <v>1012</v>
      </c>
      <c r="GLU3" s="3" t="s">
        <v>1012</v>
      </c>
      <c r="GLV3" s="3" t="s">
        <v>1012</v>
      </c>
      <c r="GLW3" s="3" t="s">
        <v>1012</v>
      </c>
      <c r="GLX3" s="3" t="s">
        <v>1012</v>
      </c>
      <c r="GLY3" s="3" t="s">
        <v>1012</v>
      </c>
      <c r="GLZ3" s="3" t="s">
        <v>1012</v>
      </c>
      <c r="GMA3" s="3" t="s">
        <v>1012</v>
      </c>
      <c r="GMB3" s="3" t="s">
        <v>1012</v>
      </c>
      <c r="GMC3" s="3" t="s">
        <v>1012</v>
      </c>
      <c r="GMD3" s="3" t="s">
        <v>1012</v>
      </c>
      <c r="GME3" s="3" t="s">
        <v>1012</v>
      </c>
      <c r="GMF3" s="3" t="s">
        <v>1012</v>
      </c>
      <c r="GMG3" s="3" t="s">
        <v>1012</v>
      </c>
      <c r="GMH3" s="3" t="s">
        <v>1012</v>
      </c>
      <c r="GMI3" s="3" t="s">
        <v>1012</v>
      </c>
      <c r="GMJ3" s="3" t="s">
        <v>1012</v>
      </c>
      <c r="GMK3" s="3" t="s">
        <v>1012</v>
      </c>
      <c r="GML3" s="3" t="s">
        <v>1012</v>
      </c>
      <c r="GMM3" s="3" t="s">
        <v>1012</v>
      </c>
      <c r="GMN3" s="3" t="s">
        <v>1012</v>
      </c>
      <c r="GMO3" s="3" t="s">
        <v>1012</v>
      </c>
      <c r="GMP3" s="3" t="s">
        <v>1012</v>
      </c>
      <c r="GMQ3" s="3" t="s">
        <v>1012</v>
      </c>
      <c r="GMR3" s="3" t="s">
        <v>1012</v>
      </c>
      <c r="GMS3" s="3" t="s">
        <v>1012</v>
      </c>
      <c r="GMT3" s="3" t="s">
        <v>1012</v>
      </c>
      <c r="GMU3" s="3" t="s">
        <v>1012</v>
      </c>
      <c r="GMV3" s="3" t="s">
        <v>1012</v>
      </c>
      <c r="GMW3" s="3" t="s">
        <v>1012</v>
      </c>
      <c r="GMX3" s="3" t="s">
        <v>1012</v>
      </c>
      <c r="GMY3" s="3" t="s">
        <v>1012</v>
      </c>
      <c r="GMZ3" s="3" t="s">
        <v>1012</v>
      </c>
      <c r="GNA3" s="3" t="s">
        <v>1012</v>
      </c>
      <c r="GNB3" s="3" t="s">
        <v>1012</v>
      </c>
      <c r="GNC3" s="3" t="s">
        <v>1012</v>
      </c>
      <c r="GND3" s="3" t="s">
        <v>1012</v>
      </c>
      <c r="GNE3" s="3" t="s">
        <v>1012</v>
      </c>
      <c r="GNF3" s="3" t="s">
        <v>1012</v>
      </c>
      <c r="GNG3" s="3" t="s">
        <v>1012</v>
      </c>
      <c r="GNH3" s="3" t="s">
        <v>1012</v>
      </c>
      <c r="GNI3" s="3" t="s">
        <v>1012</v>
      </c>
      <c r="GNJ3" s="3" t="s">
        <v>1012</v>
      </c>
      <c r="GNK3" s="3" t="s">
        <v>1012</v>
      </c>
      <c r="GNL3" s="3" t="s">
        <v>1012</v>
      </c>
      <c r="GNM3" s="3" t="s">
        <v>1012</v>
      </c>
      <c r="GNN3" s="3" t="s">
        <v>1012</v>
      </c>
      <c r="GNO3" s="3" t="s">
        <v>1012</v>
      </c>
      <c r="GNP3" s="3" t="s">
        <v>1012</v>
      </c>
      <c r="GNQ3" s="3" t="s">
        <v>1012</v>
      </c>
      <c r="GNR3" s="3" t="s">
        <v>1012</v>
      </c>
      <c r="GNS3" s="3" t="s">
        <v>1012</v>
      </c>
      <c r="GNT3" s="3" t="s">
        <v>1012</v>
      </c>
      <c r="GNU3" s="3" t="s">
        <v>1012</v>
      </c>
      <c r="GNV3" s="3" t="s">
        <v>1012</v>
      </c>
      <c r="GNW3" s="3" t="s">
        <v>1012</v>
      </c>
      <c r="GNX3" s="3" t="s">
        <v>1012</v>
      </c>
      <c r="GNY3" s="3" t="s">
        <v>1012</v>
      </c>
      <c r="GNZ3" s="3" t="s">
        <v>1012</v>
      </c>
      <c r="GOA3" s="3" t="s">
        <v>1012</v>
      </c>
      <c r="GOB3" s="3" t="s">
        <v>1012</v>
      </c>
      <c r="GOC3" s="3" t="s">
        <v>1012</v>
      </c>
      <c r="GOD3" s="3" t="s">
        <v>1012</v>
      </c>
      <c r="GOE3" s="3" t="s">
        <v>1012</v>
      </c>
      <c r="GOF3" s="3" t="s">
        <v>1012</v>
      </c>
      <c r="GOG3" s="3" t="s">
        <v>1012</v>
      </c>
      <c r="GOH3" s="3" t="s">
        <v>1012</v>
      </c>
      <c r="GOI3" s="3" t="s">
        <v>1012</v>
      </c>
      <c r="GOJ3" s="3" t="s">
        <v>1012</v>
      </c>
      <c r="GOK3" s="3" t="s">
        <v>1012</v>
      </c>
      <c r="GOL3" s="3" t="s">
        <v>1012</v>
      </c>
      <c r="GOM3" s="3" t="s">
        <v>1012</v>
      </c>
      <c r="GON3" s="3" t="s">
        <v>1012</v>
      </c>
      <c r="GOO3" s="3" t="s">
        <v>1012</v>
      </c>
      <c r="GOP3" s="3" t="s">
        <v>1012</v>
      </c>
      <c r="GOQ3" s="3" t="s">
        <v>1012</v>
      </c>
      <c r="GOR3" s="3" t="s">
        <v>1012</v>
      </c>
      <c r="GOS3" s="3" t="s">
        <v>1012</v>
      </c>
      <c r="GOT3" s="3" t="s">
        <v>1012</v>
      </c>
      <c r="GOU3" s="3" t="s">
        <v>1012</v>
      </c>
      <c r="GOV3" s="3" t="s">
        <v>1012</v>
      </c>
      <c r="GOW3" s="3" t="s">
        <v>1012</v>
      </c>
      <c r="GOX3" s="3" t="s">
        <v>1012</v>
      </c>
      <c r="GOY3" s="3" t="s">
        <v>1012</v>
      </c>
      <c r="GOZ3" s="3" t="s">
        <v>1012</v>
      </c>
      <c r="GPA3" s="3" t="s">
        <v>1012</v>
      </c>
      <c r="GPB3" s="3" t="s">
        <v>1012</v>
      </c>
      <c r="GPC3" s="3" t="s">
        <v>1012</v>
      </c>
      <c r="GPD3" s="3" t="s">
        <v>1012</v>
      </c>
      <c r="GPE3" s="3" t="s">
        <v>1012</v>
      </c>
      <c r="GPF3" s="3" t="s">
        <v>1012</v>
      </c>
      <c r="GPG3" s="3" t="s">
        <v>1012</v>
      </c>
      <c r="GPH3" s="3" t="s">
        <v>1012</v>
      </c>
      <c r="GPI3" s="3" t="s">
        <v>1012</v>
      </c>
      <c r="GPJ3" s="3" t="s">
        <v>1012</v>
      </c>
      <c r="GPK3" s="3" t="s">
        <v>1012</v>
      </c>
      <c r="GPL3" s="3" t="s">
        <v>1012</v>
      </c>
      <c r="GPM3" s="3" t="s">
        <v>1012</v>
      </c>
      <c r="GPN3" s="3" t="s">
        <v>1012</v>
      </c>
      <c r="GPO3" s="3" t="s">
        <v>1012</v>
      </c>
      <c r="GPP3" s="3" t="s">
        <v>1012</v>
      </c>
      <c r="GPQ3" s="3" t="s">
        <v>1012</v>
      </c>
      <c r="GPR3" s="3" t="s">
        <v>1012</v>
      </c>
      <c r="GPS3" s="3" t="s">
        <v>1012</v>
      </c>
      <c r="GPT3" s="3" t="s">
        <v>1012</v>
      </c>
      <c r="GPU3" s="3" t="s">
        <v>1012</v>
      </c>
      <c r="GPV3" s="3" t="s">
        <v>1012</v>
      </c>
      <c r="GPW3" s="3" t="s">
        <v>1012</v>
      </c>
      <c r="GPX3" s="3" t="s">
        <v>1012</v>
      </c>
      <c r="GPY3" s="3" t="s">
        <v>1012</v>
      </c>
      <c r="GPZ3" s="3" t="s">
        <v>1012</v>
      </c>
      <c r="GQA3" s="3" t="s">
        <v>1012</v>
      </c>
      <c r="GQB3" s="3" t="s">
        <v>1012</v>
      </c>
      <c r="GQC3" s="3" t="s">
        <v>1012</v>
      </c>
      <c r="GQD3" s="3" t="s">
        <v>1012</v>
      </c>
      <c r="GQE3" s="3" t="s">
        <v>1012</v>
      </c>
      <c r="GQF3" s="3" t="s">
        <v>1012</v>
      </c>
      <c r="GQG3" s="3" t="s">
        <v>1012</v>
      </c>
      <c r="GQH3" s="3" t="s">
        <v>1012</v>
      </c>
      <c r="GQI3" s="3" t="s">
        <v>1012</v>
      </c>
      <c r="GQJ3" s="3" t="s">
        <v>1012</v>
      </c>
      <c r="GQK3" s="3" t="s">
        <v>1012</v>
      </c>
      <c r="GQL3" s="3" t="s">
        <v>1012</v>
      </c>
      <c r="GQM3" s="3" t="s">
        <v>1012</v>
      </c>
      <c r="GQN3" s="3" t="s">
        <v>1012</v>
      </c>
      <c r="GQO3" s="3" t="s">
        <v>1012</v>
      </c>
      <c r="GQP3" s="3" t="s">
        <v>1012</v>
      </c>
      <c r="GQQ3" s="3" t="s">
        <v>1012</v>
      </c>
      <c r="GQR3" s="3" t="s">
        <v>1012</v>
      </c>
      <c r="GQS3" s="3" t="s">
        <v>1012</v>
      </c>
      <c r="GQT3" s="3" t="s">
        <v>1012</v>
      </c>
      <c r="GQU3" s="3" t="s">
        <v>1012</v>
      </c>
      <c r="GQV3" s="3" t="s">
        <v>1012</v>
      </c>
      <c r="GQW3" s="3" t="s">
        <v>1012</v>
      </c>
      <c r="GQX3" s="3" t="s">
        <v>1012</v>
      </c>
      <c r="GQY3" s="3" t="s">
        <v>1012</v>
      </c>
      <c r="GQZ3" s="3" t="s">
        <v>1012</v>
      </c>
      <c r="GRA3" s="3" t="s">
        <v>1012</v>
      </c>
      <c r="GRB3" s="3" t="s">
        <v>1012</v>
      </c>
      <c r="GRC3" s="3" t="s">
        <v>1012</v>
      </c>
      <c r="GRD3" s="3" t="s">
        <v>1012</v>
      </c>
      <c r="GRE3" s="3" t="s">
        <v>1012</v>
      </c>
      <c r="GRF3" s="3" t="s">
        <v>1012</v>
      </c>
      <c r="GRG3" s="3" t="s">
        <v>1012</v>
      </c>
      <c r="GRH3" s="3" t="s">
        <v>1012</v>
      </c>
      <c r="GRI3" s="3" t="s">
        <v>1012</v>
      </c>
      <c r="GRJ3" s="3" t="s">
        <v>1012</v>
      </c>
      <c r="GRK3" s="3" t="s">
        <v>1012</v>
      </c>
      <c r="GRL3" s="3" t="s">
        <v>1012</v>
      </c>
      <c r="GRM3" s="3" t="s">
        <v>1012</v>
      </c>
      <c r="GRN3" s="3" t="s">
        <v>1012</v>
      </c>
      <c r="GRO3" s="3" t="s">
        <v>1012</v>
      </c>
      <c r="GRP3" s="3" t="s">
        <v>1012</v>
      </c>
      <c r="GRQ3" s="3" t="s">
        <v>1012</v>
      </c>
      <c r="GRR3" s="3" t="s">
        <v>1012</v>
      </c>
      <c r="GRS3" s="3" t="s">
        <v>1012</v>
      </c>
      <c r="GRT3" s="3" t="s">
        <v>1012</v>
      </c>
      <c r="GRU3" s="3" t="s">
        <v>1012</v>
      </c>
      <c r="GRV3" s="3" t="s">
        <v>1012</v>
      </c>
      <c r="GRW3" s="3" t="s">
        <v>1012</v>
      </c>
      <c r="GRX3" s="3" t="s">
        <v>1012</v>
      </c>
      <c r="GRY3" s="3" t="s">
        <v>1012</v>
      </c>
      <c r="GRZ3" s="3" t="s">
        <v>1012</v>
      </c>
      <c r="GSA3" s="3" t="s">
        <v>1012</v>
      </c>
      <c r="GSB3" s="3" t="s">
        <v>1012</v>
      </c>
      <c r="GSC3" s="3" t="s">
        <v>1012</v>
      </c>
      <c r="GSD3" s="3" t="s">
        <v>1012</v>
      </c>
      <c r="GSE3" s="3" t="s">
        <v>1012</v>
      </c>
      <c r="GSF3" s="3" t="s">
        <v>1012</v>
      </c>
      <c r="GSG3" s="3" t="s">
        <v>1012</v>
      </c>
      <c r="GSH3" s="3" t="s">
        <v>1012</v>
      </c>
      <c r="GSI3" s="3" t="s">
        <v>1012</v>
      </c>
      <c r="GSJ3" s="3" t="s">
        <v>1012</v>
      </c>
      <c r="GSK3" s="3" t="s">
        <v>1012</v>
      </c>
      <c r="GSL3" s="3" t="s">
        <v>1012</v>
      </c>
      <c r="GSM3" s="3" t="s">
        <v>1012</v>
      </c>
      <c r="GSN3" s="3" t="s">
        <v>1012</v>
      </c>
      <c r="GSO3" s="3" t="s">
        <v>1012</v>
      </c>
      <c r="GSP3" s="3" t="s">
        <v>1012</v>
      </c>
      <c r="GSQ3" s="3" t="s">
        <v>1012</v>
      </c>
      <c r="GSR3" s="3" t="s">
        <v>1012</v>
      </c>
      <c r="GSS3" s="3" t="s">
        <v>1012</v>
      </c>
      <c r="GST3" s="3" t="s">
        <v>1012</v>
      </c>
      <c r="GSU3" s="3" t="s">
        <v>1012</v>
      </c>
      <c r="GSV3" s="3" t="s">
        <v>1012</v>
      </c>
      <c r="GSW3" s="3" t="s">
        <v>1012</v>
      </c>
      <c r="GSX3" s="3" t="s">
        <v>1012</v>
      </c>
      <c r="GSY3" s="3" t="s">
        <v>1012</v>
      </c>
      <c r="GSZ3" s="3" t="s">
        <v>1012</v>
      </c>
      <c r="GTA3" s="3" t="s">
        <v>1012</v>
      </c>
      <c r="GTB3" s="3" t="s">
        <v>1012</v>
      </c>
      <c r="GTC3" s="3" t="s">
        <v>1012</v>
      </c>
      <c r="GTD3" s="3" t="s">
        <v>1012</v>
      </c>
      <c r="GTE3" s="3" t="s">
        <v>1012</v>
      </c>
      <c r="GTF3" s="3" t="s">
        <v>1012</v>
      </c>
      <c r="GTG3" s="3" t="s">
        <v>1012</v>
      </c>
      <c r="GTH3" s="3" t="s">
        <v>1012</v>
      </c>
      <c r="GTI3" s="3" t="s">
        <v>1012</v>
      </c>
      <c r="GTJ3" s="3" t="s">
        <v>1012</v>
      </c>
      <c r="GTK3" s="3" t="s">
        <v>1012</v>
      </c>
      <c r="GTL3" s="3" t="s">
        <v>1012</v>
      </c>
      <c r="GTM3" s="3" t="s">
        <v>1012</v>
      </c>
      <c r="GTN3" s="3" t="s">
        <v>1012</v>
      </c>
      <c r="GTO3" s="3" t="s">
        <v>1012</v>
      </c>
      <c r="GTP3" s="3" t="s">
        <v>1012</v>
      </c>
      <c r="GTQ3" s="3" t="s">
        <v>1012</v>
      </c>
      <c r="GTR3" s="3" t="s">
        <v>1012</v>
      </c>
      <c r="GTS3" s="3" t="s">
        <v>1012</v>
      </c>
      <c r="GTT3" s="3" t="s">
        <v>1012</v>
      </c>
      <c r="GTU3" s="3" t="s">
        <v>1012</v>
      </c>
      <c r="GTV3" s="3" t="s">
        <v>1012</v>
      </c>
      <c r="GTW3" s="3" t="s">
        <v>1012</v>
      </c>
      <c r="GTX3" s="3" t="s">
        <v>1012</v>
      </c>
      <c r="GTY3" s="3" t="s">
        <v>1012</v>
      </c>
      <c r="GTZ3" s="3" t="s">
        <v>1012</v>
      </c>
      <c r="GUA3" s="3" t="s">
        <v>1012</v>
      </c>
      <c r="GUB3" s="3" t="s">
        <v>1012</v>
      </c>
      <c r="GUC3" s="3" t="s">
        <v>1012</v>
      </c>
      <c r="GUD3" s="3" t="s">
        <v>1012</v>
      </c>
      <c r="GUE3" s="3" t="s">
        <v>1012</v>
      </c>
      <c r="GUF3" s="3" t="s">
        <v>1012</v>
      </c>
      <c r="GUG3" s="3" t="s">
        <v>1012</v>
      </c>
      <c r="GUH3" s="3" t="s">
        <v>1012</v>
      </c>
      <c r="GUI3" s="3" t="s">
        <v>1012</v>
      </c>
      <c r="GUJ3" s="3" t="s">
        <v>1012</v>
      </c>
      <c r="GUK3" s="3" t="s">
        <v>1012</v>
      </c>
      <c r="GUL3" s="3" t="s">
        <v>1012</v>
      </c>
      <c r="GUM3" s="3" t="s">
        <v>1012</v>
      </c>
      <c r="GUN3" s="3" t="s">
        <v>1012</v>
      </c>
      <c r="GUO3" s="3" t="s">
        <v>1012</v>
      </c>
      <c r="GUP3" s="3" t="s">
        <v>1012</v>
      </c>
      <c r="GUQ3" s="3" t="s">
        <v>1012</v>
      </c>
      <c r="GUR3" s="3" t="s">
        <v>1012</v>
      </c>
      <c r="GUS3" s="3" t="s">
        <v>1012</v>
      </c>
      <c r="GUT3" s="3" t="s">
        <v>1012</v>
      </c>
      <c r="GUU3" s="3" t="s">
        <v>1012</v>
      </c>
      <c r="GUV3" s="3" t="s">
        <v>1012</v>
      </c>
      <c r="GUW3" s="3" t="s">
        <v>1012</v>
      </c>
      <c r="GUX3" s="3" t="s">
        <v>1012</v>
      </c>
      <c r="GUY3" s="3" t="s">
        <v>1012</v>
      </c>
      <c r="GUZ3" s="3" t="s">
        <v>1012</v>
      </c>
      <c r="GVA3" s="3" t="s">
        <v>1012</v>
      </c>
      <c r="GVB3" s="3" t="s">
        <v>1012</v>
      </c>
      <c r="GVC3" s="3" t="s">
        <v>1012</v>
      </c>
      <c r="GVD3" s="3" t="s">
        <v>1012</v>
      </c>
      <c r="GVE3" s="3" t="s">
        <v>1012</v>
      </c>
      <c r="GVF3" s="3" t="s">
        <v>1012</v>
      </c>
      <c r="GVG3" s="3" t="s">
        <v>1012</v>
      </c>
      <c r="GVH3" s="3" t="s">
        <v>1012</v>
      </c>
      <c r="GVI3" s="3" t="s">
        <v>1012</v>
      </c>
      <c r="GVJ3" s="3" t="s">
        <v>1012</v>
      </c>
      <c r="GVK3" s="3" t="s">
        <v>1012</v>
      </c>
      <c r="GVL3" s="3" t="s">
        <v>1012</v>
      </c>
      <c r="GVM3" s="3" t="s">
        <v>1012</v>
      </c>
      <c r="GVN3" s="3" t="s">
        <v>1012</v>
      </c>
      <c r="GVO3" s="3" t="s">
        <v>1012</v>
      </c>
      <c r="GVP3" s="3" t="s">
        <v>1012</v>
      </c>
      <c r="GVQ3" s="3" t="s">
        <v>1012</v>
      </c>
      <c r="GVR3" s="3" t="s">
        <v>1012</v>
      </c>
      <c r="GVS3" s="3" t="s">
        <v>1012</v>
      </c>
      <c r="GVT3" s="3" t="s">
        <v>1012</v>
      </c>
      <c r="GVU3" s="3" t="s">
        <v>1012</v>
      </c>
      <c r="GVV3" s="3" t="s">
        <v>1012</v>
      </c>
      <c r="GVW3" s="3" t="s">
        <v>1012</v>
      </c>
      <c r="GVX3" s="3" t="s">
        <v>1012</v>
      </c>
      <c r="GVY3" s="3" t="s">
        <v>1012</v>
      </c>
      <c r="GVZ3" s="3" t="s">
        <v>1012</v>
      </c>
      <c r="GWA3" s="3" t="s">
        <v>1012</v>
      </c>
      <c r="GWB3" s="3" t="s">
        <v>1012</v>
      </c>
      <c r="GWC3" s="3" t="s">
        <v>1012</v>
      </c>
      <c r="GWD3" s="3" t="s">
        <v>1012</v>
      </c>
      <c r="GWE3" s="3" t="s">
        <v>1012</v>
      </c>
      <c r="GWF3" s="3" t="s">
        <v>1012</v>
      </c>
      <c r="GWG3" s="3" t="s">
        <v>1012</v>
      </c>
      <c r="GWH3" s="3" t="s">
        <v>1012</v>
      </c>
      <c r="GWI3" s="3" t="s">
        <v>1012</v>
      </c>
      <c r="GWJ3" s="3" t="s">
        <v>1012</v>
      </c>
      <c r="GWK3" s="3" t="s">
        <v>1012</v>
      </c>
      <c r="GWL3" s="3" t="s">
        <v>1012</v>
      </c>
      <c r="GWM3" s="3" t="s">
        <v>1012</v>
      </c>
      <c r="GWN3" s="3" t="s">
        <v>1012</v>
      </c>
      <c r="GWO3" s="3" t="s">
        <v>1012</v>
      </c>
      <c r="GWP3" s="3" t="s">
        <v>1012</v>
      </c>
      <c r="GWQ3" s="3" t="s">
        <v>1012</v>
      </c>
      <c r="GWR3" s="3" t="s">
        <v>1012</v>
      </c>
      <c r="GWS3" s="3" t="s">
        <v>1012</v>
      </c>
      <c r="GWT3" s="3" t="s">
        <v>1012</v>
      </c>
      <c r="GWU3" s="3" t="s">
        <v>1012</v>
      </c>
      <c r="GWV3" s="3" t="s">
        <v>1012</v>
      </c>
      <c r="GWW3" s="3" t="s">
        <v>1012</v>
      </c>
      <c r="GWX3" s="3" t="s">
        <v>1012</v>
      </c>
      <c r="GWY3" s="3" t="s">
        <v>1012</v>
      </c>
      <c r="GWZ3" s="3" t="s">
        <v>1012</v>
      </c>
      <c r="GXA3" s="3" t="s">
        <v>1012</v>
      </c>
      <c r="GXB3" s="3" t="s">
        <v>1012</v>
      </c>
      <c r="GXC3" s="3" t="s">
        <v>1012</v>
      </c>
      <c r="GXD3" s="3" t="s">
        <v>1012</v>
      </c>
      <c r="GXE3" s="3" t="s">
        <v>1012</v>
      </c>
      <c r="GXF3" s="3" t="s">
        <v>1012</v>
      </c>
      <c r="GXG3" s="3" t="s">
        <v>1012</v>
      </c>
      <c r="GXH3" s="3" t="s">
        <v>1012</v>
      </c>
      <c r="GXI3" s="3" t="s">
        <v>1012</v>
      </c>
      <c r="GXJ3" s="3" t="s">
        <v>1012</v>
      </c>
      <c r="GXK3" s="3" t="s">
        <v>1012</v>
      </c>
      <c r="GXL3" s="3" t="s">
        <v>1012</v>
      </c>
      <c r="GXM3" s="3" t="s">
        <v>1012</v>
      </c>
      <c r="GXN3" s="3" t="s">
        <v>1012</v>
      </c>
      <c r="GXO3" s="3" t="s">
        <v>1012</v>
      </c>
      <c r="GXP3" s="3" t="s">
        <v>1012</v>
      </c>
      <c r="GXQ3" s="3" t="s">
        <v>1012</v>
      </c>
      <c r="GXR3" s="3" t="s">
        <v>1012</v>
      </c>
      <c r="GXS3" s="3" t="s">
        <v>1012</v>
      </c>
      <c r="GXT3" s="3" t="s">
        <v>1012</v>
      </c>
      <c r="GXU3" s="3" t="s">
        <v>1012</v>
      </c>
      <c r="GXV3" s="3" t="s">
        <v>1012</v>
      </c>
      <c r="GXW3" s="3" t="s">
        <v>1012</v>
      </c>
      <c r="GXX3" s="3" t="s">
        <v>1012</v>
      </c>
      <c r="GXY3" s="3" t="s">
        <v>1012</v>
      </c>
      <c r="GXZ3" s="3" t="s">
        <v>1012</v>
      </c>
      <c r="GYA3" s="3" t="s">
        <v>1012</v>
      </c>
      <c r="GYB3" s="3" t="s">
        <v>1012</v>
      </c>
      <c r="GYC3" s="3" t="s">
        <v>1012</v>
      </c>
      <c r="GYD3" s="3" t="s">
        <v>1012</v>
      </c>
      <c r="GYE3" s="3" t="s">
        <v>1012</v>
      </c>
      <c r="GYF3" s="3" t="s">
        <v>1012</v>
      </c>
      <c r="GYG3" s="3" t="s">
        <v>1012</v>
      </c>
      <c r="GYH3" s="3" t="s">
        <v>1012</v>
      </c>
      <c r="GYI3" s="3" t="s">
        <v>1012</v>
      </c>
      <c r="GYJ3" s="3" t="s">
        <v>1012</v>
      </c>
      <c r="GYK3" s="3" t="s">
        <v>1012</v>
      </c>
      <c r="GYL3" s="3" t="s">
        <v>1012</v>
      </c>
      <c r="GYM3" s="3" t="s">
        <v>1012</v>
      </c>
      <c r="GYN3" s="3" t="s">
        <v>1012</v>
      </c>
      <c r="GYO3" s="3" t="s">
        <v>1012</v>
      </c>
      <c r="GYP3" s="3" t="s">
        <v>1012</v>
      </c>
      <c r="GYQ3" s="3" t="s">
        <v>1012</v>
      </c>
      <c r="GYR3" s="3" t="s">
        <v>1012</v>
      </c>
      <c r="GYS3" s="3" t="s">
        <v>1012</v>
      </c>
      <c r="GYT3" s="3" t="s">
        <v>1012</v>
      </c>
      <c r="GYU3" s="3" t="s">
        <v>1012</v>
      </c>
      <c r="GYV3" s="3" t="s">
        <v>1012</v>
      </c>
      <c r="GYW3" s="3" t="s">
        <v>1012</v>
      </c>
      <c r="GYX3" s="3" t="s">
        <v>1012</v>
      </c>
      <c r="GYY3" s="3" t="s">
        <v>1012</v>
      </c>
      <c r="GYZ3" s="3" t="s">
        <v>1012</v>
      </c>
      <c r="GZA3" s="3" t="s">
        <v>1012</v>
      </c>
      <c r="GZB3" s="3" t="s">
        <v>1012</v>
      </c>
      <c r="GZC3" s="3" t="s">
        <v>1012</v>
      </c>
      <c r="GZD3" s="3" t="s">
        <v>1012</v>
      </c>
      <c r="GZE3" s="3" t="s">
        <v>1012</v>
      </c>
      <c r="GZF3" s="3" t="s">
        <v>1012</v>
      </c>
      <c r="GZG3" s="3" t="s">
        <v>1012</v>
      </c>
      <c r="GZH3" s="3" t="s">
        <v>1012</v>
      </c>
      <c r="GZI3" s="3" t="s">
        <v>1012</v>
      </c>
      <c r="GZJ3" s="3" t="s">
        <v>1012</v>
      </c>
      <c r="GZK3" s="3" t="s">
        <v>1012</v>
      </c>
      <c r="GZL3" s="3" t="s">
        <v>1012</v>
      </c>
      <c r="GZM3" s="3" t="s">
        <v>1012</v>
      </c>
      <c r="GZN3" s="3" t="s">
        <v>1012</v>
      </c>
      <c r="GZO3" s="3" t="s">
        <v>1012</v>
      </c>
      <c r="GZP3" s="3" t="s">
        <v>1012</v>
      </c>
      <c r="GZQ3" s="3" t="s">
        <v>1012</v>
      </c>
      <c r="GZR3" s="3" t="s">
        <v>1012</v>
      </c>
      <c r="GZS3" s="3" t="s">
        <v>1012</v>
      </c>
      <c r="GZT3" s="3" t="s">
        <v>1012</v>
      </c>
      <c r="GZU3" s="3" t="s">
        <v>1012</v>
      </c>
      <c r="GZV3" s="3" t="s">
        <v>1012</v>
      </c>
      <c r="GZW3" s="3" t="s">
        <v>1012</v>
      </c>
      <c r="GZX3" s="3" t="s">
        <v>1012</v>
      </c>
      <c r="GZY3" s="3" t="s">
        <v>1012</v>
      </c>
      <c r="GZZ3" s="3" t="s">
        <v>1012</v>
      </c>
      <c r="HAA3" s="3" t="s">
        <v>1012</v>
      </c>
      <c r="HAB3" s="3" t="s">
        <v>1012</v>
      </c>
      <c r="HAC3" s="3" t="s">
        <v>1012</v>
      </c>
      <c r="HAD3" s="3" t="s">
        <v>1012</v>
      </c>
      <c r="HAE3" s="3" t="s">
        <v>1012</v>
      </c>
      <c r="HAF3" s="3" t="s">
        <v>1012</v>
      </c>
      <c r="HAG3" s="3" t="s">
        <v>1012</v>
      </c>
      <c r="HAH3" s="3" t="s">
        <v>1012</v>
      </c>
      <c r="HAI3" s="3" t="s">
        <v>1012</v>
      </c>
      <c r="HAJ3" s="3" t="s">
        <v>1012</v>
      </c>
      <c r="HAK3" s="3" t="s">
        <v>1012</v>
      </c>
      <c r="HAL3" s="3" t="s">
        <v>1012</v>
      </c>
      <c r="HAM3" s="3" t="s">
        <v>1012</v>
      </c>
      <c r="HAN3" s="3" t="s">
        <v>1012</v>
      </c>
      <c r="HAO3" s="3" t="s">
        <v>1012</v>
      </c>
      <c r="HAP3" s="3" t="s">
        <v>1012</v>
      </c>
      <c r="HAQ3" s="3" t="s">
        <v>1012</v>
      </c>
      <c r="HAR3" s="3" t="s">
        <v>1012</v>
      </c>
      <c r="HAS3" s="3" t="s">
        <v>1012</v>
      </c>
      <c r="HAT3" s="3" t="s">
        <v>1012</v>
      </c>
      <c r="HAU3" s="3" t="s">
        <v>1012</v>
      </c>
      <c r="HAV3" s="3" t="s">
        <v>1012</v>
      </c>
      <c r="HAW3" s="3" t="s">
        <v>1012</v>
      </c>
      <c r="HAX3" s="3" t="s">
        <v>1012</v>
      </c>
      <c r="HAY3" s="3" t="s">
        <v>1012</v>
      </c>
      <c r="HAZ3" s="3" t="s">
        <v>1012</v>
      </c>
      <c r="HBA3" s="3" t="s">
        <v>1012</v>
      </c>
      <c r="HBB3" s="3" t="s">
        <v>1012</v>
      </c>
      <c r="HBC3" s="3" t="s">
        <v>1012</v>
      </c>
      <c r="HBD3" s="3" t="s">
        <v>1012</v>
      </c>
      <c r="HBE3" s="3" t="s">
        <v>1012</v>
      </c>
      <c r="HBF3" s="3" t="s">
        <v>1012</v>
      </c>
      <c r="HBG3" s="3" t="s">
        <v>1012</v>
      </c>
      <c r="HBH3" s="3" t="s">
        <v>1012</v>
      </c>
      <c r="HBI3" s="3" t="s">
        <v>1012</v>
      </c>
      <c r="HBJ3" s="3" t="s">
        <v>1012</v>
      </c>
      <c r="HBK3" s="3" t="s">
        <v>1012</v>
      </c>
      <c r="HBL3" s="3" t="s">
        <v>1012</v>
      </c>
      <c r="HBM3" s="3" t="s">
        <v>1012</v>
      </c>
      <c r="HBN3" s="3" t="s">
        <v>1012</v>
      </c>
      <c r="HBO3" s="3" t="s">
        <v>1012</v>
      </c>
      <c r="HBP3" s="3" t="s">
        <v>1012</v>
      </c>
      <c r="HBQ3" s="3" t="s">
        <v>1012</v>
      </c>
      <c r="HBR3" s="3" t="s">
        <v>1012</v>
      </c>
      <c r="HBS3" s="3" t="s">
        <v>1012</v>
      </c>
      <c r="HBT3" s="3" t="s">
        <v>1012</v>
      </c>
      <c r="HBU3" s="3" t="s">
        <v>1012</v>
      </c>
      <c r="HBV3" s="3" t="s">
        <v>1012</v>
      </c>
      <c r="HBW3" s="3" t="s">
        <v>1012</v>
      </c>
      <c r="HBX3" s="3" t="s">
        <v>1012</v>
      </c>
      <c r="HBY3" s="3" t="s">
        <v>1012</v>
      </c>
      <c r="HBZ3" s="3" t="s">
        <v>1012</v>
      </c>
      <c r="HCA3" s="3" t="s">
        <v>1012</v>
      </c>
      <c r="HCB3" s="3" t="s">
        <v>1012</v>
      </c>
      <c r="HCC3" s="3" t="s">
        <v>1012</v>
      </c>
      <c r="HCD3" s="3" t="s">
        <v>1012</v>
      </c>
      <c r="HCE3" s="3" t="s">
        <v>1012</v>
      </c>
      <c r="HCF3" s="3" t="s">
        <v>1012</v>
      </c>
      <c r="HCG3" s="3" t="s">
        <v>1012</v>
      </c>
      <c r="HCH3" s="3" t="s">
        <v>1012</v>
      </c>
      <c r="HCI3" s="3" t="s">
        <v>1012</v>
      </c>
      <c r="HCJ3" s="3" t="s">
        <v>1012</v>
      </c>
      <c r="HCK3" s="3" t="s">
        <v>1012</v>
      </c>
      <c r="HCL3" s="3" t="s">
        <v>1012</v>
      </c>
      <c r="HCM3" s="3" t="s">
        <v>1012</v>
      </c>
      <c r="HCN3" s="3" t="s">
        <v>1012</v>
      </c>
      <c r="HCO3" s="3" t="s">
        <v>1012</v>
      </c>
      <c r="HCP3" s="3" t="s">
        <v>1012</v>
      </c>
      <c r="HCQ3" s="3" t="s">
        <v>1012</v>
      </c>
      <c r="HCR3" s="3" t="s">
        <v>1012</v>
      </c>
      <c r="HCS3" s="3" t="s">
        <v>1012</v>
      </c>
      <c r="HCT3" s="3" t="s">
        <v>1012</v>
      </c>
      <c r="HCU3" s="3" t="s">
        <v>1012</v>
      </c>
      <c r="HCV3" s="3" t="s">
        <v>1012</v>
      </c>
      <c r="HCW3" s="3" t="s">
        <v>1012</v>
      </c>
      <c r="HCX3" s="3" t="s">
        <v>1012</v>
      </c>
      <c r="HCY3" s="3" t="s">
        <v>1012</v>
      </c>
      <c r="HCZ3" s="3" t="s">
        <v>1012</v>
      </c>
      <c r="HDA3" s="3" t="s">
        <v>1012</v>
      </c>
      <c r="HDB3" s="3" t="s">
        <v>1012</v>
      </c>
      <c r="HDC3" s="3" t="s">
        <v>1012</v>
      </c>
      <c r="HDD3" s="3" t="s">
        <v>1012</v>
      </c>
      <c r="HDE3" s="3" t="s">
        <v>1012</v>
      </c>
      <c r="HDF3" s="3" t="s">
        <v>1012</v>
      </c>
      <c r="HDG3" s="3" t="s">
        <v>1012</v>
      </c>
      <c r="HDH3" s="3" t="s">
        <v>1012</v>
      </c>
      <c r="HDI3" s="3" t="s">
        <v>1012</v>
      </c>
      <c r="HDJ3" s="3" t="s">
        <v>1012</v>
      </c>
      <c r="HDK3" s="3" t="s">
        <v>1012</v>
      </c>
      <c r="HDL3" s="3" t="s">
        <v>1012</v>
      </c>
      <c r="HDM3" s="3" t="s">
        <v>1012</v>
      </c>
      <c r="HDN3" s="3" t="s">
        <v>1012</v>
      </c>
      <c r="HDO3" s="3" t="s">
        <v>1012</v>
      </c>
      <c r="HDP3" s="3" t="s">
        <v>1012</v>
      </c>
      <c r="HDQ3" s="3" t="s">
        <v>1012</v>
      </c>
      <c r="HDR3" s="3" t="s">
        <v>1012</v>
      </c>
      <c r="HDS3" s="3" t="s">
        <v>1012</v>
      </c>
      <c r="HDT3" s="3" t="s">
        <v>1012</v>
      </c>
      <c r="HDU3" s="3" t="s">
        <v>1012</v>
      </c>
      <c r="HDV3" s="3" t="s">
        <v>1012</v>
      </c>
      <c r="HDW3" s="3" t="s">
        <v>1012</v>
      </c>
      <c r="HDX3" s="3" t="s">
        <v>1012</v>
      </c>
      <c r="HDY3" s="3" t="s">
        <v>1012</v>
      </c>
      <c r="HDZ3" s="3" t="s">
        <v>1012</v>
      </c>
      <c r="HEA3" s="3" t="s">
        <v>1012</v>
      </c>
      <c r="HEB3" s="3" t="s">
        <v>1012</v>
      </c>
      <c r="HEC3" s="3" t="s">
        <v>1012</v>
      </c>
      <c r="HED3" s="3" t="s">
        <v>1012</v>
      </c>
      <c r="HEE3" s="3" t="s">
        <v>1012</v>
      </c>
      <c r="HEF3" s="3" t="s">
        <v>1012</v>
      </c>
      <c r="HEG3" s="3" t="s">
        <v>1012</v>
      </c>
      <c r="HEH3" s="3" t="s">
        <v>1012</v>
      </c>
      <c r="HEI3" s="3" t="s">
        <v>1012</v>
      </c>
      <c r="HEJ3" s="3" t="s">
        <v>1012</v>
      </c>
      <c r="HEK3" s="3" t="s">
        <v>1012</v>
      </c>
      <c r="HEL3" s="3" t="s">
        <v>1012</v>
      </c>
      <c r="HEM3" s="3" t="s">
        <v>1012</v>
      </c>
      <c r="HEN3" s="3" t="s">
        <v>1012</v>
      </c>
      <c r="HEO3" s="3" t="s">
        <v>1012</v>
      </c>
      <c r="HEP3" s="3" t="s">
        <v>1012</v>
      </c>
      <c r="HEQ3" s="3" t="s">
        <v>1012</v>
      </c>
      <c r="HER3" s="3" t="s">
        <v>1012</v>
      </c>
      <c r="HES3" s="3" t="s">
        <v>1012</v>
      </c>
      <c r="HET3" s="3" t="s">
        <v>1012</v>
      </c>
      <c r="HEU3" s="3" t="s">
        <v>1012</v>
      </c>
      <c r="HEV3" s="3" t="s">
        <v>1012</v>
      </c>
      <c r="HEW3" s="3" t="s">
        <v>1012</v>
      </c>
      <c r="HEX3" s="3" t="s">
        <v>1012</v>
      </c>
      <c r="HEY3" s="3" t="s">
        <v>1012</v>
      </c>
      <c r="HEZ3" s="3" t="s">
        <v>1012</v>
      </c>
      <c r="HFA3" s="3" t="s">
        <v>1012</v>
      </c>
      <c r="HFB3" s="3" t="s">
        <v>1012</v>
      </c>
      <c r="HFC3" s="3" t="s">
        <v>1012</v>
      </c>
      <c r="HFD3" s="3" t="s">
        <v>1012</v>
      </c>
      <c r="HFE3" s="3" t="s">
        <v>1012</v>
      </c>
      <c r="HFF3" s="3" t="s">
        <v>1012</v>
      </c>
      <c r="HFG3" s="3" t="s">
        <v>1012</v>
      </c>
      <c r="HFH3" s="3" t="s">
        <v>1012</v>
      </c>
      <c r="HFI3" s="3" t="s">
        <v>1012</v>
      </c>
      <c r="HFJ3" s="3" t="s">
        <v>1012</v>
      </c>
      <c r="HFK3" s="3" t="s">
        <v>1012</v>
      </c>
      <c r="HFL3" s="3" t="s">
        <v>1012</v>
      </c>
      <c r="HFM3" s="3" t="s">
        <v>1012</v>
      </c>
      <c r="HFN3" s="3" t="s">
        <v>1012</v>
      </c>
      <c r="HFO3" s="3" t="s">
        <v>1012</v>
      </c>
      <c r="HFP3" s="3" t="s">
        <v>1012</v>
      </c>
      <c r="HFQ3" s="3" t="s">
        <v>1012</v>
      </c>
      <c r="HFR3" s="3" t="s">
        <v>1012</v>
      </c>
      <c r="HFS3" s="3" t="s">
        <v>1012</v>
      </c>
      <c r="HFT3" s="3" t="s">
        <v>1012</v>
      </c>
      <c r="HFU3" s="3" t="s">
        <v>1012</v>
      </c>
      <c r="HFV3" s="3" t="s">
        <v>1012</v>
      </c>
      <c r="HFW3" s="3" t="s">
        <v>1012</v>
      </c>
      <c r="HFX3" s="3" t="s">
        <v>1012</v>
      </c>
      <c r="HFY3" s="3" t="s">
        <v>1012</v>
      </c>
      <c r="HFZ3" s="3" t="s">
        <v>1012</v>
      </c>
      <c r="HGA3" s="3" t="s">
        <v>1012</v>
      </c>
      <c r="HGB3" s="3" t="s">
        <v>1012</v>
      </c>
      <c r="HGC3" s="3" t="s">
        <v>1012</v>
      </c>
      <c r="HGD3" s="3" t="s">
        <v>1012</v>
      </c>
      <c r="HGE3" s="3" t="s">
        <v>1012</v>
      </c>
      <c r="HGF3" s="3" t="s">
        <v>1012</v>
      </c>
      <c r="HGG3" s="3" t="s">
        <v>1012</v>
      </c>
      <c r="HGH3" s="3" t="s">
        <v>1012</v>
      </c>
      <c r="HGI3" s="3" t="s">
        <v>1012</v>
      </c>
      <c r="HGJ3" s="3" t="s">
        <v>1012</v>
      </c>
      <c r="HGK3" s="3" t="s">
        <v>1012</v>
      </c>
      <c r="HGL3" s="3" t="s">
        <v>1012</v>
      </c>
      <c r="HGM3" s="3" t="s">
        <v>1012</v>
      </c>
      <c r="HGN3" s="3" t="s">
        <v>1012</v>
      </c>
      <c r="HGO3" s="3" t="s">
        <v>1012</v>
      </c>
      <c r="HGP3" s="3" t="s">
        <v>1012</v>
      </c>
      <c r="HGQ3" s="3" t="s">
        <v>1012</v>
      </c>
      <c r="HGR3" s="3" t="s">
        <v>1012</v>
      </c>
      <c r="HGS3" s="3" t="s">
        <v>1012</v>
      </c>
      <c r="HGT3" s="3" t="s">
        <v>1012</v>
      </c>
      <c r="HGU3" s="3" t="s">
        <v>1012</v>
      </c>
      <c r="HGV3" s="3" t="s">
        <v>1012</v>
      </c>
      <c r="HGW3" s="3" t="s">
        <v>1012</v>
      </c>
      <c r="HGX3" s="3" t="s">
        <v>1012</v>
      </c>
      <c r="HGY3" s="3" t="s">
        <v>1012</v>
      </c>
      <c r="HGZ3" s="3" t="s">
        <v>1012</v>
      </c>
      <c r="HHA3" s="3" t="s">
        <v>1012</v>
      </c>
      <c r="HHB3" s="3" t="s">
        <v>1012</v>
      </c>
      <c r="HHC3" s="3" t="s">
        <v>1012</v>
      </c>
      <c r="HHD3" s="3" t="s">
        <v>1012</v>
      </c>
      <c r="HHE3" s="3" t="s">
        <v>1012</v>
      </c>
      <c r="HHF3" s="3" t="s">
        <v>1012</v>
      </c>
      <c r="HHG3" s="3" t="s">
        <v>1012</v>
      </c>
      <c r="HHH3" s="3" t="s">
        <v>1012</v>
      </c>
      <c r="HHI3" s="3" t="s">
        <v>1012</v>
      </c>
      <c r="HHJ3" s="3" t="s">
        <v>1012</v>
      </c>
      <c r="HHK3" s="3" t="s">
        <v>1012</v>
      </c>
      <c r="HHL3" s="3" t="s">
        <v>1012</v>
      </c>
      <c r="HHM3" s="3" t="s">
        <v>1012</v>
      </c>
      <c r="HHN3" s="3" t="s">
        <v>1012</v>
      </c>
      <c r="HHO3" s="3" t="s">
        <v>1012</v>
      </c>
      <c r="HHP3" s="3" t="s">
        <v>1012</v>
      </c>
      <c r="HHQ3" s="3" t="s">
        <v>1012</v>
      </c>
      <c r="HHR3" s="3" t="s">
        <v>1012</v>
      </c>
      <c r="HHS3" s="3" t="s">
        <v>1012</v>
      </c>
      <c r="HHT3" s="3" t="s">
        <v>1012</v>
      </c>
      <c r="HHU3" s="3" t="s">
        <v>1012</v>
      </c>
      <c r="HHV3" s="3" t="s">
        <v>1012</v>
      </c>
      <c r="HHW3" s="3" t="s">
        <v>1012</v>
      </c>
      <c r="HHX3" s="3" t="s">
        <v>1012</v>
      </c>
      <c r="HHY3" s="3" t="s">
        <v>1012</v>
      </c>
      <c r="HHZ3" s="3" t="s">
        <v>1012</v>
      </c>
      <c r="HIA3" s="3" t="s">
        <v>1012</v>
      </c>
      <c r="HIB3" s="3" t="s">
        <v>1012</v>
      </c>
      <c r="HIC3" s="3" t="s">
        <v>1012</v>
      </c>
      <c r="HID3" s="3" t="s">
        <v>1012</v>
      </c>
      <c r="HIE3" s="3" t="s">
        <v>1012</v>
      </c>
      <c r="HIF3" s="3" t="s">
        <v>1012</v>
      </c>
      <c r="HIG3" s="3" t="s">
        <v>1012</v>
      </c>
      <c r="HIH3" s="3" t="s">
        <v>1012</v>
      </c>
      <c r="HII3" s="3" t="s">
        <v>1012</v>
      </c>
      <c r="HIJ3" s="3" t="s">
        <v>1012</v>
      </c>
      <c r="HIK3" s="3" t="s">
        <v>1012</v>
      </c>
      <c r="HIL3" s="3" t="s">
        <v>1012</v>
      </c>
      <c r="HIM3" s="3" t="s">
        <v>1012</v>
      </c>
      <c r="HIN3" s="3" t="s">
        <v>1012</v>
      </c>
      <c r="HIO3" s="3" t="s">
        <v>1012</v>
      </c>
      <c r="HIP3" s="3" t="s">
        <v>1012</v>
      </c>
      <c r="HIQ3" s="3" t="s">
        <v>1012</v>
      </c>
      <c r="HIR3" s="3" t="s">
        <v>1012</v>
      </c>
      <c r="HIS3" s="3" t="s">
        <v>1012</v>
      </c>
      <c r="HIT3" s="3" t="s">
        <v>1012</v>
      </c>
      <c r="HIU3" s="3" t="s">
        <v>1012</v>
      </c>
      <c r="HIV3" s="3" t="s">
        <v>1012</v>
      </c>
      <c r="HIW3" s="3" t="s">
        <v>1012</v>
      </c>
      <c r="HIX3" s="3" t="s">
        <v>1012</v>
      </c>
      <c r="HIY3" s="3" t="s">
        <v>1012</v>
      </c>
      <c r="HIZ3" s="3" t="s">
        <v>1012</v>
      </c>
      <c r="HJA3" s="3" t="s">
        <v>1012</v>
      </c>
      <c r="HJB3" s="3" t="s">
        <v>1012</v>
      </c>
      <c r="HJC3" s="3" t="s">
        <v>1012</v>
      </c>
      <c r="HJD3" s="3" t="s">
        <v>1012</v>
      </c>
      <c r="HJE3" s="3" t="s">
        <v>1012</v>
      </c>
      <c r="HJF3" s="3" t="s">
        <v>1012</v>
      </c>
      <c r="HJG3" s="3" t="s">
        <v>1012</v>
      </c>
      <c r="HJH3" s="3" t="s">
        <v>1012</v>
      </c>
      <c r="HJI3" s="3" t="s">
        <v>1012</v>
      </c>
      <c r="HJJ3" s="3" t="s">
        <v>1012</v>
      </c>
      <c r="HJK3" s="3" t="s">
        <v>1012</v>
      </c>
      <c r="HJL3" s="3" t="s">
        <v>1012</v>
      </c>
      <c r="HJM3" s="3" t="s">
        <v>1012</v>
      </c>
      <c r="HJN3" s="3" t="s">
        <v>1012</v>
      </c>
      <c r="HJO3" s="3" t="s">
        <v>1012</v>
      </c>
      <c r="HJP3" s="3" t="s">
        <v>1012</v>
      </c>
      <c r="HJQ3" s="3" t="s">
        <v>1012</v>
      </c>
      <c r="HJR3" s="3" t="s">
        <v>1012</v>
      </c>
      <c r="HJS3" s="3" t="s">
        <v>1012</v>
      </c>
      <c r="HJT3" s="3" t="s">
        <v>1012</v>
      </c>
      <c r="HJU3" s="3" t="s">
        <v>1012</v>
      </c>
      <c r="HJV3" s="3" t="s">
        <v>1012</v>
      </c>
      <c r="HJW3" s="3" t="s">
        <v>1012</v>
      </c>
      <c r="HJX3" s="3" t="s">
        <v>1012</v>
      </c>
      <c r="HJY3" s="3" t="s">
        <v>1012</v>
      </c>
      <c r="HJZ3" s="3" t="s">
        <v>1012</v>
      </c>
      <c r="HKA3" s="3" t="s">
        <v>1012</v>
      </c>
      <c r="HKB3" s="3" t="s">
        <v>1012</v>
      </c>
      <c r="HKC3" s="3" t="s">
        <v>1012</v>
      </c>
      <c r="HKD3" s="3" t="s">
        <v>1012</v>
      </c>
      <c r="HKE3" s="3" t="s">
        <v>1012</v>
      </c>
      <c r="HKF3" s="3" t="s">
        <v>1012</v>
      </c>
      <c r="HKG3" s="3" t="s">
        <v>1012</v>
      </c>
      <c r="HKH3" s="3" t="s">
        <v>1012</v>
      </c>
      <c r="HKI3" s="3" t="s">
        <v>1012</v>
      </c>
      <c r="HKJ3" s="3" t="s">
        <v>1012</v>
      </c>
      <c r="HKK3" s="3" t="s">
        <v>1012</v>
      </c>
      <c r="HKL3" s="3" t="s">
        <v>1012</v>
      </c>
      <c r="HKM3" s="3" t="s">
        <v>1012</v>
      </c>
      <c r="HKN3" s="3" t="s">
        <v>1012</v>
      </c>
      <c r="HKO3" s="3" t="s">
        <v>1012</v>
      </c>
      <c r="HKP3" s="3" t="s">
        <v>1012</v>
      </c>
      <c r="HKQ3" s="3" t="s">
        <v>1012</v>
      </c>
      <c r="HKR3" s="3" t="s">
        <v>1012</v>
      </c>
      <c r="HKS3" s="3" t="s">
        <v>1012</v>
      </c>
      <c r="HKT3" s="3" t="s">
        <v>1012</v>
      </c>
      <c r="HKU3" s="3" t="s">
        <v>1012</v>
      </c>
      <c r="HKV3" s="3" t="s">
        <v>1012</v>
      </c>
      <c r="HKW3" s="3" t="s">
        <v>1012</v>
      </c>
      <c r="HKX3" s="3" t="s">
        <v>1012</v>
      </c>
      <c r="HKY3" s="3" t="s">
        <v>1012</v>
      </c>
      <c r="HKZ3" s="3" t="s">
        <v>1012</v>
      </c>
      <c r="HLA3" s="3" t="s">
        <v>1012</v>
      </c>
      <c r="HLB3" s="3" t="s">
        <v>1012</v>
      </c>
      <c r="HLC3" s="3" t="s">
        <v>1012</v>
      </c>
      <c r="HLD3" s="3" t="s">
        <v>1012</v>
      </c>
      <c r="HLE3" s="3" t="s">
        <v>1012</v>
      </c>
      <c r="HLF3" s="3" t="s">
        <v>1012</v>
      </c>
      <c r="HLG3" s="3" t="s">
        <v>1012</v>
      </c>
      <c r="HLH3" s="3" t="s">
        <v>1012</v>
      </c>
      <c r="HLI3" s="3" t="s">
        <v>1012</v>
      </c>
      <c r="HLJ3" s="3" t="s">
        <v>1012</v>
      </c>
      <c r="HLK3" s="3" t="s">
        <v>1012</v>
      </c>
      <c r="HLL3" s="3" t="s">
        <v>1012</v>
      </c>
      <c r="HLM3" s="3" t="s">
        <v>1012</v>
      </c>
      <c r="HLN3" s="3" t="s">
        <v>1012</v>
      </c>
      <c r="HLO3" s="3" t="s">
        <v>1012</v>
      </c>
      <c r="HLP3" s="3" t="s">
        <v>1012</v>
      </c>
      <c r="HLQ3" s="3" t="s">
        <v>1012</v>
      </c>
      <c r="HLR3" s="3" t="s">
        <v>1012</v>
      </c>
      <c r="HLS3" s="3" t="s">
        <v>1012</v>
      </c>
      <c r="HLT3" s="3" t="s">
        <v>1012</v>
      </c>
      <c r="HLU3" s="3" t="s">
        <v>1012</v>
      </c>
      <c r="HLV3" s="3" t="s">
        <v>1012</v>
      </c>
      <c r="HLW3" s="3" t="s">
        <v>1012</v>
      </c>
      <c r="HLX3" s="3" t="s">
        <v>1012</v>
      </c>
      <c r="HLY3" s="3" t="s">
        <v>1012</v>
      </c>
      <c r="HLZ3" s="3" t="s">
        <v>1012</v>
      </c>
      <c r="HMA3" s="3" t="s">
        <v>1012</v>
      </c>
      <c r="HMB3" s="3" t="s">
        <v>1012</v>
      </c>
      <c r="HMC3" s="3" t="s">
        <v>1012</v>
      </c>
      <c r="HMD3" s="3" t="s">
        <v>1012</v>
      </c>
      <c r="HME3" s="3" t="s">
        <v>1012</v>
      </c>
      <c r="HMF3" s="3" t="s">
        <v>1012</v>
      </c>
      <c r="HMG3" s="3" t="s">
        <v>1012</v>
      </c>
      <c r="HMH3" s="3" t="s">
        <v>1012</v>
      </c>
      <c r="HMI3" s="3" t="s">
        <v>1012</v>
      </c>
      <c r="HMJ3" s="3" t="s">
        <v>1012</v>
      </c>
      <c r="HMK3" s="3" t="s">
        <v>1012</v>
      </c>
      <c r="HML3" s="3" t="s">
        <v>1012</v>
      </c>
      <c r="HMM3" s="3" t="s">
        <v>1012</v>
      </c>
      <c r="HMN3" s="3" t="s">
        <v>1012</v>
      </c>
      <c r="HMO3" s="3" t="s">
        <v>1012</v>
      </c>
      <c r="HMP3" s="3" t="s">
        <v>1012</v>
      </c>
      <c r="HMQ3" s="3" t="s">
        <v>1012</v>
      </c>
      <c r="HMR3" s="3" t="s">
        <v>1012</v>
      </c>
      <c r="HMS3" s="3" t="s">
        <v>1012</v>
      </c>
      <c r="HMT3" s="3" t="s">
        <v>1012</v>
      </c>
      <c r="HMU3" s="3" t="s">
        <v>1012</v>
      </c>
      <c r="HMV3" s="3" t="s">
        <v>1012</v>
      </c>
      <c r="HMW3" s="3" t="s">
        <v>1012</v>
      </c>
      <c r="HMX3" s="3" t="s">
        <v>1012</v>
      </c>
      <c r="HMY3" s="3" t="s">
        <v>1012</v>
      </c>
      <c r="HMZ3" s="3" t="s">
        <v>1012</v>
      </c>
      <c r="HNA3" s="3" t="s">
        <v>1012</v>
      </c>
      <c r="HNB3" s="3" t="s">
        <v>1012</v>
      </c>
      <c r="HNC3" s="3" t="s">
        <v>1012</v>
      </c>
      <c r="HND3" s="3" t="s">
        <v>1012</v>
      </c>
      <c r="HNE3" s="3" t="s">
        <v>1012</v>
      </c>
      <c r="HNF3" s="3" t="s">
        <v>1012</v>
      </c>
      <c r="HNG3" s="3" t="s">
        <v>1012</v>
      </c>
      <c r="HNH3" s="3" t="s">
        <v>1012</v>
      </c>
      <c r="HNI3" s="3" t="s">
        <v>1012</v>
      </c>
      <c r="HNJ3" s="3" t="s">
        <v>1012</v>
      </c>
      <c r="HNK3" s="3" t="s">
        <v>1012</v>
      </c>
      <c r="HNL3" s="3" t="s">
        <v>1012</v>
      </c>
      <c r="HNM3" s="3" t="s">
        <v>1012</v>
      </c>
      <c r="HNN3" s="3" t="s">
        <v>1012</v>
      </c>
      <c r="HNO3" s="3" t="s">
        <v>1012</v>
      </c>
      <c r="HNP3" s="3" t="s">
        <v>1012</v>
      </c>
      <c r="HNQ3" s="3" t="s">
        <v>1012</v>
      </c>
      <c r="HNR3" s="3" t="s">
        <v>1012</v>
      </c>
      <c r="HNS3" s="3" t="s">
        <v>1012</v>
      </c>
      <c r="HNT3" s="3" t="s">
        <v>1012</v>
      </c>
      <c r="HNU3" s="3" t="s">
        <v>1012</v>
      </c>
      <c r="HNV3" s="3" t="s">
        <v>1012</v>
      </c>
      <c r="HNW3" s="3" t="s">
        <v>1012</v>
      </c>
      <c r="HNX3" s="3" t="s">
        <v>1012</v>
      </c>
      <c r="HNY3" s="3" t="s">
        <v>1012</v>
      </c>
      <c r="HNZ3" s="3" t="s">
        <v>1012</v>
      </c>
      <c r="HOA3" s="3" t="s">
        <v>1012</v>
      </c>
      <c r="HOB3" s="3" t="s">
        <v>1012</v>
      </c>
      <c r="HOC3" s="3" t="s">
        <v>1012</v>
      </c>
      <c r="HOD3" s="3" t="s">
        <v>1012</v>
      </c>
      <c r="HOE3" s="3" t="s">
        <v>1012</v>
      </c>
      <c r="HOF3" s="3" t="s">
        <v>1012</v>
      </c>
      <c r="HOG3" s="3" t="s">
        <v>1012</v>
      </c>
      <c r="HOH3" s="3" t="s">
        <v>1012</v>
      </c>
      <c r="HOI3" s="3" t="s">
        <v>1012</v>
      </c>
      <c r="HOJ3" s="3" t="s">
        <v>1012</v>
      </c>
      <c r="HOK3" s="3" t="s">
        <v>1012</v>
      </c>
      <c r="HOL3" s="3" t="s">
        <v>1012</v>
      </c>
      <c r="HOM3" s="3" t="s">
        <v>1012</v>
      </c>
      <c r="HON3" s="3" t="s">
        <v>1012</v>
      </c>
      <c r="HOO3" s="3" t="s">
        <v>1012</v>
      </c>
      <c r="HOP3" s="3" t="s">
        <v>1012</v>
      </c>
      <c r="HOQ3" s="3" t="s">
        <v>1012</v>
      </c>
      <c r="HOR3" s="3" t="s">
        <v>1012</v>
      </c>
      <c r="HOS3" s="3" t="s">
        <v>1012</v>
      </c>
      <c r="HOT3" s="3" t="s">
        <v>1012</v>
      </c>
      <c r="HOU3" s="3" t="s">
        <v>1012</v>
      </c>
      <c r="HOV3" s="3" t="s">
        <v>1012</v>
      </c>
      <c r="HOW3" s="3" t="s">
        <v>1012</v>
      </c>
      <c r="HOX3" s="3" t="s">
        <v>1012</v>
      </c>
      <c r="HOY3" s="3" t="s">
        <v>1012</v>
      </c>
      <c r="HOZ3" s="3" t="s">
        <v>1012</v>
      </c>
      <c r="HPA3" s="3" t="s">
        <v>1012</v>
      </c>
      <c r="HPB3" s="3" t="s">
        <v>1012</v>
      </c>
      <c r="HPC3" s="3" t="s">
        <v>1012</v>
      </c>
      <c r="HPD3" s="3" t="s">
        <v>1012</v>
      </c>
      <c r="HPE3" s="3" t="s">
        <v>1012</v>
      </c>
      <c r="HPF3" s="3" t="s">
        <v>1012</v>
      </c>
      <c r="HPG3" s="3" t="s">
        <v>1012</v>
      </c>
      <c r="HPH3" s="3" t="s">
        <v>1012</v>
      </c>
      <c r="HPI3" s="3" t="s">
        <v>1012</v>
      </c>
      <c r="HPJ3" s="3" t="s">
        <v>1012</v>
      </c>
      <c r="HPK3" s="3" t="s">
        <v>1012</v>
      </c>
      <c r="HPL3" s="3" t="s">
        <v>1012</v>
      </c>
      <c r="HPM3" s="3" t="s">
        <v>1012</v>
      </c>
      <c r="HPN3" s="3" t="s">
        <v>1012</v>
      </c>
      <c r="HPO3" s="3" t="s">
        <v>1012</v>
      </c>
      <c r="HPP3" s="3" t="s">
        <v>1012</v>
      </c>
      <c r="HPQ3" s="3" t="s">
        <v>1012</v>
      </c>
      <c r="HPR3" s="3" t="s">
        <v>1012</v>
      </c>
      <c r="HPS3" s="3" t="s">
        <v>1012</v>
      </c>
      <c r="HPT3" s="3" t="s">
        <v>1012</v>
      </c>
      <c r="HPU3" s="3" t="s">
        <v>1012</v>
      </c>
      <c r="HPV3" s="3" t="s">
        <v>1012</v>
      </c>
      <c r="HPW3" s="3" t="s">
        <v>1012</v>
      </c>
      <c r="HPX3" s="3" t="s">
        <v>1012</v>
      </c>
      <c r="HPY3" s="3" t="s">
        <v>1012</v>
      </c>
      <c r="HPZ3" s="3" t="s">
        <v>1012</v>
      </c>
      <c r="HQA3" s="3" t="s">
        <v>1012</v>
      </c>
      <c r="HQB3" s="3" t="s">
        <v>1012</v>
      </c>
      <c r="HQC3" s="3" t="s">
        <v>1012</v>
      </c>
      <c r="HQD3" s="3" t="s">
        <v>1012</v>
      </c>
      <c r="HQE3" s="3" t="s">
        <v>1012</v>
      </c>
      <c r="HQF3" s="3" t="s">
        <v>1012</v>
      </c>
      <c r="HQG3" s="3" t="s">
        <v>1012</v>
      </c>
      <c r="HQH3" s="3" t="s">
        <v>1012</v>
      </c>
      <c r="HQI3" s="3" t="s">
        <v>1012</v>
      </c>
      <c r="HQJ3" s="3" t="s">
        <v>1012</v>
      </c>
      <c r="HQK3" s="3" t="s">
        <v>1012</v>
      </c>
      <c r="HQL3" s="3" t="s">
        <v>1012</v>
      </c>
      <c r="HQM3" s="3" t="s">
        <v>1012</v>
      </c>
      <c r="HQN3" s="3" t="s">
        <v>1012</v>
      </c>
      <c r="HQO3" s="3" t="s">
        <v>1012</v>
      </c>
      <c r="HQP3" s="3" t="s">
        <v>1012</v>
      </c>
      <c r="HQQ3" s="3" t="s">
        <v>1012</v>
      </c>
      <c r="HQR3" s="3" t="s">
        <v>1012</v>
      </c>
      <c r="HQS3" s="3" t="s">
        <v>1012</v>
      </c>
      <c r="HQT3" s="3" t="s">
        <v>1012</v>
      </c>
      <c r="HQU3" s="3" t="s">
        <v>1012</v>
      </c>
      <c r="HQV3" s="3" t="s">
        <v>1012</v>
      </c>
      <c r="HQW3" s="3" t="s">
        <v>1012</v>
      </c>
      <c r="HQX3" s="3" t="s">
        <v>1012</v>
      </c>
      <c r="HQY3" s="3" t="s">
        <v>1012</v>
      </c>
      <c r="HQZ3" s="3" t="s">
        <v>1012</v>
      </c>
      <c r="HRA3" s="3" t="s">
        <v>1012</v>
      </c>
      <c r="HRB3" s="3" t="s">
        <v>1012</v>
      </c>
      <c r="HRC3" s="3" t="s">
        <v>1012</v>
      </c>
      <c r="HRD3" s="3" t="s">
        <v>1012</v>
      </c>
      <c r="HRE3" s="3" t="s">
        <v>1012</v>
      </c>
      <c r="HRF3" s="3" t="s">
        <v>1012</v>
      </c>
      <c r="HRG3" s="3" t="s">
        <v>1012</v>
      </c>
      <c r="HRH3" s="3" t="s">
        <v>1012</v>
      </c>
      <c r="HRI3" s="3" t="s">
        <v>1012</v>
      </c>
      <c r="HRJ3" s="3" t="s">
        <v>1012</v>
      </c>
      <c r="HRK3" s="3" t="s">
        <v>1012</v>
      </c>
      <c r="HRL3" s="3" t="s">
        <v>1012</v>
      </c>
      <c r="HRM3" s="3" t="s">
        <v>1012</v>
      </c>
      <c r="HRN3" s="3" t="s">
        <v>1012</v>
      </c>
      <c r="HRO3" s="3" t="s">
        <v>1012</v>
      </c>
      <c r="HRP3" s="3" t="s">
        <v>1012</v>
      </c>
      <c r="HRQ3" s="3" t="s">
        <v>1012</v>
      </c>
      <c r="HRR3" s="3" t="s">
        <v>1012</v>
      </c>
      <c r="HRS3" s="3" t="s">
        <v>1012</v>
      </c>
      <c r="HRT3" s="3" t="s">
        <v>1012</v>
      </c>
      <c r="HRU3" s="3" t="s">
        <v>1012</v>
      </c>
      <c r="HRV3" s="3" t="s">
        <v>1012</v>
      </c>
      <c r="HRW3" s="3" t="s">
        <v>1012</v>
      </c>
      <c r="HRX3" s="3" t="s">
        <v>1012</v>
      </c>
      <c r="HRY3" s="3" t="s">
        <v>1012</v>
      </c>
      <c r="HRZ3" s="3" t="s">
        <v>1012</v>
      </c>
      <c r="HSA3" s="3" t="s">
        <v>1012</v>
      </c>
      <c r="HSB3" s="3" t="s">
        <v>1012</v>
      </c>
      <c r="HSC3" s="3" t="s">
        <v>1012</v>
      </c>
      <c r="HSD3" s="3" t="s">
        <v>1012</v>
      </c>
      <c r="HSE3" s="3" t="s">
        <v>1012</v>
      </c>
      <c r="HSF3" s="3" t="s">
        <v>1012</v>
      </c>
      <c r="HSG3" s="3" t="s">
        <v>1012</v>
      </c>
      <c r="HSH3" s="3" t="s">
        <v>1012</v>
      </c>
      <c r="HSI3" s="3" t="s">
        <v>1012</v>
      </c>
      <c r="HSJ3" s="3" t="s">
        <v>1012</v>
      </c>
      <c r="HSK3" s="3" t="s">
        <v>1012</v>
      </c>
      <c r="HSL3" s="3" t="s">
        <v>1012</v>
      </c>
      <c r="HSM3" s="3" t="s">
        <v>1012</v>
      </c>
      <c r="HSN3" s="3" t="s">
        <v>1012</v>
      </c>
      <c r="HSO3" s="3" t="s">
        <v>1012</v>
      </c>
      <c r="HSP3" s="3" t="s">
        <v>1012</v>
      </c>
      <c r="HSQ3" s="3" t="s">
        <v>1012</v>
      </c>
      <c r="HSR3" s="3" t="s">
        <v>1012</v>
      </c>
      <c r="HSS3" s="3" t="s">
        <v>1012</v>
      </c>
      <c r="HST3" s="3" t="s">
        <v>1012</v>
      </c>
      <c r="HSU3" s="3" t="s">
        <v>1012</v>
      </c>
      <c r="HSV3" s="3" t="s">
        <v>1012</v>
      </c>
      <c r="HSW3" s="3" t="s">
        <v>1012</v>
      </c>
      <c r="HSX3" s="3" t="s">
        <v>1012</v>
      </c>
      <c r="HSY3" s="3" t="s">
        <v>1012</v>
      </c>
      <c r="HSZ3" s="3" t="s">
        <v>1012</v>
      </c>
      <c r="HTA3" s="3" t="s">
        <v>1012</v>
      </c>
      <c r="HTB3" s="3" t="s">
        <v>1012</v>
      </c>
      <c r="HTC3" s="3" t="s">
        <v>1012</v>
      </c>
      <c r="HTD3" s="3" t="s">
        <v>1012</v>
      </c>
      <c r="HTE3" s="3" t="s">
        <v>1012</v>
      </c>
      <c r="HTF3" s="3" t="s">
        <v>1012</v>
      </c>
      <c r="HTG3" s="3" t="s">
        <v>1012</v>
      </c>
      <c r="HTH3" s="3" t="s">
        <v>1012</v>
      </c>
      <c r="HTI3" s="3" t="s">
        <v>1012</v>
      </c>
      <c r="HTJ3" s="3" t="s">
        <v>1012</v>
      </c>
      <c r="HTK3" s="3" t="s">
        <v>1012</v>
      </c>
      <c r="HTL3" s="3" t="s">
        <v>1012</v>
      </c>
      <c r="HTM3" s="3" t="s">
        <v>1012</v>
      </c>
      <c r="HTN3" s="3" t="s">
        <v>1012</v>
      </c>
      <c r="HTO3" s="3" t="s">
        <v>1012</v>
      </c>
      <c r="HTP3" s="3" t="s">
        <v>1012</v>
      </c>
      <c r="HTQ3" s="3" t="s">
        <v>1012</v>
      </c>
      <c r="HTR3" s="3" t="s">
        <v>1012</v>
      </c>
      <c r="HTS3" s="3" t="s">
        <v>1012</v>
      </c>
      <c r="HTT3" s="3" t="s">
        <v>1012</v>
      </c>
      <c r="HTU3" s="3" t="s">
        <v>1012</v>
      </c>
      <c r="HTV3" s="3" t="s">
        <v>1012</v>
      </c>
      <c r="HTW3" s="3" t="s">
        <v>1012</v>
      </c>
      <c r="HTX3" s="3" t="s">
        <v>1012</v>
      </c>
      <c r="HTY3" s="3" t="s">
        <v>1012</v>
      </c>
      <c r="HTZ3" s="3" t="s">
        <v>1012</v>
      </c>
      <c r="HUA3" s="3" t="s">
        <v>1012</v>
      </c>
      <c r="HUB3" s="3" t="s">
        <v>1012</v>
      </c>
      <c r="HUC3" s="3" t="s">
        <v>1012</v>
      </c>
      <c r="HUD3" s="3" t="s">
        <v>1012</v>
      </c>
      <c r="HUE3" s="3" t="s">
        <v>1012</v>
      </c>
      <c r="HUF3" s="3" t="s">
        <v>1012</v>
      </c>
      <c r="HUG3" s="3" t="s">
        <v>1012</v>
      </c>
      <c r="HUH3" s="3" t="s">
        <v>1012</v>
      </c>
      <c r="HUI3" s="3" t="s">
        <v>1012</v>
      </c>
      <c r="HUJ3" s="3" t="s">
        <v>1012</v>
      </c>
      <c r="HUK3" s="3" t="s">
        <v>1012</v>
      </c>
      <c r="HUL3" s="3" t="s">
        <v>1012</v>
      </c>
      <c r="HUM3" s="3" t="s">
        <v>1012</v>
      </c>
      <c r="HUN3" s="3" t="s">
        <v>1012</v>
      </c>
      <c r="HUO3" s="3" t="s">
        <v>1012</v>
      </c>
      <c r="HUP3" s="3" t="s">
        <v>1012</v>
      </c>
      <c r="HUQ3" s="3" t="s">
        <v>1012</v>
      </c>
      <c r="HUR3" s="3" t="s">
        <v>1012</v>
      </c>
      <c r="HUS3" s="3" t="s">
        <v>1012</v>
      </c>
      <c r="HUT3" s="3" t="s">
        <v>1012</v>
      </c>
      <c r="HUU3" s="3" t="s">
        <v>1012</v>
      </c>
      <c r="HUV3" s="3" t="s">
        <v>1012</v>
      </c>
      <c r="HUW3" s="3" t="s">
        <v>1012</v>
      </c>
      <c r="HUX3" s="3" t="s">
        <v>1012</v>
      </c>
      <c r="HUY3" s="3" t="s">
        <v>1012</v>
      </c>
      <c r="HUZ3" s="3" t="s">
        <v>1012</v>
      </c>
      <c r="HVA3" s="3" t="s">
        <v>1012</v>
      </c>
      <c r="HVB3" s="3" t="s">
        <v>1012</v>
      </c>
      <c r="HVC3" s="3" t="s">
        <v>1012</v>
      </c>
      <c r="HVD3" s="3" t="s">
        <v>1012</v>
      </c>
      <c r="HVE3" s="3" t="s">
        <v>1012</v>
      </c>
      <c r="HVF3" s="3" t="s">
        <v>1012</v>
      </c>
      <c r="HVG3" s="3" t="s">
        <v>1012</v>
      </c>
      <c r="HVH3" s="3" t="s">
        <v>1012</v>
      </c>
      <c r="HVI3" s="3" t="s">
        <v>1012</v>
      </c>
      <c r="HVJ3" s="3" t="s">
        <v>1012</v>
      </c>
      <c r="HVK3" s="3" t="s">
        <v>1012</v>
      </c>
      <c r="HVL3" s="3" t="s">
        <v>1012</v>
      </c>
      <c r="HVM3" s="3" t="s">
        <v>1012</v>
      </c>
      <c r="HVN3" s="3" t="s">
        <v>1012</v>
      </c>
      <c r="HVO3" s="3" t="s">
        <v>1012</v>
      </c>
      <c r="HVP3" s="3" t="s">
        <v>1012</v>
      </c>
      <c r="HVQ3" s="3" t="s">
        <v>1012</v>
      </c>
      <c r="HVR3" s="3" t="s">
        <v>1012</v>
      </c>
      <c r="HVS3" s="3" t="s">
        <v>1012</v>
      </c>
      <c r="HVT3" s="3" t="s">
        <v>1012</v>
      </c>
      <c r="HVU3" s="3" t="s">
        <v>1012</v>
      </c>
      <c r="HVV3" s="3" t="s">
        <v>1012</v>
      </c>
      <c r="HVW3" s="3" t="s">
        <v>1012</v>
      </c>
      <c r="HVX3" s="3" t="s">
        <v>1012</v>
      </c>
      <c r="HVY3" s="3" t="s">
        <v>1012</v>
      </c>
      <c r="HVZ3" s="3" t="s">
        <v>1012</v>
      </c>
      <c r="HWA3" s="3" t="s">
        <v>1012</v>
      </c>
      <c r="HWB3" s="3" t="s">
        <v>1012</v>
      </c>
      <c r="HWC3" s="3" t="s">
        <v>1012</v>
      </c>
      <c r="HWD3" s="3" t="s">
        <v>1012</v>
      </c>
      <c r="HWE3" s="3" t="s">
        <v>1012</v>
      </c>
      <c r="HWF3" s="3" t="s">
        <v>1012</v>
      </c>
      <c r="HWG3" s="3" t="s">
        <v>1012</v>
      </c>
      <c r="HWH3" s="3" t="s">
        <v>1012</v>
      </c>
      <c r="HWI3" s="3" t="s">
        <v>1012</v>
      </c>
      <c r="HWJ3" s="3" t="s">
        <v>1012</v>
      </c>
      <c r="HWK3" s="3" t="s">
        <v>1012</v>
      </c>
      <c r="HWL3" s="3" t="s">
        <v>1012</v>
      </c>
      <c r="HWM3" s="3" t="s">
        <v>1012</v>
      </c>
      <c r="HWN3" s="3" t="s">
        <v>1012</v>
      </c>
      <c r="HWO3" s="3" t="s">
        <v>1012</v>
      </c>
      <c r="HWP3" s="3" t="s">
        <v>1012</v>
      </c>
      <c r="HWQ3" s="3" t="s">
        <v>1012</v>
      </c>
      <c r="HWR3" s="3" t="s">
        <v>1012</v>
      </c>
      <c r="HWS3" s="3" t="s">
        <v>1012</v>
      </c>
      <c r="HWT3" s="3" t="s">
        <v>1012</v>
      </c>
      <c r="HWU3" s="3" t="s">
        <v>1012</v>
      </c>
      <c r="HWV3" s="3" t="s">
        <v>1012</v>
      </c>
      <c r="HWW3" s="3" t="s">
        <v>1012</v>
      </c>
      <c r="HWX3" s="3" t="s">
        <v>1012</v>
      </c>
      <c r="HWY3" s="3" t="s">
        <v>1012</v>
      </c>
      <c r="HWZ3" s="3" t="s">
        <v>1012</v>
      </c>
      <c r="HXA3" s="3" t="s">
        <v>1012</v>
      </c>
      <c r="HXB3" s="3" t="s">
        <v>1012</v>
      </c>
      <c r="HXC3" s="3" t="s">
        <v>1012</v>
      </c>
      <c r="HXD3" s="3" t="s">
        <v>1012</v>
      </c>
      <c r="HXE3" s="3" t="s">
        <v>1012</v>
      </c>
      <c r="HXF3" s="3" t="s">
        <v>1012</v>
      </c>
      <c r="HXG3" s="3" t="s">
        <v>1012</v>
      </c>
      <c r="HXH3" s="3" t="s">
        <v>1012</v>
      </c>
      <c r="HXI3" s="3" t="s">
        <v>1012</v>
      </c>
      <c r="HXJ3" s="3" t="s">
        <v>1012</v>
      </c>
      <c r="HXK3" s="3" t="s">
        <v>1012</v>
      </c>
      <c r="HXL3" s="3" t="s">
        <v>1012</v>
      </c>
      <c r="HXM3" s="3" t="s">
        <v>1012</v>
      </c>
      <c r="HXN3" s="3" t="s">
        <v>1012</v>
      </c>
      <c r="HXO3" s="3" t="s">
        <v>1012</v>
      </c>
      <c r="HXP3" s="3" t="s">
        <v>1012</v>
      </c>
      <c r="HXQ3" s="3" t="s">
        <v>1012</v>
      </c>
      <c r="HXR3" s="3" t="s">
        <v>1012</v>
      </c>
      <c r="HXS3" s="3" t="s">
        <v>1012</v>
      </c>
      <c r="HXT3" s="3" t="s">
        <v>1012</v>
      </c>
      <c r="HXU3" s="3" t="s">
        <v>1012</v>
      </c>
      <c r="HXV3" s="3" t="s">
        <v>1012</v>
      </c>
      <c r="HXW3" s="3" t="s">
        <v>1012</v>
      </c>
      <c r="HXX3" s="3" t="s">
        <v>1012</v>
      </c>
      <c r="HXY3" s="3" t="s">
        <v>1012</v>
      </c>
      <c r="HXZ3" s="3" t="s">
        <v>1012</v>
      </c>
      <c r="HYA3" s="3" t="s">
        <v>1012</v>
      </c>
      <c r="HYB3" s="3" t="s">
        <v>1012</v>
      </c>
      <c r="HYC3" s="3" t="s">
        <v>1012</v>
      </c>
      <c r="HYD3" s="3" t="s">
        <v>1012</v>
      </c>
      <c r="HYE3" s="3" t="s">
        <v>1012</v>
      </c>
      <c r="HYF3" s="3" t="s">
        <v>1012</v>
      </c>
      <c r="HYG3" s="3" t="s">
        <v>1012</v>
      </c>
      <c r="HYH3" s="3" t="s">
        <v>1012</v>
      </c>
      <c r="HYI3" s="3" t="s">
        <v>1012</v>
      </c>
      <c r="HYJ3" s="3" t="s">
        <v>1012</v>
      </c>
      <c r="HYK3" s="3" t="s">
        <v>1012</v>
      </c>
      <c r="HYL3" s="3" t="s">
        <v>1012</v>
      </c>
      <c r="HYM3" s="3" t="s">
        <v>1012</v>
      </c>
      <c r="HYN3" s="3" t="s">
        <v>1012</v>
      </c>
      <c r="HYO3" s="3" t="s">
        <v>1012</v>
      </c>
      <c r="HYP3" s="3" t="s">
        <v>1012</v>
      </c>
      <c r="HYQ3" s="3" t="s">
        <v>1012</v>
      </c>
      <c r="HYR3" s="3" t="s">
        <v>1012</v>
      </c>
      <c r="HYS3" s="3" t="s">
        <v>1012</v>
      </c>
      <c r="HYT3" s="3" t="s">
        <v>1012</v>
      </c>
      <c r="HYU3" s="3" t="s">
        <v>1012</v>
      </c>
      <c r="HYV3" s="3" t="s">
        <v>1012</v>
      </c>
      <c r="HYW3" s="3" t="s">
        <v>1012</v>
      </c>
      <c r="HYX3" s="3" t="s">
        <v>1012</v>
      </c>
      <c r="HYY3" s="3" t="s">
        <v>1012</v>
      </c>
      <c r="HYZ3" s="3" t="s">
        <v>1012</v>
      </c>
      <c r="HZA3" s="3" t="s">
        <v>1012</v>
      </c>
      <c r="HZB3" s="3" t="s">
        <v>1012</v>
      </c>
      <c r="HZC3" s="3" t="s">
        <v>1012</v>
      </c>
      <c r="HZD3" s="3" t="s">
        <v>1012</v>
      </c>
      <c r="HZE3" s="3" t="s">
        <v>1012</v>
      </c>
      <c r="HZF3" s="3" t="s">
        <v>1012</v>
      </c>
      <c r="HZG3" s="3" t="s">
        <v>1012</v>
      </c>
      <c r="HZH3" s="3" t="s">
        <v>1012</v>
      </c>
      <c r="HZI3" s="3" t="s">
        <v>1012</v>
      </c>
      <c r="HZJ3" s="3" t="s">
        <v>1012</v>
      </c>
      <c r="HZK3" s="3" t="s">
        <v>1012</v>
      </c>
      <c r="HZL3" s="3" t="s">
        <v>1012</v>
      </c>
      <c r="HZM3" s="3" t="s">
        <v>1012</v>
      </c>
      <c r="HZN3" s="3" t="s">
        <v>1012</v>
      </c>
      <c r="HZO3" s="3" t="s">
        <v>1012</v>
      </c>
      <c r="HZP3" s="3" t="s">
        <v>1012</v>
      </c>
      <c r="HZQ3" s="3" t="s">
        <v>1012</v>
      </c>
      <c r="HZR3" s="3" t="s">
        <v>1012</v>
      </c>
      <c r="HZS3" s="3" t="s">
        <v>1012</v>
      </c>
      <c r="HZT3" s="3" t="s">
        <v>1012</v>
      </c>
      <c r="HZU3" s="3" t="s">
        <v>1012</v>
      </c>
      <c r="HZV3" s="3" t="s">
        <v>1012</v>
      </c>
      <c r="HZW3" s="3" t="s">
        <v>1012</v>
      </c>
      <c r="HZX3" s="3" t="s">
        <v>1012</v>
      </c>
      <c r="HZY3" s="3" t="s">
        <v>1012</v>
      </c>
      <c r="HZZ3" s="3" t="s">
        <v>1012</v>
      </c>
      <c r="IAA3" s="3" t="s">
        <v>1012</v>
      </c>
      <c r="IAB3" s="3" t="s">
        <v>1012</v>
      </c>
      <c r="IAC3" s="3" t="s">
        <v>1012</v>
      </c>
      <c r="IAD3" s="3" t="s">
        <v>1012</v>
      </c>
      <c r="IAE3" s="3" t="s">
        <v>1012</v>
      </c>
      <c r="IAF3" s="3" t="s">
        <v>1012</v>
      </c>
      <c r="IAG3" s="3" t="s">
        <v>1012</v>
      </c>
      <c r="IAH3" s="3" t="s">
        <v>1012</v>
      </c>
      <c r="IAI3" s="3" t="s">
        <v>1012</v>
      </c>
      <c r="IAJ3" s="3" t="s">
        <v>1012</v>
      </c>
      <c r="IAK3" s="3" t="s">
        <v>1012</v>
      </c>
      <c r="IAL3" s="3" t="s">
        <v>1012</v>
      </c>
      <c r="IAM3" s="3" t="s">
        <v>1012</v>
      </c>
      <c r="IAN3" s="3" t="s">
        <v>1012</v>
      </c>
      <c r="IAO3" s="3" t="s">
        <v>1012</v>
      </c>
      <c r="IAP3" s="3" t="s">
        <v>1012</v>
      </c>
      <c r="IAQ3" s="3" t="s">
        <v>1012</v>
      </c>
      <c r="IAR3" s="3" t="s">
        <v>1012</v>
      </c>
      <c r="IAS3" s="3" t="s">
        <v>1012</v>
      </c>
      <c r="IAT3" s="3" t="s">
        <v>1012</v>
      </c>
      <c r="IAU3" s="3" t="s">
        <v>1012</v>
      </c>
      <c r="IAV3" s="3" t="s">
        <v>1012</v>
      </c>
      <c r="IAW3" s="3" t="s">
        <v>1012</v>
      </c>
      <c r="IAX3" s="3" t="s">
        <v>1012</v>
      </c>
      <c r="IAY3" s="3" t="s">
        <v>1012</v>
      </c>
      <c r="IAZ3" s="3" t="s">
        <v>1012</v>
      </c>
      <c r="IBA3" s="3" t="s">
        <v>1012</v>
      </c>
      <c r="IBB3" s="3" t="s">
        <v>1012</v>
      </c>
      <c r="IBC3" s="3" t="s">
        <v>1012</v>
      </c>
      <c r="IBD3" s="3" t="s">
        <v>1012</v>
      </c>
      <c r="IBE3" s="3" t="s">
        <v>1012</v>
      </c>
      <c r="IBF3" s="3" t="s">
        <v>1012</v>
      </c>
      <c r="IBG3" s="3" t="s">
        <v>1012</v>
      </c>
      <c r="IBH3" s="3" t="s">
        <v>1012</v>
      </c>
      <c r="IBI3" s="3" t="s">
        <v>1012</v>
      </c>
      <c r="IBJ3" s="3" t="s">
        <v>1012</v>
      </c>
      <c r="IBK3" s="3" t="s">
        <v>1012</v>
      </c>
      <c r="IBL3" s="3" t="s">
        <v>1012</v>
      </c>
      <c r="IBM3" s="3" t="s">
        <v>1012</v>
      </c>
      <c r="IBN3" s="3" t="s">
        <v>1012</v>
      </c>
      <c r="IBO3" s="3" t="s">
        <v>1012</v>
      </c>
      <c r="IBP3" s="3" t="s">
        <v>1012</v>
      </c>
      <c r="IBQ3" s="3" t="s">
        <v>1012</v>
      </c>
      <c r="IBR3" s="3" t="s">
        <v>1012</v>
      </c>
      <c r="IBS3" s="3" t="s">
        <v>1012</v>
      </c>
      <c r="IBT3" s="3" t="s">
        <v>1012</v>
      </c>
      <c r="IBU3" s="3" t="s">
        <v>1012</v>
      </c>
      <c r="IBV3" s="3" t="s">
        <v>1012</v>
      </c>
      <c r="IBW3" s="3" t="s">
        <v>1012</v>
      </c>
      <c r="IBX3" s="3" t="s">
        <v>1012</v>
      </c>
      <c r="IBY3" s="3" t="s">
        <v>1012</v>
      </c>
      <c r="IBZ3" s="3" t="s">
        <v>1012</v>
      </c>
      <c r="ICA3" s="3" t="s">
        <v>1012</v>
      </c>
      <c r="ICB3" s="3" t="s">
        <v>1012</v>
      </c>
      <c r="ICC3" s="3" t="s">
        <v>1012</v>
      </c>
      <c r="ICD3" s="3" t="s">
        <v>1012</v>
      </c>
      <c r="ICE3" s="3" t="s">
        <v>1012</v>
      </c>
      <c r="ICF3" s="3" t="s">
        <v>1012</v>
      </c>
      <c r="ICG3" s="3" t="s">
        <v>1012</v>
      </c>
      <c r="ICH3" s="3" t="s">
        <v>1012</v>
      </c>
      <c r="ICI3" s="3" t="s">
        <v>1012</v>
      </c>
      <c r="ICJ3" s="3" t="s">
        <v>1012</v>
      </c>
      <c r="ICK3" s="3" t="s">
        <v>1012</v>
      </c>
      <c r="ICL3" s="3" t="s">
        <v>1012</v>
      </c>
      <c r="ICM3" s="3" t="s">
        <v>1012</v>
      </c>
      <c r="ICN3" s="3" t="s">
        <v>1012</v>
      </c>
      <c r="ICO3" s="3" t="s">
        <v>1012</v>
      </c>
      <c r="ICP3" s="3" t="s">
        <v>1012</v>
      </c>
      <c r="ICQ3" s="3" t="s">
        <v>1012</v>
      </c>
      <c r="ICR3" s="3" t="s">
        <v>1012</v>
      </c>
      <c r="ICS3" s="3" t="s">
        <v>1012</v>
      </c>
      <c r="ICT3" s="3" t="s">
        <v>1012</v>
      </c>
      <c r="ICU3" s="3" t="s">
        <v>1012</v>
      </c>
      <c r="ICV3" s="3" t="s">
        <v>1012</v>
      </c>
      <c r="ICW3" s="3" t="s">
        <v>1012</v>
      </c>
      <c r="ICX3" s="3" t="s">
        <v>1012</v>
      </c>
      <c r="ICY3" s="3" t="s">
        <v>1012</v>
      </c>
      <c r="ICZ3" s="3" t="s">
        <v>1012</v>
      </c>
      <c r="IDA3" s="3" t="s">
        <v>1012</v>
      </c>
      <c r="IDB3" s="3" t="s">
        <v>1012</v>
      </c>
      <c r="IDC3" s="3" t="s">
        <v>1012</v>
      </c>
      <c r="IDD3" s="3" t="s">
        <v>1012</v>
      </c>
      <c r="IDE3" s="3" t="s">
        <v>1012</v>
      </c>
      <c r="IDF3" s="3" t="s">
        <v>1012</v>
      </c>
      <c r="IDG3" s="3" t="s">
        <v>1012</v>
      </c>
      <c r="IDH3" s="3" t="s">
        <v>1012</v>
      </c>
      <c r="IDI3" s="3" t="s">
        <v>1012</v>
      </c>
      <c r="IDJ3" s="3" t="s">
        <v>1012</v>
      </c>
      <c r="IDK3" s="3" t="s">
        <v>1012</v>
      </c>
      <c r="IDL3" s="3" t="s">
        <v>1012</v>
      </c>
      <c r="IDM3" s="3" t="s">
        <v>1012</v>
      </c>
      <c r="IDN3" s="3" t="s">
        <v>1012</v>
      </c>
      <c r="IDO3" s="3" t="s">
        <v>1012</v>
      </c>
      <c r="IDP3" s="3" t="s">
        <v>1012</v>
      </c>
      <c r="IDQ3" s="3" t="s">
        <v>1012</v>
      </c>
      <c r="IDR3" s="3" t="s">
        <v>1012</v>
      </c>
      <c r="IDS3" s="3" t="s">
        <v>1012</v>
      </c>
      <c r="IDT3" s="3" t="s">
        <v>1012</v>
      </c>
      <c r="IDU3" s="3" t="s">
        <v>1012</v>
      </c>
      <c r="IDV3" s="3" t="s">
        <v>1012</v>
      </c>
      <c r="IDW3" s="3" t="s">
        <v>1012</v>
      </c>
      <c r="IDX3" s="3" t="s">
        <v>1012</v>
      </c>
      <c r="IDY3" s="3" t="s">
        <v>1012</v>
      </c>
      <c r="IDZ3" s="3" t="s">
        <v>1012</v>
      </c>
      <c r="IEA3" s="3" t="s">
        <v>1012</v>
      </c>
      <c r="IEB3" s="3" t="s">
        <v>1012</v>
      </c>
      <c r="IEC3" s="3" t="s">
        <v>1012</v>
      </c>
      <c r="IED3" s="3" t="s">
        <v>1012</v>
      </c>
      <c r="IEE3" s="3" t="s">
        <v>1012</v>
      </c>
      <c r="IEF3" s="3" t="s">
        <v>1012</v>
      </c>
      <c r="IEG3" s="3" t="s">
        <v>1012</v>
      </c>
      <c r="IEH3" s="3" t="s">
        <v>1012</v>
      </c>
      <c r="IEI3" s="3" t="s">
        <v>1012</v>
      </c>
      <c r="IEJ3" s="3" t="s">
        <v>1012</v>
      </c>
      <c r="IEK3" s="3" t="s">
        <v>1012</v>
      </c>
      <c r="IEL3" s="3" t="s">
        <v>1012</v>
      </c>
      <c r="IEM3" s="3" t="s">
        <v>1012</v>
      </c>
      <c r="IEN3" s="3" t="s">
        <v>1012</v>
      </c>
      <c r="IEO3" s="3" t="s">
        <v>1012</v>
      </c>
      <c r="IEP3" s="3" t="s">
        <v>1012</v>
      </c>
      <c r="IEQ3" s="3" t="s">
        <v>1012</v>
      </c>
      <c r="IER3" s="3" t="s">
        <v>1012</v>
      </c>
      <c r="IES3" s="3" t="s">
        <v>1012</v>
      </c>
      <c r="IET3" s="3" t="s">
        <v>1012</v>
      </c>
      <c r="IEU3" s="3" t="s">
        <v>1012</v>
      </c>
      <c r="IEV3" s="3" t="s">
        <v>1012</v>
      </c>
      <c r="IEW3" s="3" t="s">
        <v>1012</v>
      </c>
      <c r="IEX3" s="3" t="s">
        <v>1012</v>
      </c>
      <c r="IEY3" s="3" t="s">
        <v>1012</v>
      </c>
      <c r="IEZ3" s="3" t="s">
        <v>1012</v>
      </c>
      <c r="IFA3" s="3" t="s">
        <v>1012</v>
      </c>
      <c r="IFB3" s="3" t="s">
        <v>1012</v>
      </c>
      <c r="IFC3" s="3" t="s">
        <v>1012</v>
      </c>
      <c r="IFD3" s="3" t="s">
        <v>1012</v>
      </c>
      <c r="IFE3" s="3" t="s">
        <v>1012</v>
      </c>
      <c r="IFF3" s="3" t="s">
        <v>1012</v>
      </c>
      <c r="IFG3" s="3" t="s">
        <v>1012</v>
      </c>
      <c r="IFH3" s="3" t="s">
        <v>1012</v>
      </c>
      <c r="IFI3" s="3" t="s">
        <v>1012</v>
      </c>
      <c r="IFJ3" s="3" t="s">
        <v>1012</v>
      </c>
      <c r="IFK3" s="3" t="s">
        <v>1012</v>
      </c>
      <c r="IFL3" s="3" t="s">
        <v>1012</v>
      </c>
      <c r="IFM3" s="3" t="s">
        <v>1012</v>
      </c>
      <c r="IFN3" s="3" t="s">
        <v>1012</v>
      </c>
      <c r="IFO3" s="3" t="s">
        <v>1012</v>
      </c>
      <c r="IFP3" s="3" t="s">
        <v>1012</v>
      </c>
      <c r="IFQ3" s="3" t="s">
        <v>1012</v>
      </c>
      <c r="IFR3" s="3" t="s">
        <v>1012</v>
      </c>
      <c r="IFS3" s="3" t="s">
        <v>1012</v>
      </c>
      <c r="IFT3" s="3" t="s">
        <v>1012</v>
      </c>
      <c r="IFU3" s="3" t="s">
        <v>1012</v>
      </c>
      <c r="IFV3" s="3" t="s">
        <v>1012</v>
      </c>
      <c r="IFW3" s="3" t="s">
        <v>1012</v>
      </c>
      <c r="IFX3" s="3" t="s">
        <v>1012</v>
      </c>
      <c r="IFY3" s="3" t="s">
        <v>1012</v>
      </c>
      <c r="IFZ3" s="3" t="s">
        <v>1012</v>
      </c>
      <c r="IGA3" s="3" t="s">
        <v>1012</v>
      </c>
      <c r="IGB3" s="3" t="s">
        <v>1012</v>
      </c>
      <c r="IGC3" s="3" t="s">
        <v>1012</v>
      </c>
      <c r="IGD3" s="3" t="s">
        <v>1012</v>
      </c>
      <c r="IGE3" s="3" t="s">
        <v>1012</v>
      </c>
      <c r="IGF3" s="3" t="s">
        <v>1012</v>
      </c>
      <c r="IGG3" s="3" t="s">
        <v>1012</v>
      </c>
      <c r="IGH3" s="3" t="s">
        <v>1012</v>
      </c>
      <c r="IGI3" s="3" t="s">
        <v>1012</v>
      </c>
      <c r="IGJ3" s="3" t="s">
        <v>1012</v>
      </c>
      <c r="IGK3" s="3" t="s">
        <v>1012</v>
      </c>
      <c r="IGL3" s="3" t="s">
        <v>1012</v>
      </c>
      <c r="IGM3" s="3" t="s">
        <v>1012</v>
      </c>
      <c r="IGN3" s="3" t="s">
        <v>1012</v>
      </c>
      <c r="IGO3" s="3" t="s">
        <v>1012</v>
      </c>
      <c r="IGP3" s="3" t="s">
        <v>1012</v>
      </c>
      <c r="IGQ3" s="3" t="s">
        <v>1012</v>
      </c>
      <c r="IGR3" s="3" t="s">
        <v>1012</v>
      </c>
      <c r="IGS3" s="3" t="s">
        <v>1012</v>
      </c>
      <c r="IGT3" s="3" t="s">
        <v>1012</v>
      </c>
      <c r="IGU3" s="3" t="s">
        <v>1012</v>
      </c>
      <c r="IGV3" s="3" t="s">
        <v>1012</v>
      </c>
      <c r="IGW3" s="3" t="s">
        <v>1012</v>
      </c>
      <c r="IGX3" s="3" t="s">
        <v>1012</v>
      </c>
      <c r="IGY3" s="3" t="s">
        <v>1012</v>
      </c>
      <c r="IGZ3" s="3" t="s">
        <v>1012</v>
      </c>
      <c r="IHA3" s="3" t="s">
        <v>1012</v>
      </c>
      <c r="IHB3" s="3" t="s">
        <v>1012</v>
      </c>
      <c r="IHC3" s="3" t="s">
        <v>1012</v>
      </c>
      <c r="IHD3" s="3" t="s">
        <v>1012</v>
      </c>
      <c r="IHE3" s="3" t="s">
        <v>1012</v>
      </c>
      <c r="IHF3" s="3" t="s">
        <v>1012</v>
      </c>
      <c r="IHG3" s="3" t="s">
        <v>1012</v>
      </c>
      <c r="IHH3" s="3" t="s">
        <v>1012</v>
      </c>
      <c r="IHI3" s="3" t="s">
        <v>1012</v>
      </c>
      <c r="IHJ3" s="3" t="s">
        <v>1012</v>
      </c>
      <c r="IHK3" s="3" t="s">
        <v>1012</v>
      </c>
      <c r="IHL3" s="3" t="s">
        <v>1012</v>
      </c>
      <c r="IHM3" s="3" t="s">
        <v>1012</v>
      </c>
      <c r="IHN3" s="3" t="s">
        <v>1012</v>
      </c>
      <c r="IHO3" s="3" t="s">
        <v>1012</v>
      </c>
      <c r="IHP3" s="3" t="s">
        <v>1012</v>
      </c>
      <c r="IHQ3" s="3" t="s">
        <v>1012</v>
      </c>
      <c r="IHR3" s="3" t="s">
        <v>1012</v>
      </c>
      <c r="IHS3" s="3" t="s">
        <v>1012</v>
      </c>
      <c r="IHT3" s="3" t="s">
        <v>1012</v>
      </c>
      <c r="IHU3" s="3" t="s">
        <v>1012</v>
      </c>
      <c r="IHV3" s="3" t="s">
        <v>1012</v>
      </c>
      <c r="IHW3" s="3" t="s">
        <v>1012</v>
      </c>
      <c r="IHX3" s="3" t="s">
        <v>1012</v>
      </c>
      <c r="IHY3" s="3" t="s">
        <v>1012</v>
      </c>
      <c r="IHZ3" s="3" t="s">
        <v>1012</v>
      </c>
      <c r="IIA3" s="3" t="s">
        <v>1012</v>
      </c>
      <c r="IIB3" s="3" t="s">
        <v>1012</v>
      </c>
      <c r="IIC3" s="3" t="s">
        <v>1012</v>
      </c>
      <c r="IID3" s="3" t="s">
        <v>1012</v>
      </c>
      <c r="IIE3" s="3" t="s">
        <v>1012</v>
      </c>
      <c r="IIF3" s="3" t="s">
        <v>1012</v>
      </c>
      <c r="IIG3" s="3" t="s">
        <v>1012</v>
      </c>
      <c r="IIH3" s="3" t="s">
        <v>1012</v>
      </c>
      <c r="III3" s="3" t="s">
        <v>1012</v>
      </c>
      <c r="IIJ3" s="3" t="s">
        <v>1012</v>
      </c>
      <c r="IIK3" s="3" t="s">
        <v>1012</v>
      </c>
      <c r="IIL3" s="3" t="s">
        <v>1012</v>
      </c>
      <c r="IIM3" s="3" t="s">
        <v>1012</v>
      </c>
      <c r="IIN3" s="3" t="s">
        <v>1012</v>
      </c>
      <c r="IIO3" s="3" t="s">
        <v>1012</v>
      </c>
      <c r="IIP3" s="3" t="s">
        <v>1012</v>
      </c>
      <c r="IIQ3" s="3" t="s">
        <v>1012</v>
      </c>
      <c r="IIR3" s="3" t="s">
        <v>1012</v>
      </c>
      <c r="IIS3" s="3" t="s">
        <v>1012</v>
      </c>
      <c r="IIT3" s="3" t="s">
        <v>1012</v>
      </c>
      <c r="IIU3" s="3" t="s">
        <v>1012</v>
      </c>
      <c r="IIV3" s="3" t="s">
        <v>1012</v>
      </c>
      <c r="IIW3" s="3" t="s">
        <v>1012</v>
      </c>
      <c r="IIX3" s="3" t="s">
        <v>1012</v>
      </c>
      <c r="IIY3" s="3" t="s">
        <v>1012</v>
      </c>
      <c r="IIZ3" s="3" t="s">
        <v>1012</v>
      </c>
      <c r="IJA3" s="3" t="s">
        <v>1012</v>
      </c>
      <c r="IJB3" s="3" t="s">
        <v>1012</v>
      </c>
      <c r="IJC3" s="3" t="s">
        <v>1012</v>
      </c>
      <c r="IJD3" s="3" t="s">
        <v>1012</v>
      </c>
      <c r="IJE3" s="3" t="s">
        <v>1012</v>
      </c>
      <c r="IJF3" s="3" t="s">
        <v>1012</v>
      </c>
      <c r="IJG3" s="3" t="s">
        <v>1012</v>
      </c>
      <c r="IJH3" s="3" t="s">
        <v>1012</v>
      </c>
      <c r="IJI3" s="3" t="s">
        <v>1012</v>
      </c>
      <c r="IJJ3" s="3" t="s">
        <v>1012</v>
      </c>
      <c r="IJK3" s="3" t="s">
        <v>1012</v>
      </c>
      <c r="IJL3" s="3" t="s">
        <v>1012</v>
      </c>
      <c r="IJM3" s="3" t="s">
        <v>1012</v>
      </c>
      <c r="IJN3" s="3" t="s">
        <v>1012</v>
      </c>
      <c r="IJO3" s="3" t="s">
        <v>1012</v>
      </c>
      <c r="IJP3" s="3" t="s">
        <v>1012</v>
      </c>
      <c r="IJQ3" s="3" t="s">
        <v>1012</v>
      </c>
      <c r="IJR3" s="3" t="s">
        <v>1012</v>
      </c>
      <c r="IJS3" s="3" t="s">
        <v>1012</v>
      </c>
      <c r="IJT3" s="3" t="s">
        <v>1012</v>
      </c>
      <c r="IJU3" s="3" t="s">
        <v>1012</v>
      </c>
      <c r="IJV3" s="3" t="s">
        <v>1012</v>
      </c>
      <c r="IJW3" s="3" t="s">
        <v>1012</v>
      </c>
      <c r="IJX3" s="3" t="s">
        <v>1012</v>
      </c>
      <c r="IJY3" s="3" t="s">
        <v>1012</v>
      </c>
      <c r="IJZ3" s="3" t="s">
        <v>1012</v>
      </c>
      <c r="IKA3" s="3" t="s">
        <v>1012</v>
      </c>
      <c r="IKB3" s="3" t="s">
        <v>1012</v>
      </c>
      <c r="IKC3" s="3" t="s">
        <v>1012</v>
      </c>
      <c r="IKD3" s="3" t="s">
        <v>1012</v>
      </c>
      <c r="IKE3" s="3" t="s">
        <v>1012</v>
      </c>
      <c r="IKF3" s="3" t="s">
        <v>1012</v>
      </c>
      <c r="IKG3" s="3" t="s">
        <v>1012</v>
      </c>
      <c r="IKH3" s="3" t="s">
        <v>1012</v>
      </c>
      <c r="IKI3" s="3" t="s">
        <v>1012</v>
      </c>
      <c r="IKJ3" s="3" t="s">
        <v>1012</v>
      </c>
      <c r="IKK3" s="3" t="s">
        <v>1012</v>
      </c>
      <c r="IKL3" s="3" t="s">
        <v>1012</v>
      </c>
      <c r="IKM3" s="3" t="s">
        <v>1012</v>
      </c>
      <c r="IKN3" s="3" t="s">
        <v>1012</v>
      </c>
      <c r="IKO3" s="3" t="s">
        <v>1012</v>
      </c>
      <c r="IKP3" s="3" t="s">
        <v>1012</v>
      </c>
      <c r="IKQ3" s="3" t="s">
        <v>1012</v>
      </c>
      <c r="IKR3" s="3" t="s">
        <v>1012</v>
      </c>
      <c r="IKS3" s="3" t="s">
        <v>1012</v>
      </c>
      <c r="IKT3" s="3" t="s">
        <v>1012</v>
      </c>
      <c r="IKU3" s="3" t="s">
        <v>1012</v>
      </c>
      <c r="IKV3" s="3" t="s">
        <v>1012</v>
      </c>
      <c r="IKW3" s="3" t="s">
        <v>1012</v>
      </c>
      <c r="IKX3" s="3" t="s">
        <v>1012</v>
      </c>
      <c r="IKY3" s="3" t="s">
        <v>1012</v>
      </c>
      <c r="IKZ3" s="3" t="s">
        <v>1012</v>
      </c>
      <c r="ILA3" s="3" t="s">
        <v>1012</v>
      </c>
      <c r="ILB3" s="3" t="s">
        <v>1012</v>
      </c>
      <c r="ILC3" s="3" t="s">
        <v>1012</v>
      </c>
      <c r="ILD3" s="3" t="s">
        <v>1012</v>
      </c>
      <c r="ILE3" s="3" t="s">
        <v>1012</v>
      </c>
      <c r="ILF3" s="3" t="s">
        <v>1012</v>
      </c>
      <c r="ILG3" s="3" t="s">
        <v>1012</v>
      </c>
      <c r="ILH3" s="3" t="s">
        <v>1012</v>
      </c>
      <c r="ILI3" s="3" t="s">
        <v>1012</v>
      </c>
      <c r="ILJ3" s="3" t="s">
        <v>1012</v>
      </c>
      <c r="ILK3" s="3" t="s">
        <v>1012</v>
      </c>
      <c r="ILL3" s="3" t="s">
        <v>1012</v>
      </c>
      <c r="ILM3" s="3" t="s">
        <v>1012</v>
      </c>
      <c r="ILN3" s="3" t="s">
        <v>1012</v>
      </c>
      <c r="ILO3" s="3" t="s">
        <v>1012</v>
      </c>
      <c r="ILP3" s="3" t="s">
        <v>1012</v>
      </c>
      <c r="ILQ3" s="3" t="s">
        <v>1012</v>
      </c>
      <c r="ILR3" s="3" t="s">
        <v>1012</v>
      </c>
      <c r="ILS3" s="3" t="s">
        <v>1012</v>
      </c>
      <c r="ILT3" s="3" t="s">
        <v>1012</v>
      </c>
      <c r="ILU3" s="3" t="s">
        <v>1012</v>
      </c>
      <c r="ILV3" s="3" t="s">
        <v>1012</v>
      </c>
      <c r="ILW3" s="3" t="s">
        <v>1012</v>
      </c>
      <c r="ILX3" s="3" t="s">
        <v>1012</v>
      </c>
      <c r="ILY3" s="3" t="s">
        <v>1012</v>
      </c>
      <c r="ILZ3" s="3" t="s">
        <v>1012</v>
      </c>
      <c r="IMA3" s="3" t="s">
        <v>1012</v>
      </c>
      <c r="IMB3" s="3" t="s">
        <v>1012</v>
      </c>
      <c r="IMC3" s="3" t="s">
        <v>1012</v>
      </c>
      <c r="IMD3" s="3" t="s">
        <v>1012</v>
      </c>
      <c r="IME3" s="3" t="s">
        <v>1012</v>
      </c>
      <c r="IMF3" s="3" t="s">
        <v>1012</v>
      </c>
      <c r="IMG3" s="3" t="s">
        <v>1012</v>
      </c>
      <c r="IMH3" s="3" t="s">
        <v>1012</v>
      </c>
      <c r="IMI3" s="3" t="s">
        <v>1012</v>
      </c>
      <c r="IMJ3" s="3" t="s">
        <v>1012</v>
      </c>
      <c r="IMK3" s="3" t="s">
        <v>1012</v>
      </c>
      <c r="IML3" s="3" t="s">
        <v>1012</v>
      </c>
      <c r="IMM3" s="3" t="s">
        <v>1012</v>
      </c>
      <c r="IMN3" s="3" t="s">
        <v>1012</v>
      </c>
      <c r="IMO3" s="3" t="s">
        <v>1012</v>
      </c>
      <c r="IMP3" s="3" t="s">
        <v>1012</v>
      </c>
      <c r="IMQ3" s="3" t="s">
        <v>1012</v>
      </c>
      <c r="IMR3" s="3" t="s">
        <v>1012</v>
      </c>
      <c r="IMS3" s="3" t="s">
        <v>1012</v>
      </c>
      <c r="IMT3" s="3" t="s">
        <v>1012</v>
      </c>
      <c r="IMU3" s="3" t="s">
        <v>1012</v>
      </c>
      <c r="IMV3" s="3" t="s">
        <v>1012</v>
      </c>
      <c r="IMW3" s="3" t="s">
        <v>1012</v>
      </c>
      <c r="IMX3" s="3" t="s">
        <v>1012</v>
      </c>
      <c r="IMY3" s="3" t="s">
        <v>1012</v>
      </c>
      <c r="IMZ3" s="3" t="s">
        <v>1012</v>
      </c>
      <c r="INA3" s="3" t="s">
        <v>1012</v>
      </c>
      <c r="INB3" s="3" t="s">
        <v>1012</v>
      </c>
      <c r="INC3" s="3" t="s">
        <v>1012</v>
      </c>
      <c r="IND3" s="3" t="s">
        <v>1012</v>
      </c>
      <c r="INE3" s="3" t="s">
        <v>1012</v>
      </c>
      <c r="INF3" s="3" t="s">
        <v>1012</v>
      </c>
      <c r="ING3" s="3" t="s">
        <v>1012</v>
      </c>
      <c r="INH3" s="3" t="s">
        <v>1012</v>
      </c>
      <c r="INI3" s="3" t="s">
        <v>1012</v>
      </c>
      <c r="INJ3" s="3" t="s">
        <v>1012</v>
      </c>
      <c r="INK3" s="3" t="s">
        <v>1012</v>
      </c>
      <c r="INL3" s="3" t="s">
        <v>1012</v>
      </c>
      <c r="INM3" s="3" t="s">
        <v>1012</v>
      </c>
      <c r="INN3" s="3" t="s">
        <v>1012</v>
      </c>
      <c r="INO3" s="3" t="s">
        <v>1012</v>
      </c>
      <c r="INP3" s="3" t="s">
        <v>1012</v>
      </c>
      <c r="INQ3" s="3" t="s">
        <v>1012</v>
      </c>
      <c r="INR3" s="3" t="s">
        <v>1012</v>
      </c>
      <c r="INS3" s="3" t="s">
        <v>1012</v>
      </c>
      <c r="INT3" s="3" t="s">
        <v>1012</v>
      </c>
      <c r="INU3" s="3" t="s">
        <v>1012</v>
      </c>
      <c r="INV3" s="3" t="s">
        <v>1012</v>
      </c>
      <c r="INW3" s="3" t="s">
        <v>1012</v>
      </c>
      <c r="INX3" s="3" t="s">
        <v>1012</v>
      </c>
      <c r="INY3" s="3" t="s">
        <v>1012</v>
      </c>
      <c r="INZ3" s="3" t="s">
        <v>1012</v>
      </c>
      <c r="IOA3" s="3" t="s">
        <v>1012</v>
      </c>
      <c r="IOB3" s="3" t="s">
        <v>1012</v>
      </c>
      <c r="IOC3" s="3" t="s">
        <v>1012</v>
      </c>
      <c r="IOD3" s="3" t="s">
        <v>1012</v>
      </c>
      <c r="IOE3" s="3" t="s">
        <v>1012</v>
      </c>
      <c r="IOF3" s="3" t="s">
        <v>1012</v>
      </c>
      <c r="IOG3" s="3" t="s">
        <v>1012</v>
      </c>
      <c r="IOH3" s="3" t="s">
        <v>1012</v>
      </c>
      <c r="IOI3" s="3" t="s">
        <v>1012</v>
      </c>
      <c r="IOJ3" s="3" t="s">
        <v>1012</v>
      </c>
      <c r="IOK3" s="3" t="s">
        <v>1012</v>
      </c>
      <c r="IOL3" s="3" t="s">
        <v>1012</v>
      </c>
      <c r="IOM3" s="3" t="s">
        <v>1012</v>
      </c>
      <c r="ION3" s="3" t="s">
        <v>1012</v>
      </c>
      <c r="IOO3" s="3" t="s">
        <v>1012</v>
      </c>
      <c r="IOP3" s="3" t="s">
        <v>1012</v>
      </c>
      <c r="IOQ3" s="3" t="s">
        <v>1012</v>
      </c>
      <c r="IOR3" s="3" t="s">
        <v>1012</v>
      </c>
      <c r="IOS3" s="3" t="s">
        <v>1012</v>
      </c>
      <c r="IOT3" s="3" t="s">
        <v>1012</v>
      </c>
      <c r="IOU3" s="3" t="s">
        <v>1012</v>
      </c>
      <c r="IOV3" s="3" t="s">
        <v>1012</v>
      </c>
      <c r="IOW3" s="3" t="s">
        <v>1012</v>
      </c>
      <c r="IOX3" s="3" t="s">
        <v>1012</v>
      </c>
      <c r="IOY3" s="3" t="s">
        <v>1012</v>
      </c>
      <c r="IOZ3" s="3" t="s">
        <v>1012</v>
      </c>
      <c r="IPA3" s="3" t="s">
        <v>1012</v>
      </c>
      <c r="IPB3" s="3" t="s">
        <v>1012</v>
      </c>
      <c r="IPC3" s="3" t="s">
        <v>1012</v>
      </c>
      <c r="IPD3" s="3" t="s">
        <v>1012</v>
      </c>
      <c r="IPE3" s="3" t="s">
        <v>1012</v>
      </c>
      <c r="IPF3" s="3" t="s">
        <v>1012</v>
      </c>
      <c r="IPG3" s="3" t="s">
        <v>1012</v>
      </c>
      <c r="IPH3" s="3" t="s">
        <v>1012</v>
      </c>
      <c r="IPI3" s="3" t="s">
        <v>1012</v>
      </c>
      <c r="IPJ3" s="3" t="s">
        <v>1012</v>
      </c>
      <c r="IPK3" s="3" t="s">
        <v>1012</v>
      </c>
      <c r="IPL3" s="3" t="s">
        <v>1012</v>
      </c>
      <c r="IPM3" s="3" t="s">
        <v>1012</v>
      </c>
      <c r="IPN3" s="3" t="s">
        <v>1012</v>
      </c>
      <c r="IPO3" s="3" t="s">
        <v>1012</v>
      </c>
      <c r="IPP3" s="3" t="s">
        <v>1012</v>
      </c>
      <c r="IPQ3" s="3" t="s">
        <v>1012</v>
      </c>
      <c r="IPR3" s="3" t="s">
        <v>1012</v>
      </c>
      <c r="IPS3" s="3" t="s">
        <v>1012</v>
      </c>
      <c r="IPT3" s="3" t="s">
        <v>1012</v>
      </c>
      <c r="IPU3" s="3" t="s">
        <v>1012</v>
      </c>
      <c r="IPV3" s="3" t="s">
        <v>1012</v>
      </c>
      <c r="IPW3" s="3" t="s">
        <v>1012</v>
      </c>
      <c r="IPX3" s="3" t="s">
        <v>1012</v>
      </c>
      <c r="IPY3" s="3" t="s">
        <v>1012</v>
      </c>
      <c r="IPZ3" s="3" t="s">
        <v>1012</v>
      </c>
      <c r="IQA3" s="3" t="s">
        <v>1012</v>
      </c>
      <c r="IQB3" s="3" t="s">
        <v>1012</v>
      </c>
      <c r="IQC3" s="3" t="s">
        <v>1012</v>
      </c>
      <c r="IQD3" s="3" t="s">
        <v>1012</v>
      </c>
      <c r="IQE3" s="3" t="s">
        <v>1012</v>
      </c>
      <c r="IQF3" s="3" t="s">
        <v>1012</v>
      </c>
      <c r="IQG3" s="3" t="s">
        <v>1012</v>
      </c>
      <c r="IQH3" s="3" t="s">
        <v>1012</v>
      </c>
      <c r="IQI3" s="3" t="s">
        <v>1012</v>
      </c>
      <c r="IQJ3" s="3" t="s">
        <v>1012</v>
      </c>
      <c r="IQK3" s="3" t="s">
        <v>1012</v>
      </c>
      <c r="IQL3" s="3" t="s">
        <v>1012</v>
      </c>
      <c r="IQM3" s="3" t="s">
        <v>1012</v>
      </c>
      <c r="IQN3" s="3" t="s">
        <v>1012</v>
      </c>
      <c r="IQO3" s="3" t="s">
        <v>1012</v>
      </c>
      <c r="IQP3" s="3" t="s">
        <v>1012</v>
      </c>
      <c r="IQQ3" s="3" t="s">
        <v>1012</v>
      </c>
      <c r="IQR3" s="3" t="s">
        <v>1012</v>
      </c>
      <c r="IQS3" s="3" t="s">
        <v>1012</v>
      </c>
      <c r="IQT3" s="3" t="s">
        <v>1012</v>
      </c>
      <c r="IQU3" s="3" t="s">
        <v>1012</v>
      </c>
      <c r="IQV3" s="3" t="s">
        <v>1012</v>
      </c>
      <c r="IQW3" s="3" t="s">
        <v>1012</v>
      </c>
      <c r="IQX3" s="3" t="s">
        <v>1012</v>
      </c>
      <c r="IQY3" s="3" t="s">
        <v>1012</v>
      </c>
      <c r="IQZ3" s="3" t="s">
        <v>1012</v>
      </c>
      <c r="IRA3" s="3" t="s">
        <v>1012</v>
      </c>
      <c r="IRB3" s="3" t="s">
        <v>1012</v>
      </c>
      <c r="IRC3" s="3" t="s">
        <v>1012</v>
      </c>
      <c r="IRD3" s="3" t="s">
        <v>1012</v>
      </c>
      <c r="IRE3" s="3" t="s">
        <v>1012</v>
      </c>
      <c r="IRF3" s="3" t="s">
        <v>1012</v>
      </c>
      <c r="IRG3" s="3" t="s">
        <v>1012</v>
      </c>
      <c r="IRH3" s="3" t="s">
        <v>1012</v>
      </c>
      <c r="IRI3" s="3" t="s">
        <v>1012</v>
      </c>
      <c r="IRJ3" s="3" t="s">
        <v>1012</v>
      </c>
      <c r="IRK3" s="3" t="s">
        <v>1012</v>
      </c>
      <c r="IRL3" s="3" t="s">
        <v>1012</v>
      </c>
      <c r="IRM3" s="3" t="s">
        <v>1012</v>
      </c>
      <c r="IRN3" s="3" t="s">
        <v>1012</v>
      </c>
      <c r="IRO3" s="3" t="s">
        <v>1012</v>
      </c>
      <c r="IRP3" s="3" t="s">
        <v>1012</v>
      </c>
      <c r="IRQ3" s="3" t="s">
        <v>1012</v>
      </c>
      <c r="IRR3" s="3" t="s">
        <v>1012</v>
      </c>
      <c r="IRS3" s="3" t="s">
        <v>1012</v>
      </c>
      <c r="IRT3" s="3" t="s">
        <v>1012</v>
      </c>
      <c r="IRU3" s="3" t="s">
        <v>1012</v>
      </c>
      <c r="IRV3" s="3" t="s">
        <v>1012</v>
      </c>
      <c r="IRW3" s="3" t="s">
        <v>1012</v>
      </c>
      <c r="IRX3" s="3" t="s">
        <v>1012</v>
      </c>
      <c r="IRY3" s="3" t="s">
        <v>1012</v>
      </c>
      <c r="IRZ3" s="3" t="s">
        <v>1012</v>
      </c>
      <c r="ISA3" s="3" t="s">
        <v>1012</v>
      </c>
      <c r="ISB3" s="3" t="s">
        <v>1012</v>
      </c>
      <c r="ISC3" s="3" t="s">
        <v>1012</v>
      </c>
      <c r="ISD3" s="3" t="s">
        <v>1012</v>
      </c>
      <c r="ISE3" s="3" t="s">
        <v>1012</v>
      </c>
      <c r="ISF3" s="3" t="s">
        <v>1012</v>
      </c>
      <c r="ISG3" s="3" t="s">
        <v>1012</v>
      </c>
      <c r="ISH3" s="3" t="s">
        <v>1012</v>
      </c>
      <c r="ISI3" s="3" t="s">
        <v>1012</v>
      </c>
      <c r="ISJ3" s="3" t="s">
        <v>1012</v>
      </c>
      <c r="ISK3" s="3" t="s">
        <v>1012</v>
      </c>
      <c r="ISL3" s="3" t="s">
        <v>1012</v>
      </c>
      <c r="ISM3" s="3" t="s">
        <v>1012</v>
      </c>
      <c r="ISN3" s="3" t="s">
        <v>1012</v>
      </c>
      <c r="ISO3" s="3" t="s">
        <v>1012</v>
      </c>
      <c r="ISP3" s="3" t="s">
        <v>1012</v>
      </c>
      <c r="ISQ3" s="3" t="s">
        <v>1012</v>
      </c>
      <c r="ISR3" s="3" t="s">
        <v>1012</v>
      </c>
      <c r="ISS3" s="3" t="s">
        <v>1012</v>
      </c>
      <c r="IST3" s="3" t="s">
        <v>1012</v>
      </c>
      <c r="ISU3" s="3" t="s">
        <v>1012</v>
      </c>
      <c r="ISV3" s="3" t="s">
        <v>1012</v>
      </c>
      <c r="ISW3" s="3" t="s">
        <v>1012</v>
      </c>
      <c r="ISX3" s="3" t="s">
        <v>1012</v>
      </c>
      <c r="ISY3" s="3" t="s">
        <v>1012</v>
      </c>
      <c r="ISZ3" s="3" t="s">
        <v>1012</v>
      </c>
      <c r="ITA3" s="3" t="s">
        <v>1012</v>
      </c>
      <c r="ITB3" s="3" t="s">
        <v>1012</v>
      </c>
      <c r="ITC3" s="3" t="s">
        <v>1012</v>
      </c>
      <c r="ITD3" s="3" t="s">
        <v>1012</v>
      </c>
      <c r="ITE3" s="3" t="s">
        <v>1012</v>
      </c>
      <c r="ITF3" s="3" t="s">
        <v>1012</v>
      </c>
      <c r="ITG3" s="3" t="s">
        <v>1012</v>
      </c>
      <c r="ITH3" s="3" t="s">
        <v>1012</v>
      </c>
      <c r="ITI3" s="3" t="s">
        <v>1012</v>
      </c>
      <c r="ITJ3" s="3" t="s">
        <v>1012</v>
      </c>
      <c r="ITK3" s="3" t="s">
        <v>1012</v>
      </c>
      <c r="ITL3" s="3" t="s">
        <v>1012</v>
      </c>
      <c r="ITM3" s="3" t="s">
        <v>1012</v>
      </c>
      <c r="ITN3" s="3" t="s">
        <v>1012</v>
      </c>
      <c r="ITO3" s="3" t="s">
        <v>1012</v>
      </c>
      <c r="ITP3" s="3" t="s">
        <v>1012</v>
      </c>
      <c r="ITQ3" s="3" t="s">
        <v>1012</v>
      </c>
      <c r="ITR3" s="3" t="s">
        <v>1012</v>
      </c>
      <c r="ITS3" s="3" t="s">
        <v>1012</v>
      </c>
      <c r="ITT3" s="3" t="s">
        <v>1012</v>
      </c>
      <c r="ITU3" s="3" t="s">
        <v>1012</v>
      </c>
      <c r="ITV3" s="3" t="s">
        <v>1012</v>
      </c>
      <c r="ITW3" s="3" t="s">
        <v>1012</v>
      </c>
      <c r="ITX3" s="3" t="s">
        <v>1012</v>
      </c>
      <c r="ITY3" s="3" t="s">
        <v>1012</v>
      </c>
      <c r="ITZ3" s="3" t="s">
        <v>1012</v>
      </c>
      <c r="IUA3" s="3" t="s">
        <v>1012</v>
      </c>
      <c r="IUB3" s="3" t="s">
        <v>1012</v>
      </c>
      <c r="IUC3" s="3" t="s">
        <v>1012</v>
      </c>
      <c r="IUD3" s="3" t="s">
        <v>1012</v>
      </c>
      <c r="IUE3" s="3" t="s">
        <v>1012</v>
      </c>
      <c r="IUF3" s="3" t="s">
        <v>1012</v>
      </c>
      <c r="IUG3" s="3" t="s">
        <v>1012</v>
      </c>
      <c r="IUH3" s="3" t="s">
        <v>1012</v>
      </c>
      <c r="IUI3" s="3" t="s">
        <v>1012</v>
      </c>
      <c r="IUJ3" s="3" t="s">
        <v>1012</v>
      </c>
      <c r="IUK3" s="3" t="s">
        <v>1012</v>
      </c>
      <c r="IUL3" s="3" t="s">
        <v>1012</v>
      </c>
      <c r="IUM3" s="3" t="s">
        <v>1012</v>
      </c>
      <c r="IUN3" s="3" t="s">
        <v>1012</v>
      </c>
      <c r="IUO3" s="3" t="s">
        <v>1012</v>
      </c>
      <c r="IUP3" s="3" t="s">
        <v>1012</v>
      </c>
      <c r="IUQ3" s="3" t="s">
        <v>1012</v>
      </c>
      <c r="IUR3" s="3" t="s">
        <v>1012</v>
      </c>
      <c r="IUS3" s="3" t="s">
        <v>1012</v>
      </c>
      <c r="IUT3" s="3" t="s">
        <v>1012</v>
      </c>
      <c r="IUU3" s="3" t="s">
        <v>1012</v>
      </c>
      <c r="IUV3" s="3" t="s">
        <v>1012</v>
      </c>
      <c r="IUW3" s="3" t="s">
        <v>1012</v>
      </c>
      <c r="IUX3" s="3" t="s">
        <v>1012</v>
      </c>
      <c r="IUY3" s="3" t="s">
        <v>1012</v>
      </c>
      <c r="IUZ3" s="3" t="s">
        <v>1012</v>
      </c>
      <c r="IVA3" s="3" t="s">
        <v>1012</v>
      </c>
      <c r="IVB3" s="3" t="s">
        <v>1012</v>
      </c>
      <c r="IVC3" s="3" t="s">
        <v>1012</v>
      </c>
      <c r="IVD3" s="3" t="s">
        <v>1012</v>
      </c>
      <c r="IVE3" s="3" t="s">
        <v>1012</v>
      </c>
      <c r="IVF3" s="3" t="s">
        <v>1012</v>
      </c>
      <c r="IVG3" s="3" t="s">
        <v>1012</v>
      </c>
      <c r="IVH3" s="3" t="s">
        <v>1012</v>
      </c>
      <c r="IVI3" s="3" t="s">
        <v>1012</v>
      </c>
      <c r="IVJ3" s="3" t="s">
        <v>1012</v>
      </c>
      <c r="IVK3" s="3" t="s">
        <v>1012</v>
      </c>
      <c r="IVL3" s="3" t="s">
        <v>1012</v>
      </c>
      <c r="IVM3" s="3" t="s">
        <v>1012</v>
      </c>
      <c r="IVN3" s="3" t="s">
        <v>1012</v>
      </c>
      <c r="IVO3" s="3" t="s">
        <v>1012</v>
      </c>
      <c r="IVP3" s="3" t="s">
        <v>1012</v>
      </c>
      <c r="IVQ3" s="3" t="s">
        <v>1012</v>
      </c>
      <c r="IVR3" s="3" t="s">
        <v>1012</v>
      </c>
      <c r="IVS3" s="3" t="s">
        <v>1012</v>
      </c>
      <c r="IVT3" s="3" t="s">
        <v>1012</v>
      </c>
      <c r="IVU3" s="3" t="s">
        <v>1012</v>
      </c>
      <c r="IVV3" s="3" t="s">
        <v>1012</v>
      </c>
      <c r="IVW3" s="3" t="s">
        <v>1012</v>
      </c>
      <c r="IVX3" s="3" t="s">
        <v>1012</v>
      </c>
      <c r="IVY3" s="3" t="s">
        <v>1012</v>
      </c>
      <c r="IVZ3" s="3" t="s">
        <v>1012</v>
      </c>
      <c r="IWA3" s="3" t="s">
        <v>1012</v>
      </c>
      <c r="IWB3" s="3" t="s">
        <v>1012</v>
      </c>
      <c r="IWC3" s="3" t="s">
        <v>1012</v>
      </c>
      <c r="IWD3" s="3" t="s">
        <v>1012</v>
      </c>
      <c r="IWE3" s="3" t="s">
        <v>1012</v>
      </c>
      <c r="IWF3" s="3" t="s">
        <v>1012</v>
      </c>
      <c r="IWG3" s="3" t="s">
        <v>1012</v>
      </c>
      <c r="IWH3" s="3" t="s">
        <v>1012</v>
      </c>
      <c r="IWI3" s="3" t="s">
        <v>1012</v>
      </c>
      <c r="IWJ3" s="3" t="s">
        <v>1012</v>
      </c>
      <c r="IWK3" s="3" t="s">
        <v>1012</v>
      </c>
      <c r="IWL3" s="3" t="s">
        <v>1012</v>
      </c>
      <c r="IWM3" s="3" t="s">
        <v>1012</v>
      </c>
      <c r="IWN3" s="3" t="s">
        <v>1012</v>
      </c>
      <c r="IWO3" s="3" t="s">
        <v>1012</v>
      </c>
      <c r="IWP3" s="3" t="s">
        <v>1012</v>
      </c>
      <c r="IWQ3" s="3" t="s">
        <v>1012</v>
      </c>
      <c r="IWR3" s="3" t="s">
        <v>1012</v>
      </c>
      <c r="IWS3" s="3" t="s">
        <v>1012</v>
      </c>
      <c r="IWT3" s="3" t="s">
        <v>1012</v>
      </c>
      <c r="IWU3" s="3" t="s">
        <v>1012</v>
      </c>
      <c r="IWV3" s="3" t="s">
        <v>1012</v>
      </c>
      <c r="IWW3" s="3" t="s">
        <v>1012</v>
      </c>
      <c r="IWX3" s="3" t="s">
        <v>1012</v>
      </c>
      <c r="IWY3" s="3" t="s">
        <v>1012</v>
      </c>
      <c r="IWZ3" s="3" t="s">
        <v>1012</v>
      </c>
      <c r="IXA3" s="3" t="s">
        <v>1012</v>
      </c>
      <c r="IXB3" s="3" t="s">
        <v>1012</v>
      </c>
      <c r="IXC3" s="3" t="s">
        <v>1012</v>
      </c>
      <c r="IXD3" s="3" t="s">
        <v>1012</v>
      </c>
      <c r="IXE3" s="3" t="s">
        <v>1012</v>
      </c>
      <c r="IXF3" s="3" t="s">
        <v>1012</v>
      </c>
      <c r="IXG3" s="3" t="s">
        <v>1012</v>
      </c>
      <c r="IXH3" s="3" t="s">
        <v>1012</v>
      </c>
      <c r="IXI3" s="3" t="s">
        <v>1012</v>
      </c>
      <c r="IXJ3" s="3" t="s">
        <v>1012</v>
      </c>
      <c r="IXK3" s="3" t="s">
        <v>1012</v>
      </c>
      <c r="IXL3" s="3" t="s">
        <v>1012</v>
      </c>
      <c r="IXM3" s="3" t="s">
        <v>1012</v>
      </c>
      <c r="IXN3" s="3" t="s">
        <v>1012</v>
      </c>
      <c r="IXO3" s="3" t="s">
        <v>1012</v>
      </c>
      <c r="IXP3" s="3" t="s">
        <v>1012</v>
      </c>
      <c r="IXQ3" s="3" t="s">
        <v>1012</v>
      </c>
      <c r="IXR3" s="3" t="s">
        <v>1012</v>
      </c>
      <c r="IXS3" s="3" t="s">
        <v>1012</v>
      </c>
      <c r="IXT3" s="3" t="s">
        <v>1012</v>
      </c>
      <c r="IXU3" s="3" t="s">
        <v>1012</v>
      </c>
      <c r="IXV3" s="3" t="s">
        <v>1012</v>
      </c>
      <c r="IXW3" s="3" t="s">
        <v>1012</v>
      </c>
      <c r="IXX3" s="3" t="s">
        <v>1012</v>
      </c>
      <c r="IXY3" s="3" t="s">
        <v>1012</v>
      </c>
      <c r="IXZ3" s="3" t="s">
        <v>1012</v>
      </c>
      <c r="IYA3" s="3" t="s">
        <v>1012</v>
      </c>
      <c r="IYB3" s="3" t="s">
        <v>1012</v>
      </c>
      <c r="IYC3" s="3" t="s">
        <v>1012</v>
      </c>
      <c r="IYD3" s="3" t="s">
        <v>1012</v>
      </c>
      <c r="IYE3" s="3" t="s">
        <v>1012</v>
      </c>
      <c r="IYF3" s="3" t="s">
        <v>1012</v>
      </c>
      <c r="IYG3" s="3" t="s">
        <v>1012</v>
      </c>
      <c r="IYH3" s="3" t="s">
        <v>1012</v>
      </c>
      <c r="IYI3" s="3" t="s">
        <v>1012</v>
      </c>
      <c r="IYJ3" s="3" t="s">
        <v>1012</v>
      </c>
      <c r="IYK3" s="3" t="s">
        <v>1012</v>
      </c>
      <c r="IYL3" s="3" t="s">
        <v>1012</v>
      </c>
      <c r="IYM3" s="3" t="s">
        <v>1012</v>
      </c>
      <c r="IYN3" s="3" t="s">
        <v>1012</v>
      </c>
      <c r="IYO3" s="3" t="s">
        <v>1012</v>
      </c>
      <c r="IYP3" s="3" t="s">
        <v>1012</v>
      </c>
      <c r="IYQ3" s="3" t="s">
        <v>1012</v>
      </c>
      <c r="IYR3" s="3" t="s">
        <v>1012</v>
      </c>
      <c r="IYS3" s="3" t="s">
        <v>1012</v>
      </c>
      <c r="IYT3" s="3" t="s">
        <v>1012</v>
      </c>
      <c r="IYU3" s="3" t="s">
        <v>1012</v>
      </c>
      <c r="IYV3" s="3" t="s">
        <v>1012</v>
      </c>
      <c r="IYW3" s="3" t="s">
        <v>1012</v>
      </c>
      <c r="IYX3" s="3" t="s">
        <v>1012</v>
      </c>
      <c r="IYY3" s="3" t="s">
        <v>1012</v>
      </c>
      <c r="IYZ3" s="3" t="s">
        <v>1012</v>
      </c>
      <c r="IZA3" s="3" t="s">
        <v>1012</v>
      </c>
      <c r="IZB3" s="3" t="s">
        <v>1012</v>
      </c>
      <c r="IZC3" s="3" t="s">
        <v>1012</v>
      </c>
      <c r="IZD3" s="3" t="s">
        <v>1012</v>
      </c>
      <c r="IZE3" s="3" t="s">
        <v>1012</v>
      </c>
      <c r="IZF3" s="3" t="s">
        <v>1012</v>
      </c>
      <c r="IZG3" s="3" t="s">
        <v>1012</v>
      </c>
      <c r="IZH3" s="3" t="s">
        <v>1012</v>
      </c>
      <c r="IZI3" s="3" t="s">
        <v>1012</v>
      </c>
      <c r="IZJ3" s="3" t="s">
        <v>1012</v>
      </c>
      <c r="IZK3" s="3" t="s">
        <v>1012</v>
      </c>
      <c r="IZL3" s="3" t="s">
        <v>1012</v>
      </c>
      <c r="IZM3" s="3" t="s">
        <v>1012</v>
      </c>
      <c r="IZN3" s="3" t="s">
        <v>1012</v>
      </c>
      <c r="IZO3" s="3" t="s">
        <v>1012</v>
      </c>
      <c r="IZP3" s="3" t="s">
        <v>1012</v>
      </c>
      <c r="IZQ3" s="3" t="s">
        <v>1012</v>
      </c>
      <c r="IZR3" s="3" t="s">
        <v>1012</v>
      </c>
      <c r="IZS3" s="3" t="s">
        <v>1012</v>
      </c>
      <c r="IZT3" s="3" t="s">
        <v>1012</v>
      </c>
      <c r="IZU3" s="3" t="s">
        <v>1012</v>
      </c>
      <c r="IZV3" s="3" t="s">
        <v>1012</v>
      </c>
      <c r="IZW3" s="3" t="s">
        <v>1012</v>
      </c>
      <c r="IZX3" s="3" t="s">
        <v>1012</v>
      </c>
      <c r="IZY3" s="3" t="s">
        <v>1012</v>
      </c>
      <c r="IZZ3" s="3" t="s">
        <v>1012</v>
      </c>
      <c r="JAA3" s="3" t="s">
        <v>1012</v>
      </c>
      <c r="JAB3" s="3" t="s">
        <v>1012</v>
      </c>
      <c r="JAC3" s="3" t="s">
        <v>1012</v>
      </c>
      <c r="JAD3" s="3" t="s">
        <v>1012</v>
      </c>
      <c r="JAE3" s="3" t="s">
        <v>1012</v>
      </c>
      <c r="JAF3" s="3" t="s">
        <v>1012</v>
      </c>
      <c r="JAG3" s="3" t="s">
        <v>1012</v>
      </c>
      <c r="JAH3" s="3" t="s">
        <v>1012</v>
      </c>
      <c r="JAI3" s="3" t="s">
        <v>1012</v>
      </c>
      <c r="JAJ3" s="3" t="s">
        <v>1012</v>
      </c>
      <c r="JAK3" s="3" t="s">
        <v>1012</v>
      </c>
      <c r="JAL3" s="3" t="s">
        <v>1012</v>
      </c>
      <c r="JAM3" s="3" t="s">
        <v>1012</v>
      </c>
      <c r="JAN3" s="3" t="s">
        <v>1012</v>
      </c>
      <c r="JAO3" s="3" t="s">
        <v>1012</v>
      </c>
      <c r="JAP3" s="3" t="s">
        <v>1012</v>
      </c>
      <c r="JAQ3" s="3" t="s">
        <v>1012</v>
      </c>
      <c r="JAR3" s="3" t="s">
        <v>1012</v>
      </c>
      <c r="JAS3" s="3" t="s">
        <v>1012</v>
      </c>
      <c r="JAT3" s="3" t="s">
        <v>1012</v>
      </c>
      <c r="JAU3" s="3" t="s">
        <v>1012</v>
      </c>
      <c r="JAV3" s="3" t="s">
        <v>1012</v>
      </c>
      <c r="JAW3" s="3" t="s">
        <v>1012</v>
      </c>
      <c r="JAX3" s="3" t="s">
        <v>1012</v>
      </c>
      <c r="JAY3" s="3" t="s">
        <v>1012</v>
      </c>
      <c r="JAZ3" s="3" t="s">
        <v>1012</v>
      </c>
      <c r="JBA3" s="3" t="s">
        <v>1012</v>
      </c>
      <c r="JBB3" s="3" t="s">
        <v>1012</v>
      </c>
      <c r="JBC3" s="3" t="s">
        <v>1012</v>
      </c>
      <c r="JBD3" s="3" t="s">
        <v>1012</v>
      </c>
      <c r="JBE3" s="3" t="s">
        <v>1012</v>
      </c>
      <c r="JBF3" s="3" t="s">
        <v>1012</v>
      </c>
      <c r="JBG3" s="3" t="s">
        <v>1012</v>
      </c>
      <c r="JBH3" s="3" t="s">
        <v>1012</v>
      </c>
      <c r="JBI3" s="3" t="s">
        <v>1012</v>
      </c>
      <c r="JBJ3" s="3" t="s">
        <v>1012</v>
      </c>
      <c r="JBK3" s="3" t="s">
        <v>1012</v>
      </c>
      <c r="JBL3" s="3" t="s">
        <v>1012</v>
      </c>
      <c r="JBM3" s="3" t="s">
        <v>1012</v>
      </c>
      <c r="JBN3" s="3" t="s">
        <v>1012</v>
      </c>
      <c r="JBO3" s="3" t="s">
        <v>1012</v>
      </c>
      <c r="JBP3" s="3" t="s">
        <v>1012</v>
      </c>
      <c r="JBQ3" s="3" t="s">
        <v>1012</v>
      </c>
      <c r="JBR3" s="3" t="s">
        <v>1012</v>
      </c>
      <c r="JBS3" s="3" t="s">
        <v>1012</v>
      </c>
      <c r="JBT3" s="3" t="s">
        <v>1012</v>
      </c>
      <c r="JBU3" s="3" t="s">
        <v>1012</v>
      </c>
      <c r="JBV3" s="3" t="s">
        <v>1012</v>
      </c>
      <c r="JBW3" s="3" t="s">
        <v>1012</v>
      </c>
      <c r="JBX3" s="3" t="s">
        <v>1012</v>
      </c>
      <c r="JBY3" s="3" t="s">
        <v>1012</v>
      </c>
      <c r="JBZ3" s="3" t="s">
        <v>1012</v>
      </c>
      <c r="JCA3" s="3" t="s">
        <v>1012</v>
      </c>
      <c r="JCB3" s="3" t="s">
        <v>1012</v>
      </c>
      <c r="JCC3" s="3" t="s">
        <v>1012</v>
      </c>
      <c r="JCD3" s="3" t="s">
        <v>1012</v>
      </c>
      <c r="JCE3" s="3" t="s">
        <v>1012</v>
      </c>
      <c r="JCF3" s="3" t="s">
        <v>1012</v>
      </c>
      <c r="JCG3" s="3" t="s">
        <v>1012</v>
      </c>
      <c r="JCH3" s="3" t="s">
        <v>1012</v>
      </c>
      <c r="JCI3" s="3" t="s">
        <v>1012</v>
      </c>
      <c r="JCJ3" s="3" t="s">
        <v>1012</v>
      </c>
      <c r="JCK3" s="3" t="s">
        <v>1012</v>
      </c>
      <c r="JCL3" s="3" t="s">
        <v>1012</v>
      </c>
      <c r="JCM3" s="3" t="s">
        <v>1012</v>
      </c>
      <c r="JCN3" s="3" t="s">
        <v>1012</v>
      </c>
      <c r="JCO3" s="3" t="s">
        <v>1012</v>
      </c>
      <c r="JCP3" s="3" t="s">
        <v>1012</v>
      </c>
      <c r="JCQ3" s="3" t="s">
        <v>1012</v>
      </c>
      <c r="JCR3" s="3" t="s">
        <v>1012</v>
      </c>
      <c r="JCS3" s="3" t="s">
        <v>1012</v>
      </c>
      <c r="JCT3" s="3" t="s">
        <v>1012</v>
      </c>
      <c r="JCU3" s="3" t="s">
        <v>1012</v>
      </c>
      <c r="JCV3" s="3" t="s">
        <v>1012</v>
      </c>
      <c r="JCW3" s="3" t="s">
        <v>1012</v>
      </c>
      <c r="JCX3" s="3" t="s">
        <v>1012</v>
      </c>
      <c r="JCY3" s="3" t="s">
        <v>1012</v>
      </c>
      <c r="JCZ3" s="3" t="s">
        <v>1012</v>
      </c>
      <c r="JDA3" s="3" t="s">
        <v>1012</v>
      </c>
      <c r="JDB3" s="3" t="s">
        <v>1012</v>
      </c>
      <c r="JDC3" s="3" t="s">
        <v>1012</v>
      </c>
      <c r="JDD3" s="3" t="s">
        <v>1012</v>
      </c>
      <c r="JDE3" s="3" t="s">
        <v>1012</v>
      </c>
      <c r="JDF3" s="3" t="s">
        <v>1012</v>
      </c>
      <c r="JDG3" s="3" t="s">
        <v>1012</v>
      </c>
      <c r="JDH3" s="3" t="s">
        <v>1012</v>
      </c>
      <c r="JDI3" s="3" t="s">
        <v>1012</v>
      </c>
      <c r="JDJ3" s="3" t="s">
        <v>1012</v>
      </c>
      <c r="JDK3" s="3" t="s">
        <v>1012</v>
      </c>
      <c r="JDL3" s="3" t="s">
        <v>1012</v>
      </c>
      <c r="JDM3" s="3" t="s">
        <v>1012</v>
      </c>
      <c r="JDN3" s="3" t="s">
        <v>1012</v>
      </c>
      <c r="JDO3" s="3" t="s">
        <v>1012</v>
      </c>
      <c r="JDP3" s="3" t="s">
        <v>1012</v>
      </c>
      <c r="JDQ3" s="3" t="s">
        <v>1012</v>
      </c>
      <c r="JDR3" s="3" t="s">
        <v>1012</v>
      </c>
      <c r="JDS3" s="3" t="s">
        <v>1012</v>
      </c>
      <c r="JDT3" s="3" t="s">
        <v>1012</v>
      </c>
      <c r="JDU3" s="3" t="s">
        <v>1012</v>
      </c>
      <c r="JDV3" s="3" t="s">
        <v>1012</v>
      </c>
      <c r="JDW3" s="3" t="s">
        <v>1012</v>
      </c>
      <c r="JDX3" s="3" t="s">
        <v>1012</v>
      </c>
      <c r="JDY3" s="3" t="s">
        <v>1012</v>
      </c>
      <c r="JDZ3" s="3" t="s">
        <v>1012</v>
      </c>
      <c r="JEA3" s="3" t="s">
        <v>1012</v>
      </c>
      <c r="JEB3" s="3" t="s">
        <v>1012</v>
      </c>
      <c r="JEC3" s="3" t="s">
        <v>1012</v>
      </c>
      <c r="JED3" s="3" t="s">
        <v>1012</v>
      </c>
      <c r="JEE3" s="3" t="s">
        <v>1012</v>
      </c>
      <c r="JEF3" s="3" t="s">
        <v>1012</v>
      </c>
      <c r="JEG3" s="3" t="s">
        <v>1012</v>
      </c>
      <c r="JEH3" s="3" t="s">
        <v>1012</v>
      </c>
      <c r="JEI3" s="3" t="s">
        <v>1012</v>
      </c>
      <c r="JEJ3" s="3" t="s">
        <v>1012</v>
      </c>
      <c r="JEK3" s="3" t="s">
        <v>1012</v>
      </c>
      <c r="JEL3" s="3" t="s">
        <v>1012</v>
      </c>
      <c r="JEM3" s="3" t="s">
        <v>1012</v>
      </c>
      <c r="JEN3" s="3" t="s">
        <v>1012</v>
      </c>
      <c r="JEO3" s="3" t="s">
        <v>1012</v>
      </c>
      <c r="JEP3" s="3" t="s">
        <v>1012</v>
      </c>
      <c r="JEQ3" s="3" t="s">
        <v>1012</v>
      </c>
      <c r="JER3" s="3" t="s">
        <v>1012</v>
      </c>
      <c r="JES3" s="3" t="s">
        <v>1012</v>
      </c>
      <c r="JET3" s="3" t="s">
        <v>1012</v>
      </c>
      <c r="JEU3" s="3" t="s">
        <v>1012</v>
      </c>
      <c r="JEV3" s="3" t="s">
        <v>1012</v>
      </c>
      <c r="JEW3" s="3" t="s">
        <v>1012</v>
      </c>
      <c r="JEX3" s="3" t="s">
        <v>1012</v>
      </c>
      <c r="JEY3" s="3" t="s">
        <v>1012</v>
      </c>
      <c r="JEZ3" s="3" t="s">
        <v>1012</v>
      </c>
      <c r="JFA3" s="3" t="s">
        <v>1012</v>
      </c>
      <c r="JFB3" s="3" t="s">
        <v>1012</v>
      </c>
      <c r="JFC3" s="3" t="s">
        <v>1012</v>
      </c>
      <c r="JFD3" s="3" t="s">
        <v>1012</v>
      </c>
      <c r="JFE3" s="3" t="s">
        <v>1012</v>
      </c>
      <c r="JFF3" s="3" t="s">
        <v>1012</v>
      </c>
      <c r="JFG3" s="3" t="s">
        <v>1012</v>
      </c>
      <c r="JFH3" s="3" t="s">
        <v>1012</v>
      </c>
      <c r="JFI3" s="3" t="s">
        <v>1012</v>
      </c>
      <c r="JFJ3" s="3" t="s">
        <v>1012</v>
      </c>
      <c r="JFK3" s="3" t="s">
        <v>1012</v>
      </c>
      <c r="JFL3" s="3" t="s">
        <v>1012</v>
      </c>
      <c r="JFM3" s="3" t="s">
        <v>1012</v>
      </c>
      <c r="JFN3" s="3" t="s">
        <v>1012</v>
      </c>
      <c r="JFO3" s="3" t="s">
        <v>1012</v>
      </c>
      <c r="JFP3" s="3" t="s">
        <v>1012</v>
      </c>
      <c r="JFQ3" s="3" t="s">
        <v>1012</v>
      </c>
      <c r="JFR3" s="3" t="s">
        <v>1012</v>
      </c>
      <c r="JFS3" s="3" t="s">
        <v>1012</v>
      </c>
      <c r="JFT3" s="3" t="s">
        <v>1012</v>
      </c>
      <c r="JFU3" s="3" t="s">
        <v>1012</v>
      </c>
      <c r="JFV3" s="3" t="s">
        <v>1012</v>
      </c>
      <c r="JFW3" s="3" t="s">
        <v>1012</v>
      </c>
      <c r="JFX3" s="3" t="s">
        <v>1012</v>
      </c>
      <c r="JFY3" s="3" t="s">
        <v>1012</v>
      </c>
      <c r="JFZ3" s="3" t="s">
        <v>1012</v>
      </c>
      <c r="JGA3" s="3" t="s">
        <v>1012</v>
      </c>
      <c r="JGB3" s="3" t="s">
        <v>1012</v>
      </c>
      <c r="JGC3" s="3" t="s">
        <v>1012</v>
      </c>
      <c r="JGD3" s="3" t="s">
        <v>1012</v>
      </c>
      <c r="JGE3" s="3" t="s">
        <v>1012</v>
      </c>
      <c r="JGF3" s="3" t="s">
        <v>1012</v>
      </c>
      <c r="JGG3" s="3" t="s">
        <v>1012</v>
      </c>
      <c r="JGH3" s="3" t="s">
        <v>1012</v>
      </c>
      <c r="JGI3" s="3" t="s">
        <v>1012</v>
      </c>
      <c r="JGJ3" s="3" t="s">
        <v>1012</v>
      </c>
      <c r="JGK3" s="3" t="s">
        <v>1012</v>
      </c>
      <c r="JGL3" s="3" t="s">
        <v>1012</v>
      </c>
      <c r="JGM3" s="3" t="s">
        <v>1012</v>
      </c>
      <c r="JGN3" s="3" t="s">
        <v>1012</v>
      </c>
      <c r="JGO3" s="3" t="s">
        <v>1012</v>
      </c>
      <c r="JGP3" s="3" t="s">
        <v>1012</v>
      </c>
      <c r="JGQ3" s="3" t="s">
        <v>1012</v>
      </c>
      <c r="JGR3" s="3" t="s">
        <v>1012</v>
      </c>
      <c r="JGS3" s="3" t="s">
        <v>1012</v>
      </c>
      <c r="JGT3" s="3" t="s">
        <v>1012</v>
      </c>
      <c r="JGU3" s="3" t="s">
        <v>1012</v>
      </c>
      <c r="JGV3" s="3" t="s">
        <v>1012</v>
      </c>
      <c r="JGW3" s="3" t="s">
        <v>1012</v>
      </c>
      <c r="JGX3" s="3" t="s">
        <v>1012</v>
      </c>
      <c r="JGY3" s="3" t="s">
        <v>1012</v>
      </c>
      <c r="JGZ3" s="3" t="s">
        <v>1012</v>
      </c>
      <c r="JHA3" s="3" t="s">
        <v>1012</v>
      </c>
      <c r="JHB3" s="3" t="s">
        <v>1012</v>
      </c>
      <c r="JHC3" s="3" t="s">
        <v>1012</v>
      </c>
      <c r="JHD3" s="3" t="s">
        <v>1012</v>
      </c>
      <c r="JHE3" s="3" t="s">
        <v>1012</v>
      </c>
      <c r="JHF3" s="3" t="s">
        <v>1012</v>
      </c>
      <c r="JHG3" s="3" t="s">
        <v>1012</v>
      </c>
      <c r="JHH3" s="3" t="s">
        <v>1012</v>
      </c>
      <c r="JHI3" s="3" t="s">
        <v>1012</v>
      </c>
      <c r="JHJ3" s="3" t="s">
        <v>1012</v>
      </c>
      <c r="JHK3" s="3" t="s">
        <v>1012</v>
      </c>
      <c r="JHL3" s="3" t="s">
        <v>1012</v>
      </c>
      <c r="JHM3" s="3" t="s">
        <v>1012</v>
      </c>
      <c r="JHN3" s="3" t="s">
        <v>1012</v>
      </c>
      <c r="JHO3" s="3" t="s">
        <v>1012</v>
      </c>
      <c r="JHP3" s="3" t="s">
        <v>1012</v>
      </c>
      <c r="JHQ3" s="3" t="s">
        <v>1012</v>
      </c>
      <c r="JHR3" s="3" t="s">
        <v>1012</v>
      </c>
      <c r="JHS3" s="3" t="s">
        <v>1012</v>
      </c>
      <c r="JHT3" s="3" t="s">
        <v>1012</v>
      </c>
      <c r="JHU3" s="3" t="s">
        <v>1012</v>
      </c>
      <c r="JHV3" s="3" t="s">
        <v>1012</v>
      </c>
      <c r="JHW3" s="3" t="s">
        <v>1012</v>
      </c>
      <c r="JHX3" s="3" t="s">
        <v>1012</v>
      </c>
      <c r="JHY3" s="3" t="s">
        <v>1012</v>
      </c>
      <c r="JHZ3" s="3" t="s">
        <v>1012</v>
      </c>
      <c r="JIA3" s="3" t="s">
        <v>1012</v>
      </c>
      <c r="JIB3" s="3" t="s">
        <v>1012</v>
      </c>
      <c r="JIC3" s="3" t="s">
        <v>1012</v>
      </c>
      <c r="JID3" s="3" t="s">
        <v>1012</v>
      </c>
      <c r="JIE3" s="3" t="s">
        <v>1012</v>
      </c>
      <c r="JIF3" s="3" t="s">
        <v>1012</v>
      </c>
      <c r="JIG3" s="3" t="s">
        <v>1012</v>
      </c>
      <c r="JIH3" s="3" t="s">
        <v>1012</v>
      </c>
      <c r="JII3" s="3" t="s">
        <v>1012</v>
      </c>
      <c r="JIJ3" s="3" t="s">
        <v>1012</v>
      </c>
      <c r="JIK3" s="3" t="s">
        <v>1012</v>
      </c>
      <c r="JIL3" s="3" t="s">
        <v>1012</v>
      </c>
      <c r="JIM3" s="3" t="s">
        <v>1012</v>
      </c>
      <c r="JIN3" s="3" t="s">
        <v>1012</v>
      </c>
      <c r="JIO3" s="3" t="s">
        <v>1012</v>
      </c>
      <c r="JIP3" s="3" t="s">
        <v>1012</v>
      </c>
      <c r="JIQ3" s="3" t="s">
        <v>1012</v>
      </c>
      <c r="JIR3" s="3" t="s">
        <v>1012</v>
      </c>
      <c r="JIS3" s="3" t="s">
        <v>1012</v>
      </c>
      <c r="JIT3" s="3" t="s">
        <v>1012</v>
      </c>
      <c r="JIU3" s="3" t="s">
        <v>1012</v>
      </c>
      <c r="JIV3" s="3" t="s">
        <v>1012</v>
      </c>
      <c r="JIW3" s="3" t="s">
        <v>1012</v>
      </c>
      <c r="JIX3" s="3" t="s">
        <v>1012</v>
      </c>
      <c r="JIY3" s="3" t="s">
        <v>1012</v>
      </c>
      <c r="JIZ3" s="3" t="s">
        <v>1012</v>
      </c>
      <c r="JJA3" s="3" t="s">
        <v>1012</v>
      </c>
      <c r="JJB3" s="3" t="s">
        <v>1012</v>
      </c>
      <c r="JJC3" s="3" t="s">
        <v>1012</v>
      </c>
      <c r="JJD3" s="3" t="s">
        <v>1012</v>
      </c>
      <c r="JJE3" s="3" t="s">
        <v>1012</v>
      </c>
      <c r="JJF3" s="3" t="s">
        <v>1012</v>
      </c>
      <c r="JJG3" s="3" t="s">
        <v>1012</v>
      </c>
      <c r="JJH3" s="3" t="s">
        <v>1012</v>
      </c>
      <c r="JJI3" s="3" t="s">
        <v>1012</v>
      </c>
      <c r="JJJ3" s="3" t="s">
        <v>1012</v>
      </c>
      <c r="JJK3" s="3" t="s">
        <v>1012</v>
      </c>
      <c r="JJL3" s="3" t="s">
        <v>1012</v>
      </c>
      <c r="JJM3" s="3" t="s">
        <v>1012</v>
      </c>
      <c r="JJN3" s="3" t="s">
        <v>1012</v>
      </c>
      <c r="JJO3" s="3" t="s">
        <v>1012</v>
      </c>
      <c r="JJP3" s="3" t="s">
        <v>1012</v>
      </c>
      <c r="JJQ3" s="3" t="s">
        <v>1012</v>
      </c>
      <c r="JJR3" s="3" t="s">
        <v>1012</v>
      </c>
      <c r="JJS3" s="3" t="s">
        <v>1012</v>
      </c>
      <c r="JJT3" s="3" t="s">
        <v>1012</v>
      </c>
      <c r="JJU3" s="3" t="s">
        <v>1012</v>
      </c>
      <c r="JJV3" s="3" t="s">
        <v>1012</v>
      </c>
      <c r="JJW3" s="3" t="s">
        <v>1012</v>
      </c>
      <c r="JJX3" s="3" t="s">
        <v>1012</v>
      </c>
      <c r="JJY3" s="3" t="s">
        <v>1012</v>
      </c>
      <c r="JJZ3" s="3" t="s">
        <v>1012</v>
      </c>
      <c r="JKA3" s="3" t="s">
        <v>1012</v>
      </c>
      <c r="JKB3" s="3" t="s">
        <v>1012</v>
      </c>
      <c r="JKC3" s="3" t="s">
        <v>1012</v>
      </c>
      <c r="JKD3" s="3" t="s">
        <v>1012</v>
      </c>
      <c r="JKE3" s="3" t="s">
        <v>1012</v>
      </c>
      <c r="JKF3" s="3" t="s">
        <v>1012</v>
      </c>
      <c r="JKG3" s="3" t="s">
        <v>1012</v>
      </c>
      <c r="JKH3" s="3" t="s">
        <v>1012</v>
      </c>
      <c r="JKI3" s="3" t="s">
        <v>1012</v>
      </c>
      <c r="JKJ3" s="3" t="s">
        <v>1012</v>
      </c>
      <c r="JKK3" s="3" t="s">
        <v>1012</v>
      </c>
      <c r="JKL3" s="3" t="s">
        <v>1012</v>
      </c>
      <c r="JKM3" s="3" t="s">
        <v>1012</v>
      </c>
      <c r="JKN3" s="3" t="s">
        <v>1012</v>
      </c>
      <c r="JKO3" s="3" t="s">
        <v>1012</v>
      </c>
      <c r="JKP3" s="3" t="s">
        <v>1012</v>
      </c>
      <c r="JKQ3" s="3" t="s">
        <v>1012</v>
      </c>
      <c r="JKR3" s="3" t="s">
        <v>1012</v>
      </c>
      <c r="JKS3" s="3" t="s">
        <v>1012</v>
      </c>
      <c r="JKT3" s="3" t="s">
        <v>1012</v>
      </c>
      <c r="JKU3" s="3" t="s">
        <v>1012</v>
      </c>
      <c r="JKV3" s="3" t="s">
        <v>1012</v>
      </c>
      <c r="JKW3" s="3" t="s">
        <v>1012</v>
      </c>
      <c r="JKX3" s="3" t="s">
        <v>1012</v>
      </c>
      <c r="JKY3" s="3" t="s">
        <v>1012</v>
      </c>
      <c r="JKZ3" s="3" t="s">
        <v>1012</v>
      </c>
      <c r="JLA3" s="3" t="s">
        <v>1012</v>
      </c>
      <c r="JLB3" s="3" t="s">
        <v>1012</v>
      </c>
      <c r="JLC3" s="3" t="s">
        <v>1012</v>
      </c>
      <c r="JLD3" s="3" t="s">
        <v>1012</v>
      </c>
      <c r="JLE3" s="3" t="s">
        <v>1012</v>
      </c>
      <c r="JLF3" s="3" t="s">
        <v>1012</v>
      </c>
      <c r="JLG3" s="3" t="s">
        <v>1012</v>
      </c>
      <c r="JLH3" s="3" t="s">
        <v>1012</v>
      </c>
      <c r="JLI3" s="3" t="s">
        <v>1012</v>
      </c>
      <c r="JLJ3" s="3" t="s">
        <v>1012</v>
      </c>
      <c r="JLK3" s="3" t="s">
        <v>1012</v>
      </c>
      <c r="JLL3" s="3" t="s">
        <v>1012</v>
      </c>
      <c r="JLM3" s="3" t="s">
        <v>1012</v>
      </c>
      <c r="JLN3" s="3" t="s">
        <v>1012</v>
      </c>
      <c r="JLO3" s="3" t="s">
        <v>1012</v>
      </c>
      <c r="JLP3" s="3" t="s">
        <v>1012</v>
      </c>
      <c r="JLQ3" s="3" t="s">
        <v>1012</v>
      </c>
      <c r="JLR3" s="3" t="s">
        <v>1012</v>
      </c>
      <c r="JLS3" s="3" t="s">
        <v>1012</v>
      </c>
      <c r="JLT3" s="3" t="s">
        <v>1012</v>
      </c>
      <c r="JLU3" s="3" t="s">
        <v>1012</v>
      </c>
      <c r="JLV3" s="3" t="s">
        <v>1012</v>
      </c>
      <c r="JLW3" s="3" t="s">
        <v>1012</v>
      </c>
      <c r="JLX3" s="3" t="s">
        <v>1012</v>
      </c>
      <c r="JLY3" s="3" t="s">
        <v>1012</v>
      </c>
      <c r="JLZ3" s="3" t="s">
        <v>1012</v>
      </c>
      <c r="JMA3" s="3" t="s">
        <v>1012</v>
      </c>
      <c r="JMB3" s="3" t="s">
        <v>1012</v>
      </c>
      <c r="JMC3" s="3" t="s">
        <v>1012</v>
      </c>
      <c r="JMD3" s="3" t="s">
        <v>1012</v>
      </c>
      <c r="JME3" s="3" t="s">
        <v>1012</v>
      </c>
      <c r="JMF3" s="3" t="s">
        <v>1012</v>
      </c>
      <c r="JMG3" s="3" t="s">
        <v>1012</v>
      </c>
      <c r="JMH3" s="3" t="s">
        <v>1012</v>
      </c>
      <c r="JMI3" s="3" t="s">
        <v>1012</v>
      </c>
      <c r="JMJ3" s="3" t="s">
        <v>1012</v>
      </c>
      <c r="JMK3" s="3" t="s">
        <v>1012</v>
      </c>
      <c r="JML3" s="3" t="s">
        <v>1012</v>
      </c>
      <c r="JMM3" s="3" t="s">
        <v>1012</v>
      </c>
      <c r="JMN3" s="3" t="s">
        <v>1012</v>
      </c>
      <c r="JMO3" s="3" t="s">
        <v>1012</v>
      </c>
      <c r="JMP3" s="3" t="s">
        <v>1012</v>
      </c>
      <c r="JMQ3" s="3" t="s">
        <v>1012</v>
      </c>
      <c r="JMR3" s="3" t="s">
        <v>1012</v>
      </c>
      <c r="JMS3" s="3" t="s">
        <v>1012</v>
      </c>
      <c r="JMT3" s="3" t="s">
        <v>1012</v>
      </c>
      <c r="JMU3" s="3" t="s">
        <v>1012</v>
      </c>
      <c r="JMV3" s="3" t="s">
        <v>1012</v>
      </c>
      <c r="JMW3" s="3" t="s">
        <v>1012</v>
      </c>
      <c r="JMX3" s="3" t="s">
        <v>1012</v>
      </c>
      <c r="JMY3" s="3" t="s">
        <v>1012</v>
      </c>
      <c r="JMZ3" s="3" t="s">
        <v>1012</v>
      </c>
      <c r="JNA3" s="3" t="s">
        <v>1012</v>
      </c>
      <c r="JNB3" s="3" t="s">
        <v>1012</v>
      </c>
      <c r="JNC3" s="3" t="s">
        <v>1012</v>
      </c>
      <c r="JND3" s="3" t="s">
        <v>1012</v>
      </c>
      <c r="JNE3" s="3" t="s">
        <v>1012</v>
      </c>
      <c r="JNF3" s="3" t="s">
        <v>1012</v>
      </c>
      <c r="JNG3" s="3" t="s">
        <v>1012</v>
      </c>
      <c r="JNH3" s="3" t="s">
        <v>1012</v>
      </c>
      <c r="JNI3" s="3" t="s">
        <v>1012</v>
      </c>
      <c r="JNJ3" s="3" t="s">
        <v>1012</v>
      </c>
      <c r="JNK3" s="3" t="s">
        <v>1012</v>
      </c>
      <c r="JNL3" s="3" t="s">
        <v>1012</v>
      </c>
      <c r="JNM3" s="3" t="s">
        <v>1012</v>
      </c>
      <c r="JNN3" s="3" t="s">
        <v>1012</v>
      </c>
      <c r="JNO3" s="3" t="s">
        <v>1012</v>
      </c>
      <c r="JNP3" s="3" t="s">
        <v>1012</v>
      </c>
      <c r="JNQ3" s="3" t="s">
        <v>1012</v>
      </c>
      <c r="JNR3" s="3" t="s">
        <v>1012</v>
      </c>
      <c r="JNS3" s="3" t="s">
        <v>1012</v>
      </c>
      <c r="JNT3" s="3" t="s">
        <v>1012</v>
      </c>
      <c r="JNU3" s="3" t="s">
        <v>1012</v>
      </c>
      <c r="JNV3" s="3" t="s">
        <v>1012</v>
      </c>
      <c r="JNW3" s="3" t="s">
        <v>1012</v>
      </c>
      <c r="JNX3" s="3" t="s">
        <v>1012</v>
      </c>
      <c r="JNY3" s="3" t="s">
        <v>1012</v>
      </c>
      <c r="JNZ3" s="3" t="s">
        <v>1012</v>
      </c>
      <c r="JOA3" s="3" t="s">
        <v>1012</v>
      </c>
      <c r="JOB3" s="3" t="s">
        <v>1012</v>
      </c>
      <c r="JOC3" s="3" t="s">
        <v>1012</v>
      </c>
      <c r="JOD3" s="3" t="s">
        <v>1012</v>
      </c>
      <c r="JOE3" s="3" t="s">
        <v>1012</v>
      </c>
      <c r="JOF3" s="3" t="s">
        <v>1012</v>
      </c>
      <c r="JOG3" s="3" t="s">
        <v>1012</v>
      </c>
      <c r="JOH3" s="3" t="s">
        <v>1012</v>
      </c>
      <c r="JOI3" s="3" t="s">
        <v>1012</v>
      </c>
      <c r="JOJ3" s="3" t="s">
        <v>1012</v>
      </c>
      <c r="JOK3" s="3" t="s">
        <v>1012</v>
      </c>
      <c r="JOL3" s="3" t="s">
        <v>1012</v>
      </c>
      <c r="JOM3" s="3" t="s">
        <v>1012</v>
      </c>
      <c r="JON3" s="3" t="s">
        <v>1012</v>
      </c>
      <c r="JOO3" s="3" t="s">
        <v>1012</v>
      </c>
      <c r="JOP3" s="3" t="s">
        <v>1012</v>
      </c>
      <c r="JOQ3" s="3" t="s">
        <v>1012</v>
      </c>
      <c r="JOR3" s="3" t="s">
        <v>1012</v>
      </c>
      <c r="JOS3" s="3" t="s">
        <v>1012</v>
      </c>
      <c r="JOT3" s="3" t="s">
        <v>1012</v>
      </c>
      <c r="JOU3" s="3" t="s">
        <v>1012</v>
      </c>
      <c r="JOV3" s="3" t="s">
        <v>1012</v>
      </c>
      <c r="JOW3" s="3" t="s">
        <v>1012</v>
      </c>
      <c r="JOX3" s="3" t="s">
        <v>1012</v>
      </c>
      <c r="JOY3" s="3" t="s">
        <v>1012</v>
      </c>
      <c r="JOZ3" s="3" t="s">
        <v>1012</v>
      </c>
      <c r="JPA3" s="3" t="s">
        <v>1012</v>
      </c>
      <c r="JPB3" s="3" t="s">
        <v>1012</v>
      </c>
      <c r="JPC3" s="3" t="s">
        <v>1012</v>
      </c>
      <c r="JPD3" s="3" t="s">
        <v>1012</v>
      </c>
      <c r="JPE3" s="3" t="s">
        <v>1012</v>
      </c>
      <c r="JPF3" s="3" t="s">
        <v>1012</v>
      </c>
      <c r="JPG3" s="3" t="s">
        <v>1012</v>
      </c>
      <c r="JPH3" s="3" t="s">
        <v>1012</v>
      </c>
      <c r="JPI3" s="3" t="s">
        <v>1012</v>
      </c>
      <c r="JPJ3" s="3" t="s">
        <v>1012</v>
      </c>
      <c r="JPK3" s="3" t="s">
        <v>1012</v>
      </c>
      <c r="JPL3" s="3" t="s">
        <v>1012</v>
      </c>
      <c r="JPM3" s="3" t="s">
        <v>1012</v>
      </c>
      <c r="JPN3" s="3" t="s">
        <v>1012</v>
      </c>
      <c r="JPO3" s="3" t="s">
        <v>1012</v>
      </c>
      <c r="JPP3" s="3" t="s">
        <v>1012</v>
      </c>
      <c r="JPQ3" s="3" t="s">
        <v>1012</v>
      </c>
      <c r="JPR3" s="3" t="s">
        <v>1012</v>
      </c>
      <c r="JPS3" s="3" t="s">
        <v>1012</v>
      </c>
      <c r="JPT3" s="3" t="s">
        <v>1012</v>
      </c>
      <c r="JPU3" s="3" t="s">
        <v>1012</v>
      </c>
      <c r="JPV3" s="3" t="s">
        <v>1012</v>
      </c>
      <c r="JPW3" s="3" t="s">
        <v>1012</v>
      </c>
      <c r="JPX3" s="3" t="s">
        <v>1012</v>
      </c>
      <c r="JPY3" s="3" t="s">
        <v>1012</v>
      </c>
      <c r="JPZ3" s="3" t="s">
        <v>1012</v>
      </c>
      <c r="JQA3" s="3" t="s">
        <v>1012</v>
      </c>
      <c r="JQB3" s="3" t="s">
        <v>1012</v>
      </c>
      <c r="JQC3" s="3" t="s">
        <v>1012</v>
      </c>
      <c r="JQD3" s="3" t="s">
        <v>1012</v>
      </c>
      <c r="JQE3" s="3" t="s">
        <v>1012</v>
      </c>
      <c r="JQF3" s="3" t="s">
        <v>1012</v>
      </c>
      <c r="JQG3" s="3" t="s">
        <v>1012</v>
      </c>
      <c r="JQH3" s="3" t="s">
        <v>1012</v>
      </c>
      <c r="JQI3" s="3" t="s">
        <v>1012</v>
      </c>
      <c r="JQJ3" s="3" t="s">
        <v>1012</v>
      </c>
      <c r="JQK3" s="3" t="s">
        <v>1012</v>
      </c>
      <c r="JQL3" s="3" t="s">
        <v>1012</v>
      </c>
      <c r="JQM3" s="3" t="s">
        <v>1012</v>
      </c>
      <c r="JQN3" s="3" t="s">
        <v>1012</v>
      </c>
      <c r="JQO3" s="3" t="s">
        <v>1012</v>
      </c>
      <c r="JQP3" s="3" t="s">
        <v>1012</v>
      </c>
      <c r="JQQ3" s="3" t="s">
        <v>1012</v>
      </c>
      <c r="JQR3" s="3" t="s">
        <v>1012</v>
      </c>
      <c r="JQS3" s="3" t="s">
        <v>1012</v>
      </c>
      <c r="JQT3" s="3" t="s">
        <v>1012</v>
      </c>
      <c r="JQU3" s="3" t="s">
        <v>1012</v>
      </c>
      <c r="JQV3" s="3" t="s">
        <v>1012</v>
      </c>
      <c r="JQW3" s="3" t="s">
        <v>1012</v>
      </c>
      <c r="JQX3" s="3" t="s">
        <v>1012</v>
      </c>
      <c r="JQY3" s="3" t="s">
        <v>1012</v>
      </c>
      <c r="JQZ3" s="3" t="s">
        <v>1012</v>
      </c>
      <c r="JRA3" s="3" t="s">
        <v>1012</v>
      </c>
      <c r="JRB3" s="3" t="s">
        <v>1012</v>
      </c>
      <c r="JRC3" s="3" t="s">
        <v>1012</v>
      </c>
      <c r="JRD3" s="3" t="s">
        <v>1012</v>
      </c>
      <c r="JRE3" s="3" t="s">
        <v>1012</v>
      </c>
      <c r="JRF3" s="3" t="s">
        <v>1012</v>
      </c>
      <c r="JRG3" s="3" t="s">
        <v>1012</v>
      </c>
      <c r="JRH3" s="3" t="s">
        <v>1012</v>
      </c>
      <c r="JRI3" s="3" t="s">
        <v>1012</v>
      </c>
      <c r="JRJ3" s="3" t="s">
        <v>1012</v>
      </c>
      <c r="JRK3" s="3" t="s">
        <v>1012</v>
      </c>
      <c r="JRL3" s="3" t="s">
        <v>1012</v>
      </c>
      <c r="JRM3" s="3" t="s">
        <v>1012</v>
      </c>
      <c r="JRN3" s="3" t="s">
        <v>1012</v>
      </c>
      <c r="JRO3" s="3" t="s">
        <v>1012</v>
      </c>
      <c r="JRP3" s="3" t="s">
        <v>1012</v>
      </c>
      <c r="JRQ3" s="3" t="s">
        <v>1012</v>
      </c>
      <c r="JRR3" s="3" t="s">
        <v>1012</v>
      </c>
      <c r="JRS3" s="3" t="s">
        <v>1012</v>
      </c>
      <c r="JRT3" s="3" t="s">
        <v>1012</v>
      </c>
      <c r="JRU3" s="3" t="s">
        <v>1012</v>
      </c>
      <c r="JRV3" s="3" t="s">
        <v>1012</v>
      </c>
      <c r="JRW3" s="3" t="s">
        <v>1012</v>
      </c>
      <c r="JRX3" s="3" t="s">
        <v>1012</v>
      </c>
      <c r="JRY3" s="3" t="s">
        <v>1012</v>
      </c>
      <c r="JRZ3" s="3" t="s">
        <v>1012</v>
      </c>
      <c r="JSA3" s="3" t="s">
        <v>1012</v>
      </c>
      <c r="JSB3" s="3" t="s">
        <v>1012</v>
      </c>
      <c r="JSC3" s="3" t="s">
        <v>1012</v>
      </c>
      <c r="JSD3" s="3" t="s">
        <v>1012</v>
      </c>
      <c r="JSE3" s="3" t="s">
        <v>1012</v>
      </c>
      <c r="JSF3" s="3" t="s">
        <v>1012</v>
      </c>
      <c r="JSG3" s="3" t="s">
        <v>1012</v>
      </c>
      <c r="JSH3" s="3" t="s">
        <v>1012</v>
      </c>
      <c r="JSI3" s="3" t="s">
        <v>1012</v>
      </c>
      <c r="JSJ3" s="3" t="s">
        <v>1012</v>
      </c>
      <c r="JSK3" s="3" t="s">
        <v>1012</v>
      </c>
      <c r="JSL3" s="3" t="s">
        <v>1012</v>
      </c>
      <c r="JSM3" s="3" t="s">
        <v>1012</v>
      </c>
      <c r="JSN3" s="3" t="s">
        <v>1012</v>
      </c>
      <c r="JSO3" s="3" t="s">
        <v>1012</v>
      </c>
      <c r="JSP3" s="3" t="s">
        <v>1012</v>
      </c>
      <c r="JSQ3" s="3" t="s">
        <v>1012</v>
      </c>
      <c r="JSR3" s="3" t="s">
        <v>1012</v>
      </c>
      <c r="JSS3" s="3" t="s">
        <v>1012</v>
      </c>
      <c r="JST3" s="3" t="s">
        <v>1012</v>
      </c>
      <c r="JSU3" s="3" t="s">
        <v>1012</v>
      </c>
      <c r="JSV3" s="3" t="s">
        <v>1012</v>
      </c>
      <c r="JSW3" s="3" t="s">
        <v>1012</v>
      </c>
      <c r="JSX3" s="3" t="s">
        <v>1012</v>
      </c>
      <c r="JSY3" s="3" t="s">
        <v>1012</v>
      </c>
      <c r="JSZ3" s="3" t="s">
        <v>1012</v>
      </c>
      <c r="JTA3" s="3" t="s">
        <v>1012</v>
      </c>
      <c r="JTB3" s="3" t="s">
        <v>1012</v>
      </c>
      <c r="JTC3" s="3" t="s">
        <v>1012</v>
      </c>
      <c r="JTD3" s="3" t="s">
        <v>1012</v>
      </c>
      <c r="JTE3" s="3" t="s">
        <v>1012</v>
      </c>
      <c r="JTF3" s="3" t="s">
        <v>1012</v>
      </c>
      <c r="JTG3" s="3" t="s">
        <v>1012</v>
      </c>
      <c r="JTH3" s="3" t="s">
        <v>1012</v>
      </c>
      <c r="JTI3" s="3" t="s">
        <v>1012</v>
      </c>
      <c r="JTJ3" s="3" t="s">
        <v>1012</v>
      </c>
      <c r="JTK3" s="3" t="s">
        <v>1012</v>
      </c>
      <c r="JTL3" s="3" t="s">
        <v>1012</v>
      </c>
      <c r="JTM3" s="3" t="s">
        <v>1012</v>
      </c>
      <c r="JTN3" s="3" t="s">
        <v>1012</v>
      </c>
      <c r="JTO3" s="3" t="s">
        <v>1012</v>
      </c>
      <c r="JTP3" s="3" t="s">
        <v>1012</v>
      </c>
      <c r="JTQ3" s="3" t="s">
        <v>1012</v>
      </c>
      <c r="JTR3" s="3" t="s">
        <v>1012</v>
      </c>
      <c r="JTS3" s="3" t="s">
        <v>1012</v>
      </c>
      <c r="JTT3" s="3" t="s">
        <v>1012</v>
      </c>
      <c r="JTU3" s="3" t="s">
        <v>1012</v>
      </c>
      <c r="JTV3" s="3" t="s">
        <v>1012</v>
      </c>
      <c r="JTW3" s="3" t="s">
        <v>1012</v>
      </c>
      <c r="JTX3" s="3" t="s">
        <v>1012</v>
      </c>
      <c r="JTY3" s="3" t="s">
        <v>1012</v>
      </c>
      <c r="JTZ3" s="3" t="s">
        <v>1012</v>
      </c>
      <c r="JUA3" s="3" t="s">
        <v>1012</v>
      </c>
      <c r="JUB3" s="3" t="s">
        <v>1012</v>
      </c>
      <c r="JUC3" s="3" t="s">
        <v>1012</v>
      </c>
      <c r="JUD3" s="3" t="s">
        <v>1012</v>
      </c>
      <c r="JUE3" s="3" t="s">
        <v>1012</v>
      </c>
      <c r="JUF3" s="3" t="s">
        <v>1012</v>
      </c>
      <c r="JUG3" s="3" t="s">
        <v>1012</v>
      </c>
      <c r="JUH3" s="3" t="s">
        <v>1012</v>
      </c>
      <c r="JUI3" s="3" t="s">
        <v>1012</v>
      </c>
      <c r="JUJ3" s="3" t="s">
        <v>1012</v>
      </c>
      <c r="JUK3" s="3" t="s">
        <v>1012</v>
      </c>
      <c r="JUL3" s="3" t="s">
        <v>1012</v>
      </c>
      <c r="JUM3" s="3" t="s">
        <v>1012</v>
      </c>
      <c r="JUN3" s="3" t="s">
        <v>1012</v>
      </c>
      <c r="JUO3" s="3" t="s">
        <v>1012</v>
      </c>
      <c r="JUP3" s="3" t="s">
        <v>1012</v>
      </c>
      <c r="JUQ3" s="3" t="s">
        <v>1012</v>
      </c>
      <c r="JUR3" s="3" t="s">
        <v>1012</v>
      </c>
      <c r="JUS3" s="3" t="s">
        <v>1012</v>
      </c>
      <c r="JUT3" s="3" t="s">
        <v>1012</v>
      </c>
      <c r="JUU3" s="3" t="s">
        <v>1012</v>
      </c>
      <c r="JUV3" s="3" t="s">
        <v>1012</v>
      </c>
      <c r="JUW3" s="3" t="s">
        <v>1012</v>
      </c>
      <c r="JUX3" s="3" t="s">
        <v>1012</v>
      </c>
      <c r="JUY3" s="3" t="s">
        <v>1012</v>
      </c>
      <c r="JUZ3" s="3" t="s">
        <v>1012</v>
      </c>
      <c r="JVA3" s="3" t="s">
        <v>1012</v>
      </c>
      <c r="JVB3" s="3" t="s">
        <v>1012</v>
      </c>
      <c r="JVC3" s="3" t="s">
        <v>1012</v>
      </c>
      <c r="JVD3" s="3" t="s">
        <v>1012</v>
      </c>
      <c r="JVE3" s="3" t="s">
        <v>1012</v>
      </c>
      <c r="JVF3" s="3" t="s">
        <v>1012</v>
      </c>
      <c r="JVG3" s="3" t="s">
        <v>1012</v>
      </c>
      <c r="JVH3" s="3" t="s">
        <v>1012</v>
      </c>
      <c r="JVI3" s="3" t="s">
        <v>1012</v>
      </c>
      <c r="JVJ3" s="3" t="s">
        <v>1012</v>
      </c>
      <c r="JVK3" s="3" t="s">
        <v>1012</v>
      </c>
      <c r="JVL3" s="3" t="s">
        <v>1012</v>
      </c>
      <c r="JVM3" s="3" t="s">
        <v>1012</v>
      </c>
      <c r="JVN3" s="3" t="s">
        <v>1012</v>
      </c>
      <c r="JVO3" s="3" t="s">
        <v>1012</v>
      </c>
      <c r="JVP3" s="3" t="s">
        <v>1012</v>
      </c>
      <c r="JVQ3" s="3" t="s">
        <v>1012</v>
      </c>
      <c r="JVR3" s="3" t="s">
        <v>1012</v>
      </c>
      <c r="JVS3" s="3" t="s">
        <v>1012</v>
      </c>
      <c r="JVT3" s="3" t="s">
        <v>1012</v>
      </c>
      <c r="JVU3" s="3" t="s">
        <v>1012</v>
      </c>
      <c r="JVV3" s="3" t="s">
        <v>1012</v>
      </c>
      <c r="JVW3" s="3" t="s">
        <v>1012</v>
      </c>
      <c r="JVX3" s="3" t="s">
        <v>1012</v>
      </c>
      <c r="JVY3" s="3" t="s">
        <v>1012</v>
      </c>
      <c r="JVZ3" s="3" t="s">
        <v>1012</v>
      </c>
      <c r="JWA3" s="3" t="s">
        <v>1012</v>
      </c>
      <c r="JWB3" s="3" t="s">
        <v>1012</v>
      </c>
      <c r="JWC3" s="3" t="s">
        <v>1012</v>
      </c>
      <c r="JWD3" s="3" t="s">
        <v>1012</v>
      </c>
      <c r="JWE3" s="3" t="s">
        <v>1012</v>
      </c>
      <c r="JWF3" s="3" t="s">
        <v>1012</v>
      </c>
      <c r="JWG3" s="3" t="s">
        <v>1012</v>
      </c>
      <c r="JWH3" s="3" t="s">
        <v>1012</v>
      </c>
      <c r="JWI3" s="3" t="s">
        <v>1012</v>
      </c>
      <c r="JWJ3" s="3" t="s">
        <v>1012</v>
      </c>
      <c r="JWK3" s="3" t="s">
        <v>1012</v>
      </c>
      <c r="JWL3" s="3" t="s">
        <v>1012</v>
      </c>
      <c r="JWM3" s="3" t="s">
        <v>1012</v>
      </c>
      <c r="JWN3" s="3" t="s">
        <v>1012</v>
      </c>
      <c r="JWO3" s="3" t="s">
        <v>1012</v>
      </c>
      <c r="JWP3" s="3" t="s">
        <v>1012</v>
      </c>
      <c r="JWQ3" s="3" t="s">
        <v>1012</v>
      </c>
      <c r="JWR3" s="3" t="s">
        <v>1012</v>
      </c>
      <c r="JWS3" s="3" t="s">
        <v>1012</v>
      </c>
      <c r="JWT3" s="3" t="s">
        <v>1012</v>
      </c>
      <c r="JWU3" s="3" t="s">
        <v>1012</v>
      </c>
      <c r="JWV3" s="3" t="s">
        <v>1012</v>
      </c>
      <c r="JWW3" s="3" t="s">
        <v>1012</v>
      </c>
      <c r="JWX3" s="3" t="s">
        <v>1012</v>
      </c>
      <c r="JWY3" s="3" t="s">
        <v>1012</v>
      </c>
      <c r="JWZ3" s="3" t="s">
        <v>1012</v>
      </c>
      <c r="JXA3" s="3" t="s">
        <v>1012</v>
      </c>
      <c r="JXB3" s="3" t="s">
        <v>1012</v>
      </c>
      <c r="JXC3" s="3" t="s">
        <v>1012</v>
      </c>
      <c r="JXD3" s="3" t="s">
        <v>1012</v>
      </c>
      <c r="JXE3" s="3" t="s">
        <v>1012</v>
      </c>
      <c r="JXF3" s="3" t="s">
        <v>1012</v>
      </c>
      <c r="JXG3" s="3" t="s">
        <v>1012</v>
      </c>
      <c r="JXH3" s="3" t="s">
        <v>1012</v>
      </c>
      <c r="JXI3" s="3" t="s">
        <v>1012</v>
      </c>
      <c r="JXJ3" s="3" t="s">
        <v>1012</v>
      </c>
      <c r="JXK3" s="3" t="s">
        <v>1012</v>
      </c>
      <c r="JXL3" s="3" t="s">
        <v>1012</v>
      </c>
      <c r="JXM3" s="3" t="s">
        <v>1012</v>
      </c>
      <c r="JXN3" s="3" t="s">
        <v>1012</v>
      </c>
      <c r="JXO3" s="3" t="s">
        <v>1012</v>
      </c>
      <c r="JXP3" s="3" t="s">
        <v>1012</v>
      </c>
      <c r="JXQ3" s="3" t="s">
        <v>1012</v>
      </c>
      <c r="JXR3" s="3" t="s">
        <v>1012</v>
      </c>
      <c r="JXS3" s="3" t="s">
        <v>1012</v>
      </c>
      <c r="JXT3" s="3" t="s">
        <v>1012</v>
      </c>
      <c r="JXU3" s="3" t="s">
        <v>1012</v>
      </c>
      <c r="JXV3" s="3" t="s">
        <v>1012</v>
      </c>
      <c r="JXW3" s="3" t="s">
        <v>1012</v>
      </c>
      <c r="JXX3" s="3" t="s">
        <v>1012</v>
      </c>
      <c r="JXY3" s="3" t="s">
        <v>1012</v>
      </c>
      <c r="JXZ3" s="3" t="s">
        <v>1012</v>
      </c>
      <c r="JYA3" s="3" t="s">
        <v>1012</v>
      </c>
      <c r="JYB3" s="3" t="s">
        <v>1012</v>
      </c>
      <c r="JYC3" s="3" t="s">
        <v>1012</v>
      </c>
      <c r="JYD3" s="3" t="s">
        <v>1012</v>
      </c>
      <c r="JYE3" s="3" t="s">
        <v>1012</v>
      </c>
      <c r="JYF3" s="3" t="s">
        <v>1012</v>
      </c>
      <c r="JYG3" s="3" t="s">
        <v>1012</v>
      </c>
      <c r="JYH3" s="3" t="s">
        <v>1012</v>
      </c>
      <c r="JYI3" s="3" t="s">
        <v>1012</v>
      </c>
      <c r="JYJ3" s="3" t="s">
        <v>1012</v>
      </c>
      <c r="JYK3" s="3" t="s">
        <v>1012</v>
      </c>
      <c r="JYL3" s="3" t="s">
        <v>1012</v>
      </c>
      <c r="JYM3" s="3" t="s">
        <v>1012</v>
      </c>
      <c r="JYN3" s="3" t="s">
        <v>1012</v>
      </c>
      <c r="JYO3" s="3" t="s">
        <v>1012</v>
      </c>
      <c r="JYP3" s="3" t="s">
        <v>1012</v>
      </c>
      <c r="JYQ3" s="3" t="s">
        <v>1012</v>
      </c>
      <c r="JYR3" s="3" t="s">
        <v>1012</v>
      </c>
      <c r="JYS3" s="3" t="s">
        <v>1012</v>
      </c>
      <c r="JYT3" s="3" t="s">
        <v>1012</v>
      </c>
      <c r="JYU3" s="3" t="s">
        <v>1012</v>
      </c>
      <c r="JYV3" s="3" t="s">
        <v>1012</v>
      </c>
      <c r="JYW3" s="3" t="s">
        <v>1012</v>
      </c>
      <c r="JYX3" s="3" t="s">
        <v>1012</v>
      </c>
      <c r="JYY3" s="3" t="s">
        <v>1012</v>
      </c>
      <c r="JYZ3" s="3" t="s">
        <v>1012</v>
      </c>
      <c r="JZA3" s="3" t="s">
        <v>1012</v>
      </c>
      <c r="JZB3" s="3" t="s">
        <v>1012</v>
      </c>
      <c r="JZC3" s="3" t="s">
        <v>1012</v>
      </c>
      <c r="JZD3" s="3" t="s">
        <v>1012</v>
      </c>
      <c r="JZE3" s="3" t="s">
        <v>1012</v>
      </c>
      <c r="JZF3" s="3" t="s">
        <v>1012</v>
      </c>
      <c r="JZG3" s="3" t="s">
        <v>1012</v>
      </c>
      <c r="JZH3" s="3" t="s">
        <v>1012</v>
      </c>
      <c r="JZI3" s="3" t="s">
        <v>1012</v>
      </c>
      <c r="JZJ3" s="3" t="s">
        <v>1012</v>
      </c>
      <c r="JZK3" s="3" t="s">
        <v>1012</v>
      </c>
      <c r="JZL3" s="3" t="s">
        <v>1012</v>
      </c>
      <c r="JZM3" s="3" t="s">
        <v>1012</v>
      </c>
      <c r="JZN3" s="3" t="s">
        <v>1012</v>
      </c>
      <c r="JZO3" s="3" t="s">
        <v>1012</v>
      </c>
      <c r="JZP3" s="3" t="s">
        <v>1012</v>
      </c>
      <c r="JZQ3" s="3" t="s">
        <v>1012</v>
      </c>
      <c r="JZR3" s="3" t="s">
        <v>1012</v>
      </c>
      <c r="JZS3" s="3" t="s">
        <v>1012</v>
      </c>
      <c r="JZT3" s="3" t="s">
        <v>1012</v>
      </c>
      <c r="JZU3" s="3" t="s">
        <v>1012</v>
      </c>
      <c r="JZV3" s="3" t="s">
        <v>1012</v>
      </c>
      <c r="JZW3" s="3" t="s">
        <v>1012</v>
      </c>
      <c r="JZX3" s="3" t="s">
        <v>1012</v>
      </c>
      <c r="JZY3" s="3" t="s">
        <v>1012</v>
      </c>
      <c r="JZZ3" s="3" t="s">
        <v>1012</v>
      </c>
      <c r="KAA3" s="3" t="s">
        <v>1012</v>
      </c>
      <c r="KAB3" s="3" t="s">
        <v>1012</v>
      </c>
      <c r="KAC3" s="3" t="s">
        <v>1012</v>
      </c>
      <c r="KAD3" s="3" t="s">
        <v>1012</v>
      </c>
      <c r="KAE3" s="3" t="s">
        <v>1012</v>
      </c>
      <c r="KAF3" s="3" t="s">
        <v>1012</v>
      </c>
      <c r="KAG3" s="3" t="s">
        <v>1012</v>
      </c>
      <c r="KAH3" s="3" t="s">
        <v>1012</v>
      </c>
      <c r="KAI3" s="3" t="s">
        <v>1012</v>
      </c>
      <c r="KAJ3" s="3" t="s">
        <v>1012</v>
      </c>
      <c r="KAK3" s="3" t="s">
        <v>1012</v>
      </c>
      <c r="KAL3" s="3" t="s">
        <v>1012</v>
      </c>
      <c r="KAM3" s="3" t="s">
        <v>1012</v>
      </c>
      <c r="KAN3" s="3" t="s">
        <v>1012</v>
      </c>
      <c r="KAO3" s="3" t="s">
        <v>1012</v>
      </c>
      <c r="KAP3" s="3" t="s">
        <v>1012</v>
      </c>
      <c r="KAQ3" s="3" t="s">
        <v>1012</v>
      </c>
      <c r="KAR3" s="3" t="s">
        <v>1012</v>
      </c>
      <c r="KAS3" s="3" t="s">
        <v>1012</v>
      </c>
      <c r="KAT3" s="3" t="s">
        <v>1012</v>
      </c>
      <c r="KAU3" s="3" t="s">
        <v>1012</v>
      </c>
      <c r="KAV3" s="3" t="s">
        <v>1012</v>
      </c>
      <c r="KAW3" s="3" t="s">
        <v>1012</v>
      </c>
      <c r="KAX3" s="3" t="s">
        <v>1012</v>
      </c>
      <c r="KAY3" s="3" t="s">
        <v>1012</v>
      </c>
      <c r="KAZ3" s="3" t="s">
        <v>1012</v>
      </c>
      <c r="KBA3" s="3" t="s">
        <v>1012</v>
      </c>
      <c r="KBB3" s="3" t="s">
        <v>1012</v>
      </c>
      <c r="KBC3" s="3" t="s">
        <v>1012</v>
      </c>
      <c r="KBD3" s="3" t="s">
        <v>1012</v>
      </c>
      <c r="KBE3" s="3" t="s">
        <v>1012</v>
      </c>
      <c r="KBF3" s="3" t="s">
        <v>1012</v>
      </c>
      <c r="KBG3" s="3" t="s">
        <v>1012</v>
      </c>
      <c r="KBH3" s="3" t="s">
        <v>1012</v>
      </c>
      <c r="KBI3" s="3" t="s">
        <v>1012</v>
      </c>
      <c r="KBJ3" s="3" t="s">
        <v>1012</v>
      </c>
      <c r="KBK3" s="3" t="s">
        <v>1012</v>
      </c>
      <c r="KBL3" s="3" t="s">
        <v>1012</v>
      </c>
      <c r="KBM3" s="3" t="s">
        <v>1012</v>
      </c>
      <c r="KBN3" s="3" t="s">
        <v>1012</v>
      </c>
      <c r="KBO3" s="3" t="s">
        <v>1012</v>
      </c>
      <c r="KBP3" s="3" t="s">
        <v>1012</v>
      </c>
      <c r="KBQ3" s="3" t="s">
        <v>1012</v>
      </c>
      <c r="KBR3" s="3" t="s">
        <v>1012</v>
      </c>
      <c r="KBS3" s="3" t="s">
        <v>1012</v>
      </c>
      <c r="KBT3" s="3" t="s">
        <v>1012</v>
      </c>
      <c r="KBU3" s="3" t="s">
        <v>1012</v>
      </c>
      <c r="KBV3" s="3" t="s">
        <v>1012</v>
      </c>
      <c r="KBW3" s="3" t="s">
        <v>1012</v>
      </c>
      <c r="KBX3" s="3" t="s">
        <v>1012</v>
      </c>
      <c r="KBY3" s="3" t="s">
        <v>1012</v>
      </c>
      <c r="KBZ3" s="3" t="s">
        <v>1012</v>
      </c>
      <c r="KCA3" s="3" t="s">
        <v>1012</v>
      </c>
      <c r="KCB3" s="3" t="s">
        <v>1012</v>
      </c>
      <c r="KCC3" s="3" t="s">
        <v>1012</v>
      </c>
      <c r="KCD3" s="3" t="s">
        <v>1012</v>
      </c>
      <c r="KCE3" s="3" t="s">
        <v>1012</v>
      </c>
      <c r="KCF3" s="3" t="s">
        <v>1012</v>
      </c>
      <c r="KCG3" s="3" t="s">
        <v>1012</v>
      </c>
      <c r="KCH3" s="3" t="s">
        <v>1012</v>
      </c>
      <c r="KCI3" s="3" t="s">
        <v>1012</v>
      </c>
      <c r="KCJ3" s="3" t="s">
        <v>1012</v>
      </c>
      <c r="KCK3" s="3" t="s">
        <v>1012</v>
      </c>
      <c r="KCL3" s="3" t="s">
        <v>1012</v>
      </c>
      <c r="KCM3" s="3" t="s">
        <v>1012</v>
      </c>
      <c r="KCN3" s="3" t="s">
        <v>1012</v>
      </c>
      <c r="KCO3" s="3" t="s">
        <v>1012</v>
      </c>
      <c r="KCP3" s="3" t="s">
        <v>1012</v>
      </c>
      <c r="KCQ3" s="3" t="s">
        <v>1012</v>
      </c>
      <c r="KCR3" s="3" t="s">
        <v>1012</v>
      </c>
      <c r="KCS3" s="3" t="s">
        <v>1012</v>
      </c>
      <c r="KCT3" s="3" t="s">
        <v>1012</v>
      </c>
      <c r="KCU3" s="3" t="s">
        <v>1012</v>
      </c>
      <c r="KCV3" s="3" t="s">
        <v>1012</v>
      </c>
      <c r="KCW3" s="3" t="s">
        <v>1012</v>
      </c>
      <c r="KCX3" s="3" t="s">
        <v>1012</v>
      </c>
      <c r="KCY3" s="3" t="s">
        <v>1012</v>
      </c>
      <c r="KCZ3" s="3" t="s">
        <v>1012</v>
      </c>
      <c r="KDA3" s="3" t="s">
        <v>1012</v>
      </c>
      <c r="KDB3" s="3" t="s">
        <v>1012</v>
      </c>
      <c r="KDC3" s="3" t="s">
        <v>1012</v>
      </c>
      <c r="KDD3" s="3" t="s">
        <v>1012</v>
      </c>
      <c r="KDE3" s="3" t="s">
        <v>1012</v>
      </c>
      <c r="KDF3" s="3" t="s">
        <v>1012</v>
      </c>
      <c r="KDG3" s="3" t="s">
        <v>1012</v>
      </c>
      <c r="KDH3" s="3" t="s">
        <v>1012</v>
      </c>
      <c r="KDI3" s="3" t="s">
        <v>1012</v>
      </c>
      <c r="KDJ3" s="3" t="s">
        <v>1012</v>
      </c>
      <c r="KDK3" s="3" t="s">
        <v>1012</v>
      </c>
      <c r="KDL3" s="3" t="s">
        <v>1012</v>
      </c>
      <c r="KDM3" s="3" t="s">
        <v>1012</v>
      </c>
      <c r="KDN3" s="3" t="s">
        <v>1012</v>
      </c>
      <c r="KDO3" s="3" t="s">
        <v>1012</v>
      </c>
      <c r="KDP3" s="3" t="s">
        <v>1012</v>
      </c>
      <c r="KDQ3" s="3" t="s">
        <v>1012</v>
      </c>
      <c r="KDR3" s="3" t="s">
        <v>1012</v>
      </c>
      <c r="KDS3" s="3" t="s">
        <v>1012</v>
      </c>
      <c r="KDT3" s="3" t="s">
        <v>1012</v>
      </c>
      <c r="KDU3" s="3" t="s">
        <v>1012</v>
      </c>
      <c r="KDV3" s="3" t="s">
        <v>1012</v>
      </c>
      <c r="KDW3" s="3" t="s">
        <v>1012</v>
      </c>
      <c r="KDX3" s="3" t="s">
        <v>1012</v>
      </c>
      <c r="KDY3" s="3" t="s">
        <v>1012</v>
      </c>
      <c r="KDZ3" s="3" t="s">
        <v>1012</v>
      </c>
      <c r="KEA3" s="3" t="s">
        <v>1012</v>
      </c>
      <c r="KEB3" s="3" t="s">
        <v>1012</v>
      </c>
      <c r="KEC3" s="3" t="s">
        <v>1012</v>
      </c>
      <c r="KED3" s="3" t="s">
        <v>1012</v>
      </c>
      <c r="KEE3" s="3" t="s">
        <v>1012</v>
      </c>
      <c r="KEF3" s="3" t="s">
        <v>1012</v>
      </c>
      <c r="KEG3" s="3" t="s">
        <v>1012</v>
      </c>
      <c r="KEH3" s="3" t="s">
        <v>1012</v>
      </c>
      <c r="KEI3" s="3" t="s">
        <v>1012</v>
      </c>
      <c r="KEJ3" s="3" t="s">
        <v>1012</v>
      </c>
      <c r="KEK3" s="3" t="s">
        <v>1012</v>
      </c>
      <c r="KEL3" s="3" t="s">
        <v>1012</v>
      </c>
      <c r="KEM3" s="3" t="s">
        <v>1012</v>
      </c>
      <c r="KEN3" s="3" t="s">
        <v>1012</v>
      </c>
      <c r="KEO3" s="3" t="s">
        <v>1012</v>
      </c>
      <c r="KEP3" s="3" t="s">
        <v>1012</v>
      </c>
      <c r="KEQ3" s="3" t="s">
        <v>1012</v>
      </c>
      <c r="KER3" s="3" t="s">
        <v>1012</v>
      </c>
      <c r="KES3" s="3" t="s">
        <v>1012</v>
      </c>
      <c r="KET3" s="3" t="s">
        <v>1012</v>
      </c>
      <c r="KEU3" s="3" t="s">
        <v>1012</v>
      </c>
      <c r="KEV3" s="3" t="s">
        <v>1012</v>
      </c>
      <c r="KEW3" s="3" t="s">
        <v>1012</v>
      </c>
      <c r="KEX3" s="3" t="s">
        <v>1012</v>
      </c>
      <c r="KEY3" s="3" t="s">
        <v>1012</v>
      </c>
      <c r="KEZ3" s="3" t="s">
        <v>1012</v>
      </c>
      <c r="KFA3" s="3" t="s">
        <v>1012</v>
      </c>
      <c r="KFB3" s="3" t="s">
        <v>1012</v>
      </c>
      <c r="KFC3" s="3" t="s">
        <v>1012</v>
      </c>
      <c r="KFD3" s="3" t="s">
        <v>1012</v>
      </c>
      <c r="KFE3" s="3" t="s">
        <v>1012</v>
      </c>
      <c r="KFF3" s="3" t="s">
        <v>1012</v>
      </c>
      <c r="KFG3" s="3" t="s">
        <v>1012</v>
      </c>
      <c r="KFH3" s="3" t="s">
        <v>1012</v>
      </c>
      <c r="KFI3" s="3" t="s">
        <v>1012</v>
      </c>
      <c r="KFJ3" s="3" t="s">
        <v>1012</v>
      </c>
      <c r="KFK3" s="3" t="s">
        <v>1012</v>
      </c>
      <c r="KFL3" s="3" t="s">
        <v>1012</v>
      </c>
      <c r="KFM3" s="3" t="s">
        <v>1012</v>
      </c>
      <c r="KFN3" s="3" t="s">
        <v>1012</v>
      </c>
      <c r="KFO3" s="3" t="s">
        <v>1012</v>
      </c>
      <c r="KFP3" s="3" t="s">
        <v>1012</v>
      </c>
      <c r="KFQ3" s="3" t="s">
        <v>1012</v>
      </c>
      <c r="KFR3" s="3" t="s">
        <v>1012</v>
      </c>
      <c r="KFS3" s="3" t="s">
        <v>1012</v>
      </c>
      <c r="KFT3" s="3" t="s">
        <v>1012</v>
      </c>
      <c r="KFU3" s="3" t="s">
        <v>1012</v>
      </c>
      <c r="KFV3" s="3" t="s">
        <v>1012</v>
      </c>
      <c r="KFW3" s="3" t="s">
        <v>1012</v>
      </c>
      <c r="KFX3" s="3" t="s">
        <v>1012</v>
      </c>
      <c r="KFY3" s="3" t="s">
        <v>1012</v>
      </c>
      <c r="KFZ3" s="3" t="s">
        <v>1012</v>
      </c>
      <c r="KGA3" s="3" t="s">
        <v>1012</v>
      </c>
      <c r="KGB3" s="3" t="s">
        <v>1012</v>
      </c>
      <c r="KGC3" s="3" t="s">
        <v>1012</v>
      </c>
      <c r="KGD3" s="3" t="s">
        <v>1012</v>
      </c>
      <c r="KGE3" s="3" t="s">
        <v>1012</v>
      </c>
      <c r="KGF3" s="3" t="s">
        <v>1012</v>
      </c>
      <c r="KGG3" s="3" t="s">
        <v>1012</v>
      </c>
      <c r="KGH3" s="3" t="s">
        <v>1012</v>
      </c>
      <c r="KGI3" s="3" t="s">
        <v>1012</v>
      </c>
      <c r="KGJ3" s="3" t="s">
        <v>1012</v>
      </c>
      <c r="KGK3" s="3" t="s">
        <v>1012</v>
      </c>
      <c r="KGL3" s="3" t="s">
        <v>1012</v>
      </c>
      <c r="KGM3" s="3" t="s">
        <v>1012</v>
      </c>
      <c r="KGN3" s="3" t="s">
        <v>1012</v>
      </c>
      <c r="KGO3" s="3" t="s">
        <v>1012</v>
      </c>
      <c r="KGP3" s="3" t="s">
        <v>1012</v>
      </c>
      <c r="KGQ3" s="3" t="s">
        <v>1012</v>
      </c>
      <c r="KGR3" s="3" t="s">
        <v>1012</v>
      </c>
      <c r="KGS3" s="3" t="s">
        <v>1012</v>
      </c>
      <c r="KGT3" s="3" t="s">
        <v>1012</v>
      </c>
      <c r="KGU3" s="3" t="s">
        <v>1012</v>
      </c>
      <c r="KGV3" s="3" t="s">
        <v>1012</v>
      </c>
      <c r="KGW3" s="3" t="s">
        <v>1012</v>
      </c>
      <c r="KGX3" s="3" t="s">
        <v>1012</v>
      </c>
      <c r="KGY3" s="3" t="s">
        <v>1012</v>
      </c>
      <c r="KGZ3" s="3" t="s">
        <v>1012</v>
      </c>
      <c r="KHA3" s="3" t="s">
        <v>1012</v>
      </c>
      <c r="KHB3" s="3" t="s">
        <v>1012</v>
      </c>
      <c r="KHC3" s="3" t="s">
        <v>1012</v>
      </c>
      <c r="KHD3" s="3" t="s">
        <v>1012</v>
      </c>
      <c r="KHE3" s="3" t="s">
        <v>1012</v>
      </c>
      <c r="KHF3" s="3" t="s">
        <v>1012</v>
      </c>
      <c r="KHG3" s="3" t="s">
        <v>1012</v>
      </c>
      <c r="KHH3" s="3" t="s">
        <v>1012</v>
      </c>
      <c r="KHI3" s="3" t="s">
        <v>1012</v>
      </c>
      <c r="KHJ3" s="3" t="s">
        <v>1012</v>
      </c>
      <c r="KHK3" s="3" t="s">
        <v>1012</v>
      </c>
      <c r="KHL3" s="3" t="s">
        <v>1012</v>
      </c>
      <c r="KHM3" s="3" t="s">
        <v>1012</v>
      </c>
      <c r="KHN3" s="3" t="s">
        <v>1012</v>
      </c>
      <c r="KHO3" s="3" t="s">
        <v>1012</v>
      </c>
      <c r="KHP3" s="3" t="s">
        <v>1012</v>
      </c>
      <c r="KHQ3" s="3" t="s">
        <v>1012</v>
      </c>
      <c r="KHR3" s="3" t="s">
        <v>1012</v>
      </c>
      <c r="KHS3" s="3" t="s">
        <v>1012</v>
      </c>
      <c r="KHT3" s="3" t="s">
        <v>1012</v>
      </c>
      <c r="KHU3" s="3" t="s">
        <v>1012</v>
      </c>
      <c r="KHV3" s="3" t="s">
        <v>1012</v>
      </c>
      <c r="KHW3" s="3" t="s">
        <v>1012</v>
      </c>
      <c r="KHX3" s="3" t="s">
        <v>1012</v>
      </c>
      <c r="KHY3" s="3" t="s">
        <v>1012</v>
      </c>
      <c r="KHZ3" s="3" t="s">
        <v>1012</v>
      </c>
      <c r="KIA3" s="3" t="s">
        <v>1012</v>
      </c>
      <c r="KIB3" s="3" t="s">
        <v>1012</v>
      </c>
      <c r="KIC3" s="3" t="s">
        <v>1012</v>
      </c>
      <c r="KID3" s="3" t="s">
        <v>1012</v>
      </c>
      <c r="KIE3" s="3" t="s">
        <v>1012</v>
      </c>
      <c r="KIF3" s="3" t="s">
        <v>1012</v>
      </c>
      <c r="KIG3" s="3" t="s">
        <v>1012</v>
      </c>
      <c r="KIH3" s="3" t="s">
        <v>1012</v>
      </c>
      <c r="KII3" s="3" t="s">
        <v>1012</v>
      </c>
      <c r="KIJ3" s="3" t="s">
        <v>1012</v>
      </c>
      <c r="KIK3" s="3" t="s">
        <v>1012</v>
      </c>
      <c r="KIL3" s="3" t="s">
        <v>1012</v>
      </c>
      <c r="KIM3" s="3" t="s">
        <v>1012</v>
      </c>
      <c r="KIN3" s="3" t="s">
        <v>1012</v>
      </c>
      <c r="KIO3" s="3" t="s">
        <v>1012</v>
      </c>
      <c r="KIP3" s="3" t="s">
        <v>1012</v>
      </c>
      <c r="KIQ3" s="3" t="s">
        <v>1012</v>
      </c>
      <c r="KIR3" s="3" t="s">
        <v>1012</v>
      </c>
      <c r="KIS3" s="3" t="s">
        <v>1012</v>
      </c>
      <c r="KIT3" s="3" t="s">
        <v>1012</v>
      </c>
      <c r="KIU3" s="3" t="s">
        <v>1012</v>
      </c>
      <c r="KIV3" s="3" t="s">
        <v>1012</v>
      </c>
      <c r="KIW3" s="3" t="s">
        <v>1012</v>
      </c>
      <c r="KIX3" s="3" t="s">
        <v>1012</v>
      </c>
      <c r="KIY3" s="3" t="s">
        <v>1012</v>
      </c>
      <c r="KIZ3" s="3" t="s">
        <v>1012</v>
      </c>
      <c r="KJA3" s="3" t="s">
        <v>1012</v>
      </c>
      <c r="KJB3" s="3" t="s">
        <v>1012</v>
      </c>
      <c r="KJC3" s="3" t="s">
        <v>1012</v>
      </c>
      <c r="KJD3" s="3" t="s">
        <v>1012</v>
      </c>
      <c r="KJE3" s="3" t="s">
        <v>1012</v>
      </c>
      <c r="KJF3" s="3" t="s">
        <v>1012</v>
      </c>
      <c r="KJG3" s="3" t="s">
        <v>1012</v>
      </c>
      <c r="KJH3" s="3" t="s">
        <v>1012</v>
      </c>
      <c r="KJI3" s="3" t="s">
        <v>1012</v>
      </c>
      <c r="KJJ3" s="3" t="s">
        <v>1012</v>
      </c>
      <c r="KJK3" s="3" t="s">
        <v>1012</v>
      </c>
      <c r="KJL3" s="3" t="s">
        <v>1012</v>
      </c>
      <c r="KJM3" s="3" t="s">
        <v>1012</v>
      </c>
      <c r="KJN3" s="3" t="s">
        <v>1012</v>
      </c>
      <c r="KJO3" s="3" t="s">
        <v>1012</v>
      </c>
      <c r="KJP3" s="3" t="s">
        <v>1012</v>
      </c>
      <c r="KJQ3" s="3" t="s">
        <v>1012</v>
      </c>
      <c r="KJR3" s="3" t="s">
        <v>1012</v>
      </c>
      <c r="KJS3" s="3" t="s">
        <v>1012</v>
      </c>
      <c r="KJT3" s="3" t="s">
        <v>1012</v>
      </c>
      <c r="KJU3" s="3" t="s">
        <v>1012</v>
      </c>
      <c r="KJV3" s="3" t="s">
        <v>1012</v>
      </c>
      <c r="KJW3" s="3" t="s">
        <v>1012</v>
      </c>
      <c r="KJX3" s="3" t="s">
        <v>1012</v>
      </c>
      <c r="KJY3" s="3" t="s">
        <v>1012</v>
      </c>
      <c r="KJZ3" s="3" t="s">
        <v>1012</v>
      </c>
      <c r="KKA3" s="3" t="s">
        <v>1012</v>
      </c>
      <c r="KKB3" s="3" t="s">
        <v>1012</v>
      </c>
      <c r="KKC3" s="3" t="s">
        <v>1012</v>
      </c>
      <c r="KKD3" s="3" t="s">
        <v>1012</v>
      </c>
      <c r="KKE3" s="3" t="s">
        <v>1012</v>
      </c>
      <c r="KKF3" s="3" t="s">
        <v>1012</v>
      </c>
      <c r="KKG3" s="3" t="s">
        <v>1012</v>
      </c>
      <c r="KKH3" s="3" t="s">
        <v>1012</v>
      </c>
      <c r="KKI3" s="3" t="s">
        <v>1012</v>
      </c>
      <c r="KKJ3" s="3" t="s">
        <v>1012</v>
      </c>
      <c r="KKK3" s="3" t="s">
        <v>1012</v>
      </c>
      <c r="KKL3" s="3" t="s">
        <v>1012</v>
      </c>
      <c r="KKM3" s="3" t="s">
        <v>1012</v>
      </c>
      <c r="KKN3" s="3" t="s">
        <v>1012</v>
      </c>
      <c r="KKO3" s="3" t="s">
        <v>1012</v>
      </c>
      <c r="KKP3" s="3" t="s">
        <v>1012</v>
      </c>
      <c r="KKQ3" s="3" t="s">
        <v>1012</v>
      </c>
      <c r="KKR3" s="3" t="s">
        <v>1012</v>
      </c>
      <c r="KKS3" s="3" t="s">
        <v>1012</v>
      </c>
      <c r="KKT3" s="3" t="s">
        <v>1012</v>
      </c>
      <c r="KKU3" s="3" t="s">
        <v>1012</v>
      </c>
      <c r="KKV3" s="3" t="s">
        <v>1012</v>
      </c>
      <c r="KKW3" s="3" t="s">
        <v>1012</v>
      </c>
      <c r="KKX3" s="3" t="s">
        <v>1012</v>
      </c>
      <c r="KKY3" s="3" t="s">
        <v>1012</v>
      </c>
      <c r="KKZ3" s="3" t="s">
        <v>1012</v>
      </c>
      <c r="KLA3" s="3" t="s">
        <v>1012</v>
      </c>
      <c r="KLB3" s="3" t="s">
        <v>1012</v>
      </c>
      <c r="KLC3" s="3" t="s">
        <v>1012</v>
      </c>
      <c r="KLD3" s="3" t="s">
        <v>1012</v>
      </c>
      <c r="KLE3" s="3" t="s">
        <v>1012</v>
      </c>
      <c r="KLF3" s="3" t="s">
        <v>1012</v>
      </c>
      <c r="KLG3" s="3" t="s">
        <v>1012</v>
      </c>
      <c r="KLH3" s="3" t="s">
        <v>1012</v>
      </c>
      <c r="KLI3" s="3" t="s">
        <v>1012</v>
      </c>
      <c r="KLJ3" s="3" t="s">
        <v>1012</v>
      </c>
      <c r="KLK3" s="3" t="s">
        <v>1012</v>
      </c>
      <c r="KLL3" s="3" t="s">
        <v>1012</v>
      </c>
      <c r="KLM3" s="3" t="s">
        <v>1012</v>
      </c>
      <c r="KLN3" s="3" t="s">
        <v>1012</v>
      </c>
      <c r="KLO3" s="3" t="s">
        <v>1012</v>
      </c>
      <c r="KLP3" s="3" t="s">
        <v>1012</v>
      </c>
      <c r="KLQ3" s="3" t="s">
        <v>1012</v>
      </c>
      <c r="KLR3" s="3" t="s">
        <v>1012</v>
      </c>
      <c r="KLS3" s="3" t="s">
        <v>1012</v>
      </c>
      <c r="KLT3" s="3" t="s">
        <v>1012</v>
      </c>
      <c r="KLU3" s="3" t="s">
        <v>1012</v>
      </c>
      <c r="KLV3" s="3" t="s">
        <v>1012</v>
      </c>
      <c r="KLW3" s="3" t="s">
        <v>1012</v>
      </c>
      <c r="KLX3" s="3" t="s">
        <v>1012</v>
      </c>
      <c r="KLY3" s="3" t="s">
        <v>1012</v>
      </c>
      <c r="KLZ3" s="3" t="s">
        <v>1012</v>
      </c>
      <c r="KMA3" s="3" t="s">
        <v>1012</v>
      </c>
      <c r="KMB3" s="3" t="s">
        <v>1012</v>
      </c>
      <c r="KMC3" s="3" t="s">
        <v>1012</v>
      </c>
      <c r="KMD3" s="3" t="s">
        <v>1012</v>
      </c>
      <c r="KME3" s="3" t="s">
        <v>1012</v>
      </c>
      <c r="KMF3" s="3" t="s">
        <v>1012</v>
      </c>
      <c r="KMG3" s="3" t="s">
        <v>1012</v>
      </c>
      <c r="KMH3" s="3" t="s">
        <v>1012</v>
      </c>
      <c r="KMI3" s="3" t="s">
        <v>1012</v>
      </c>
      <c r="KMJ3" s="3" t="s">
        <v>1012</v>
      </c>
      <c r="KMK3" s="3" t="s">
        <v>1012</v>
      </c>
      <c r="KML3" s="3" t="s">
        <v>1012</v>
      </c>
      <c r="KMM3" s="3" t="s">
        <v>1012</v>
      </c>
      <c r="KMN3" s="3" t="s">
        <v>1012</v>
      </c>
      <c r="KMO3" s="3" t="s">
        <v>1012</v>
      </c>
      <c r="KMP3" s="3" t="s">
        <v>1012</v>
      </c>
      <c r="KMQ3" s="3" t="s">
        <v>1012</v>
      </c>
      <c r="KMR3" s="3" t="s">
        <v>1012</v>
      </c>
      <c r="KMS3" s="3" t="s">
        <v>1012</v>
      </c>
      <c r="KMT3" s="3" t="s">
        <v>1012</v>
      </c>
      <c r="KMU3" s="3" t="s">
        <v>1012</v>
      </c>
      <c r="KMV3" s="3" t="s">
        <v>1012</v>
      </c>
      <c r="KMW3" s="3" t="s">
        <v>1012</v>
      </c>
      <c r="KMX3" s="3" t="s">
        <v>1012</v>
      </c>
      <c r="KMY3" s="3" t="s">
        <v>1012</v>
      </c>
      <c r="KMZ3" s="3" t="s">
        <v>1012</v>
      </c>
      <c r="KNA3" s="3" t="s">
        <v>1012</v>
      </c>
      <c r="KNB3" s="3" t="s">
        <v>1012</v>
      </c>
      <c r="KNC3" s="3" t="s">
        <v>1012</v>
      </c>
      <c r="KND3" s="3" t="s">
        <v>1012</v>
      </c>
      <c r="KNE3" s="3" t="s">
        <v>1012</v>
      </c>
      <c r="KNF3" s="3" t="s">
        <v>1012</v>
      </c>
      <c r="KNG3" s="3" t="s">
        <v>1012</v>
      </c>
      <c r="KNH3" s="3" t="s">
        <v>1012</v>
      </c>
      <c r="KNI3" s="3" t="s">
        <v>1012</v>
      </c>
      <c r="KNJ3" s="3" t="s">
        <v>1012</v>
      </c>
      <c r="KNK3" s="3" t="s">
        <v>1012</v>
      </c>
      <c r="KNL3" s="3" t="s">
        <v>1012</v>
      </c>
      <c r="KNM3" s="3" t="s">
        <v>1012</v>
      </c>
      <c r="KNN3" s="3" t="s">
        <v>1012</v>
      </c>
      <c r="KNO3" s="3" t="s">
        <v>1012</v>
      </c>
      <c r="KNP3" s="3" t="s">
        <v>1012</v>
      </c>
      <c r="KNQ3" s="3" t="s">
        <v>1012</v>
      </c>
      <c r="KNR3" s="3" t="s">
        <v>1012</v>
      </c>
      <c r="KNS3" s="3" t="s">
        <v>1012</v>
      </c>
      <c r="KNT3" s="3" t="s">
        <v>1012</v>
      </c>
      <c r="KNU3" s="3" t="s">
        <v>1012</v>
      </c>
      <c r="KNV3" s="3" t="s">
        <v>1012</v>
      </c>
      <c r="KNW3" s="3" t="s">
        <v>1012</v>
      </c>
      <c r="KNX3" s="3" t="s">
        <v>1012</v>
      </c>
      <c r="KNY3" s="3" t="s">
        <v>1012</v>
      </c>
      <c r="KNZ3" s="3" t="s">
        <v>1012</v>
      </c>
      <c r="KOA3" s="3" t="s">
        <v>1012</v>
      </c>
      <c r="KOB3" s="3" t="s">
        <v>1012</v>
      </c>
      <c r="KOC3" s="3" t="s">
        <v>1012</v>
      </c>
      <c r="KOD3" s="3" t="s">
        <v>1012</v>
      </c>
      <c r="KOE3" s="3" t="s">
        <v>1012</v>
      </c>
      <c r="KOF3" s="3" t="s">
        <v>1012</v>
      </c>
      <c r="KOG3" s="3" t="s">
        <v>1012</v>
      </c>
      <c r="KOH3" s="3" t="s">
        <v>1012</v>
      </c>
      <c r="KOI3" s="3" t="s">
        <v>1012</v>
      </c>
      <c r="KOJ3" s="3" t="s">
        <v>1012</v>
      </c>
      <c r="KOK3" s="3" t="s">
        <v>1012</v>
      </c>
      <c r="KOL3" s="3" t="s">
        <v>1012</v>
      </c>
      <c r="KOM3" s="3" t="s">
        <v>1012</v>
      </c>
      <c r="KON3" s="3" t="s">
        <v>1012</v>
      </c>
      <c r="KOO3" s="3" t="s">
        <v>1012</v>
      </c>
      <c r="KOP3" s="3" t="s">
        <v>1012</v>
      </c>
      <c r="KOQ3" s="3" t="s">
        <v>1012</v>
      </c>
      <c r="KOR3" s="3" t="s">
        <v>1012</v>
      </c>
      <c r="KOS3" s="3" t="s">
        <v>1012</v>
      </c>
      <c r="KOT3" s="3" t="s">
        <v>1012</v>
      </c>
      <c r="KOU3" s="3" t="s">
        <v>1012</v>
      </c>
      <c r="KOV3" s="3" t="s">
        <v>1012</v>
      </c>
      <c r="KOW3" s="3" t="s">
        <v>1012</v>
      </c>
      <c r="KOX3" s="3" t="s">
        <v>1012</v>
      </c>
      <c r="KOY3" s="3" t="s">
        <v>1012</v>
      </c>
      <c r="KOZ3" s="3" t="s">
        <v>1012</v>
      </c>
      <c r="KPA3" s="3" t="s">
        <v>1012</v>
      </c>
      <c r="KPB3" s="3" t="s">
        <v>1012</v>
      </c>
      <c r="KPC3" s="3" t="s">
        <v>1012</v>
      </c>
      <c r="KPD3" s="3" t="s">
        <v>1012</v>
      </c>
      <c r="KPE3" s="3" t="s">
        <v>1012</v>
      </c>
      <c r="KPF3" s="3" t="s">
        <v>1012</v>
      </c>
      <c r="KPG3" s="3" t="s">
        <v>1012</v>
      </c>
      <c r="KPH3" s="3" t="s">
        <v>1012</v>
      </c>
      <c r="KPI3" s="3" t="s">
        <v>1012</v>
      </c>
      <c r="KPJ3" s="3" t="s">
        <v>1012</v>
      </c>
      <c r="KPK3" s="3" t="s">
        <v>1012</v>
      </c>
      <c r="KPL3" s="3" t="s">
        <v>1012</v>
      </c>
      <c r="KPM3" s="3" t="s">
        <v>1012</v>
      </c>
      <c r="KPN3" s="3" t="s">
        <v>1012</v>
      </c>
      <c r="KPO3" s="3" t="s">
        <v>1012</v>
      </c>
      <c r="KPP3" s="3" t="s">
        <v>1012</v>
      </c>
      <c r="KPQ3" s="3" t="s">
        <v>1012</v>
      </c>
      <c r="KPR3" s="3" t="s">
        <v>1012</v>
      </c>
      <c r="KPS3" s="3" t="s">
        <v>1012</v>
      </c>
      <c r="KPT3" s="3" t="s">
        <v>1012</v>
      </c>
      <c r="KPU3" s="3" t="s">
        <v>1012</v>
      </c>
      <c r="KPV3" s="3" t="s">
        <v>1012</v>
      </c>
      <c r="KPW3" s="3" t="s">
        <v>1012</v>
      </c>
      <c r="KPX3" s="3" t="s">
        <v>1012</v>
      </c>
      <c r="KPY3" s="3" t="s">
        <v>1012</v>
      </c>
      <c r="KPZ3" s="3" t="s">
        <v>1012</v>
      </c>
      <c r="KQA3" s="3" t="s">
        <v>1012</v>
      </c>
      <c r="KQB3" s="3" t="s">
        <v>1012</v>
      </c>
      <c r="KQC3" s="3" t="s">
        <v>1012</v>
      </c>
      <c r="KQD3" s="3" t="s">
        <v>1012</v>
      </c>
      <c r="KQE3" s="3" t="s">
        <v>1012</v>
      </c>
      <c r="KQF3" s="3" t="s">
        <v>1012</v>
      </c>
      <c r="KQG3" s="3" t="s">
        <v>1012</v>
      </c>
      <c r="KQH3" s="3" t="s">
        <v>1012</v>
      </c>
      <c r="KQI3" s="3" t="s">
        <v>1012</v>
      </c>
      <c r="KQJ3" s="3" t="s">
        <v>1012</v>
      </c>
      <c r="KQK3" s="3" t="s">
        <v>1012</v>
      </c>
      <c r="KQL3" s="3" t="s">
        <v>1012</v>
      </c>
      <c r="KQM3" s="3" t="s">
        <v>1012</v>
      </c>
      <c r="KQN3" s="3" t="s">
        <v>1012</v>
      </c>
      <c r="KQO3" s="3" t="s">
        <v>1012</v>
      </c>
      <c r="KQP3" s="3" t="s">
        <v>1012</v>
      </c>
      <c r="KQQ3" s="3" t="s">
        <v>1012</v>
      </c>
      <c r="KQR3" s="3" t="s">
        <v>1012</v>
      </c>
      <c r="KQS3" s="3" t="s">
        <v>1012</v>
      </c>
      <c r="KQT3" s="3" t="s">
        <v>1012</v>
      </c>
      <c r="KQU3" s="3" t="s">
        <v>1012</v>
      </c>
      <c r="KQV3" s="3" t="s">
        <v>1012</v>
      </c>
      <c r="KQW3" s="3" t="s">
        <v>1012</v>
      </c>
      <c r="KQX3" s="3" t="s">
        <v>1012</v>
      </c>
      <c r="KQY3" s="3" t="s">
        <v>1012</v>
      </c>
      <c r="KQZ3" s="3" t="s">
        <v>1012</v>
      </c>
      <c r="KRA3" s="3" t="s">
        <v>1012</v>
      </c>
      <c r="KRB3" s="3" t="s">
        <v>1012</v>
      </c>
      <c r="KRC3" s="3" t="s">
        <v>1012</v>
      </c>
      <c r="KRD3" s="3" t="s">
        <v>1012</v>
      </c>
      <c r="KRE3" s="3" t="s">
        <v>1012</v>
      </c>
      <c r="KRF3" s="3" t="s">
        <v>1012</v>
      </c>
      <c r="KRG3" s="3" t="s">
        <v>1012</v>
      </c>
      <c r="KRH3" s="3" t="s">
        <v>1012</v>
      </c>
      <c r="KRI3" s="3" t="s">
        <v>1012</v>
      </c>
      <c r="KRJ3" s="3" t="s">
        <v>1012</v>
      </c>
      <c r="KRK3" s="3" t="s">
        <v>1012</v>
      </c>
      <c r="KRL3" s="3" t="s">
        <v>1012</v>
      </c>
      <c r="KRM3" s="3" t="s">
        <v>1012</v>
      </c>
      <c r="KRN3" s="3" t="s">
        <v>1012</v>
      </c>
      <c r="KRO3" s="3" t="s">
        <v>1012</v>
      </c>
      <c r="KRP3" s="3" t="s">
        <v>1012</v>
      </c>
      <c r="KRQ3" s="3" t="s">
        <v>1012</v>
      </c>
      <c r="KRR3" s="3" t="s">
        <v>1012</v>
      </c>
      <c r="KRS3" s="3" t="s">
        <v>1012</v>
      </c>
      <c r="KRT3" s="3" t="s">
        <v>1012</v>
      </c>
      <c r="KRU3" s="3" t="s">
        <v>1012</v>
      </c>
      <c r="KRV3" s="3" t="s">
        <v>1012</v>
      </c>
      <c r="KRW3" s="3" t="s">
        <v>1012</v>
      </c>
      <c r="KRX3" s="3" t="s">
        <v>1012</v>
      </c>
      <c r="KRY3" s="3" t="s">
        <v>1012</v>
      </c>
      <c r="KRZ3" s="3" t="s">
        <v>1012</v>
      </c>
      <c r="KSA3" s="3" t="s">
        <v>1012</v>
      </c>
      <c r="KSB3" s="3" t="s">
        <v>1012</v>
      </c>
      <c r="KSC3" s="3" t="s">
        <v>1012</v>
      </c>
      <c r="KSD3" s="3" t="s">
        <v>1012</v>
      </c>
      <c r="KSE3" s="3" t="s">
        <v>1012</v>
      </c>
      <c r="KSF3" s="3" t="s">
        <v>1012</v>
      </c>
      <c r="KSG3" s="3" t="s">
        <v>1012</v>
      </c>
      <c r="KSH3" s="3" t="s">
        <v>1012</v>
      </c>
      <c r="KSI3" s="3" t="s">
        <v>1012</v>
      </c>
      <c r="KSJ3" s="3" t="s">
        <v>1012</v>
      </c>
      <c r="KSK3" s="3" t="s">
        <v>1012</v>
      </c>
      <c r="KSL3" s="3" t="s">
        <v>1012</v>
      </c>
      <c r="KSM3" s="3" t="s">
        <v>1012</v>
      </c>
      <c r="KSN3" s="3" t="s">
        <v>1012</v>
      </c>
      <c r="KSO3" s="3" t="s">
        <v>1012</v>
      </c>
      <c r="KSP3" s="3" t="s">
        <v>1012</v>
      </c>
      <c r="KSQ3" s="3" t="s">
        <v>1012</v>
      </c>
      <c r="KSR3" s="3" t="s">
        <v>1012</v>
      </c>
      <c r="KSS3" s="3" t="s">
        <v>1012</v>
      </c>
      <c r="KST3" s="3" t="s">
        <v>1012</v>
      </c>
      <c r="KSU3" s="3" t="s">
        <v>1012</v>
      </c>
      <c r="KSV3" s="3" t="s">
        <v>1012</v>
      </c>
      <c r="KSW3" s="3" t="s">
        <v>1012</v>
      </c>
      <c r="KSX3" s="3" t="s">
        <v>1012</v>
      </c>
      <c r="KSY3" s="3" t="s">
        <v>1012</v>
      </c>
      <c r="KSZ3" s="3" t="s">
        <v>1012</v>
      </c>
      <c r="KTA3" s="3" t="s">
        <v>1012</v>
      </c>
      <c r="KTB3" s="3" t="s">
        <v>1012</v>
      </c>
      <c r="KTC3" s="3" t="s">
        <v>1012</v>
      </c>
      <c r="KTD3" s="3" t="s">
        <v>1012</v>
      </c>
      <c r="KTE3" s="3" t="s">
        <v>1012</v>
      </c>
      <c r="KTF3" s="3" t="s">
        <v>1012</v>
      </c>
      <c r="KTG3" s="3" t="s">
        <v>1012</v>
      </c>
      <c r="KTH3" s="3" t="s">
        <v>1012</v>
      </c>
      <c r="KTI3" s="3" t="s">
        <v>1012</v>
      </c>
      <c r="KTJ3" s="3" t="s">
        <v>1012</v>
      </c>
      <c r="KTK3" s="3" t="s">
        <v>1012</v>
      </c>
      <c r="KTL3" s="3" t="s">
        <v>1012</v>
      </c>
      <c r="KTM3" s="3" t="s">
        <v>1012</v>
      </c>
      <c r="KTN3" s="3" t="s">
        <v>1012</v>
      </c>
      <c r="KTO3" s="3" t="s">
        <v>1012</v>
      </c>
      <c r="KTP3" s="3" t="s">
        <v>1012</v>
      </c>
      <c r="KTQ3" s="3" t="s">
        <v>1012</v>
      </c>
      <c r="KTR3" s="3" t="s">
        <v>1012</v>
      </c>
      <c r="KTS3" s="3" t="s">
        <v>1012</v>
      </c>
      <c r="KTT3" s="3" t="s">
        <v>1012</v>
      </c>
      <c r="KTU3" s="3" t="s">
        <v>1012</v>
      </c>
      <c r="KTV3" s="3" t="s">
        <v>1012</v>
      </c>
      <c r="KTW3" s="3" t="s">
        <v>1012</v>
      </c>
      <c r="KTX3" s="3" t="s">
        <v>1012</v>
      </c>
      <c r="KTY3" s="3" t="s">
        <v>1012</v>
      </c>
      <c r="KTZ3" s="3" t="s">
        <v>1012</v>
      </c>
      <c r="KUA3" s="3" t="s">
        <v>1012</v>
      </c>
      <c r="KUB3" s="3" t="s">
        <v>1012</v>
      </c>
      <c r="KUC3" s="3" t="s">
        <v>1012</v>
      </c>
      <c r="KUD3" s="3" t="s">
        <v>1012</v>
      </c>
      <c r="KUE3" s="3" t="s">
        <v>1012</v>
      </c>
      <c r="KUF3" s="3" t="s">
        <v>1012</v>
      </c>
      <c r="KUG3" s="3" t="s">
        <v>1012</v>
      </c>
      <c r="KUH3" s="3" t="s">
        <v>1012</v>
      </c>
      <c r="KUI3" s="3" t="s">
        <v>1012</v>
      </c>
      <c r="KUJ3" s="3" t="s">
        <v>1012</v>
      </c>
      <c r="KUK3" s="3" t="s">
        <v>1012</v>
      </c>
      <c r="KUL3" s="3" t="s">
        <v>1012</v>
      </c>
      <c r="KUM3" s="3" t="s">
        <v>1012</v>
      </c>
      <c r="KUN3" s="3" t="s">
        <v>1012</v>
      </c>
      <c r="KUO3" s="3" t="s">
        <v>1012</v>
      </c>
      <c r="KUP3" s="3" t="s">
        <v>1012</v>
      </c>
      <c r="KUQ3" s="3" t="s">
        <v>1012</v>
      </c>
      <c r="KUR3" s="3" t="s">
        <v>1012</v>
      </c>
      <c r="KUS3" s="3" t="s">
        <v>1012</v>
      </c>
      <c r="KUT3" s="3" t="s">
        <v>1012</v>
      </c>
      <c r="KUU3" s="3" t="s">
        <v>1012</v>
      </c>
      <c r="KUV3" s="3" t="s">
        <v>1012</v>
      </c>
      <c r="KUW3" s="3" t="s">
        <v>1012</v>
      </c>
      <c r="KUX3" s="3" t="s">
        <v>1012</v>
      </c>
      <c r="KUY3" s="3" t="s">
        <v>1012</v>
      </c>
      <c r="KUZ3" s="3" t="s">
        <v>1012</v>
      </c>
      <c r="KVA3" s="3" t="s">
        <v>1012</v>
      </c>
      <c r="KVB3" s="3" t="s">
        <v>1012</v>
      </c>
      <c r="KVC3" s="3" t="s">
        <v>1012</v>
      </c>
      <c r="KVD3" s="3" t="s">
        <v>1012</v>
      </c>
      <c r="KVE3" s="3" t="s">
        <v>1012</v>
      </c>
      <c r="KVF3" s="3" t="s">
        <v>1012</v>
      </c>
      <c r="KVG3" s="3" t="s">
        <v>1012</v>
      </c>
      <c r="KVH3" s="3" t="s">
        <v>1012</v>
      </c>
      <c r="KVI3" s="3" t="s">
        <v>1012</v>
      </c>
      <c r="KVJ3" s="3" t="s">
        <v>1012</v>
      </c>
      <c r="KVK3" s="3" t="s">
        <v>1012</v>
      </c>
      <c r="KVL3" s="3" t="s">
        <v>1012</v>
      </c>
      <c r="KVM3" s="3" t="s">
        <v>1012</v>
      </c>
      <c r="KVN3" s="3" t="s">
        <v>1012</v>
      </c>
      <c r="KVO3" s="3" t="s">
        <v>1012</v>
      </c>
      <c r="KVP3" s="3" t="s">
        <v>1012</v>
      </c>
      <c r="KVQ3" s="3" t="s">
        <v>1012</v>
      </c>
      <c r="KVR3" s="3" t="s">
        <v>1012</v>
      </c>
      <c r="KVS3" s="3" t="s">
        <v>1012</v>
      </c>
      <c r="KVT3" s="3" t="s">
        <v>1012</v>
      </c>
      <c r="KVU3" s="3" t="s">
        <v>1012</v>
      </c>
      <c r="KVV3" s="3" t="s">
        <v>1012</v>
      </c>
      <c r="KVW3" s="3" t="s">
        <v>1012</v>
      </c>
      <c r="KVX3" s="3" t="s">
        <v>1012</v>
      </c>
      <c r="KVY3" s="3" t="s">
        <v>1012</v>
      </c>
      <c r="KVZ3" s="3" t="s">
        <v>1012</v>
      </c>
      <c r="KWA3" s="3" t="s">
        <v>1012</v>
      </c>
      <c r="KWB3" s="3" t="s">
        <v>1012</v>
      </c>
      <c r="KWC3" s="3" t="s">
        <v>1012</v>
      </c>
      <c r="KWD3" s="3" t="s">
        <v>1012</v>
      </c>
      <c r="KWE3" s="3" t="s">
        <v>1012</v>
      </c>
      <c r="KWF3" s="3" t="s">
        <v>1012</v>
      </c>
      <c r="KWG3" s="3" t="s">
        <v>1012</v>
      </c>
      <c r="KWH3" s="3" t="s">
        <v>1012</v>
      </c>
      <c r="KWI3" s="3" t="s">
        <v>1012</v>
      </c>
      <c r="KWJ3" s="3" t="s">
        <v>1012</v>
      </c>
      <c r="KWK3" s="3" t="s">
        <v>1012</v>
      </c>
      <c r="KWL3" s="3" t="s">
        <v>1012</v>
      </c>
      <c r="KWM3" s="3" t="s">
        <v>1012</v>
      </c>
      <c r="KWN3" s="3" t="s">
        <v>1012</v>
      </c>
      <c r="KWO3" s="3" t="s">
        <v>1012</v>
      </c>
      <c r="KWP3" s="3" t="s">
        <v>1012</v>
      </c>
      <c r="KWQ3" s="3" t="s">
        <v>1012</v>
      </c>
      <c r="KWR3" s="3" t="s">
        <v>1012</v>
      </c>
      <c r="KWS3" s="3" t="s">
        <v>1012</v>
      </c>
      <c r="KWT3" s="3" t="s">
        <v>1012</v>
      </c>
      <c r="KWU3" s="3" t="s">
        <v>1012</v>
      </c>
      <c r="KWV3" s="3" t="s">
        <v>1012</v>
      </c>
      <c r="KWW3" s="3" t="s">
        <v>1012</v>
      </c>
      <c r="KWX3" s="3" t="s">
        <v>1012</v>
      </c>
      <c r="KWY3" s="3" t="s">
        <v>1012</v>
      </c>
      <c r="KWZ3" s="3" t="s">
        <v>1012</v>
      </c>
      <c r="KXA3" s="3" t="s">
        <v>1012</v>
      </c>
      <c r="KXB3" s="3" t="s">
        <v>1012</v>
      </c>
      <c r="KXC3" s="3" t="s">
        <v>1012</v>
      </c>
      <c r="KXD3" s="3" t="s">
        <v>1012</v>
      </c>
      <c r="KXE3" s="3" t="s">
        <v>1012</v>
      </c>
      <c r="KXF3" s="3" t="s">
        <v>1012</v>
      </c>
      <c r="KXG3" s="3" t="s">
        <v>1012</v>
      </c>
      <c r="KXH3" s="3" t="s">
        <v>1012</v>
      </c>
      <c r="KXI3" s="3" t="s">
        <v>1012</v>
      </c>
      <c r="KXJ3" s="3" t="s">
        <v>1012</v>
      </c>
      <c r="KXK3" s="3" t="s">
        <v>1012</v>
      </c>
      <c r="KXL3" s="3" t="s">
        <v>1012</v>
      </c>
      <c r="KXM3" s="3" t="s">
        <v>1012</v>
      </c>
      <c r="KXN3" s="3" t="s">
        <v>1012</v>
      </c>
      <c r="KXO3" s="3" t="s">
        <v>1012</v>
      </c>
      <c r="KXP3" s="3" t="s">
        <v>1012</v>
      </c>
      <c r="KXQ3" s="3" t="s">
        <v>1012</v>
      </c>
      <c r="KXR3" s="3" t="s">
        <v>1012</v>
      </c>
      <c r="KXS3" s="3" t="s">
        <v>1012</v>
      </c>
      <c r="KXT3" s="3" t="s">
        <v>1012</v>
      </c>
      <c r="KXU3" s="3" t="s">
        <v>1012</v>
      </c>
      <c r="KXV3" s="3" t="s">
        <v>1012</v>
      </c>
      <c r="KXW3" s="3" t="s">
        <v>1012</v>
      </c>
      <c r="KXX3" s="3" t="s">
        <v>1012</v>
      </c>
      <c r="KXY3" s="3" t="s">
        <v>1012</v>
      </c>
      <c r="KXZ3" s="3" t="s">
        <v>1012</v>
      </c>
      <c r="KYA3" s="3" t="s">
        <v>1012</v>
      </c>
      <c r="KYB3" s="3" t="s">
        <v>1012</v>
      </c>
      <c r="KYC3" s="3" t="s">
        <v>1012</v>
      </c>
      <c r="KYD3" s="3" t="s">
        <v>1012</v>
      </c>
      <c r="KYE3" s="3" t="s">
        <v>1012</v>
      </c>
      <c r="KYF3" s="3" t="s">
        <v>1012</v>
      </c>
      <c r="KYG3" s="3" t="s">
        <v>1012</v>
      </c>
      <c r="KYH3" s="3" t="s">
        <v>1012</v>
      </c>
      <c r="KYI3" s="3" t="s">
        <v>1012</v>
      </c>
      <c r="KYJ3" s="3" t="s">
        <v>1012</v>
      </c>
      <c r="KYK3" s="3" t="s">
        <v>1012</v>
      </c>
      <c r="KYL3" s="3" t="s">
        <v>1012</v>
      </c>
      <c r="KYM3" s="3" t="s">
        <v>1012</v>
      </c>
      <c r="KYN3" s="3" t="s">
        <v>1012</v>
      </c>
      <c r="KYO3" s="3" t="s">
        <v>1012</v>
      </c>
      <c r="KYP3" s="3" t="s">
        <v>1012</v>
      </c>
      <c r="KYQ3" s="3" t="s">
        <v>1012</v>
      </c>
      <c r="KYR3" s="3" t="s">
        <v>1012</v>
      </c>
      <c r="KYS3" s="3" t="s">
        <v>1012</v>
      </c>
      <c r="KYT3" s="3" t="s">
        <v>1012</v>
      </c>
      <c r="KYU3" s="3" t="s">
        <v>1012</v>
      </c>
      <c r="KYV3" s="3" t="s">
        <v>1012</v>
      </c>
      <c r="KYW3" s="3" t="s">
        <v>1012</v>
      </c>
      <c r="KYX3" s="3" t="s">
        <v>1012</v>
      </c>
      <c r="KYY3" s="3" t="s">
        <v>1012</v>
      </c>
      <c r="KYZ3" s="3" t="s">
        <v>1012</v>
      </c>
      <c r="KZA3" s="3" t="s">
        <v>1012</v>
      </c>
      <c r="KZB3" s="3" t="s">
        <v>1012</v>
      </c>
      <c r="KZC3" s="3" t="s">
        <v>1012</v>
      </c>
      <c r="KZD3" s="3" t="s">
        <v>1012</v>
      </c>
      <c r="KZE3" s="3" t="s">
        <v>1012</v>
      </c>
      <c r="KZF3" s="3" t="s">
        <v>1012</v>
      </c>
      <c r="KZG3" s="3" t="s">
        <v>1012</v>
      </c>
      <c r="KZH3" s="3" t="s">
        <v>1012</v>
      </c>
      <c r="KZI3" s="3" t="s">
        <v>1012</v>
      </c>
      <c r="KZJ3" s="3" t="s">
        <v>1012</v>
      </c>
      <c r="KZK3" s="3" t="s">
        <v>1012</v>
      </c>
      <c r="KZL3" s="3" t="s">
        <v>1012</v>
      </c>
      <c r="KZM3" s="3" t="s">
        <v>1012</v>
      </c>
      <c r="KZN3" s="3" t="s">
        <v>1012</v>
      </c>
      <c r="KZO3" s="3" t="s">
        <v>1012</v>
      </c>
      <c r="KZP3" s="3" t="s">
        <v>1012</v>
      </c>
      <c r="KZQ3" s="3" t="s">
        <v>1012</v>
      </c>
      <c r="KZR3" s="3" t="s">
        <v>1012</v>
      </c>
      <c r="KZS3" s="3" t="s">
        <v>1012</v>
      </c>
      <c r="KZT3" s="3" t="s">
        <v>1012</v>
      </c>
      <c r="KZU3" s="3" t="s">
        <v>1012</v>
      </c>
      <c r="KZV3" s="3" t="s">
        <v>1012</v>
      </c>
      <c r="KZW3" s="3" t="s">
        <v>1012</v>
      </c>
      <c r="KZX3" s="3" t="s">
        <v>1012</v>
      </c>
      <c r="KZY3" s="3" t="s">
        <v>1012</v>
      </c>
      <c r="KZZ3" s="3" t="s">
        <v>1012</v>
      </c>
      <c r="LAA3" s="3" t="s">
        <v>1012</v>
      </c>
      <c r="LAB3" s="3" t="s">
        <v>1012</v>
      </c>
      <c r="LAC3" s="3" t="s">
        <v>1012</v>
      </c>
      <c r="LAD3" s="3" t="s">
        <v>1012</v>
      </c>
      <c r="LAE3" s="3" t="s">
        <v>1012</v>
      </c>
      <c r="LAF3" s="3" t="s">
        <v>1012</v>
      </c>
      <c r="LAG3" s="3" t="s">
        <v>1012</v>
      </c>
      <c r="LAH3" s="3" t="s">
        <v>1012</v>
      </c>
      <c r="LAI3" s="3" t="s">
        <v>1012</v>
      </c>
      <c r="LAJ3" s="3" t="s">
        <v>1012</v>
      </c>
      <c r="LAK3" s="3" t="s">
        <v>1012</v>
      </c>
      <c r="LAL3" s="3" t="s">
        <v>1012</v>
      </c>
      <c r="LAM3" s="3" t="s">
        <v>1012</v>
      </c>
      <c r="LAN3" s="3" t="s">
        <v>1012</v>
      </c>
      <c r="LAO3" s="3" t="s">
        <v>1012</v>
      </c>
      <c r="LAP3" s="3" t="s">
        <v>1012</v>
      </c>
      <c r="LAQ3" s="3" t="s">
        <v>1012</v>
      </c>
      <c r="LAR3" s="3" t="s">
        <v>1012</v>
      </c>
      <c r="LAS3" s="3" t="s">
        <v>1012</v>
      </c>
      <c r="LAT3" s="3" t="s">
        <v>1012</v>
      </c>
      <c r="LAU3" s="3" t="s">
        <v>1012</v>
      </c>
      <c r="LAV3" s="3" t="s">
        <v>1012</v>
      </c>
      <c r="LAW3" s="3" t="s">
        <v>1012</v>
      </c>
      <c r="LAX3" s="3" t="s">
        <v>1012</v>
      </c>
      <c r="LAY3" s="3" t="s">
        <v>1012</v>
      </c>
      <c r="LAZ3" s="3" t="s">
        <v>1012</v>
      </c>
      <c r="LBA3" s="3" t="s">
        <v>1012</v>
      </c>
      <c r="LBB3" s="3" t="s">
        <v>1012</v>
      </c>
      <c r="LBC3" s="3" t="s">
        <v>1012</v>
      </c>
      <c r="LBD3" s="3" t="s">
        <v>1012</v>
      </c>
      <c r="LBE3" s="3" t="s">
        <v>1012</v>
      </c>
      <c r="LBF3" s="3" t="s">
        <v>1012</v>
      </c>
      <c r="LBG3" s="3" t="s">
        <v>1012</v>
      </c>
      <c r="LBH3" s="3" t="s">
        <v>1012</v>
      </c>
      <c r="LBI3" s="3" t="s">
        <v>1012</v>
      </c>
      <c r="LBJ3" s="3" t="s">
        <v>1012</v>
      </c>
      <c r="LBK3" s="3" t="s">
        <v>1012</v>
      </c>
      <c r="LBL3" s="3" t="s">
        <v>1012</v>
      </c>
      <c r="LBM3" s="3" t="s">
        <v>1012</v>
      </c>
      <c r="LBN3" s="3" t="s">
        <v>1012</v>
      </c>
      <c r="LBO3" s="3" t="s">
        <v>1012</v>
      </c>
      <c r="LBP3" s="3" t="s">
        <v>1012</v>
      </c>
      <c r="LBQ3" s="3" t="s">
        <v>1012</v>
      </c>
      <c r="LBR3" s="3" t="s">
        <v>1012</v>
      </c>
      <c r="LBS3" s="3" t="s">
        <v>1012</v>
      </c>
      <c r="LBT3" s="3" t="s">
        <v>1012</v>
      </c>
      <c r="LBU3" s="3" t="s">
        <v>1012</v>
      </c>
      <c r="LBV3" s="3" t="s">
        <v>1012</v>
      </c>
      <c r="LBW3" s="3" t="s">
        <v>1012</v>
      </c>
      <c r="LBX3" s="3" t="s">
        <v>1012</v>
      </c>
      <c r="LBY3" s="3" t="s">
        <v>1012</v>
      </c>
      <c r="LBZ3" s="3" t="s">
        <v>1012</v>
      </c>
      <c r="LCA3" s="3" t="s">
        <v>1012</v>
      </c>
      <c r="LCB3" s="3" t="s">
        <v>1012</v>
      </c>
      <c r="LCC3" s="3" t="s">
        <v>1012</v>
      </c>
      <c r="LCD3" s="3" t="s">
        <v>1012</v>
      </c>
      <c r="LCE3" s="3" t="s">
        <v>1012</v>
      </c>
      <c r="LCF3" s="3" t="s">
        <v>1012</v>
      </c>
      <c r="LCG3" s="3" t="s">
        <v>1012</v>
      </c>
      <c r="LCH3" s="3" t="s">
        <v>1012</v>
      </c>
      <c r="LCI3" s="3" t="s">
        <v>1012</v>
      </c>
      <c r="LCJ3" s="3" t="s">
        <v>1012</v>
      </c>
      <c r="LCK3" s="3" t="s">
        <v>1012</v>
      </c>
      <c r="LCL3" s="3" t="s">
        <v>1012</v>
      </c>
      <c r="LCM3" s="3" t="s">
        <v>1012</v>
      </c>
      <c r="LCN3" s="3" t="s">
        <v>1012</v>
      </c>
      <c r="LCO3" s="3" t="s">
        <v>1012</v>
      </c>
      <c r="LCP3" s="3" t="s">
        <v>1012</v>
      </c>
      <c r="LCQ3" s="3" t="s">
        <v>1012</v>
      </c>
      <c r="LCR3" s="3" t="s">
        <v>1012</v>
      </c>
      <c r="LCS3" s="3" t="s">
        <v>1012</v>
      </c>
      <c r="LCT3" s="3" t="s">
        <v>1012</v>
      </c>
      <c r="LCU3" s="3" t="s">
        <v>1012</v>
      </c>
      <c r="LCV3" s="3" t="s">
        <v>1012</v>
      </c>
      <c r="LCW3" s="3" t="s">
        <v>1012</v>
      </c>
      <c r="LCX3" s="3" t="s">
        <v>1012</v>
      </c>
      <c r="LCY3" s="3" t="s">
        <v>1012</v>
      </c>
      <c r="LCZ3" s="3" t="s">
        <v>1012</v>
      </c>
      <c r="LDA3" s="3" t="s">
        <v>1012</v>
      </c>
      <c r="LDB3" s="3" t="s">
        <v>1012</v>
      </c>
      <c r="LDC3" s="3" t="s">
        <v>1012</v>
      </c>
      <c r="LDD3" s="3" t="s">
        <v>1012</v>
      </c>
      <c r="LDE3" s="3" t="s">
        <v>1012</v>
      </c>
      <c r="LDF3" s="3" t="s">
        <v>1012</v>
      </c>
      <c r="LDG3" s="3" t="s">
        <v>1012</v>
      </c>
      <c r="LDH3" s="3" t="s">
        <v>1012</v>
      </c>
      <c r="LDI3" s="3" t="s">
        <v>1012</v>
      </c>
      <c r="LDJ3" s="3" t="s">
        <v>1012</v>
      </c>
      <c r="LDK3" s="3" t="s">
        <v>1012</v>
      </c>
      <c r="LDL3" s="3" t="s">
        <v>1012</v>
      </c>
      <c r="LDM3" s="3" t="s">
        <v>1012</v>
      </c>
      <c r="LDN3" s="3" t="s">
        <v>1012</v>
      </c>
      <c r="LDO3" s="3" t="s">
        <v>1012</v>
      </c>
      <c r="LDP3" s="3" t="s">
        <v>1012</v>
      </c>
      <c r="LDQ3" s="3" t="s">
        <v>1012</v>
      </c>
      <c r="LDR3" s="3" t="s">
        <v>1012</v>
      </c>
      <c r="LDS3" s="3" t="s">
        <v>1012</v>
      </c>
      <c r="LDT3" s="3" t="s">
        <v>1012</v>
      </c>
      <c r="LDU3" s="3" t="s">
        <v>1012</v>
      </c>
      <c r="LDV3" s="3" t="s">
        <v>1012</v>
      </c>
      <c r="LDW3" s="3" t="s">
        <v>1012</v>
      </c>
      <c r="LDX3" s="3" t="s">
        <v>1012</v>
      </c>
      <c r="LDY3" s="3" t="s">
        <v>1012</v>
      </c>
      <c r="LDZ3" s="3" t="s">
        <v>1012</v>
      </c>
      <c r="LEA3" s="3" t="s">
        <v>1012</v>
      </c>
      <c r="LEB3" s="3" t="s">
        <v>1012</v>
      </c>
      <c r="LEC3" s="3" t="s">
        <v>1012</v>
      </c>
      <c r="LED3" s="3" t="s">
        <v>1012</v>
      </c>
      <c r="LEE3" s="3" t="s">
        <v>1012</v>
      </c>
      <c r="LEF3" s="3" t="s">
        <v>1012</v>
      </c>
      <c r="LEG3" s="3" t="s">
        <v>1012</v>
      </c>
      <c r="LEH3" s="3" t="s">
        <v>1012</v>
      </c>
      <c r="LEI3" s="3" t="s">
        <v>1012</v>
      </c>
      <c r="LEJ3" s="3" t="s">
        <v>1012</v>
      </c>
      <c r="LEK3" s="3" t="s">
        <v>1012</v>
      </c>
      <c r="LEL3" s="3" t="s">
        <v>1012</v>
      </c>
      <c r="LEM3" s="3" t="s">
        <v>1012</v>
      </c>
      <c r="LEN3" s="3" t="s">
        <v>1012</v>
      </c>
      <c r="LEO3" s="3" t="s">
        <v>1012</v>
      </c>
      <c r="LEP3" s="3" t="s">
        <v>1012</v>
      </c>
      <c r="LEQ3" s="3" t="s">
        <v>1012</v>
      </c>
      <c r="LER3" s="3" t="s">
        <v>1012</v>
      </c>
      <c r="LES3" s="3" t="s">
        <v>1012</v>
      </c>
      <c r="LET3" s="3" t="s">
        <v>1012</v>
      </c>
      <c r="LEU3" s="3" t="s">
        <v>1012</v>
      </c>
      <c r="LEV3" s="3" t="s">
        <v>1012</v>
      </c>
      <c r="LEW3" s="3" t="s">
        <v>1012</v>
      </c>
      <c r="LEX3" s="3" t="s">
        <v>1012</v>
      </c>
      <c r="LEY3" s="3" t="s">
        <v>1012</v>
      </c>
      <c r="LEZ3" s="3" t="s">
        <v>1012</v>
      </c>
      <c r="LFA3" s="3" t="s">
        <v>1012</v>
      </c>
      <c r="LFB3" s="3" t="s">
        <v>1012</v>
      </c>
      <c r="LFC3" s="3" t="s">
        <v>1012</v>
      </c>
      <c r="LFD3" s="3" t="s">
        <v>1012</v>
      </c>
      <c r="LFE3" s="3" t="s">
        <v>1012</v>
      </c>
      <c r="LFF3" s="3" t="s">
        <v>1012</v>
      </c>
      <c r="LFG3" s="3" t="s">
        <v>1012</v>
      </c>
      <c r="LFH3" s="3" t="s">
        <v>1012</v>
      </c>
      <c r="LFI3" s="3" t="s">
        <v>1012</v>
      </c>
      <c r="LFJ3" s="3" t="s">
        <v>1012</v>
      </c>
      <c r="LFK3" s="3" t="s">
        <v>1012</v>
      </c>
      <c r="LFL3" s="3" t="s">
        <v>1012</v>
      </c>
      <c r="LFM3" s="3" t="s">
        <v>1012</v>
      </c>
      <c r="LFN3" s="3" t="s">
        <v>1012</v>
      </c>
      <c r="LFO3" s="3" t="s">
        <v>1012</v>
      </c>
      <c r="LFP3" s="3" t="s">
        <v>1012</v>
      </c>
      <c r="LFQ3" s="3" t="s">
        <v>1012</v>
      </c>
      <c r="LFR3" s="3" t="s">
        <v>1012</v>
      </c>
      <c r="LFS3" s="3" t="s">
        <v>1012</v>
      </c>
      <c r="LFT3" s="3" t="s">
        <v>1012</v>
      </c>
      <c r="LFU3" s="3" t="s">
        <v>1012</v>
      </c>
      <c r="LFV3" s="3" t="s">
        <v>1012</v>
      </c>
      <c r="LFW3" s="3" t="s">
        <v>1012</v>
      </c>
      <c r="LFX3" s="3" t="s">
        <v>1012</v>
      </c>
      <c r="LFY3" s="3" t="s">
        <v>1012</v>
      </c>
      <c r="LFZ3" s="3" t="s">
        <v>1012</v>
      </c>
      <c r="LGA3" s="3" t="s">
        <v>1012</v>
      </c>
      <c r="LGB3" s="3" t="s">
        <v>1012</v>
      </c>
      <c r="LGC3" s="3" t="s">
        <v>1012</v>
      </c>
      <c r="LGD3" s="3" t="s">
        <v>1012</v>
      </c>
      <c r="LGE3" s="3" t="s">
        <v>1012</v>
      </c>
      <c r="LGF3" s="3" t="s">
        <v>1012</v>
      </c>
      <c r="LGG3" s="3" t="s">
        <v>1012</v>
      </c>
      <c r="LGH3" s="3" t="s">
        <v>1012</v>
      </c>
      <c r="LGI3" s="3" t="s">
        <v>1012</v>
      </c>
      <c r="LGJ3" s="3" t="s">
        <v>1012</v>
      </c>
      <c r="LGK3" s="3" t="s">
        <v>1012</v>
      </c>
      <c r="LGL3" s="3" t="s">
        <v>1012</v>
      </c>
      <c r="LGM3" s="3" t="s">
        <v>1012</v>
      </c>
      <c r="LGN3" s="3" t="s">
        <v>1012</v>
      </c>
      <c r="LGO3" s="3" t="s">
        <v>1012</v>
      </c>
      <c r="LGP3" s="3" t="s">
        <v>1012</v>
      </c>
      <c r="LGQ3" s="3" t="s">
        <v>1012</v>
      </c>
      <c r="LGR3" s="3" t="s">
        <v>1012</v>
      </c>
      <c r="LGS3" s="3" t="s">
        <v>1012</v>
      </c>
      <c r="LGT3" s="3" t="s">
        <v>1012</v>
      </c>
      <c r="LGU3" s="3" t="s">
        <v>1012</v>
      </c>
      <c r="LGV3" s="3" t="s">
        <v>1012</v>
      </c>
      <c r="LGW3" s="3" t="s">
        <v>1012</v>
      </c>
      <c r="LGX3" s="3" t="s">
        <v>1012</v>
      </c>
      <c r="LGY3" s="3" t="s">
        <v>1012</v>
      </c>
      <c r="LGZ3" s="3" t="s">
        <v>1012</v>
      </c>
      <c r="LHA3" s="3" t="s">
        <v>1012</v>
      </c>
      <c r="LHB3" s="3" t="s">
        <v>1012</v>
      </c>
      <c r="LHC3" s="3" t="s">
        <v>1012</v>
      </c>
      <c r="LHD3" s="3" t="s">
        <v>1012</v>
      </c>
      <c r="LHE3" s="3" t="s">
        <v>1012</v>
      </c>
      <c r="LHF3" s="3" t="s">
        <v>1012</v>
      </c>
      <c r="LHG3" s="3" t="s">
        <v>1012</v>
      </c>
      <c r="LHH3" s="3" t="s">
        <v>1012</v>
      </c>
      <c r="LHI3" s="3" t="s">
        <v>1012</v>
      </c>
      <c r="LHJ3" s="3" t="s">
        <v>1012</v>
      </c>
      <c r="LHK3" s="3" t="s">
        <v>1012</v>
      </c>
      <c r="LHL3" s="3" t="s">
        <v>1012</v>
      </c>
      <c r="LHM3" s="3" t="s">
        <v>1012</v>
      </c>
      <c r="LHN3" s="3" t="s">
        <v>1012</v>
      </c>
      <c r="LHO3" s="3" t="s">
        <v>1012</v>
      </c>
      <c r="LHP3" s="3" t="s">
        <v>1012</v>
      </c>
      <c r="LHQ3" s="3" t="s">
        <v>1012</v>
      </c>
      <c r="LHR3" s="3" t="s">
        <v>1012</v>
      </c>
      <c r="LHS3" s="3" t="s">
        <v>1012</v>
      </c>
      <c r="LHT3" s="3" t="s">
        <v>1012</v>
      </c>
      <c r="LHU3" s="3" t="s">
        <v>1012</v>
      </c>
      <c r="LHV3" s="3" t="s">
        <v>1012</v>
      </c>
      <c r="LHW3" s="3" t="s">
        <v>1012</v>
      </c>
      <c r="LHX3" s="3" t="s">
        <v>1012</v>
      </c>
      <c r="LHY3" s="3" t="s">
        <v>1012</v>
      </c>
      <c r="LHZ3" s="3" t="s">
        <v>1012</v>
      </c>
      <c r="LIA3" s="3" t="s">
        <v>1012</v>
      </c>
      <c r="LIB3" s="3" t="s">
        <v>1012</v>
      </c>
      <c r="LIC3" s="3" t="s">
        <v>1012</v>
      </c>
      <c r="LID3" s="3" t="s">
        <v>1012</v>
      </c>
      <c r="LIE3" s="3" t="s">
        <v>1012</v>
      </c>
      <c r="LIF3" s="3" t="s">
        <v>1012</v>
      </c>
      <c r="LIG3" s="3" t="s">
        <v>1012</v>
      </c>
      <c r="LIH3" s="3" t="s">
        <v>1012</v>
      </c>
      <c r="LII3" s="3" t="s">
        <v>1012</v>
      </c>
      <c r="LIJ3" s="3" t="s">
        <v>1012</v>
      </c>
      <c r="LIK3" s="3" t="s">
        <v>1012</v>
      </c>
      <c r="LIL3" s="3" t="s">
        <v>1012</v>
      </c>
      <c r="LIM3" s="3" t="s">
        <v>1012</v>
      </c>
      <c r="LIN3" s="3" t="s">
        <v>1012</v>
      </c>
      <c r="LIO3" s="3" t="s">
        <v>1012</v>
      </c>
      <c r="LIP3" s="3" t="s">
        <v>1012</v>
      </c>
      <c r="LIQ3" s="3" t="s">
        <v>1012</v>
      </c>
      <c r="LIR3" s="3" t="s">
        <v>1012</v>
      </c>
      <c r="LIS3" s="3" t="s">
        <v>1012</v>
      </c>
      <c r="LIT3" s="3" t="s">
        <v>1012</v>
      </c>
      <c r="LIU3" s="3" t="s">
        <v>1012</v>
      </c>
      <c r="LIV3" s="3" t="s">
        <v>1012</v>
      </c>
      <c r="LIW3" s="3" t="s">
        <v>1012</v>
      </c>
      <c r="LIX3" s="3" t="s">
        <v>1012</v>
      </c>
      <c r="LIY3" s="3" t="s">
        <v>1012</v>
      </c>
      <c r="LIZ3" s="3" t="s">
        <v>1012</v>
      </c>
      <c r="LJA3" s="3" t="s">
        <v>1012</v>
      </c>
      <c r="LJB3" s="3" t="s">
        <v>1012</v>
      </c>
      <c r="LJC3" s="3" t="s">
        <v>1012</v>
      </c>
      <c r="LJD3" s="3" t="s">
        <v>1012</v>
      </c>
      <c r="LJE3" s="3" t="s">
        <v>1012</v>
      </c>
      <c r="LJF3" s="3" t="s">
        <v>1012</v>
      </c>
      <c r="LJG3" s="3" t="s">
        <v>1012</v>
      </c>
      <c r="LJH3" s="3" t="s">
        <v>1012</v>
      </c>
      <c r="LJI3" s="3" t="s">
        <v>1012</v>
      </c>
      <c r="LJJ3" s="3" t="s">
        <v>1012</v>
      </c>
      <c r="LJK3" s="3" t="s">
        <v>1012</v>
      </c>
      <c r="LJL3" s="3" t="s">
        <v>1012</v>
      </c>
      <c r="LJM3" s="3" t="s">
        <v>1012</v>
      </c>
      <c r="LJN3" s="3" t="s">
        <v>1012</v>
      </c>
      <c r="LJO3" s="3" t="s">
        <v>1012</v>
      </c>
      <c r="LJP3" s="3" t="s">
        <v>1012</v>
      </c>
      <c r="LJQ3" s="3" t="s">
        <v>1012</v>
      </c>
      <c r="LJR3" s="3" t="s">
        <v>1012</v>
      </c>
      <c r="LJS3" s="3" t="s">
        <v>1012</v>
      </c>
      <c r="LJT3" s="3" t="s">
        <v>1012</v>
      </c>
      <c r="LJU3" s="3" t="s">
        <v>1012</v>
      </c>
      <c r="LJV3" s="3" t="s">
        <v>1012</v>
      </c>
      <c r="LJW3" s="3" t="s">
        <v>1012</v>
      </c>
      <c r="LJX3" s="3" t="s">
        <v>1012</v>
      </c>
      <c r="LJY3" s="3" t="s">
        <v>1012</v>
      </c>
      <c r="LJZ3" s="3" t="s">
        <v>1012</v>
      </c>
      <c r="LKA3" s="3" t="s">
        <v>1012</v>
      </c>
      <c r="LKB3" s="3" t="s">
        <v>1012</v>
      </c>
      <c r="LKC3" s="3" t="s">
        <v>1012</v>
      </c>
      <c r="LKD3" s="3" t="s">
        <v>1012</v>
      </c>
      <c r="LKE3" s="3" t="s">
        <v>1012</v>
      </c>
      <c r="LKF3" s="3" t="s">
        <v>1012</v>
      </c>
      <c r="LKG3" s="3" t="s">
        <v>1012</v>
      </c>
      <c r="LKH3" s="3" t="s">
        <v>1012</v>
      </c>
      <c r="LKI3" s="3" t="s">
        <v>1012</v>
      </c>
      <c r="LKJ3" s="3" t="s">
        <v>1012</v>
      </c>
      <c r="LKK3" s="3" t="s">
        <v>1012</v>
      </c>
      <c r="LKL3" s="3" t="s">
        <v>1012</v>
      </c>
      <c r="LKM3" s="3" t="s">
        <v>1012</v>
      </c>
      <c r="LKN3" s="3" t="s">
        <v>1012</v>
      </c>
      <c r="LKO3" s="3" t="s">
        <v>1012</v>
      </c>
      <c r="LKP3" s="3" t="s">
        <v>1012</v>
      </c>
      <c r="LKQ3" s="3" t="s">
        <v>1012</v>
      </c>
      <c r="LKR3" s="3" t="s">
        <v>1012</v>
      </c>
      <c r="LKS3" s="3" t="s">
        <v>1012</v>
      </c>
      <c r="LKT3" s="3" t="s">
        <v>1012</v>
      </c>
      <c r="LKU3" s="3" t="s">
        <v>1012</v>
      </c>
      <c r="LKV3" s="3" t="s">
        <v>1012</v>
      </c>
      <c r="LKW3" s="3" t="s">
        <v>1012</v>
      </c>
      <c r="LKX3" s="3" t="s">
        <v>1012</v>
      </c>
      <c r="LKY3" s="3" t="s">
        <v>1012</v>
      </c>
      <c r="LKZ3" s="3" t="s">
        <v>1012</v>
      </c>
      <c r="LLA3" s="3" t="s">
        <v>1012</v>
      </c>
      <c r="LLB3" s="3" t="s">
        <v>1012</v>
      </c>
      <c r="LLC3" s="3" t="s">
        <v>1012</v>
      </c>
      <c r="LLD3" s="3" t="s">
        <v>1012</v>
      </c>
      <c r="LLE3" s="3" t="s">
        <v>1012</v>
      </c>
      <c r="LLF3" s="3" t="s">
        <v>1012</v>
      </c>
      <c r="LLG3" s="3" t="s">
        <v>1012</v>
      </c>
      <c r="LLH3" s="3" t="s">
        <v>1012</v>
      </c>
      <c r="LLI3" s="3" t="s">
        <v>1012</v>
      </c>
      <c r="LLJ3" s="3" t="s">
        <v>1012</v>
      </c>
      <c r="LLK3" s="3" t="s">
        <v>1012</v>
      </c>
      <c r="LLL3" s="3" t="s">
        <v>1012</v>
      </c>
      <c r="LLM3" s="3" t="s">
        <v>1012</v>
      </c>
      <c r="LLN3" s="3" t="s">
        <v>1012</v>
      </c>
      <c r="LLO3" s="3" t="s">
        <v>1012</v>
      </c>
      <c r="LLP3" s="3" t="s">
        <v>1012</v>
      </c>
      <c r="LLQ3" s="3" t="s">
        <v>1012</v>
      </c>
      <c r="LLR3" s="3" t="s">
        <v>1012</v>
      </c>
      <c r="LLS3" s="3" t="s">
        <v>1012</v>
      </c>
      <c r="LLT3" s="3" t="s">
        <v>1012</v>
      </c>
      <c r="LLU3" s="3" t="s">
        <v>1012</v>
      </c>
      <c r="LLV3" s="3" t="s">
        <v>1012</v>
      </c>
      <c r="LLW3" s="3" t="s">
        <v>1012</v>
      </c>
      <c r="LLX3" s="3" t="s">
        <v>1012</v>
      </c>
      <c r="LLY3" s="3" t="s">
        <v>1012</v>
      </c>
      <c r="LLZ3" s="3" t="s">
        <v>1012</v>
      </c>
      <c r="LMA3" s="3" t="s">
        <v>1012</v>
      </c>
      <c r="LMB3" s="3" t="s">
        <v>1012</v>
      </c>
      <c r="LMC3" s="3" t="s">
        <v>1012</v>
      </c>
      <c r="LMD3" s="3" t="s">
        <v>1012</v>
      </c>
      <c r="LME3" s="3" t="s">
        <v>1012</v>
      </c>
      <c r="LMF3" s="3" t="s">
        <v>1012</v>
      </c>
      <c r="LMG3" s="3" t="s">
        <v>1012</v>
      </c>
      <c r="LMH3" s="3" t="s">
        <v>1012</v>
      </c>
      <c r="LMI3" s="3" t="s">
        <v>1012</v>
      </c>
      <c r="LMJ3" s="3" t="s">
        <v>1012</v>
      </c>
      <c r="LMK3" s="3" t="s">
        <v>1012</v>
      </c>
      <c r="LML3" s="3" t="s">
        <v>1012</v>
      </c>
      <c r="LMM3" s="3" t="s">
        <v>1012</v>
      </c>
      <c r="LMN3" s="3" t="s">
        <v>1012</v>
      </c>
      <c r="LMO3" s="3" t="s">
        <v>1012</v>
      </c>
      <c r="LMP3" s="3" t="s">
        <v>1012</v>
      </c>
      <c r="LMQ3" s="3" t="s">
        <v>1012</v>
      </c>
      <c r="LMR3" s="3" t="s">
        <v>1012</v>
      </c>
      <c r="LMS3" s="3" t="s">
        <v>1012</v>
      </c>
      <c r="LMT3" s="3" t="s">
        <v>1012</v>
      </c>
      <c r="LMU3" s="3" t="s">
        <v>1012</v>
      </c>
      <c r="LMV3" s="3" t="s">
        <v>1012</v>
      </c>
      <c r="LMW3" s="3" t="s">
        <v>1012</v>
      </c>
      <c r="LMX3" s="3" t="s">
        <v>1012</v>
      </c>
      <c r="LMY3" s="3" t="s">
        <v>1012</v>
      </c>
      <c r="LMZ3" s="3" t="s">
        <v>1012</v>
      </c>
      <c r="LNA3" s="3" t="s">
        <v>1012</v>
      </c>
      <c r="LNB3" s="3" t="s">
        <v>1012</v>
      </c>
      <c r="LNC3" s="3" t="s">
        <v>1012</v>
      </c>
      <c r="LND3" s="3" t="s">
        <v>1012</v>
      </c>
      <c r="LNE3" s="3" t="s">
        <v>1012</v>
      </c>
      <c r="LNF3" s="3" t="s">
        <v>1012</v>
      </c>
      <c r="LNG3" s="3" t="s">
        <v>1012</v>
      </c>
      <c r="LNH3" s="3" t="s">
        <v>1012</v>
      </c>
      <c r="LNI3" s="3" t="s">
        <v>1012</v>
      </c>
      <c r="LNJ3" s="3" t="s">
        <v>1012</v>
      </c>
      <c r="LNK3" s="3" t="s">
        <v>1012</v>
      </c>
      <c r="LNL3" s="3" t="s">
        <v>1012</v>
      </c>
      <c r="LNM3" s="3" t="s">
        <v>1012</v>
      </c>
      <c r="LNN3" s="3" t="s">
        <v>1012</v>
      </c>
      <c r="LNO3" s="3" t="s">
        <v>1012</v>
      </c>
      <c r="LNP3" s="3" t="s">
        <v>1012</v>
      </c>
      <c r="LNQ3" s="3" t="s">
        <v>1012</v>
      </c>
      <c r="LNR3" s="3" t="s">
        <v>1012</v>
      </c>
      <c r="LNS3" s="3" t="s">
        <v>1012</v>
      </c>
      <c r="LNT3" s="3" t="s">
        <v>1012</v>
      </c>
      <c r="LNU3" s="3" t="s">
        <v>1012</v>
      </c>
      <c r="LNV3" s="3" t="s">
        <v>1012</v>
      </c>
      <c r="LNW3" s="3" t="s">
        <v>1012</v>
      </c>
      <c r="LNX3" s="3" t="s">
        <v>1012</v>
      </c>
      <c r="LNY3" s="3" t="s">
        <v>1012</v>
      </c>
      <c r="LNZ3" s="3" t="s">
        <v>1012</v>
      </c>
      <c r="LOA3" s="3" t="s">
        <v>1012</v>
      </c>
      <c r="LOB3" s="3" t="s">
        <v>1012</v>
      </c>
      <c r="LOC3" s="3" t="s">
        <v>1012</v>
      </c>
      <c r="LOD3" s="3" t="s">
        <v>1012</v>
      </c>
      <c r="LOE3" s="3" t="s">
        <v>1012</v>
      </c>
      <c r="LOF3" s="3" t="s">
        <v>1012</v>
      </c>
      <c r="LOG3" s="3" t="s">
        <v>1012</v>
      </c>
      <c r="LOH3" s="3" t="s">
        <v>1012</v>
      </c>
      <c r="LOI3" s="3" t="s">
        <v>1012</v>
      </c>
      <c r="LOJ3" s="3" t="s">
        <v>1012</v>
      </c>
      <c r="LOK3" s="3" t="s">
        <v>1012</v>
      </c>
      <c r="LOL3" s="3" t="s">
        <v>1012</v>
      </c>
      <c r="LOM3" s="3" t="s">
        <v>1012</v>
      </c>
      <c r="LON3" s="3" t="s">
        <v>1012</v>
      </c>
      <c r="LOO3" s="3" t="s">
        <v>1012</v>
      </c>
      <c r="LOP3" s="3" t="s">
        <v>1012</v>
      </c>
      <c r="LOQ3" s="3" t="s">
        <v>1012</v>
      </c>
      <c r="LOR3" s="3" t="s">
        <v>1012</v>
      </c>
      <c r="LOS3" s="3" t="s">
        <v>1012</v>
      </c>
      <c r="LOT3" s="3" t="s">
        <v>1012</v>
      </c>
      <c r="LOU3" s="3" t="s">
        <v>1012</v>
      </c>
      <c r="LOV3" s="3" t="s">
        <v>1012</v>
      </c>
      <c r="LOW3" s="3" t="s">
        <v>1012</v>
      </c>
      <c r="LOX3" s="3" t="s">
        <v>1012</v>
      </c>
      <c r="LOY3" s="3" t="s">
        <v>1012</v>
      </c>
      <c r="LOZ3" s="3" t="s">
        <v>1012</v>
      </c>
      <c r="LPA3" s="3" t="s">
        <v>1012</v>
      </c>
      <c r="LPB3" s="3" t="s">
        <v>1012</v>
      </c>
      <c r="LPC3" s="3" t="s">
        <v>1012</v>
      </c>
      <c r="LPD3" s="3" t="s">
        <v>1012</v>
      </c>
      <c r="LPE3" s="3" t="s">
        <v>1012</v>
      </c>
      <c r="LPF3" s="3" t="s">
        <v>1012</v>
      </c>
      <c r="LPG3" s="3" t="s">
        <v>1012</v>
      </c>
      <c r="LPH3" s="3" t="s">
        <v>1012</v>
      </c>
      <c r="LPI3" s="3" t="s">
        <v>1012</v>
      </c>
      <c r="LPJ3" s="3" t="s">
        <v>1012</v>
      </c>
      <c r="LPK3" s="3" t="s">
        <v>1012</v>
      </c>
      <c r="LPL3" s="3" t="s">
        <v>1012</v>
      </c>
      <c r="LPM3" s="3" t="s">
        <v>1012</v>
      </c>
      <c r="LPN3" s="3" t="s">
        <v>1012</v>
      </c>
      <c r="LPO3" s="3" t="s">
        <v>1012</v>
      </c>
      <c r="LPP3" s="3" t="s">
        <v>1012</v>
      </c>
      <c r="LPQ3" s="3" t="s">
        <v>1012</v>
      </c>
      <c r="LPR3" s="3" t="s">
        <v>1012</v>
      </c>
      <c r="LPS3" s="3" t="s">
        <v>1012</v>
      </c>
      <c r="LPT3" s="3" t="s">
        <v>1012</v>
      </c>
      <c r="LPU3" s="3" t="s">
        <v>1012</v>
      </c>
      <c r="LPV3" s="3" t="s">
        <v>1012</v>
      </c>
      <c r="LPW3" s="3" t="s">
        <v>1012</v>
      </c>
      <c r="LPX3" s="3" t="s">
        <v>1012</v>
      </c>
      <c r="LPY3" s="3" t="s">
        <v>1012</v>
      </c>
      <c r="LPZ3" s="3" t="s">
        <v>1012</v>
      </c>
      <c r="LQA3" s="3" t="s">
        <v>1012</v>
      </c>
      <c r="LQB3" s="3" t="s">
        <v>1012</v>
      </c>
      <c r="LQC3" s="3" t="s">
        <v>1012</v>
      </c>
      <c r="LQD3" s="3" t="s">
        <v>1012</v>
      </c>
      <c r="LQE3" s="3" t="s">
        <v>1012</v>
      </c>
      <c r="LQF3" s="3" t="s">
        <v>1012</v>
      </c>
      <c r="LQG3" s="3" t="s">
        <v>1012</v>
      </c>
      <c r="LQH3" s="3" t="s">
        <v>1012</v>
      </c>
      <c r="LQI3" s="3" t="s">
        <v>1012</v>
      </c>
      <c r="LQJ3" s="3" t="s">
        <v>1012</v>
      </c>
      <c r="LQK3" s="3" t="s">
        <v>1012</v>
      </c>
      <c r="LQL3" s="3" t="s">
        <v>1012</v>
      </c>
      <c r="LQM3" s="3" t="s">
        <v>1012</v>
      </c>
      <c r="LQN3" s="3" t="s">
        <v>1012</v>
      </c>
      <c r="LQO3" s="3" t="s">
        <v>1012</v>
      </c>
      <c r="LQP3" s="3" t="s">
        <v>1012</v>
      </c>
      <c r="LQQ3" s="3" t="s">
        <v>1012</v>
      </c>
      <c r="LQR3" s="3" t="s">
        <v>1012</v>
      </c>
      <c r="LQS3" s="3" t="s">
        <v>1012</v>
      </c>
      <c r="LQT3" s="3" t="s">
        <v>1012</v>
      </c>
      <c r="LQU3" s="3" t="s">
        <v>1012</v>
      </c>
      <c r="LQV3" s="3" t="s">
        <v>1012</v>
      </c>
      <c r="LQW3" s="3" t="s">
        <v>1012</v>
      </c>
      <c r="LQX3" s="3" t="s">
        <v>1012</v>
      </c>
      <c r="LQY3" s="3" t="s">
        <v>1012</v>
      </c>
      <c r="LQZ3" s="3" t="s">
        <v>1012</v>
      </c>
      <c r="LRA3" s="3" t="s">
        <v>1012</v>
      </c>
      <c r="LRB3" s="3" t="s">
        <v>1012</v>
      </c>
      <c r="LRC3" s="3" t="s">
        <v>1012</v>
      </c>
      <c r="LRD3" s="3" t="s">
        <v>1012</v>
      </c>
      <c r="LRE3" s="3" t="s">
        <v>1012</v>
      </c>
      <c r="LRF3" s="3" t="s">
        <v>1012</v>
      </c>
      <c r="LRG3" s="3" t="s">
        <v>1012</v>
      </c>
      <c r="LRH3" s="3" t="s">
        <v>1012</v>
      </c>
      <c r="LRI3" s="3" t="s">
        <v>1012</v>
      </c>
      <c r="LRJ3" s="3" t="s">
        <v>1012</v>
      </c>
      <c r="LRK3" s="3" t="s">
        <v>1012</v>
      </c>
      <c r="LRL3" s="3" t="s">
        <v>1012</v>
      </c>
      <c r="LRM3" s="3" t="s">
        <v>1012</v>
      </c>
      <c r="LRN3" s="3" t="s">
        <v>1012</v>
      </c>
      <c r="LRO3" s="3" t="s">
        <v>1012</v>
      </c>
      <c r="LRP3" s="3" t="s">
        <v>1012</v>
      </c>
      <c r="LRQ3" s="3" t="s">
        <v>1012</v>
      </c>
      <c r="LRR3" s="3" t="s">
        <v>1012</v>
      </c>
      <c r="LRS3" s="3" t="s">
        <v>1012</v>
      </c>
      <c r="LRT3" s="3" t="s">
        <v>1012</v>
      </c>
      <c r="LRU3" s="3" t="s">
        <v>1012</v>
      </c>
      <c r="LRV3" s="3" t="s">
        <v>1012</v>
      </c>
      <c r="LRW3" s="3" t="s">
        <v>1012</v>
      </c>
      <c r="LRX3" s="3" t="s">
        <v>1012</v>
      </c>
      <c r="LRY3" s="3" t="s">
        <v>1012</v>
      </c>
      <c r="LRZ3" s="3" t="s">
        <v>1012</v>
      </c>
      <c r="LSA3" s="3" t="s">
        <v>1012</v>
      </c>
      <c r="LSB3" s="3" t="s">
        <v>1012</v>
      </c>
      <c r="LSC3" s="3" t="s">
        <v>1012</v>
      </c>
      <c r="LSD3" s="3" t="s">
        <v>1012</v>
      </c>
      <c r="LSE3" s="3" t="s">
        <v>1012</v>
      </c>
      <c r="LSF3" s="3" t="s">
        <v>1012</v>
      </c>
      <c r="LSG3" s="3" t="s">
        <v>1012</v>
      </c>
      <c r="LSH3" s="3" t="s">
        <v>1012</v>
      </c>
      <c r="LSI3" s="3" t="s">
        <v>1012</v>
      </c>
      <c r="LSJ3" s="3" t="s">
        <v>1012</v>
      </c>
      <c r="LSK3" s="3" t="s">
        <v>1012</v>
      </c>
      <c r="LSL3" s="3" t="s">
        <v>1012</v>
      </c>
      <c r="LSM3" s="3" t="s">
        <v>1012</v>
      </c>
      <c r="LSN3" s="3" t="s">
        <v>1012</v>
      </c>
      <c r="LSO3" s="3" t="s">
        <v>1012</v>
      </c>
      <c r="LSP3" s="3" t="s">
        <v>1012</v>
      </c>
      <c r="LSQ3" s="3" t="s">
        <v>1012</v>
      </c>
      <c r="LSR3" s="3" t="s">
        <v>1012</v>
      </c>
      <c r="LSS3" s="3" t="s">
        <v>1012</v>
      </c>
      <c r="LST3" s="3" t="s">
        <v>1012</v>
      </c>
      <c r="LSU3" s="3" t="s">
        <v>1012</v>
      </c>
      <c r="LSV3" s="3" t="s">
        <v>1012</v>
      </c>
      <c r="LSW3" s="3" t="s">
        <v>1012</v>
      </c>
      <c r="LSX3" s="3" t="s">
        <v>1012</v>
      </c>
      <c r="LSY3" s="3" t="s">
        <v>1012</v>
      </c>
      <c r="LSZ3" s="3" t="s">
        <v>1012</v>
      </c>
      <c r="LTA3" s="3" t="s">
        <v>1012</v>
      </c>
      <c r="LTB3" s="3" t="s">
        <v>1012</v>
      </c>
      <c r="LTC3" s="3" t="s">
        <v>1012</v>
      </c>
      <c r="LTD3" s="3" t="s">
        <v>1012</v>
      </c>
      <c r="LTE3" s="3" t="s">
        <v>1012</v>
      </c>
      <c r="LTF3" s="3" t="s">
        <v>1012</v>
      </c>
      <c r="LTG3" s="3" t="s">
        <v>1012</v>
      </c>
      <c r="LTH3" s="3" t="s">
        <v>1012</v>
      </c>
      <c r="LTI3" s="3" t="s">
        <v>1012</v>
      </c>
      <c r="LTJ3" s="3" t="s">
        <v>1012</v>
      </c>
      <c r="LTK3" s="3" t="s">
        <v>1012</v>
      </c>
      <c r="LTL3" s="3" t="s">
        <v>1012</v>
      </c>
      <c r="LTM3" s="3" t="s">
        <v>1012</v>
      </c>
      <c r="LTN3" s="3" t="s">
        <v>1012</v>
      </c>
      <c r="LTO3" s="3" t="s">
        <v>1012</v>
      </c>
      <c r="LTP3" s="3" t="s">
        <v>1012</v>
      </c>
      <c r="LTQ3" s="3" t="s">
        <v>1012</v>
      </c>
      <c r="LTR3" s="3" t="s">
        <v>1012</v>
      </c>
      <c r="LTS3" s="3" t="s">
        <v>1012</v>
      </c>
      <c r="LTT3" s="3" t="s">
        <v>1012</v>
      </c>
      <c r="LTU3" s="3" t="s">
        <v>1012</v>
      </c>
      <c r="LTV3" s="3" t="s">
        <v>1012</v>
      </c>
      <c r="LTW3" s="3" t="s">
        <v>1012</v>
      </c>
      <c r="LTX3" s="3" t="s">
        <v>1012</v>
      </c>
      <c r="LTY3" s="3" t="s">
        <v>1012</v>
      </c>
      <c r="LTZ3" s="3" t="s">
        <v>1012</v>
      </c>
      <c r="LUA3" s="3" t="s">
        <v>1012</v>
      </c>
      <c r="LUB3" s="3" t="s">
        <v>1012</v>
      </c>
      <c r="LUC3" s="3" t="s">
        <v>1012</v>
      </c>
      <c r="LUD3" s="3" t="s">
        <v>1012</v>
      </c>
      <c r="LUE3" s="3" t="s">
        <v>1012</v>
      </c>
      <c r="LUF3" s="3" t="s">
        <v>1012</v>
      </c>
      <c r="LUG3" s="3" t="s">
        <v>1012</v>
      </c>
      <c r="LUH3" s="3" t="s">
        <v>1012</v>
      </c>
      <c r="LUI3" s="3" t="s">
        <v>1012</v>
      </c>
      <c r="LUJ3" s="3" t="s">
        <v>1012</v>
      </c>
      <c r="LUK3" s="3" t="s">
        <v>1012</v>
      </c>
      <c r="LUL3" s="3" t="s">
        <v>1012</v>
      </c>
      <c r="LUM3" s="3" t="s">
        <v>1012</v>
      </c>
      <c r="LUN3" s="3" t="s">
        <v>1012</v>
      </c>
      <c r="LUO3" s="3" t="s">
        <v>1012</v>
      </c>
      <c r="LUP3" s="3" t="s">
        <v>1012</v>
      </c>
      <c r="LUQ3" s="3" t="s">
        <v>1012</v>
      </c>
      <c r="LUR3" s="3" t="s">
        <v>1012</v>
      </c>
      <c r="LUS3" s="3" t="s">
        <v>1012</v>
      </c>
      <c r="LUT3" s="3" t="s">
        <v>1012</v>
      </c>
      <c r="LUU3" s="3" t="s">
        <v>1012</v>
      </c>
      <c r="LUV3" s="3" t="s">
        <v>1012</v>
      </c>
      <c r="LUW3" s="3" t="s">
        <v>1012</v>
      </c>
      <c r="LUX3" s="3" t="s">
        <v>1012</v>
      </c>
      <c r="LUY3" s="3" t="s">
        <v>1012</v>
      </c>
      <c r="LUZ3" s="3" t="s">
        <v>1012</v>
      </c>
      <c r="LVA3" s="3" t="s">
        <v>1012</v>
      </c>
      <c r="LVB3" s="3" t="s">
        <v>1012</v>
      </c>
      <c r="LVC3" s="3" t="s">
        <v>1012</v>
      </c>
      <c r="LVD3" s="3" t="s">
        <v>1012</v>
      </c>
      <c r="LVE3" s="3" t="s">
        <v>1012</v>
      </c>
      <c r="LVF3" s="3" t="s">
        <v>1012</v>
      </c>
      <c r="LVG3" s="3" t="s">
        <v>1012</v>
      </c>
      <c r="LVH3" s="3" t="s">
        <v>1012</v>
      </c>
      <c r="LVI3" s="3" t="s">
        <v>1012</v>
      </c>
      <c r="LVJ3" s="3" t="s">
        <v>1012</v>
      </c>
      <c r="LVK3" s="3" t="s">
        <v>1012</v>
      </c>
      <c r="LVL3" s="3" t="s">
        <v>1012</v>
      </c>
      <c r="LVM3" s="3" t="s">
        <v>1012</v>
      </c>
      <c r="LVN3" s="3" t="s">
        <v>1012</v>
      </c>
      <c r="LVO3" s="3" t="s">
        <v>1012</v>
      </c>
      <c r="LVP3" s="3" t="s">
        <v>1012</v>
      </c>
      <c r="LVQ3" s="3" t="s">
        <v>1012</v>
      </c>
      <c r="LVR3" s="3" t="s">
        <v>1012</v>
      </c>
      <c r="LVS3" s="3" t="s">
        <v>1012</v>
      </c>
      <c r="LVT3" s="3" t="s">
        <v>1012</v>
      </c>
      <c r="LVU3" s="3" t="s">
        <v>1012</v>
      </c>
      <c r="LVV3" s="3" t="s">
        <v>1012</v>
      </c>
      <c r="LVW3" s="3" t="s">
        <v>1012</v>
      </c>
      <c r="LVX3" s="3" t="s">
        <v>1012</v>
      </c>
      <c r="LVY3" s="3" t="s">
        <v>1012</v>
      </c>
      <c r="LVZ3" s="3" t="s">
        <v>1012</v>
      </c>
      <c r="LWA3" s="3" t="s">
        <v>1012</v>
      </c>
      <c r="LWB3" s="3" t="s">
        <v>1012</v>
      </c>
      <c r="LWC3" s="3" t="s">
        <v>1012</v>
      </c>
      <c r="LWD3" s="3" t="s">
        <v>1012</v>
      </c>
      <c r="LWE3" s="3" t="s">
        <v>1012</v>
      </c>
      <c r="LWF3" s="3" t="s">
        <v>1012</v>
      </c>
      <c r="LWG3" s="3" t="s">
        <v>1012</v>
      </c>
      <c r="LWH3" s="3" t="s">
        <v>1012</v>
      </c>
      <c r="LWI3" s="3" t="s">
        <v>1012</v>
      </c>
      <c r="LWJ3" s="3" t="s">
        <v>1012</v>
      </c>
      <c r="LWK3" s="3" t="s">
        <v>1012</v>
      </c>
      <c r="LWL3" s="3" t="s">
        <v>1012</v>
      </c>
      <c r="LWM3" s="3" t="s">
        <v>1012</v>
      </c>
      <c r="LWN3" s="3" t="s">
        <v>1012</v>
      </c>
      <c r="LWO3" s="3" t="s">
        <v>1012</v>
      </c>
      <c r="LWP3" s="3" t="s">
        <v>1012</v>
      </c>
      <c r="LWQ3" s="3" t="s">
        <v>1012</v>
      </c>
      <c r="LWR3" s="3" t="s">
        <v>1012</v>
      </c>
      <c r="LWS3" s="3" t="s">
        <v>1012</v>
      </c>
      <c r="LWT3" s="3" t="s">
        <v>1012</v>
      </c>
      <c r="LWU3" s="3" t="s">
        <v>1012</v>
      </c>
      <c r="LWV3" s="3" t="s">
        <v>1012</v>
      </c>
      <c r="LWW3" s="3" t="s">
        <v>1012</v>
      </c>
      <c r="LWX3" s="3" t="s">
        <v>1012</v>
      </c>
      <c r="LWY3" s="3" t="s">
        <v>1012</v>
      </c>
      <c r="LWZ3" s="3" t="s">
        <v>1012</v>
      </c>
      <c r="LXA3" s="3" t="s">
        <v>1012</v>
      </c>
      <c r="LXB3" s="3" t="s">
        <v>1012</v>
      </c>
      <c r="LXC3" s="3" t="s">
        <v>1012</v>
      </c>
      <c r="LXD3" s="3" t="s">
        <v>1012</v>
      </c>
      <c r="LXE3" s="3" t="s">
        <v>1012</v>
      </c>
      <c r="LXF3" s="3" t="s">
        <v>1012</v>
      </c>
      <c r="LXG3" s="3" t="s">
        <v>1012</v>
      </c>
      <c r="LXH3" s="3" t="s">
        <v>1012</v>
      </c>
      <c r="LXI3" s="3" t="s">
        <v>1012</v>
      </c>
      <c r="LXJ3" s="3" t="s">
        <v>1012</v>
      </c>
      <c r="LXK3" s="3" t="s">
        <v>1012</v>
      </c>
      <c r="LXL3" s="3" t="s">
        <v>1012</v>
      </c>
      <c r="LXM3" s="3" t="s">
        <v>1012</v>
      </c>
      <c r="LXN3" s="3" t="s">
        <v>1012</v>
      </c>
      <c r="LXO3" s="3" t="s">
        <v>1012</v>
      </c>
      <c r="LXP3" s="3" t="s">
        <v>1012</v>
      </c>
      <c r="LXQ3" s="3" t="s">
        <v>1012</v>
      </c>
      <c r="LXR3" s="3" t="s">
        <v>1012</v>
      </c>
      <c r="LXS3" s="3" t="s">
        <v>1012</v>
      </c>
      <c r="LXT3" s="3" t="s">
        <v>1012</v>
      </c>
      <c r="LXU3" s="3" t="s">
        <v>1012</v>
      </c>
      <c r="LXV3" s="3" t="s">
        <v>1012</v>
      </c>
      <c r="LXW3" s="3" t="s">
        <v>1012</v>
      </c>
      <c r="LXX3" s="3" t="s">
        <v>1012</v>
      </c>
      <c r="LXY3" s="3" t="s">
        <v>1012</v>
      </c>
      <c r="LXZ3" s="3" t="s">
        <v>1012</v>
      </c>
      <c r="LYA3" s="3" t="s">
        <v>1012</v>
      </c>
      <c r="LYB3" s="3" t="s">
        <v>1012</v>
      </c>
      <c r="LYC3" s="3" t="s">
        <v>1012</v>
      </c>
      <c r="LYD3" s="3" t="s">
        <v>1012</v>
      </c>
      <c r="LYE3" s="3" t="s">
        <v>1012</v>
      </c>
      <c r="LYF3" s="3" t="s">
        <v>1012</v>
      </c>
      <c r="LYG3" s="3" t="s">
        <v>1012</v>
      </c>
      <c r="LYH3" s="3" t="s">
        <v>1012</v>
      </c>
      <c r="LYI3" s="3" t="s">
        <v>1012</v>
      </c>
      <c r="LYJ3" s="3" t="s">
        <v>1012</v>
      </c>
      <c r="LYK3" s="3" t="s">
        <v>1012</v>
      </c>
      <c r="LYL3" s="3" t="s">
        <v>1012</v>
      </c>
      <c r="LYM3" s="3" t="s">
        <v>1012</v>
      </c>
      <c r="LYN3" s="3" t="s">
        <v>1012</v>
      </c>
      <c r="LYO3" s="3" t="s">
        <v>1012</v>
      </c>
      <c r="LYP3" s="3" t="s">
        <v>1012</v>
      </c>
      <c r="LYQ3" s="3" t="s">
        <v>1012</v>
      </c>
      <c r="LYR3" s="3" t="s">
        <v>1012</v>
      </c>
      <c r="LYS3" s="3" t="s">
        <v>1012</v>
      </c>
      <c r="LYT3" s="3" t="s">
        <v>1012</v>
      </c>
      <c r="LYU3" s="3" t="s">
        <v>1012</v>
      </c>
      <c r="LYV3" s="3" t="s">
        <v>1012</v>
      </c>
      <c r="LYW3" s="3" t="s">
        <v>1012</v>
      </c>
      <c r="LYX3" s="3" t="s">
        <v>1012</v>
      </c>
      <c r="LYY3" s="3" t="s">
        <v>1012</v>
      </c>
      <c r="LYZ3" s="3" t="s">
        <v>1012</v>
      </c>
      <c r="LZA3" s="3" t="s">
        <v>1012</v>
      </c>
      <c r="LZB3" s="3" t="s">
        <v>1012</v>
      </c>
      <c r="LZC3" s="3" t="s">
        <v>1012</v>
      </c>
      <c r="LZD3" s="3" t="s">
        <v>1012</v>
      </c>
      <c r="LZE3" s="3" t="s">
        <v>1012</v>
      </c>
      <c r="LZF3" s="3" t="s">
        <v>1012</v>
      </c>
      <c r="LZG3" s="3" t="s">
        <v>1012</v>
      </c>
      <c r="LZH3" s="3" t="s">
        <v>1012</v>
      </c>
      <c r="LZI3" s="3" t="s">
        <v>1012</v>
      </c>
      <c r="LZJ3" s="3" t="s">
        <v>1012</v>
      </c>
      <c r="LZK3" s="3" t="s">
        <v>1012</v>
      </c>
      <c r="LZL3" s="3" t="s">
        <v>1012</v>
      </c>
      <c r="LZM3" s="3" t="s">
        <v>1012</v>
      </c>
      <c r="LZN3" s="3" t="s">
        <v>1012</v>
      </c>
      <c r="LZO3" s="3" t="s">
        <v>1012</v>
      </c>
      <c r="LZP3" s="3" t="s">
        <v>1012</v>
      </c>
      <c r="LZQ3" s="3" t="s">
        <v>1012</v>
      </c>
      <c r="LZR3" s="3" t="s">
        <v>1012</v>
      </c>
      <c r="LZS3" s="3" t="s">
        <v>1012</v>
      </c>
      <c r="LZT3" s="3" t="s">
        <v>1012</v>
      </c>
      <c r="LZU3" s="3" t="s">
        <v>1012</v>
      </c>
      <c r="LZV3" s="3" t="s">
        <v>1012</v>
      </c>
      <c r="LZW3" s="3" t="s">
        <v>1012</v>
      </c>
      <c r="LZX3" s="3" t="s">
        <v>1012</v>
      </c>
      <c r="LZY3" s="3" t="s">
        <v>1012</v>
      </c>
      <c r="LZZ3" s="3" t="s">
        <v>1012</v>
      </c>
      <c r="MAA3" s="3" t="s">
        <v>1012</v>
      </c>
      <c r="MAB3" s="3" t="s">
        <v>1012</v>
      </c>
      <c r="MAC3" s="3" t="s">
        <v>1012</v>
      </c>
      <c r="MAD3" s="3" t="s">
        <v>1012</v>
      </c>
      <c r="MAE3" s="3" t="s">
        <v>1012</v>
      </c>
      <c r="MAF3" s="3" t="s">
        <v>1012</v>
      </c>
      <c r="MAG3" s="3" t="s">
        <v>1012</v>
      </c>
      <c r="MAH3" s="3" t="s">
        <v>1012</v>
      </c>
      <c r="MAI3" s="3" t="s">
        <v>1012</v>
      </c>
      <c r="MAJ3" s="3" t="s">
        <v>1012</v>
      </c>
      <c r="MAK3" s="3" t="s">
        <v>1012</v>
      </c>
      <c r="MAL3" s="3" t="s">
        <v>1012</v>
      </c>
      <c r="MAM3" s="3" t="s">
        <v>1012</v>
      </c>
      <c r="MAN3" s="3" t="s">
        <v>1012</v>
      </c>
      <c r="MAO3" s="3" t="s">
        <v>1012</v>
      </c>
      <c r="MAP3" s="3" t="s">
        <v>1012</v>
      </c>
      <c r="MAQ3" s="3" t="s">
        <v>1012</v>
      </c>
      <c r="MAR3" s="3" t="s">
        <v>1012</v>
      </c>
      <c r="MAS3" s="3" t="s">
        <v>1012</v>
      </c>
      <c r="MAT3" s="3" t="s">
        <v>1012</v>
      </c>
      <c r="MAU3" s="3" t="s">
        <v>1012</v>
      </c>
      <c r="MAV3" s="3" t="s">
        <v>1012</v>
      </c>
      <c r="MAW3" s="3" t="s">
        <v>1012</v>
      </c>
      <c r="MAX3" s="3" t="s">
        <v>1012</v>
      </c>
      <c r="MAY3" s="3" t="s">
        <v>1012</v>
      </c>
      <c r="MAZ3" s="3" t="s">
        <v>1012</v>
      </c>
      <c r="MBA3" s="3" t="s">
        <v>1012</v>
      </c>
      <c r="MBB3" s="3" t="s">
        <v>1012</v>
      </c>
      <c r="MBC3" s="3" t="s">
        <v>1012</v>
      </c>
      <c r="MBD3" s="3" t="s">
        <v>1012</v>
      </c>
      <c r="MBE3" s="3" t="s">
        <v>1012</v>
      </c>
      <c r="MBF3" s="3" t="s">
        <v>1012</v>
      </c>
      <c r="MBG3" s="3" t="s">
        <v>1012</v>
      </c>
      <c r="MBH3" s="3" t="s">
        <v>1012</v>
      </c>
      <c r="MBI3" s="3" t="s">
        <v>1012</v>
      </c>
      <c r="MBJ3" s="3" t="s">
        <v>1012</v>
      </c>
      <c r="MBK3" s="3" t="s">
        <v>1012</v>
      </c>
      <c r="MBL3" s="3" t="s">
        <v>1012</v>
      </c>
      <c r="MBM3" s="3" t="s">
        <v>1012</v>
      </c>
      <c r="MBN3" s="3" t="s">
        <v>1012</v>
      </c>
      <c r="MBO3" s="3" t="s">
        <v>1012</v>
      </c>
      <c r="MBP3" s="3" t="s">
        <v>1012</v>
      </c>
      <c r="MBQ3" s="3" t="s">
        <v>1012</v>
      </c>
      <c r="MBR3" s="3" t="s">
        <v>1012</v>
      </c>
      <c r="MBS3" s="3" t="s">
        <v>1012</v>
      </c>
      <c r="MBT3" s="3" t="s">
        <v>1012</v>
      </c>
      <c r="MBU3" s="3" t="s">
        <v>1012</v>
      </c>
      <c r="MBV3" s="3" t="s">
        <v>1012</v>
      </c>
      <c r="MBW3" s="3" t="s">
        <v>1012</v>
      </c>
      <c r="MBX3" s="3" t="s">
        <v>1012</v>
      </c>
      <c r="MBY3" s="3" t="s">
        <v>1012</v>
      </c>
      <c r="MBZ3" s="3" t="s">
        <v>1012</v>
      </c>
      <c r="MCA3" s="3" t="s">
        <v>1012</v>
      </c>
      <c r="MCB3" s="3" t="s">
        <v>1012</v>
      </c>
      <c r="MCC3" s="3" t="s">
        <v>1012</v>
      </c>
      <c r="MCD3" s="3" t="s">
        <v>1012</v>
      </c>
      <c r="MCE3" s="3" t="s">
        <v>1012</v>
      </c>
      <c r="MCF3" s="3" t="s">
        <v>1012</v>
      </c>
      <c r="MCG3" s="3" t="s">
        <v>1012</v>
      </c>
      <c r="MCH3" s="3" t="s">
        <v>1012</v>
      </c>
      <c r="MCI3" s="3" t="s">
        <v>1012</v>
      </c>
      <c r="MCJ3" s="3" t="s">
        <v>1012</v>
      </c>
      <c r="MCK3" s="3" t="s">
        <v>1012</v>
      </c>
      <c r="MCL3" s="3" t="s">
        <v>1012</v>
      </c>
      <c r="MCM3" s="3" t="s">
        <v>1012</v>
      </c>
      <c r="MCN3" s="3" t="s">
        <v>1012</v>
      </c>
      <c r="MCO3" s="3" t="s">
        <v>1012</v>
      </c>
      <c r="MCP3" s="3" t="s">
        <v>1012</v>
      </c>
      <c r="MCQ3" s="3" t="s">
        <v>1012</v>
      </c>
      <c r="MCR3" s="3" t="s">
        <v>1012</v>
      </c>
      <c r="MCS3" s="3" t="s">
        <v>1012</v>
      </c>
      <c r="MCT3" s="3" t="s">
        <v>1012</v>
      </c>
      <c r="MCU3" s="3" t="s">
        <v>1012</v>
      </c>
      <c r="MCV3" s="3" t="s">
        <v>1012</v>
      </c>
      <c r="MCW3" s="3" t="s">
        <v>1012</v>
      </c>
      <c r="MCX3" s="3" t="s">
        <v>1012</v>
      </c>
      <c r="MCY3" s="3" t="s">
        <v>1012</v>
      </c>
      <c r="MCZ3" s="3" t="s">
        <v>1012</v>
      </c>
      <c r="MDA3" s="3" t="s">
        <v>1012</v>
      </c>
      <c r="MDB3" s="3" t="s">
        <v>1012</v>
      </c>
      <c r="MDC3" s="3" t="s">
        <v>1012</v>
      </c>
      <c r="MDD3" s="3" t="s">
        <v>1012</v>
      </c>
      <c r="MDE3" s="3" t="s">
        <v>1012</v>
      </c>
      <c r="MDF3" s="3" t="s">
        <v>1012</v>
      </c>
      <c r="MDG3" s="3" t="s">
        <v>1012</v>
      </c>
      <c r="MDH3" s="3" t="s">
        <v>1012</v>
      </c>
      <c r="MDI3" s="3" t="s">
        <v>1012</v>
      </c>
      <c r="MDJ3" s="3" t="s">
        <v>1012</v>
      </c>
      <c r="MDK3" s="3" t="s">
        <v>1012</v>
      </c>
      <c r="MDL3" s="3" t="s">
        <v>1012</v>
      </c>
      <c r="MDM3" s="3" t="s">
        <v>1012</v>
      </c>
      <c r="MDN3" s="3" t="s">
        <v>1012</v>
      </c>
      <c r="MDO3" s="3" t="s">
        <v>1012</v>
      </c>
      <c r="MDP3" s="3" t="s">
        <v>1012</v>
      </c>
      <c r="MDQ3" s="3" t="s">
        <v>1012</v>
      </c>
      <c r="MDR3" s="3" t="s">
        <v>1012</v>
      </c>
      <c r="MDS3" s="3" t="s">
        <v>1012</v>
      </c>
      <c r="MDT3" s="3" t="s">
        <v>1012</v>
      </c>
      <c r="MDU3" s="3" t="s">
        <v>1012</v>
      </c>
      <c r="MDV3" s="3" t="s">
        <v>1012</v>
      </c>
      <c r="MDW3" s="3" t="s">
        <v>1012</v>
      </c>
      <c r="MDX3" s="3" t="s">
        <v>1012</v>
      </c>
      <c r="MDY3" s="3" t="s">
        <v>1012</v>
      </c>
      <c r="MDZ3" s="3" t="s">
        <v>1012</v>
      </c>
      <c r="MEA3" s="3" t="s">
        <v>1012</v>
      </c>
      <c r="MEB3" s="3" t="s">
        <v>1012</v>
      </c>
      <c r="MEC3" s="3" t="s">
        <v>1012</v>
      </c>
      <c r="MED3" s="3" t="s">
        <v>1012</v>
      </c>
      <c r="MEE3" s="3" t="s">
        <v>1012</v>
      </c>
      <c r="MEF3" s="3" t="s">
        <v>1012</v>
      </c>
      <c r="MEG3" s="3" t="s">
        <v>1012</v>
      </c>
      <c r="MEH3" s="3" t="s">
        <v>1012</v>
      </c>
      <c r="MEI3" s="3" t="s">
        <v>1012</v>
      </c>
      <c r="MEJ3" s="3" t="s">
        <v>1012</v>
      </c>
      <c r="MEK3" s="3" t="s">
        <v>1012</v>
      </c>
      <c r="MEL3" s="3" t="s">
        <v>1012</v>
      </c>
      <c r="MEM3" s="3" t="s">
        <v>1012</v>
      </c>
      <c r="MEN3" s="3" t="s">
        <v>1012</v>
      </c>
      <c r="MEO3" s="3" t="s">
        <v>1012</v>
      </c>
      <c r="MEP3" s="3" t="s">
        <v>1012</v>
      </c>
      <c r="MEQ3" s="3" t="s">
        <v>1012</v>
      </c>
      <c r="MER3" s="3" t="s">
        <v>1012</v>
      </c>
      <c r="MES3" s="3" t="s">
        <v>1012</v>
      </c>
      <c r="MET3" s="3" t="s">
        <v>1012</v>
      </c>
      <c r="MEU3" s="3" t="s">
        <v>1012</v>
      </c>
      <c r="MEV3" s="3" t="s">
        <v>1012</v>
      </c>
      <c r="MEW3" s="3" t="s">
        <v>1012</v>
      </c>
      <c r="MEX3" s="3" t="s">
        <v>1012</v>
      </c>
      <c r="MEY3" s="3" t="s">
        <v>1012</v>
      </c>
      <c r="MEZ3" s="3" t="s">
        <v>1012</v>
      </c>
      <c r="MFA3" s="3" t="s">
        <v>1012</v>
      </c>
      <c r="MFB3" s="3" t="s">
        <v>1012</v>
      </c>
      <c r="MFC3" s="3" t="s">
        <v>1012</v>
      </c>
      <c r="MFD3" s="3" t="s">
        <v>1012</v>
      </c>
      <c r="MFE3" s="3" t="s">
        <v>1012</v>
      </c>
      <c r="MFF3" s="3" t="s">
        <v>1012</v>
      </c>
      <c r="MFG3" s="3" t="s">
        <v>1012</v>
      </c>
      <c r="MFH3" s="3" t="s">
        <v>1012</v>
      </c>
      <c r="MFI3" s="3" t="s">
        <v>1012</v>
      </c>
      <c r="MFJ3" s="3" t="s">
        <v>1012</v>
      </c>
      <c r="MFK3" s="3" t="s">
        <v>1012</v>
      </c>
      <c r="MFL3" s="3" t="s">
        <v>1012</v>
      </c>
      <c r="MFM3" s="3" t="s">
        <v>1012</v>
      </c>
      <c r="MFN3" s="3" t="s">
        <v>1012</v>
      </c>
      <c r="MFO3" s="3" t="s">
        <v>1012</v>
      </c>
      <c r="MFP3" s="3" t="s">
        <v>1012</v>
      </c>
      <c r="MFQ3" s="3" t="s">
        <v>1012</v>
      </c>
      <c r="MFR3" s="3" t="s">
        <v>1012</v>
      </c>
      <c r="MFS3" s="3" t="s">
        <v>1012</v>
      </c>
      <c r="MFT3" s="3" t="s">
        <v>1012</v>
      </c>
      <c r="MFU3" s="3" t="s">
        <v>1012</v>
      </c>
      <c r="MFV3" s="3" t="s">
        <v>1012</v>
      </c>
      <c r="MFW3" s="3" t="s">
        <v>1012</v>
      </c>
      <c r="MFX3" s="3" t="s">
        <v>1012</v>
      </c>
      <c r="MFY3" s="3" t="s">
        <v>1012</v>
      </c>
      <c r="MFZ3" s="3" t="s">
        <v>1012</v>
      </c>
      <c r="MGA3" s="3" t="s">
        <v>1012</v>
      </c>
      <c r="MGB3" s="3" t="s">
        <v>1012</v>
      </c>
      <c r="MGC3" s="3" t="s">
        <v>1012</v>
      </c>
      <c r="MGD3" s="3" t="s">
        <v>1012</v>
      </c>
      <c r="MGE3" s="3" t="s">
        <v>1012</v>
      </c>
      <c r="MGF3" s="3" t="s">
        <v>1012</v>
      </c>
      <c r="MGG3" s="3" t="s">
        <v>1012</v>
      </c>
      <c r="MGH3" s="3" t="s">
        <v>1012</v>
      </c>
      <c r="MGI3" s="3" t="s">
        <v>1012</v>
      </c>
      <c r="MGJ3" s="3" t="s">
        <v>1012</v>
      </c>
      <c r="MGK3" s="3" t="s">
        <v>1012</v>
      </c>
      <c r="MGL3" s="3" t="s">
        <v>1012</v>
      </c>
      <c r="MGM3" s="3" t="s">
        <v>1012</v>
      </c>
      <c r="MGN3" s="3" t="s">
        <v>1012</v>
      </c>
      <c r="MGO3" s="3" t="s">
        <v>1012</v>
      </c>
      <c r="MGP3" s="3" t="s">
        <v>1012</v>
      </c>
      <c r="MGQ3" s="3" t="s">
        <v>1012</v>
      </c>
      <c r="MGR3" s="3" t="s">
        <v>1012</v>
      </c>
      <c r="MGS3" s="3" t="s">
        <v>1012</v>
      </c>
      <c r="MGT3" s="3" t="s">
        <v>1012</v>
      </c>
      <c r="MGU3" s="3" t="s">
        <v>1012</v>
      </c>
      <c r="MGV3" s="3" t="s">
        <v>1012</v>
      </c>
      <c r="MGW3" s="3" t="s">
        <v>1012</v>
      </c>
      <c r="MGX3" s="3" t="s">
        <v>1012</v>
      </c>
      <c r="MGY3" s="3" t="s">
        <v>1012</v>
      </c>
      <c r="MGZ3" s="3" t="s">
        <v>1012</v>
      </c>
      <c r="MHA3" s="3" t="s">
        <v>1012</v>
      </c>
      <c r="MHB3" s="3" t="s">
        <v>1012</v>
      </c>
      <c r="MHC3" s="3" t="s">
        <v>1012</v>
      </c>
      <c r="MHD3" s="3" t="s">
        <v>1012</v>
      </c>
      <c r="MHE3" s="3" t="s">
        <v>1012</v>
      </c>
      <c r="MHF3" s="3" t="s">
        <v>1012</v>
      </c>
      <c r="MHG3" s="3" t="s">
        <v>1012</v>
      </c>
      <c r="MHH3" s="3" t="s">
        <v>1012</v>
      </c>
      <c r="MHI3" s="3" t="s">
        <v>1012</v>
      </c>
      <c r="MHJ3" s="3" t="s">
        <v>1012</v>
      </c>
      <c r="MHK3" s="3" t="s">
        <v>1012</v>
      </c>
      <c r="MHL3" s="3" t="s">
        <v>1012</v>
      </c>
      <c r="MHM3" s="3" t="s">
        <v>1012</v>
      </c>
      <c r="MHN3" s="3" t="s">
        <v>1012</v>
      </c>
      <c r="MHO3" s="3" t="s">
        <v>1012</v>
      </c>
      <c r="MHP3" s="3" t="s">
        <v>1012</v>
      </c>
      <c r="MHQ3" s="3" t="s">
        <v>1012</v>
      </c>
      <c r="MHR3" s="3" t="s">
        <v>1012</v>
      </c>
      <c r="MHS3" s="3" t="s">
        <v>1012</v>
      </c>
      <c r="MHT3" s="3" t="s">
        <v>1012</v>
      </c>
      <c r="MHU3" s="3" t="s">
        <v>1012</v>
      </c>
      <c r="MHV3" s="3" t="s">
        <v>1012</v>
      </c>
      <c r="MHW3" s="3" t="s">
        <v>1012</v>
      </c>
      <c r="MHX3" s="3" t="s">
        <v>1012</v>
      </c>
      <c r="MHY3" s="3" t="s">
        <v>1012</v>
      </c>
      <c r="MHZ3" s="3" t="s">
        <v>1012</v>
      </c>
      <c r="MIA3" s="3" t="s">
        <v>1012</v>
      </c>
      <c r="MIB3" s="3" t="s">
        <v>1012</v>
      </c>
      <c r="MIC3" s="3" t="s">
        <v>1012</v>
      </c>
      <c r="MID3" s="3" t="s">
        <v>1012</v>
      </c>
      <c r="MIE3" s="3" t="s">
        <v>1012</v>
      </c>
      <c r="MIF3" s="3" t="s">
        <v>1012</v>
      </c>
      <c r="MIG3" s="3" t="s">
        <v>1012</v>
      </c>
      <c r="MIH3" s="3" t="s">
        <v>1012</v>
      </c>
      <c r="MII3" s="3" t="s">
        <v>1012</v>
      </c>
      <c r="MIJ3" s="3" t="s">
        <v>1012</v>
      </c>
      <c r="MIK3" s="3" t="s">
        <v>1012</v>
      </c>
      <c r="MIL3" s="3" t="s">
        <v>1012</v>
      </c>
      <c r="MIM3" s="3" t="s">
        <v>1012</v>
      </c>
      <c r="MIN3" s="3" t="s">
        <v>1012</v>
      </c>
      <c r="MIO3" s="3" t="s">
        <v>1012</v>
      </c>
      <c r="MIP3" s="3" t="s">
        <v>1012</v>
      </c>
      <c r="MIQ3" s="3" t="s">
        <v>1012</v>
      </c>
      <c r="MIR3" s="3" t="s">
        <v>1012</v>
      </c>
      <c r="MIS3" s="3" t="s">
        <v>1012</v>
      </c>
      <c r="MIT3" s="3" t="s">
        <v>1012</v>
      </c>
      <c r="MIU3" s="3" t="s">
        <v>1012</v>
      </c>
      <c r="MIV3" s="3" t="s">
        <v>1012</v>
      </c>
      <c r="MIW3" s="3" t="s">
        <v>1012</v>
      </c>
      <c r="MIX3" s="3" t="s">
        <v>1012</v>
      </c>
      <c r="MIY3" s="3" t="s">
        <v>1012</v>
      </c>
      <c r="MIZ3" s="3" t="s">
        <v>1012</v>
      </c>
      <c r="MJA3" s="3" t="s">
        <v>1012</v>
      </c>
      <c r="MJB3" s="3" t="s">
        <v>1012</v>
      </c>
      <c r="MJC3" s="3" t="s">
        <v>1012</v>
      </c>
      <c r="MJD3" s="3" t="s">
        <v>1012</v>
      </c>
      <c r="MJE3" s="3" t="s">
        <v>1012</v>
      </c>
      <c r="MJF3" s="3" t="s">
        <v>1012</v>
      </c>
      <c r="MJG3" s="3" t="s">
        <v>1012</v>
      </c>
      <c r="MJH3" s="3" t="s">
        <v>1012</v>
      </c>
      <c r="MJI3" s="3" t="s">
        <v>1012</v>
      </c>
      <c r="MJJ3" s="3" t="s">
        <v>1012</v>
      </c>
      <c r="MJK3" s="3" t="s">
        <v>1012</v>
      </c>
      <c r="MJL3" s="3" t="s">
        <v>1012</v>
      </c>
      <c r="MJM3" s="3" t="s">
        <v>1012</v>
      </c>
      <c r="MJN3" s="3" t="s">
        <v>1012</v>
      </c>
      <c r="MJO3" s="3" t="s">
        <v>1012</v>
      </c>
      <c r="MJP3" s="3" t="s">
        <v>1012</v>
      </c>
      <c r="MJQ3" s="3" t="s">
        <v>1012</v>
      </c>
      <c r="MJR3" s="3" t="s">
        <v>1012</v>
      </c>
      <c r="MJS3" s="3" t="s">
        <v>1012</v>
      </c>
      <c r="MJT3" s="3" t="s">
        <v>1012</v>
      </c>
      <c r="MJU3" s="3" t="s">
        <v>1012</v>
      </c>
      <c r="MJV3" s="3" t="s">
        <v>1012</v>
      </c>
      <c r="MJW3" s="3" t="s">
        <v>1012</v>
      </c>
      <c r="MJX3" s="3" t="s">
        <v>1012</v>
      </c>
      <c r="MJY3" s="3" t="s">
        <v>1012</v>
      </c>
      <c r="MJZ3" s="3" t="s">
        <v>1012</v>
      </c>
      <c r="MKA3" s="3" t="s">
        <v>1012</v>
      </c>
      <c r="MKB3" s="3" t="s">
        <v>1012</v>
      </c>
      <c r="MKC3" s="3" t="s">
        <v>1012</v>
      </c>
      <c r="MKD3" s="3" t="s">
        <v>1012</v>
      </c>
      <c r="MKE3" s="3" t="s">
        <v>1012</v>
      </c>
      <c r="MKF3" s="3" t="s">
        <v>1012</v>
      </c>
      <c r="MKG3" s="3" t="s">
        <v>1012</v>
      </c>
      <c r="MKH3" s="3" t="s">
        <v>1012</v>
      </c>
      <c r="MKI3" s="3" t="s">
        <v>1012</v>
      </c>
      <c r="MKJ3" s="3" t="s">
        <v>1012</v>
      </c>
      <c r="MKK3" s="3" t="s">
        <v>1012</v>
      </c>
      <c r="MKL3" s="3" t="s">
        <v>1012</v>
      </c>
      <c r="MKM3" s="3" t="s">
        <v>1012</v>
      </c>
      <c r="MKN3" s="3" t="s">
        <v>1012</v>
      </c>
      <c r="MKO3" s="3" t="s">
        <v>1012</v>
      </c>
      <c r="MKP3" s="3" t="s">
        <v>1012</v>
      </c>
      <c r="MKQ3" s="3" t="s">
        <v>1012</v>
      </c>
      <c r="MKR3" s="3" t="s">
        <v>1012</v>
      </c>
      <c r="MKS3" s="3" t="s">
        <v>1012</v>
      </c>
      <c r="MKT3" s="3" t="s">
        <v>1012</v>
      </c>
      <c r="MKU3" s="3" t="s">
        <v>1012</v>
      </c>
      <c r="MKV3" s="3" t="s">
        <v>1012</v>
      </c>
      <c r="MKW3" s="3" t="s">
        <v>1012</v>
      </c>
      <c r="MKX3" s="3" t="s">
        <v>1012</v>
      </c>
      <c r="MKY3" s="3" t="s">
        <v>1012</v>
      </c>
      <c r="MKZ3" s="3" t="s">
        <v>1012</v>
      </c>
      <c r="MLA3" s="3" t="s">
        <v>1012</v>
      </c>
      <c r="MLB3" s="3" t="s">
        <v>1012</v>
      </c>
      <c r="MLC3" s="3" t="s">
        <v>1012</v>
      </c>
      <c r="MLD3" s="3" t="s">
        <v>1012</v>
      </c>
      <c r="MLE3" s="3" t="s">
        <v>1012</v>
      </c>
      <c r="MLF3" s="3" t="s">
        <v>1012</v>
      </c>
      <c r="MLG3" s="3" t="s">
        <v>1012</v>
      </c>
      <c r="MLH3" s="3" t="s">
        <v>1012</v>
      </c>
      <c r="MLI3" s="3" t="s">
        <v>1012</v>
      </c>
      <c r="MLJ3" s="3" t="s">
        <v>1012</v>
      </c>
      <c r="MLK3" s="3" t="s">
        <v>1012</v>
      </c>
      <c r="MLL3" s="3" t="s">
        <v>1012</v>
      </c>
      <c r="MLM3" s="3" t="s">
        <v>1012</v>
      </c>
      <c r="MLN3" s="3" t="s">
        <v>1012</v>
      </c>
      <c r="MLO3" s="3" t="s">
        <v>1012</v>
      </c>
      <c r="MLP3" s="3" t="s">
        <v>1012</v>
      </c>
      <c r="MLQ3" s="3" t="s">
        <v>1012</v>
      </c>
      <c r="MLR3" s="3" t="s">
        <v>1012</v>
      </c>
      <c r="MLS3" s="3" t="s">
        <v>1012</v>
      </c>
      <c r="MLT3" s="3" t="s">
        <v>1012</v>
      </c>
      <c r="MLU3" s="3" t="s">
        <v>1012</v>
      </c>
      <c r="MLV3" s="3" t="s">
        <v>1012</v>
      </c>
      <c r="MLW3" s="3" t="s">
        <v>1012</v>
      </c>
      <c r="MLX3" s="3" t="s">
        <v>1012</v>
      </c>
      <c r="MLY3" s="3" t="s">
        <v>1012</v>
      </c>
      <c r="MLZ3" s="3" t="s">
        <v>1012</v>
      </c>
      <c r="MMA3" s="3" t="s">
        <v>1012</v>
      </c>
      <c r="MMB3" s="3" t="s">
        <v>1012</v>
      </c>
      <c r="MMC3" s="3" t="s">
        <v>1012</v>
      </c>
      <c r="MMD3" s="3" t="s">
        <v>1012</v>
      </c>
      <c r="MME3" s="3" t="s">
        <v>1012</v>
      </c>
      <c r="MMF3" s="3" t="s">
        <v>1012</v>
      </c>
      <c r="MMG3" s="3" t="s">
        <v>1012</v>
      </c>
      <c r="MMH3" s="3" t="s">
        <v>1012</v>
      </c>
      <c r="MMI3" s="3" t="s">
        <v>1012</v>
      </c>
      <c r="MMJ3" s="3" t="s">
        <v>1012</v>
      </c>
      <c r="MMK3" s="3" t="s">
        <v>1012</v>
      </c>
      <c r="MML3" s="3" t="s">
        <v>1012</v>
      </c>
      <c r="MMM3" s="3" t="s">
        <v>1012</v>
      </c>
      <c r="MMN3" s="3" t="s">
        <v>1012</v>
      </c>
      <c r="MMO3" s="3" t="s">
        <v>1012</v>
      </c>
      <c r="MMP3" s="3" t="s">
        <v>1012</v>
      </c>
      <c r="MMQ3" s="3" t="s">
        <v>1012</v>
      </c>
      <c r="MMR3" s="3" t="s">
        <v>1012</v>
      </c>
      <c r="MMS3" s="3" t="s">
        <v>1012</v>
      </c>
      <c r="MMT3" s="3" t="s">
        <v>1012</v>
      </c>
      <c r="MMU3" s="3" t="s">
        <v>1012</v>
      </c>
      <c r="MMV3" s="3" t="s">
        <v>1012</v>
      </c>
      <c r="MMW3" s="3" t="s">
        <v>1012</v>
      </c>
      <c r="MMX3" s="3" t="s">
        <v>1012</v>
      </c>
      <c r="MMY3" s="3" t="s">
        <v>1012</v>
      </c>
      <c r="MMZ3" s="3" t="s">
        <v>1012</v>
      </c>
      <c r="MNA3" s="3" t="s">
        <v>1012</v>
      </c>
      <c r="MNB3" s="3" t="s">
        <v>1012</v>
      </c>
      <c r="MNC3" s="3" t="s">
        <v>1012</v>
      </c>
      <c r="MND3" s="3" t="s">
        <v>1012</v>
      </c>
      <c r="MNE3" s="3" t="s">
        <v>1012</v>
      </c>
      <c r="MNF3" s="3" t="s">
        <v>1012</v>
      </c>
      <c r="MNG3" s="3" t="s">
        <v>1012</v>
      </c>
      <c r="MNH3" s="3" t="s">
        <v>1012</v>
      </c>
      <c r="MNI3" s="3" t="s">
        <v>1012</v>
      </c>
      <c r="MNJ3" s="3" t="s">
        <v>1012</v>
      </c>
      <c r="MNK3" s="3" t="s">
        <v>1012</v>
      </c>
      <c r="MNL3" s="3" t="s">
        <v>1012</v>
      </c>
      <c r="MNM3" s="3" t="s">
        <v>1012</v>
      </c>
      <c r="MNN3" s="3" t="s">
        <v>1012</v>
      </c>
      <c r="MNO3" s="3" t="s">
        <v>1012</v>
      </c>
      <c r="MNP3" s="3" t="s">
        <v>1012</v>
      </c>
      <c r="MNQ3" s="3" t="s">
        <v>1012</v>
      </c>
      <c r="MNR3" s="3" t="s">
        <v>1012</v>
      </c>
      <c r="MNS3" s="3" t="s">
        <v>1012</v>
      </c>
      <c r="MNT3" s="3" t="s">
        <v>1012</v>
      </c>
      <c r="MNU3" s="3" t="s">
        <v>1012</v>
      </c>
      <c r="MNV3" s="3" t="s">
        <v>1012</v>
      </c>
      <c r="MNW3" s="3" t="s">
        <v>1012</v>
      </c>
      <c r="MNX3" s="3" t="s">
        <v>1012</v>
      </c>
      <c r="MNY3" s="3" t="s">
        <v>1012</v>
      </c>
      <c r="MNZ3" s="3" t="s">
        <v>1012</v>
      </c>
      <c r="MOA3" s="3" t="s">
        <v>1012</v>
      </c>
      <c r="MOB3" s="3" t="s">
        <v>1012</v>
      </c>
      <c r="MOC3" s="3" t="s">
        <v>1012</v>
      </c>
      <c r="MOD3" s="3" t="s">
        <v>1012</v>
      </c>
      <c r="MOE3" s="3" t="s">
        <v>1012</v>
      </c>
      <c r="MOF3" s="3" t="s">
        <v>1012</v>
      </c>
      <c r="MOG3" s="3" t="s">
        <v>1012</v>
      </c>
      <c r="MOH3" s="3" t="s">
        <v>1012</v>
      </c>
      <c r="MOI3" s="3" t="s">
        <v>1012</v>
      </c>
      <c r="MOJ3" s="3" t="s">
        <v>1012</v>
      </c>
      <c r="MOK3" s="3" t="s">
        <v>1012</v>
      </c>
      <c r="MOL3" s="3" t="s">
        <v>1012</v>
      </c>
      <c r="MOM3" s="3" t="s">
        <v>1012</v>
      </c>
      <c r="MON3" s="3" t="s">
        <v>1012</v>
      </c>
      <c r="MOO3" s="3" t="s">
        <v>1012</v>
      </c>
      <c r="MOP3" s="3" t="s">
        <v>1012</v>
      </c>
      <c r="MOQ3" s="3" t="s">
        <v>1012</v>
      </c>
      <c r="MOR3" s="3" t="s">
        <v>1012</v>
      </c>
      <c r="MOS3" s="3" t="s">
        <v>1012</v>
      </c>
      <c r="MOT3" s="3" t="s">
        <v>1012</v>
      </c>
      <c r="MOU3" s="3" t="s">
        <v>1012</v>
      </c>
      <c r="MOV3" s="3" t="s">
        <v>1012</v>
      </c>
      <c r="MOW3" s="3" t="s">
        <v>1012</v>
      </c>
      <c r="MOX3" s="3" t="s">
        <v>1012</v>
      </c>
      <c r="MOY3" s="3" t="s">
        <v>1012</v>
      </c>
      <c r="MOZ3" s="3" t="s">
        <v>1012</v>
      </c>
      <c r="MPA3" s="3" t="s">
        <v>1012</v>
      </c>
      <c r="MPB3" s="3" t="s">
        <v>1012</v>
      </c>
      <c r="MPC3" s="3" t="s">
        <v>1012</v>
      </c>
      <c r="MPD3" s="3" t="s">
        <v>1012</v>
      </c>
      <c r="MPE3" s="3" t="s">
        <v>1012</v>
      </c>
      <c r="MPF3" s="3" t="s">
        <v>1012</v>
      </c>
      <c r="MPG3" s="3" t="s">
        <v>1012</v>
      </c>
      <c r="MPH3" s="3" t="s">
        <v>1012</v>
      </c>
      <c r="MPI3" s="3" t="s">
        <v>1012</v>
      </c>
      <c r="MPJ3" s="3" t="s">
        <v>1012</v>
      </c>
      <c r="MPK3" s="3" t="s">
        <v>1012</v>
      </c>
      <c r="MPL3" s="3" t="s">
        <v>1012</v>
      </c>
      <c r="MPM3" s="3" t="s">
        <v>1012</v>
      </c>
      <c r="MPN3" s="3" t="s">
        <v>1012</v>
      </c>
      <c r="MPO3" s="3" t="s">
        <v>1012</v>
      </c>
      <c r="MPP3" s="3" t="s">
        <v>1012</v>
      </c>
      <c r="MPQ3" s="3" t="s">
        <v>1012</v>
      </c>
      <c r="MPR3" s="3" t="s">
        <v>1012</v>
      </c>
      <c r="MPS3" s="3" t="s">
        <v>1012</v>
      </c>
      <c r="MPT3" s="3" t="s">
        <v>1012</v>
      </c>
      <c r="MPU3" s="3" t="s">
        <v>1012</v>
      </c>
      <c r="MPV3" s="3" t="s">
        <v>1012</v>
      </c>
      <c r="MPW3" s="3" t="s">
        <v>1012</v>
      </c>
      <c r="MPX3" s="3" t="s">
        <v>1012</v>
      </c>
      <c r="MPY3" s="3" t="s">
        <v>1012</v>
      </c>
      <c r="MPZ3" s="3" t="s">
        <v>1012</v>
      </c>
      <c r="MQA3" s="3" t="s">
        <v>1012</v>
      </c>
      <c r="MQB3" s="3" t="s">
        <v>1012</v>
      </c>
      <c r="MQC3" s="3" t="s">
        <v>1012</v>
      </c>
      <c r="MQD3" s="3" t="s">
        <v>1012</v>
      </c>
      <c r="MQE3" s="3" t="s">
        <v>1012</v>
      </c>
      <c r="MQF3" s="3" t="s">
        <v>1012</v>
      </c>
      <c r="MQG3" s="3" t="s">
        <v>1012</v>
      </c>
      <c r="MQH3" s="3" t="s">
        <v>1012</v>
      </c>
      <c r="MQI3" s="3" t="s">
        <v>1012</v>
      </c>
      <c r="MQJ3" s="3" t="s">
        <v>1012</v>
      </c>
      <c r="MQK3" s="3" t="s">
        <v>1012</v>
      </c>
      <c r="MQL3" s="3" t="s">
        <v>1012</v>
      </c>
      <c r="MQM3" s="3" t="s">
        <v>1012</v>
      </c>
      <c r="MQN3" s="3" t="s">
        <v>1012</v>
      </c>
      <c r="MQO3" s="3" t="s">
        <v>1012</v>
      </c>
      <c r="MQP3" s="3" t="s">
        <v>1012</v>
      </c>
      <c r="MQQ3" s="3" t="s">
        <v>1012</v>
      </c>
      <c r="MQR3" s="3" t="s">
        <v>1012</v>
      </c>
      <c r="MQS3" s="3" t="s">
        <v>1012</v>
      </c>
      <c r="MQT3" s="3" t="s">
        <v>1012</v>
      </c>
      <c r="MQU3" s="3" t="s">
        <v>1012</v>
      </c>
      <c r="MQV3" s="3" t="s">
        <v>1012</v>
      </c>
      <c r="MQW3" s="3" t="s">
        <v>1012</v>
      </c>
      <c r="MQX3" s="3" t="s">
        <v>1012</v>
      </c>
      <c r="MQY3" s="3" t="s">
        <v>1012</v>
      </c>
      <c r="MQZ3" s="3" t="s">
        <v>1012</v>
      </c>
      <c r="MRA3" s="3" t="s">
        <v>1012</v>
      </c>
      <c r="MRB3" s="3" t="s">
        <v>1012</v>
      </c>
      <c r="MRC3" s="3" t="s">
        <v>1012</v>
      </c>
      <c r="MRD3" s="3" t="s">
        <v>1012</v>
      </c>
      <c r="MRE3" s="3" t="s">
        <v>1012</v>
      </c>
      <c r="MRF3" s="3" t="s">
        <v>1012</v>
      </c>
      <c r="MRG3" s="3" t="s">
        <v>1012</v>
      </c>
      <c r="MRH3" s="3" t="s">
        <v>1012</v>
      </c>
      <c r="MRI3" s="3" t="s">
        <v>1012</v>
      </c>
      <c r="MRJ3" s="3" t="s">
        <v>1012</v>
      </c>
      <c r="MRK3" s="3" t="s">
        <v>1012</v>
      </c>
      <c r="MRL3" s="3" t="s">
        <v>1012</v>
      </c>
      <c r="MRM3" s="3" t="s">
        <v>1012</v>
      </c>
      <c r="MRN3" s="3" t="s">
        <v>1012</v>
      </c>
      <c r="MRO3" s="3" t="s">
        <v>1012</v>
      </c>
      <c r="MRP3" s="3" t="s">
        <v>1012</v>
      </c>
      <c r="MRQ3" s="3" t="s">
        <v>1012</v>
      </c>
      <c r="MRR3" s="3" t="s">
        <v>1012</v>
      </c>
      <c r="MRS3" s="3" t="s">
        <v>1012</v>
      </c>
      <c r="MRT3" s="3" t="s">
        <v>1012</v>
      </c>
      <c r="MRU3" s="3" t="s">
        <v>1012</v>
      </c>
      <c r="MRV3" s="3" t="s">
        <v>1012</v>
      </c>
      <c r="MRW3" s="3" t="s">
        <v>1012</v>
      </c>
      <c r="MRX3" s="3" t="s">
        <v>1012</v>
      </c>
      <c r="MRY3" s="3" t="s">
        <v>1012</v>
      </c>
      <c r="MRZ3" s="3" t="s">
        <v>1012</v>
      </c>
      <c r="MSA3" s="3" t="s">
        <v>1012</v>
      </c>
      <c r="MSB3" s="3" t="s">
        <v>1012</v>
      </c>
      <c r="MSC3" s="3" t="s">
        <v>1012</v>
      </c>
      <c r="MSD3" s="3" t="s">
        <v>1012</v>
      </c>
      <c r="MSE3" s="3" t="s">
        <v>1012</v>
      </c>
      <c r="MSF3" s="3" t="s">
        <v>1012</v>
      </c>
      <c r="MSG3" s="3" t="s">
        <v>1012</v>
      </c>
      <c r="MSH3" s="3" t="s">
        <v>1012</v>
      </c>
      <c r="MSI3" s="3" t="s">
        <v>1012</v>
      </c>
      <c r="MSJ3" s="3" t="s">
        <v>1012</v>
      </c>
      <c r="MSK3" s="3" t="s">
        <v>1012</v>
      </c>
      <c r="MSL3" s="3" t="s">
        <v>1012</v>
      </c>
      <c r="MSM3" s="3" t="s">
        <v>1012</v>
      </c>
      <c r="MSN3" s="3" t="s">
        <v>1012</v>
      </c>
      <c r="MSO3" s="3" t="s">
        <v>1012</v>
      </c>
      <c r="MSP3" s="3" t="s">
        <v>1012</v>
      </c>
      <c r="MSQ3" s="3" t="s">
        <v>1012</v>
      </c>
      <c r="MSR3" s="3" t="s">
        <v>1012</v>
      </c>
      <c r="MSS3" s="3" t="s">
        <v>1012</v>
      </c>
      <c r="MST3" s="3" t="s">
        <v>1012</v>
      </c>
      <c r="MSU3" s="3" t="s">
        <v>1012</v>
      </c>
      <c r="MSV3" s="3" t="s">
        <v>1012</v>
      </c>
      <c r="MSW3" s="3" t="s">
        <v>1012</v>
      </c>
      <c r="MSX3" s="3" t="s">
        <v>1012</v>
      </c>
      <c r="MSY3" s="3" t="s">
        <v>1012</v>
      </c>
      <c r="MSZ3" s="3" t="s">
        <v>1012</v>
      </c>
      <c r="MTA3" s="3" t="s">
        <v>1012</v>
      </c>
      <c r="MTB3" s="3" t="s">
        <v>1012</v>
      </c>
      <c r="MTC3" s="3" t="s">
        <v>1012</v>
      </c>
      <c r="MTD3" s="3" t="s">
        <v>1012</v>
      </c>
      <c r="MTE3" s="3" t="s">
        <v>1012</v>
      </c>
      <c r="MTF3" s="3" t="s">
        <v>1012</v>
      </c>
      <c r="MTG3" s="3" t="s">
        <v>1012</v>
      </c>
      <c r="MTH3" s="3" t="s">
        <v>1012</v>
      </c>
      <c r="MTI3" s="3" t="s">
        <v>1012</v>
      </c>
      <c r="MTJ3" s="3" t="s">
        <v>1012</v>
      </c>
      <c r="MTK3" s="3" t="s">
        <v>1012</v>
      </c>
      <c r="MTL3" s="3" t="s">
        <v>1012</v>
      </c>
      <c r="MTM3" s="3" t="s">
        <v>1012</v>
      </c>
      <c r="MTN3" s="3" t="s">
        <v>1012</v>
      </c>
      <c r="MTO3" s="3" t="s">
        <v>1012</v>
      </c>
      <c r="MTP3" s="3" t="s">
        <v>1012</v>
      </c>
      <c r="MTQ3" s="3" t="s">
        <v>1012</v>
      </c>
      <c r="MTR3" s="3" t="s">
        <v>1012</v>
      </c>
      <c r="MTS3" s="3" t="s">
        <v>1012</v>
      </c>
      <c r="MTT3" s="3" t="s">
        <v>1012</v>
      </c>
      <c r="MTU3" s="3" t="s">
        <v>1012</v>
      </c>
      <c r="MTV3" s="3" t="s">
        <v>1012</v>
      </c>
      <c r="MTW3" s="3" t="s">
        <v>1012</v>
      </c>
      <c r="MTX3" s="3" t="s">
        <v>1012</v>
      </c>
      <c r="MTY3" s="3" t="s">
        <v>1012</v>
      </c>
      <c r="MTZ3" s="3" t="s">
        <v>1012</v>
      </c>
      <c r="MUA3" s="3" t="s">
        <v>1012</v>
      </c>
      <c r="MUB3" s="3" t="s">
        <v>1012</v>
      </c>
      <c r="MUC3" s="3" t="s">
        <v>1012</v>
      </c>
      <c r="MUD3" s="3" t="s">
        <v>1012</v>
      </c>
      <c r="MUE3" s="3" t="s">
        <v>1012</v>
      </c>
      <c r="MUF3" s="3" t="s">
        <v>1012</v>
      </c>
      <c r="MUG3" s="3" t="s">
        <v>1012</v>
      </c>
      <c r="MUH3" s="3" t="s">
        <v>1012</v>
      </c>
      <c r="MUI3" s="3" t="s">
        <v>1012</v>
      </c>
      <c r="MUJ3" s="3" t="s">
        <v>1012</v>
      </c>
      <c r="MUK3" s="3" t="s">
        <v>1012</v>
      </c>
      <c r="MUL3" s="3" t="s">
        <v>1012</v>
      </c>
      <c r="MUM3" s="3" t="s">
        <v>1012</v>
      </c>
      <c r="MUN3" s="3" t="s">
        <v>1012</v>
      </c>
      <c r="MUO3" s="3" t="s">
        <v>1012</v>
      </c>
      <c r="MUP3" s="3" t="s">
        <v>1012</v>
      </c>
      <c r="MUQ3" s="3" t="s">
        <v>1012</v>
      </c>
      <c r="MUR3" s="3" t="s">
        <v>1012</v>
      </c>
      <c r="MUS3" s="3" t="s">
        <v>1012</v>
      </c>
      <c r="MUT3" s="3" t="s">
        <v>1012</v>
      </c>
      <c r="MUU3" s="3" t="s">
        <v>1012</v>
      </c>
      <c r="MUV3" s="3" t="s">
        <v>1012</v>
      </c>
      <c r="MUW3" s="3" t="s">
        <v>1012</v>
      </c>
      <c r="MUX3" s="3" t="s">
        <v>1012</v>
      </c>
      <c r="MUY3" s="3" t="s">
        <v>1012</v>
      </c>
      <c r="MUZ3" s="3" t="s">
        <v>1012</v>
      </c>
      <c r="MVA3" s="3" t="s">
        <v>1012</v>
      </c>
      <c r="MVB3" s="3" t="s">
        <v>1012</v>
      </c>
      <c r="MVC3" s="3" t="s">
        <v>1012</v>
      </c>
      <c r="MVD3" s="3" t="s">
        <v>1012</v>
      </c>
      <c r="MVE3" s="3" t="s">
        <v>1012</v>
      </c>
      <c r="MVF3" s="3" t="s">
        <v>1012</v>
      </c>
      <c r="MVG3" s="3" t="s">
        <v>1012</v>
      </c>
      <c r="MVH3" s="3" t="s">
        <v>1012</v>
      </c>
      <c r="MVI3" s="3" t="s">
        <v>1012</v>
      </c>
      <c r="MVJ3" s="3" t="s">
        <v>1012</v>
      </c>
      <c r="MVK3" s="3" t="s">
        <v>1012</v>
      </c>
      <c r="MVL3" s="3" t="s">
        <v>1012</v>
      </c>
      <c r="MVM3" s="3" t="s">
        <v>1012</v>
      </c>
      <c r="MVN3" s="3" t="s">
        <v>1012</v>
      </c>
      <c r="MVO3" s="3" t="s">
        <v>1012</v>
      </c>
      <c r="MVP3" s="3" t="s">
        <v>1012</v>
      </c>
      <c r="MVQ3" s="3" t="s">
        <v>1012</v>
      </c>
      <c r="MVR3" s="3" t="s">
        <v>1012</v>
      </c>
      <c r="MVS3" s="3" t="s">
        <v>1012</v>
      </c>
      <c r="MVT3" s="3" t="s">
        <v>1012</v>
      </c>
      <c r="MVU3" s="3" t="s">
        <v>1012</v>
      </c>
      <c r="MVV3" s="3" t="s">
        <v>1012</v>
      </c>
      <c r="MVW3" s="3" t="s">
        <v>1012</v>
      </c>
      <c r="MVX3" s="3" t="s">
        <v>1012</v>
      </c>
      <c r="MVY3" s="3" t="s">
        <v>1012</v>
      </c>
      <c r="MVZ3" s="3" t="s">
        <v>1012</v>
      </c>
      <c r="MWA3" s="3" t="s">
        <v>1012</v>
      </c>
      <c r="MWB3" s="3" t="s">
        <v>1012</v>
      </c>
      <c r="MWC3" s="3" t="s">
        <v>1012</v>
      </c>
      <c r="MWD3" s="3" t="s">
        <v>1012</v>
      </c>
      <c r="MWE3" s="3" t="s">
        <v>1012</v>
      </c>
      <c r="MWF3" s="3" t="s">
        <v>1012</v>
      </c>
      <c r="MWG3" s="3" t="s">
        <v>1012</v>
      </c>
      <c r="MWH3" s="3" t="s">
        <v>1012</v>
      </c>
      <c r="MWI3" s="3" t="s">
        <v>1012</v>
      </c>
      <c r="MWJ3" s="3" t="s">
        <v>1012</v>
      </c>
      <c r="MWK3" s="3" t="s">
        <v>1012</v>
      </c>
      <c r="MWL3" s="3" t="s">
        <v>1012</v>
      </c>
      <c r="MWM3" s="3" t="s">
        <v>1012</v>
      </c>
      <c r="MWN3" s="3" t="s">
        <v>1012</v>
      </c>
      <c r="MWO3" s="3" t="s">
        <v>1012</v>
      </c>
      <c r="MWP3" s="3" t="s">
        <v>1012</v>
      </c>
      <c r="MWQ3" s="3" t="s">
        <v>1012</v>
      </c>
      <c r="MWR3" s="3" t="s">
        <v>1012</v>
      </c>
      <c r="MWS3" s="3" t="s">
        <v>1012</v>
      </c>
      <c r="MWT3" s="3" t="s">
        <v>1012</v>
      </c>
      <c r="MWU3" s="3" t="s">
        <v>1012</v>
      </c>
      <c r="MWV3" s="3" t="s">
        <v>1012</v>
      </c>
      <c r="MWW3" s="3" t="s">
        <v>1012</v>
      </c>
      <c r="MWX3" s="3" t="s">
        <v>1012</v>
      </c>
      <c r="MWY3" s="3" t="s">
        <v>1012</v>
      </c>
      <c r="MWZ3" s="3" t="s">
        <v>1012</v>
      </c>
      <c r="MXA3" s="3" t="s">
        <v>1012</v>
      </c>
      <c r="MXB3" s="3" t="s">
        <v>1012</v>
      </c>
      <c r="MXC3" s="3" t="s">
        <v>1012</v>
      </c>
      <c r="MXD3" s="3" t="s">
        <v>1012</v>
      </c>
      <c r="MXE3" s="3" t="s">
        <v>1012</v>
      </c>
      <c r="MXF3" s="3" t="s">
        <v>1012</v>
      </c>
      <c r="MXG3" s="3" t="s">
        <v>1012</v>
      </c>
      <c r="MXH3" s="3" t="s">
        <v>1012</v>
      </c>
      <c r="MXI3" s="3" t="s">
        <v>1012</v>
      </c>
      <c r="MXJ3" s="3" t="s">
        <v>1012</v>
      </c>
      <c r="MXK3" s="3" t="s">
        <v>1012</v>
      </c>
      <c r="MXL3" s="3" t="s">
        <v>1012</v>
      </c>
      <c r="MXM3" s="3" t="s">
        <v>1012</v>
      </c>
      <c r="MXN3" s="3" t="s">
        <v>1012</v>
      </c>
      <c r="MXO3" s="3" t="s">
        <v>1012</v>
      </c>
      <c r="MXP3" s="3" t="s">
        <v>1012</v>
      </c>
      <c r="MXQ3" s="3" t="s">
        <v>1012</v>
      </c>
      <c r="MXR3" s="3" t="s">
        <v>1012</v>
      </c>
      <c r="MXS3" s="3" t="s">
        <v>1012</v>
      </c>
      <c r="MXT3" s="3" t="s">
        <v>1012</v>
      </c>
      <c r="MXU3" s="3" t="s">
        <v>1012</v>
      </c>
      <c r="MXV3" s="3" t="s">
        <v>1012</v>
      </c>
      <c r="MXW3" s="3" t="s">
        <v>1012</v>
      </c>
      <c r="MXX3" s="3" t="s">
        <v>1012</v>
      </c>
      <c r="MXY3" s="3" t="s">
        <v>1012</v>
      </c>
      <c r="MXZ3" s="3" t="s">
        <v>1012</v>
      </c>
      <c r="MYA3" s="3" t="s">
        <v>1012</v>
      </c>
      <c r="MYB3" s="3" t="s">
        <v>1012</v>
      </c>
      <c r="MYC3" s="3" t="s">
        <v>1012</v>
      </c>
      <c r="MYD3" s="3" t="s">
        <v>1012</v>
      </c>
      <c r="MYE3" s="3" t="s">
        <v>1012</v>
      </c>
      <c r="MYF3" s="3" t="s">
        <v>1012</v>
      </c>
      <c r="MYG3" s="3" t="s">
        <v>1012</v>
      </c>
      <c r="MYH3" s="3" t="s">
        <v>1012</v>
      </c>
      <c r="MYI3" s="3" t="s">
        <v>1012</v>
      </c>
      <c r="MYJ3" s="3" t="s">
        <v>1012</v>
      </c>
      <c r="MYK3" s="3" t="s">
        <v>1012</v>
      </c>
      <c r="MYL3" s="3" t="s">
        <v>1012</v>
      </c>
      <c r="MYM3" s="3" t="s">
        <v>1012</v>
      </c>
      <c r="MYN3" s="3" t="s">
        <v>1012</v>
      </c>
      <c r="MYO3" s="3" t="s">
        <v>1012</v>
      </c>
      <c r="MYP3" s="3" t="s">
        <v>1012</v>
      </c>
      <c r="MYQ3" s="3" t="s">
        <v>1012</v>
      </c>
      <c r="MYR3" s="3" t="s">
        <v>1012</v>
      </c>
      <c r="MYS3" s="3" t="s">
        <v>1012</v>
      </c>
      <c r="MYT3" s="3" t="s">
        <v>1012</v>
      </c>
      <c r="MYU3" s="3" t="s">
        <v>1012</v>
      </c>
      <c r="MYV3" s="3" t="s">
        <v>1012</v>
      </c>
      <c r="MYW3" s="3" t="s">
        <v>1012</v>
      </c>
      <c r="MYX3" s="3" t="s">
        <v>1012</v>
      </c>
      <c r="MYY3" s="3" t="s">
        <v>1012</v>
      </c>
      <c r="MYZ3" s="3" t="s">
        <v>1012</v>
      </c>
      <c r="MZA3" s="3" t="s">
        <v>1012</v>
      </c>
      <c r="MZB3" s="3" t="s">
        <v>1012</v>
      </c>
      <c r="MZC3" s="3" t="s">
        <v>1012</v>
      </c>
      <c r="MZD3" s="3" t="s">
        <v>1012</v>
      </c>
      <c r="MZE3" s="3" t="s">
        <v>1012</v>
      </c>
      <c r="MZF3" s="3" t="s">
        <v>1012</v>
      </c>
      <c r="MZG3" s="3" t="s">
        <v>1012</v>
      </c>
      <c r="MZH3" s="3" t="s">
        <v>1012</v>
      </c>
      <c r="MZI3" s="3" t="s">
        <v>1012</v>
      </c>
      <c r="MZJ3" s="3" t="s">
        <v>1012</v>
      </c>
      <c r="MZK3" s="3" t="s">
        <v>1012</v>
      </c>
      <c r="MZL3" s="3" t="s">
        <v>1012</v>
      </c>
      <c r="MZM3" s="3" t="s">
        <v>1012</v>
      </c>
      <c r="MZN3" s="3" t="s">
        <v>1012</v>
      </c>
      <c r="MZO3" s="3" t="s">
        <v>1012</v>
      </c>
      <c r="MZP3" s="3" t="s">
        <v>1012</v>
      </c>
      <c r="MZQ3" s="3" t="s">
        <v>1012</v>
      </c>
      <c r="MZR3" s="3" t="s">
        <v>1012</v>
      </c>
      <c r="MZS3" s="3" t="s">
        <v>1012</v>
      </c>
      <c r="MZT3" s="3" t="s">
        <v>1012</v>
      </c>
      <c r="MZU3" s="3" t="s">
        <v>1012</v>
      </c>
      <c r="MZV3" s="3" t="s">
        <v>1012</v>
      </c>
      <c r="MZW3" s="3" t="s">
        <v>1012</v>
      </c>
      <c r="MZX3" s="3" t="s">
        <v>1012</v>
      </c>
      <c r="MZY3" s="3" t="s">
        <v>1012</v>
      </c>
      <c r="MZZ3" s="3" t="s">
        <v>1012</v>
      </c>
      <c r="NAA3" s="3" t="s">
        <v>1012</v>
      </c>
      <c r="NAB3" s="3" t="s">
        <v>1012</v>
      </c>
      <c r="NAC3" s="3" t="s">
        <v>1012</v>
      </c>
      <c r="NAD3" s="3" t="s">
        <v>1012</v>
      </c>
      <c r="NAE3" s="3" t="s">
        <v>1012</v>
      </c>
      <c r="NAF3" s="3" t="s">
        <v>1012</v>
      </c>
      <c r="NAG3" s="3" t="s">
        <v>1012</v>
      </c>
      <c r="NAH3" s="3" t="s">
        <v>1012</v>
      </c>
      <c r="NAI3" s="3" t="s">
        <v>1012</v>
      </c>
      <c r="NAJ3" s="3" t="s">
        <v>1012</v>
      </c>
      <c r="NAK3" s="3" t="s">
        <v>1012</v>
      </c>
      <c r="NAL3" s="3" t="s">
        <v>1012</v>
      </c>
      <c r="NAM3" s="3" t="s">
        <v>1012</v>
      </c>
      <c r="NAN3" s="3" t="s">
        <v>1012</v>
      </c>
      <c r="NAO3" s="3" t="s">
        <v>1012</v>
      </c>
      <c r="NAP3" s="3" t="s">
        <v>1012</v>
      </c>
      <c r="NAQ3" s="3" t="s">
        <v>1012</v>
      </c>
      <c r="NAR3" s="3" t="s">
        <v>1012</v>
      </c>
      <c r="NAS3" s="3" t="s">
        <v>1012</v>
      </c>
      <c r="NAT3" s="3" t="s">
        <v>1012</v>
      </c>
      <c r="NAU3" s="3" t="s">
        <v>1012</v>
      </c>
      <c r="NAV3" s="3" t="s">
        <v>1012</v>
      </c>
      <c r="NAW3" s="3" t="s">
        <v>1012</v>
      </c>
      <c r="NAX3" s="3" t="s">
        <v>1012</v>
      </c>
      <c r="NAY3" s="3" t="s">
        <v>1012</v>
      </c>
      <c r="NAZ3" s="3" t="s">
        <v>1012</v>
      </c>
      <c r="NBA3" s="3" t="s">
        <v>1012</v>
      </c>
      <c r="NBB3" s="3" t="s">
        <v>1012</v>
      </c>
      <c r="NBC3" s="3" t="s">
        <v>1012</v>
      </c>
      <c r="NBD3" s="3" t="s">
        <v>1012</v>
      </c>
      <c r="NBE3" s="3" t="s">
        <v>1012</v>
      </c>
      <c r="NBF3" s="3" t="s">
        <v>1012</v>
      </c>
      <c r="NBG3" s="3" t="s">
        <v>1012</v>
      </c>
      <c r="NBH3" s="3" t="s">
        <v>1012</v>
      </c>
      <c r="NBI3" s="3" t="s">
        <v>1012</v>
      </c>
      <c r="NBJ3" s="3" t="s">
        <v>1012</v>
      </c>
      <c r="NBK3" s="3" t="s">
        <v>1012</v>
      </c>
      <c r="NBL3" s="3" t="s">
        <v>1012</v>
      </c>
      <c r="NBM3" s="3" t="s">
        <v>1012</v>
      </c>
      <c r="NBN3" s="3" t="s">
        <v>1012</v>
      </c>
      <c r="NBO3" s="3" t="s">
        <v>1012</v>
      </c>
      <c r="NBP3" s="3" t="s">
        <v>1012</v>
      </c>
      <c r="NBQ3" s="3" t="s">
        <v>1012</v>
      </c>
      <c r="NBR3" s="3" t="s">
        <v>1012</v>
      </c>
      <c r="NBS3" s="3" t="s">
        <v>1012</v>
      </c>
      <c r="NBT3" s="3" t="s">
        <v>1012</v>
      </c>
      <c r="NBU3" s="3" t="s">
        <v>1012</v>
      </c>
      <c r="NBV3" s="3" t="s">
        <v>1012</v>
      </c>
      <c r="NBW3" s="3" t="s">
        <v>1012</v>
      </c>
      <c r="NBX3" s="3" t="s">
        <v>1012</v>
      </c>
      <c r="NBY3" s="3" t="s">
        <v>1012</v>
      </c>
      <c r="NBZ3" s="3" t="s">
        <v>1012</v>
      </c>
      <c r="NCA3" s="3" t="s">
        <v>1012</v>
      </c>
      <c r="NCB3" s="3" t="s">
        <v>1012</v>
      </c>
      <c r="NCC3" s="3" t="s">
        <v>1012</v>
      </c>
      <c r="NCD3" s="3" t="s">
        <v>1012</v>
      </c>
      <c r="NCE3" s="3" t="s">
        <v>1012</v>
      </c>
      <c r="NCF3" s="3" t="s">
        <v>1012</v>
      </c>
      <c r="NCG3" s="3" t="s">
        <v>1012</v>
      </c>
      <c r="NCH3" s="3" t="s">
        <v>1012</v>
      </c>
      <c r="NCI3" s="3" t="s">
        <v>1012</v>
      </c>
      <c r="NCJ3" s="3" t="s">
        <v>1012</v>
      </c>
      <c r="NCK3" s="3" t="s">
        <v>1012</v>
      </c>
      <c r="NCL3" s="3" t="s">
        <v>1012</v>
      </c>
      <c r="NCM3" s="3" t="s">
        <v>1012</v>
      </c>
      <c r="NCN3" s="3" t="s">
        <v>1012</v>
      </c>
      <c r="NCO3" s="3" t="s">
        <v>1012</v>
      </c>
      <c r="NCP3" s="3" t="s">
        <v>1012</v>
      </c>
      <c r="NCQ3" s="3" t="s">
        <v>1012</v>
      </c>
      <c r="NCR3" s="3" t="s">
        <v>1012</v>
      </c>
      <c r="NCS3" s="3" t="s">
        <v>1012</v>
      </c>
      <c r="NCT3" s="3" t="s">
        <v>1012</v>
      </c>
      <c r="NCU3" s="3" t="s">
        <v>1012</v>
      </c>
      <c r="NCV3" s="3" t="s">
        <v>1012</v>
      </c>
      <c r="NCW3" s="3" t="s">
        <v>1012</v>
      </c>
      <c r="NCX3" s="3" t="s">
        <v>1012</v>
      </c>
      <c r="NCY3" s="3" t="s">
        <v>1012</v>
      </c>
      <c r="NCZ3" s="3" t="s">
        <v>1012</v>
      </c>
      <c r="NDA3" s="3" t="s">
        <v>1012</v>
      </c>
      <c r="NDB3" s="3" t="s">
        <v>1012</v>
      </c>
      <c r="NDC3" s="3" t="s">
        <v>1012</v>
      </c>
      <c r="NDD3" s="3" t="s">
        <v>1012</v>
      </c>
      <c r="NDE3" s="3" t="s">
        <v>1012</v>
      </c>
      <c r="NDF3" s="3" t="s">
        <v>1012</v>
      </c>
      <c r="NDG3" s="3" t="s">
        <v>1012</v>
      </c>
      <c r="NDH3" s="3" t="s">
        <v>1012</v>
      </c>
      <c r="NDI3" s="3" t="s">
        <v>1012</v>
      </c>
      <c r="NDJ3" s="3" t="s">
        <v>1012</v>
      </c>
      <c r="NDK3" s="3" t="s">
        <v>1012</v>
      </c>
      <c r="NDL3" s="3" t="s">
        <v>1012</v>
      </c>
      <c r="NDM3" s="3" t="s">
        <v>1012</v>
      </c>
      <c r="NDN3" s="3" t="s">
        <v>1012</v>
      </c>
      <c r="NDO3" s="3" t="s">
        <v>1012</v>
      </c>
      <c r="NDP3" s="3" t="s">
        <v>1012</v>
      </c>
      <c r="NDQ3" s="3" t="s">
        <v>1012</v>
      </c>
      <c r="NDR3" s="3" t="s">
        <v>1012</v>
      </c>
      <c r="NDS3" s="3" t="s">
        <v>1012</v>
      </c>
      <c r="NDT3" s="3" t="s">
        <v>1012</v>
      </c>
      <c r="NDU3" s="3" t="s">
        <v>1012</v>
      </c>
      <c r="NDV3" s="3" t="s">
        <v>1012</v>
      </c>
      <c r="NDW3" s="3" t="s">
        <v>1012</v>
      </c>
      <c r="NDX3" s="3" t="s">
        <v>1012</v>
      </c>
      <c r="NDY3" s="3" t="s">
        <v>1012</v>
      </c>
      <c r="NDZ3" s="3" t="s">
        <v>1012</v>
      </c>
      <c r="NEA3" s="3" t="s">
        <v>1012</v>
      </c>
      <c r="NEB3" s="3" t="s">
        <v>1012</v>
      </c>
      <c r="NEC3" s="3" t="s">
        <v>1012</v>
      </c>
      <c r="NED3" s="3" t="s">
        <v>1012</v>
      </c>
      <c r="NEE3" s="3" t="s">
        <v>1012</v>
      </c>
      <c r="NEF3" s="3" t="s">
        <v>1012</v>
      </c>
      <c r="NEG3" s="3" t="s">
        <v>1012</v>
      </c>
      <c r="NEH3" s="3" t="s">
        <v>1012</v>
      </c>
      <c r="NEI3" s="3" t="s">
        <v>1012</v>
      </c>
      <c r="NEJ3" s="3" t="s">
        <v>1012</v>
      </c>
      <c r="NEK3" s="3" t="s">
        <v>1012</v>
      </c>
      <c r="NEL3" s="3" t="s">
        <v>1012</v>
      </c>
      <c r="NEM3" s="3" t="s">
        <v>1012</v>
      </c>
      <c r="NEN3" s="3" t="s">
        <v>1012</v>
      </c>
      <c r="NEO3" s="3" t="s">
        <v>1012</v>
      </c>
      <c r="NEP3" s="3" t="s">
        <v>1012</v>
      </c>
      <c r="NEQ3" s="3" t="s">
        <v>1012</v>
      </c>
      <c r="NER3" s="3" t="s">
        <v>1012</v>
      </c>
      <c r="NES3" s="3" t="s">
        <v>1012</v>
      </c>
      <c r="NET3" s="3" t="s">
        <v>1012</v>
      </c>
      <c r="NEU3" s="3" t="s">
        <v>1012</v>
      </c>
      <c r="NEV3" s="3" t="s">
        <v>1012</v>
      </c>
      <c r="NEW3" s="3" t="s">
        <v>1012</v>
      </c>
      <c r="NEX3" s="3" t="s">
        <v>1012</v>
      </c>
      <c r="NEY3" s="3" t="s">
        <v>1012</v>
      </c>
      <c r="NEZ3" s="3" t="s">
        <v>1012</v>
      </c>
      <c r="NFA3" s="3" t="s">
        <v>1012</v>
      </c>
      <c r="NFB3" s="3" t="s">
        <v>1012</v>
      </c>
      <c r="NFC3" s="3" t="s">
        <v>1012</v>
      </c>
      <c r="NFD3" s="3" t="s">
        <v>1012</v>
      </c>
      <c r="NFE3" s="3" t="s">
        <v>1012</v>
      </c>
      <c r="NFF3" s="3" t="s">
        <v>1012</v>
      </c>
      <c r="NFG3" s="3" t="s">
        <v>1012</v>
      </c>
      <c r="NFH3" s="3" t="s">
        <v>1012</v>
      </c>
      <c r="NFI3" s="3" t="s">
        <v>1012</v>
      </c>
      <c r="NFJ3" s="3" t="s">
        <v>1012</v>
      </c>
      <c r="NFK3" s="3" t="s">
        <v>1012</v>
      </c>
      <c r="NFL3" s="3" t="s">
        <v>1012</v>
      </c>
      <c r="NFM3" s="3" t="s">
        <v>1012</v>
      </c>
      <c r="NFN3" s="3" t="s">
        <v>1012</v>
      </c>
      <c r="NFO3" s="3" t="s">
        <v>1012</v>
      </c>
      <c r="NFP3" s="3" t="s">
        <v>1012</v>
      </c>
      <c r="NFQ3" s="3" t="s">
        <v>1012</v>
      </c>
      <c r="NFR3" s="3" t="s">
        <v>1012</v>
      </c>
      <c r="NFS3" s="3" t="s">
        <v>1012</v>
      </c>
      <c r="NFT3" s="3" t="s">
        <v>1012</v>
      </c>
      <c r="NFU3" s="3" t="s">
        <v>1012</v>
      </c>
      <c r="NFV3" s="3" t="s">
        <v>1012</v>
      </c>
      <c r="NFW3" s="3" t="s">
        <v>1012</v>
      </c>
      <c r="NFX3" s="3" t="s">
        <v>1012</v>
      </c>
      <c r="NFY3" s="3" t="s">
        <v>1012</v>
      </c>
      <c r="NFZ3" s="3" t="s">
        <v>1012</v>
      </c>
      <c r="NGA3" s="3" t="s">
        <v>1012</v>
      </c>
      <c r="NGB3" s="3" t="s">
        <v>1012</v>
      </c>
      <c r="NGC3" s="3" t="s">
        <v>1012</v>
      </c>
      <c r="NGD3" s="3" t="s">
        <v>1012</v>
      </c>
      <c r="NGE3" s="3" t="s">
        <v>1012</v>
      </c>
      <c r="NGF3" s="3" t="s">
        <v>1012</v>
      </c>
      <c r="NGG3" s="3" t="s">
        <v>1012</v>
      </c>
      <c r="NGH3" s="3" t="s">
        <v>1012</v>
      </c>
      <c r="NGI3" s="3" t="s">
        <v>1012</v>
      </c>
      <c r="NGJ3" s="3" t="s">
        <v>1012</v>
      </c>
      <c r="NGK3" s="3" t="s">
        <v>1012</v>
      </c>
      <c r="NGL3" s="3" t="s">
        <v>1012</v>
      </c>
      <c r="NGM3" s="3" t="s">
        <v>1012</v>
      </c>
      <c r="NGN3" s="3" t="s">
        <v>1012</v>
      </c>
      <c r="NGO3" s="3" t="s">
        <v>1012</v>
      </c>
      <c r="NGP3" s="3" t="s">
        <v>1012</v>
      </c>
      <c r="NGQ3" s="3" t="s">
        <v>1012</v>
      </c>
      <c r="NGR3" s="3" t="s">
        <v>1012</v>
      </c>
      <c r="NGS3" s="3" t="s">
        <v>1012</v>
      </c>
      <c r="NGT3" s="3" t="s">
        <v>1012</v>
      </c>
      <c r="NGU3" s="3" t="s">
        <v>1012</v>
      </c>
      <c r="NGV3" s="3" t="s">
        <v>1012</v>
      </c>
      <c r="NGW3" s="3" t="s">
        <v>1012</v>
      </c>
      <c r="NGX3" s="3" t="s">
        <v>1012</v>
      </c>
      <c r="NGY3" s="3" t="s">
        <v>1012</v>
      </c>
      <c r="NGZ3" s="3" t="s">
        <v>1012</v>
      </c>
      <c r="NHA3" s="3" t="s">
        <v>1012</v>
      </c>
      <c r="NHB3" s="3" t="s">
        <v>1012</v>
      </c>
      <c r="NHC3" s="3" t="s">
        <v>1012</v>
      </c>
      <c r="NHD3" s="3" t="s">
        <v>1012</v>
      </c>
      <c r="NHE3" s="3" t="s">
        <v>1012</v>
      </c>
      <c r="NHF3" s="3" t="s">
        <v>1012</v>
      </c>
      <c r="NHG3" s="3" t="s">
        <v>1012</v>
      </c>
      <c r="NHH3" s="3" t="s">
        <v>1012</v>
      </c>
      <c r="NHI3" s="3" t="s">
        <v>1012</v>
      </c>
      <c r="NHJ3" s="3" t="s">
        <v>1012</v>
      </c>
      <c r="NHK3" s="3" t="s">
        <v>1012</v>
      </c>
      <c r="NHL3" s="3" t="s">
        <v>1012</v>
      </c>
      <c r="NHM3" s="3" t="s">
        <v>1012</v>
      </c>
      <c r="NHN3" s="3" t="s">
        <v>1012</v>
      </c>
      <c r="NHO3" s="3" t="s">
        <v>1012</v>
      </c>
      <c r="NHP3" s="3" t="s">
        <v>1012</v>
      </c>
      <c r="NHQ3" s="3" t="s">
        <v>1012</v>
      </c>
      <c r="NHR3" s="3" t="s">
        <v>1012</v>
      </c>
      <c r="NHS3" s="3" t="s">
        <v>1012</v>
      </c>
      <c r="NHT3" s="3" t="s">
        <v>1012</v>
      </c>
      <c r="NHU3" s="3" t="s">
        <v>1012</v>
      </c>
      <c r="NHV3" s="3" t="s">
        <v>1012</v>
      </c>
      <c r="NHW3" s="3" t="s">
        <v>1012</v>
      </c>
      <c r="NHX3" s="3" t="s">
        <v>1012</v>
      </c>
      <c r="NHY3" s="3" t="s">
        <v>1012</v>
      </c>
      <c r="NHZ3" s="3" t="s">
        <v>1012</v>
      </c>
      <c r="NIA3" s="3" t="s">
        <v>1012</v>
      </c>
      <c r="NIB3" s="3" t="s">
        <v>1012</v>
      </c>
      <c r="NIC3" s="3" t="s">
        <v>1012</v>
      </c>
      <c r="NID3" s="3" t="s">
        <v>1012</v>
      </c>
      <c r="NIE3" s="3" t="s">
        <v>1012</v>
      </c>
      <c r="NIF3" s="3" t="s">
        <v>1012</v>
      </c>
      <c r="NIG3" s="3" t="s">
        <v>1012</v>
      </c>
      <c r="NIH3" s="3" t="s">
        <v>1012</v>
      </c>
      <c r="NII3" s="3" t="s">
        <v>1012</v>
      </c>
      <c r="NIJ3" s="3" t="s">
        <v>1012</v>
      </c>
      <c r="NIK3" s="3" t="s">
        <v>1012</v>
      </c>
      <c r="NIL3" s="3" t="s">
        <v>1012</v>
      </c>
      <c r="NIM3" s="3" t="s">
        <v>1012</v>
      </c>
      <c r="NIN3" s="3" t="s">
        <v>1012</v>
      </c>
      <c r="NIO3" s="3" t="s">
        <v>1012</v>
      </c>
      <c r="NIP3" s="3" t="s">
        <v>1012</v>
      </c>
      <c r="NIQ3" s="3" t="s">
        <v>1012</v>
      </c>
      <c r="NIR3" s="3" t="s">
        <v>1012</v>
      </c>
      <c r="NIS3" s="3" t="s">
        <v>1012</v>
      </c>
      <c r="NIT3" s="3" t="s">
        <v>1012</v>
      </c>
      <c r="NIU3" s="3" t="s">
        <v>1012</v>
      </c>
      <c r="NIV3" s="3" t="s">
        <v>1012</v>
      </c>
      <c r="NIW3" s="3" t="s">
        <v>1012</v>
      </c>
      <c r="NIX3" s="3" t="s">
        <v>1012</v>
      </c>
      <c r="NIY3" s="3" t="s">
        <v>1012</v>
      </c>
      <c r="NIZ3" s="3" t="s">
        <v>1012</v>
      </c>
      <c r="NJA3" s="3" t="s">
        <v>1012</v>
      </c>
      <c r="NJB3" s="3" t="s">
        <v>1012</v>
      </c>
      <c r="NJC3" s="3" t="s">
        <v>1012</v>
      </c>
      <c r="NJD3" s="3" t="s">
        <v>1012</v>
      </c>
      <c r="NJE3" s="3" t="s">
        <v>1012</v>
      </c>
      <c r="NJF3" s="3" t="s">
        <v>1012</v>
      </c>
      <c r="NJG3" s="3" t="s">
        <v>1012</v>
      </c>
      <c r="NJH3" s="3" t="s">
        <v>1012</v>
      </c>
      <c r="NJI3" s="3" t="s">
        <v>1012</v>
      </c>
      <c r="NJJ3" s="3" t="s">
        <v>1012</v>
      </c>
      <c r="NJK3" s="3" t="s">
        <v>1012</v>
      </c>
      <c r="NJL3" s="3" t="s">
        <v>1012</v>
      </c>
      <c r="NJM3" s="3" t="s">
        <v>1012</v>
      </c>
      <c r="NJN3" s="3" t="s">
        <v>1012</v>
      </c>
      <c r="NJO3" s="3" t="s">
        <v>1012</v>
      </c>
      <c r="NJP3" s="3" t="s">
        <v>1012</v>
      </c>
      <c r="NJQ3" s="3" t="s">
        <v>1012</v>
      </c>
      <c r="NJR3" s="3" t="s">
        <v>1012</v>
      </c>
      <c r="NJS3" s="3" t="s">
        <v>1012</v>
      </c>
      <c r="NJT3" s="3" t="s">
        <v>1012</v>
      </c>
      <c r="NJU3" s="3" t="s">
        <v>1012</v>
      </c>
      <c r="NJV3" s="3" t="s">
        <v>1012</v>
      </c>
      <c r="NJW3" s="3" t="s">
        <v>1012</v>
      </c>
      <c r="NJX3" s="3" t="s">
        <v>1012</v>
      </c>
      <c r="NJY3" s="3" t="s">
        <v>1012</v>
      </c>
      <c r="NJZ3" s="3" t="s">
        <v>1012</v>
      </c>
      <c r="NKA3" s="3" t="s">
        <v>1012</v>
      </c>
      <c r="NKB3" s="3" t="s">
        <v>1012</v>
      </c>
      <c r="NKC3" s="3" t="s">
        <v>1012</v>
      </c>
      <c r="NKD3" s="3" t="s">
        <v>1012</v>
      </c>
      <c r="NKE3" s="3" t="s">
        <v>1012</v>
      </c>
      <c r="NKF3" s="3" t="s">
        <v>1012</v>
      </c>
      <c r="NKG3" s="3" t="s">
        <v>1012</v>
      </c>
      <c r="NKH3" s="3" t="s">
        <v>1012</v>
      </c>
      <c r="NKI3" s="3" t="s">
        <v>1012</v>
      </c>
      <c r="NKJ3" s="3" t="s">
        <v>1012</v>
      </c>
      <c r="NKK3" s="3" t="s">
        <v>1012</v>
      </c>
      <c r="NKL3" s="3" t="s">
        <v>1012</v>
      </c>
      <c r="NKM3" s="3" t="s">
        <v>1012</v>
      </c>
      <c r="NKN3" s="3" t="s">
        <v>1012</v>
      </c>
      <c r="NKO3" s="3" t="s">
        <v>1012</v>
      </c>
      <c r="NKP3" s="3" t="s">
        <v>1012</v>
      </c>
      <c r="NKQ3" s="3" t="s">
        <v>1012</v>
      </c>
      <c r="NKR3" s="3" t="s">
        <v>1012</v>
      </c>
      <c r="NKS3" s="3" t="s">
        <v>1012</v>
      </c>
      <c r="NKT3" s="3" t="s">
        <v>1012</v>
      </c>
      <c r="NKU3" s="3" t="s">
        <v>1012</v>
      </c>
      <c r="NKV3" s="3" t="s">
        <v>1012</v>
      </c>
      <c r="NKW3" s="3" t="s">
        <v>1012</v>
      </c>
      <c r="NKX3" s="3" t="s">
        <v>1012</v>
      </c>
      <c r="NKY3" s="3" t="s">
        <v>1012</v>
      </c>
      <c r="NKZ3" s="3" t="s">
        <v>1012</v>
      </c>
      <c r="NLA3" s="3" t="s">
        <v>1012</v>
      </c>
      <c r="NLB3" s="3" t="s">
        <v>1012</v>
      </c>
      <c r="NLC3" s="3" t="s">
        <v>1012</v>
      </c>
      <c r="NLD3" s="3" t="s">
        <v>1012</v>
      </c>
      <c r="NLE3" s="3" t="s">
        <v>1012</v>
      </c>
      <c r="NLF3" s="3" t="s">
        <v>1012</v>
      </c>
      <c r="NLG3" s="3" t="s">
        <v>1012</v>
      </c>
      <c r="NLH3" s="3" t="s">
        <v>1012</v>
      </c>
      <c r="NLI3" s="3" t="s">
        <v>1012</v>
      </c>
      <c r="NLJ3" s="3" t="s">
        <v>1012</v>
      </c>
      <c r="NLK3" s="3" t="s">
        <v>1012</v>
      </c>
      <c r="NLL3" s="3" t="s">
        <v>1012</v>
      </c>
      <c r="NLM3" s="3" t="s">
        <v>1012</v>
      </c>
      <c r="NLN3" s="3" t="s">
        <v>1012</v>
      </c>
      <c r="NLO3" s="3" t="s">
        <v>1012</v>
      </c>
      <c r="NLP3" s="3" t="s">
        <v>1012</v>
      </c>
      <c r="NLQ3" s="3" t="s">
        <v>1012</v>
      </c>
      <c r="NLR3" s="3" t="s">
        <v>1012</v>
      </c>
      <c r="NLS3" s="3" t="s">
        <v>1012</v>
      </c>
      <c r="NLT3" s="3" t="s">
        <v>1012</v>
      </c>
      <c r="NLU3" s="3" t="s">
        <v>1012</v>
      </c>
      <c r="NLV3" s="3" t="s">
        <v>1012</v>
      </c>
      <c r="NLW3" s="3" t="s">
        <v>1012</v>
      </c>
      <c r="NLX3" s="3" t="s">
        <v>1012</v>
      </c>
      <c r="NLY3" s="3" t="s">
        <v>1012</v>
      </c>
      <c r="NLZ3" s="3" t="s">
        <v>1012</v>
      </c>
      <c r="NMA3" s="3" t="s">
        <v>1012</v>
      </c>
      <c r="NMB3" s="3" t="s">
        <v>1012</v>
      </c>
      <c r="NMC3" s="3" t="s">
        <v>1012</v>
      </c>
      <c r="NMD3" s="3" t="s">
        <v>1012</v>
      </c>
      <c r="NME3" s="3" t="s">
        <v>1012</v>
      </c>
      <c r="NMF3" s="3" t="s">
        <v>1012</v>
      </c>
      <c r="NMG3" s="3" t="s">
        <v>1012</v>
      </c>
      <c r="NMH3" s="3" t="s">
        <v>1012</v>
      </c>
      <c r="NMI3" s="3" t="s">
        <v>1012</v>
      </c>
      <c r="NMJ3" s="3" t="s">
        <v>1012</v>
      </c>
      <c r="NMK3" s="3" t="s">
        <v>1012</v>
      </c>
      <c r="NML3" s="3" t="s">
        <v>1012</v>
      </c>
      <c r="NMM3" s="3" t="s">
        <v>1012</v>
      </c>
      <c r="NMN3" s="3" t="s">
        <v>1012</v>
      </c>
      <c r="NMO3" s="3" t="s">
        <v>1012</v>
      </c>
      <c r="NMP3" s="3" t="s">
        <v>1012</v>
      </c>
      <c r="NMQ3" s="3" t="s">
        <v>1012</v>
      </c>
      <c r="NMR3" s="3" t="s">
        <v>1012</v>
      </c>
      <c r="NMS3" s="3" t="s">
        <v>1012</v>
      </c>
      <c r="NMT3" s="3" t="s">
        <v>1012</v>
      </c>
      <c r="NMU3" s="3" t="s">
        <v>1012</v>
      </c>
      <c r="NMV3" s="3" t="s">
        <v>1012</v>
      </c>
      <c r="NMW3" s="3" t="s">
        <v>1012</v>
      </c>
      <c r="NMX3" s="3" t="s">
        <v>1012</v>
      </c>
      <c r="NMY3" s="3" t="s">
        <v>1012</v>
      </c>
      <c r="NMZ3" s="3" t="s">
        <v>1012</v>
      </c>
      <c r="NNA3" s="3" t="s">
        <v>1012</v>
      </c>
      <c r="NNB3" s="3" t="s">
        <v>1012</v>
      </c>
      <c r="NNC3" s="3" t="s">
        <v>1012</v>
      </c>
      <c r="NND3" s="3" t="s">
        <v>1012</v>
      </c>
      <c r="NNE3" s="3" t="s">
        <v>1012</v>
      </c>
      <c r="NNF3" s="3" t="s">
        <v>1012</v>
      </c>
      <c r="NNG3" s="3" t="s">
        <v>1012</v>
      </c>
      <c r="NNH3" s="3" t="s">
        <v>1012</v>
      </c>
      <c r="NNI3" s="3" t="s">
        <v>1012</v>
      </c>
      <c r="NNJ3" s="3" t="s">
        <v>1012</v>
      </c>
      <c r="NNK3" s="3" t="s">
        <v>1012</v>
      </c>
      <c r="NNL3" s="3" t="s">
        <v>1012</v>
      </c>
      <c r="NNM3" s="3" t="s">
        <v>1012</v>
      </c>
      <c r="NNN3" s="3" t="s">
        <v>1012</v>
      </c>
      <c r="NNO3" s="3" t="s">
        <v>1012</v>
      </c>
      <c r="NNP3" s="3" t="s">
        <v>1012</v>
      </c>
      <c r="NNQ3" s="3" t="s">
        <v>1012</v>
      </c>
      <c r="NNR3" s="3" t="s">
        <v>1012</v>
      </c>
      <c r="NNS3" s="3" t="s">
        <v>1012</v>
      </c>
      <c r="NNT3" s="3" t="s">
        <v>1012</v>
      </c>
      <c r="NNU3" s="3" t="s">
        <v>1012</v>
      </c>
      <c r="NNV3" s="3" t="s">
        <v>1012</v>
      </c>
      <c r="NNW3" s="3" t="s">
        <v>1012</v>
      </c>
      <c r="NNX3" s="3" t="s">
        <v>1012</v>
      </c>
      <c r="NNY3" s="3" t="s">
        <v>1012</v>
      </c>
      <c r="NNZ3" s="3" t="s">
        <v>1012</v>
      </c>
      <c r="NOA3" s="3" t="s">
        <v>1012</v>
      </c>
      <c r="NOB3" s="3" t="s">
        <v>1012</v>
      </c>
      <c r="NOC3" s="3" t="s">
        <v>1012</v>
      </c>
      <c r="NOD3" s="3" t="s">
        <v>1012</v>
      </c>
      <c r="NOE3" s="3" t="s">
        <v>1012</v>
      </c>
      <c r="NOF3" s="3" t="s">
        <v>1012</v>
      </c>
      <c r="NOG3" s="3" t="s">
        <v>1012</v>
      </c>
      <c r="NOH3" s="3" t="s">
        <v>1012</v>
      </c>
      <c r="NOI3" s="3" t="s">
        <v>1012</v>
      </c>
      <c r="NOJ3" s="3" t="s">
        <v>1012</v>
      </c>
      <c r="NOK3" s="3" t="s">
        <v>1012</v>
      </c>
      <c r="NOL3" s="3" t="s">
        <v>1012</v>
      </c>
      <c r="NOM3" s="3" t="s">
        <v>1012</v>
      </c>
      <c r="NON3" s="3" t="s">
        <v>1012</v>
      </c>
      <c r="NOO3" s="3" t="s">
        <v>1012</v>
      </c>
      <c r="NOP3" s="3" t="s">
        <v>1012</v>
      </c>
      <c r="NOQ3" s="3" t="s">
        <v>1012</v>
      </c>
      <c r="NOR3" s="3" t="s">
        <v>1012</v>
      </c>
      <c r="NOS3" s="3" t="s">
        <v>1012</v>
      </c>
      <c r="NOT3" s="3" t="s">
        <v>1012</v>
      </c>
      <c r="NOU3" s="3" t="s">
        <v>1012</v>
      </c>
      <c r="NOV3" s="3" t="s">
        <v>1012</v>
      </c>
      <c r="NOW3" s="3" t="s">
        <v>1012</v>
      </c>
      <c r="NOX3" s="3" t="s">
        <v>1012</v>
      </c>
      <c r="NOY3" s="3" t="s">
        <v>1012</v>
      </c>
      <c r="NOZ3" s="3" t="s">
        <v>1012</v>
      </c>
      <c r="NPA3" s="3" t="s">
        <v>1012</v>
      </c>
      <c r="NPB3" s="3" t="s">
        <v>1012</v>
      </c>
      <c r="NPC3" s="3" t="s">
        <v>1012</v>
      </c>
      <c r="NPD3" s="3" t="s">
        <v>1012</v>
      </c>
      <c r="NPE3" s="3" t="s">
        <v>1012</v>
      </c>
      <c r="NPF3" s="3" t="s">
        <v>1012</v>
      </c>
      <c r="NPG3" s="3" t="s">
        <v>1012</v>
      </c>
      <c r="NPH3" s="3" t="s">
        <v>1012</v>
      </c>
      <c r="NPI3" s="3" t="s">
        <v>1012</v>
      </c>
      <c r="NPJ3" s="3" t="s">
        <v>1012</v>
      </c>
      <c r="NPK3" s="3" t="s">
        <v>1012</v>
      </c>
      <c r="NPL3" s="3" t="s">
        <v>1012</v>
      </c>
      <c r="NPM3" s="3" t="s">
        <v>1012</v>
      </c>
      <c r="NPN3" s="3" t="s">
        <v>1012</v>
      </c>
      <c r="NPO3" s="3" t="s">
        <v>1012</v>
      </c>
      <c r="NPP3" s="3" t="s">
        <v>1012</v>
      </c>
      <c r="NPQ3" s="3" t="s">
        <v>1012</v>
      </c>
      <c r="NPR3" s="3" t="s">
        <v>1012</v>
      </c>
      <c r="NPS3" s="3" t="s">
        <v>1012</v>
      </c>
      <c r="NPT3" s="3" t="s">
        <v>1012</v>
      </c>
      <c r="NPU3" s="3" t="s">
        <v>1012</v>
      </c>
      <c r="NPV3" s="3" t="s">
        <v>1012</v>
      </c>
      <c r="NPW3" s="3" t="s">
        <v>1012</v>
      </c>
      <c r="NPX3" s="3" t="s">
        <v>1012</v>
      </c>
      <c r="NPY3" s="3" t="s">
        <v>1012</v>
      </c>
      <c r="NPZ3" s="3" t="s">
        <v>1012</v>
      </c>
      <c r="NQA3" s="3" t="s">
        <v>1012</v>
      </c>
      <c r="NQB3" s="3" t="s">
        <v>1012</v>
      </c>
      <c r="NQC3" s="3" t="s">
        <v>1012</v>
      </c>
      <c r="NQD3" s="3" t="s">
        <v>1012</v>
      </c>
      <c r="NQE3" s="3" t="s">
        <v>1012</v>
      </c>
      <c r="NQF3" s="3" t="s">
        <v>1012</v>
      </c>
      <c r="NQG3" s="3" t="s">
        <v>1012</v>
      </c>
      <c r="NQH3" s="3" t="s">
        <v>1012</v>
      </c>
      <c r="NQI3" s="3" t="s">
        <v>1012</v>
      </c>
      <c r="NQJ3" s="3" t="s">
        <v>1012</v>
      </c>
      <c r="NQK3" s="3" t="s">
        <v>1012</v>
      </c>
      <c r="NQL3" s="3" t="s">
        <v>1012</v>
      </c>
      <c r="NQM3" s="3" t="s">
        <v>1012</v>
      </c>
      <c r="NQN3" s="3" t="s">
        <v>1012</v>
      </c>
      <c r="NQO3" s="3" t="s">
        <v>1012</v>
      </c>
      <c r="NQP3" s="3" t="s">
        <v>1012</v>
      </c>
      <c r="NQQ3" s="3" t="s">
        <v>1012</v>
      </c>
      <c r="NQR3" s="3" t="s">
        <v>1012</v>
      </c>
      <c r="NQS3" s="3" t="s">
        <v>1012</v>
      </c>
      <c r="NQT3" s="3" t="s">
        <v>1012</v>
      </c>
      <c r="NQU3" s="3" t="s">
        <v>1012</v>
      </c>
      <c r="NQV3" s="3" t="s">
        <v>1012</v>
      </c>
      <c r="NQW3" s="3" t="s">
        <v>1012</v>
      </c>
      <c r="NQX3" s="3" t="s">
        <v>1012</v>
      </c>
      <c r="NQY3" s="3" t="s">
        <v>1012</v>
      </c>
      <c r="NQZ3" s="3" t="s">
        <v>1012</v>
      </c>
      <c r="NRA3" s="3" t="s">
        <v>1012</v>
      </c>
      <c r="NRB3" s="3" t="s">
        <v>1012</v>
      </c>
      <c r="NRC3" s="3" t="s">
        <v>1012</v>
      </c>
      <c r="NRD3" s="3" t="s">
        <v>1012</v>
      </c>
      <c r="NRE3" s="3" t="s">
        <v>1012</v>
      </c>
      <c r="NRF3" s="3" t="s">
        <v>1012</v>
      </c>
      <c r="NRG3" s="3" t="s">
        <v>1012</v>
      </c>
      <c r="NRH3" s="3" t="s">
        <v>1012</v>
      </c>
      <c r="NRI3" s="3" t="s">
        <v>1012</v>
      </c>
      <c r="NRJ3" s="3" t="s">
        <v>1012</v>
      </c>
      <c r="NRK3" s="3" t="s">
        <v>1012</v>
      </c>
      <c r="NRL3" s="3" t="s">
        <v>1012</v>
      </c>
      <c r="NRM3" s="3" t="s">
        <v>1012</v>
      </c>
      <c r="NRN3" s="3" t="s">
        <v>1012</v>
      </c>
      <c r="NRO3" s="3" t="s">
        <v>1012</v>
      </c>
      <c r="NRP3" s="3" t="s">
        <v>1012</v>
      </c>
      <c r="NRQ3" s="3" t="s">
        <v>1012</v>
      </c>
      <c r="NRR3" s="3" t="s">
        <v>1012</v>
      </c>
      <c r="NRS3" s="3" t="s">
        <v>1012</v>
      </c>
      <c r="NRT3" s="3" t="s">
        <v>1012</v>
      </c>
      <c r="NRU3" s="3" t="s">
        <v>1012</v>
      </c>
      <c r="NRV3" s="3" t="s">
        <v>1012</v>
      </c>
      <c r="NRW3" s="3" t="s">
        <v>1012</v>
      </c>
      <c r="NRX3" s="3" t="s">
        <v>1012</v>
      </c>
      <c r="NRY3" s="3" t="s">
        <v>1012</v>
      </c>
      <c r="NRZ3" s="3" t="s">
        <v>1012</v>
      </c>
      <c r="NSA3" s="3" t="s">
        <v>1012</v>
      </c>
      <c r="NSB3" s="3" t="s">
        <v>1012</v>
      </c>
      <c r="NSC3" s="3" t="s">
        <v>1012</v>
      </c>
      <c r="NSD3" s="3" t="s">
        <v>1012</v>
      </c>
      <c r="NSE3" s="3" t="s">
        <v>1012</v>
      </c>
      <c r="NSF3" s="3" t="s">
        <v>1012</v>
      </c>
      <c r="NSG3" s="3" t="s">
        <v>1012</v>
      </c>
      <c r="NSH3" s="3" t="s">
        <v>1012</v>
      </c>
      <c r="NSI3" s="3" t="s">
        <v>1012</v>
      </c>
      <c r="NSJ3" s="3" t="s">
        <v>1012</v>
      </c>
      <c r="NSK3" s="3" t="s">
        <v>1012</v>
      </c>
      <c r="NSL3" s="3" t="s">
        <v>1012</v>
      </c>
      <c r="NSM3" s="3" t="s">
        <v>1012</v>
      </c>
      <c r="NSN3" s="3" t="s">
        <v>1012</v>
      </c>
      <c r="NSO3" s="3" t="s">
        <v>1012</v>
      </c>
      <c r="NSP3" s="3" t="s">
        <v>1012</v>
      </c>
      <c r="NSQ3" s="3" t="s">
        <v>1012</v>
      </c>
      <c r="NSR3" s="3" t="s">
        <v>1012</v>
      </c>
      <c r="NSS3" s="3" t="s">
        <v>1012</v>
      </c>
      <c r="NST3" s="3" t="s">
        <v>1012</v>
      </c>
      <c r="NSU3" s="3" t="s">
        <v>1012</v>
      </c>
      <c r="NSV3" s="3" t="s">
        <v>1012</v>
      </c>
      <c r="NSW3" s="3" t="s">
        <v>1012</v>
      </c>
      <c r="NSX3" s="3" t="s">
        <v>1012</v>
      </c>
      <c r="NSY3" s="3" t="s">
        <v>1012</v>
      </c>
      <c r="NSZ3" s="3" t="s">
        <v>1012</v>
      </c>
      <c r="NTA3" s="3" t="s">
        <v>1012</v>
      </c>
      <c r="NTB3" s="3" t="s">
        <v>1012</v>
      </c>
      <c r="NTC3" s="3" t="s">
        <v>1012</v>
      </c>
      <c r="NTD3" s="3" t="s">
        <v>1012</v>
      </c>
      <c r="NTE3" s="3" t="s">
        <v>1012</v>
      </c>
      <c r="NTF3" s="3" t="s">
        <v>1012</v>
      </c>
      <c r="NTG3" s="3" t="s">
        <v>1012</v>
      </c>
      <c r="NTH3" s="3" t="s">
        <v>1012</v>
      </c>
      <c r="NTI3" s="3" t="s">
        <v>1012</v>
      </c>
      <c r="NTJ3" s="3" t="s">
        <v>1012</v>
      </c>
      <c r="NTK3" s="3" t="s">
        <v>1012</v>
      </c>
      <c r="NTL3" s="3" t="s">
        <v>1012</v>
      </c>
      <c r="NTM3" s="3" t="s">
        <v>1012</v>
      </c>
      <c r="NTN3" s="3" t="s">
        <v>1012</v>
      </c>
      <c r="NTO3" s="3" t="s">
        <v>1012</v>
      </c>
      <c r="NTP3" s="3" t="s">
        <v>1012</v>
      </c>
      <c r="NTQ3" s="3" t="s">
        <v>1012</v>
      </c>
      <c r="NTR3" s="3" t="s">
        <v>1012</v>
      </c>
      <c r="NTS3" s="3" t="s">
        <v>1012</v>
      </c>
      <c r="NTT3" s="3" t="s">
        <v>1012</v>
      </c>
      <c r="NTU3" s="3" t="s">
        <v>1012</v>
      </c>
      <c r="NTV3" s="3" t="s">
        <v>1012</v>
      </c>
      <c r="NTW3" s="3" t="s">
        <v>1012</v>
      </c>
      <c r="NTX3" s="3" t="s">
        <v>1012</v>
      </c>
      <c r="NTY3" s="3" t="s">
        <v>1012</v>
      </c>
      <c r="NTZ3" s="3" t="s">
        <v>1012</v>
      </c>
      <c r="NUA3" s="3" t="s">
        <v>1012</v>
      </c>
      <c r="NUB3" s="3" t="s">
        <v>1012</v>
      </c>
      <c r="NUC3" s="3" t="s">
        <v>1012</v>
      </c>
      <c r="NUD3" s="3" t="s">
        <v>1012</v>
      </c>
      <c r="NUE3" s="3" t="s">
        <v>1012</v>
      </c>
      <c r="NUF3" s="3" t="s">
        <v>1012</v>
      </c>
      <c r="NUG3" s="3" t="s">
        <v>1012</v>
      </c>
      <c r="NUH3" s="3" t="s">
        <v>1012</v>
      </c>
      <c r="NUI3" s="3" t="s">
        <v>1012</v>
      </c>
      <c r="NUJ3" s="3" t="s">
        <v>1012</v>
      </c>
      <c r="NUK3" s="3" t="s">
        <v>1012</v>
      </c>
      <c r="NUL3" s="3" t="s">
        <v>1012</v>
      </c>
      <c r="NUM3" s="3" t="s">
        <v>1012</v>
      </c>
      <c r="NUN3" s="3" t="s">
        <v>1012</v>
      </c>
      <c r="NUO3" s="3" t="s">
        <v>1012</v>
      </c>
      <c r="NUP3" s="3" t="s">
        <v>1012</v>
      </c>
      <c r="NUQ3" s="3" t="s">
        <v>1012</v>
      </c>
      <c r="NUR3" s="3" t="s">
        <v>1012</v>
      </c>
      <c r="NUS3" s="3" t="s">
        <v>1012</v>
      </c>
      <c r="NUT3" s="3" t="s">
        <v>1012</v>
      </c>
      <c r="NUU3" s="3" t="s">
        <v>1012</v>
      </c>
      <c r="NUV3" s="3" t="s">
        <v>1012</v>
      </c>
      <c r="NUW3" s="3" t="s">
        <v>1012</v>
      </c>
      <c r="NUX3" s="3" t="s">
        <v>1012</v>
      </c>
      <c r="NUY3" s="3" t="s">
        <v>1012</v>
      </c>
      <c r="NUZ3" s="3" t="s">
        <v>1012</v>
      </c>
      <c r="NVA3" s="3" t="s">
        <v>1012</v>
      </c>
      <c r="NVB3" s="3" t="s">
        <v>1012</v>
      </c>
      <c r="NVC3" s="3" t="s">
        <v>1012</v>
      </c>
      <c r="NVD3" s="3" t="s">
        <v>1012</v>
      </c>
      <c r="NVE3" s="3" t="s">
        <v>1012</v>
      </c>
      <c r="NVF3" s="3" t="s">
        <v>1012</v>
      </c>
      <c r="NVG3" s="3" t="s">
        <v>1012</v>
      </c>
      <c r="NVH3" s="3" t="s">
        <v>1012</v>
      </c>
      <c r="NVI3" s="3" t="s">
        <v>1012</v>
      </c>
      <c r="NVJ3" s="3" t="s">
        <v>1012</v>
      </c>
      <c r="NVK3" s="3" t="s">
        <v>1012</v>
      </c>
      <c r="NVL3" s="3" t="s">
        <v>1012</v>
      </c>
      <c r="NVM3" s="3" t="s">
        <v>1012</v>
      </c>
      <c r="NVN3" s="3" t="s">
        <v>1012</v>
      </c>
      <c r="NVO3" s="3" t="s">
        <v>1012</v>
      </c>
      <c r="NVP3" s="3" t="s">
        <v>1012</v>
      </c>
      <c r="NVQ3" s="3" t="s">
        <v>1012</v>
      </c>
      <c r="NVR3" s="3" t="s">
        <v>1012</v>
      </c>
      <c r="NVS3" s="3" t="s">
        <v>1012</v>
      </c>
      <c r="NVT3" s="3" t="s">
        <v>1012</v>
      </c>
      <c r="NVU3" s="3" t="s">
        <v>1012</v>
      </c>
      <c r="NVV3" s="3" t="s">
        <v>1012</v>
      </c>
      <c r="NVW3" s="3" t="s">
        <v>1012</v>
      </c>
      <c r="NVX3" s="3" t="s">
        <v>1012</v>
      </c>
      <c r="NVY3" s="3" t="s">
        <v>1012</v>
      </c>
      <c r="NVZ3" s="3" t="s">
        <v>1012</v>
      </c>
      <c r="NWA3" s="3" t="s">
        <v>1012</v>
      </c>
      <c r="NWB3" s="3" t="s">
        <v>1012</v>
      </c>
      <c r="NWC3" s="3" t="s">
        <v>1012</v>
      </c>
      <c r="NWD3" s="3" t="s">
        <v>1012</v>
      </c>
      <c r="NWE3" s="3" t="s">
        <v>1012</v>
      </c>
      <c r="NWF3" s="3" t="s">
        <v>1012</v>
      </c>
      <c r="NWG3" s="3" t="s">
        <v>1012</v>
      </c>
      <c r="NWH3" s="3" t="s">
        <v>1012</v>
      </c>
      <c r="NWI3" s="3" t="s">
        <v>1012</v>
      </c>
      <c r="NWJ3" s="3" t="s">
        <v>1012</v>
      </c>
      <c r="NWK3" s="3" t="s">
        <v>1012</v>
      </c>
      <c r="NWL3" s="3" t="s">
        <v>1012</v>
      </c>
      <c r="NWM3" s="3" t="s">
        <v>1012</v>
      </c>
      <c r="NWN3" s="3" t="s">
        <v>1012</v>
      </c>
      <c r="NWO3" s="3" t="s">
        <v>1012</v>
      </c>
      <c r="NWP3" s="3" t="s">
        <v>1012</v>
      </c>
      <c r="NWQ3" s="3" t="s">
        <v>1012</v>
      </c>
      <c r="NWR3" s="3" t="s">
        <v>1012</v>
      </c>
      <c r="NWS3" s="3" t="s">
        <v>1012</v>
      </c>
      <c r="NWT3" s="3" t="s">
        <v>1012</v>
      </c>
      <c r="NWU3" s="3" t="s">
        <v>1012</v>
      </c>
      <c r="NWV3" s="3" t="s">
        <v>1012</v>
      </c>
      <c r="NWW3" s="3" t="s">
        <v>1012</v>
      </c>
      <c r="NWX3" s="3" t="s">
        <v>1012</v>
      </c>
      <c r="NWY3" s="3" t="s">
        <v>1012</v>
      </c>
      <c r="NWZ3" s="3" t="s">
        <v>1012</v>
      </c>
      <c r="NXA3" s="3" t="s">
        <v>1012</v>
      </c>
      <c r="NXB3" s="3" t="s">
        <v>1012</v>
      </c>
      <c r="NXC3" s="3" t="s">
        <v>1012</v>
      </c>
      <c r="NXD3" s="3" t="s">
        <v>1012</v>
      </c>
      <c r="NXE3" s="3" t="s">
        <v>1012</v>
      </c>
      <c r="NXF3" s="3" t="s">
        <v>1012</v>
      </c>
      <c r="NXG3" s="3" t="s">
        <v>1012</v>
      </c>
      <c r="NXH3" s="3" t="s">
        <v>1012</v>
      </c>
      <c r="NXI3" s="3" t="s">
        <v>1012</v>
      </c>
      <c r="NXJ3" s="3" t="s">
        <v>1012</v>
      </c>
      <c r="NXK3" s="3" t="s">
        <v>1012</v>
      </c>
      <c r="NXL3" s="3" t="s">
        <v>1012</v>
      </c>
      <c r="NXM3" s="3" t="s">
        <v>1012</v>
      </c>
      <c r="NXN3" s="3" t="s">
        <v>1012</v>
      </c>
      <c r="NXO3" s="3" t="s">
        <v>1012</v>
      </c>
      <c r="NXP3" s="3" t="s">
        <v>1012</v>
      </c>
      <c r="NXQ3" s="3" t="s">
        <v>1012</v>
      </c>
      <c r="NXR3" s="3" t="s">
        <v>1012</v>
      </c>
      <c r="NXS3" s="3" t="s">
        <v>1012</v>
      </c>
      <c r="NXT3" s="3" t="s">
        <v>1012</v>
      </c>
      <c r="NXU3" s="3" t="s">
        <v>1012</v>
      </c>
      <c r="NXV3" s="3" t="s">
        <v>1012</v>
      </c>
      <c r="NXW3" s="3" t="s">
        <v>1012</v>
      </c>
      <c r="NXX3" s="3" t="s">
        <v>1012</v>
      </c>
      <c r="NXY3" s="3" t="s">
        <v>1012</v>
      </c>
      <c r="NXZ3" s="3" t="s">
        <v>1012</v>
      </c>
      <c r="NYA3" s="3" t="s">
        <v>1012</v>
      </c>
      <c r="NYB3" s="3" t="s">
        <v>1012</v>
      </c>
      <c r="NYC3" s="3" t="s">
        <v>1012</v>
      </c>
      <c r="NYD3" s="3" t="s">
        <v>1012</v>
      </c>
      <c r="NYE3" s="3" t="s">
        <v>1012</v>
      </c>
      <c r="NYF3" s="3" t="s">
        <v>1012</v>
      </c>
      <c r="NYG3" s="3" t="s">
        <v>1012</v>
      </c>
      <c r="NYH3" s="3" t="s">
        <v>1012</v>
      </c>
      <c r="NYI3" s="3" t="s">
        <v>1012</v>
      </c>
      <c r="NYJ3" s="3" t="s">
        <v>1012</v>
      </c>
      <c r="NYK3" s="3" t="s">
        <v>1012</v>
      </c>
      <c r="NYL3" s="3" t="s">
        <v>1012</v>
      </c>
      <c r="NYM3" s="3" t="s">
        <v>1012</v>
      </c>
      <c r="NYN3" s="3" t="s">
        <v>1012</v>
      </c>
      <c r="NYO3" s="3" t="s">
        <v>1012</v>
      </c>
      <c r="NYP3" s="3" t="s">
        <v>1012</v>
      </c>
      <c r="NYQ3" s="3" t="s">
        <v>1012</v>
      </c>
      <c r="NYR3" s="3" t="s">
        <v>1012</v>
      </c>
      <c r="NYS3" s="3" t="s">
        <v>1012</v>
      </c>
      <c r="NYT3" s="3" t="s">
        <v>1012</v>
      </c>
      <c r="NYU3" s="3" t="s">
        <v>1012</v>
      </c>
      <c r="NYV3" s="3" t="s">
        <v>1012</v>
      </c>
      <c r="NYW3" s="3" t="s">
        <v>1012</v>
      </c>
      <c r="NYX3" s="3" t="s">
        <v>1012</v>
      </c>
      <c r="NYY3" s="3" t="s">
        <v>1012</v>
      </c>
      <c r="NYZ3" s="3" t="s">
        <v>1012</v>
      </c>
      <c r="NZA3" s="3" t="s">
        <v>1012</v>
      </c>
      <c r="NZB3" s="3" t="s">
        <v>1012</v>
      </c>
      <c r="NZC3" s="3" t="s">
        <v>1012</v>
      </c>
      <c r="NZD3" s="3" t="s">
        <v>1012</v>
      </c>
      <c r="NZE3" s="3" t="s">
        <v>1012</v>
      </c>
      <c r="NZF3" s="3" t="s">
        <v>1012</v>
      </c>
      <c r="NZG3" s="3" t="s">
        <v>1012</v>
      </c>
      <c r="NZH3" s="3" t="s">
        <v>1012</v>
      </c>
      <c r="NZI3" s="3" t="s">
        <v>1012</v>
      </c>
      <c r="NZJ3" s="3" t="s">
        <v>1012</v>
      </c>
      <c r="NZK3" s="3" t="s">
        <v>1012</v>
      </c>
      <c r="NZL3" s="3" t="s">
        <v>1012</v>
      </c>
      <c r="NZM3" s="3" t="s">
        <v>1012</v>
      </c>
      <c r="NZN3" s="3" t="s">
        <v>1012</v>
      </c>
      <c r="NZO3" s="3" t="s">
        <v>1012</v>
      </c>
      <c r="NZP3" s="3" t="s">
        <v>1012</v>
      </c>
      <c r="NZQ3" s="3" t="s">
        <v>1012</v>
      </c>
      <c r="NZR3" s="3" t="s">
        <v>1012</v>
      </c>
      <c r="NZS3" s="3" t="s">
        <v>1012</v>
      </c>
      <c r="NZT3" s="3" t="s">
        <v>1012</v>
      </c>
      <c r="NZU3" s="3" t="s">
        <v>1012</v>
      </c>
      <c r="NZV3" s="3" t="s">
        <v>1012</v>
      </c>
      <c r="NZW3" s="3" t="s">
        <v>1012</v>
      </c>
      <c r="NZX3" s="3" t="s">
        <v>1012</v>
      </c>
      <c r="NZY3" s="3" t="s">
        <v>1012</v>
      </c>
      <c r="NZZ3" s="3" t="s">
        <v>1012</v>
      </c>
      <c r="OAA3" s="3" t="s">
        <v>1012</v>
      </c>
      <c r="OAB3" s="3" t="s">
        <v>1012</v>
      </c>
      <c r="OAC3" s="3" t="s">
        <v>1012</v>
      </c>
      <c r="OAD3" s="3" t="s">
        <v>1012</v>
      </c>
      <c r="OAE3" s="3" t="s">
        <v>1012</v>
      </c>
      <c r="OAF3" s="3" t="s">
        <v>1012</v>
      </c>
      <c r="OAG3" s="3" t="s">
        <v>1012</v>
      </c>
      <c r="OAH3" s="3" t="s">
        <v>1012</v>
      </c>
      <c r="OAI3" s="3" t="s">
        <v>1012</v>
      </c>
      <c r="OAJ3" s="3" t="s">
        <v>1012</v>
      </c>
      <c r="OAK3" s="3" t="s">
        <v>1012</v>
      </c>
      <c r="OAL3" s="3" t="s">
        <v>1012</v>
      </c>
      <c r="OAM3" s="3" t="s">
        <v>1012</v>
      </c>
      <c r="OAN3" s="3" t="s">
        <v>1012</v>
      </c>
      <c r="OAO3" s="3" t="s">
        <v>1012</v>
      </c>
      <c r="OAP3" s="3" t="s">
        <v>1012</v>
      </c>
      <c r="OAQ3" s="3" t="s">
        <v>1012</v>
      </c>
      <c r="OAR3" s="3" t="s">
        <v>1012</v>
      </c>
      <c r="OAS3" s="3" t="s">
        <v>1012</v>
      </c>
      <c r="OAT3" s="3" t="s">
        <v>1012</v>
      </c>
      <c r="OAU3" s="3" t="s">
        <v>1012</v>
      </c>
      <c r="OAV3" s="3" t="s">
        <v>1012</v>
      </c>
      <c r="OAW3" s="3" t="s">
        <v>1012</v>
      </c>
      <c r="OAX3" s="3" t="s">
        <v>1012</v>
      </c>
      <c r="OAY3" s="3" t="s">
        <v>1012</v>
      </c>
      <c r="OAZ3" s="3" t="s">
        <v>1012</v>
      </c>
      <c r="OBA3" s="3" t="s">
        <v>1012</v>
      </c>
      <c r="OBB3" s="3" t="s">
        <v>1012</v>
      </c>
      <c r="OBC3" s="3" t="s">
        <v>1012</v>
      </c>
      <c r="OBD3" s="3" t="s">
        <v>1012</v>
      </c>
      <c r="OBE3" s="3" t="s">
        <v>1012</v>
      </c>
      <c r="OBF3" s="3" t="s">
        <v>1012</v>
      </c>
      <c r="OBG3" s="3" t="s">
        <v>1012</v>
      </c>
      <c r="OBH3" s="3" t="s">
        <v>1012</v>
      </c>
      <c r="OBI3" s="3" t="s">
        <v>1012</v>
      </c>
      <c r="OBJ3" s="3" t="s">
        <v>1012</v>
      </c>
      <c r="OBK3" s="3" t="s">
        <v>1012</v>
      </c>
      <c r="OBL3" s="3" t="s">
        <v>1012</v>
      </c>
      <c r="OBM3" s="3" t="s">
        <v>1012</v>
      </c>
      <c r="OBN3" s="3" t="s">
        <v>1012</v>
      </c>
      <c r="OBO3" s="3" t="s">
        <v>1012</v>
      </c>
      <c r="OBP3" s="3" t="s">
        <v>1012</v>
      </c>
      <c r="OBQ3" s="3" t="s">
        <v>1012</v>
      </c>
      <c r="OBR3" s="3" t="s">
        <v>1012</v>
      </c>
      <c r="OBS3" s="3" t="s">
        <v>1012</v>
      </c>
      <c r="OBT3" s="3" t="s">
        <v>1012</v>
      </c>
      <c r="OBU3" s="3" t="s">
        <v>1012</v>
      </c>
      <c r="OBV3" s="3" t="s">
        <v>1012</v>
      </c>
      <c r="OBW3" s="3" t="s">
        <v>1012</v>
      </c>
      <c r="OBX3" s="3" t="s">
        <v>1012</v>
      </c>
      <c r="OBY3" s="3" t="s">
        <v>1012</v>
      </c>
      <c r="OBZ3" s="3" t="s">
        <v>1012</v>
      </c>
      <c r="OCA3" s="3" t="s">
        <v>1012</v>
      </c>
      <c r="OCB3" s="3" t="s">
        <v>1012</v>
      </c>
      <c r="OCC3" s="3" t="s">
        <v>1012</v>
      </c>
      <c r="OCD3" s="3" t="s">
        <v>1012</v>
      </c>
      <c r="OCE3" s="3" t="s">
        <v>1012</v>
      </c>
      <c r="OCF3" s="3" t="s">
        <v>1012</v>
      </c>
      <c r="OCG3" s="3" t="s">
        <v>1012</v>
      </c>
      <c r="OCH3" s="3" t="s">
        <v>1012</v>
      </c>
      <c r="OCI3" s="3" t="s">
        <v>1012</v>
      </c>
      <c r="OCJ3" s="3" t="s">
        <v>1012</v>
      </c>
      <c r="OCK3" s="3" t="s">
        <v>1012</v>
      </c>
      <c r="OCL3" s="3" t="s">
        <v>1012</v>
      </c>
      <c r="OCM3" s="3" t="s">
        <v>1012</v>
      </c>
      <c r="OCN3" s="3" t="s">
        <v>1012</v>
      </c>
      <c r="OCO3" s="3" t="s">
        <v>1012</v>
      </c>
      <c r="OCP3" s="3" t="s">
        <v>1012</v>
      </c>
      <c r="OCQ3" s="3" t="s">
        <v>1012</v>
      </c>
      <c r="OCR3" s="3" t="s">
        <v>1012</v>
      </c>
      <c r="OCS3" s="3" t="s">
        <v>1012</v>
      </c>
      <c r="OCT3" s="3" t="s">
        <v>1012</v>
      </c>
      <c r="OCU3" s="3" t="s">
        <v>1012</v>
      </c>
      <c r="OCV3" s="3" t="s">
        <v>1012</v>
      </c>
      <c r="OCW3" s="3" t="s">
        <v>1012</v>
      </c>
      <c r="OCX3" s="3" t="s">
        <v>1012</v>
      </c>
      <c r="OCY3" s="3" t="s">
        <v>1012</v>
      </c>
      <c r="OCZ3" s="3" t="s">
        <v>1012</v>
      </c>
      <c r="ODA3" s="3" t="s">
        <v>1012</v>
      </c>
      <c r="ODB3" s="3" t="s">
        <v>1012</v>
      </c>
      <c r="ODC3" s="3" t="s">
        <v>1012</v>
      </c>
      <c r="ODD3" s="3" t="s">
        <v>1012</v>
      </c>
      <c r="ODE3" s="3" t="s">
        <v>1012</v>
      </c>
      <c r="ODF3" s="3" t="s">
        <v>1012</v>
      </c>
      <c r="ODG3" s="3" t="s">
        <v>1012</v>
      </c>
      <c r="ODH3" s="3" t="s">
        <v>1012</v>
      </c>
      <c r="ODI3" s="3" t="s">
        <v>1012</v>
      </c>
      <c r="ODJ3" s="3" t="s">
        <v>1012</v>
      </c>
      <c r="ODK3" s="3" t="s">
        <v>1012</v>
      </c>
      <c r="ODL3" s="3" t="s">
        <v>1012</v>
      </c>
      <c r="ODM3" s="3" t="s">
        <v>1012</v>
      </c>
      <c r="ODN3" s="3" t="s">
        <v>1012</v>
      </c>
      <c r="ODO3" s="3" t="s">
        <v>1012</v>
      </c>
      <c r="ODP3" s="3" t="s">
        <v>1012</v>
      </c>
      <c r="ODQ3" s="3" t="s">
        <v>1012</v>
      </c>
      <c r="ODR3" s="3" t="s">
        <v>1012</v>
      </c>
      <c r="ODS3" s="3" t="s">
        <v>1012</v>
      </c>
      <c r="ODT3" s="3" t="s">
        <v>1012</v>
      </c>
      <c r="ODU3" s="3" t="s">
        <v>1012</v>
      </c>
      <c r="ODV3" s="3" t="s">
        <v>1012</v>
      </c>
      <c r="ODW3" s="3" t="s">
        <v>1012</v>
      </c>
      <c r="ODX3" s="3" t="s">
        <v>1012</v>
      </c>
      <c r="ODY3" s="3" t="s">
        <v>1012</v>
      </c>
      <c r="ODZ3" s="3" t="s">
        <v>1012</v>
      </c>
      <c r="OEA3" s="3" t="s">
        <v>1012</v>
      </c>
      <c r="OEB3" s="3" t="s">
        <v>1012</v>
      </c>
      <c r="OEC3" s="3" t="s">
        <v>1012</v>
      </c>
      <c r="OED3" s="3" t="s">
        <v>1012</v>
      </c>
      <c r="OEE3" s="3" t="s">
        <v>1012</v>
      </c>
      <c r="OEF3" s="3" t="s">
        <v>1012</v>
      </c>
      <c r="OEG3" s="3" t="s">
        <v>1012</v>
      </c>
      <c r="OEH3" s="3" t="s">
        <v>1012</v>
      </c>
      <c r="OEI3" s="3" t="s">
        <v>1012</v>
      </c>
      <c r="OEJ3" s="3" t="s">
        <v>1012</v>
      </c>
      <c r="OEK3" s="3" t="s">
        <v>1012</v>
      </c>
      <c r="OEL3" s="3" t="s">
        <v>1012</v>
      </c>
      <c r="OEM3" s="3" t="s">
        <v>1012</v>
      </c>
      <c r="OEN3" s="3" t="s">
        <v>1012</v>
      </c>
      <c r="OEO3" s="3" t="s">
        <v>1012</v>
      </c>
      <c r="OEP3" s="3" t="s">
        <v>1012</v>
      </c>
      <c r="OEQ3" s="3" t="s">
        <v>1012</v>
      </c>
      <c r="OER3" s="3" t="s">
        <v>1012</v>
      </c>
      <c r="OES3" s="3" t="s">
        <v>1012</v>
      </c>
      <c r="OET3" s="3" t="s">
        <v>1012</v>
      </c>
      <c r="OEU3" s="3" t="s">
        <v>1012</v>
      </c>
      <c r="OEV3" s="3" t="s">
        <v>1012</v>
      </c>
      <c r="OEW3" s="3" t="s">
        <v>1012</v>
      </c>
      <c r="OEX3" s="3" t="s">
        <v>1012</v>
      </c>
      <c r="OEY3" s="3" t="s">
        <v>1012</v>
      </c>
      <c r="OEZ3" s="3" t="s">
        <v>1012</v>
      </c>
      <c r="OFA3" s="3" t="s">
        <v>1012</v>
      </c>
      <c r="OFB3" s="3" t="s">
        <v>1012</v>
      </c>
      <c r="OFC3" s="3" t="s">
        <v>1012</v>
      </c>
      <c r="OFD3" s="3" t="s">
        <v>1012</v>
      </c>
      <c r="OFE3" s="3" t="s">
        <v>1012</v>
      </c>
      <c r="OFF3" s="3" t="s">
        <v>1012</v>
      </c>
      <c r="OFG3" s="3" t="s">
        <v>1012</v>
      </c>
      <c r="OFH3" s="3" t="s">
        <v>1012</v>
      </c>
      <c r="OFI3" s="3" t="s">
        <v>1012</v>
      </c>
      <c r="OFJ3" s="3" t="s">
        <v>1012</v>
      </c>
      <c r="OFK3" s="3" t="s">
        <v>1012</v>
      </c>
      <c r="OFL3" s="3" t="s">
        <v>1012</v>
      </c>
      <c r="OFM3" s="3" t="s">
        <v>1012</v>
      </c>
      <c r="OFN3" s="3" t="s">
        <v>1012</v>
      </c>
      <c r="OFO3" s="3" t="s">
        <v>1012</v>
      </c>
      <c r="OFP3" s="3" t="s">
        <v>1012</v>
      </c>
      <c r="OFQ3" s="3" t="s">
        <v>1012</v>
      </c>
      <c r="OFR3" s="3" t="s">
        <v>1012</v>
      </c>
      <c r="OFS3" s="3" t="s">
        <v>1012</v>
      </c>
      <c r="OFT3" s="3" t="s">
        <v>1012</v>
      </c>
      <c r="OFU3" s="3" t="s">
        <v>1012</v>
      </c>
      <c r="OFV3" s="3" t="s">
        <v>1012</v>
      </c>
      <c r="OFW3" s="3" t="s">
        <v>1012</v>
      </c>
      <c r="OFX3" s="3" t="s">
        <v>1012</v>
      </c>
      <c r="OFY3" s="3" t="s">
        <v>1012</v>
      </c>
      <c r="OFZ3" s="3" t="s">
        <v>1012</v>
      </c>
      <c r="OGA3" s="3" t="s">
        <v>1012</v>
      </c>
      <c r="OGB3" s="3" t="s">
        <v>1012</v>
      </c>
      <c r="OGC3" s="3" t="s">
        <v>1012</v>
      </c>
      <c r="OGD3" s="3" t="s">
        <v>1012</v>
      </c>
      <c r="OGE3" s="3" t="s">
        <v>1012</v>
      </c>
      <c r="OGF3" s="3" t="s">
        <v>1012</v>
      </c>
      <c r="OGG3" s="3" t="s">
        <v>1012</v>
      </c>
      <c r="OGH3" s="3" t="s">
        <v>1012</v>
      </c>
      <c r="OGI3" s="3" t="s">
        <v>1012</v>
      </c>
      <c r="OGJ3" s="3" t="s">
        <v>1012</v>
      </c>
      <c r="OGK3" s="3" t="s">
        <v>1012</v>
      </c>
      <c r="OGL3" s="3" t="s">
        <v>1012</v>
      </c>
      <c r="OGM3" s="3" t="s">
        <v>1012</v>
      </c>
      <c r="OGN3" s="3" t="s">
        <v>1012</v>
      </c>
      <c r="OGO3" s="3" t="s">
        <v>1012</v>
      </c>
      <c r="OGP3" s="3" t="s">
        <v>1012</v>
      </c>
      <c r="OGQ3" s="3" t="s">
        <v>1012</v>
      </c>
      <c r="OGR3" s="3" t="s">
        <v>1012</v>
      </c>
      <c r="OGS3" s="3" t="s">
        <v>1012</v>
      </c>
      <c r="OGT3" s="3" t="s">
        <v>1012</v>
      </c>
      <c r="OGU3" s="3" t="s">
        <v>1012</v>
      </c>
      <c r="OGV3" s="3" t="s">
        <v>1012</v>
      </c>
      <c r="OGW3" s="3" t="s">
        <v>1012</v>
      </c>
      <c r="OGX3" s="3" t="s">
        <v>1012</v>
      </c>
      <c r="OGY3" s="3" t="s">
        <v>1012</v>
      </c>
      <c r="OGZ3" s="3" t="s">
        <v>1012</v>
      </c>
      <c r="OHA3" s="3" t="s">
        <v>1012</v>
      </c>
      <c r="OHB3" s="3" t="s">
        <v>1012</v>
      </c>
      <c r="OHC3" s="3" t="s">
        <v>1012</v>
      </c>
      <c r="OHD3" s="3" t="s">
        <v>1012</v>
      </c>
      <c r="OHE3" s="3" t="s">
        <v>1012</v>
      </c>
      <c r="OHF3" s="3" t="s">
        <v>1012</v>
      </c>
      <c r="OHG3" s="3" t="s">
        <v>1012</v>
      </c>
      <c r="OHH3" s="3" t="s">
        <v>1012</v>
      </c>
      <c r="OHI3" s="3" t="s">
        <v>1012</v>
      </c>
      <c r="OHJ3" s="3" t="s">
        <v>1012</v>
      </c>
      <c r="OHK3" s="3" t="s">
        <v>1012</v>
      </c>
      <c r="OHL3" s="3" t="s">
        <v>1012</v>
      </c>
      <c r="OHM3" s="3" t="s">
        <v>1012</v>
      </c>
      <c r="OHN3" s="3" t="s">
        <v>1012</v>
      </c>
      <c r="OHO3" s="3" t="s">
        <v>1012</v>
      </c>
      <c r="OHP3" s="3" t="s">
        <v>1012</v>
      </c>
      <c r="OHQ3" s="3" t="s">
        <v>1012</v>
      </c>
      <c r="OHR3" s="3" t="s">
        <v>1012</v>
      </c>
      <c r="OHS3" s="3" t="s">
        <v>1012</v>
      </c>
      <c r="OHT3" s="3" t="s">
        <v>1012</v>
      </c>
      <c r="OHU3" s="3" t="s">
        <v>1012</v>
      </c>
      <c r="OHV3" s="3" t="s">
        <v>1012</v>
      </c>
      <c r="OHW3" s="3" t="s">
        <v>1012</v>
      </c>
      <c r="OHX3" s="3" t="s">
        <v>1012</v>
      </c>
      <c r="OHY3" s="3" t="s">
        <v>1012</v>
      </c>
      <c r="OHZ3" s="3" t="s">
        <v>1012</v>
      </c>
      <c r="OIA3" s="3" t="s">
        <v>1012</v>
      </c>
      <c r="OIB3" s="3" t="s">
        <v>1012</v>
      </c>
      <c r="OIC3" s="3" t="s">
        <v>1012</v>
      </c>
      <c r="OID3" s="3" t="s">
        <v>1012</v>
      </c>
      <c r="OIE3" s="3" t="s">
        <v>1012</v>
      </c>
      <c r="OIF3" s="3" t="s">
        <v>1012</v>
      </c>
      <c r="OIG3" s="3" t="s">
        <v>1012</v>
      </c>
      <c r="OIH3" s="3" t="s">
        <v>1012</v>
      </c>
      <c r="OII3" s="3" t="s">
        <v>1012</v>
      </c>
      <c r="OIJ3" s="3" t="s">
        <v>1012</v>
      </c>
      <c r="OIK3" s="3" t="s">
        <v>1012</v>
      </c>
      <c r="OIL3" s="3" t="s">
        <v>1012</v>
      </c>
      <c r="OIM3" s="3" t="s">
        <v>1012</v>
      </c>
      <c r="OIN3" s="3" t="s">
        <v>1012</v>
      </c>
      <c r="OIO3" s="3" t="s">
        <v>1012</v>
      </c>
      <c r="OIP3" s="3" t="s">
        <v>1012</v>
      </c>
      <c r="OIQ3" s="3" t="s">
        <v>1012</v>
      </c>
      <c r="OIR3" s="3" t="s">
        <v>1012</v>
      </c>
      <c r="OIS3" s="3" t="s">
        <v>1012</v>
      </c>
      <c r="OIT3" s="3" t="s">
        <v>1012</v>
      </c>
      <c r="OIU3" s="3" t="s">
        <v>1012</v>
      </c>
      <c r="OIV3" s="3" t="s">
        <v>1012</v>
      </c>
      <c r="OIW3" s="3" t="s">
        <v>1012</v>
      </c>
      <c r="OIX3" s="3" t="s">
        <v>1012</v>
      </c>
      <c r="OIY3" s="3" t="s">
        <v>1012</v>
      </c>
      <c r="OIZ3" s="3" t="s">
        <v>1012</v>
      </c>
      <c r="OJA3" s="3" t="s">
        <v>1012</v>
      </c>
      <c r="OJB3" s="3" t="s">
        <v>1012</v>
      </c>
      <c r="OJC3" s="3" t="s">
        <v>1012</v>
      </c>
      <c r="OJD3" s="3" t="s">
        <v>1012</v>
      </c>
      <c r="OJE3" s="3" t="s">
        <v>1012</v>
      </c>
      <c r="OJF3" s="3" t="s">
        <v>1012</v>
      </c>
      <c r="OJG3" s="3" t="s">
        <v>1012</v>
      </c>
      <c r="OJH3" s="3" t="s">
        <v>1012</v>
      </c>
      <c r="OJI3" s="3" t="s">
        <v>1012</v>
      </c>
      <c r="OJJ3" s="3" t="s">
        <v>1012</v>
      </c>
      <c r="OJK3" s="3" t="s">
        <v>1012</v>
      </c>
      <c r="OJL3" s="3" t="s">
        <v>1012</v>
      </c>
      <c r="OJM3" s="3" t="s">
        <v>1012</v>
      </c>
      <c r="OJN3" s="3" t="s">
        <v>1012</v>
      </c>
      <c r="OJO3" s="3" t="s">
        <v>1012</v>
      </c>
      <c r="OJP3" s="3" t="s">
        <v>1012</v>
      </c>
      <c r="OJQ3" s="3" t="s">
        <v>1012</v>
      </c>
      <c r="OJR3" s="3" t="s">
        <v>1012</v>
      </c>
      <c r="OJS3" s="3" t="s">
        <v>1012</v>
      </c>
      <c r="OJT3" s="3" t="s">
        <v>1012</v>
      </c>
      <c r="OJU3" s="3" t="s">
        <v>1012</v>
      </c>
      <c r="OJV3" s="3" t="s">
        <v>1012</v>
      </c>
      <c r="OJW3" s="3" t="s">
        <v>1012</v>
      </c>
      <c r="OJX3" s="3" t="s">
        <v>1012</v>
      </c>
      <c r="OJY3" s="3" t="s">
        <v>1012</v>
      </c>
      <c r="OJZ3" s="3" t="s">
        <v>1012</v>
      </c>
      <c r="OKA3" s="3" t="s">
        <v>1012</v>
      </c>
      <c r="OKB3" s="3" t="s">
        <v>1012</v>
      </c>
      <c r="OKC3" s="3" t="s">
        <v>1012</v>
      </c>
      <c r="OKD3" s="3" t="s">
        <v>1012</v>
      </c>
      <c r="OKE3" s="3" t="s">
        <v>1012</v>
      </c>
      <c r="OKF3" s="3" t="s">
        <v>1012</v>
      </c>
      <c r="OKG3" s="3" t="s">
        <v>1012</v>
      </c>
      <c r="OKH3" s="3" t="s">
        <v>1012</v>
      </c>
      <c r="OKI3" s="3" t="s">
        <v>1012</v>
      </c>
      <c r="OKJ3" s="3" t="s">
        <v>1012</v>
      </c>
      <c r="OKK3" s="3" t="s">
        <v>1012</v>
      </c>
      <c r="OKL3" s="3" t="s">
        <v>1012</v>
      </c>
      <c r="OKM3" s="3" t="s">
        <v>1012</v>
      </c>
      <c r="OKN3" s="3" t="s">
        <v>1012</v>
      </c>
      <c r="OKO3" s="3" t="s">
        <v>1012</v>
      </c>
      <c r="OKP3" s="3" t="s">
        <v>1012</v>
      </c>
      <c r="OKQ3" s="3" t="s">
        <v>1012</v>
      </c>
      <c r="OKR3" s="3" t="s">
        <v>1012</v>
      </c>
      <c r="OKS3" s="3" t="s">
        <v>1012</v>
      </c>
      <c r="OKT3" s="3" t="s">
        <v>1012</v>
      </c>
      <c r="OKU3" s="3" t="s">
        <v>1012</v>
      </c>
      <c r="OKV3" s="3" t="s">
        <v>1012</v>
      </c>
      <c r="OKW3" s="3" t="s">
        <v>1012</v>
      </c>
      <c r="OKX3" s="3" t="s">
        <v>1012</v>
      </c>
      <c r="OKY3" s="3" t="s">
        <v>1012</v>
      </c>
      <c r="OKZ3" s="3" t="s">
        <v>1012</v>
      </c>
      <c r="OLA3" s="3" t="s">
        <v>1012</v>
      </c>
      <c r="OLB3" s="3" t="s">
        <v>1012</v>
      </c>
      <c r="OLC3" s="3" t="s">
        <v>1012</v>
      </c>
      <c r="OLD3" s="3" t="s">
        <v>1012</v>
      </c>
      <c r="OLE3" s="3" t="s">
        <v>1012</v>
      </c>
      <c r="OLF3" s="3" t="s">
        <v>1012</v>
      </c>
      <c r="OLG3" s="3" t="s">
        <v>1012</v>
      </c>
      <c r="OLH3" s="3" t="s">
        <v>1012</v>
      </c>
      <c r="OLI3" s="3" t="s">
        <v>1012</v>
      </c>
      <c r="OLJ3" s="3" t="s">
        <v>1012</v>
      </c>
      <c r="OLK3" s="3" t="s">
        <v>1012</v>
      </c>
      <c r="OLL3" s="3" t="s">
        <v>1012</v>
      </c>
      <c r="OLM3" s="3" t="s">
        <v>1012</v>
      </c>
      <c r="OLN3" s="3" t="s">
        <v>1012</v>
      </c>
      <c r="OLO3" s="3" t="s">
        <v>1012</v>
      </c>
      <c r="OLP3" s="3" t="s">
        <v>1012</v>
      </c>
      <c r="OLQ3" s="3" t="s">
        <v>1012</v>
      </c>
      <c r="OLR3" s="3" t="s">
        <v>1012</v>
      </c>
      <c r="OLS3" s="3" t="s">
        <v>1012</v>
      </c>
      <c r="OLT3" s="3" t="s">
        <v>1012</v>
      </c>
      <c r="OLU3" s="3" t="s">
        <v>1012</v>
      </c>
      <c r="OLV3" s="3" t="s">
        <v>1012</v>
      </c>
      <c r="OLW3" s="3" t="s">
        <v>1012</v>
      </c>
      <c r="OLX3" s="3" t="s">
        <v>1012</v>
      </c>
      <c r="OLY3" s="3" t="s">
        <v>1012</v>
      </c>
      <c r="OLZ3" s="3" t="s">
        <v>1012</v>
      </c>
      <c r="OMA3" s="3" t="s">
        <v>1012</v>
      </c>
      <c r="OMB3" s="3" t="s">
        <v>1012</v>
      </c>
      <c r="OMC3" s="3" t="s">
        <v>1012</v>
      </c>
      <c r="OMD3" s="3" t="s">
        <v>1012</v>
      </c>
      <c r="OME3" s="3" t="s">
        <v>1012</v>
      </c>
      <c r="OMF3" s="3" t="s">
        <v>1012</v>
      </c>
      <c r="OMG3" s="3" t="s">
        <v>1012</v>
      </c>
      <c r="OMH3" s="3" t="s">
        <v>1012</v>
      </c>
      <c r="OMI3" s="3" t="s">
        <v>1012</v>
      </c>
      <c r="OMJ3" s="3" t="s">
        <v>1012</v>
      </c>
      <c r="OMK3" s="3" t="s">
        <v>1012</v>
      </c>
      <c r="OML3" s="3" t="s">
        <v>1012</v>
      </c>
      <c r="OMM3" s="3" t="s">
        <v>1012</v>
      </c>
      <c r="OMN3" s="3" t="s">
        <v>1012</v>
      </c>
      <c r="OMO3" s="3" t="s">
        <v>1012</v>
      </c>
      <c r="OMP3" s="3" t="s">
        <v>1012</v>
      </c>
      <c r="OMQ3" s="3" t="s">
        <v>1012</v>
      </c>
      <c r="OMR3" s="3" t="s">
        <v>1012</v>
      </c>
      <c r="OMS3" s="3" t="s">
        <v>1012</v>
      </c>
      <c r="OMT3" s="3" t="s">
        <v>1012</v>
      </c>
      <c r="OMU3" s="3" t="s">
        <v>1012</v>
      </c>
      <c r="OMV3" s="3" t="s">
        <v>1012</v>
      </c>
      <c r="OMW3" s="3" t="s">
        <v>1012</v>
      </c>
      <c r="OMX3" s="3" t="s">
        <v>1012</v>
      </c>
      <c r="OMY3" s="3" t="s">
        <v>1012</v>
      </c>
      <c r="OMZ3" s="3" t="s">
        <v>1012</v>
      </c>
      <c r="ONA3" s="3" t="s">
        <v>1012</v>
      </c>
      <c r="ONB3" s="3" t="s">
        <v>1012</v>
      </c>
      <c r="ONC3" s="3" t="s">
        <v>1012</v>
      </c>
      <c r="OND3" s="3" t="s">
        <v>1012</v>
      </c>
      <c r="ONE3" s="3" t="s">
        <v>1012</v>
      </c>
      <c r="ONF3" s="3" t="s">
        <v>1012</v>
      </c>
      <c r="ONG3" s="3" t="s">
        <v>1012</v>
      </c>
      <c r="ONH3" s="3" t="s">
        <v>1012</v>
      </c>
      <c r="ONI3" s="3" t="s">
        <v>1012</v>
      </c>
      <c r="ONJ3" s="3" t="s">
        <v>1012</v>
      </c>
      <c r="ONK3" s="3" t="s">
        <v>1012</v>
      </c>
      <c r="ONL3" s="3" t="s">
        <v>1012</v>
      </c>
      <c r="ONM3" s="3" t="s">
        <v>1012</v>
      </c>
      <c r="ONN3" s="3" t="s">
        <v>1012</v>
      </c>
      <c r="ONO3" s="3" t="s">
        <v>1012</v>
      </c>
      <c r="ONP3" s="3" t="s">
        <v>1012</v>
      </c>
      <c r="ONQ3" s="3" t="s">
        <v>1012</v>
      </c>
      <c r="ONR3" s="3" t="s">
        <v>1012</v>
      </c>
      <c r="ONS3" s="3" t="s">
        <v>1012</v>
      </c>
      <c r="ONT3" s="3" t="s">
        <v>1012</v>
      </c>
      <c r="ONU3" s="3" t="s">
        <v>1012</v>
      </c>
      <c r="ONV3" s="3" t="s">
        <v>1012</v>
      </c>
      <c r="ONW3" s="3" t="s">
        <v>1012</v>
      </c>
      <c r="ONX3" s="3" t="s">
        <v>1012</v>
      </c>
      <c r="ONY3" s="3" t="s">
        <v>1012</v>
      </c>
      <c r="ONZ3" s="3" t="s">
        <v>1012</v>
      </c>
      <c r="OOA3" s="3" t="s">
        <v>1012</v>
      </c>
      <c r="OOB3" s="3" t="s">
        <v>1012</v>
      </c>
      <c r="OOC3" s="3" t="s">
        <v>1012</v>
      </c>
      <c r="OOD3" s="3" t="s">
        <v>1012</v>
      </c>
      <c r="OOE3" s="3" t="s">
        <v>1012</v>
      </c>
      <c r="OOF3" s="3" t="s">
        <v>1012</v>
      </c>
      <c r="OOG3" s="3" t="s">
        <v>1012</v>
      </c>
      <c r="OOH3" s="3" t="s">
        <v>1012</v>
      </c>
      <c r="OOI3" s="3" t="s">
        <v>1012</v>
      </c>
      <c r="OOJ3" s="3" t="s">
        <v>1012</v>
      </c>
      <c r="OOK3" s="3" t="s">
        <v>1012</v>
      </c>
      <c r="OOL3" s="3" t="s">
        <v>1012</v>
      </c>
      <c r="OOM3" s="3" t="s">
        <v>1012</v>
      </c>
      <c r="OON3" s="3" t="s">
        <v>1012</v>
      </c>
      <c r="OOO3" s="3" t="s">
        <v>1012</v>
      </c>
      <c r="OOP3" s="3" t="s">
        <v>1012</v>
      </c>
      <c r="OOQ3" s="3" t="s">
        <v>1012</v>
      </c>
      <c r="OOR3" s="3" t="s">
        <v>1012</v>
      </c>
      <c r="OOS3" s="3" t="s">
        <v>1012</v>
      </c>
      <c r="OOT3" s="3" t="s">
        <v>1012</v>
      </c>
      <c r="OOU3" s="3" t="s">
        <v>1012</v>
      </c>
      <c r="OOV3" s="3" t="s">
        <v>1012</v>
      </c>
      <c r="OOW3" s="3" t="s">
        <v>1012</v>
      </c>
      <c r="OOX3" s="3" t="s">
        <v>1012</v>
      </c>
      <c r="OOY3" s="3" t="s">
        <v>1012</v>
      </c>
      <c r="OOZ3" s="3" t="s">
        <v>1012</v>
      </c>
      <c r="OPA3" s="3" t="s">
        <v>1012</v>
      </c>
      <c r="OPB3" s="3" t="s">
        <v>1012</v>
      </c>
      <c r="OPC3" s="3" t="s">
        <v>1012</v>
      </c>
      <c r="OPD3" s="3" t="s">
        <v>1012</v>
      </c>
      <c r="OPE3" s="3" t="s">
        <v>1012</v>
      </c>
      <c r="OPF3" s="3" t="s">
        <v>1012</v>
      </c>
      <c r="OPG3" s="3" t="s">
        <v>1012</v>
      </c>
      <c r="OPH3" s="3" t="s">
        <v>1012</v>
      </c>
      <c r="OPI3" s="3" t="s">
        <v>1012</v>
      </c>
      <c r="OPJ3" s="3" t="s">
        <v>1012</v>
      </c>
      <c r="OPK3" s="3" t="s">
        <v>1012</v>
      </c>
      <c r="OPL3" s="3" t="s">
        <v>1012</v>
      </c>
      <c r="OPM3" s="3" t="s">
        <v>1012</v>
      </c>
      <c r="OPN3" s="3" t="s">
        <v>1012</v>
      </c>
      <c r="OPO3" s="3" t="s">
        <v>1012</v>
      </c>
      <c r="OPP3" s="3" t="s">
        <v>1012</v>
      </c>
      <c r="OPQ3" s="3" t="s">
        <v>1012</v>
      </c>
      <c r="OPR3" s="3" t="s">
        <v>1012</v>
      </c>
      <c r="OPS3" s="3" t="s">
        <v>1012</v>
      </c>
      <c r="OPT3" s="3" t="s">
        <v>1012</v>
      </c>
      <c r="OPU3" s="3" t="s">
        <v>1012</v>
      </c>
      <c r="OPV3" s="3" t="s">
        <v>1012</v>
      </c>
      <c r="OPW3" s="3" t="s">
        <v>1012</v>
      </c>
      <c r="OPX3" s="3" t="s">
        <v>1012</v>
      </c>
      <c r="OPY3" s="3" t="s">
        <v>1012</v>
      </c>
      <c r="OPZ3" s="3" t="s">
        <v>1012</v>
      </c>
      <c r="OQA3" s="3" t="s">
        <v>1012</v>
      </c>
      <c r="OQB3" s="3" t="s">
        <v>1012</v>
      </c>
      <c r="OQC3" s="3" t="s">
        <v>1012</v>
      </c>
      <c r="OQD3" s="3" t="s">
        <v>1012</v>
      </c>
      <c r="OQE3" s="3" t="s">
        <v>1012</v>
      </c>
      <c r="OQF3" s="3" t="s">
        <v>1012</v>
      </c>
      <c r="OQG3" s="3" t="s">
        <v>1012</v>
      </c>
      <c r="OQH3" s="3" t="s">
        <v>1012</v>
      </c>
      <c r="OQI3" s="3" t="s">
        <v>1012</v>
      </c>
      <c r="OQJ3" s="3" t="s">
        <v>1012</v>
      </c>
      <c r="OQK3" s="3" t="s">
        <v>1012</v>
      </c>
      <c r="OQL3" s="3" t="s">
        <v>1012</v>
      </c>
      <c r="OQM3" s="3" t="s">
        <v>1012</v>
      </c>
      <c r="OQN3" s="3" t="s">
        <v>1012</v>
      </c>
      <c r="OQO3" s="3" t="s">
        <v>1012</v>
      </c>
      <c r="OQP3" s="3" t="s">
        <v>1012</v>
      </c>
      <c r="OQQ3" s="3" t="s">
        <v>1012</v>
      </c>
      <c r="OQR3" s="3" t="s">
        <v>1012</v>
      </c>
      <c r="OQS3" s="3" t="s">
        <v>1012</v>
      </c>
      <c r="OQT3" s="3" t="s">
        <v>1012</v>
      </c>
      <c r="OQU3" s="3" t="s">
        <v>1012</v>
      </c>
      <c r="OQV3" s="3" t="s">
        <v>1012</v>
      </c>
      <c r="OQW3" s="3" t="s">
        <v>1012</v>
      </c>
      <c r="OQX3" s="3" t="s">
        <v>1012</v>
      </c>
      <c r="OQY3" s="3" t="s">
        <v>1012</v>
      </c>
      <c r="OQZ3" s="3" t="s">
        <v>1012</v>
      </c>
      <c r="ORA3" s="3" t="s">
        <v>1012</v>
      </c>
      <c r="ORB3" s="3" t="s">
        <v>1012</v>
      </c>
      <c r="ORC3" s="3" t="s">
        <v>1012</v>
      </c>
      <c r="ORD3" s="3" t="s">
        <v>1012</v>
      </c>
      <c r="ORE3" s="3" t="s">
        <v>1012</v>
      </c>
      <c r="ORF3" s="3" t="s">
        <v>1012</v>
      </c>
      <c r="ORG3" s="3" t="s">
        <v>1012</v>
      </c>
      <c r="ORH3" s="3" t="s">
        <v>1012</v>
      </c>
      <c r="ORI3" s="3" t="s">
        <v>1012</v>
      </c>
      <c r="ORJ3" s="3" t="s">
        <v>1012</v>
      </c>
      <c r="ORK3" s="3" t="s">
        <v>1012</v>
      </c>
      <c r="ORL3" s="3" t="s">
        <v>1012</v>
      </c>
      <c r="ORM3" s="3" t="s">
        <v>1012</v>
      </c>
      <c r="ORN3" s="3" t="s">
        <v>1012</v>
      </c>
      <c r="ORO3" s="3" t="s">
        <v>1012</v>
      </c>
      <c r="ORP3" s="3" t="s">
        <v>1012</v>
      </c>
      <c r="ORQ3" s="3" t="s">
        <v>1012</v>
      </c>
      <c r="ORR3" s="3" t="s">
        <v>1012</v>
      </c>
      <c r="ORS3" s="3" t="s">
        <v>1012</v>
      </c>
      <c r="ORT3" s="3" t="s">
        <v>1012</v>
      </c>
      <c r="ORU3" s="3" t="s">
        <v>1012</v>
      </c>
      <c r="ORV3" s="3" t="s">
        <v>1012</v>
      </c>
      <c r="ORW3" s="3" t="s">
        <v>1012</v>
      </c>
      <c r="ORX3" s="3" t="s">
        <v>1012</v>
      </c>
      <c r="ORY3" s="3" t="s">
        <v>1012</v>
      </c>
      <c r="ORZ3" s="3" t="s">
        <v>1012</v>
      </c>
      <c r="OSA3" s="3" t="s">
        <v>1012</v>
      </c>
      <c r="OSB3" s="3" t="s">
        <v>1012</v>
      </c>
      <c r="OSC3" s="3" t="s">
        <v>1012</v>
      </c>
      <c r="OSD3" s="3" t="s">
        <v>1012</v>
      </c>
      <c r="OSE3" s="3" t="s">
        <v>1012</v>
      </c>
      <c r="OSF3" s="3" t="s">
        <v>1012</v>
      </c>
      <c r="OSG3" s="3" t="s">
        <v>1012</v>
      </c>
      <c r="OSH3" s="3" t="s">
        <v>1012</v>
      </c>
      <c r="OSI3" s="3" t="s">
        <v>1012</v>
      </c>
      <c r="OSJ3" s="3" t="s">
        <v>1012</v>
      </c>
      <c r="OSK3" s="3" t="s">
        <v>1012</v>
      </c>
      <c r="OSL3" s="3" t="s">
        <v>1012</v>
      </c>
      <c r="OSM3" s="3" t="s">
        <v>1012</v>
      </c>
      <c r="OSN3" s="3" t="s">
        <v>1012</v>
      </c>
      <c r="OSO3" s="3" t="s">
        <v>1012</v>
      </c>
      <c r="OSP3" s="3" t="s">
        <v>1012</v>
      </c>
      <c r="OSQ3" s="3" t="s">
        <v>1012</v>
      </c>
      <c r="OSR3" s="3" t="s">
        <v>1012</v>
      </c>
      <c r="OSS3" s="3" t="s">
        <v>1012</v>
      </c>
      <c r="OST3" s="3" t="s">
        <v>1012</v>
      </c>
      <c r="OSU3" s="3" t="s">
        <v>1012</v>
      </c>
      <c r="OSV3" s="3" t="s">
        <v>1012</v>
      </c>
      <c r="OSW3" s="3" t="s">
        <v>1012</v>
      </c>
      <c r="OSX3" s="3" t="s">
        <v>1012</v>
      </c>
      <c r="OSY3" s="3" t="s">
        <v>1012</v>
      </c>
      <c r="OSZ3" s="3" t="s">
        <v>1012</v>
      </c>
      <c r="OTA3" s="3" t="s">
        <v>1012</v>
      </c>
      <c r="OTB3" s="3" t="s">
        <v>1012</v>
      </c>
      <c r="OTC3" s="3" t="s">
        <v>1012</v>
      </c>
      <c r="OTD3" s="3" t="s">
        <v>1012</v>
      </c>
      <c r="OTE3" s="3" t="s">
        <v>1012</v>
      </c>
      <c r="OTF3" s="3" t="s">
        <v>1012</v>
      </c>
      <c r="OTG3" s="3" t="s">
        <v>1012</v>
      </c>
      <c r="OTH3" s="3" t="s">
        <v>1012</v>
      </c>
      <c r="OTI3" s="3" t="s">
        <v>1012</v>
      </c>
      <c r="OTJ3" s="3" t="s">
        <v>1012</v>
      </c>
      <c r="OTK3" s="3" t="s">
        <v>1012</v>
      </c>
      <c r="OTL3" s="3" t="s">
        <v>1012</v>
      </c>
      <c r="OTM3" s="3" t="s">
        <v>1012</v>
      </c>
      <c r="OTN3" s="3" t="s">
        <v>1012</v>
      </c>
      <c r="OTO3" s="3" t="s">
        <v>1012</v>
      </c>
      <c r="OTP3" s="3" t="s">
        <v>1012</v>
      </c>
      <c r="OTQ3" s="3" t="s">
        <v>1012</v>
      </c>
      <c r="OTR3" s="3" t="s">
        <v>1012</v>
      </c>
      <c r="OTS3" s="3" t="s">
        <v>1012</v>
      </c>
      <c r="OTT3" s="3" t="s">
        <v>1012</v>
      </c>
      <c r="OTU3" s="3" t="s">
        <v>1012</v>
      </c>
      <c r="OTV3" s="3" t="s">
        <v>1012</v>
      </c>
      <c r="OTW3" s="3" t="s">
        <v>1012</v>
      </c>
      <c r="OTX3" s="3" t="s">
        <v>1012</v>
      </c>
      <c r="OTY3" s="3" t="s">
        <v>1012</v>
      </c>
      <c r="OTZ3" s="3" t="s">
        <v>1012</v>
      </c>
      <c r="OUA3" s="3" t="s">
        <v>1012</v>
      </c>
      <c r="OUB3" s="3" t="s">
        <v>1012</v>
      </c>
      <c r="OUC3" s="3" t="s">
        <v>1012</v>
      </c>
      <c r="OUD3" s="3" t="s">
        <v>1012</v>
      </c>
      <c r="OUE3" s="3" t="s">
        <v>1012</v>
      </c>
      <c r="OUF3" s="3" t="s">
        <v>1012</v>
      </c>
      <c r="OUG3" s="3" t="s">
        <v>1012</v>
      </c>
      <c r="OUH3" s="3" t="s">
        <v>1012</v>
      </c>
      <c r="OUI3" s="3" t="s">
        <v>1012</v>
      </c>
      <c r="OUJ3" s="3" t="s">
        <v>1012</v>
      </c>
      <c r="OUK3" s="3" t="s">
        <v>1012</v>
      </c>
      <c r="OUL3" s="3" t="s">
        <v>1012</v>
      </c>
      <c r="OUM3" s="3" t="s">
        <v>1012</v>
      </c>
      <c r="OUN3" s="3" t="s">
        <v>1012</v>
      </c>
      <c r="OUO3" s="3" t="s">
        <v>1012</v>
      </c>
      <c r="OUP3" s="3" t="s">
        <v>1012</v>
      </c>
      <c r="OUQ3" s="3" t="s">
        <v>1012</v>
      </c>
      <c r="OUR3" s="3" t="s">
        <v>1012</v>
      </c>
      <c r="OUS3" s="3" t="s">
        <v>1012</v>
      </c>
      <c r="OUT3" s="3" t="s">
        <v>1012</v>
      </c>
      <c r="OUU3" s="3" t="s">
        <v>1012</v>
      </c>
      <c r="OUV3" s="3" t="s">
        <v>1012</v>
      </c>
      <c r="OUW3" s="3" t="s">
        <v>1012</v>
      </c>
      <c r="OUX3" s="3" t="s">
        <v>1012</v>
      </c>
      <c r="OUY3" s="3" t="s">
        <v>1012</v>
      </c>
      <c r="OUZ3" s="3" t="s">
        <v>1012</v>
      </c>
      <c r="OVA3" s="3" t="s">
        <v>1012</v>
      </c>
      <c r="OVB3" s="3" t="s">
        <v>1012</v>
      </c>
      <c r="OVC3" s="3" t="s">
        <v>1012</v>
      </c>
      <c r="OVD3" s="3" t="s">
        <v>1012</v>
      </c>
      <c r="OVE3" s="3" t="s">
        <v>1012</v>
      </c>
      <c r="OVF3" s="3" t="s">
        <v>1012</v>
      </c>
      <c r="OVG3" s="3" t="s">
        <v>1012</v>
      </c>
      <c r="OVH3" s="3" t="s">
        <v>1012</v>
      </c>
      <c r="OVI3" s="3" t="s">
        <v>1012</v>
      </c>
      <c r="OVJ3" s="3" t="s">
        <v>1012</v>
      </c>
      <c r="OVK3" s="3" t="s">
        <v>1012</v>
      </c>
      <c r="OVL3" s="3" t="s">
        <v>1012</v>
      </c>
      <c r="OVM3" s="3" t="s">
        <v>1012</v>
      </c>
      <c r="OVN3" s="3" t="s">
        <v>1012</v>
      </c>
      <c r="OVO3" s="3" t="s">
        <v>1012</v>
      </c>
      <c r="OVP3" s="3" t="s">
        <v>1012</v>
      </c>
      <c r="OVQ3" s="3" t="s">
        <v>1012</v>
      </c>
      <c r="OVR3" s="3" t="s">
        <v>1012</v>
      </c>
      <c r="OVS3" s="3" t="s">
        <v>1012</v>
      </c>
      <c r="OVT3" s="3" t="s">
        <v>1012</v>
      </c>
      <c r="OVU3" s="3" t="s">
        <v>1012</v>
      </c>
      <c r="OVV3" s="3" t="s">
        <v>1012</v>
      </c>
      <c r="OVW3" s="3" t="s">
        <v>1012</v>
      </c>
      <c r="OVX3" s="3" t="s">
        <v>1012</v>
      </c>
      <c r="OVY3" s="3" t="s">
        <v>1012</v>
      </c>
      <c r="OVZ3" s="3" t="s">
        <v>1012</v>
      </c>
      <c r="OWA3" s="3" t="s">
        <v>1012</v>
      </c>
      <c r="OWB3" s="3" t="s">
        <v>1012</v>
      </c>
      <c r="OWC3" s="3" t="s">
        <v>1012</v>
      </c>
      <c r="OWD3" s="3" t="s">
        <v>1012</v>
      </c>
      <c r="OWE3" s="3" t="s">
        <v>1012</v>
      </c>
      <c r="OWF3" s="3" t="s">
        <v>1012</v>
      </c>
      <c r="OWG3" s="3" t="s">
        <v>1012</v>
      </c>
      <c r="OWH3" s="3" t="s">
        <v>1012</v>
      </c>
      <c r="OWI3" s="3" t="s">
        <v>1012</v>
      </c>
      <c r="OWJ3" s="3" t="s">
        <v>1012</v>
      </c>
      <c r="OWK3" s="3" t="s">
        <v>1012</v>
      </c>
      <c r="OWL3" s="3" t="s">
        <v>1012</v>
      </c>
      <c r="OWM3" s="3" t="s">
        <v>1012</v>
      </c>
      <c r="OWN3" s="3" t="s">
        <v>1012</v>
      </c>
      <c r="OWO3" s="3" t="s">
        <v>1012</v>
      </c>
      <c r="OWP3" s="3" t="s">
        <v>1012</v>
      </c>
      <c r="OWQ3" s="3" t="s">
        <v>1012</v>
      </c>
      <c r="OWR3" s="3" t="s">
        <v>1012</v>
      </c>
      <c r="OWS3" s="3" t="s">
        <v>1012</v>
      </c>
      <c r="OWT3" s="3" t="s">
        <v>1012</v>
      </c>
      <c r="OWU3" s="3" t="s">
        <v>1012</v>
      </c>
      <c r="OWV3" s="3" t="s">
        <v>1012</v>
      </c>
      <c r="OWW3" s="3" t="s">
        <v>1012</v>
      </c>
      <c r="OWX3" s="3" t="s">
        <v>1012</v>
      </c>
      <c r="OWY3" s="3" t="s">
        <v>1012</v>
      </c>
      <c r="OWZ3" s="3" t="s">
        <v>1012</v>
      </c>
      <c r="OXA3" s="3" t="s">
        <v>1012</v>
      </c>
      <c r="OXB3" s="3" t="s">
        <v>1012</v>
      </c>
      <c r="OXC3" s="3" t="s">
        <v>1012</v>
      </c>
      <c r="OXD3" s="3" t="s">
        <v>1012</v>
      </c>
      <c r="OXE3" s="3" t="s">
        <v>1012</v>
      </c>
      <c r="OXF3" s="3" t="s">
        <v>1012</v>
      </c>
      <c r="OXG3" s="3" t="s">
        <v>1012</v>
      </c>
      <c r="OXH3" s="3" t="s">
        <v>1012</v>
      </c>
      <c r="OXI3" s="3" t="s">
        <v>1012</v>
      </c>
      <c r="OXJ3" s="3" t="s">
        <v>1012</v>
      </c>
      <c r="OXK3" s="3" t="s">
        <v>1012</v>
      </c>
      <c r="OXL3" s="3" t="s">
        <v>1012</v>
      </c>
      <c r="OXM3" s="3" t="s">
        <v>1012</v>
      </c>
      <c r="OXN3" s="3" t="s">
        <v>1012</v>
      </c>
      <c r="OXO3" s="3" t="s">
        <v>1012</v>
      </c>
      <c r="OXP3" s="3" t="s">
        <v>1012</v>
      </c>
      <c r="OXQ3" s="3" t="s">
        <v>1012</v>
      </c>
      <c r="OXR3" s="3" t="s">
        <v>1012</v>
      </c>
      <c r="OXS3" s="3" t="s">
        <v>1012</v>
      </c>
      <c r="OXT3" s="3" t="s">
        <v>1012</v>
      </c>
      <c r="OXU3" s="3" t="s">
        <v>1012</v>
      </c>
      <c r="OXV3" s="3" t="s">
        <v>1012</v>
      </c>
      <c r="OXW3" s="3" t="s">
        <v>1012</v>
      </c>
      <c r="OXX3" s="3" t="s">
        <v>1012</v>
      </c>
      <c r="OXY3" s="3" t="s">
        <v>1012</v>
      </c>
      <c r="OXZ3" s="3" t="s">
        <v>1012</v>
      </c>
      <c r="OYA3" s="3" t="s">
        <v>1012</v>
      </c>
      <c r="OYB3" s="3" t="s">
        <v>1012</v>
      </c>
      <c r="OYC3" s="3" t="s">
        <v>1012</v>
      </c>
      <c r="OYD3" s="3" t="s">
        <v>1012</v>
      </c>
      <c r="OYE3" s="3" t="s">
        <v>1012</v>
      </c>
      <c r="OYF3" s="3" t="s">
        <v>1012</v>
      </c>
      <c r="OYG3" s="3" t="s">
        <v>1012</v>
      </c>
      <c r="OYH3" s="3" t="s">
        <v>1012</v>
      </c>
      <c r="OYI3" s="3" t="s">
        <v>1012</v>
      </c>
      <c r="OYJ3" s="3" t="s">
        <v>1012</v>
      </c>
      <c r="OYK3" s="3" t="s">
        <v>1012</v>
      </c>
      <c r="OYL3" s="3" t="s">
        <v>1012</v>
      </c>
      <c r="OYM3" s="3" t="s">
        <v>1012</v>
      </c>
      <c r="OYN3" s="3" t="s">
        <v>1012</v>
      </c>
      <c r="OYO3" s="3" t="s">
        <v>1012</v>
      </c>
      <c r="OYP3" s="3" t="s">
        <v>1012</v>
      </c>
      <c r="OYQ3" s="3" t="s">
        <v>1012</v>
      </c>
      <c r="OYR3" s="3" t="s">
        <v>1012</v>
      </c>
      <c r="OYS3" s="3" t="s">
        <v>1012</v>
      </c>
      <c r="OYT3" s="3" t="s">
        <v>1012</v>
      </c>
      <c r="OYU3" s="3" t="s">
        <v>1012</v>
      </c>
      <c r="OYV3" s="3" t="s">
        <v>1012</v>
      </c>
      <c r="OYW3" s="3" t="s">
        <v>1012</v>
      </c>
      <c r="OYX3" s="3" t="s">
        <v>1012</v>
      </c>
      <c r="OYY3" s="3" t="s">
        <v>1012</v>
      </c>
      <c r="OYZ3" s="3" t="s">
        <v>1012</v>
      </c>
      <c r="OZA3" s="3" t="s">
        <v>1012</v>
      </c>
      <c r="OZB3" s="3" t="s">
        <v>1012</v>
      </c>
      <c r="OZC3" s="3" t="s">
        <v>1012</v>
      </c>
      <c r="OZD3" s="3" t="s">
        <v>1012</v>
      </c>
      <c r="OZE3" s="3" t="s">
        <v>1012</v>
      </c>
      <c r="OZF3" s="3" t="s">
        <v>1012</v>
      </c>
      <c r="OZG3" s="3" t="s">
        <v>1012</v>
      </c>
      <c r="OZH3" s="3" t="s">
        <v>1012</v>
      </c>
      <c r="OZI3" s="3" t="s">
        <v>1012</v>
      </c>
      <c r="OZJ3" s="3" t="s">
        <v>1012</v>
      </c>
      <c r="OZK3" s="3" t="s">
        <v>1012</v>
      </c>
      <c r="OZL3" s="3" t="s">
        <v>1012</v>
      </c>
      <c r="OZM3" s="3" t="s">
        <v>1012</v>
      </c>
      <c r="OZN3" s="3" t="s">
        <v>1012</v>
      </c>
      <c r="OZO3" s="3" t="s">
        <v>1012</v>
      </c>
      <c r="OZP3" s="3" t="s">
        <v>1012</v>
      </c>
      <c r="OZQ3" s="3" t="s">
        <v>1012</v>
      </c>
      <c r="OZR3" s="3" t="s">
        <v>1012</v>
      </c>
      <c r="OZS3" s="3" t="s">
        <v>1012</v>
      </c>
      <c r="OZT3" s="3" t="s">
        <v>1012</v>
      </c>
      <c r="OZU3" s="3" t="s">
        <v>1012</v>
      </c>
      <c r="OZV3" s="3" t="s">
        <v>1012</v>
      </c>
      <c r="OZW3" s="3" t="s">
        <v>1012</v>
      </c>
      <c r="OZX3" s="3" t="s">
        <v>1012</v>
      </c>
      <c r="OZY3" s="3" t="s">
        <v>1012</v>
      </c>
      <c r="OZZ3" s="3" t="s">
        <v>1012</v>
      </c>
      <c r="PAA3" s="3" t="s">
        <v>1012</v>
      </c>
      <c r="PAB3" s="3" t="s">
        <v>1012</v>
      </c>
      <c r="PAC3" s="3" t="s">
        <v>1012</v>
      </c>
      <c r="PAD3" s="3" t="s">
        <v>1012</v>
      </c>
      <c r="PAE3" s="3" t="s">
        <v>1012</v>
      </c>
      <c r="PAF3" s="3" t="s">
        <v>1012</v>
      </c>
      <c r="PAG3" s="3" t="s">
        <v>1012</v>
      </c>
      <c r="PAH3" s="3" t="s">
        <v>1012</v>
      </c>
      <c r="PAI3" s="3" t="s">
        <v>1012</v>
      </c>
      <c r="PAJ3" s="3" t="s">
        <v>1012</v>
      </c>
      <c r="PAK3" s="3" t="s">
        <v>1012</v>
      </c>
      <c r="PAL3" s="3" t="s">
        <v>1012</v>
      </c>
      <c r="PAM3" s="3" t="s">
        <v>1012</v>
      </c>
      <c r="PAN3" s="3" t="s">
        <v>1012</v>
      </c>
      <c r="PAO3" s="3" t="s">
        <v>1012</v>
      </c>
      <c r="PAP3" s="3" t="s">
        <v>1012</v>
      </c>
      <c r="PAQ3" s="3" t="s">
        <v>1012</v>
      </c>
      <c r="PAR3" s="3" t="s">
        <v>1012</v>
      </c>
      <c r="PAS3" s="3" t="s">
        <v>1012</v>
      </c>
      <c r="PAT3" s="3" t="s">
        <v>1012</v>
      </c>
      <c r="PAU3" s="3" t="s">
        <v>1012</v>
      </c>
      <c r="PAV3" s="3" t="s">
        <v>1012</v>
      </c>
      <c r="PAW3" s="3" t="s">
        <v>1012</v>
      </c>
      <c r="PAX3" s="3" t="s">
        <v>1012</v>
      </c>
      <c r="PAY3" s="3" t="s">
        <v>1012</v>
      </c>
      <c r="PAZ3" s="3" t="s">
        <v>1012</v>
      </c>
      <c r="PBA3" s="3" t="s">
        <v>1012</v>
      </c>
      <c r="PBB3" s="3" t="s">
        <v>1012</v>
      </c>
      <c r="PBC3" s="3" t="s">
        <v>1012</v>
      </c>
      <c r="PBD3" s="3" t="s">
        <v>1012</v>
      </c>
      <c r="PBE3" s="3" t="s">
        <v>1012</v>
      </c>
      <c r="PBF3" s="3" t="s">
        <v>1012</v>
      </c>
      <c r="PBG3" s="3" t="s">
        <v>1012</v>
      </c>
      <c r="PBH3" s="3" t="s">
        <v>1012</v>
      </c>
      <c r="PBI3" s="3" t="s">
        <v>1012</v>
      </c>
      <c r="PBJ3" s="3" t="s">
        <v>1012</v>
      </c>
      <c r="PBK3" s="3" t="s">
        <v>1012</v>
      </c>
      <c r="PBL3" s="3" t="s">
        <v>1012</v>
      </c>
      <c r="PBM3" s="3" t="s">
        <v>1012</v>
      </c>
      <c r="PBN3" s="3" t="s">
        <v>1012</v>
      </c>
      <c r="PBO3" s="3" t="s">
        <v>1012</v>
      </c>
      <c r="PBP3" s="3" t="s">
        <v>1012</v>
      </c>
      <c r="PBQ3" s="3" t="s">
        <v>1012</v>
      </c>
      <c r="PBR3" s="3" t="s">
        <v>1012</v>
      </c>
      <c r="PBS3" s="3" t="s">
        <v>1012</v>
      </c>
      <c r="PBT3" s="3" t="s">
        <v>1012</v>
      </c>
      <c r="PBU3" s="3" t="s">
        <v>1012</v>
      </c>
      <c r="PBV3" s="3" t="s">
        <v>1012</v>
      </c>
      <c r="PBW3" s="3" t="s">
        <v>1012</v>
      </c>
      <c r="PBX3" s="3" t="s">
        <v>1012</v>
      </c>
      <c r="PBY3" s="3" t="s">
        <v>1012</v>
      </c>
      <c r="PBZ3" s="3" t="s">
        <v>1012</v>
      </c>
      <c r="PCA3" s="3" t="s">
        <v>1012</v>
      </c>
      <c r="PCB3" s="3" t="s">
        <v>1012</v>
      </c>
      <c r="PCC3" s="3" t="s">
        <v>1012</v>
      </c>
      <c r="PCD3" s="3" t="s">
        <v>1012</v>
      </c>
      <c r="PCE3" s="3" t="s">
        <v>1012</v>
      </c>
      <c r="PCF3" s="3" t="s">
        <v>1012</v>
      </c>
      <c r="PCG3" s="3" t="s">
        <v>1012</v>
      </c>
      <c r="PCH3" s="3" t="s">
        <v>1012</v>
      </c>
      <c r="PCI3" s="3" t="s">
        <v>1012</v>
      </c>
      <c r="PCJ3" s="3" t="s">
        <v>1012</v>
      </c>
      <c r="PCK3" s="3" t="s">
        <v>1012</v>
      </c>
      <c r="PCL3" s="3" t="s">
        <v>1012</v>
      </c>
      <c r="PCM3" s="3" t="s">
        <v>1012</v>
      </c>
      <c r="PCN3" s="3" t="s">
        <v>1012</v>
      </c>
      <c r="PCO3" s="3" t="s">
        <v>1012</v>
      </c>
      <c r="PCP3" s="3" t="s">
        <v>1012</v>
      </c>
      <c r="PCQ3" s="3" t="s">
        <v>1012</v>
      </c>
      <c r="PCR3" s="3" t="s">
        <v>1012</v>
      </c>
      <c r="PCS3" s="3" t="s">
        <v>1012</v>
      </c>
      <c r="PCT3" s="3" t="s">
        <v>1012</v>
      </c>
      <c r="PCU3" s="3" t="s">
        <v>1012</v>
      </c>
      <c r="PCV3" s="3" t="s">
        <v>1012</v>
      </c>
      <c r="PCW3" s="3" t="s">
        <v>1012</v>
      </c>
      <c r="PCX3" s="3" t="s">
        <v>1012</v>
      </c>
      <c r="PCY3" s="3" t="s">
        <v>1012</v>
      </c>
      <c r="PCZ3" s="3" t="s">
        <v>1012</v>
      </c>
      <c r="PDA3" s="3" t="s">
        <v>1012</v>
      </c>
      <c r="PDB3" s="3" t="s">
        <v>1012</v>
      </c>
      <c r="PDC3" s="3" t="s">
        <v>1012</v>
      </c>
      <c r="PDD3" s="3" t="s">
        <v>1012</v>
      </c>
      <c r="PDE3" s="3" t="s">
        <v>1012</v>
      </c>
      <c r="PDF3" s="3" t="s">
        <v>1012</v>
      </c>
      <c r="PDG3" s="3" t="s">
        <v>1012</v>
      </c>
      <c r="PDH3" s="3" t="s">
        <v>1012</v>
      </c>
      <c r="PDI3" s="3" t="s">
        <v>1012</v>
      </c>
      <c r="PDJ3" s="3" t="s">
        <v>1012</v>
      </c>
      <c r="PDK3" s="3" t="s">
        <v>1012</v>
      </c>
      <c r="PDL3" s="3" t="s">
        <v>1012</v>
      </c>
      <c r="PDM3" s="3" t="s">
        <v>1012</v>
      </c>
      <c r="PDN3" s="3" t="s">
        <v>1012</v>
      </c>
      <c r="PDO3" s="3" t="s">
        <v>1012</v>
      </c>
      <c r="PDP3" s="3" t="s">
        <v>1012</v>
      </c>
      <c r="PDQ3" s="3" t="s">
        <v>1012</v>
      </c>
      <c r="PDR3" s="3" t="s">
        <v>1012</v>
      </c>
      <c r="PDS3" s="3" t="s">
        <v>1012</v>
      </c>
      <c r="PDT3" s="3" t="s">
        <v>1012</v>
      </c>
      <c r="PDU3" s="3" t="s">
        <v>1012</v>
      </c>
      <c r="PDV3" s="3" t="s">
        <v>1012</v>
      </c>
      <c r="PDW3" s="3" t="s">
        <v>1012</v>
      </c>
      <c r="PDX3" s="3" t="s">
        <v>1012</v>
      </c>
      <c r="PDY3" s="3" t="s">
        <v>1012</v>
      </c>
      <c r="PDZ3" s="3" t="s">
        <v>1012</v>
      </c>
      <c r="PEA3" s="3" t="s">
        <v>1012</v>
      </c>
      <c r="PEB3" s="3" t="s">
        <v>1012</v>
      </c>
      <c r="PEC3" s="3" t="s">
        <v>1012</v>
      </c>
      <c r="PED3" s="3" t="s">
        <v>1012</v>
      </c>
      <c r="PEE3" s="3" t="s">
        <v>1012</v>
      </c>
      <c r="PEF3" s="3" t="s">
        <v>1012</v>
      </c>
      <c r="PEG3" s="3" t="s">
        <v>1012</v>
      </c>
      <c r="PEH3" s="3" t="s">
        <v>1012</v>
      </c>
      <c r="PEI3" s="3" t="s">
        <v>1012</v>
      </c>
      <c r="PEJ3" s="3" t="s">
        <v>1012</v>
      </c>
      <c r="PEK3" s="3" t="s">
        <v>1012</v>
      </c>
      <c r="PEL3" s="3" t="s">
        <v>1012</v>
      </c>
      <c r="PEM3" s="3" t="s">
        <v>1012</v>
      </c>
      <c r="PEN3" s="3" t="s">
        <v>1012</v>
      </c>
      <c r="PEO3" s="3" t="s">
        <v>1012</v>
      </c>
      <c r="PEP3" s="3" t="s">
        <v>1012</v>
      </c>
      <c r="PEQ3" s="3" t="s">
        <v>1012</v>
      </c>
      <c r="PER3" s="3" t="s">
        <v>1012</v>
      </c>
      <c r="PES3" s="3" t="s">
        <v>1012</v>
      </c>
      <c r="PET3" s="3" t="s">
        <v>1012</v>
      </c>
      <c r="PEU3" s="3" t="s">
        <v>1012</v>
      </c>
      <c r="PEV3" s="3" t="s">
        <v>1012</v>
      </c>
      <c r="PEW3" s="3" t="s">
        <v>1012</v>
      </c>
      <c r="PEX3" s="3" t="s">
        <v>1012</v>
      </c>
      <c r="PEY3" s="3" t="s">
        <v>1012</v>
      </c>
      <c r="PEZ3" s="3" t="s">
        <v>1012</v>
      </c>
      <c r="PFA3" s="3" t="s">
        <v>1012</v>
      </c>
      <c r="PFB3" s="3" t="s">
        <v>1012</v>
      </c>
      <c r="PFC3" s="3" t="s">
        <v>1012</v>
      </c>
      <c r="PFD3" s="3" t="s">
        <v>1012</v>
      </c>
      <c r="PFE3" s="3" t="s">
        <v>1012</v>
      </c>
      <c r="PFF3" s="3" t="s">
        <v>1012</v>
      </c>
      <c r="PFG3" s="3" t="s">
        <v>1012</v>
      </c>
      <c r="PFH3" s="3" t="s">
        <v>1012</v>
      </c>
      <c r="PFI3" s="3" t="s">
        <v>1012</v>
      </c>
      <c r="PFJ3" s="3" t="s">
        <v>1012</v>
      </c>
      <c r="PFK3" s="3" t="s">
        <v>1012</v>
      </c>
      <c r="PFL3" s="3" t="s">
        <v>1012</v>
      </c>
      <c r="PFM3" s="3" t="s">
        <v>1012</v>
      </c>
      <c r="PFN3" s="3" t="s">
        <v>1012</v>
      </c>
      <c r="PFO3" s="3" t="s">
        <v>1012</v>
      </c>
      <c r="PFP3" s="3" t="s">
        <v>1012</v>
      </c>
      <c r="PFQ3" s="3" t="s">
        <v>1012</v>
      </c>
      <c r="PFR3" s="3" t="s">
        <v>1012</v>
      </c>
      <c r="PFS3" s="3" t="s">
        <v>1012</v>
      </c>
      <c r="PFT3" s="3" t="s">
        <v>1012</v>
      </c>
      <c r="PFU3" s="3" t="s">
        <v>1012</v>
      </c>
      <c r="PFV3" s="3" t="s">
        <v>1012</v>
      </c>
      <c r="PFW3" s="3" t="s">
        <v>1012</v>
      </c>
      <c r="PFX3" s="3" t="s">
        <v>1012</v>
      </c>
      <c r="PFY3" s="3" t="s">
        <v>1012</v>
      </c>
      <c r="PFZ3" s="3" t="s">
        <v>1012</v>
      </c>
      <c r="PGA3" s="3" t="s">
        <v>1012</v>
      </c>
      <c r="PGB3" s="3" t="s">
        <v>1012</v>
      </c>
      <c r="PGC3" s="3" t="s">
        <v>1012</v>
      </c>
      <c r="PGD3" s="3" t="s">
        <v>1012</v>
      </c>
      <c r="PGE3" s="3" t="s">
        <v>1012</v>
      </c>
      <c r="PGF3" s="3" t="s">
        <v>1012</v>
      </c>
      <c r="PGG3" s="3" t="s">
        <v>1012</v>
      </c>
      <c r="PGH3" s="3" t="s">
        <v>1012</v>
      </c>
      <c r="PGI3" s="3" t="s">
        <v>1012</v>
      </c>
      <c r="PGJ3" s="3" t="s">
        <v>1012</v>
      </c>
      <c r="PGK3" s="3" t="s">
        <v>1012</v>
      </c>
      <c r="PGL3" s="3" t="s">
        <v>1012</v>
      </c>
      <c r="PGM3" s="3" t="s">
        <v>1012</v>
      </c>
      <c r="PGN3" s="3" t="s">
        <v>1012</v>
      </c>
      <c r="PGO3" s="3" t="s">
        <v>1012</v>
      </c>
      <c r="PGP3" s="3" t="s">
        <v>1012</v>
      </c>
      <c r="PGQ3" s="3" t="s">
        <v>1012</v>
      </c>
      <c r="PGR3" s="3" t="s">
        <v>1012</v>
      </c>
      <c r="PGS3" s="3" t="s">
        <v>1012</v>
      </c>
      <c r="PGT3" s="3" t="s">
        <v>1012</v>
      </c>
      <c r="PGU3" s="3" t="s">
        <v>1012</v>
      </c>
      <c r="PGV3" s="3" t="s">
        <v>1012</v>
      </c>
      <c r="PGW3" s="3" t="s">
        <v>1012</v>
      </c>
      <c r="PGX3" s="3" t="s">
        <v>1012</v>
      </c>
      <c r="PGY3" s="3" t="s">
        <v>1012</v>
      </c>
      <c r="PGZ3" s="3" t="s">
        <v>1012</v>
      </c>
      <c r="PHA3" s="3" t="s">
        <v>1012</v>
      </c>
      <c r="PHB3" s="3" t="s">
        <v>1012</v>
      </c>
      <c r="PHC3" s="3" t="s">
        <v>1012</v>
      </c>
      <c r="PHD3" s="3" t="s">
        <v>1012</v>
      </c>
      <c r="PHE3" s="3" t="s">
        <v>1012</v>
      </c>
      <c r="PHF3" s="3" t="s">
        <v>1012</v>
      </c>
      <c r="PHG3" s="3" t="s">
        <v>1012</v>
      </c>
      <c r="PHH3" s="3" t="s">
        <v>1012</v>
      </c>
      <c r="PHI3" s="3" t="s">
        <v>1012</v>
      </c>
      <c r="PHJ3" s="3" t="s">
        <v>1012</v>
      </c>
      <c r="PHK3" s="3" t="s">
        <v>1012</v>
      </c>
      <c r="PHL3" s="3" t="s">
        <v>1012</v>
      </c>
      <c r="PHM3" s="3" t="s">
        <v>1012</v>
      </c>
      <c r="PHN3" s="3" t="s">
        <v>1012</v>
      </c>
      <c r="PHO3" s="3" t="s">
        <v>1012</v>
      </c>
      <c r="PHP3" s="3" t="s">
        <v>1012</v>
      </c>
      <c r="PHQ3" s="3" t="s">
        <v>1012</v>
      </c>
      <c r="PHR3" s="3" t="s">
        <v>1012</v>
      </c>
      <c r="PHS3" s="3" t="s">
        <v>1012</v>
      </c>
      <c r="PHT3" s="3" t="s">
        <v>1012</v>
      </c>
      <c r="PHU3" s="3" t="s">
        <v>1012</v>
      </c>
      <c r="PHV3" s="3" t="s">
        <v>1012</v>
      </c>
      <c r="PHW3" s="3" t="s">
        <v>1012</v>
      </c>
      <c r="PHX3" s="3" t="s">
        <v>1012</v>
      </c>
      <c r="PHY3" s="3" t="s">
        <v>1012</v>
      </c>
      <c r="PHZ3" s="3" t="s">
        <v>1012</v>
      </c>
      <c r="PIA3" s="3" t="s">
        <v>1012</v>
      </c>
      <c r="PIB3" s="3" t="s">
        <v>1012</v>
      </c>
      <c r="PIC3" s="3" t="s">
        <v>1012</v>
      </c>
      <c r="PID3" s="3" t="s">
        <v>1012</v>
      </c>
      <c r="PIE3" s="3" t="s">
        <v>1012</v>
      </c>
      <c r="PIF3" s="3" t="s">
        <v>1012</v>
      </c>
      <c r="PIG3" s="3" t="s">
        <v>1012</v>
      </c>
      <c r="PIH3" s="3" t="s">
        <v>1012</v>
      </c>
      <c r="PII3" s="3" t="s">
        <v>1012</v>
      </c>
      <c r="PIJ3" s="3" t="s">
        <v>1012</v>
      </c>
      <c r="PIK3" s="3" t="s">
        <v>1012</v>
      </c>
      <c r="PIL3" s="3" t="s">
        <v>1012</v>
      </c>
      <c r="PIM3" s="3" t="s">
        <v>1012</v>
      </c>
      <c r="PIN3" s="3" t="s">
        <v>1012</v>
      </c>
      <c r="PIO3" s="3" t="s">
        <v>1012</v>
      </c>
      <c r="PIP3" s="3" t="s">
        <v>1012</v>
      </c>
      <c r="PIQ3" s="3" t="s">
        <v>1012</v>
      </c>
      <c r="PIR3" s="3" t="s">
        <v>1012</v>
      </c>
      <c r="PIS3" s="3" t="s">
        <v>1012</v>
      </c>
      <c r="PIT3" s="3" t="s">
        <v>1012</v>
      </c>
      <c r="PIU3" s="3" t="s">
        <v>1012</v>
      </c>
      <c r="PIV3" s="3" t="s">
        <v>1012</v>
      </c>
      <c r="PIW3" s="3" t="s">
        <v>1012</v>
      </c>
      <c r="PIX3" s="3" t="s">
        <v>1012</v>
      </c>
      <c r="PIY3" s="3" t="s">
        <v>1012</v>
      </c>
      <c r="PIZ3" s="3" t="s">
        <v>1012</v>
      </c>
      <c r="PJA3" s="3" t="s">
        <v>1012</v>
      </c>
      <c r="PJB3" s="3" t="s">
        <v>1012</v>
      </c>
      <c r="PJC3" s="3" t="s">
        <v>1012</v>
      </c>
      <c r="PJD3" s="3" t="s">
        <v>1012</v>
      </c>
      <c r="PJE3" s="3" t="s">
        <v>1012</v>
      </c>
      <c r="PJF3" s="3" t="s">
        <v>1012</v>
      </c>
      <c r="PJG3" s="3" t="s">
        <v>1012</v>
      </c>
      <c r="PJH3" s="3" t="s">
        <v>1012</v>
      </c>
      <c r="PJI3" s="3" t="s">
        <v>1012</v>
      </c>
      <c r="PJJ3" s="3" t="s">
        <v>1012</v>
      </c>
      <c r="PJK3" s="3" t="s">
        <v>1012</v>
      </c>
      <c r="PJL3" s="3" t="s">
        <v>1012</v>
      </c>
      <c r="PJM3" s="3" t="s">
        <v>1012</v>
      </c>
      <c r="PJN3" s="3" t="s">
        <v>1012</v>
      </c>
      <c r="PJO3" s="3" t="s">
        <v>1012</v>
      </c>
      <c r="PJP3" s="3" t="s">
        <v>1012</v>
      </c>
      <c r="PJQ3" s="3" t="s">
        <v>1012</v>
      </c>
      <c r="PJR3" s="3" t="s">
        <v>1012</v>
      </c>
      <c r="PJS3" s="3" t="s">
        <v>1012</v>
      </c>
      <c r="PJT3" s="3" t="s">
        <v>1012</v>
      </c>
      <c r="PJU3" s="3" t="s">
        <v>1012</v>
      </c>
      <c r="PJV3" s="3" t="s">
        <v>1012</v>
      </c>
      <c r="PJW3" s="3" t="s">
        <v>1012</v>
      </c>
      <c r="PJX3" s="3" t="s">
        <v>1012</v>
      </c>
      <c r="PJY3" s="3" t="s">
        <v>1012</v>
      </c>
      <c r="PJZ3" s="3" t="s">
        <v>1012</v>
      </c>
      <c r="PKA3" s="3" t="s">
        <v>1012</v>
      </c>
      <c r="PKB3" s="3" t="s">
        <v>1012</v>
      </c>
      <c r="PKC3" s="3" t="s">
        <v>1012</v>
      </c>
      <c r="PKD3" s="3" t="s">
        <v>1012</v>
      </c>
      <c r="PKE3" s="3" t="s">
        <v>1012</v>
      </c>
      <c r="PKF3" s="3" t="s">
        <v>1012</v>
      </c>
      <c r="PKG3" s="3" t="s">
        <v>1012</v>
      </c>
      <c r="PKH3" s="3" t="s">
        <v>1012</v>
      </c>
      <c r="PKI3" s="3" t="s">
        <v>1012</v>
      </c>
      <c r="PKJ3" s="3" t="s">
        <v>1012</v>
      </c>
      <c r="PKK3" s="3" t="s">
        <v>1012</v>
      </c>
      <c r="PKL3" s="3" t="s">
        <v>1012</v>
      </c>
      <c r="PKM3" s="3" t="s">
        <v>1012</v>
      </c>
      <c r="PKN3" s="3" t="s">
        <v>1012</v>
      </c>
      <c r="PKO3" s="3" t="s">
        <v>1012</v>
      </c>
      <c r="PKP3" s="3" t="s">
        <v>1012</v>
      </c>
      <c r="PKQ3" s="3" t="s">
        <v>1012</v>
      </c>
      <c r="PKR3" s="3" t="s">
        <v>1012</v>
      </c>
      <c r="PKS3" s="3" t="s">
        <v>1012</v>
      </c>
      <c r="PKT3" s="3" t="s">
        <v>1012</v>
      </c>
      <c r="PKU3" s="3" t="s">
        <v>1012</v>
      </c>
      <c r="PKV3" s="3" t="s">
        <v>1012</v>
      </c>
      <c r="PKW3" s="3" t="s">
        <v>1012</v>
      </c>
      <c r="PKX3" s="3" t="s">
        <v>1012</v>
      </c>
      <c r="PKY3" s="3" t="s">
        <v>1012</v>
      </c>
      <c r="PKZ3" s="3" t="s">
        <v>1012</v>
      </c>
      <c r="PLA3" s="3" t="s">
        <v>1012</v>
      </c>
      <c r="PLB3" s="3" t="s">
        <v>1012</v>
      </c>
      <c r="PLC3" s="3" t="s">
        <v>1012</v>
      </c>
      <c r="PLD3" s="3" t="s">
        <v>1012</v>
      </c>
      <c r="PLE3" s="3" t="s">
        <v>1012</v>
      </c>
      <c r="PLF3" s="3" t="s">
        <v>1012</v>
      </c>
      <c r="PLG3" s="3" t="s">
        <v>1012</v>
      </c>
      <c r="PLH3" s="3" t="s">
        <v>1012</v>
      </c>
      <c r="PLI3" s="3" t="s">
        <v>1012</v>
      </c>
      <c r="PLJ3" s="3" t="s">
        <v>1012</v>
      </c>
      <c r="PLK3" s="3" t="s">
        <v>1012</v>
      </c>
      <c r="PLL3" s="3" t="s">
        <v>1012</v>
      </c>
      <c r="PLM3" s="3" t="s">
        <v>1012</v>
      </c>
      <c r="PLN3" s="3" t="s">
        <v>1012</v>
      </c>
      <c r="PLO3" s="3" t="s">
        <v>1012</v>
      </c>
      <c r="PLP3" s="3" t="s">
        <v>1012</v>
      </c>
      <c r="PLQ3" s="3" t="s">
        <v>1012</v>
      </c>
      <c r="PLR3" s="3" t="s">
        <v>1012</v>
      </c>
      <c r="PLS3" s="3" t="s">
        <v>1012</v>
      </c>
      <c r="PLT3" s="3" t="s">
        <v>1012</v>
      </c>
      <c r="PLU3" s="3" t="s">
        <v>1012</v>
      </c>
      <c r="PLV3" s="3" t="s">
        <v>1012</v>
      </c>
      <c r="PLW3" s="3" t="s">
        <v>1012</v>
      </c>
      <c r="PLX3" s="3" t="s">
        <v>1012</v>
      </c>
      <c r="PLY3" s="3" t="s">
        <v>1012</v>
      </c>
      <c r="PLZ3" s="3" t="s">
        <v>1012</v>
      </c>
      <c r="PMA3" s="3" t="s">
        <v>1012</v>
      </c>
      <c r="PMB3" s="3" t="s">
        <v>1012</v>
      </c>
      <c r="PMC3" s="3" t="s">
        <v>1012</v>
      </c>
      <c r="PMD3" s="3" t="s">
        <v>1012</v>
      </c>
      <c r="PME3" s="3" t="s">
        <v>1012</v>
      </c>
      <c r="PMF3" s="3" t="s">
        <v>1012</v>
      </c>
      <c r="PMG3" s="3" t="s">
        <v>1012</v>
      </c>
      <c r="PMH3" s="3" t="s">
        <v>1012</v>
      </c>
      <c r="PMI3" s="3" t="s">
        <v>1012</v>
      </c>
      <c r="PMJ3" s="3" t="s">
        <v>1012</v>
      </c>
      <c r="PMK3" s="3" t="s">
        <v>1012</v>
      </c>
      <c r="PML3" s="3" t="s">
        <v>1012</v>
      </c>
      <c r="PMM3" s="3" t="s">
        <v>1012</v>
      </c>
      <c r="PMN3" s="3" t="s">
        <v>1012</v>
      </c>
      <c r="PMO3" s="3" t="s">
        <v>1012</v>
      </c>
      <c r="PMP3" s="3" t="s">
        <v>1012</v>
      </c>
      <c r="PMQ3" s="3" t="s">
        <v>1012</v>
      </c>
      <c r="PMR3" s="3" t="s">
        <v>1012</v>
      </c>
      <c r="PMS3" s="3" t="s">
        <v>1012</v>
      </c>
      <c r="PMT3" s="3" t="s">
        <v>1012</v>
      </c>
      <c r="PMU3" s="3" t="s">
        <v>1012</v>
      </c>
      <c r="PMV3" s="3" t="s">
        <v>1012</v>
      </c>
      <c r="PMW3" s="3" t="s">
        <v>1012</v>
      </c>
      <c r="PMX3" s="3" t="s">
        <v>1012</v>
      </c>
      <c r="PMY3" s="3" t="s">
        <v>1012</v>
      </c>
      <c r="PMZ3" s="3" t="s">
        <v>1012</v>
      </c>
      <c r="PNA3" s="3" t="s">
        <v>1012</v>
      </c>
      <c r="PNB3" s="3" t="s">
        <v>1012</v>
      </c>
      <c r="PNC3" s="3" t="s">
        <v>1012</v>
      </c>
      <c r="PND3" s="3" t="s">
        <v>1012</v>
      </c>
      <c r="PNE3" s="3" t="s">
        <v>1012</v>
      </c>
      <c r="PNF3" s="3" t="s">
        <v>1012</v>
      </c>
      <c r="PNG3" s="3" t="s">
        <v>1012</v>
      </c>
      <c r="PNH3" s="3" t="s">
        <v>1012</v>
      </c>
      <c r="PNI3" s="3" t="s">
        <v>1012</v>
      </c>
      <c r="PNJ3" s="3" t="s">
        <v>1012</v>
      </c>
      <c r="PNK3" s="3" t="s">
        <v>1012</v>
      </c>
      <c r="PNL3" s="3" t="s">
        <v>1012</v>
      </c>
      <c r="PNM3" s="3" t="s">
        <v>1012</v>
      </c>
      <c r="PNN3" s="3" t="s">
        <v>1012</v>
      </c>
      <c r="PNO3" s="3" t="s">
        <v>1012</v>
      </c>
      <c r="PNP3" s="3" t="s">
        <v>1012</v>
      </c>
      <c r="PNQ3" s="3" t="s">
        <v>1012</v>
      </c>
      <c r="PNR3" s="3" t="s">
        <v>1012</v>
      </c>
      <c r="PNS3" s="3" t="s">
        <v>1012</v>
      </c>
      <c r="PNT3" s="3" t="s">
        <v>1012</v>
      </c>
      <c r="PNU3" s="3" t="s">
        <v>1012</v>
      </c>
      <c r="PNV3" s="3" t="s">
        <v>1012</v>
      </c>
      <c r="PNW3" s="3" t="s">
        <v>1012</v>
      </c>
      <c r="PNX3" s="3" t="s">
        <v>1012</v>
      </c>
      <c r="PNY3" s="3" t="s">
        <v>1012</v>
      </c>
      <c r="PNZ3" s="3" t="s">
        <v>1012</v>
      </c>
      <c r="POA3" s="3" t="s">
        <v>1012</v>
      </c>
      <c r="POB3" s="3" t="s">
        <v>1012</v>
      </c>
      <c r="POC3" s="3" t="s">
        <v>1012</v>
      </c>
      <c r="POD3" s="3" t="s">
        <v>1012</v>
      </c>
      <c r="POE3" s="3" t="s">
        <v>1012</v>
      </c>
      <c r="POF3" s="3" t="s">
        <v>1012</v>
      </c>
      <c r="POG3" s="3" t="s">
        <v>1012</v>
      </c>
      <c r="POH3" s="3" t="s">
        <v>1012</v>
      </c>
      <c r="POI3" s="3" t="s">
        <v>1012</v>
      </c>
      <c r="POJ3" s="3" t="s">
        <v>1012</v>
      </c>
      <c r="POK3" s="3" t="s">
        <v>1012</v>
      </c>
      <c r="POL3" s="3" t="s">
        <v>1012</v>
      </c>
      <c r="POM3" s="3" t="s">
        <v>1012</v>
      </c>
      <c r="PON3" s="3" t="s">
        <v>1012</v>
      </c>
      <c r="POO3" s="3" t="s">
        <v>1012</v>
      </c>
      <c r="POP3" s="3" t="s">
        <v>1012</v>
      </c>
      <c r="POQ3" s="3" t="s">
        <v>1012</v>
      </c>
      <c r="POR3" s="3" t="s">
        <v>1012</v>
      </c>
      <c r="POS3" s="3" t="s">
        <v>1012</v>
      </c>
      <c r="POT3" s="3" t="s">
        <v>1012</v>
      </c>
      <c r="POU3" s="3" t="s">
        <v>1012</v>
      </c>
      <c r="POV3" s="3" t="s">
        <v>1012</v>
      </c>
      <c r="POW3" s="3" t="s">
        <v>1012</v>
      </c>
      <c r="POX3" s="3" t="s">
        <v>1012</v>
      </c>
      <c r="POY3" s="3" t="s">
        <v>1012</v>
      </c>
      <c r="POZ3" s="3" t="s">
        <v>1012</v>
      </c>
      <c r="PPA3" s="3" t="s">
        <v>1012</v>
      </c>
      <c r="PPB3" s="3" t="s">
        <v>1012</v>
      </c>
      <c r="PPC3" s="3" t="s">
        <v>1012</v>
      </c>
      <c r="PPD3" s="3" t="s">
        <v>1012</v>
      </c>
      <c r="PPE3" s="3" t="s">
        <v>1012</v>
      </c>
      <c r="PPF3" s="3" t="s">
        <v>1012</v>
      </c>
      <c r="PPG3" s="3" t="s">
        <v>1012</v>
      </c>
      <c r="PPH3" s="3" t="s">
        <v>1012</v>
      </c>
      <c r="PPI3" s="3" t="s">
        <v>1012</v>
      </c>
      <c r="PPJ3" s="3" t="s">
        <v>1012</v>
      </c>
      <c r="PPK3" s="3" t="s">
        <v>1012</v>
      </c>
      <c r="PPL3" s="3" t="s">
        <v>1012</v>
      </c>
      <c r="PPM3" s="3" t="s">
        <v>1012</v>
      </c>
      <c r="PPN3" s="3" t="s">
        <v>1012</v>
      </c>
      <c r="PPO3" s="3" t="s">
        <v>1012</v>
      </c>
      <c r="PPP3" s="3" t="s">
        <v>1012</v>
      </c>
      <c r="PPQ3" s="3" t="s">
        <v>1012</v>
      </c>
      <c r="PPR3" s="3" t="s">
        <v>1012</v>
      </c>
      <c r="PPS3" s="3" t="s">
        <v>1012</v>
      </c>
      <c r="PPT3" s="3" t="s">
        <v>1012</v>
      </c>
      <c r="PPU3" s="3" t="s">
        <v>1012</v>
      </c>
      <c r="PPV3" s="3" t="s">
        <v>1012</v>
      </c>
      <c r="PPW3" s="3" t="s">
        <v>1012</v>
      </c>
      <c r="PPX3" s="3" t="s">
        <v>1012</v>
      </c>
      <c r="PPY3" s="3" t="s">
        <v>1012</v>
      </c>
      <c r="PPZ3" s="3" t="s">
        <v>1012</v>
      </c>
      <c r="PQA3" s="3" t="s">
        <v>1012</v>
      </c>
      <c r="PQB3" s="3" t="s">
        <v>1012</v>
      </c>
      <c r="PQC3" s="3" t="s">
        <v>1012</v>
      </c>
      <c r="PQD3" s="3" t="s">
        <v>1012</v>
      </c>
      <c r="PQE3" s="3" t="s">
        <v>1012</v>
      </c>
      <c r="PQF3" s="3" t="s">
        <v>1012</v>
      </c>
      <c r="PQG3" s="3" t="s">
        <v>1012</v>
      </c>
      <c r="PQH3" s="3" t="s">
        <v>1012</v>
      </c>
      <c r="PQI3" s="3" t="s">
        <v>1012</v>
      </c>
      <c r="PQJ3" s="3" t="s">
        <v>1012</v>
      </c>
      <c r="PQK3" s="3" t="s">
        <v>1012</v>
      </c>
      <c r="PQL3" s="3" t="s">
        <v>1012</v>
      </c>
      <c r="PQM3" s="3" t="s">
        <v>1012</v>
      </c>
      <c r="PQN3" s="3" t="s">
        <v>1012</v>
      </c>
      <c r="PQO3" s="3" t="s">
        <v>1012</v>
      </c>
      <c r="PQP3" s="3" t="s">
        <v>1012</v>
      </c>
      <c r="PQQ3" s="3" t="s">
        <v>1012</v>
      </c>
      <c r="PQR3" s="3" t="s">
        <v>1012</v>
      </c>
      <c r="PQS3" s="3" t="s">
        <v>1012</v>
      </c>
      <c r="PQT3" s="3" t="s">
        <v>1012</v>
      </c>
      <c r="PQU3" s="3" t="s">
        <v>1012</v>
      </c>
      <c r="PQV3" s="3" t="s">
        <v>1012</v>
      </c>
      <c r="PQW3" s="3" t="s">
        <v>1012</v>
      </c>
      <c r="PQX3" s="3" t="s">
        <v>1012</v>
      </c>
      <c r="PQY3" s="3" t="s">
        <v>1012</v>
      </c>
      <c r="PQZ3" s="3" t="s">
        <v>1012</v>
      </c>
      <c r="PRA3" s="3" t="s">
        <v>1012</v>
      </c>
      <c r="PRB3" s="3" t="s">
        <v>1012</v>
      </c>
      <c r="PRC3" s="3" t="s">
        <v>1012</v>
      </c>
      <c r="PRD3" s="3" t="s">
        <v>1012</v>
      </c>
      <c r="PRE3" s="3" t="s">
        <v>1012</v>
      </c>
      <c r="PRF3" s="3" t="s">
        <v>1012</v>
      </c>
      <c r="PRG3" s="3" t="s">
        <v>1012</v>
      </c>
      <c r="PRH3" s="3" t="s">
        <v>1012</v>
      </c>
      <c r="PRI3" s="3" t="s">
        <v>1012</v>
      </c>
      <c r="PRJ3" s="3" t="s">
        <v>1012</v>
      </c>
      <c r="PRK3" s="3" t="s">
        <v>1012</v>
      </c>
      <c r="PRL3" s="3" t="s">
        <v>1012</v>
      </c>
      <c r="PRM3" s="3" t="s">
        <v>1012</v>
      </c>
      <c r="PRN3" s="3" t="s">
        <v>1012</v>
      </c>
      <c r="PRO3" s="3" t="s">
        <v>1012</v>
      </c>
      <c r="PRP3" s="3" t="s">
        <v>1012</v>
      </c>
      <c r="PRQ3" s="3" t="s">
        <v>1012</v>
      </c>
      <c r="PRR3" s="3" t="s">
        <v>1012</v>
      </c>
      <c r="PRS3" s="3" t="s">
        <v>1012</v>
      </c>
      <c r="PRT3" s="3" t="s">
        <v>1012</v>
      </c>
      <c r="PRU3" s="3" t="s">
        <v>1012</v>
      </c>
      <c r="PRV3" s="3" t="s">
        <v>1012</v>
      </c>
      <c r="PRW3" s="3" t="s">
        <v>1012</v>
      </c>
      <c r="PRX3" s="3" t="s">
        <v>1012</v>
      </c>
      <c r="PRY3" s="3" t="s">
        <v>1012</v>
      </c>
      <c r="PRZ3" s="3" t="s">
        <v>1012</v>
      </c>
      <c r="PSA3" s="3" t="s">
        <v>1012</v>
      </c>
      <c r="PSB3" s="3" t="s">
        <v>1012</v>
      </c>
      <c r="PSC3" s="3" t="s">
        <v>1012</v>
      </c>
      <c r="PSD3" s="3" t="s">
        <v>1012</v>
      </c>
      <c r="PSE3" s="3" t="s">
        <v>1012</v>
      </c>
      <c r="PSF3" s="3" t="s">
        <v>1012</v>
      </c>
      <c r="PSG3" s="3" t="s">
        <v>1012</v>
      </c>
      <c r="PSH3" s="3" t="s">
        <v>1012</v>
      </c>
      <c r="PSI3" s="3" t="s">
        <v>1012</v>
      </c>
      <c r="PSJ3" s="3" t="s">
        <v>1012</v>
      </c>
      <c r="PSK3" s="3" t="s">
        <v>1012</v>
      </c>
      <c r="PSL3" s="3" t="s">
        <v>1012</v>
      </c>
      <c r="PSM3" s="3" t="s">
        <v>1012</v>
      </c>
      <c r="PSN3" s="3" t="s">
        <v>1012</v>
      </c>
      <c r="PSO3" s="3" t="s">
        <v>1012</v>
      </c>
      <c r="PSP3" s="3" t="s">
        <v>1012</v>
      </c>
      <c r="PSQ3" s="3" t="s">
        <v>1012</v>
      </c>
      <c r="PSR3" s="3" t="s">
        <v>1012</v>
      </c>
      <c r="PSS3" s="3" t="s">
        <v>1012</v>
      </c>
      <c r="PST3" s="3" t="s">
        <v>1012</v>
      </c>
      <c r="PSU3" s="3" t="s">
        <v>1012</v>
      </c>
      <c r="PSV3" s="3" t="s">
        <v>1012</v>
      </c>
      <c r="PSW3" s="3" t="s">
        <v>1012</v>
      </c>
      <c r="PSX3" s="3" t="s">
        <v>1012</v>
      </c>
      <c r="PSY3" s="3" t="s">
        <v>1012</v>
      </c>
      <c r="PSZ3" s="3" t="s">
        <v>1012</v>
      </c>
      <c r="PTA3" s="3" t="s">
        <v>1012</v>
      </c>
      <c r="PTB3" s="3" t="s">
        <v>1012</v>
      </c>
      <c r="PTC3" s="3" t="s">
        <v>1012</v>
      </c>
      <c r="PTD3" s="3" t="s">
        <v>1012</v>
      </c>
      <c r="PTE3" s="3" t="s">
        <v>1012</v>
      </c>
      <c r="PTF3" s="3" t="s">
        <v>1012</v>
      </c>
      <c r="PTG3" s="3" t="s">
        <v>1012</v>
      </c>
      <c r="PTH3" s="3" t="s">
        <v>1012</v>
      </c>
      <c r="PTI3" s="3" t="s">
        <v>1012</v>
      </c>
      <c r="PTJ3" s="3" t="s">
        <v>1012</v>
      </c>
      <c r="PTK3" s="3" t="s">
        <v>1012</v>
      </c>
      <c r="PTL3" s="3" t="s">
        <v>1012</v>
      </c>
      <c r="PTM3" s="3" t="s">
        <v>1012</v>
      </c>
      <c r="PTN3" s="3" t="s">
        <v>1012</v>
      </c>
      <c r="PTO3" s="3" t="s">
        <v>1012</v>
      </c>
      <c r="PTP3" s="3" t="s">
        <v>1012</v>
      </c>
      <c r="PTQ3" s="3" t="s">
        <v>1012</v>
      </c>
      <c r="PTR3" s="3" t="s">
        <v>1012</v>
      </c>
      <c r="PTS3" s="3" t="s">
        <v>1012</v>
      </c>
      <c r="PTT3" s="3" t="s">
        <v>1012</v>
      </c>
      <c r="PTU3" s="3" t="s">
        <v>1012</v>
      </c>
      <c r="PTV3" s="3" t="s">
        <v>1012</v>
      </c>
      <c r="PTW3" s="3" t="s">
        <v>1012</v>
      </c>
      <c r="PTX3" s="3" t="s">
        <v>1012</v>
      </c>
      <c r="PTY3" s="3" t="s">
        <v>1012</v>
      </c>
      <c r="PTZ3" s="3" t="s">
        <v>1012</v>
      </c>
      <c r="PUA3" s="3" t="s">
        <v>1012</v>
      </c>
      <c r="PUB3" s="3" t="s">
        <v>1012</v>
      </c>
      <c r="PUC3" s="3" t="s">
        <v>1012</v>
      </c>
      <c r="PUD3" s="3" t="s">
        <v>1012</v>
      </c>
      <c r="PUE3" s="3" t="s">
        <v>1012</v>
      </c>
      <c r="PUF3" s="3" t="s">
        <v>1012</v>
      </c>
      <c r="PUG3" s="3" t="s">
        <v>1012</v>
      </c>
      <c r="PUH3" s="3" t="s">
        <v>1012</v>
      </c>
      <c r="PUI3" s="3" t="s">
        <v>1012</v>
      </c>
      <c r="PUJ3" s="3" t="s">
        <v>1012</v>
      </c>
      <c r="PUK3" s="3" t="s">
        <v>1012</v>
      </c>
      <c r="PUL3" s="3" t="s">
        <v>1012</v>
      </c>
      <c r="PUM3" s="3" t="s">
        <v>1012</v>
      </c>
      <c r="PUN3" s="3" t="s">
        <v>1012</v>
      </c>
      <c r="PUO3" s="3" t="s">
        <v>1012</v>
      </c>
      <c r="PUP3" s="3" t="s">
        <v>1012</v>
      </c>
      <c r="PUQ3" s="3" t="s">
        <v>1012</v>
      </c>
      <c r="PUR3" s="3" t="s">
        <v>1012</v>
      </c>
      <c r="PUS3" s="3" t="s">
        <v>1012</v>
      </c>
      <c r="PUT3" s="3" t="s">
        <v>1012</v>
      </c>
      <c r="PUU3" s="3" t="s">
        <v>1012</v>
      </c>
      <c r="PUV3" s="3" t="s">
        <v>1012</v>
      </c>
      <c r="PUW3" s="3" t="s">
        <v>1012</v>
      </c>
      <c r="PUX3" s="3" t="s">
        <v>1012</v>
      </c>
      <c r="PUY3" s="3" t="s">
        <v>1012</v>
      </c>
      <c r="PUZ3" s="3" t="s">
        <v>1012</v>
      </c>
      <c r="PVA3" s="3" t="s">
        <v>1012</v>
      </c>
      <c r="PVB3" s="3" t="s">
        <v>1012</v>
      </c>
      <c r="PVC3" s="3" t="s">
        <v>1012</v>
      </c>
      <c r="PVD3" s="3" t="s">
        <v>1012</v>
      </c>
      <c r="PVE3" s="3" t="s">
        <v>1012</v>
      </c>
      <c r="PVF3" s="3" t="s">
        <v>1012</v>
      </c>
      <c r="PVG3" s="3" t="s">
        <v>1012</v>
      </c>
      <c r="PVH3" s="3" t="s">
        <v>1012</v>
      </c>
      <c r="PVI3" s="3" t="s">
        <v>1012</v>
      </c>
      <c r="PVJ3" s="3" t="s">
        <v>1012</v>
      </c>
      <c r="PVK3" s="3" t="s">
        <v>1012</v>
      </c>
      <c r="PVL3" s="3" t="s">
        <v>1012</v>
      </c>
      <c r="PVM3" s="3" t="s">
        <v>1012</v>
      </c>
      <c r="PVN3" s="3" t="s">
        <v>1012</v>
      </c>
      <c r="PVO3" s="3" t="s">
        <v>1012</v>
      </c>
      <c r="PVP3" s="3" t="s">
        <v>1012</v>
      </c>
      <c r="PVQ3" s="3" t="s">
        <v>1012</v>
      </c>
      <c r="PVR3" s="3" t="s">
        <v>1012</v>
      </c>
      <c r="PVS3" s="3" t="s">
        <v>1012</v>
      </c>
      <c r="PVT3" s="3" t="s">
        <v>1012</v>
      </c>
      <c r="PVU3" s="3" t="s">
        <v>1012</v>
      </c>
      <c r="PVV3" s="3" t="s">
        <v>1012</v>
      </c>
      <c r="PVW3" s="3" t="s">
        <v>1012</v>
      </c>
      <c r="PVX3" s="3" t="s">
        <v>1012</v>
      </c>
      <c r="PVY3" s="3" t="s">
        <v>1012</v>
      </c>
      <c r="PVZ3" s="3" t="s">
        <v>1012</v>
      </c>
      <c r="PWA3" s="3" t="s">
        <v>1012</v>
      </c>
      <c r="PWB3" s="3" t="s">
        <v>1012</v>
      </c>
      <c r="PWC3" s="3" t="s">
        <v>1012</v>
      </c>
      <c r="PWD3" s="3" t="s">
        <v>1012</v>
      </c>
      <c r="PWE3" s="3" t="s">
        <v>1012</v>
      </c>
      <c r="PWF3" s="3" t="s">
        <v>1012</v>
      </c>
      <c r="PWG3" s="3" t="s">
        <v>1012</v>
      </c>
      <c r="PWH3" s="3" t="s">
        <v>1012</v>
      </c>
      <c r="PWI3" s="3" t="s">
        <v>1012</v>
      </c>
      <c r="PWJ3" s="3" t="s">
        <v>1012</v>
      </c>
      <c r="PWK3" s="3" t="s">
        <v>1012</v>
      </c>
      <c r="PWL3" s="3" t="s">
        <v>1012</v>
      </c>
      <c r="PWM3" s="3" t="s">
        <v>1012</v>
      </c>
      <c r="PWN3" s="3" t="s">
        <v>1012</v>
      </c>
      <c r="PWO3" s="3" t="s">
        <v>1012</v>
      </c>
      <c r="PWP3" s="3" t="s">
        <v>1012</v>
      </c>
      <c r="PWQ3" s="3" t="s">
        <v>1012</v>
      </c>
      <c r="PWR3" s="3" t="s">
        <v>1012</v>
      </c>
      <c r="PWS3" s="3" t="s">
        <v>1012</v>
      </c>
      <c r="PWT3" s="3" t="s">
        <v>1012</v>
      </c>
      <c r="PWU3" s="3" t="s">
        <v>1012</v>
      </c>
      <c r="PWV3" s="3" t="s">
        <v>1012</v>
      </c>
      <c r="PWW3" s="3" t="s">
        <v>1012</v>
      </c>
      <c r="PWX3" s="3" t="s">
        <v>1012</v>
      </c>
      <c r="PWY3" s="3" t="s">
        <v>1012</v>
      </c>
      <c r="PWZ3" s="3" t="s">
        <v>1012</v>
      </c>
      <c r="PXA3" s="3" t="s">
        <v>1012</v>
      </c>
      <c r="PXB3" s="3" t="s">
        <v>1012</v>
      </c>
      <c r="PXC3" s="3" t="s">
        <v>1012</v>
      </c>
      <c r="PXD3" s="3" t="s">
        <v>1012</v>
      </c>
      <c r="PXE3" s="3" t="s">
        <v>1012</v>
      </c>
      <c r="PXF3" s="3" t="s">
        <v>1012</v>
      </c>
      <c r="PXG3" s="3" t="s">
        <v>1012</v>
      </c>
      <c r="PXH3" s="3" t="s">
        <v>1012</v>
      </c>
      <c r="PXI3" s="3" t="s">
        <v>1012</v>
      </c>
      <c r="PXJ3" s="3" t="s">
        <v>1012</v>
      </c>
      <c r="PXK3" s="3" t="s">
        <v>1012</v>
      </c>
      <c r="PXL3" s="3" t="s">
        <v>1012</v>
      </c>
      <c r="PXM3" s="3" t="s">
        <v>1012</v>
      </c>
      <c r="PXN3" s="3" t="s">
        <v>1012</v>
      </c>
      <c r="PXO3" s="3" t="s">
        <v>1012</v>
      </c>
      <c r="PXP3" s="3" t="s">
        <v>1012</v>
      </c>
      <c r="PXQ3" s="3" t="s">
        <v>1012</v>
      </c>
      <c r="PXR3" s="3" t="s">
        <v>1012</v>
      </c>
      <c r="PXS3" s="3" t="s">
        <v>1012</v>
      </c>
      <c r="PXT3" s="3" t="s">
        <v>1012</v>
      </c>
      <c r="PXU3" s="3" t="s">
        <v>1012</v>
      </c>
      <c r="PXV3" s="3" t="s">
        <v>1012</v>
      </c>
      <c r="PXW3" s="3" t="s">
        <v>1012</v>
      </c>
      <c r="PXX3" s="3" t="s">
        <v>1012</v>
      </c>
      <c r="PXY3" s="3" t="s">
        <v>1012</v>
      </c>
      <c r="PXZ3" s="3" t="s">
        <v>1012</v>
      </c>
      <c r="PYA3" s="3" t="s">
        <v>1012</v>
      </c>
      <c r="PYB3" s="3" t="s">
        <v>1012</v>
      </c>
      <c r="PYC3" s="3" t="s">
        <v>1012</v>
      </c>
      <c r="PYD3" s="3" t="s">
        <v>1012</v>
      </c>
      <c r="PYE3" s="3" t="s">
        <v>1012</v>
      </c>
      <c r="PYF3" s="3" t="s">
        <v>1012</v>
      </c>
      <c r="PYG3" s="3" t="s">
        <v>1012</v>
      </c>
      <c r="PYH3" s="3" t="s">
        <v>1012</v>
      </c>
      <c r="PYI3" s="3" t="s">
        <v>1012</v>
      </c>
      <c r="PYJ3" s="3" t="s">
        <v>1012</v>
      </c>
      <c r="PYK3" s="3" t="s">
        <v>1012</v>
      </c>
      <c r="PYL3" s="3" t="s">
        <v>1012</v>
      </c>
      <c r="PYM3" s="3" t="s">
        <v>1012</v>
      </c>
      <c r="PYN3" s="3" t="s">
        <v>1012</v>
      </c>
      <c r="PYO3" s="3" t="s">
        <v>1012</v>
      </c>
      <c r="PYP3" s="3" t="s">
        <v>1012</v>
      </c>
      <c r="PYQ3" s="3" t="s">
        <v>1012</v>
      </c>
      <c r="PYR3" s="3" t="s">
        <v>1012</v>
      </c>
      <c r="PYS3" s="3" t="s">
        <v>1012</v>
      </c>
      <c r="PYT3" s="3" t="s">
        <v>1012</v>
      </c>
      <c r="PYU3" s="3" t="s">
        <v>1012</v>
      </c>
      <c r="PYV3" s="3" t="s">
        <v>1012</v>
      </c>
      <c r="PYW3" s="3" t="s">
        <v>1012</v>
      </c>
      <c r="PYX3" s="3" t="s">
        <v>1012</v>
      </c>
      <c r="PYY3" s="3" t="s">
        <v>1012</v>
      </c>
      <c r="PYZ3" s="3" t="s">
        <v>1012</v>
      </c>
      <c r="PZA3" s="3" t="s">
        <v>1012</v>
      </c>
      <c r="PZB3" s="3" t="s">
        <v>1012</v>
      </c>
      <c r="PZC3" s="3" t="s">
        <v>1012</v>
      </c>
      <c r="PZD3" s="3" t="s">
        <v>1012</v>
      </c>
      <c r="PZE3" s="3" t="s">
        <v>1012</v>
      </c>
      <c r="PZF3" s="3" t="s">
        <v>1012</v>
      </c>
      <c r="PZG3" s="3" t="s">
        <v>1012</v>
      </c>
      <c r="PZH3" s="3" t="s">
        <v>1012</v>
      </c>
      <c r="PZI3" s="3" t="s">
        <v>1012</v>
      </c>
      <c r="PZJ3" s="3" t="s">
        <v>1012</v>
      </c>
      <c r="PZK3" s="3" t="s">
        <v>1012</v>
      </c>
      <c r="PZL3" s="3" t="s">
        <v>1012</v>
      </c>
      <c r="PZM3" s="3" t="s">
        <v>1012</v>
      </c>
      <c r="PZN3" s="3" t="s">
        <v>1012</v>
      </c>
      <c r="PZO3" s="3" t="s">
        <v>1012</v>
      </c>
      <c r="PZP3" s="3" t="s">
        <v>1012</v>
      </c>
      <c r="PZQ3" s="3" t="s">
        <v>1012</v>
      </c>
      <c r="PZR3" s="3" t="s">
        <v>1012</v>
      </c>
      <c r="PZS3" s="3" t="s">
        <v>1012</v>
      </c>
      <c r="PZT3" s="3" t="s">
        <v>1012</v>
      </c>
      <c r="PZU3" s="3" t="s">
        <v>1012</v>
      </c>
      <c r="PZV3" s="3" t="s">
        <v>1012</v>
      </c>
      <c r="PZW3" s="3" t="s">
        <v>1012</v>
      </c>
      <c r="PZX3" s="3" t="s">
        <v>1012</v>
      </c>
      <c r="PZY3" s="3" t="s">
        <v>1012</v>
      </c>
      <c r="PZZ3" s="3" t="s">
        <v>1012</v>
      </c>
      <c r="QAA3" s="3" t="s">
        <v>1012</v>
      </c>
      <c r="QAB3" s="3" t="s">
        <v>1012</v>
      </c>
      <c r="QAC3" s="3" t="s">
        <v>1012</v>
      </c>
      <c r="QAD3" s="3" t="s">
        <v>1012</v>
      </c>
      <c r="QAE3" s="3" t="s">
        <v>1012</v>
      </c>
      <c r="QAF3" s="3" t="s">
        <v>1012</v>
      </c>
      <c r="QAG3" s="3" t="s">
        <v>1012</v>
      </c>
      <c r="QAH3" s="3" t="s">
        <v>1012</v>
      </c>
      <c r="QAI3" s="3" t="s">
        <v>1012</v>
      </c>
      <c r="QAJ3" s="3" t="s">
        <v>1012</v>
      </c>
      <c r="QAK3" s="3" t="s">
        <v>1012</v>
      </c>
      <c r="QAL3" s="3" t="s">
        <v>1012</v>
      </c>
      <c r="QAM3" s="3" t="s">
        <v>1012</v>
      </c>
      <c r="QAN3" s="3" t="s">
        <v>1012</v>
      </c>
      <c r="QAO3" s="3" t="s">
        <v>1012</v>
      </c>
      <c r="QAP3" s="3" t="s">
        <v>1012</v>
      </c>
      <c r="QAQ3" s="3" t="s">
        <v>1012</v>
      </c>
      <c r="QAR3" s="3" t="s">
        <v>1012</v>
      </c>
      <c r="QAS3" s="3" t="s">
        <v>1012</v>
      </c>
      <c r="QAT3" s="3" t="s">
        <v>1012</v>
      </c>
      <c r="QAU3" s="3" t="s">
        <v>1012</v>
      </c>
      <c r="QAV3" s="3" t="s">
        <v>1012</v>
      </c>
      <c r="QAW3" s="3" t="s">
        <v>1012</v>
      </c>
      <c r="QAX3" s="3" t="s">
        <v>1012</v>
      </c>
      <c r="QAY3" s="3" t="s">
        <v>1012</v>
      </c>
      <c r="QAZ3" s="3" t="s">
        <v>1012</v>
      </c>
      <c r="QBA3" s="3" t="s">
        <v>1012</v>
      </c>
      <c r="QBB3" s="3" t="s">
        <v>1012</v>
      </c>
      <c r="QBC3" s="3" t="s">
        <v>1012</v>
      </c>
      <c r="QBD3" s="3" t="s">
        <v>1012</v>
      </c>
      <c r="QBE3" s="3" t="s">
        <v>1012</v>
      </c>
      <c r="QBF3" s="3" t="s">
        <v>1012</v>
      </c>
      <c r="QBG3" s="3" t="s">
        <v>1012</v>
      </c>
      <c r="QBH3" s="3" t="s">
        <v>1012</v>
      </c>
      <c r="QBI3" s="3" t="s">
        <v>1012</v>
      </c>
      <c r="QBJ3" s="3" t="s">
        <v>1012</v>
      </c>
      <c r="QBK3" s="3" t="s">
        <v>1012</v>
      </c>
      <c r="QBL3" s="3" t="s">
        <v>1012</v>
      </c>
      <c r="QBM3" s="3" t="s">
        <v>1012</v>
      </c>
      <c r="QBN3" s="3" t="s">
        <v>1012</v>
      </c>
      <c r="QBO3" s="3" t="s">
        <v>1012</v>
      </c>
      <c r="QBP3" s="3" t="s">
        <v>1012</v>
      </c>
      <c r="QBQ3" s="3" t="s">
        <v>1012</v>
      </c>
      <c r="QBR3" s="3" t="s">
        <v>1012</v>
      </c>
      <c r="QBS3" s="3" t="s">
        <v>1012</v>
      </c>
      <c r="QBT3" s="3" t="s">
        <v>1012</v>
      </c>
      <c r="QBU3" s="3" t="s">
        <v>1012</v>
      </c>
      <c r="QBV3" s="3" t="s">
        <v>1012</v>
      </c>
      <c r="QBW3" s="3" t="s">
        <v>1012</v>
      </c>
      <c r="QBX3" s="3" t="s">
        <v>1012</v>
      </c>
      <c r="QBY3" s="3" t="s">
        <v>1012</v>
      </c>
      <c r="QBZ3" s="3" t="s">
        <v>1012</v>
      </c>
      <c r="QCA3" s="3" t="s">
        <v>1012</v>
      </c>
      <c r="QCB3" s="3" t="s">
        <v>1012</v>
      </c>
      <c r="QCC3" s="3" t="s">
        <v>1012</v>
      </c>
      <c r="QCD3" s="3" t="s">
        <v>1012</v>
      </c>
      <c r="QCE3" s="3" t="s">
        <v>1012</v>
      </c>
      <c r="QCF3" s="3" t="s">
        <v>1012</v>
      </c>
      <c r="QCG3" s="3" t="s">
        <v>1012</v>
      </c>
      <c r="QCH3" s="3" t="s">
        <v>1012</v>
      </c>
      <c r="QCI3" s="3" t="s">
        <v>1012</v>
      </c>
      <c r="QCJ3" s="3" t="s">
        <v>1012</v>
      </c>
      <c r="QCK3" s="3" t="s">
        <v>1012</v>
      </c>
      <c r="QCL3" s="3" t="s">
        <v>1012</v>
      </c>
      <c r="QCM3" s="3" t="s">
        <v>1012</v>
      </c>
      <c r="QCN3" s="3" t="s">
        <v>1012</v>
      </c>
      <c r="QCO3" s="3" t="s">
        <v>1012</v>
      </c>
      <c r="QCP3" s="3" t="s">
        <v>1012</v>
      </c>
      <c r="QCQ3" s="3" t="s">
        <v>1012</v>
      </c>
      <c r="QCR3" s="3" t="s">
        <v>1012</v>
      </c>
      <c r="QCS3" s="3" t="s">
        <v>1012</v>
      </c>
      <c r="QCT3" s="3" t="s">
        <v>1012</v>
      </c>
      <c r="QCU3" s="3" t="s">
        <v>1012</v>
      </c>
      <c r="QCV3" s="3" t="s">
        <v>1012</v>
      </c>
      <c r="QCW3" s="3" t="s">
        <v>1012</v>
      </c>
      <c r="QCX3" s="3" t="s">
        <v>1012</v>
      </c>
      <c r="QCY3" s="3" t="s">
        <v>1012</v>
      </c>
      <c r="QCZ3" s="3" t="s">
        <v>1012</v>
      </c>
      <c r="QDA3" s="3" t="s">
        <v>1012</v>
      </c>
      <c r="QDB3" s="3" t="s">
        <v>1012</v>
      </c>
      <c r="QDC3" s="3" t="s">
        <v>1012</v>
      </c>
      <c r="QDD3" s="3" t="s">
        <v>1012</v>
      </c>
      <c r="QDE3" s="3" t="s">
        <v>1012</v>
      </c>
      <c r="QDF3" s="3" t="s">
        <v>1012</v>
      </c>
      <c r="QDG3" s="3" t="s">
        <v>1012</v>
      </c>
      <c r="QDH3" s="3" t="s">
        <v>1012</v>
      </c>
      <c r="QDI3" s="3" t="s">
        <v>1012</v>
      </c>
      <c r="QDJ3" s="3" t="s">
        <v>1012</v>
      </c>
      <c r="QDK3" s="3" t="s">
        <v>1012</v>
      </c>
      <c r="QDL3" s="3" t="s">
        <v>1012</v>
      </c>
      <c r="QDM3" s="3" t="s">
        <v>1012</v>
      </c>
      <c r="QDN3" s="3" t="s">
        <v>1012</v>
      </c>
      <c r="QDO3" s="3" t="s">
        <v>1012</v>
      </c>
      <c r="QDP3" s="3" t="s">
        <v>1012</v>
      </c>
      <c r="QDQ3" s="3" t="s">
        <v>1012</v>
      </c>
      <c r="QDR3" s="3" t="s">
        <v>1012</v>
      </c>
      <c r="QDS3" s="3" t="s">
        <v>1012</v>
      </c>
      <c r="QDT3" s="3" t="s">
        <v>1012</v>
      </c>
      <c r="QDU3" s="3" t="s">
        <v>1012</v>
      </c>
      <c r="QDV3" s="3" t="s">
        <v>1012</v>
      </c>
      <c r="QDW3" s="3" t="s">
        <v>1012</v>
      </c>
      <c r="QDX3" s="3" t="s">
        <v>1012</v>
      </c>
      <c r="QDY3" s="3" t="s">
        <v>1012</v>
      </c>
      <c r="QDZ3" s="3" t="s">
        <v>1012</v>
      </c>
      <c r="QEA3" s="3" t="s">
        <v>1012</v>
      </c>
      <c r="QEB3" s="3" t="s">
        <v>1012</v>
      </c>
      <c r="QEC3" s="3" t="s">
        <v>1012</v>
      </c>
      <c r="QED3" s="3" t="s">
        <v>1012</v>
      </c>
      <c r="QEE3" s="3" t="s">
        <v>1012</v>
      </c>
      <c r="QEF3" s="3" t="s">
        <v>1012</v>
      </c>
      <c r="QEG3" s="3" t="s">
        <v>1012</v>
      </c>
      <c r="QEH3" s="3" t="s">
        <v>1012</v>
      </c>
      <c r="QEI3" s="3" t="s">
        <v>1012</v>
      </c>
      <c r="QEJ3" s="3" t="s">
        <v>1012</v>
      </c>
      <c r="QEK3" s="3" t="s">
        <v>1012</v>
      </c>
      <c r="QEL3" s="3" t="s">
        <v>1012</v>
      </c>
      <c r="QEM3" s="3" t="s">
        <v>1012</v>
      </c>
      <c r="QEN3" s="3" t="s">
        <v>1012</v>
      </c>
      <c r="QEO3" s="3" t="s">
        <v>1012</v>
      </c>
      <c r="QEP3" s="3" t="s">
        <v>1012</v>
      </c>
      <c r="QEQ3" s="3" t="s">
        <v>1012</v>
      </c>
      <c r="QER3" s="3" t="s">
        <v>1012</v>
      </c>
      <c r="QES3" s="3" t="s">
        <v>1012</v>
      </c>
      <c r="QET3" s="3" t="s">
        <v>1012</v>
      </c>
      <c r="QEU3" s="3" t="s">
        <v>1012</v>
      </c>
      <c r="QEV3" s="3" t="s">
        <v>1012</v>
      </c>
      <c r="QEW3" s="3" t="s">
        <v>1012</v>
      </c>
      <c r="QEX3" s="3" t="s">
        <v>1012</v>
      </c>
      <c r="QEY3" s="3" t="s">
        <v>1012</v>
      </c>
      <c r="QEZ3" s="3" t="s">
        <v>1012</v>
      </c>
      <c r="QFA3" s="3" t="s">
        <v>1012</v>
      </c>
      <c r="QFB3" s="3" t="s">
        <v>1012</v>
      </c>
      <c r="QFC3" s="3" t="s">
        <v>1012</v>
      </c>
      <c r="QFD3" s="3" t="s">
        <v>1012</v>
      </c>
      <c r="QFE3" s="3" t="s">
        <v>1012</v>
      </c>
      <c r="QFF3" s="3" t="s">
        <v>1012</v>
      </c>
      <c r="QFG3" s="3" t="s">
        <v>1012</v>
      </c>
      <c r="QFH3" s="3" t="s">
        <v>1012</v>
      </c>
      <c r="QFI3" s="3" t="s">
        <v>1012</v>
      </c>
      <c r="QFJ3" s="3" t="s">
        <v>1012</v>
      </c>
      <c r="QFK3" s="3" t="s">
        <v>1012</v>
      </c>
      <c r="QFL3" s="3" t="s">
        <v>1012</v>
      </c>
      <c r="QFM3" s="3" t="s">
        <v>1012</v>
      </c>
      <c r="QFN3" s="3" t="s">
        <v>1012</v>
      </c>
      <c r="QFO3" s="3" t="s">
        <v>1012</v>
      </c>
      <c r="QFP3" s="3" t="s">
        <v>1012</v>
      </c>
      <c r="QFQ3" s="3" t="s">
        <v>1012</v>
      </c>
      <c r="QFR3" s="3" t="s">
        <v>1012</v>
      </c>
      <c r="QFS3" s="3" t="s">
        <v>1012</v>
      </c>
      <c r="QFT3" s="3" t="s">
        <v>1012</v>
      </c>
      <c r="QFU3" s="3" t="s">
        <v>1012</v>
      </c>
      <c r="QFV3" s="3" t="s">
        <v>1012</v>
      </c>
      <c r="QFW3" s="3" t="s">
        <v>1012</v>
      </c>
      <c r="QFX3" s="3" t="s">
        <v>1012</v>
      </c>
      <c r="QFY3" s="3" t="s">
        <v>1012</v>
      </c>
      <c r="QFZ3" s="3" t="s">
        <v>1012</v>
      </c>
      <c r="QGA3" s="3" t="s">
        <v>1012</v>
      </c>
      <c r="QGB3" s="3" t="s">
        <v>1012</v>
      </c>
      <c r="QGC3" s="3" t="s">
        <v>1012</v>
      </c>
      <c r="QGD3" s="3" t="s">
        <v>1012</v>
      </c>
      <c r="QGE3" s="3" t="s">
        <v>1012</v>
      </c>
      <c r="QGF3" s="3" t="s">
        <v>1012</v>
      </c>
      <c r="QGG3" s="3" t="s">
        <v>1012</v>
      </c>
      <c r="QGH3" s="3" t="s">
        <v>1012</v>
      </c>
      <c r="QGI3" s="3" t="s">
        <v>1012</v>
      </c>
      <c r="QGJ3" s="3" t="s">
        <v>1012</v>
      </c>
      <c r="QGK3" s="3" t="s">
        <v>1012</v>
      </c>
      <c r="QGL3" s="3" t="s">
        <v>1012</v>
      </c>
      <c r="QGM3" s="3" t="s">
        <v>1012</v>
      </c>
      <c r="QGN3" s="3" t="s">
        <v>1012</v>
      </c>
      <c r="QGO3" s="3" t="s">
        <v>1012</v>
      </c>
      <c r="QGP3" s="3" t="s">
        <v>1012</v>
      </c>
      <c r="QGQ3" s="3" t="s">
        <v>1012</v>
      </c>
      <c r="QGR3" s="3" t="s">
        <v>1012</v>
      </c>
      <c r="QGS3" s="3" t="s">
        <v>1012</v>
      </c>
      <c r="QGT3" s="3" t="s">
        <v>1012</v>
      </c>
      <c r="QGU3" s="3" t="s">
        <v>1012</v>
      </c>
      <c r="QGV3" s="3" t="s">
        <v>1012</v>
      </c>
      <c r="QGW3" s="3" t="s">
        <v>1012</v>
      </c>
      <c r="QGX3" s="3" t="s">
        <v>1012</v>
      </c>
      <c r="QGY3" s="3" t="s">
        <v>1012</v>
      </c>
      <c r="QGZ3" s="3" t="s">
        <v>1012</v>
      </c>
      <c r="QHA3" s="3" t="s">
        <v>1012</v>
      </c>
      <c r="QHB3" s="3" t="s">
        <v>1012</v>
      </c>
      <c r="QHC3" s="3" t="s">
        <v>1012</v>
      </c>
      <c r="QHD3" s="3" t="s">
        <v>1012</v>
      </c>
      <c r="QHE3" s="3" t="s">
        <v>1012</v>
      </c>
      <c r="QHF3" s="3" t="s">
        <v>1012</v>
      </c>
      <c r="QHG3" s="3" t="s">
        <v>1012</v>
      </c>
      <c r="QHH3" s="3" t="s">
        <v>1012</v>
      </c>
      <c r="QHI3" s="3" t="s">
        <v>1012</v>
      </c>
      <c r="QHJ3" s="3" t="s">
        <v>1012</v>
      </c>
      <c r="QHK3" s="3" t="s">
        <v>1012</v>
      </c>
      <c r="QHL3" s="3" t="s">
        <v>1012</v>
      </c>
      <c r="QHM3" s="3" t="s">
        <v>1012</v>
      </c>
      <c r="QHN3" s="3" t="s">
        <v>1012</v>
      </c>
      <c r="QHO3" s="3" t="s">
        <v>1012</v>
      </c>
      <c r="QHP3" s="3" t="s">
        <v>1012</v>
      </c>
      <c r="QHQ3" s="3" t="s">
        <v>1012</v>
      </c>
      <c r="QHR3" s="3" t="s">
        <v>1012</v>
      </c>
      <c r="QHS3" s="3" t="s">
        <v>1012</v>
      </c>
      <c r="QHT3" s="3" t="s">
        <v>1012</v>
      </c>
      <c r="QHU3" s="3" t="s">
        <v>1012</v>
      </c>
      <c r="QHV3" s="3" t="s">
        <v>1012</v>
      </c>
      <c r="QHW3" s="3" t="s">
        <v>1012</v>
      </c>
      <c r="QHX3" s="3" t="s">
        <v>1012</v>
      </c>
      <c r="QHY3" s="3" t="s">
        <v>1012</v>
      </c>
      <c r="QHZ3" s="3" t="s">
        <v>1012</v>
      </c>
      <c r="QIA3" s="3" t="s">
        <v>1012</v>
      </c>
      <c r="QIB3" s="3" t="s">
        <v>1012</v>
      </c>
      <c r="QIC3" s="3" t="s">
        <v>1012</v>
      </c>
      <c r="QID3" s="3" t="s">
        <v>1012</v>
      </c>
      <c r="QIE3" s="3" t="s">
        <v>1012</v>
      </c>
      <c r="QIF3" s="3" t="s">
        <v>1012</v>
      </c>
      <c r="QIG3" s="3" t="s">
        <v>1012</v>
      </c>
      <c r="QIH3" s="3" t="s">
        <v>1012</v>
      </c>
      <c r="QII3" s="3" t="s">
        <v>1012</v>
      </c>
      <c r="QIJ3" s="3" t="s">
        <v>1012</v>
      </c>
      <c r="QIK3" s="3" t="s">
        <v>1012</v>
      </c>
      <c r="QIL3" s="3" t="s">
        <v>1012</v>
      </c>
      <c r="QIM3" s="3" t="s">
        <v>1012</v>
      </c>
      <c r="QIN3" s="3" t="s">
        <v>1012</v>
      </c>
      <c r="QIO3" s="3" t="s">
        <v>1012</v>
      </c>
      <c r="QIP3" s="3" t="s">
        <v>1012</v>
      </c>
      <c r="QIQ3" s="3" t="s">
        <v>1012</v>
      </c>
      <c r="QIR3" s="3" t="s">
        <v>1012</v>
      </c>
      <c r="QIS3" s="3" t="s">
        <v>1012</v>
      </c>
      <c r="QIT3" s="3" t="s">
        <v>1012</v>
      </c>
      <c r="QIU3" s="3" t="s">
        <v>1012</v>
      </c>
      <c r="QIV3" s="3" t="s">
        <v>1012</v>
      </c>
      <c r="QIW3" s="3" t="s">
        <v>1012</v>
      </c>
      <c r="QIX3" s="3" t="s">
        <v>1012</v>
      </c>
      <c r="QIY3" s="3" t="s">
        <v>1012</v>
      </c>
      <c r="QIZ3" s="3" t="s">
        <v>1012</v>
      </c>
      <c r="QJA3" s="3" t="s">
        <v>1012</v>
      </c>
      <c r="QJB3" s="3" t="s">
        <v>1012</v>
      </c>
      <c r="QJC3" s="3" t="s">
        <v>1012</v>
      </c>
      <c r="QJD3" s="3" t="s">
        <v>1012</v>
      </c>
      <c r="QJE3" s="3" t="s">
        <v>1012</v>
      </c>
      <c r="QJF3" s="3" t="s">
        <v>1012</v>
      </c>
      <c r="QJG3" s="3" t="s">
        <v>1012</v>
      </c>
      <c r="QJH3" s="3" t="s">
        <v>1012</v>
      </c>
      <c r="QJI3" s="3" t="s">
        <v>1012</v>
      </c>
      <c r="QJJ3" s="3" t="s">
        <v>1012</v>
      </c>
      <c r="QJK3" s="3" t="s">
        <v>1012</v>
      </c>
      <c r="QJL3" s="3" t="s">
        <v>1012</v>
      </c>
      <c r="QJM3" s="3" t="s">
        <v>1012</v>
      </c>
      <c r="QJN3" s="3" t="s">
        <v>1012</v>
      </c>
      <c r="QJO3" s="3" t="s">
        <v>1012</v>
      </c>
      <c r="QJP3" s="3" t="s">
        <v>1012</v>
      </c>
      <c r="QJQ3" s="3" t="s">
        <v>1012</v>
      </c>
      <c r="QJR3" s="3" t="s">
        <v>1012</v>
      </c>
      <c r="QJS3" s="3" t="s">
        <v>1012</v>
      </c>
      <c r="QJT3" s="3" t="s">
        <v>1012</v>
      </c>
      <c r="QJU3" s="3" t="s">
        <v>1012</v>
      </c>
      <c r="QJV3" s="3" t="s">
        <v>1012</v>
      </c>
      <c r="QJW3" s="3" t="s">
        <v>1012</v>
      </c>
      <c r="QJX3" s="3" t="s">
        <v>1012</v>
      </c>
      <c r="QJY3" s="3" t="s">
        <v>1012</v>
      </c>
      <c r="QJZ3" s="3" t="s">
        <v>1012</v>
      </c>
      <c r="QKA3" s="3" t="s">
        <v>1012</v>
      </c>
      <c r="QKB3" s="3" t="s">
        <v>1012</v>
      </c>
      <c r="QKC3" s="3" t="s">
        <v>1012</v>
      </c>
      <c r="QKD3" s="3" t="s">
        <v>1012</v>
      </c>
      <c r="QKE3" s="3" t="s">
        <v>1012</v>
      </c>
      <c r="QKF3" s="3" t="s">
        <v>1012</v>
      </c>
      <c r="QKG3" s="3" t="s">
        <v>1012</v>
      </c>
      <c r="QKH3" s="3" t="s">
        <v>1012</v>
      </c>
      <c r="QKI3" s="3" t="s">
        <v>1012</v>
      </c>
      <c r="QKJ3" s="3" t="s">
        <v>1012</v>
      </c>
      <c r="QKK3" s="3" t="s">
        <v>1012</v>
      </c>
      <c r="QKL3" s="3" t="s">
        <v>1012</v>
      </c>
      <c r="QKM3" s="3" t="s">
        <v>1012</v>
      </c>
      <c r="QKN3" s="3" t="s">
        <v>1012</v>
      </c>
      <c r="QKO3" s="3" t="s">
        <v>1012</v>
      </c>
      <c r="QKP3" s="3" t="s">
        <v>1012</v>
      </c>
      <c r="QKQ3" s="3" t="s">
        <v>1012</v>
      </c>
      <c r="QKR3" s="3" t="s">
        <v>1012</v>
      </c>
      <c r="QKS3" s="3" t="s">
        <v>1012</v>
      </c>
      <c r="QKT3" s="3" t="s">
        <v>1012</v>
      </c>
      <c r="QKU3" s="3" t="s">
        <v>1012</v>
      </c>
      <c r="QKV3" s="3" t="s">
        <v>1012</v>
      </c>
      <c r="QKW3" s="3" t="s">
        <v>1012</v>
      </c>
      <c r="QKX3" s="3" t="s">
        <v>1012</v>
      </c>
      <c r="QKY3" s="3" t="s">
        <v>1012</v>
      </c>
      <c r="QKZ3" s="3" t="s">
        <v>1012</v>
      </c>
      <c r="QLA3" s="3" t="s">
        <v>1012</v>
      </c>
      <c r="QLB3" s="3" t="s">
        <v>1012</v>
      </c>
      <c r="QLC3" s="3" t="s">
        <v>1012</v>
      </c>
      <c r="QLD3" s="3" t="s">
        <v>1012</v>
      </c>
      <c r="QLE3" s="3" t="s">
        <v>1012</v>
      </c>
      <c r="QLF3" s="3" t="s">
        <v>1012</v>
      </c>
      <c r="QLG3" s="3" t="s">
        <v>1012</v>
      </c>
      <c r="QLH3" s="3" t="s">
        <v>1012</v>
      </c>
      <c r="QLI3" s="3" t="s">
        <v>1012</v>
      </c>
      <c r="QLJ3" s="3" t="s">
        <v>1012</v>
      </c>
      <c r="QLK3" s="3" t="s">
        <v>1012</v>
      </c>
      <c r="QLL3" s="3" t="s">
        <v>1012</v>
      </c>
      <c r="QLM3" s="3" t="s">
        <v>1012</v>
      </c>
      <c r="QLN3" s="3" t="s">
        <v>1012</v>
      </c>
      <c r="QLO3" s="3" t="s">
        <v>1012</v>
      </c>
      <c r="QLP3" s="3" t="s">
        <v>1012</v>
      </c>
      <c r="QLQ3" s="3" t="s">
        <v>1012</v>
      </c>
      <c r="QLR3" s="3" t="s">
        <v>1012</v>
      </c>
      <c r="QLS3" s="3" t="s">
        <v>1012</v>
      </c>
      <c r="QLT3" s="3" t="s">
        <v>1012</v>
      </c>
      <c r="QLU3" s="3" t="s">
        <v>1012</v>
      </c>
      <c r="QLV3" s="3" t="s">
        <v>1012</v>
      </c>
      <c r="QLW3" s="3" t="s">
        <v>1012</v>
      </c>
      <c r="QLX3" s="3" t="s">
        <v>1012</v>
      </c>
      <c r="QLY3" s="3" t="s">
        <v>1012</v>
      </c>
      <c r="QLZ3" s="3" t="s">
        <v>1012</v>
      </c>
      <c r="QMA3" s="3" t="s">
        <v>1012</v>
      </c>
      <c r="QMB3" s="3" t="s">
        <v>1012</v>
      </c>
      <c r="QMC3" s="3" t="s">
        <v>1012</v>
      </c>
      <c r="QMD3" s="3" t="s">
        <v>1012</v>
      </c>
      <c r="QME3" s="3" t="s">
        <v>1012</v>
      </c>
      <c r="QMF3" s="3" t="s">
        <v>1012</v>
      </c>
      <c r="QMG3" s="3" t="s">
        <v>1012</v>
      </c>
      <c r="QMH3" s="3" t="s">
        <v>1012</v>
      </c>
      <c r="QMI3" s="3" t="s">
        <v>1012</v>
      </c>
      <c r="QMJ3" s="3" t="s">
        <v>1012</v>
      </c>
      <c r="QMK3" s="3" t="s">
        <v>1012</v>
      </c>
      <c r="QML3" s="3" t="s">
        <v>1012</v>
      </c>
      <c r="QMM3" s="3" t="s">
        <v>1012</v>
      </c>
      <c r="QMN3" s="3" t="s">
        <v>1012</v>
      </c>
      <c r="QMO3" s="3" t="s">
        <v>1012</v>
      </c>
      <c r="QMP3" s="3" t="s">
        <v>1012</v>
      </c>
      <c r="QMQ3" s="3" t="s">
        <v>1012</v>
      </c>
      <c r="QMR3" s="3" t="s">
        <v>1012</v>
      </c>
      <c r="QMS3" s="3" t="s">
        <v>1012</v>
      </c>
      <c r="QMT3" s="3" t="s">
        <v>1012</v>
      </c>
      <c r="QMU3" s="3" t="s">
        <v>1012</v>
      </c>
      <c r="QMV3" s="3" t="s">
        <v>1012</v>
      </c>
      <c r="QMW3" s="3" t="s">
        <v>1012</v>
      </c>
      <c r="QMX3" s="3" t="s">
        <v>1012</v>
      </c>
      <c r="QMY3" s="3" t="s">
        <v>1012</v>
      </c>
      <c r="QMZ3" s="3" t="s">
        <v>1012</v>
      </c>
      <c r="QNA3" s="3" t="s">
        <v>1012</v>
      </c>
      <c r="QNB3" s="3" t="s">
        <v>1012</v>
      </c>
      <c r="QNC3" s="3" t="s">
        <v>1012</v>
      </c>
      <c r="QND3" s="3" t="s">
        <v>1012</v>
      </c>
      <c r="QNE3" s="3" t="s">
        <v>1012</v>
      </c>
      <c r="QNF3" s="3" t="s">
        <v>1012</v>
      </c>
      <c r="QNG3" s="3" t="s">
        <v>1012</v>
      </c>
      <c r="QNH3" s="3" t="s">
        <v>1012</v>
      </c>
      <c r="QNI3" s="3" t="s">
        <v>1012</v>
      </c>
      <c r="QNJ3" s="3" t="s">
        <v>1012</v>
      </c>
      <c r="QNK3" s="3" t="s">
        <v>1012</v>
      </c>
      <c r="QNL3" s="3" t="s">
        <v>1012</v>
      </c>
      <c r="QNM3" s="3" t="s">
        <v>1012</v>
      </c>
      <c r="QNN3" s="3" t="s">
        <v>1012</v>
      </c>
      <c r="QNO3" s="3" t="s">
        <v>1012</v>
      </c>
      <c r="QNP3" s="3" t="s">
        <v>1012</v>
      </c>
      <c r="QNQ3" s="3" t="s">
        <v>1012</v>
      </c>
      <c r="QNR3" s="3" t="s">
        <v>1012</v>
      </c>
      <c r="QNS3" s="3" t="s">
        <v>1012</v>
      </c>
      <c r="QNT3" s="3" t="s">
        <v>1012</v>
      </c>
      <c r="QNU3" s="3" t="s">
        <v>1012</v>
      </c>
      <c r="QNV3" s="3" t="s">
        <v>1012</v>
      </c>
      <c r="QNW3" s="3" t="s">
        <v>1012</v>
      </c>
      <c r="QNX3" s="3" t="s">
        <v>1012</v>
      </c>
      <c r="QNY3" s="3" t="s">
        <v>1012</v>
      </c>
      <c r="QNZ3" s="3" t="s">
        <v>1012</v>
      </c>
      <c r="QOA3" s="3" t="s">
        <v>1012</v>
      </c>
      <c r="QOB3" s="3" t="s">
        <v>1012</v>
      </c>
      <c r="QOC3" s="3" t="s">
        <v>1012</v>
      </c>
      <c r="QOD3" s="3" t="s">
        <v>1012</v>
      </c>
      <c r="QOE3" s="3" t="s">
        <v>1012</v>
      </c>
      <c r="QOF3" s="3" t="s">
        <v>1012</v>
      </c>
      <c r="QOG3" s="3" t="s">
        <v>1012</v>
      </c>
      <c r="QOH3" s="3" t="s">
        <v>1012</v>
      </c>
      <c r="QOI3" s="3" t="s">
        <v>1012</v>
      </c>
      <c r="QOJ3" s="3" t="s">
        <v>1012</v>
      </c>
      <c r="QOK3" s="3" t="s">
        <v>1012</v>
      </c>
      <c r="QOL3" s="3" t="s">
        <v>1012</v>
      </c>
      <c r="QOM3" s="3" t="s">
        <v>1012</v>
      </c>
      <c r="QON3" s="3" t="s">
        <v>1012</v>
      </c>
      <c r="QOO3" s="3" t="s">
        <v>1012</v>
      </c>
      <c r="QOP3" s="3" t="s">
        <v>1012</v>
      </c>
      <c r="QOQ3" s="3" t="s">
        <v>1012</v>
      </c>
      <c r="QOR3" s="3" t="s">
        <v>1012</v>
      </c>
      <c r="QOS3" s="3" t="s">
        <v>1012</v>
      </c>
      <c r="QOT3" s="3" t="s">
        <v>1012</v>
      </c>
      <c r="QOU3" s="3" t="s">
        <v>1012</v>
      </c>
      <c r="QOV3" s="3" t="s">
        <v>1012</v>
      </c>
      <c r="QOW3" s="3" t="s">
        <v>1012</v>
      </c>
      <c r="QOX3" s="3" t="s">
        <v>1012</v>
      </c>
      <c r="QOY3" s="3" t="s">
        <v>1012</v>
      </c>
      <c r="QOZ3" s="3" t="s">
        <v>1012</v>
      </c>
      <c r="QPA3" s="3" t="s">
        <v>1012</v>
      </c>
      <c r="QPB3" s="3" t="s">
        <v>1012</v>
      </c>
      <c r="QPC3" s="3" t="s">
        <v>1012</v>
      </c>
      <c r="QPD3" s="3" t="s">
        <v>1012</v>
      </c>
      <c r="QPE3" s="3" t="s">
        <v>1012</v>
      </c>
      <c r="QPF3" s="3" t="s">
        <v>1012</v>
      </c>
      <c r="QPG3" s="3" t="s">
        <v>1012</v>
      </c>
      <c r="QPH3" s="3" t="s">
        <v>1012</v>
      </c>
      <c r="QPI3" s="3" t="s">
        <v>1012</v>
      </c>
      <c r="QPJ3" s="3" t="s">
        <v>1012</v>
      </c>
      <c r="QPK3" s="3" t="s">
        <v>1012</v>
      </c>
      <c r="QPL3" s="3" t="s">
        <v>1012</v>
      </c>
      <c r="QPM3" s="3" t="s">
        <v>1012</v>
      </c>
      <c r="QPN3" s="3" t="s">
        <v>1012</v>
      </c>
      <c r="QPO3" s="3" t="s">
        <v>1012</v>
      </c>
      <c r="QPP3" s="3" t="s">
        <v>1012</v>
      </c>
      <c r="QPQ3" s="3" t="s">
        <v>1012</v>
      </c>
      <c r="QPR3" s="3" t="s">
        <v>1012</v>
      </c>
      <c r="QPS3" s="3" t="s">
        <v>1012</v>
      </c>
      <c r="QPT3" s="3" t="s">
        <v>1012</v>
      </c>
      <c r="QPU3" s="3" t="s">
        <v>1012</v>
      </c>
      <c r="QPV3" s="3" t="s">
        <v>1012</v>
      </c>
      <c r="QPW3" s="3" t="s">
        <v>1012</v>
      </c>
      <c r="QPX3" s="3" t="s">
        <v>1012</v>
      </c>
      <c r="QPY3" s="3" t="s">
        <v>1012</v>
      </c>
      <c r="QPZ3" s="3" t="s">
        <v>1012</v>
      </c>
      <c r="QQA3" s="3" t="s">
        <v>1012</v>
      </c>
      <c r="QQB3" s="3" t="s">
        <v>1012</v>
      </c>
      <c r="QQC3" s="3" t="s">
        <v>1012</v>
      </c>
      <c r="QQD3" s="3" t="s">
        <v>1012</v>
      </c>
      <c r="QQE3" s="3" t="s">
        <v>1012</v>
      </c>
      <c r="QQF3" s="3" t="s">
        <v>1012</v>
      </c>
      <c r="QQG3" s="3" t="s">
        <v>1012</v>
      </c>
      <c r="QQH3" s="3" t="s">
        <v>1012</v>
      </c>
      <c r="QQI3" s="3" t="s">
        <v>1012</v>
      </c>
      <c r="QQJ3" s="3" t="s">
        <v>1012</v>
      </c>
      <c r="QQK3" s="3" t="s">
        <v>1012</v>
      </c>
      <c r="QQL3" s="3" t="s">
        <v>1012</v>
      </c>
      <c r="QQM3" s="3" t="s">
        <v>1012</v>
      </c>
      <c r="QQN3" s="3" t="s">
        <v>1012</v>
      </c>
      <c r="QQO3" s="3" t="s">
        <v>1012</v>
      </c>
      <c r="QQP3" s="3" t="s">
        <v>1012</v>
      </c>
      <c r="QQQ3" s="3" t="s">
        <v>1012</v>
      </c>
      <c r="QQR3" s="3" t="s">
        <v>1012</v>
      </c>
      <c r="QQS3" s="3" t="s">
        <v>1012</v>
      </c>
      <c r="QQT3" s="3" t="s">
        <v>1012</v>
      </c>
      <c r="QQU3" s="3" t="s">
        <v>1012</v>
      </c>
      <c r="QQV3" s="3" t="s">
        <v>1012</v>
      </c>
      <c r="QQW3" s="3" t="s">
        <v>1012</v>
      </c>
      <c r="QQX3" s="3" t="s">
        <v>1012</v>
      </c>
      <c r="QQY3" s="3" t="s">
        <v>1012</v>
      </c>
      <c r="QQZ3" s="3" t="s">
        <v>1012</v>
      </c>
      <c r="QRA3" s="3" t="s">
        <v>1012</v>
      </c>
      <c r="QRB3" s="3" t="s">
        <v>1012</v>
      </c>
      <c r="QRC3" s="3" t="s">
        <v>1012</v>
      </c>
      <c r="QRD3" s="3" t="s">
        <v>1012</v>
      </c>
      <c r="QRE3" s="3" t="s">
        <v>1012</v>
      </c>
      <c r="QRF3" s="3" t="s">
        <v>1012</v>
      </c>
      <c r="QRG3" s="3" t="s">
        <v>1012</v>
      </c>
      <c r="QRH3" s="3" t="s">
        <v>1012</v>
      </c>
      <c r="QRI3" s="3" t="s">
        <v>1012</v>
      </c>
      <c r="QRJ3" s="3" t="s">
        <v>1012</v>
      </c>
      <c r="QRK3" s="3" t="s">
        <v>1012</v>
      </c>
      <c r="QRL3" s="3" t="s">
        <v>1012</v>
      </c>
      <c r="QRM3" s="3" t="s">
        <v>1012</v>
      </c>
      <c r="QRN3" s="3" t="s">
        <v>1012</v>
      </c>
      <c r="QRO3" s="3" t="s">
        <v>1012</v>
      </c>
      <c r="QRP3" s="3" t="s">
        <v>1012</v>
      </c>
      <c r="QRQ3" s="3" t="s">
        <v>1012</v>
      </c>
      <c r="QRR3" s="3" t="s">
        <v>1012</v>
      </c>
      <c r="QRS3" s="3" t="s">
        <v>1012</v>
      </c>
      <c r="QRT3" s="3" t="s">
        <v>1012</v>
      </c>
      <c r="QRU3" s="3" t="s">
        <v>1012</v>
      </c>
      <c r="QRV3" s="3" t="s">
        <v>1012</v>
      </c>
      <c r="QRW3" s="3" t="s">
        <v>1012</v>
      </c>
      <c r="QRX3" s="3" t="s">
        <v>1012</v>
      </c>
      <c r="QRY3" s="3" t="s">
        <v>1012</v>
      </c>
      <c r="QRZ3" s="3" t="s">
        <v>1012</v>
      </c>
      <c r="QSA3" s="3" t="s">
        <v>1012</v>
      </c>
      <c r="QSB3" s="3" t="s">
        <v>1012</v>
      </c>
      <c r="QSC3" s="3" t="s">
        <v>1012</v>
      </c>
      <c r="QSD3" s="3" t="s">
        <v>1012</v>
      </c>
      <c r="QSE3" s="3" t="s">
        <v>1012</v>
      </c>
      <c r="QSF3" s="3" t="s">
        <v>1012</v>
      </c>
      <c r="QSG3" s="3" t="s">
        <v>1012</v>
      </c>
      <c r="QSH3" s="3" t="s">
        <v>1012</v>
      </c>
      <c r="QSI3" s="3" t="s">
        <v>1012</v>
      </c>
      <c r="QSJ3" s="3" t="s">
        <v>1012</v>
      </c>
      <c r="QSK3" s="3" t="s">
        <v>1012</v>
      </c>
      <c r="QSL3" s="3" t="s">
        <v>1012</v>
      </c>
      <c r="QSM3" s="3" t="s">
        <v>1012</v>
      </c>
      <c r="QSN3" s="3" t="s">
        <v>1012</v>
      </c>
      <c r="QSO3" s="3" t="s">
        <v>1012</v>
      </c>
      <c r="QSP3" s="3" t="s">
        <v>1012</v>
      </c>
      <c r="QSQ3" s="3" t="s">
        <v>1012</v>
      </c>
      <c r="QSR3" s="3" t="s">
        <v>1012</v>
      </c>
      <c r="QSS3" s="3" t="s">
        <v>1012</v>
      </c>
      <c r="QST3" s="3" t="s">
        <v>1012</v>
      </c>
      <c r="QSU3" s="3" t="s">
        <v>1012</v>
      </c>
      <c r="QSV3" s="3" t="s">
        <v>1012</v>
      </c>
      <c r="QSW3" s="3" t="s">
        <v>1012</v>
      </c>
      <c r="QSX3" s="3" t="s">
        <v>1012</v>
      </c>
      <c r="QSY3" s="3" t="s">
        <v>1012</v>
      </c>
      <c r="QSZ3" s="3" t="s">
        <v>1012</v>
      </c>
      <c r="QTA3" s="3" t="s">
        <v>1012</v>
      </c>
      <c r="QTB3" s="3" t="s">
        <v>1012</v>
      </c>
      <c r="QTC3" s="3" t="s">
        <v>1012</v>
      </c>
      <c r="QTD3" s="3" t="s">
        <v>1012</v>
      </c>
      <c r="QTE3" s="3" t="s">
        <v>1012</v>
      </c>
      <c r="QTF3" s="3" t="s">
        <v>1012</v>
      </c>
      <c r="QTG3" s="3" t="s">
        <v>1012</v>
      </c>
      <c r="QTH3" s="3" t="s">
        <v>1012</v>
      </c>
      <c r="QTI3" s="3" t="s">
        <v>1012</v>
      </c>
      <c r="QTJ3" s="3" t="s">
        <v>1012</v>
      </c>
      <c r="QTK3" s="3" t="s">
        <v>1012</v>
      </c>
      <c r="QTL3" s="3" t="s">
        <v>1012</v>
      </c>
      <c r="QTM3" s="3" t="s">
        <v>1012</v>
      </c>
      <c r="QTN3" s="3" t="s">
        <v>1012</v>
      </c>
      <c r="QTO3" s="3" t="s">
        <v>1012</v>
      </c>
      <c r="QTP3" s="3" t="s">
        <v>1012</v>
      </c>
      <c r="QTQ3" s="3" t="s">
        <v>1012</v>
      </c>
      <c r="QTR3" s="3" t="s">
        <v>1012</v>
      </c>
      <c r="QTS3" s="3" t="s">
        <v>1012</v>
      </c>
      <c r="QTT3" s="3" t="s">
        <v>1012</v>
      </c>
      <c r="QTU3" s="3" t="s">
        <v>1012</v>
      </c>
      <c r="QTV3" s="3" t="s">
        <v>1012</v>
      </c>
      <c r="QTW3" s="3" t="s">
        <v>1012</v>
      </c>
      <c r="QTX3" s="3" t="s">
        <v>1012</v>
      </c>
      <c r="QTY3" s="3" t="s">
        <v>1012</v>
      </c>
      <c r="QTZ3" s="3" t="s">
        <v>1012</v>
      </c>
      <c r="QUA3" s="3" t="s">
        <v>1012</v>
      </c>
      <c r="QUB3" s="3" t="s">
        <v>1012</v>
      </c>
      <c r="QUC3" s="3" t="s">
        <v>1012</v>
      </c>
      <c r="QUD3" s="3" t="s">
        <v>1012</v>
      </c>
      <c r="QUE3" s="3" t="s">
        <v>1012</v>
      </c>
      <c r="QUF3" s="3" t="s">
        <v>1012</v>
      </c>
      <c r="QUG3" s="3" t="s">
        <v>1012</v>
      </c>
      <c r="QUH3" s="3" t="s">
        <v>1012</v>
      </c>
      <c r="QUI3" s="3" t="s">
        <v>1012</v>
      </c>
      <c r="QUJ3" s="3" t="s">
        <v>1012</v>
      </c>
      <c r="QUK3" s="3" t="s">
        <v>1012</v>
      </c>
      <c r="QUL3" s="3" t="s">
        <v>1012</v>
      </c>
      <c r="QUM3" s="3" t="s">
        <v>1012</v>
      </c>
      <c r="QUN3" s="3" t="s">
        <v>1012</v>
      </c>
      <c r="QUO3" s="3" t="s">
        <v>1012</v>
      </c>
      <c r="QUP3" s="3" t="s">
        <v>1012</v>
      </c>
      <c r="QUQ3" s="3" t="s">
        <v>1012</v>
      </c>
      <c r="QUR3" s="3" t="s">
        <v>1012</v>
      </c>
      <c r="QUS3" s="3" t="s">
        <v>1012</v>
      </c>
      <c r="QUT3" s="3" t="s">
        <v>1012</v>
      </c>
      <c r="QUU3" s="3" t="s">
        <v>1012</v>
      </c>
      <c r="QUV3" s="3" t="s">
        <v>1012</v>
      </c>
      <c r="QUW3" s="3" t="s">
        <v>1012</v>
      </c>
      <c r="QUX3" s="3" t="s">
        <v>1012</v>
      </c>
      <c r="QUY3" s="3" t="s">
        <v>1012</v>
      </c>
      <c r="QUZ3" s="3" t="s">
        <v>1012</v>
      </c>
      <c r="QVA3" s="3" t="s">
        <v>1012</v>
      </c>
      <c r="QVB3" s="3" t="s">
        <v>1012</v>
      </c>
      <c r="QVC3" s="3" t="s">
        <v>1012</v>
      </c>
      <c r="QVD3" s="3" t="s">
        <v>1012</v>
      </c>
      <c r="QVE3" s="3" t="s">
        <v>1012</v>
      </c>
      <c r="QVF3" s="3" t="s">
        <v>1012</v>
      </c>
      <c r="QVG3" s="3" t="s">
        <v>1012</v>
      </c>
      <c r="QVH3" s="3" t="s">
        <v>1012</v>
      </c>
      <c r="QVI3" s="3" t="s">
        <v>1012</v>
      </c>
      <c r="QVJ3" s="3" t="s">
        <v>1012</v>
      </c>
      <c r="QVK3" s="3" t="s">
        <v>1012</v>
      </c>
      <c r="QVL3" s="3" t="s">
        <v>1012</v>
      </c>
      <c r="QVM3" s="3" t="s">
        <v>1012</v>
      </c>
      <c r="QVN3" s="3" t="s">
        <v>1012</v>
      </c>
      <c r="QVO3" s="3" t="s">
        <v>1012</v>
      </c>
      <c r="QVP3" s="3" t="s">
        <v>1012</v>
      </c>
      <c r="QVQ3" s="3" t="s">
        <v>1012</v>
      </c>
      <c r="QVR3" s="3" t="s">
        <v>1012</v>
      </c>
      <c r="QVS3" s="3" t="s">
        <v>1012</v>
      </c>
      <c r="QVT3" s="3" t="s">
        <v>1012</v>
      </c>
      <c r="QVU3" s="3" t="s">
        <v>1012</v>
      </c>
      <c r="QVV3" s="3" t="s">
        <v>1012</v>
      </c>
      <c r="QVW3" s="3" t="s">
        <v>1012</v>
      </c>
      <c r="QVX3" s="3" t="s">
        <v>1012</v>
      </c>
      <c r="QVY3" s="3" t="s">
        <v>1012</v>
      </c>
      <c r="QVZ3" s="3" t="s">
        <v>1012</v>
      </c>
      <c r="QWA3" s="3" t="s">
        <v>1012</v>
      </c>
      <c r="QWB3" s="3" t="s">
        <v>1012</v>
      </c>
      <c r="QWC3" s="3" t="s">
        <v>1012</v>
      </c>
      <c r="QWD3" s="3" t="s">
        <v>1012</v>
      </c>
      <c r="QWE3" s="3" t="s">
        <v>1012</v>
      </c>
      <c r="QWF3" s="3" t="s">
        <v>1012</v>
      </c>
      <c r="QWG3" s="3" t="s">
        <v>1012</v>
      </c>
      <c r="QWH3" s="3" t="s">
        <v>1012</v>
      </c>
      <c r="QWI3" s="3" t="s">
        <v>1012</v>
      </c>
      <c r="QWJ3" s="3" t="s">
        <v>1012</v>
      </c>
      <c r="QWK3" s="3" t="s">
        <v>1012</v>
      </c>
      <c r="QWL3" s="3" t="s">
        <v>1012</v>
      </c>
      <c r="QWM3" s="3" t="s">
        <v>1012</v>
      </c>
      <c r="QWN3" s="3" t="s">
        <v>1012</v>
      </c>
      <c r="QWO3" s="3" t="s">
        <v>1012</v>
      </c>
      <c r="QWP3" s="3" t="s">
        <v>1012</v>
      </c>
      <c r="QWQ3" s="3" t="s">
        <v>1012</v>
      </c>
      <c r="QWR3" s="3" t="s">
        <v>1012</v>
      </c>
      <c r="QWS3" s="3" t="s">
        <v>1012</v>
      </c>
      <c r="QWT3" s="3" t="s">
        <v>1012</v>
      </c>
      <c r="QWU3" s="3" t="s">
        <v>1012</v>
      </c>
      <c r="QWV3" s="3" t="s">
        <v>1012</v>
      </c>
      <c r="QWW3" s="3" t="s">
        <v>1012</v>
      </c>
      <c r="QWX3" s="3" t="s">
        <v>1012</v>
      </c>
      <c r="QWY3" s="3" t="s">
        <v>1012</v>
      </c>
      <c r="QWZ3" s="3" t="s">
        <v>1012</v>
      </c>
      <c r="QXA3" s="3" t="s">
        <v>1012</v>
      </c>
      <c r="QXB3" s="3" t="s">
        <v>1012</v>
      </c>
      <c r="QXC3" s="3" t="s">
        <v>1012</v>
      </c>
      <c r="QXD3" s="3" t="s">
        <v>1012</v>
      </c>
      <c r="QXE3" s="3" t="s">
        <v>1012</v>
      </c>
      <c r="QXF3" s="3" t="s">
        <v>1012</v>
      </c>
      <c r="QXG3" s="3" t="s">
        <v>1012</v>
      </c>
      <c r="QXH3" s="3" t="s">
        <v>1012</v>
      </c>
      <c r="QXI3" s="3" t="s">
        <v>1012</v>
      </c>
      <c r="QXJ3" s="3" t="s">
        <v>1012</v>
      </c>
      <c r="QXK3" s="3" t="s">
        <v>1012</v>
      </c>
      <c r="QXL3" s="3" t="s">
        <v>1012</v>
      </c>
      <c r="QXM3" s="3" t="s">
        <v>1012</v>
      </c>
      <c r="QXN3" s="3" t="s">
        <v>1012</v>
      </c>
      <c r="QXO3" s="3" t="s">
        <v>1012</v>
      </c>
      <c r="QXP3" s="3" t="s">
        <v>1012</v>
      </c>
      <c r="QXQ3" s="3" t="s">
        <v>1012</v>
      </c>
      <c r="QXR3" s="3" t="s">
        <v>1012</v>
      </c>
      <c r="QXS3" s="3" t="s">
        <v>1012</v>
      </c>
      <c r="QXT3" s="3" t="s">
        <v>1012</v>
      </c>
      <c r="QXU3" s="3" t="s">
        <v>1012</v>
      </c>
      <c r="QXV3" s="3" t="s">
        <v>1012</v>
      </c>
      <c r="QXW3" s="3" t="s">
        <v>1012</v>
      </c>
      <c r="QXX3" s="3" t="s">
        <v>1012</v>
      </c>
      <c r="QXY3" s="3" t="s">
        <v>1012</v>
      </c>
      <c r="QXZ3" s="3" t="s">
        <v>1012</v>
      </c>
      <c r="QYA3" s="3" t="s">
        <v>1012</v>
      </c>
      <c r="QYB3" s="3" t="s">
        <v>1012</v>
      </c>
      <c r="QYC3" s="3" t="s">
        <v>1012</v>
      </c>
      <c r="QYD3" s="3" t="s">
        <v>1012</v>
      </c>
      <c r="QYE3" s="3" t="s">
        <v>1012</v>
      </c>
      <c r="QYF3" s="3" t="s">
        <v>1012</v>
      </c>
      <c r="QYG3" s="3" t="s">
        <v>1012</v>
      </c>
      <c r="QYH3" s="3" t="s">
        <v>1012</v>
      </c>
      <c r="QYI3" s="3" t="s">
        <v>1012</v>
      </c>
      <c r="QYJ3" s="3" t="s">
        <v>1012</v>
      </c>
      <c r="QYK3" s="3" t="s">
        <v>1012</v>
      </c>
      <c r="QYL3" s="3" t="s">
        <v>1012</v>
      </c>
      <c r="QYM3" s="3" t="s">
        <v>1012</v>
      </c>
      <c r="QYN3" s="3" t="s">
        <v>1012</v>
      </c>
      <c r="QYO3" s="3" t="s">
        <v>1012</v>
      </c>
      <c r="QYP3" s="3" t="s">
        <v>1012</v>
      </c>
      <c r="QYQ3" s="3" t="s">
        <v>1012</v>
      </c>
      <c r="QYR3" s="3" t="s">
        <v>1012</v>
      </c>
      <c r="QYS3" s="3" t="s">
        <v>1012</v>
      </c>
      <c r="QYT3" s="3" t="s">
        <v>1012</v>
      </c>
      <c r="QYU3" s="3" t="s">
        <v>1012</v>
      </c>
      <c r="QYV3" s="3" t="s">
        <v>1012</v>
      </c>
      <c r="QYW3" s="3" t="s">
        <v>1012</v>
      </c>
      <c r="QYX3" s="3" t="s">
        <v>1012</v>
      </c>
      <c r="QYY3" s="3" t="s">
        <v>1012</v>
      </c>
      <c r="QYZ3" s="3" t="s">
        <v>1012</v>
      </c>
      <c r="QZA3" s="3" t="s">
        <v>1012</v>
      </c>
      <c r="QZB3" s="3" t="s">
        <v>1012</v>
      </c>
      <c r="QZC3" s="3" t="s">
        <v>1012</v>
      </c>
      <c r="QZD3" s="3" t="s">
        <v>1012</v>
      </c>
      <c r="QZE3" s="3" t="s">
        <v>1012</v>
      </c>
      <c r="QZF3" s="3" t="s">
        <v>1012</v>
      </c>
      <c r="QZG3" s="3" t="s">
        <v>1012</v>
      </c>
      <c r="QZH3" s="3" t="s">
        <v>1012</v>
      </c>
      <c r="QZI3" s="3" t="s">
        <v>1012</v>
      </c>
      <c r="QZJ3" s="3" t="s">
        <v>1012</v>
      </c>
      <c r="QZK3" s="3" t="s">
        <v>1012</v>
      </c>
      <c r="QZL3" s="3" t="s">
        <v>1012</v>
      </c>
      <c r="QZM3" s="3" t="s">
        <v>1012</v>
      </c>
      <c r="QZN3" s="3" t="s">
        <v>1012</v>
      </c>
      <c r="QZO3" s="3" t="s">
        <v>1012</v>
      </c>
      <c r="QZP3" s="3" t="s">
        <v>1012</v>
      </c>
      <c r="QZQ3" s="3" t="s">
        <v>1012</v>
      </c>
      <c r="QZR3" s="3" t="s">
        <v>1012</v>
      </c>
      <c r="QZS3" s="3" t="s">
        <v>1012</v>
      </c>
      <c r="QZT3" s="3" t="s">
        <v>1012</v>
      </c>
      <c r="QZU3" s="3" t="s">
        <v>1012</v>
      </c>
      <c r="QZV3" s="3" t="s">
        <v>1012</v>
      </c>
      <c r="QZW3" s="3" t="s">
        <v>1012</v>
      </c>
      <c r="QZX3" s="3" t="s">
        <v>1012</v>
      </c>
      <c r="QZY3" s="3" t="s">
        <v>1012</v>
      </c>
      <c r="QZZ3" s="3" t="s">
        <v>1012</v>
      </c>
      <c r="RAA3" s="3" t="s">
        <v>1012</v>
      </c>
      <c r="RAB3" s="3" t="s">
        <v>1012</v>
      </c>
      <c r="RAC3" s="3" t="s">
        <v>1012</v>
      </c>
      <c r="RAD3" s="3" t="s">
        <v>1012</v>
      </c>
      <c r="RAE3" s="3" t="s">
        <v>1012</v>
      </c>
      <c r="RAF3" s="3" t="s">
        <v>1012</v>
      </c>
      <c r="RAG3" s="3" t="s">
        <v>1012</v>
      </c>
      <c r="RAH3" s="3" t="s">
        <v>1012</v>
      </c>
      <c r="RAI3" s="3" t="s">
        <v>1012</v>
      </c>
      <c r="RAJ3" s="3" t="s">
        <v>1012</v>
      </c>
      <c r="RAK3" s="3" t="s">
        <v>1012</v>
      </c>
      <c r="RAL3" s="3" t="s">
        <v>1012</v>
      </c>
      <c r="RAM3" s="3" t="s">
        <v>1012</v>
      </c>
      <c r="RAN3" s="3" t="s">
        <v>1012</v>
      </c>
      <c r="RAO3" s="3" t="s">
        <v>1012</v>
      </c>
      <c r="RAP3" s="3" t="s">
        <v>1012</v>
      </c>
      <c r="RAQ3" s="3" t="s">
        <v>1012</v>
      </c>
      <c r="RAR3" s="3" t="s">
        <v>1012</v>
      </c>
      <c r="RAS3" s="3" t="s">
        <v>1012</v>
      </c>
      <c r="RAT3" s="3" t="s">
        <v>1012</v>
      </c>
      <c r="RAU3" s="3" t="s">
        <v>1012</v>
      </c>
      <c r="RAV3" s="3" t="s">
        <v>1012</v>
      </c>
      <c r="RAW3" s="3" t="s">
        <v>1012</v>
      </c>
      <c r="RAX3" s="3" t="s">
        <v>1012</v>
      </c>
      <c r="RAY3" s="3" t="s">
        <v>1012</v>
      </c>
      <c r="RAZ3" s="3" t="s">
        <v>1012</v>
      </c>
      <c r="RBA3" s="3" t="s">
        <v>1012</v>
      </c>
      <c r="RBB3" s="3" t="s">
        <v>1012</v>
      </c>
      <c r="RBC3" s="3" t="s">
        <v>1012</v>
      </c>
      <c r="RBD3" s="3" t="s">
        <v>1012</v>
      </c>
      <c r="RBE3" s="3" t="s">
        <v>1012</v>
      </c>
      <c r="RBF3" s="3" t="s">
        <v>1012</v>
      </c>
      <c r="RBG3" s="3" t="s">
        <v>1012</v>
      </c>
      <c r="RBH3" s="3" t="s">
        <v>1012</v>
      </c>
      <c r="RBI3" s="3" t="s">
        <v>1012</v>
      </c>
      <c r="RBJ3" s="3" t="s">
        <v>1012</v>
      </c>
      <c r="RBK3" s="3" t="s">
        <v>1012</v>
      </c>
      <c r="RBL3" s="3" t="s">
        <v>1012</v>
      </c>
      <c r="RBM3" s="3" t="s">
        <v>1012</v>
      </c>
      <c r="RBN3" s="3" t="s">
        <v>1012</v>
      </c>
      <c r="RBO3" s="3" t="s">
        <v>1012</v>
      </c>
      <c r="RBP3" s="3" t="s">
        <v>1012</v>
      </c>
      <c r="RBQ3" s="3" t="s">
        <v>1012</v>
      </c>
      <c r="RBR3" s="3" t="s">
        <v>1012</v>
      </c>
      <c r="RBS3" s="3" t="s">
        <v>1012</v>
      </c>
      <c r="RBT3" s="3" t="s">
        <v>1012</v>
      </c>
      <c r="RBU3" s="3" t="s">
        <v>1012</v>
      </c>
      <c r="RBV3" s="3" t="s">
        <v>1012</v>
      </c>
      <c r="RBW3" s="3" t="s">
        <v>1012</v>
      </c>
      <c r="RBX3" s="3" t="s">
        <v>1012</v>
      </c>
      <c r="RBY3" s="3" t="s">
        <v>1012</v>
      </c>
      <c r="RBZ3" s="3" t="s">
        <v>1012</v>
      </c>
      <c r="RCA3" s="3" t="s">
        <v>1012</v>
      </c>
      <c r="RCB3" s="3" t="s">
        <v>1012</v>
      </c>
      <c r="RCC3" s="3" t="s">
        <v>1012</v>
      </c>
      <c r="RCD3" s="3" t="s">
        <v>1012</v>
      </c>
      <c r="RCE3" s="3" t="s">
        <v>1012</v>
      </c>
      <c r="RCF3" s="3" t="s">
        <v>1012</v>
      </c>
      <c r="RCG3" s="3" t="s">
        <v>1012</v>
      </c>
      <c r="RCH3" s="3" t="s">
        <v>1012</v>
      </c>
      <c r="RCI3" s="3" t="s">
        <v>1012</v>
      </c>
      <c r="RCJ3" s="3" t="s">
        <v>1012</v>
      </c>
      <c r="RCK3" s="3" t="s">
        <v>1012</v>
      </c>
      <c r="RCL3" s="3" t="s">
        <v>1012</v>
      </c>
      <c r="RCM3" s="3" t="s">
        <v>1012</v>
      </c>
      <c r="RCN3" s="3" t="s">
        <v>1012</v>
      </c>
      <c r="RCO3" s="3" t="s">
        <v>1012</v>
      </c>
      <c r="RCP3" s="3" t="s">
        <v>1012</v>
      </c>
      <c r="RCQ3" s="3" t="s">
        <v>1012</v>
      </c>
      <c r="RCR3" s="3" t="s">
        <v>1012</v>
      </c>
      <c r="RCS3" s="3" t="s">
        <v>1012</v>
      </c>
      <c r="RCT3" s="3" t="s">
        <v>1012</v>
      </c>
      <c r="RCU3" s="3" t="s">
        <v>1012</v>
      </c>
      <c r="RCV3" s="3" t="s">
        <v>1012</v>
      </c>
      <c r="RCW3" s="3" t="s">
        <v>1012</v>
      </c>
      <c r="RCX3" s="3" t="s">
        <v>1012</v>
      </c>
      <c r="RCY3" s="3" t="s">
        <v>1012</v>
      </c>
      <c r="RCZ3" s="3" t="s">
        <v>1012</v>
      </c>
      <c r="RDA3" s="3" t="s">
        <v>1012</v>
      </c>
      <c r="RDB3" s="3" t="s">
        <v>1012</v>
      </c>
      <c r="RDC3" s="3" t="s">
        <v>1012</v>
      </c>
      <c r="RDD3" s="3" t="s">
        <v>1012</v>
      </c>
      <c r="RDE3" s="3" t="s">
        <v>1012</v>
      </c>
      <c r="RDF3" s="3" t="s">
        <v>1012</v>
      </c>
      <c r="RDG3" s="3" t="s">
        <v>1012</v>
      </c>
      <c r="RDH3" s="3" t="s">
        <v>1012</v>
      </c>
      <c r="RDI3" s="3" t="s">
        <v>1012</v>
      </c>
      <c r="RDJ3" s="3" t="s">
        <v>1012</v>
      </c>
      <c r="RDK3" s="3" t="s">
        <v>1012</v>
      </c>
      <c r="RDL3" s="3" t="s">
        <v>1012</v>
      </c>
      <c r="RDM3" s="3" t="s">
        <v>1012</v>
      </c>
      <c r="RDN3" s="3" t="s">
        <v>1012</v>
      </c>
      <c r="RDO3" s="3" t="s">
        <v>1012</v>
      </c>
      <c r="RDP3" s="3" t="s">
        <v>1012</v>
      </c>
      <c r="RDQ3" s="3" t="s">
        <v>1012</v>
      </c>
      <c r="RDR3" s="3" t="s">
        <v>1012</v>
      </c>
      <c r="RDS3" s="3" t="s">
        <v>1012</v>
      </c>
      <c r="RDT3" s="3" t="s">
        <v>1012</v>
      </c>
      <c r="RDU3" s="3" t="s">
        <v>1012</v>
      </c>
      <c r="RDV3" s="3" t="s">
        <v>1012</v>
      </c>
      <c r="RDW3" s="3" t="s">
        <v>1012</v>
      </c>
      <c r="RDX3" s="3" t="s">
        <v>1012</v>
      </c>
      <c r="RDY3" s="3" t="s">
        <v>1012</v>
      </c>
      <c r="RDZ3" s="3" t="s">
        <v>1012</v>
      </c>
      <c r="REA3" s="3" t="s">
        <v>1012</v>
      </c>
      <c r="REB3" s="3" t="s">
        <v>1012</v>
      </c>
      <c r="REC3" s="3" t="s">
        <v>1012</v>
      </c>
      <c r="RED3" s="3" t="s">
        <v>1012</v>
      </c>
      <c r="REE3" s="3" t="s">
        <v>1012</v>
      </c>
      <c r="REF3" s="3" t="s">
        <v>1012</v>
      </c>
      <c r="REG3" s="3" t="s">
        <v>1012</v>
      </c>
      <c r="REH3" s="3" t="s">
        <v>1012</v>
      </c>
      <c r="REI3" s="3" t="s">
        <v>1012</v>
      </c>
      <c r="REJ3" s="3" t="s">
        <v>1012</v>
      </c>
      <c r="REK3" s="3" t="s">
        <v>1012</v>
      </c>
      <c r="REL3" s="3" t="s">
        <v>1012</v>
      </c>
      <c r="REM3" s="3" t="s">
        <v>1012</v>
      </c>
      <c r="REN3" s="3" t="s">
        <v>1012</v>
      </c>
      <c r="REO3" s="3" t="s">
        <v>1012</v>
      </c>
      <c r="REP3" s="3" t="s">
        <v>1012</v>
      </c>
      <c r="REQ3" s="3" t="s">
        <v>1012</v>
      </c>
      <c r="RER3" s="3" t="s">
        <v>1012</v>
      </c>
      <c r="RES3" s="3" t="s">
        <v>1012</v>
      </c>
      <c r="RET3" s="3" t="s">
        <v>1012</v>
      </c>
      <c r="REU3" s="3" t="s">
        <v>1012</v>
      </c>
      <c r="REV3" s="3" t="s">
        <v>1012</v>
      </c>
      <c r="REW3" s="3" t="s">
        <v>1012</v>
      </c>
      <c r="REX3" s="3" t="s">
        <v>1012</v>
      </c>
      <c r="REY3" s="3" t="s">
        <v>1012</v>
      </c>
      <c r="REZ3" s="3" t="s">
        <v>1012</v>
      </c>
      <c r="RFA3" s="3" t="s">
        <v>1012</v>
      </c>
      <c r="RFB3" s="3" t="s">
        <v>1012</v>
      </c>
      <c r="RFC3" s="3" t="s">
        <v>1012</v>
      </c>
      <c r="RFD3" s="3" t="s">
        <v>1012</v>
      </c>
      <c r="RFE3" s="3" t="s">
        <v>1012</v>
      </c>
      <c r="RFF3" s="3" t="s">
        <v>1012</v>
      </c>
      <c r="RFG3" s="3" t="s">
        <v>1012</v>
      </c>
      <c r="RFH3" s="3" t="s">
        <v>1012</v>
      </c>
      <c r="RFI3" s="3" t="s">
        <v>1012</v>
      </c>
      <c r="RFJ3" s="3" t="s">
        <v>1012</v>
      </c>
      <c r="RFK3" s="3" t="s">
        <v>1012</v>
      </c>
      <c r="RFL3" s="3" t="s">
        <v>1012</v>
      </c>
      <c r="RFM3" s="3" t="s">
        <v>1012</v>
      </c>
      <c r="RFN3" s="3" t="s">
        <v>1012</v>
      </c>
      <c r="RFO3" s="3" t="s">
        <v>1012</v>
      </c>
      <c r="RFP3" s="3" t="s">
        <v>1012</v>
      </c>
      <c r="RFQ3" s="3" t="s">
        <v>1012</v>
      </c>
      <c r="RFR3" s="3" t="s">
        <v>1012</v>
      </c>
      <c r="RFS3" s="3" t="s">
        <v>1012</v>
      </c>
      <c r="RFT3" s="3" t="s">
        <v>1012</v>
      </c>
      <c r="RFU3" s="3" t="s">
        <v>1012</v>
      </c>
      <c r="RFV3" s="3" t="s">
        <v>1012</v>
      </c>
      <c r="RFW3" s="3" t="s">
        <v>1012</v>
      </c>
      <c r="RFX3" s="3" t="s">
        <v>1012</v>
      </c>
      <c r="RFY3" s="3" t="s">
        <v>1012</v>
      </c>
      <c r="RFZ3" s="3" t="s">
        <v>1012</v>
      </c>
      <c r="RGA3" s="3" t="s">
        <v>1012</v>
      </c>
      <c r="RGB3" s="3" t="s">
        <v>1012</v>
      </c>
      <c r="RGC3" s="3" t="s">
        <v>1012</v>
      </c>
      <c r="RGD3" s="3" t="s">
        <v>1012</v>
      </c>
      <c r="RGE3" s="3" t="s">
        <v>1012</v>
      </c>
      <c r="RGF3" s="3" t="s">
        <v>1012</v>
      </c>
      <c r="RGG3" s="3" t="s">
        <v>1012</v>
      </c>
      <c r="RGH3" s="3" t="s">
        <v>1012</v>
      </c>
      <c r="RGI3" s="3" t="s">
        <v>1012</v>
      </c>
      <c r="RGJ3" s="3" t="s">
        <v>1012</v>
      </c>
      <c r="RGK3" s="3" t="s">
        <v>1012</v>
      </c>
      <c r="RGL3" s="3" t="s">
        <v>1012</v>
      </c>
      <c r="RGM3" s="3" t="s">
        <v>1012</v>
      </c>
      <c r="RGN3" s="3" t="s">
        <v>1012</v>
      </c>
      <c r="RGO3" s="3" t="s">
        <v>1012</v>
      </c>
      <c r="RGP3" s="3" t="s">
        <v>1012</v>
      </c>
      <c r="RGQ3" s="3" t="s">
        <v>1012</v>
      </c>
      <c r="RGR3" s="3" t="s">
        <v>1012</v>
      </c>
      <c r="RGS3" s="3" t="s">
        <v>1012</v>
      </c>
      <c r="RGT3" s="3" t="s">
        <v>1012</v>
      </c>
      <c r="RGU3" s="3" t="s">
        <v>1012</v>
      </c>
      <c r="RGV3" s="3" t="s">
        <v>1012</v>
      </c>
      <c r="RGW3" s="3" t="s">
        <v>1012</v>
      </c>
      <c r="RGX3" s="3" t="s">
        <v>1012</v>
      </c>
      <c r="RGY3" s="3" t="s">
        <v>1012</v>
      </c>
      <c r="RGZ3" s="3" t="s">
        <v>1012</v>
      </c>
      <c r="RHA3" s="3" t="s">
        <v>1012</v>
      </c>
      <c r="RHB3" s="3" t="s">
        <v>1012</v>
      </c>
      <c r="RHC3" s="3" t="s">
        <v>1012</v>
      </c>
      <c r="RHD3" s="3" t="s">
        <v>1012</v>
      </c>
      <c r="RHE3" s="3" t="s">
        <v>1012</v>
      </c>
      <c r="RHF3" s="3" t="s">
        <v>1012</v>
      </c>
      <c r="RHG3" s="3" t="s">
        <v>1012</v>
      </c>
      <c r="RHH3" s="3" t="s">
        <v>1012</v>
      </c>
      <c r="RHI3" s="3" t="s">
        <v>1012</v>
      </c>
      <c r="RHJ3" s="3" t="s">
        <v>1012</v>
      </c>
      <c r="RHK3" s="3" t="s">
        <v>1012</v>
      </c>
      <c r="RHL3" s="3" t="s">
        <v>1012</v>
      </c>
      <c r="RHM3" s="3" t="s">
        <v>1012</v>
      </c>
      <c r="RHN3" s="3" t="s">
        <v>1012</v>
      </c>
      <c r="RHO3" s="3" t="s">
        <v>1012</v>
      </c>
      <c r="RHP3" s="3" t="s">
        <v>1012</v>
      </c>
      <c r="RHQ3" s="3" t="s">
        <v>1012</v>
      </c>
      <c r="RHR3" s="3" t="s">
        <v>1012</v>
      </c>
      <c r="RHS3" s="3" t="s">
        <v>1012</v>
      </c>
      <c r="RHT3" s="3" t="s">
        <v>1012</v>
      </c>
      <c r="RHU3" s="3" t="s">
        <v>1012</v>
      </c>
      <c r="RHV3" s="3" t="s">
        <v>1012</v>
      </c>
      <c r="RHW3" s="3" t="s">
        <v>1012</v>
      </c>
      <c r="RHX3" s="3" t="s">
        <v>1012</v>
      </c>
      <c r="RHY3" s="3" t="s">
        <v>1012</v>
      </c>
      <c r="RHZ3" s="3" t="s">
        <v>1012</v>
      </c>
      <c r="RIA3" s="3" t="s">
        <v>1012</v>
      </c>
      <c r="RIB3" s="3" t="s">
        <v>1012</v>
      </c>
      <c r="RIC3" s="3" t="s">
        <v>1012</v>
      </c>
      <c r="RID3" s="3" t="s">
        <v>1012</v>
      </c>
      <c r="RIE3" s="3" t="s">
        <v>1012</v>
      </c>
      <c r="RIF3" s="3" t="s">
        <v>1012</v>
      </c>
      <c r="RIG3" s="3" t="s">
        <v>1012</v>
      </c>
      <c r="RIH3" s="3" t="s">
        <v>1012</v>
      </c>
      <c r="RII3" s="3" t="s">
        <v>1012</v>
      </c>
      <c r="RIJ3" s="3" t="s">
        <v>1012</v>
      </c>
      <c r="RIK3" s="3" t="s">
        <v>1012</v>
      </c>
      <c r="RIL3" s="3" t="s">
        <v>1012</v>
      </c>
      <c r="RIM3" s="3" t="s">
        <v>1012</v>
      </c>
      <c r="RIN3" s="3" t="s">
        <v>1012</v>
      </c>
      <c r="RIO3" s="3" t="s">
        <v>1012</v>
      </c>
      <c r="RIP3" s="3" t="s">
        <v>1012</v>
      </c>
      <c r="RIQ3" s="3" t="s">
        <v>1012</v>
      </c>
      <c r="RIR3" s="3" t="s">
        <v>1012</v>
      </c>
      <c r="RIS3" s="3" t="s">
        <v>1012</v>
      </c>
      <c r="RIT3" s="3" t="s">
        <v>1012</v>
      </c>
      <c r="RIU3" s="3" t="s">
        <v>1012</v>
      </c>
      <c r="RIV3" s="3" t="s">
        <v>1012</v>
      </c>
      <c r="RIW3" s="3" t="s">
        <v>1012</v>
      </c>
      <c r="RIX3" s="3" t="s">
        <v>1012</v>
      </c>
      <c r="RIY3" s="3" t="s">
        <v>1012</v>
      </c>
      <c r="RIZ3" s="3" t="s">
        <v>1012</v>
      </c>
      <c r="RJA3" s="3" t="s">
        <v>1012</v>
      </c>
      <c r="RJB3" s="3" t="s">
        <v>1012</v>
      </c>
      <c r="RJC3" s="3" t="s">
        <v>1012</v>
      </c>
      <c r="RJD3" s="3" t="s">
        <v>1012</v>
      </c>
      <c r="RJE3" s="3" t="s">
        <v>1012</v>
      </c>
      <c r="RJF3" s="3" t="s">
        <v>1012</v>
      </c>
      <c r="RJG3" s="3" t="s">
        <v>1012</v>
      </c>
      <c r="RJH3" s="3" t="s">
        <v>1012</v>
      </c>
      <c r="RJI3" s="3" t="s">
        <v>1012</v>
      </c>
      <c r="RJJ3" s="3" t="s">
        <v>1012</v>
      </c>
      <c r="RJK3" s="3" t="s">
        <v>1012</v>
      </c>
      <c r="RJL3" s="3" t="s">
        <v>1012</v>
      </c>
      <c r="RJM3" s="3" t="s">
        <v>1012</v>
      </c>
      <c r="RJN3" s="3" t="s">
        <v>1012</v>
      </c>
      <c r="RJO3" s="3" t="s">
        <v>1012</v>
      </c>
      <c r="RJP3" s="3" t="s">
        <v>1012</v>
      </c>
      <c r="RJQ3" s="3" t="s">
        <v>1012</v>
      </c>
      <c r="RJR3" s="3" t="s">
        <v>1012</v>
      </c>
      <c r="RJS3" s="3" t="s">
        <v>1012</v>
      </c>
      <c r="RJT3" s="3" t="s">
        <v>1012</v>
      </c>
      <c r="RJU3" s="3" t="s">
        <v>1012</v>
      </c>
      <c r="RJV3" s="3" t="s">
        <v>1012</v>
      </c>
      <c r="RJW3" s="3" t="s">
        <v>1012</v>
      </c>
      <c r="RJX3" s="3" t="s">
        <v>1012</v>
      </c>
      <c r="RJY3" s="3" t="s">
        <v>1012</v>
      </c>
      <c r="RJZ3" s="3" t="s">
        <v>1012</v>
      </c>
      <c r="RKA3" s="3" t="s">
        <v>1012</v>
      </c>
      <c r="RKB3" s="3" t="s">
        <v>1012</v>
      </c>
      <c r="RKC3" s="3" t="s">
        <v>1012</v>
      </c>
      <c r="RKD3" s="3" t="s">
        <v>1012</v>
      </c>
      <c r="RKE3" s="3" t="s">
        <v>1012</v>
      </c>
      <c r="RKF3" s="3" t="s">
        <v>1012</v>
      </c>
      <c r="RKG3" s="3" t="s">
        <v>1012</v>
      </c>
      <c r="RKH3" s="3" t="s">
        <v>1012</v>
      </c>
      <c r="RKI3" s="3" t="s">
        <v>1012</v>
      </c>
      <c r="RKJ3" s="3" t="s">
        <v>1012</v>
      </c>
      <c r="RKK3" s="3" t="s">
        <v>1012</v>
      </c>
      <c r="RKL3" s="3" t="s">
        <v>1012</v>
      </c>
      <c r="RKM3" s="3" t="s">
        <v>1012</v>
      </c>
      <c r="RKN3" s="3" t="s">
        <v>1012</v>
      </c>
      <c r="RKO3" s="3" t="s">
        <v>1012</v>
      </c>
      <c r="RKP3" s="3" t="s">
        <v>1012</v>
      </c>
      <c r="RKQ3" s="3" t="s">
        <v>1012</v>
      </c>
      <c r="RKR3" s="3" t="s">
        <v>1012</v>
      </c>
      <c r="RKS3" s="3" t="s">
        <v>1012</v>
      </c>
      <c r="RKT3" s="3" t="s">
        <v>1012</v>
      </c>
      <c r="RKU3" s="3" t="s">
        <v>1012</v>
      </c>
      <c r="RKV3" s="3" t="s">
        <v>1012</v>
      </c>
      <c r="RKW3" s="3" t="s">
        <v>1012</v>
      </c>
      <c r="RKX3" s="3" t="s">
        <v>1012</v>
      </c>
      <c r="RKY3" s="3" t="s">
        <v>1012</v>
      </c>
      <c r="RKZ3" s="3" t="s">
        <v>1012</v>
      </c>
      <c r="RLA3" s="3" t="s">
        <v>1012</v>
      </c>
      <c r="RLB3" s="3" t="s">
        <v>1012</v>
      </c>
      <c r="RLC3" s="3" t="s">
        <v>1012</v>
      </c>
      <c r="RLD3" s="3" t="s">
        <v>1012</v>
      </c>
      <c r="RLE3" s="3" t="s">
        <v>1012</v>
      </c>
      <c r="RLF3" s="3" t="s">
        <v>1012</v>
      </c>
      <c r="RLG3" s="3" t="s">
        <v>1012</v>
      </c>
      <c r="RLH3" s="3" t="s">
        <v>1012</v>
      </c>
      <c r="RLI3" s="3" t="s">
        <v>1012</v>
      </c>
      <c r="RLJ3" s="3" t="s">
        <v>1012</v>
      </c>
      <c r="RLK3" s="3" t="s">
        <v>1012</v>
      </c>
      <c r="RLL3" s="3" t="s">
        <v>1012</v>
      </c>
      <c r="RLM3" s="3" t="s">
        <v>1012</v>
      </c>
      <c r="RLN3" s="3" t="s">
        <v>1012</v>
      </c>
      <c r="RLO3" s="3" t="s">
        <v>1012</v>
      </c>
      <c r="RLP3" s="3" t="s">
        <v>1012</v>
      </c>
      <c r="RLQ3" s="3" t="s">
        <v>1012</v>
      </c>
      <c r="RLR3" s="3" t="s">
        <v>1012</v>
      </c>
      <c r="RLS3" s="3" t="s">
        <v>1012</v>
      </c>
      <c r="RLT3" s="3" t="s">
        <v>1012</v>
      </c>
      <c r="RLU3" s="3" t="s">
        <v>1012</v>
      </c>
      <c r="RLV3" s="3" t="s">
        <v>1012</v>
      </c>
      <c r="RLW3" s="3" t="s">
        <v>1012</v>
      </c>
      <c r="RLX3" s="3" t="s">
        <v>1012</v>
      </c>
      <c r="RLY3" s="3" t="s">
        <v>1012</v>
      </c>
      <c r="RLZ3" s="3" t="s">
        <v>1012</v>
      </c>
      <c r="RMA3" s="3" t="s">
        <v>1012</v>
      </c>
      <c r="RMB3" s="3" t="s">
        <v>1012</v>
      </c>
      <c r="RMC3" s="3" t="s">
        <v>1012</v>
      </c>
      <c r="RMD3" s="3" t="s">
        <v>1012</v>
      </c>
      <c r="RME3" s="3" t="s">
        <v>1012</v>
      </c>
      <c r="RMF3" s="3" t="s">
        <v>1012</v>
      </c>
      <c r="RMG3" s="3" t="s">
        <v>1012</v>
      </c>
      <c r="RMH3" s="3" t="s">
        <v>1012</v>
      </c>
      <c r="RMI3" s="3" t="s">
        <v>1012</v>
      </c>
      <c r="RMJ3" s="3" t="s">
        <v>1012</v>
      </c>
      <c r="RMK3" s="3" t="s">
        <v>1012</v>
      </c>
      <c r="RML3" s="3" t="s">
        <v>1012</v>
      </c>
      <c r="RMM3" s="3" t="s">
        <v>1012</v>
      </c>
      <c r="RMN3" s="3" t="s">
        <v>1012</v>
      </c>
      <c r="RMO3" s="3" t="s">
        <v>1012</v>
      </c>
      <c r="RMP3" s="3" t="s">
        <v>1012</v>
      </c>
      <c r="RMQ3" s="3" t="s">
        <v>1012</v>
      </c>
      <c r="RMR3" s="3" t="s">
        <v>1012</v>
      </c>
      <c r="RMS3" s="3" t="s">
        <v>1012</v>
      </c>
      <c r="RMT3" s="3" t="s">
        <v>1012</v>
      </c>
      <c r="RMU3" s="3" t="s">
        <v>1012</v>
      </c>
      <c r="RMV3" s="3" t="s">
        <v>1012</v>
      </c>
      <c r="RMW3" s="3" t="s">
        <v>1012</v>
      </c>
      <c r="RMX3" s="3" t="s">
        <v>1012</v>
      </c>
      <c r="RMY3" s="3" t="s">
        <v>1012</v>
      </c>
      <c r="RMZ3" s="3" t="s">
        <v>1012</v>
      </c>
      <c r="RNA3" s="3" t="s">
        <v>1012</v>
      </c>
      <c r="RNB3" s="3" t="s">
        <v>1012</v>
      </c>
      <c r="RNC3" s="3" t="s">
        <v>1012</v>
      </c>
      <c r="RND3" s="3" t="s">
        <v>1012</v>
      </c>
      <c r="RNE3" s="3" t="s">
        <v>1012</v>
      </c>
      <c r="RNF3" s="3" t="s">
        <v>1012</v>
      </c>
      <c r="RNG3" s="3" t="s">
        <v>1012</v>
      </c>
      <c r="RNH3" s="3" t="s">
        <v>1012</v>
      </c>
      <c r="RNI3" s="3" t="s">
        <v>1012</v>
      </c>
      <c r="RNJ3" s="3" t="s">
        <v>1012</v>
      </c>
      <c r="RNK3" s="3" t="s">
        <v>1012</v>
      </c>
      <c r="RNL3" s="3" t="s">
        <v>1012</v>
      </c>
      <c r="RNM3" s="3" t="s">
        <v>1012</v>
      </c>
      <c r="RNN3" s="3" t="s">
        <v>1012</v>
      </c>
      <c r="RNO3" s="3" t="s">
        <v>1012</v>
      </c>
      <c r="RNP3" s="3" t="s">
        <v>1012</v>
      </c>
      <c r="RNQ3" s="3" t="s">
        <v>1012</v>
      </c>
      <c r="RNR3" s="3" t="s">
        <v>1012</v>
      </c>
      <c r="RNS3" s="3" t="s">
        <v>1012</v>
      </c>
      <c r="RNT3" s="3" t="s">
        <v>1012</v>
      </c>
      <c r="RNU3" s="3" t="s">
        <v>1012</v>
      </c>
      <c r="RNV3" s="3" t="s">
        <v>1012</v>
      </c>
      <c r="RNW3" s="3" t="s">
        <v>1012</v>
      </c>
      <c r="RNX3" s="3" t="s">
        <v>1012</v>
      </c>
      <c r="RNY3" s="3" t="s">
        <v>1012</v>
      </c>
      <c r="RNZ3" s="3" t="s">
        <v>1012</v>
      </c>
      <c r="ROA3" s="3" t="s">
        <v>1012</v>
      </c>
      <c r="ROB3" s="3" t="s">
        <v>1012</v>
      </c>
      <c r="ROC3" s="3" t="s">
        <v>1012</v>
      </c>
      <c r="ROD3" s="3" t="s">
        <v>1012</v>
      </c>
      <c r="ROE3" s="3" t="s">
        <v>1012</v>
      </c>
      <c r="ROF3" s="3" t="s">
        <v>1012</v>
      </c>
      <c r="ROG3" s="3" t="s">
        <v>1012</v>
      </c>
      <c r="ROH3" s="3" t="s">
        <v>1012</v>
      </c>
      <c r="ROI3" s="3" t="s">
        <v>1012</v>
      </c>
      <c r="ROJ3" s="3" t="s">
        <v>1012</v>
      </c>
      <c r="ROK3" s="3" t="s">
        <v>1012</v>
      </c>
      <c r="ROL3" s="3" t="s">
        <v>1012</v>
      </c>
      <c r="ROM3" s="3" t="s">
        <v>1012</v>
      </c>
      <c r="RON3" s="3" t="s">
        <v>1012</v>
      </c>
      <c r="ROO3" s="3" t="s">
        <v>1012</v>
      </c>
      <c r="ROP3" s="3" t="s">
        <v>1012</v>
      </c>
      <c r="ROQ3" s="3" t="s">
        <v>1012</v>
      </c>
      <c r="ROR3" s="3" t="s">
        <v>1012</v>
      </c>
      <c r="ROS3" s="3" t="s">
        <v>1012</v>
      </c>
      <c r="ROT3" s="3" t="s">
        <v>1012</v>
      </c>
      <c r="ROU3" s="3" t="s">
        <v>1012</v>
      </c>
      <c r="ROV3" s="3" t="s">
        <v>1012</v>
      </c>
      <c r="ROW3" s="3" t="s">
        <v>1012</v>
      </c>
      <c r="ROX3" s="3" t="s">
        <v>1012</v>
      </c>
      <c r="ROY3" s="3" t="s">
        <v>1012</v>
      </c>
      <c r="ROZ3" s="3" t="s">
        <v>1012</v>
      </c>
      <c r="RPA3" s="3" t="s">
        <v>1012</v>
      </c>
      <c r="RPB3" s="3" t="s">
        <v>1012</v>
      </c>
      <c r="RPC3" s="3" t="s">
        <v>1012</v>
      </c>
      <c r="RPD3" s="3" t="s">
        <v>1012</v>
      </c>
      <c r="RPE3" s="3" t="s">
        <v>1012</v>
      </c>
      <c r="RPF3" s="3" t="s">
        <v>1012</v>
      </c>
      <c r="RPG3" s="3" t="s">
        <v>1012</v>
      </c>
      <c r="RPH3" s="3" t="s">
        <v>1012</v>
      </c>
      <c r="RPI3" s="3" t="s">
        <v>1012</v>
      </c>
      <c r="RPJ3" s="3" t="s">
        <v>1012</v>
      </c>
      <c r="RPK3" s="3" t="s">
        <v>1012</v>
      </c>
      <c r="RPL3" s="3" t="s">
        <v>1012</v>
      </c>
      <c r="RPM3" s="3" t="s">
        <v>1012</v>
      </c>
      <c r="RPN3" s="3" t="s">
        <v>1012</v>
      </c>
      <c r="RPO3" s="3" t="s">
        <v>1012</v>
      </c>
      <c r="RPP3" s="3" t="s">
        <v>1012</v>
      </c>
      <c r="RPQ3" s="3" t="s">
        <v>1012</v>
      </c>
      <c r="RPR3" s="3" t="s">
        <v>1012</v>
      </c>
      <c r="RPS3" s="3" t="s">
        <v>1012</v>
      </c>
      <c r="RPT3" s="3" t="s">
        <v>1012</v>
      </c>
      <c r="RPU3" s="3" t="s">
        <v>1012</v>
      </c>
      <c r="RPV3" s="3" t="s">
        <v>1012</v>
      </c>
      <c r="RPW3" s="3" t="s">
        <v>1012</v>
      </c>
      <c r="RPX3" s="3" t="s">
        <v>1012</v>
      </c>
      <c r="RPY3" s="3" t="s">
        <v>1012</v>
      </c>
      <c r="RPZ3" s="3" t="s">
        <v>1012</v>
      </c>
      <c r="RQA3" s="3" t="s">
        <v>1012</v>
      </c>
      <c r="RQB3" s="3" t="s">
        <v>1012</v>
      </c>
      <c r="RQC3" s="3" t="s">
        <v>1012</v>
      </c>
      <c r="RQD3" s="3" t="s">
        <v>1012</v>
      </c>
      <c r="RQE3" s="3" t="s">
        <v>1012</v>
      </c>
      <c r="RQF3" s="3" t="s">
        <v>1012</v>
      </c>
      <c r="RQG3" s="3" t="s">
        <v>1012</v>
      </c>
      <c r="RQH3" s="3" t="s">
        <v>1012</v>
      </c>
      <c r="RQI3" s="3" t="s">
        <v>1012</v>
      </c>
      <c r="RQJ3" s="3" t="s">
        <v>1012</v>
      </c>
      <c r="RQK3" s="3" t="s">
        <v>1012</v>
      </c>
      <c r="RQL3" s="3" t="s">
        <v>1012</v>
      </c>
      <c r="RQM3" s="3" t="s">
        <v>1012</v>
      </c>
      <c r="RQN3" s="3" t="s">
        <v>1012</v>
      </c>
      <c r="RQO3" s="3" t="s">
        <v>1012</v>
      </c>
      <c r="RQP3" s="3" t="s">
        <v>1012</v>
      </c>
      <c r="RQQ3" s="3" t="s">
        <v>1012</v>
      </c>
      <c r="RQR3" s="3" t="s">
        <v>1012</v>
      </c>
      <c r="RQS3" s="3" t="s">
        <v>1012</v>
      </c>
      <c r="RQT3" s="3" t="s">
        <v>1012</v>
      </c>
      <c r="RQU3" s="3" t="s">
        <v>1012</v>
      </c>
      <c r="RQV3" s="3" t="s">
        <v>1012</v>
      </c>
      <c r="RQW3" s="3" t="s">
        <v>1012</v>
      </c>
      <c r="RQX3" s="3" t="s">
        <v>1012</v>
      </c>
      <c r="RQY3" s="3" t="s">
        <v>1012</v>
      </c>
      <c r="RQZ3" s="3" t="s">
        <v>1012</v>
      </c>
      <c r="RRA3" s="3" t="s">
        <v>1012</v>
      </c>
      <c r="RRB3" s="3" t="s">
        <v>1012</v>
      </c>
      <c r="RRC3" s="3" t="s">
        <v>1012</v>
      </c>
      <c r="RRD3" s="3" t="s">
        <v>1012</v>
      </c>
      <c r="RRE3" s="3" t="s">
        <v>1012</v>
      </c>
      <c r="RRF3" s="3" t="s">
        <v>1012</v>
      </c>
      <c r="RRG3" s="3" t="s">
        <v>1012</v>
      </c>
      <c r="RRH3" s="3" t="s">
        <v>1012</v>
      </c>
      <c r="RRI3" s="3" t="s">
        <v>1012</v>
      </c>
      <c r="RRJ3" s="3" t="s">
        <v>1012</v>
      </c>
      <c r="RRK3" s="3" t="s">
        <v>1012</v>
      </c>
      <c r="RRL3" s="3" t="s">
        <v>1012</v>
      </c>
      <c r="RRM3" s="3" t="s">
        <v>1012</v>
      </c>
      <c r="RRN3" s="3" t="s">
        <v>1012</v>
      </c>
      <c r="RRO3" s="3" t="s">
        <v>1012</v>
      </c>
      <c r="RRP3" s="3" t="s">
        <v>1012</v>
      </c>
      <c r="RRQ3" s="3" t="s">
        <v>1012</v>
      </c>
      <c r="RRR3" s="3" t="s">
        <v>1012</v>
      </c>
      <c r="RRS3" s="3" t="s">
        <v>1012</v>
      </c>
      <c r="RRT3" s="3" t="s">
        <v>1012</v>
      </c>
      <c r="RRU3" s="3" t="s">
        <v>1012</v>
      </c>
      <c r="RRV3" s="3" t="s">
        <v>1012</v>
      </c>
      <c r="RRW3" s="3" t="s">
        <v>1012</v>
      </c>
      <c r="RRX3" s="3" t="s">
        <v>1012</v>
      </c>
      <c r="RRY3" s="3" t="s">
        <v>1012</v>
      </c>
      <c r="RRZ3" s="3" t="s">
        <v>1012</v>
      </c>
      <c r="RSA3" s="3" t="s">
        <v>1012</v>
      </c>
      <c r="RSB3" s="3" t="s">
        <v>1012</v>
      </c>
      <c r="RSC3" s="3" t="s">
        <v>1012</v>
      </c>
      <c r="RSD3" s="3" t="s">
        <v>1012</v>
      </c>
      <c r="RSE3" s="3" t="s">
        <v>1012</v>
      </c>
      <c r="RSF3" s="3" t="s">
        <v>1012</v>
      </c>
      <c r="RSG3" s="3" t="s">
        <v>1012</v>
      </c>
      <c r="RSH3" s="3" t="s">
        <v>1012</v>
      </c>
      <c r="RSI3" s="3" t="s">
        <v>1012</v>
      </c>
      <c r="RSJ3" s="3" t="s">
        <v>1012</v>
      </c>
      <c r="RSK3" s="3" t="s">
        <v>1012</v>
      </c>
      <c r="RSL3" s="3" t="s">
        <v>1012</v>
      </c>
      <c r="RSM3" s="3" t="s">
        <v>1012</v>
      </c>
      <c r="RSN3" s="3" t="s">
        <v>1012</v>
      </c>
      <c r="RSO3" s="3" t="s">
        <v>1012</v>
      </c>
      <c r="RSP3" s="3" t="s">
        <v>1012</v>
      </c>
      <c r="RSQ3" s="3" t="s">
        <v>1012</v>
      </c>
      <c r="RSR3" s="3" t="s">
        <v>1012</v>
      </c>
      <c r="RSS3" s="3" t="s">
        <v>1012</v>
      </c>
      <c r="RST3" s="3" t="s">
        <v>1012</v>
      </c>
      <c r="RSU3" s="3" t="s">
        <v>1012</v>
      </c>
      <c r="RSV3" s="3" t="s">
        <v>1012</v>
      </c>
      <c r="RSW3" s="3" t="s">
        <v>1012</v>
      </c>
      <c r="RSX3" s="3" t="s">
        <v>1012</v>
      </c>
      <c r="RSY3" s="3" t="s">
        <v>1012</v>
      </c>
      <c r="RSZ3" s="3" t="s">
        <v>1012</v>
      </c>
      <c r="RTA3" s="3" t="s">
        <v>1012</v>
      </c>
      <c r="RTB3" s="3" t="s">
        <v>1012</v>
      </c>
      <c r="RTC3" s="3" t="s">
        <v>1012</v>
      </c>
      <c r="RTD3" s="3" t="s">
        <v>1012</v>
      </c>
      <c r="RTE3" s="3" t="s">
        <v>1012</v>
      </c>
      <c r="RTF3" s="3" t="s">
        <v>1012</v>
      </c>
      <c r="RTG3" s="3" t="s">
        <v>1012</v>
      </c>
      <c r="RTH3" s="3" t="s">
        <v>1012</v>
      </c>
      <c r="RTI3" s="3" t="s">
        <v>1012</v>
      </c>
      <c r="RTJ3" s="3" t="s">
        <v>1012</v>
      </c>
      <c r="RTK3" s="3" t="s">
        <v>1012</v>
      </c>
      <c r="RTL3" s="3" t="s">
        <v>1012</v>
      </c>
      <c r="RTM3" s="3" t="s">
        <v>1012</v>
      </c>
      <c r="RTN3" s="3" t="s">
        <v>1012</v>
      </c>
      <c r="RTO3" s="3" t="s">
        <v>1012</v>
      </c>
      <c r="RTP3" s="3" t="s">
        <v>1012</v>
      </c>
      <c r="RTQ3" s="3" t="s">
        <v>1012</v>
      </c>
      <c r="RTR3" s="3" t="s">
        <v>1012</v>
      </c>
      <c r="RTS3" s="3" t="s">
        <v>1012</v>
      </c>
      <c r="RTT3" s="3" t="s">
        <v>1012</v>
      </c>
      <c r="RTU3" s="3" t="s">
        <v>1012</v>
      </c>
      <c r="RTV3" s="3" t="s">
        <v>1012</v>
      </c>
      <c r="RTW3" s="3" t="s">
        <v>1012</v>
      </c>
      <c r="RTX3" s="3" t="s">
        <v>1012</v>
      </c>
      <c r="RTY3" s="3" t="s">
        <v>1012</v>
      </c>
      <c r="RTZ3" s="3" t="s">
        <v>1012</v>
      </c>
      <c r="RUA3" s="3" t="s">
        <v>1012</v>
      </c>
      <c r="RUB3" s="3" t="s">
        <v>1012</v>
      </c>
      <c r="RUC3" s="3" t="s">
        <v>1012</v>
      </c>
      <c r="RUD3" s="3" t="s">
        <v>1012</v>
      </c>
      <c r="RUE3" s="3" t="s">
        <v>1012</v>
      </c>
      <c r="RUF3" s="3" t="s">
        <v>1012</v>
      </c>
      <c r="RUG3" s="3" t="s">
        <v>1012</v>
      </c>
      <c r="RUH3" s="3" t="s">
        <v>1012</v>
      </c>
      <c r="RUI3" s="3" t="s">
        <v>1012</v>
      </c>
      <c r="RUJ3" s="3" t="s">
        <v>1012</v>
      </c>
      <c r="RUK3" s="3" t="s">
        <v>1012</v>
      </c>
      <c r="RUL3" s="3" t="s">
        <v>1012</v>
      </c>
      <c r="RUM3" s="3" t="s">
        <v>1012</v>
      </c>
      <c r="RUN3" s="3" t="s">
        <v>1012</v>
      </c>
      <c r="RUO3" s="3" t="s">
        <v>1012</v>
      </c>
      <c r="RUP3" s="3" t="s">
        <v>1012</v>
      </c>
      <c r="RUQ3" s="3" t="s">
        <v>1012</v>
      </c>
      <c r="RUR3" s="3" t="s">
        <v>1012</v>
      </c>
      <c r="RUS3" s="3" t="s">
        <v>1012</v>
      </c>
      <c r="RUT3" s="3" t="s">
        <v>1012</v>
      </c>
      <c r="RUU3" s="3" t="s">
        <v>1012</v>
      </c>
      <c r="RUV3" s="3" t="s">
        <v>1012</v>
      </c>
      <c r="RUW3" s="3" t="s">
        <v>1012</v>
      </c>
      <c r="RUX3" s="3" t="s">
        <v>1012</v>
      </c>
      <c r="RUY3" s="3" t="s">
        <v>1012</v>
      </c>
      <c r="RUZ3" s="3" t="s">
        <v>1012</v>
      </c>
      <c r="RVA3" s="3" t="s">
        <v>1012</v>
      </c>
      <c r="RVB3" s="3" t="s">
        <v>1012</v>
      </c>
      <c r="RVC3" s="3" t="s">
        <v>1012</v>
      </c>
      <c r="RVD3" s="3" t="s">
        <v>1012</v>
      </c>
      <c r="RVE3" s="3" t="s">
        <v>1012</v>
      </c>
      <c r="RVF3" s="3" t="s">
        <v>1012</v>
      </c>
      <c r="RVG3" s="3" t="s">
        <v>1012</v>
      </c>
      <c r="RVH3" s="3" t="s">
        <v>1012</v>
      </c>
      <c r="RVI3" s="3" t="s">
        <v>1012</v>
      </c>
      <c r="RVJ3" s="3" t="s">
        <v>1012</v>
      </c>
      <c r="RVK3" s="3" t="s">
        <v>1012</v>
      </c>
      <c r="RVL3" s="3" t="s">
        <v>1012</v>
      </c>
      <c r="RVM3" s="3" t="s">
        <v>1012</v>
      </c>
      <c r="RVN3" s="3" t="s">
        <v>1012</v>
      </c>
      <c r="RVO3" s="3" t="s">
        <v>1012</v>
      </c>
      <c r="RVP3" s="3" t="s">
        <v>1012</v>
      </c>
      <c r="RVQ3" s="3" t="s">
        <v>1012</v>
      </c>
      <c r="RVR3" s="3" t="s">
        <v>1012</v>
      </c>
      <c r="RVS3" s="3" t="s">
        <v>1012</v>
      </c>
      <c r="RVT3" s="3" t="s">
        <v>1012</v>
      </c>
      <c r="RVU3" s="3" t="s">
        <v>1012</v>
      </c>
      <c r="RVV3" s="3" t="s">
        <v>1012</v>
      </c>
      <c r="RVW3" s="3" t="s">
        <v>1012</v>
      </c>
      <c r="RVX3" s="3" t="s">
        <v>1012</v>
      </c>
      <c r="RVY3" s="3" t="s">
        <v>1012</v>
      </c>
      <c r="RVZ3" s="3" t="s">
        <v>1012</v>
      </c>
      <c r="RWA3" s="3" t="s">
        <v>1012</v>
      </c>
      <c r="RWB3" s="3" t="s">
        <v>1012</v>
      </c>
      <c r="RWC3" s="3" t="s">
        <v>1012</v>
      </c>
      <c r="RWD3" s="3" t="s">
        <v>1012</v>
      </c>
      <c r="RWE3" s="3" t="s">
        <v>1012</v>
      </c>
      <c r="RWF3" s="3" t="s">
        <v>1012</v>
      </c>
      <c r="RWG3" s="3" t="s">
        <v>1012</v>
      </c>
      <c r="RWH3" s="3" t="s">
        <v>1012</v>
      </c>
      <c r="RWI3" s="3" t="s">
        <v>1012</v>
      </c>
      <c r="RWJ3" s="3" t="s">
        <v>1012</v>
      </c>
      <c r="RWK3" s="3" t="s">
        <v>1012</v>
      </c>
      <c r="RWL3" s="3" t="s">
        <v>1012</v>
      </c>
      <c r="RWM3" s="3" t="s">
        <v>1012</v>
      </c>
      <c r="RWN3" s="3" t="s">
        <v>1012</v>
      </c>
      <c r="RWO3" s="3" t="s">
        <v>1012</v>
      </c>
      <c r="RWP3" s="3" t="s">
        <v>1012</v>
      </c>
      <c r="RWQ3" s="3" t="s">
        <v>1012</v>
      </c>
      <c r="RWR3" s="3" t="s">
        <v>1012</v>
      </c>
      <c r="RWS3" s="3" t="s">
        <v>1012</v>
      </c>
      <c r="RWT3" s="3" t="s">
        <v>1012</v>
      </c>
      <c r="RWU3" s="3" t="s">
        <v>1012</v>
      </c>
      <c r="RWV3" s="3" t="s">
        <v>1012</v>
      </c>
      <c r="RWW3" s="3" t="s">
        <v>1012</v>
      </c>
      <c r="RWX3" s="3" t="s">
        <v>1012</v>
      </c>
      <c r="RWY3" s="3" t="s">
        <v>1012</v>
      </c>
      <c r="RWZ3" s="3" t="s">
        <v>1012</v>
      </c>
      <c r="RXA3" s="3" t="s">
        <v>1012</v>
      </c>
      <c r="RXB3" s="3" t="s">
        <v>1012</v>
      </c>
      <c r="RXC3" s="3" t="s">
        <v>1012</v>
      </c>
      <c r="RXD3" s="3" t="s">
        <v>1012</v>
      </c>
      <c r="RXE3" s="3" t="s">
        <v>1012</v>
      </c>
      <c r="RXF3" s="3" t="s">
        <v>1012</v>
      </c>
      <c r="RXG3" s="3" t="s">
        <v>1012</v>
      </c>
      <c r="RXH3" s="3" t="s">
        <v>1012</v>
      </c>
      <c r="RXI3" s="3" t="s">
        <v>1012</v>
      </c>
      <c r="RXJ3" s="3" t="s">
        <v>1012</v>
      </c>
      <c r="RXK3" s="3" t="s">
        <v>1012</v>
      </c>
      <c r="RXL3" s="3" t="s">
        <v>1012</v>
      </c>
      <c r="RXM3" s="3" t="s">
        <v>1012</v>
      </c>
      <c r="RXN3" s="3" t="s">
        <v>1012</v>
      </c>
      <c r="RXO3" s="3" t="s">
        <v>1012</v>
      </c>
      <c r="RXP3" s="3" t="s">
        <v>1012</v>
      </c>
      <c r="RXQ3" s="3" t="s">
        <v>1012</v>
      </c>
      <c r="RXR3" s="3" t="s">
        <v>1012</v>
      </c>
      <c r="RXS3" s="3" t="s">
        <v>1012</v>
      </c>
      <c r="RXT3" s="3" t="s">
        <v>1012</v>
      </c>
      <c r="RXU3" s="3" t="s">
        <v>1012</v>
      </c>
      <c r="RXV3" s="3" t="s">
        <v>1012</v>
      </c>
      <c r="RXW3" s="3" t="s">
        <v>1012</v>
      </c>
      <c r="RXX3" s="3" t="s">
        <v>1012</v>
      </c>
      <c r="RXY3" s="3" t="s">
        <v>1012</v>
      </c>
      <c r="RXZ3" s="3" t="s">
        <v>1012</v>
      </c>
      <c r="RYA3" s="3" t="s">
        <v>1012</v>
      </c>
      <c r="RYB3" s="3" t="s">
        <v>1012</v>
      </c>
      <c r="RYC3" s="3" t="s">
        <v>1012</v>
      </c>
      <c r="RYD3" s="3" t="s">
        <v>1012</v>
      </c>
      <c r="RYE3" s="3" t="s">
        <v>1012</v>
      </c>
      <c r="RYF3" s="3" t="s">
        <v>1012</v>
      </c>
      <c r="RYG3" s="3" t="s">
        <v>1012</v>
      </c>
      <c r="RYH3" s="3" t="s">
        <v>1012</v>
      </c>
      <c r="RYI3" s="3" t="s">
        <v>1012</v>
      </c>
      <c r="RYJ3" s="3" t="s">
        <v>1012</v>
      </c>
      <c r="RYK3" s="3" t="s">
        <v>1012</v>
      </c>
      <c r="RYL3" s="3" t="s">
        <v>1012</v>
      </c>
      <c r="RYM3" s="3" t="s">
        <v>1012</v>
      </c>
      <c r="RYN3" s="3" t="s">
        <v>1012</v>
      </c>
      <c r="RYO3" s="3" t="s">
        <v>1012</v>
      </c>
      <c r="RYP3" s="3" t="s">
        <v>1012</v>
      </c>
      <c r="RYQ3" s="3" t="s">
        <v>1012</v>
      </c>
      <c r="RYR3" s="3" t="s">
        <v>1012</v>
      </c>
      <c r="RYS3" s="3" t="s">
        <v>1012</v>
      </c>
      <c r="RYT3" s="3" t="s">
        <v>1012</v>
      </c>
      <c r="RYU3" s="3" t="s">
        <v>1012</v>
      </c>
      <c r="RYV3" s="3" t="s">
        <v>1012</v>
      </c>
      <c r="RYW3" s="3" t="s">
        <v>1012</v>
      </c>
      <c r="RYX3" s="3" t="s">
        <v>1012</v>
      </c>
      <c r="RYY3" s="3" t="s">
        <v>1012</v>
      </c>
      <c r="RYZ3" s="3" t="s">
        <v>1012</v>
      </c>
      <c r="RZA3" s="3" t="s">
        <v>1012</v>
      </c>
      <c r="RZB3" s="3" t="s">
        <v>1012</v>
      </c>
      <c r="RZC3" s="3" t="s">
        <v>1012</v>
      </c>
      <c r="RZD3" s="3" t="s">
        <v>1012</v>
      </c>
      <c r="RZE3" s="3" t="s">
        <v>1012</v>
      </c>
      <c r="RZF3" s="3" t="s">
        <v>1012</v>
      </c>
      <c r="RZG3" s="3" t="s">
        <v>1012</v>
      </c>
      <c r="RZH3" s="3" t="s">
        <v>1012</v>
      </c>
      <c r="RZI3" s="3" t="s">
        <v>1012</v>
      </c>
      <c r="RZJ3" s="3" t="s">
        <v>1012</v>
      </c>
      <c r="RZK3" s="3" t="s">
        <v>1012</v>
      </c>
      <c r="RZL3" s="3" t="s">
        <v>1012</v>
      </c>
      <c r="RZM3" s="3" t="s">
        <v>1012</v>
      </c>
      <c r="RZN3" s="3" t="s">
        <v>1012</v>
      </c>
      <c r="RZO3" s="3" t="s">
        <v>1012</v>
      </c>
      <c r="RZP3" s="3" t="s">
        <v>1012</v>
      </c>
      <c r="RZQ3" s="3" t="s">
        <v>1012</v>
      </c>
      <c r="RZR3" s="3" t="s">
        <v>1012</v>
      </c>
      <c r="RZS3" s="3" t="s">
        <v>1012</v>
      </c>
      <c r="RZT3" s="3" t="s">
        <v>1012</v>
      </c>
      <c r="RZU3" s="3" t="s">
        <v>1012</v>
      </c>
      <c r="RZV3" s="3" t="s">
        <v>1012</v>
      </c>
      <c r="RZW3" s="3" t="s">
        <v>1012</v>
      </c>
      <c r="RZX3" s="3" t="s">
        <v>1012</v>
      </c>
      <c r="RZY3" s="3" t="s">
        <v>1012</v>
      </c>
      <c r="RZZ3" s="3" t="s">
        <v>1012</v>
      </c>
      <c r="SAA3" s="3" t="s">
        <v>1012</v>
      </c>
      <c r="SAB3" s="3" t="s">
        <v>1012</v>
      </c>
      <c r="SAC3" s="3" t="s">
        <v>1012</v>
      </c>
      <c r="SAD3" s="3" t="s">
        <v>1012</v>
      </c>
      <c r="SAE3" s="3" t="s">
        <v>1012</v>
      </c>
      <c r="SAF3" s="3" t="s">
        <v>1012</v>
      </c>
      <c r="SAG3" s="3" t="s">
        <v>1012</v>
      </c>
      <c r="SAH3" s="3" t="s">
        <v>1012</v>
      </c>
      <c r="SAI3" s="3" t="s">
        <v>1012</v>
      </c>
      <c r="SAJ3" s="3" t="s">
        <v>1012</v>
      </c>
      <c r="SAK3" s="3" t="s">
        <v>1012</v>
      </c>
      <c r="SAL3" s="3" t="s">
        <v>1012</v>
      </c>
      <c r="SAM3" s="3" t="s">
        <v>1012</v>
      </c>
      <c r="SAN3" s="3" t="s">
        <v>1012</v>
      </c>
      <c r="SAO3" s="3" t="s">
        <v>1012</v>
      </c>
      <c r="SAP3" s="3" t="s">
        <v>1012</v>
      </c>
      <c r="SAQ3" s="3" t="s">
        <v>1012</v>
      </c>
      <c r="SAR3" s="3" t="s">
        <v>1012</v>
      </c>
      <c r="SAS3" s="3" t="s">
        <v>1012</v>
      </c>
      <c r="SAT3" s="3" t="s">
        <v>1012</v>
      </c>
      <c r="SAU3" s="3" t="s">
        <v>1012</v>
      </c>
      <c r="SAV3" s="3" t="s">
        <v>1012</v>
      </c>
      <c r="SAW3" s="3" t="s">
        <v>1012</v>
      </c>
      <c r="SAX3" s="3" t="s">
        <v>1012</v>
      </c>
      <c r="SAY3" s="3" t="s">
        <v>1012</v>
      </c>
      <c r="SAZ3" s="3" t="s">
        <v>1012</v>
      </c>
      <c r="SBA3" s="3" t="s">
        <v>1012</v>
      </c>
      <c r="SBB3" s="3" t="s">
        <v>1012</v>
      </c>
      <c r="SBC3" s="3" t="s">
        <v>1012</v>
      </c>
      <c r="SBD3" s="3" t="s">
        <v>1012</v>
      </c>
      <c r="SBE3" s="3" t="s">
        <v>1012</v>
      </c>
      <c r="SBF3" s="3" t="s">
        <v>1012</v>
      </c>
      <c r="SBG3" s="3" t="s">
        <v>1012</v>
      </c>
      <c r="SBH3" s="3" t="s">
        <v>1012</v>
      </c>
      <c r="SBI3" s="3" t="s">
        <v>1012</v>
      </c>
      <c r="SBJ3" s="3" t="s">
        <v>1012</v>
      </c>
      <c r="SBK3" s="3" t="s">
        <v>1012</v>
      </c>
      <c r="SBL3" s="3" t="s">
        <v>1012</v>
      </c>
      <c r="SBM3" s="3" t="s">
        <v>1012</v>
      </c>
      <c r="SBN3" s="3" t="s">
        <v>1012</v>
      </c>
      <c r="SBO3" s="3" t="s">
        <v>1012</v>
      </c>
      <c r="SBP3" s="3" t="s">
        <v>1012</v>
      </c>
      <c r="SBQ3" s="3" t="s">
        <v>1012</v>
      </c>
      <c r="SBR3" s="3" t="s">
        <v>1012</v>
      </c>
      <c r="SBS3" s="3" t="s">
        <v>1012</v>
      </c>
      <c r="SBT3" s="3" t="s">
        <v>1012</v>
      </c>
      <c r="SBU3" s="3" t="s">
        <v>1012</v>
      </c>
      <c r="SBV3" s="3" t="s">
        <v>1012</v>
      </c>
      <c r="SBW3" s="3" t="s">
        <v>1012</v>
      </c>
      <c r="SBX3" s="3" t="s">
        <v>1012</v>
      </c>
      <c r="SBY3" s="3" t="s">
        <v>1012</v>
      </c>
      <c r="SBZ3" s="3" t="s">
        <v>1012</v>
      </c>
      <c r="SCA3" s="3" t="s">
        <v>1012</v>
      </c>
      <c r="SCB3" s="3" t="s">
        <v>1012</v>
      </c>
      <c r="SCC3" s="3" t="s">
        <v>1012</v>
      </c>
      <c r="SCD3" s="3" t="s">
        <v>1012</v>
      </c>
      <c r="SCE3" s="3" t="s">
        <v>1012</v>
      </c>
      <c r="SCF3" s="3" t="s">
        <v>1012</v>
      </c>
      <c r="SCG3" s="3" t="s">
        <v>1012</v>
      </c>
      <c r="SCH3" s="3" t="s">
        <v>1012</v>
      </c>
      <c r="SCI3" s="3" t="s">
        <v>1012</v>
      </c>
      <c r="SCJ3" s="3" t="s">
        <v>1012</v>
      </c>
      <c r="SCK3" s="3" t="s">
        <v>1012</v>
      </c>
      <c r="SCL3" s="3" t="s">
        <v>1012</v>
      </c>
      <c r="SCM3" s="3" t="s">
        <v>1012</v>
      </c>
      <c r="SCN3" s="3" t="s">
        <v>1012</v>
      </c>
      <c r="SCO3" s="3" t="s">
        <v>1012</v>
      </c>
      <c r="SCP3" s="3" t="s">
        <v>1012</v>
      </c>
      <c r="SCQ3" s="3" t="s">
        <v>1012</v>
      </c>
      <c r="SCR3" s="3" t="s">
        <v>1012</v>
      </c>
      <c r="SCS3" s="3" t="s">
        <v>1012</v>
      </c>
      <c r="SCT3" s="3" t="s">
        <v>1012</v>
      </c>
      <c r="SCU3" s="3" t="s">
        <v>1012</v>
      </c>
      <c r="SCV3" s="3" t="s">
        <v>1012</v>
      </c>
      <c r="SCW3" s="3" t="s">
        <v>1012</v>
      </c>
      <c r="SCX3" s="3" t="s">
        <v>1012</v>
      </c>
      <c r="SCY3" s="3" t="s">
        <v>1012</v>
      </c>
      <c r="SCZ3" s="3" t="s">
        <v>1012</v>
      </c>
      <c r="SDA3" s="3" t="s">
        <v>1012</v>
      </c>
      <c r="SDB3" s="3" t="s">
        <v>1012</v>
      </c>
      <c r="SDC3" s="3" t="s">
        <v>1012</v>
      </c>
      <c r="SDD3" s="3" t="s">
        <v>1012</v>
      </c>
      <c r="SDE3" s="3" t="s">
        <v>1012</v>
      </c>
      <c r="SDF3" s="3" t="s">
        <v>1012</v>
      </c>
      <c r="SDG3" s="3" t="s">
        <v>1012</v>
      </c>
      <c r="SDH3" s="3" t="s">
        <v>1012</v>
      </c>
      <c r="SDI3" s="3" t="s">
        <v>1012</v>
      </c>
      <c r="SDJ3" s="3" t="s">
        <v>1012</v>
      </c>
      <c r="SDK3" s="3" t="s">
        <v>1012</v>
      </c>
      <c r="SDL3" s="3" t="s">
        <v>1012</v>
      </c>
      <c r="SDM3" s="3" t="s">
        <v>1012</v>
      </c>
      <c r="SDN3" s="3" t="s">
        <v>1012</v>
      </c>
      <c r="SDO3" s="3" t="s">
        <v>1012</v>
      </c>
      <c r="SDP3" s="3" t="s">
        <v>1012</v>
      </c>
      <c r="SDQ3" s="3" t="s">
        <v>1012</v>
      </c>
      <c r="SDR3" s="3" t="s">
        <v>1012</v>
      </c>
      <c r="SDS3" s="3" t="s">
        <v>1012</v>
      </c>
      <c r="SDT3" s="3" t="s">
        <v>1012</v>
      </c>
      <c r="SDU3" s="3" t="s">
        <v>1012</v>
      </c>
      <c r="SDV3" s="3" t="s">
        <v>1012</v>
      </c>
      <c r="SDW3" s="3" t="s">
        <v>1012</v>
      </c>
      <c r="SDX3" s="3" t="s">
        <v>1012</v>
      </c>
      <c r="SDY3" s="3" t="s">
        <v>1012</v>
      </c>
      <c r="SDZ3" s="3" t="s">
        <v>1012</v>
      </c>
      <c r="SEA3" s="3" t="s">
        <v>1012</v>
      </c>
      <c r="SEB3" s="3" t="s">
        <v>1012</v>
      </c>
      <c r="SEC3" s="3" t="s">
        <v>1012</v>
      </c>
      <c r="SED3" s="3" t="s">
        <v>1012</v>
      </c>
      <c r="SEE3" s="3" t="s">
        <v>1012</v>
      </c>
      <c r="SEF3" s="3" t="s">
        <v>1012</v>
      </c>
      <c r="SEG3" s="3" t="s">
        <v>1012</v>
      </c>
      <c r="SEH3" s="3" t="s">
        <v>1012</v>
      </c>
      <c r="SEI3" s="3" t="s">
        <v>1012</v>
      </c>
      <c r="SEJ3" s="3" t="s">
        <v>1012</v>
      </c>
      <c r="SEK3" s="3" t="s">
        <v>1012</v>
      </c>
      <c r="SEL3" s="3" t="s">
        <v>1012</v>
      </c>
      <c r="SEM3" s="3" t="s">
        <v>1012</v>
      </c>
      <c r="SEN3" s="3" t="s">
        <v>1012</v>
      </c>
      <c r="SEO3" s="3" t="s">
        <v>1012</v>
      </c>
      <c r="SEP3" s="3" t="s">
        <v>1012</v>
      </c>
      <c r="SEQ3" s="3" t="s">
        <v>1012</v>
      </c>
      <c r="SER3" s="3" t="s">
        <v>1012</v>
      </c>
      <c r="SES3" s="3" t="s">
        <v>1012</v>
      </c>
      <c r="SET3" s="3" t="s">
        <v>1012</v>
      </c>
      <c r="SEU3" s="3" t="s">
        <v>1012</v>
      </c>
      <c r="SEV3" s="3" t="s">
        <v>1012</v>
      </c>
      <c r="SEW3" s="3" t="s">
        <v>1012</v>
      </c>
      <c r="SEX3" s="3" t="s">
        <v>1012</v>
      </c>
      <c r="SEY3" s="3" t="s">
        <v>1012</v>
      </c>
      <c r="SEZ3" s="3" t="s">
        <v>1012</v>
      </c>
      <c r="SFA3" s="3" t="s">
        <v>1012</v>
      </c>
      <c r="SFB3" s="3" t="s">
        <v>1012</v>
      </c>
      <c r="SFC3" s="3" t="s">
        <v>1012</v>
      </c>
      <c r="SFD3" s="3" t="s">
        <v>1012</v>
      </c>
      <c r="SFE3" s="3" t="s">
        <v>1012</v>
      </c>
      <c r="SFF3" s="3" t="s">
        <v>1012</v>
      </c>
      <c r="SFG3" s="3" t="s">
        <v>1012</v>
      </c>
      <c r="SFH3" s="3" t="s">
        <v>1012</v>
      </c>
      <c r="SFI3" s="3" t="s">
        <v>1012</v>
      </c>
      <c r="SFJ3" s="3" t="s">
        <v>1012</v>
      </c>
      <c r="SFK3" s="3" t="s">
        <v>1012</v>
      </c>
      <c r="SFL3" s="3" t="s">
        <v>1012</v>
      </c>
      <c r="SFM3" s="3" t="s">
        <v>1012</v>
      </c>
      <c r="SFN3" s="3" t="s">
        <v>1012</v>
      </c>
      <c r="SFO3" s="3" t="s">
        <v>1012</v>
      </c>
      <c r="SFP3" s="3" t="s">
        <v>1012</v>
      </c>
      <c r="SFQ3" s="3" t="s">
        <v>1012</v>
      </c>
      <c r="SFR3" s="3" t="s">
        <v>1012</v>
      </c>
      <c r="SFS3" s="3" t="s">
        <v>1012</v>
      </c>
      <c r="SFT3" s="3" t="s">
        <v>1012</v>
      </c>
      <c r="SFU3" s="3" t="s">
        <v>1012</v>
      </c>
      <c r="SFV3" s="3" t="s">
        <v>1012</v>
      </c>
      <c r="SFW3" s="3" t="s">
        <v>1012</v>
      </c>
      <c r="SFX3" s="3" t="s">
        <v>1012</v>
      </c>
      <c r="SFY3" s="3" t="s">
        <v>1012</v>
      </c>
      <c r="SFZ3" s="3" t="s">
        <v>1012</v>
      </c>
      <c r="SGA3" s="3" t="s">
        <v>1012</v>
      </c>
      <c r="SGB3" s="3" t="s">
        <v>1012</v>
      </c>
      <c r="SGC3" s="3" t="s">
        <v>1012</v>
      </c>
      <c r="SGD3" s="3" t="s">
        <v>1012</v>
      </c>
      <c r="SGE3" s="3" t="s">
        <v>1012</v>
      </c>
      <c r="SGF3" s="3" t="s">
        <v>1012</v>
      </c>
      <c r="SGG3" s="3" t="s">
        <v>1012</v>
      </c>
      <c r="SGH3" s="3" t="s">
        <v>1012</v>
      </c>
      <c r="SGI3" s="3" t="s">
        <v>1012</v>
      </c>
      <c r="SGJ3" s="3" t="s">
        <v>1012</v>
      </c>
      <c r="SGK3" s="3" t="s">
        <v>1012</v>
      </c>
      <c r="SGL3" s="3" t="s">
        <v>1012</v>
      </c>
      <c r="SGM3" s="3" t="s">
        <v>1012</v>
      </c>
      <c r="SGN3" s="3" t="s">
        <v>1012</v>
      </c>
      <c r="SGO3" s="3" t="s">
        <v>1012</v>
      </c>
      <c r="SGP3" s="3" t="s">
        <v>1012</v>
      </c>
      <c r="SGQ3" s="3" t="s">
        <v>1012</v>
      </c>
      <c r="SGR3" s="3" t="s">
        <v>1012</v>
      </c>
      <c r="SGS3" s="3" t="s">
        <v>1012</v>
      </c>
      <c r="SGT3" s="3" t="s">
        <v>1012</v>
      </c>
      <c r="SGU3" s="3" t="s">
        <v>1012</v>
      </c>
      <c r="SGV3" s="3" t="s">
        <v>1012</v>
      </c>
      <c r="SGW3" s="3" t="s">
        <v>1012</v>
      </c>
      <c r="SGX3" s="3" t="s">
        <v>1012</v>
      </c>
      <c r="SGY3" s="3" t="s">
        <v>1012</v>
      </c>
      <c r="SGZ3" s="3" t="s">
        <v>1012</v>
      </c>
      <c r="SHA3" s="3" t="s">
        <v>1012</v>
      </c>
      <c r="SHB3" s="3" t="s">
        <v>1012</v>
      </c>
      <c r="SHC3" s="3" t="s">
        <v>1012</v>
      </c>
      <c r="SHD3" s="3" t="s">
        <v>1012</v>
      </c>
      <c r="SHE3" s="3" t="s">
        <v>1012</v>
      </c>
      <c r="SHF3" s="3" t="s">
        <v>1012</v>
      </c>
      <c r="SHG3" s="3" t="s">
        <v>1012</v>
      </c>
      <c r="SHH3" s="3" t="s">
        <v>1012</v>
      </c>
      <c r="SHI3" s="3" t="s">
        <v>1012</v>
      </c>
      <c r="SHJ3" s="3" t="s">
        <v>1012</v>
      </c>
      <c r="SHK3" s="3" t="s">
        <v>1012</v>
      </c>
      <c r="SHL3" s="3" t="s">
        <v>1012</v>
      </c>
      <c r="SHM3" s="3" t="s">
        <v>1012</v>
      </c>
      <c r="SHN3" s="3" t="s">
        <v>1012</v>
      </c>
      <c r="SHO3" s="3" t="s">
        <v>1012</v>
      </c>
      <c r="SHP3" s="3" t="s">
        <v>1012</v>
      </c>
      <c r="SHQ3" s="3" t="s">
        <v>1012</v>
      </c>
      <c r="SHR3" s="3" t="s">
        <v>1012</v>
      </c>
      <c r="SHS3" s="3" t="s">
        <v>1012</v>
      </c>
      <c r="SHT3" s="3" t="s">
        <v>1012</v>
      </c>
      <c r="SHU3" s="3" t="s">
        <v>1012</v>
      </c>
      <c r="SHV3" s="3" t="s">
        <v>1012</v>
      </c>
      <c r="SHW3" s="3" t="s">
        <v>1012</v>
      </c>
      <c r="SHX3" s="3" t="s">
        <v>1012</v>
      </c>
      <c r="SHY3" s="3" t="s">
        <v>1012</v>
      </c>
      <c r="SHZ3" s="3" t="s">
        <v>1012</v>
      </c>
      <c r="SIA3" s="3" t="s">
        <v>1012</v>
      </c>
      <c r="SIB3" s="3" t="s">
        <v>1012</v>
      </c>
      <c r="SIC3" s="3" t="s">
        <v>1012</v>
      </c>
      <c r="SID3" s="3" t="s">
        <v>1012</v>
      </c>
      <c r="SIE3" s="3" t="s">
        <v>1012</v>
      </c>
      <c r="SIF3" s="3" t="s">
        <v>1012</v>
      </c>
      <c r="SIG3" s="3" t="s">
        <v>1012</v>
      </c>
      <c r="SIH3" s="3" t="s">
        <v>1012</v>
      </c>
      <c r="SII3" s="3" t="s">
        <v>1012</v>
      </c>
      <c r="SIJ3" s="3" t="s">
        <v>1012</v>
      </c>
      <c r="SIK3" s="3" t="s">
        <v>1012</v>
      </c>
      <c r="SIL3" s="3" t="s">
        <v>1012</v>
      </c>
      <c r="SIM3" s="3" t="s">
        <v>1012</v>
      </c>
      <c r="SIN3" s="3" t="s">
        <v>1012</v>
      </c>
      <c r="SIO3" s="3" t="s">
        <v>1012</v>
      </c>
      <c r="SIP3" s="3" t="s">
        <v>1012</v>
      </c>
      <c r="SIQ3" s="3" t="s">
        <v>1012</v>
      </c>
      <c r="SIR3" s="3" t="s">
        <v>1012</v>
      </c>
      <c r="SIS3" s="3" t="s">
        <v>1012</v>
      </c>
      <c r="SIT3" s="3" t="s">
        <v>1012</v>
      </c>
      <c r="SIU3" s="3" t="s">
        <v>1012</v>
      </c>
      <c r="SIV3" s="3" t="s">
        <v>1012</v>
      </c>
      <c r="SIW3" s="3" t="s">
        <v>1012</v>
      </c>
      <c r="SIX3" s="3" t="s">
        <v>1012</v>
      </c>
      <c r="SIY3" s="3" t="s">
        <v>1012</v>
      </c>
      <c r="SIZ3" s="3" t="s">
        <v>1012</v>
      </c>
      <c r="SJA3" s="3" t="s">
        <v>1012</v>
      </c>
      <c r="SJB3" s="3" t="s">
        <v>1012</v>
      </c>
      <c r="SJC3" s="3" t="s">
        <v>1012</v>
      </c>
      <c r="SJD3" s="3" t="s">
        <v>1012</v>
      </c>
      <c r="SJE3" s="3" t="s">
        <v>1012</v>
      </c>
      <c r="SJF3" s="3" t="s">
        <v>1012</v>
      </c>
      <c r="SJG3" s="3" t="s">
        <v>1012</v>
      </c>
      <c r="SJH3" s="3" t="s">
        <v>1012</v>
      </c>
      <c r="SJI3" s="3" t="s">
        <v>1012</v>
      </c>
      <c r="SJJ3" s="3" t="s">
        <v>1012</v>
      </c>
      <c r="SJK3" s="3" t="s">
        <v>1012</v>
      </c>
      <c r="SJL3" s="3" t="s">
        <v>1012</v>
      </c>
      <c r="SJM3" s="3" t="s">
        <v>1012</v>
      </c>
      <c r="SJN3" s="3" t="s">
        <v>1012</v>
      </c>
      <c r="SJO3" s="3" t="s">
        <v>1012</v>
      </c>
      <c r="SJP3" s="3" t="s">
        <v>1012</v>
      </c>
      <c r="SJQ3" s="3" t="s">
        <v>1012</v>
      </c>
      <c r="SJR3" s="3" t="s">
        <v>1012</v>
      </c>
      <c r="SJS3" s="3" t="s">
        <v>1012</v>
      </c>
      <c r="SJT3" s="3" t="s">
        <v>1012</v>
      </c>
      <c r="SJU3" s="3" t="s">
        <v>1012</v>
      </c>
      <c r="SJV3" s="3" t="s">
        <v>1012</v>
      </c>
      <c r="SJW3" s="3" t="s">
        <v>1012</v>
      </c>
      <c r="SJX3" s="3" t="s">
        <v>1012</v>
      </c>
      <c r="SJY3" s="3" t="s">
        <v>1012</v>
      </c>
      <c r="SJZ3" s="3" t="s">
        <v>1012</v>
      </c>
      <c r="SKA3" s="3" t="s">
        <v>1012</v>
      </c>
      <c r="SKB3" s="3" t="s">
        <v>1012</v>
      </c>
      <c r="SKC3" s="3" t="s">
        <v>1012</v>
      </c>
      <c r="SKD3" s="3" t="s">
        <v>1012</v>
      </c>
      <c r="SKE3" s="3" t="s">
        <v>1012</v>
      </c>
      <c r="SKF3" s="3" t="s">
        <v>1012</v>
      </c>
      <c r="SKG3" s="3" t="s">
        <v>1012</v>
      </c>
      <c r="SKH3" s="3" t="s">
        <v>1012</v>
      </c>
      <c r="SKI3" s="3" t="s">
        <v>1012</v>
      </c>
      <c r="SKJ3" s="3" t="s">
        <v>1012</v>
      </c>
      <c r="SKK3" s="3" t="s">
        <v>1012</v>
      </c>
      <c r="SKL3" s="3" t="s">
        <v>1012</v>
      </c>
      <c r="SKM3" s="3" t="s">
        <v>1012</v>
      </c>
      <c r="SKN3" s="3" t="s">
        <v>1012</v>
      </c>
      <c r="SKO3" s="3" t="s">
        <v>1012</v>
      </c>
      <c r="SKP3" s="3" t="s">
        <v>1012</v>
      </c>
      <c r="SKQ3" s="3" t="s">
        <v>1012</v>
      </c>
      <c r="SKR3" s="3" t="s">
        <v>1012</v>
      </c>
      <c r="SKS3" s="3" t="s">
        <v>1012</v>
      </c>
      <c r="SKT3" s="3" t="s">
        <v>1012</v>
      </c>
      <c r="SKU3" s="3" t="s">
        <v>1012</v>
      </c>
      <c r="SKV3" s="3" t="s">
        <v>1012</v>
      </c>
      <c r="SKW3" s="3" t="s">
        <v>1012</v>
      </c>
      <c r="SKX3" s="3" t="s">
        <v>1012</v>
      </c>
      <c r="SKY3" s="3" t="s">
        <v>1012</v>
      </c>
      <c r="SKZ3" s="3" t="s">
        <v>1012</v>
      </c>
      <c r="SLA3" s="3" t="s">
        <v>1012</v>
      </c>
      <c r="SLB3" s="3" t="s">
        <v>1012</v>
      </c>
      <c r="SLC3" s="3" t="s">
        <v>1012</v>
      </c>
      <c r="SLD3" s="3" t="s">
        <v>1012</v>
      </c>
      <c r="SLE3" s="3" t="s">
        <v>1012</v>
      </c>
      <c r="SLF3" s="3" t="s">
        <v>1012</v>
      </c>
      <c r="SLG3" s="3" t="s">
        <v>1012</v>
      </c>
      <c r="SLH3" s="3" t="s">
        <v>1012</v>
      </c>
      <c r="SLI3" s="3" t="s">
        <v>1012</v>
      </c>
      <c r="SLJ3" s="3" t="s">
        <v>1012</v>
      </c>
      <c r="SLK3" s="3" t="s">
        <v>1012</v>
      </c>
      <c r="SLL3" s="3" t="s">
        <v>1012</v>
      </c>
      <c r="SLM3" s="3" t="s">
        <v>1012</v>
      </c>
      <c r="SLN3" s="3" t="s">
        <v>1012</v>
      </c>
      <c r="SLO3" s="3" t="s">
        <v>1012</v>
      </c>
      <c r="SLP3" s="3" t="s">
        <v>1012</v>
      </c>
      <c r="SLQ3" s="3" t="s">
        <v>1012</v>
      </c>
      <c r="SLR3" s="3" t="s">
        <v>1012</v>
      </c>
      <c r="SLS3" s="3" t="s">
        <v>1012</v>
      </c>
      <c r="SLT3" s="3" t="s">
        <v>1012</v>
      </c>
      <c r="SLU3" s="3" t="s">
        <v>1012</v>
      </c>
      <c r="SLV3" s="3" t="s">
        <v>1012</v>
      </c>
      <c r="SLW3" s="3" t="s">
        <v>1012</v>
      </c>
      <c r="SLX3" s="3" t="s">
        <v>1012</v>
      </c>
      <c r="SLY3" s="3" t="s">
        <v>1012</v>
      </c>
      <c r="SLZ3" s="3" t="s">
        <v>1012</v>
      </c>
      <c r="SMA3" s="3" t="s">
        <v>1012</v>
      </c>
      <c r="SMB3" s="3" t="s">
        <v>1012</v>
      </c>
      <c r="SMC3" s="3" t="s">
        <v>1012</v>
      </c>
      <c r="SMD3" s="3" t="s">
        <v>1012</v>
      </c>
      <c r="SME3" s="3" t="s">
        <v>1012</v>
      </c>
      <c r="SMF3" s="3" t="s">
        <v>1012</v>
      </c>
      <c r="SMG3" s="3" t="s">
        <v>1012</v>
      </c>
      <c r="SMH3" s="3" t="s">
        <v>1012</v>
      </c>
      <c r="SMI3" s="3" t="s">
        <v>1012</v>
      </c>
      <c r="SMJ3" s="3" t="s">
        <v>1012</v>
      </c>
      <c r="SMK3" s="3" t="s">
        <v>1012</v>
      </c>
      <c r="SML3" s="3" t="s">
        <v>1012</v>
      </c>
      <c r="SMM3" s="3" t="s">
        <v>1012</v>
      </c>
      <c r="SMN3" s="3" t="s">
        <v>1012</v>
      </c>
      <c r="SMO3" s="3" t="s">
        <v>1012</v>
      </c>
      <c r="SMP3" s="3" t="s">
        <v>1012</v>
      </c>
      <c r="SMQ3" s="3" t="s">
        <v>1012</v>
      </c>
      <c r="SMR3" s="3" t="s">
        <v>1012</v>
      </c>
      <c r="SMS3" s="3" t="s">
        <v>1012</v>
      </c>
      <c r="SMT3" s="3" t="s">
        <v>1012</v>
      </c>
      <c r="SMU3" s="3" t="s">
        <v>1012</v>
      </c>
      <c r="SMV3" s="3" t="s">
        <v>1012</v>
      </c>
      <c r="SMW3" s="3" t="s">
        <v>1012</v>
      </c>
      <c r="SMX3" s="3" t="s">
        <v>1012</v>
      </c>
      <c r="SMY3" s="3" t="s">
        <v>1012</v>
      </c>
      <c r="SMZ3" s="3" t="s">
        <v>1012</v>
      </c>
      <c r="SNA3" s="3" t="s">
        <v>1012</v>
      </c>
      <c r="SNB3" s="3" t="s">
        <v>1012</v>
      </c>
      <c r="SNC3" s="3" t="s">
        <v>1012</v>
      </c>
      <c r="SND3" s="3" t="s">
        <v>1012</v>
      </c>
      <c r="SNE3" s="3" t="s">
        <v>1012</v>
      </c>
      <c r="SNF3" s="3" t="s">
        <v>1012</v>
      </c>
      <c r="SNG3" s="3" t="s">
        <v>1012</v>
      </c>
      <c r="SNH3" s="3" t="s">
        <v>1012</v>
      </c>
      <c r="SNI3" s="3" t="s">
        <v>1012</v>
      </c>
      <c r="SNJ3" s="3" t="s">
        <v>1012</v>
      </c>
      <c r="SNK3" s="3" t="s">
        <v>1012</v>
      </c>
      <c r="SNL3" s="3" t="s">
        <v>1012</v>
      </c>
      <c r="SNM3" s="3" t="s">
        <v>1012</v>
      </c>
      <c r="SNN3" s="3" t="s">
        <v>1012</v>
      </c>
      <c r="SNO3" s="3" t="s">
        <v>1012</v>
      </c>
      <c r="SNP3" s="3" t="s">
        <v>1012</v>
      </c>
      <c r="SNQ3" s="3" t="s">
        <v>1012</v>
      </c>
      <c r="SNR3" s="3" t="s">
        <v>1012</v>
      </c>
      <c r="SNS3" s="3" t="s">
        <v>1012</v>
      </c>
      <c r="SNT3" s="3" t="s">
        <v>1012</v>
      </c>
      <c r="SNU3" s="3" t="s">
        <v>1012</v>
      </c>
      <c r="SNV3" s="3" t="s">
        <v>1012</v>
      </c>
      <c r="SNW3" s="3" t="s">
        <v>1012</v>
      </c>
      <c r="SNX3" s="3" t="s">
        <v>1012</v>
      </c>
      <c r="SNY3" s="3" t="s">
        <v>1012</v>
      </c>
      <c r="SNZ3" s="3" t="s">
        <v>1012</v>
      </c>
      <c r="SOA3" s="3" t="s">
        <v>1012</v>
      </c>
      <c r="SOB3" s="3" t="s">
        <v>1012</v>
      </c>
      <c r="SOC3" s="3" t="s">
        <v>1012</v>
      </c>
      <c r="SOD3" s="3" t="s">
        <v>1012</v>
      </c>
      <c r="SOE3" s="3" t="s">
        <v>1012</v>
      </c>
      <c r="SOF3" s="3" t="s">
        <v>1012</v>
      </c>
      <c r="SOG3" s="3" t="s">
        <v>1012</v>
      </c>
      <c r="SOH3" s="3" t="s">
        <v>1012</v>
      </c>
      <c r="SOI3" s="3" t="s">
        <v>1012</v>
      </c>
      <c r="SOJ3" s="3" t="s">
        <v>1012</v>
      </c>
      <c r="SOK3" s="3" t="s">
        <v>1012</v>
      </c>
      <c r="SOL3" s="3" t="s">
        <v>1012</v>
      </c>
      <c r="SOM3" s="3" t="s">
        <v>1012</v>
      </c>
      <c r="SON3" s="3" t="s">
        <v>1012</v>
      </c>
      <c r="SOO3" s="3" t="s">
        <v>1012</v>
      </c>
      <c r="SOP3" s="3" t="s">
        <v>1012</v>
      </c>
      <c r="SOQ3" s="3" t="s">
        <v>1012</v>
      </c>
      <c r="SOR3" s="3" t="s">
        <v>1012</v>
      </c>
      <c r="SOS3" s="3" t="s">
        <v>1012</v>
      </c>
      <c r="SOT3" s="3" t="s">
        <v>1012</v>
      </c>
      <c r="SOU3" s="3" t="s">
        <v>1012</v>
      </c>
      <c r="SOV3" s="3" t="s">
        <v>1012</v>
      </c>
      <c r="SOW3" s="3" t="s">
        <v>1012</v>
      </c>
      <c r="SOX3" s="3" t="s">
        <v>1012</v>
      </c>
      <c r="SOY3" s="3" t="s">
        <v>1012</v>
      </c>
      <c r="SOZ3" s="3" t="s">
        <v>1012</v>
      </c>
      <c r="SPA3" s="3" t="s">
        <v>1012</v>
      </c>
      <c r="SPB3" s="3" t="s">
        <v>1012</v>
      </c>
      <c r="SPC3" s="3" t="s">
        <v>1012</v>
      </c>
      <c r="SPD3" s="3" t="s">
        <v>1012</v>
      </c>
      <c r="SPE3" s="3" t="s">
        <v>1012</v>
      </c>
      <c r="SPF3" s="3" t="s">
        <v>1012</v>
      </c>
      <c r="SPG3" s="3" t="s">
        <v>1012</v>
      </c>
      <c r="SPH3" s="3" t="s">
        <v>1012</v>
      </c>
      <c r="SPI3" s="3" t="s">
        <v>1012</v>
      </c>
      <c r="SPJ3" s="3" t="s">
        <v>1012</v>
      </c>
      <c r="SPK3" s="3" t="s">
        <v>1012</v>
      </c>
      <c r="SPL3" s="3" t="s">
        <v>1012</v>
      </c>
      <c r="SPM3" s="3" t="s">
        <v>1012</v>
      </c>
      <c r="SPN3" s="3" t="s">
        <v>1012</v>
      </c>
      <c r="SPO3" s="3" t="s">
        <v>1012</v>
      </c>
      <c r="SPP3" s="3" t="s">
        <v>1012</v>
      </c>
      <c r="SPQ3" s="3" t="s">
        <v>1012</v>
      </c>
      <c r="SPR3" s="3" t="s">
        <v>1012</v>
      </c>
      <c r="SPS3" s="3" t="s">
        <v>1012</v>
      </c>
      <c r="SPT3" s="3" t="s">
        <v>1012</v>
      </c>
      <c r="SPU3" s="3" t="s">
        <v>1012</v>
      </c>
      <c r="SPV3" s="3" t="s">
        <v>1012</v>
      </c>
      <c r="SPW3" s="3" t="s">
        <v>1012</v>
      </c>
      <c r="SPX3" s="3" t="s">
        <v>1012</v>
      </c>
      <c r="SPY3" s="3" t="s">
        <v>1012</v>
      </c>
      <c r="SPZ3" s="3" t="s">
        <v>1012</v>
      </c>
      <c r="SQA3" s="3" t="s">
        <v>1012</v>
      </c>
      <c r="SQB3" s="3" t="s">
        <v>1012</v>
      </c>
      <c r="SQC3" s="3" t="s">
        <v>1012</v>
      </c>
      <c r="SQD3" s="3" t="s">
        <v>1012</v>
      </c>
      <c r="SQE3" s="3" t="s">
        <v>1012</v>
      </c>
      <c r="SQF3" s="3" t="s">
        <v>1012</v>
      </c>
      <c r="SQG3" s="3" t="s">
        <v>1012</v>
      </c>
      <c r="SQH3" s="3" t="s">
        <v>1012</v>
      </c>
      <c r="SQI3" s="3" t="s">
        <v>1012</v>
      </c>
      <c r="SQJ3" s="3" t="s">
        <v>1012</v>
      </c>
      <c r="SQK3" s="3" t="s">
        <v>1012</v>
      </c>
      <c r="SQL3" s="3" t="s">
        <v>1012</v>
      </c>
      <c r="SQM3" s="3" t="s">
        <v>1012</v>
      </c>
      <c r="SQN3" s="3" t="s">
        <v>1012</v>
      </c>
      <c r="SQO3" s="3" t="s">
        <v>1012</v>
      </c>
      <c r="SQP3" s="3" t="s">
        <v>1012</v>
      </c>
      <c r="SQQ3" s="3" t="s">
        <v>1012</v>
      </c>
      <c r="SQR3" s="3" t="s">
        <v>1012</v>
      </c>
      <c r="SQS3" s="3" t="s">
        <v>1012</v>
      </c>
      <c r="SQT3" s="3" t="s">
        <v>1012</v>
      </c>
      <c r="SQU3" s="3" t="s">
        <v>1012</v>
      </c>
      <c r="SQV3" s="3" t="s">
        <v>1012</v>
      </c>
      <c r="SQW3" s="3" t="s">
        <v>1012</v>
      </c>
      <c r="SQX3" s="3" t="s">
        <v>1012</v>
      </c>
      <c r="SQY3" s="3" t="s">
        <v>1012</v>
      </c>
      <c r="SQZ3" s="3" t="s">
        <v>1012</v>
      </c>
      <c r="SRA3" s="3" t="s">
        <v>1012</v>
      </c>
      <c r="SRB3" s="3" t="s">
        <v>1012</v>
      </c>
      <c r="SRC3" s="3" t="s">
        <v>1012</v>
      </c>
      <c r="SRD3" s="3" t="s">
        <v>1012</v>
      </c>
      <c r="SRE3" s="3" t="s">
        <v>1012</v>
      </c>
      <c r="SRF3" s="3" t="s">
        <v>1012</v>
      </c>
      <c r="SRG3" s="3" t="s">
        <v>1012</v>
      </c>
      <c r="SRH3" s="3" t="s">
        <v>1012</v>
      </c>
      <c r="SRI3" s="3" t="s">
        <v>1012</v>
      </c>
      <c r="SRJ3" s="3" t="s">
        <v>1012</v>
      </c>
      <c r="SRK3" s="3" t="s">
        <v>1012</v>
      </c>
      <c r="SRL3" s="3" t="s">
        <v>1012</v>
      </c>
      <c r="SRM3" s="3" t="s">
        <v>1012</v>
      </c>
      <c r="SRN3" s="3" t="s">
        <v>1012</v>
      </c>
      <c r="SRO3" s="3" t="s">
        <v>1012</v>
      </c>
      <c r="SRP3" s="3" t="s">
        <v>1012</v>
      </c>
      <c r="SRQ3" s="3" t="s">
        <v>1012</v>
      </c>
      <c r="SRR3" s="3" t="s">
        <v>1012</v>
      </c>
      <c r="SRS3" s="3" t="s">
        <v>1012</v>
      </c>
      <c r="SRT3" s="3" t="s">
        <v>1012</v>
      </c>
      <c r="SRU3" s="3" t="s">
        <v>1012</v>
      </c>
      <c r="SRV3" s="3" t="s">
        <v>1012</v>
      </c>
      <c r="SRW3" s="3" t="s">
        <v>1012</v>
      </c>
      <c r="SRX3" s="3" t="s">
        <v>1012</v>
      </c>
      <c r="SRY3" s="3" t="s">
        <v>1012</v>
      </c>
      <c r="SRZ3" s="3" t="s">
        <v>1012</v>
      </c>
      <c r="SSA3" s="3" t="s">
        <v>1012</v>
      </c>
      <c r="SSB3" s="3" t="s">
        <v>1012</v>
      </c>
      <c r="SSC3" s="3" t="s">
        <v>1012</v>
      </c>
      <c r="SSD3" s="3" t="s">
        <v>1012</v>
      </c>
      <c r="SSE3" s="3" t="s">
        <v>1012</v>
      </c>
      <c r="SSF3" s="3" t="s">
        <v>1012</v>
      </c>
      <c r="SSG3" s="3" t="s">
        <v>1012</v>
      </c>
      <c r="SSH3" s="3" t="s">
        <v>1012</v>
      </c>
      <c r="SSI3" s="3" t="s">
        <v>1012</v>
      </c>
      <c r="SSJ3" s="3" t="s">
        <v>1012</v>
      </c>
      <c r="SSK3" s="3" t="s">
        <v>1012</v>
      </c>
      <c r="SSL3" s="3" t="s">
        <v>1012</v>
      </c>
      <c r="SSM3" s="3" t="s">
        <v>1012</v>
      </c>
      <c r="SSN3" s="3" t="s">
        <v>1012</v>
      </c>
      <c r="SSO3" s="3" t="s">
        <v>1012</v>
      </c>
      <c r="SSP3" s="3" t="s">
        <v>1012</v>
      </c>
      <c r="SSQ3" s="3" t="s">
        <v>1012</v>
      </c>
      <c r="SSR3" s="3" t="s">
        <v>1012</v>
      </c>
      <c r="SSS3" s="3" t="s">
        <v>1012</v>
      </c>
      <c r="SST3" s="3" t="s">
        <v>1012</v>
      </c>
      <c r="SSU3" s="3" t="s">
        <v>1012</v>
      </c>
      <c r="SSV3" s="3" t="s">
        <v>1012</v>
      </c>
      <c r="SSW3" s="3" t="s">
        <v>1012</v>
      </c>
      <c r="SSX3" s="3" t="s">
        <v>1012</v>
      </c>
      <c r="SSY3" s="3" t="s">
        <v>1012</v>
      </c>
      <c r="SSZ3" s="3" t="s">
        <v>1012</v>
      </c>
      <c r="STA3" s="3" t="s">
        <v>1012</v>
      </c>
      <c r="STB3" s="3" t="s">
        <v>1012</v>
      </c>
      <c r="STC3" s="3" t="s">
        <v>1012</v>
      </c>
      <c r="STD3" s="3" t="s">
        <v>1012</v>
      </c>
      <c r="STE3" s="3" t="s">
        <v>1012</v>
      </c>
      <c r="STF3" s="3" t="s">
        <v>1012</v>
      </c>
      <c r="STG3" s="3" t="s">
        <v>1012</v>
      </c>
      <c r="STH3" s="3" t="s">
        <v>1012</v>
      </c>
      <c r="STI3" s="3" t="s">
        <v>1012</v>
      </c>
      <c r="STJ3" s="3" t="s">
        <v>1012</v>
      </c>
      <c r="STK3" s="3" t="s">
        <v>1012</v>
      </c>
      <c r="STL3" s="3" t="s">
        <v>1012</v>
      </c>
      <c r="STM3" s="3" t="s">
        <v>1012</v>
      </c>
      <c r="STN3" s="3" t="s">
        <v>1012</v>
      </c>
      <c r="STO3" s="3" t="s">
        <v>1012</v>
      </c>
      <c r="STP3" s="3" t="s">
        <v>1012</v>
      </c>
      <c r="STQ3" s="3" t="s">
        <v>1012</v>
      </c>
      <c r="STR3" s="3" t="s">
        <v>1012</v>
      </c>
      <c r="STS3" s="3" t="s">
        <v>1012</v>
      </c>
      <c r="STT3" s="3" t="s">
        <v>1012</v>
      </c>
      <c r="STU3" s="3" t="s">
        <v>1012</v>
      </c>
      <c r="STV3" s="3" t="s">
        <v>1012</v>
      </c>
      <c r="STW3" s="3" t="s">
        <v>1012</v>
      </c>
      <c r="STX3" s="3" t="s">
        <v>1012</v>
      </c>
      <c r="STY3" s="3" t="s">
        <v>1012</v>
      </c>
      <c r="STZ3" s="3" t="s">
        <v>1012</v>
      </c>
      <c r="SUA3" s="3" t="s">
        <v>1012</v>
      </c>
      <c r="SUB3" s="3" t="s">
        <v>1012</v>
      </c>
      <c r="SUC3" s="3" t="s">
        <v>1012</v>
      </c>
      <c r="SUD3" s="3" t="s">
        <v>1012</v>
      </c>
      <c r="SUE3" s="3" t="s">
        <v>1012</v>
      </c>
      <c r="SUF3" s="3" t="s">
        <v>1012</v>
      </c>
      <c r="SUG3" s="3" t="s">
        <v>1012</v>
      </c>
      <c r="SUH3" s="3" t="s">
        <v>1012</v>
      </c>
      <c r="SUI3" s="3" t="s">
        <v>1012</v>
      </c>
      <c r="SUJ3" s="3" t="s">
        <v>1012</v>
      </c>
      <c r="SUK3" s="3" t="s">
        <v>1012</v>
      </c>
      <c r="SUL3" s="3" t="s">
        <v>1012</v>
      </c>
      <c r="SUM3" s="3" t="s">
        <v>1012</v>
      </c>
      <c r="SUN3" s="3" t="s">
        <v>1012</v>
      </c>
      <c r="SUO3" s="3" t="s">
        <v>1012</v>
      </c>
      <c r="SUP3" s="3" t="s">
        <v>1012</v>
      </c>
      <c r="SUQ3" s="3" t="s">
        <v>1012</v>
      </c>
      <c r="SUR3" s="3" t="s">
        <v>1012</v>
      </c>
      <c r="SUS3" s="3" t="s">
        <v>1012</v>
      </c>
      <c r="SUT3" s="3" t="s">
        <v>1012</v>
      </c>
      <c r="SUU3" s="3" t="s">
        <v>1012</v>
      </c>
      <c r="SUV3" s="3" t="s">
        <v>1012</v>
      </c>
      <c r="SUW3" s="3" t="s">
        <v>1012</v>
      </c>
      <c r="SUX3" s="3" t="s">
        <v>1012</v>
      </c>
      <c r="SUY3" s="3" t="s">
        <v>1012</v>
      </c>
      <c r="SUZ3" s="3" t="s">
        <v>1012</v>
      </c>
      <c r="SVA3" s="3" t="s">
        <v>1012</v>
      </c>
      <c r="SVB3" s="3" t="s">
        <v>1012</v>
      </c>
      <c r="SVC3" s="3" t="s">
        <v>1012</v>
      </c>
      <c r="SVD3" s="3" t="s">
        <v>1012</v>
      </c>
      <c r="SVE3" s="3" t="s">
        <v>1012</v>
      </c>
      <c r="SVF3" s="3" t="s">
        <v>1012</v>
      </c>
      <c r="SVG3" s="3" t="s">
        <v>1012</v>
      </c>
      <c r="SVH3" s="3" t="s">
        <v>1012</v>
      </c>
      <c r="SVI3" s="3" t="s">
        <v>1012</v>
      </c>
      <c r="SVJ3" s="3" t="s">
        <v>1012</v>
      </c>
      <c r="SVK3" s="3" t="s">
        <v>1012</v>
      </c>
      <c r="SVL3" s="3" t="s">
        <v>1012</v>
      </c>
      <c r="SVM3" s="3" t="s">
        <v>1012</v>
      </c>
      <c r="SVN3" s="3" t="s">
        <v>1012</v>
      </c>
      <c r="SVO3" s="3" t="s">
        <v>1012</v>
      </c>
      <c r="SVP3" s="3" t="s">
        <v>1012</v>
      </c>
      <c r="SVQ3" s="3" t="s">
        <v>1012</v>
      </c>
      <c r="SVR3" s="3" t="s">
        <v>1012</v>
      </c>
      <c r="SVS3" s="3" t="s">
        <v>1012</v>
      </c>
      <c r="SVT3" s="3" t="s">
        <v>1012</v>
      </c>
      <c r="SVU3" s="3" t="s">
        <v>1012</v>
      </c>
      <c r="SVV3" s="3" t="s">
        <v>1012</v>
      </c>
      <c r="SVW3" s="3" t="s">
        <v>1012</v>
      </c>
      <c r="SVX3" s="3" t="s">
        <v>1012</v>
      </c>
      <c r="SVY3" s="3" t="s">
        <v>1012</v>
      </c>
      <c r="SVZ3" s="3" t="s">
        <v>1012</v>
      </c>
      <c r="SWA3" s="3" t="s">
        <v>1012</v>
      </c>
      <c r="SWB3" s="3" t="s">
        <v>1012</v>
      </c>
      <c r="SWC3" s="3" t="s">
        <v>1012</v>
      </c>
      <c r="SWD3" s="3" t="s">
        <v>1012</v>
      </c>
      <c r="SWE3" s="3" t="s">
        <v>1012</v>
      </c>
      <c r="SWF3" s="3" t="s">
        <v>1012</v>
      </c>
      <c r="SWG3" s="3" t="s">
        <v>1012</v>
      </c>
      <c r="SWH3" s="3" t="s">
        <v>1012</v>
      </c>
      <c r="SWI3" s="3" t="s">
        <v>1012</v>
      </c>
      <c r="SWJ3" s="3" t="s">
        <v>1012</v>
      </c>
      <c r="SWK3" s="3" t="s">
        <v>1012</v>
      </c>
      <c r="SWL3" s="3" t="s">
        <v>1012</v>
      </c>
      <c r="SWM3" s="3" t="s">
        <v>1012</v>
      </c>
      <c r="SWN3" s="3" t="s">
        <v>1012</v>
      </c>
      <c r="SWO3" s="3" t="s">
        <v>1012</v>
      </c>
      <c r="SWP3" s="3" t="s">
        <v>1012</v>
      </c>
      <c r="SWQ3" s="3" t="s">
        <v>1012</v>
      </c>
      <c r="SWR3" s="3" t="s">
        <v>1012</v>
      </c>
      <c r="SWS3" s="3" t="s">
        <v>1012</v>
      </c>
      <c r="SWT3" s="3" t="s">
        <v>1012</v>
      </c>
      <c r="SWU3" s="3" t="s">
        <v>1012</v>
      </c>
      <c r="SWV3" s="3" t="s">
        <v>1012</v>
      </c>
      <c r="SWW3" s="3" t="s">
        <v>1012</v>
      </c>
      <c r="SWX3" s="3" t="s">
        <v>1012</v>
      </c>
      <c r="SWY3" s="3" t="s">
        <v>1012</v>
      </c>
      <c r="SWZ3" s="3" t="s">
        <v>1012</v>
      </c>
      <c r="SXA3" s="3" t="s">
        <v>1012</v>
      </c>
      <c r="SXB3" s="3" t="s">
        <v>1012</v>
      </c>
      <c r="SXC3" s="3" t="s">
        <v>1012</v>
      </c>
      <c r="SXD3" s="3" t="s">
        <v>1012</v>
      </c>
      <c r="SXE3" s="3" t="s">
        <v>1012</v>
      </c>
      <c r="SXF3" s="3" t="s">
        <v>1012</v>
      </c>
      <c r="SXG3" s="3" t="s">
        <v>1012</v>
      </c>
      <c r="SXH3" s="3" t="s">
        <v>1012</v>
      </c>
      <c r="SXI3" s="3" t="s">
        <v>1012</v>
      </c>
      <c r="SXJ3" s="3" t="s">
        <v>1012</v>
      </c>
      <c r="SXK3" s="3" t="s">
        <v>1012</v>
      </c>
      <c r="SXL3" s="3" t="s">
        <v>1012</v>
      </c>
      <c r="SXM3" s="3" t="s">
        <v>1012</v>
      </c>
      <c r="SXN3" s="3" t="s">
        <v>1012</v>
      </c>
      <c r="SXO3" s="3" t="s">
        <v>1012</v>
      </c>
      <c r="SXP3" s="3" t="s">
        <v>1012</v>
      </c>
      <c r="SXQ3" s="3" t="s">
        <v>1012</v>
      </c>
      <c r="SXR3" s="3" t="s">
        <v>1012</v>
      </c>
      <c r="SXS3" s="3" t="s">
        <v>1012</v>
      </c>
      <c r="SXT3" s="3" t="s">
        <v>1012</v>
      </c>
      <c r="SXU3" s="3" t="s">
        <v>1012</v>
      </c>
      <c r="SXV3" s="3" t="s">
        <v>1012</v>
      </c>
      <c r="SXW3" s="3" t="s">
        <v>1012</v>
      </c>
      <c r="SXX3" s="3" t="s">
        <v>1012</v>
      </c>
      <c r="SXY3" s="3" t="s">
        <v>1012</v>
      </c>
      <c r="SXZ3" s="3" t="s">
        <v>1012</v>
      </c>
      <c r="SYA3" s="3" t="s">
        <v>1012</v>
      </c>
      <c r="SYB3" s="3" t="s">
        <v>1012</v>
      </c>
      <c r="SYC3" s="3" t="s">
        <v>1012</v>
      </c>
      <c r="SYD3" s="3" t="s">
        <v>1012</v>
      </c>
      <c r="SYE3" s="3" t="s">
        <v>1012</v>
      </c>
      <c r="SYF3" s="3" t="s">
        <v>1012</v>
      </c>
      <c r="SYG3" s="3" t="s">
        <v>1012</v>
      </c>
      <c r="SYH3" s="3" t="s">
        <v>1012</v>
      </c>
      <c r="SYI3" s="3" t="s">
        <v>1012</v>
      </c>
      <c r="SYJ3" s="3" t="s">
        <v>1012</v>
      </c>
      <c r="SYK3" s="3" t="s">
        <v>1012</v>
      </c>
      <c r="SYL3" s="3" t="s">
        <v>1012</v>
      </c>
      <c r="SYM3" s="3" t="s">
        <v>1012</v>
      </c>
      <c r="SYN3" s="3" t="s">
        <v>1012</v>
      </c>
      <c r="SYO3" s="3" t="s">
        <v>1012</v>
      </c>
      <c r="SYP3" s="3" t="s">
        <v>1012</v>
      </c>
      <c r="SYQ3" s="3" t="s">
        <v>1012</v>
      </c>
      <c r="SYR3" s="3" t="s">
        <v>1012</v>
      </c>
      <c r="SYS3" s="3" t="s">
        <v>1012</v>
      </c>
      <c r="SYT3" s="3" t="s">
        <v>1012</v>
      </c>
      <c r="SYU3" s="3" t="s">
        <v>1012</v>
      </c>
      <c r="SYV3" s="3" t="s">
        <v>1012</v>
      </c>
      <c r="SYW3" s="3" t="s">
        <v>1012</v>
      </c>
      <c r="SYX3" s="3" t="s">
        <v>1012</v>
      </c>
      <c r="SYY3" s="3" t="s">
        <v>1012</v>
      </c>
      <c r="SYZ3" s="3" t="s">
        <v>1012</v>
      </c>
      <c r="SZA3" s="3" t="s">
        <v>1012</v>
      </c>
      <c r="SZB3" s="3" t="s">
        <v>1012</v>
      </c>
      <c r="SZC3" s="3" t="s">
        <v>1012</v>
      </c>
      <c r="SZD3" s="3" t="s">
        <v>1012</v>
      </c>
      <c r="SZE3" s="3" t="s">
        <v>1012</v>
      </c>
      <c r="SZF3" s="3" t="s">
        <v>1012</v>
      </c>
      <c r="SZG3" s="3" t="s">
        <v>1012</v>
      </c>
      <c r="SZH3" s="3" t="s">
        <v>1012</v>
      </c>
      <c r="SZI3" s="3" t="s">
        <v>1012</v>
      </c>
      <c r="SZJ3" s="3" t="s">
        <v>1012</v>
      </c>
      <c r="SZK3" s="3" t="s">
        <v>1012</v>
      </c>
      <c r="SZL3" s="3" t="s">
        <v>1012</v>
      </c>
      <c r="SZM3" s="3" t="s">
        <v>1012</v>
      </c>
      <c r="SZN3" s="3" t="s">
        <v>1012</v>
      </c>
      <c r="SZO3" s="3" t="s">
        <v>1012</v>
      </c>
      <c r="SZP3" s="3" t="s">
        <v>1012</v>
      </c>
      <c r="SZQ3" s="3" t="s">
        <v>1012</v>
      </c>
      <c r="SZR3" s="3" t="s">
        <v>1012</v>
      </c>
      <c r="SZS3" s="3" t="s">
        <v>1012</v>
      </c>
      <c r="SZT3" s="3" t="s">
        <v>1012</v>
      </c>
      <c r="SZU3" s="3" t="s">
        <v>1012</v>
      </c>
      <c r="SZV3" s="3" t="s">
        <v>1012</v>
      </c>
      <c r="SZW3" s="3" t="s">
        <v>1012</v>
      </c>
      <c r="SZX3" s="3" t="s">
        <v>1012</v>
      </c>
      <c r="SZY3" s="3" t="s">
        <v>1012</v>
      </c>
      <c r="SZZ3" s="3" t="s">
        <v>1012</v>
      </c>
      <c r="TAA3" s="3" t="s">
        <v>1012</v>
      </c>
      <c r="TAB3" s="3" t="s">
        <v>1012</v>
      </c>
      <c r="TAC3" s="3" t="s">
        <v>1012</v>
      </c>
      <c r="TAD3" s="3" t="s">
        <v>1012</v>
      </c>
      <c r="TAE3" s="3" t="s">
        <v>1012</v>
      </c>
      <c r="TAF3" s="3" t="s">
        <v>1012</v>
      </c>
      <c r="TAG3" s="3" t="s">
        <v>1012</v>
      </c>
      <c r="TAH3" s="3" t="s">
        <v>1012</v>
      </c>
      <c r="TAI3" s="3" t="s">
        <v>1012</v>
      </c>
      <c r="TAJ3" s="3" t="s">
        <v>1012</v>
      </c>
      <c r="TAK3" s="3" t="s">
        <v>1012</v>
      </c>
      <c r="TAL3" s="3" t="s">
        <v>1012</v>
      </c>
      <c r="TAM3" s="3" t="s">
        <v>1012</v>
      </c>
      <c r="TAN3" s="3" t="s">
        <v>1012</v>
      </c>
      <c r="TAO3" s="3" t="s">
        <v>1012</v>
      </c>
      <c r="TAP3" s="3" t="s">
        <v>1012</v>
      </c>
      <c r="TAQ3" s="3" t="s">
        <v>1012</v>
      </c>
      <c r="TAR3" s="3" t="s">
        <v>1012</v>
      </c>
      <c r="TAS3" s="3" t="s">
        <v>1012</v>
      </c>
      <c r="TAT3" s="3" t="s">
        <v>1012</v>
      </c>
      <c r="TAU3" s="3" t="s">
        <v>1012</v>
      </c>
      <c r="TAV3" s="3" t="s">
        <v>1012</v>
      </c>
      <c r="TAW3" s="3" t="s">
        <v>1012</v>
      </c>
      <c r="TAX3" s="3" t="s">
        <v>1012</v>
      </c>
      <c r="TAY3" s="3" t="s">
        <v>1012</v>
      </c>
      <c r="TAZ3" s="3" t="s">
        <v>1012</v>
      </c>
      <c r="TBA3" s="3" t="s">
        <v>1012</v>
      </c>
      <c r="TBB3" s="3" t="s">
        <v>1012</v>
      </c>
      <c r="TBC3" s="3" t="s">
        <v>1012</v>
      </c>
      <c r="TBD3" s="3" t="s">
        <v>1012</v>
      </c>
      <c r="TBE3" s="3" t="s">
        <v>1012</v>
      </c>
      <c r="TBF3" s="3" t="s">
        <v>1012</v>
      </c>
      <c r="TBG3" s="3" t="s">
        <v>1012</v>
      </c>
      <c r="TBH3" s="3" t="s">
        <v>1012</v>
      </c>
      <c r="TBI3" s="3" t="s">
        <v>1012</v>
      </c>
      <c r="TBJ3" s="3" t="s">
        <v>1012</v>
      </c>
      <c r="TBK3" s="3" t="s">
        <v>1012</v>
      </c>
      <c r="TBL3" s="3" t="s">
        <v>1012</v>
      </c>
      <c r="TBM3" s="3" t="s">
        <v>1012</v>
      </c>
      <c r="TBN3" s="3" t="s">
        <v>1012</v>
      </c>
      <c r="TBO3" s="3" t="s">
        <v>1012</v>
      </c>
      <c r="TBP3" s="3" t="s">
        <v>1012</v>
      </c>
      <c r="TBQ3" s="3" t="s">
        <v>1012</v>
      </c>
      <c r="TBR3" s="3" t="s">
        <v>1012</v>
      </c>
      <c r="TBS3" s="3" t="s">
        <v>1012</v>
      </c>
      <c r="TBT3" s="3" t="s">
        <v>1012</v>
      </c>
      <c r="TBU3" s="3" t="s">
        <v>1012</v>
      </c>
      <c r="TBV3" s="3" t="s">
        <v>1012</v>
      </c>
      <c r="TBW3" s="3" t="s">
        <v>1012</v>
      </c>
      <c r="TBX3" s="3" t="s">
        <v>1012</v>
      </c>
      <c r="TBY3" s="3" t="s">
        <v>1012</v>
      </c>
      <c r="TBZ3" s="3" t="s">
        <v>1012</v>
      </c>
      <c r="TCA3" s="3" t="s">
        <v>1012</v>
      </c>
      <c r="TCB3" s="3" t="s">
        <v>1012</v>
      </c>
      <c r="TCC3" s="3" t="s">
        <v>1012</v>
      </c>
      <c r="TCD3" s="3" t="s">
        <v>1012</v>
      </c>
      <c r="TCE3" s="3" t="s">
        <v>1012</v>
      </c>
      <c r="TCF3" s="3" t="s">
        <v>1012</v>
      </c>
      <c r="TCG3" s="3" t="s">
        <v>1012</v>
      </c>
      <c r="TCH3" s="3" t="s">
        <v>1012</v>
      </c>
      <c r="TCI3" s="3" t="s">
        <v>1012</v>
      </c>
      <c r="TCJ3" s="3" t="s">
        <v>1012</v>
      </c>
      <c r="TCK3" s="3" t="s">
        <v>1012</v>
      </c>
      <c r="TCL3" s="3" t="s">
        <v>1012</v>
      </c>
      <c r="TCM3" s="3" t="s">
        <v>1012</v>
      </c>
      <c r="TCN3" s="3" t="s">
        <v>1012</v>
      </c>
      <c r="TCO3" s="3" t="s">
        <v>1012</v>
      </c>
      <c r="TCP3" s="3" t="s">
        <v>1012</v>
      </c>
      <c r="TCQ3" s="3" t="s">
        <v>1012</v>
      </c>
      <c r="TCR3" s="3" t="s">
        <v>1012</v>
      </c>
      <c r="TCS3" s="3" t="s">
        <v>1012</v>
      </c>
      <c r="TCT3" s="3" t="s">
        <v>1012</v>
      </c>
      <c r="TCU3" s="3" t="s">
        <v>1012</v>
      </c>
      <c r="TCV3" s="3" t="s">
        <v>1012</v>
      </c>
      <c r="TCW3" s="3" t="s">
        <v>1012</v>
      </c>
      <c r="TCX3" s="3" t="s">
        <v>1012</v>
      </c>
      <c r="TCY3" s="3" t="s">
        <v>1012</v>
      </c>
      <c r="TCZ3" s="3" t="s">
        <v>1012</v>
      </c>
      <c r="TDA3" s="3" t="s">
        <v>1012</v>
      </c>
      <c r="TDB3" s="3" t="s">
        <v>1012</v>
      </c>
      <c r="TDC3" s="3" t="s">
        <v>1012</v>
      </c>
      <c r="TDD3" s="3" t="s">
        <v>1012</v>
      </c>
      <c r="TDE3" s="3" t="s">
        <v>1012</v>
      </c>
      <c r="TDF3" s="3" t="s">
        <v>1012</v>
      </c>
      <c r="TDG3" s="3" t="s">
        <v>1012</v>
      </c>
      <c r="TDH3" s="3" t="s">
        <v>1012</v>
      </c>
      <c r="TDI3" s="3" t="s">
        <v>1012</v>
      </c>
      <c r="TDJ3" s="3" t="s">
        <v>1012</v>
      </c>
      <c r="TDK3" s="3" t="s">
        <v>1012</v>
      </c>
      <c r="TDL3" s="3" t="s">
        <v>1012</v>
      </c>
      <c r="TDM3" s="3" t="s">
        <v>1012</v>
      </c>
      <c r="TDN3" s="3" t="s">
        <v>1012</v>
      </c>
      <c r="TDO3" s="3" t="s">
        <v>1012</v>
      </c>
      <c r="TDP3" s="3" t="s">
        <v>1012</v>
      </c>
      <c r="TDQ3" s="3" t="s">
        <v>1012</v>
      </c>
      <c r="TDR3" s="3" t="s">
        <v>1012</v>
      </c>
      <c r="TDS3" s="3" t="s">
        <v>1012</v>
      </c>
      <c r="TDT3" s="3" t="s">
        <v>1012</v>
      </c>
      <c r="TDU3" s="3" t="s">
        <v>1012</v>
      </c>
      <c r="TDV3" s="3" t="s">
        <v>1012</v>
      </c>
      <c r="TDW3" s="3" t="s">
        <v>1012</v>
      </c>
      <c r="TDX3" s="3" t="s">
        <v>1012</v>
      </c>
      <c r="TDY3" s="3" t="s">
        <v>1012</v>
      </c>
      <c r="TDZ3" s="3" t="s">
        <v>1012</v>
      </c>
      <c r="TEA3" s="3" t="s">
        <v>1012</v>
      </c>
      <c r="TEB3" s="3" t="s">
        <v>1012</v>
      </c>
      <c r="TEC3" s="3" t="s">
        <v>1012</v>
      </c>
      <c r="TED3" s="3" t="s">
        <v>1012</v>
      </c>
      <c r="TEE3" s="3" t="s">
        <v>1012</v>
      </c>
      <c r="TEF3" s="3" t="s">
        <v>1012</v>
      </c>
      <c r="TEG3" s="3" t="s">
        <v>1012</v>
      </c>
      <c r="TEH3" s="3" t="s">
        <v>1012</v>
      </c>
      <c r="TEI3" s="3" t="s">
        <v>1012</v>
      </c>
      <c r="TEJ3" s="3" t="s">
        <v>1012</v>
      </c>
      <c r="TEK3" s="3" t="s">
        <v>1012</v>
      </c>
      <c r="TEL3" s="3" t="s">
        <v>1012</v>
      </c>
      <c r="TEM3" s="3" t="s">
        <v>1012</v>
      </c>
      <c r="TEN3" s="3" t="s">
        <v>1012</v>
      </c>
      <c r="TEO3" s="3" t="s">
        <v>1012</v>
      </c>
      <c r="TEP3" s="3" t="s">
        <v>1012</v>
      </c>
      <c r="TEQ3" s="3" t="s">
        <v>1012</v>
      </c>
      <c r="TER3" s="3" t="s">
        <v>1012</v>
      </c>
      <c r="TES3" s="3" t="s">
        <v>1012</v>
      </c>
      <c r="TET3" s="3" t="s">
        <v>1012</v>
      </c>
      <c r="TEU3" s="3" t="s">
        <v>1012</v>
      </c>
      <c r="TEV3" s="3" t="s">
        <v>1012</v>
      </c>
      <c r="TEW3" s="3" t="s">
        <v>1012</v>
      </c>
      <c r="TEX3" s="3" t="s">
        <v>1012</v>
      </c>
      <c r="TEY3" s="3" t="s">
        <v>1012</v>
      </c>
      <c r="TEZ3" s="3" t="s">
        <v>1012</v>
      </c>
      <c r="TFA3" s="3" t="s">
        <v>1012</v>
      </c>
      <c r="TFB3" s="3" t="s">
        <v>1012</v>
      </c>
      <c r="TFC3" s="3" t="s">
        <v>1012</v>
      </c>
      <c r="TFD3" s="3" t="s">
        <v>1012</v>
      </c>
      <c r="TFE3" s="3" t="s">
        <v>1012</v>
      </c>
      <c r="TFF3" s="3" t="s">
        <v>1012</v>
      </c>
      <c r="TFG3" s="3" t="s">
        <v>1012</v>
      </c>
      <c r="TFH3" s="3" t="s">
        <v>1012</v>
      </c>
      <c r="TFI3" s="3" t="s">
        <v>1012</v>
      </c>
      <c r="TFJ3" s="3" t="s">
        <v>1012</v>
      </c>
      <c r="TFK3" s="3" t="s">
        <v>1012</v>
      </c>
      <c r="TFL3" s="3" t="s">
        <v>1012</v>
      </c>
      <c r="TFM3" s="3" t="s">
        <v>1012</v>
      </c>
      <c r="TFN3" s="3" t="s">
        <v>1012</v>
      </c>
      <c r="TFO3" s="3" t="s">
        <v>1012</v>
      </c>
      <c r="TFP3" s="3" t="s">
        <v>1012</v>
      </c>
      <c r="TFQ3" s="3" t="s">
        <v>1012</v>
      </c>
      <c r="TFR3" s="3" t="s">
        <v>1012</v>
      </c>
      <c r="TFS3" s="3" t="s">
        <v>1012</v>
      </c>
      <c r="TFT3" s="3" t="s">
        <v>1012</v>
      </c>
      <c r="TFU3" s="3" t="s">
        <v>1012</v>
      </c>
      <c r="TFV3" s="3" t="s">
        <v>1012</v>
      </c>
      <c r="TFW3" s="3" t="s">
        <v>1012</v>
      </c>
      <c r="TFX3" s="3" t="s">
        <v>1012</v>
      </c>
      <c r="TFY3" s="3" t="s">
        <v>1012</v>
      </c>
      <c r="TFZ3" s="3" t="s">
        <v>1012</v>
      </c>
      <c r="TGA3" s="3" t="s">
        <v>1012</v>
      </c>
      <c r="TGB3" s="3" t="s">
        <v>1012</v>
      </c>
      <c r="TGC3" s="3" t="s">
        <v>1012</v>
      </c>
      <c r="TGD3" s="3" t="s">
        <v>1012</v>
      </c>
      <c r="TGE3" s="3" t="s">
        <v>1012</v>
      </c>
      <c r="TGF3" s="3" t="s">
        <v>1012</v>
      </c>
      <c r="TGG3" s="3" t="s">
        <v>1012</v>
      </c>
      <c r="TGH3" s="3" t="s">
        <v>1012</v>
      </c>
      <c r="TGI3" s="3" t="s">
        <v>1012</v>
      </c>
      <c r="TGJ3" s="3" t="s">
        <v>1012</v>
      </c>
      <c r="TGK3" s="3" t="s">
        <v>1012</v>
      </c>
      <c r="TGL3" s="3" t="s">
        <v>1012</v>
      </c>
      <c r="TGM3" s="3" t="s">
        <v>1012</v>
      </c>
      <c r="TGN3" s="3" t="s">
        <v>1012</v>
      </c>
      <c r="TGO3" s="3" t="s">
        <v>1012</v>
      </c>
      <c r="TGP3" s="3" t="s">
        <v>1012</v>
      </c>
      <c r="TGQ3" s="3" t="s">
        <v>1012</v>
      </c>
      <c r="TGR3" s="3" t="s">
        <v>1012</v>
      </c>
      <c r="TGS3" s="3" t="s">
        <v>1012</v>
      </c>
      <c r="TGT3" s="3" t="s">
        <v>1012</v>
      </c>
      <c r="TGU3" s="3" t="s">
        <v>1012</v>
      </c>
      <c r="TGV3" s="3" t="s">
        <v>1012</v>
      </c>
      <c r="TGW3" s="3" t="s">
        <v>1012</v>
      </c>
      <c r="TGX3" s="3" t="s">
        <v>1012</v>
      </c>
      <c r="TGY3" s="3" t="s">
        <v>1012</v>
      </c>
      <c r="TGZ3" s="3" t="s">
        <v>1012</v>
      </c>
      <c r="THA3" s="3" t="s">
        <v>1012</v>
      </c>
      <c r="THB3" s="3" t="s">
        <v>1012</v>
      </c>
      <c r="THC3" s="3" t="s">
        <v>1012</v>
      </c>
      <c r="THD3" s="3" t="s">
        <v>1012</v>
      </c>
      <c r="THE3" s="3" t="s">
        <v>1012</v>
      </c>
      <c r="THF3" s="3" t="s">
        <v>1012</v>
      </c>
      <c r="THG3" s="3" t="s">
        <v>1012</v>
      </c>
      <c r="THH3" s="3" t="s">
        <v>1012</v>
      </c>
      <c r="THI3" s="3" t="s">
        <v>1012</v>
      </c>
      <c r="THJ3" s="3" t="s">
        <v>1012</v>
      </c>
      <c r="THK3" s="3" t="s">
        <v>1012</v>
      </c>
      <c r="THL3" s="3" t="s">
        <v>1012</v>
      </c>
      <c r="THM3" s="3" t="s">
        <v>1012</v>
      </c>
      <c r="THN3" s="3" t="s">
        <v>1012</v>
      </c>
      <c r="THO3" s="3" t="s">
        <v>1012</v>
      </c>
      <c r="THP3" s="3" t="s">
        <v>1012</v>
      </c>
      <c r="THQ3" s="3" t="s">
        <v>1012</v>
      </c>
      <c r="THR3" s="3" t="s">
        <v>1012</v>
      </c>
      <c r="THS3" s="3" t="s">
        <v>1012</v>
      </c>
      <c r="THT3" s="3" t="s">
        <v>1012</v>
      </c>
      <c r="THU3" s="3" t="s">
        <v>1012</v>
      </c>
      <c r="THV3" s="3" t="s">
        <v>1012</v>
      </c>
      <c r="THW3" s="3" t="s">
        <v>1012</v>
      </c>
      <c r="THX3" s="3" t="s">
        <v>1012</v>
      </c>
      <c r="THY3" s="3" t="s">
        <v>1012</v>
      </c>
      <c r="THZ3" s="3" t="s">
        <v>1012</v>
      </c>
      <c r="TIA3" s="3" t="s">
        <v>1012</v>
      </c>
      <c r="TIB3" s="3" t="s">
        <v>1012</v>
      </c>
      <c r="TIC3" s="3" t="s">
        <v>1012</v>
      </c>
      <c r="TID3" s="3" t="s">
        <v>1012</v>
      </c>
      <c r="TIE3" s="3" t="s">
        <v>1012</v>
      </c>
      <c r="TIF3" s="3" t="s">
        <v>1012</v>
      </c>
      <c r="TIG3" s="3" t="s">
        <v>1012</v>
      </c>
      <c r="TIH3" s="3" t="s">
        <v>1012</v>
      </c>
      <c r="TII3" s="3" t="s">
        <v>1012</v>
      </c>
      <c r="TIJ3" s="3" t="s">
        <v>1012</v>
      </c>
      <c r="TIK3" s="3" t="s">
        <v>1012</v>
      </c>
      <c r="TIL3" s="3" t="s">
        <v>1012</v>
      </c>
      <c r="TIM3" s="3" t="s">
        <v>1012</v>
      </c>
      <c r="TIN3" s="3" t="s">
        <v>1012</v>
      </c>
      <c r="TIO3" s="3" t="s">
        <v>1012</v>
      </c>
      <c r="TIP3" s="3" t="s">
        <v>1012</v>
      </c>
      <c r="TIQ3" s="3" t="s">
        <v>1012</v>
      </c>
      <c r="TIR3" s="3" t="s">
        <v>1012</v>
      </c>
      <c r="TIS3" s="3" t="s">
        <v>1012</v>
      </c>
      <c r="TIT3" s="3" t="s">
        <v>1012</v>
      </c>
      <c r="TIU3" s="3" t="s">
        <v>1012</v>
      </c>
      <c r="TIV3" s="3" t="s">
        <v>1012</v>
      </c>
      <c r="TIW3" s="3" t="s">
        <v>1012</v>
      </c>
      <c r="TIX3" s="3" t="s">
        <v>1012</v>
      </c>
      <c r="TIY3" s="3" t="s">
        <v>1012</v>
      </c>
      <c r="TIZ3" s="3" t="s">
        <v>1012</v>
      </c>
      <c r="TJA3" s="3" t="s">
        <v>1012</v>
      </c>
      <c r="TJB3" s="3" t="s">
        <v>1012</v>
      </c>
      <c r="TJC3" s="3" t="s">
        <v>1012</v>
      </c>
      <c r="TJD3" s="3" t="s">
        <v>1012</v>
      </c>
      <c r="TJE3" s="3" t="s">
        <v>1012</v>
      </c>
      <c r="TJF3" s="3" t="s">
        <v>1012</v>
      </c>
      <c r="TJG3" s="3" t="s">
        <v>1012</v>
      </c>
      <c r="TJH3" s="3" t="s">
        <v>1012</v>
      </c>
      <c r="TJI3" s="3" t="s">
        <v>1012</v>
      </c>
      <c r="TJJ3" s="3" t="s">
        <v>1012</v>
      </c>
      <c r="TJK3" s="3" t="s">
        <v>1012</v>
      </c>
      <c r="TJL3" s="3" t="s">
        <v>1012</v>
      </c>
      <c r="TJM3" s="3" t="s">
        <v>1012</v>
      </c>
      <c r="TJN3" s="3" t="s">
        <v>1012</v>
      </c>
      <c r="TJO3" s="3" t="s">
        <v>1012</v>
      </c>
      <c r="TJP3" s="3" t="s">
        <v>1012</v>
      </c>
      <c r="TJQ3" s="3" t="s">
        <v>1012</v>
      </c>
      <c r="TJR3" s="3" t="s">
        <v>1012</v>
      </c>
      <c r="TJS3" s="3" t="s">
        <v>1012</v>
      </c>
      <c r="TJT3" s="3" t="s">
        <v>1012</v>
      </c>
      <c r="TJU3" s="3" t="s">
        <v>1012</v>
      </c>
      <c r="TJV3" s="3" t="s">
        <v>1012</v>
      </c>
      <c r="TJW3" s="3" t="s">
        <v>1012</v>
      </c>
      <c r="TJX3" s="3" t="s">
        <v>1012</v>
      </c>
      <c r="TJY3" s="3" t="s">
        <v>1012</v>
      </c>
      <c r="TJZ3" s="3" t="s">
        <v>1012</v>
      </c>
      <c r="TKA3" s="3" t="s">
        <v>1012</v>
      </c>
      <c r="TKB3" s="3" t="s">
        <v>1012</v>
      </c>
      <c r="TKC3" s="3" t="s">
        <v>1012</v>
      </c>
      <c r="TKD3" s="3" t="s">
        <v>1012</v>
      </c>
      <c r="TKE3" s="3" t="s">
        <v>1012</v>
      </c>
      <c r="TKF3" s="3" t="s">
        <v>1012</v>
      </c>
      <c r="TKG3" s="3" t="s">
        <v>1012</v>
      </c>
      <c r="TKH3" s="3" t="s">
        <v>1012</v>
      </c>
      <c r="TKI3" s="3" t="s">
        <v>1012</v>
      </c>
      <c r="TKJ3" s="3" t="s">
        <v>1012</v>
      </c>
      <c r="TKK3" s="3" t="s">
        <v>1012</v>
      </c>
      <c r="TKL3" s="3" t="s">
        <v>1012</v>
      </c>
      <c r="TKM3" s="3" t="s">
        <v>1012</v>
      </c>
      <c r="TKN3" s="3" t="s">
        <v>1012</v>
      </c>
      <c r="TKO3" s="3" t="s">
        <v>1012</v>
      </c>
      <c r="TKP3" s="3" t="s">
        <v>1012</v>
      </c>
      <c r="TKQ3" s="3" t="s">
        <v>1012</v>
      </c>
      <c r="TKR3" s="3" t="s">
        <v>1012</v>
      </c>
      <c r="TKS3" s="3" t="s">
        <v>1012</v>
      </c>
      <c r="TKT3" s="3" t="s">
        <v>1012</v>
      </c>
      <c r="TKU3" s="3" t="s">
        <v>1012</v>
      </c>
      <c r="TKV3" s="3" t="s">
        <v>1012</v>
      </c>
      <c r="TKW3" s="3" t="s">
        <v>1012</v>
      </c>
      <c r="TKX3" s="3" t="s">
        <v>1012</v>
      </c>
      <c r="TKY3" s="3" t="s">
        <v>1012</v>
      </c>
      <c r="TKZ3" s="3" t="s">
        <v>1012</v>
      </c>
      <c r="TLA3" s="3" t="s">
        <v>1012</v>
      </c>
      <c r="TLB3" s="3" t="s">
        <v>1012</v>
      </c>
      <c r="TLC3" s="3" t="s">
        <v>1012</v>
      </c>
      <c r="TLD3" s="3" t="s">
        <v>1012</v>
      </c>
      <c r="TLE3" s="3" t="s">
        <v>1012</v>
      </c>
      <c r="TLF3" s="3" t="s">
        <v>1012</v>
      </c>
      <c r="TLG3" s="3" t="s">
        <v>1012</v>
      </c>
      <c r="TLH3" s="3" t="s">
        <v>1012</v>
      </c>
      <c r="TLI3" s="3" t="s">
        <v>1012</v>
      </c>
      <c r="TLJ3" s="3" t="s">
        <v>1012</v>
      </c>
      <c r="TLK3" s="3" t="s">
        <v>1012</v>
      </c>
      <c r="TLL3" s="3" t="s">
        <v>1012</v>
      </c>
      <c r="TLM3" s="3" t="s">
        <v>1012</v>
      </c>
      <c r="TLN3" s="3" t="s">
        <v>1012</v>
      </c>
      <c r="TLO3" s="3" t="s">
        <v>1012</v>
      </c>
      <c r="TLP3" s="3" t="s">
        <v>1012</v>
      </c>
      <c r="TLQ3" s="3" t="s">
        <v>1012</v>
      </c>
      <c r="TLR3" s="3" t="s">
        <v>1012</v>
      </c>
      <c r="TLS3" s="3" t="s">
        <v>1012</v>
      </c>
      <c r="TLT3" s="3" t="s">
        <v>1012</v>
      </c>
      <c r="TLU3" s="3" t="s">
        <v>1012</v>
      </c>
      <c r="TLV3" s="3" t="s">
        <v>1012</v>
      </c>
      <c r="TLW3" s="3" t="s">
        <v>1012</v>
      </c>
      <c r="TLX3" s="3" t="s">
        <v>1012</v>
      </c>
      <c r="TLY3" s="3" t="s">
        <v>1012</v>
      </c>
      <c r="TLZ3" s="3" t="s">
        <v>1012</v>
      </c>
      <c r="TMA3" s="3" t="s">
        <v>1012</v>
      </c>
      <c r="TMB3" s="3" t="s">
        <v>1012</v>
      </c>
      <c r="TMC3" s="3" t="s">
        <v>1012</v>
      </c>
      <c r="TMD3" s="3" t="s">
        <v>1012</v>
      </c>
      <c r="TME3" s="3" t="s">
        <v>1012</v>
      </c>
      <c r="TMF3" s="3" t="s">
        <v>1012</v>
      </c>
      <c r="TMG3" s="3" t="s">
        <v>1012</v>
      </c>
      <c r="TMH3" s="3" t="s">
        <v>1012</v>
      </c>
      <c r="TMI3" s="3" t="s">
        <v>1012</v>
      </c>
      <c r="TMJ3" s="3" t="s">
        <v>1012</v>
      </c>
      <c r="TMK3" s="3" t="s">
        <v>1012</v>
      </c>
      <c r="TML3" s="3" t="s">
        <v>1012</v>
      </c>
      <c r="TMM3" s="3" t="s">
        <v>1012</v>
      </c>
      <c r="TMN3" s="3" t="s">
        <v>1012</v>
      </c>
      <c r="TMO3" s="3" t="s">
        <v>1012</v>
      </c>
      <c r="TMP3" s="3" t="s">
        <v>1012</v>
      </c>
      <c r="TMQ3" s="3" t="s">
        <v>1012</v>
      </c>
      <c r="TMR3" s="3" t="s">
        <v>1012</v>
      </c>
      <c r="TMS3" s="3" t="s">
        <v>1012</v>
      </c>
      <c r="TMT3" s="3" t="s">
        <v>1012</v>
      </c>
      <c r="TMU3" s="3" t="s">
        <v>1012</v>
      </c>
      <c r="TMV3" s="3" t="s">
        <v>1012</v>
      </c>
      <c r="TMW3" s="3" t="s">
        <v>1012</v>
      </c>
      <c r="TMX3" s="3" t="s">
        <v>1012</v>
      </c>
      <c r="TMY3" s="3" t="s">
        <v>1012</v>
      </c>
      <c r="TMZ3" s="3" t="s">
        <v>1012</v>
      </c>
      <c r="TNA3" s="3" t="s">
        <v>1012</v>
      </c>
      <c r="TNB3" s="3" t="s">
        <v>1012</v>
      </c>
      <c r="TNC3" s="3" t="s">
        <v>1012</v>
      </c>
      <c r="TND3" s="3" t="s">
        <v>1012</v>
      </c>
      <c r="TNE3" s="3" t="s">
        <v>1012</v>
      </c>
      <c r="TNF3" s="3" t="s">
        <v>1012</v>
      </c>
      <c r="TNG3" s="3" t="s">
        <v>1012</v>
      </c>
      <c r="TNH3" s="3" t="s">
        <v>1012</v>
      </c>
      <c r="TNI3" s="3" t="s">
        <v>1012</v>
      </c>
      <c r="TNJ3" s="3" t="s">
        <v>1012</v>
      </c>
      <c r="TNK3" s="3" t="s">
        <v>1012</v>
      </c>
      <c r="TNL3" s="3" t="s">
        <v>1012</v>
      </c>
      <c r="TNM3" s="3" t="s">
        <v>1012</v>
      </c>
      <c r="TNN3" s="3" t="s">
        <v>1012</v>
      </c>
      <c r="TNO3" s="3" t="s">
        <v>1012</v>
      </c>
      <c r="TNP3" s="3" t="s">
        <v>1012</v>
      </c>
      <c r="TNQ3" s="3" t="s">
        <v>1012</v>
      </c>
      <c r="TNR3" s="3" t="s">
        <v>1012</v>
      </c>
      <c r="TNS3" s="3" t="s">
        <v>1012</v>
      </c>
      <c r="TNT3" s="3" t="s">
        <v>1012</v>
      </c>
      <c r="TNU3" s="3" t="s">
        <v>1012</v>
      </c>
      <c r="TNV3" s="3" t="s">
        <v>1012</v>
      </c>
      <c r="TNW3" s="3" t="s">
        <v>1012</v>
      </c>
      <c r="TNX3" s="3" t="s">
        <v>1012</v>
      </c>
      <c r="TNY3" s="3" t="s">
        <v>1012</v>
      </c>
      <c r="TNZ3" s="3" t="s">
        <v>1012</v>
      </c>
      <c r="TOA3" s="3" t="s">
        <v>1012</v>
      </c>
      <c r="TOB3" s="3" t="s">
        <v>1012</v>
      </c>
      <c r="TOC3" s="3" t="s">
        <v>1012</v>
      </c>
      <c r="TOD3" s="3" t="s">
        <v>1012</v>
      </c>
      <c r="TOE3" s="3" t="s">
        <v>1012</v>
      </c>
      <c r="TOF3" s="3" t="s">
        <v>1012</v>
      </c>
      <c r="TOG3" s="3" t="s">
        <v>1012</v>
      </c>
      <c r="TOH3" s="3" t="s">
        <v>1012</v>
      </c>
      <c r="TOI3" s="3" t="s">
        <v>1012</v>
      </c>
      <c r="TOJ3" s="3" t="s">
        <v>1012</v>
      </c>
      <c r="TOK3" s="3" t="s">
        <v>1012</v>
      </c>
      <c r="TOL3" s="3" t="s">
        <v>1012</v>
      </c>
      <c r="TOM3" s="3" t="s">
        <v>1012</v>
      </c>
      <c r="TON3" s="3" t="s">
        <v>1012</v>
      </c>
      <c r="TOO3" s="3" t="s">
        <v>1012</v>
      </c>
      <c r="TOP3" s="3" t="s">
        <v>1012</v>
      </c>
      <c r="TOQ3" s="3" t="s">
        <v>1012</v>
      </c>
      <c r="TOR3" s="3" t="s">
        <v>1012</v>
      </c>
      <c r="TOS3" s="3" t="s">
        <v>1012</v>
      </c>
      <c r="TOT3" s="3" t="s">
        <v>1012</v>
      </c>
      <c r="TOU3" s="3" t="s">
        <v>1012</v>
      </c>
      <c r="TOV3" s="3" t="s">
        <v>1012</v>
      </c>
      <c r="TOW3" s="3" t="s">
        <v>1012</v>
      </c>
      <c r="TOX3" s="3" t="s">
        <v>1012</v>
      </c>
      <c r="TOY3" s="3" t="s">
        <v>1012</v>
      </c>
      <c r="TOZ3" s="3" t="s">
        <v>1012</v>
      </c>
      <c r="TPA3" s="3" t="s">
        <v>1012</v>
      </c>
      <c r="TPB3" s="3" t="s">
        <v>1012</v>
      </c>
      <c r="TPC3" s="3" t="s">
        <v>1012</v>
      </c>
      <c r="TPD3" s="3" t="s">
        <v>1012</v>
      </c>
      <c r="TPE3" s="3" t="s">
        <v>1012</v>
      </c>
      <c r="TPF3" s="3" t="s">
        <v>1012</v>
      </c>
      <c r="TPG3" s="3" t="s">
        <v>1012</v>
      </c>
      <c r="TPH3" s="3" t="s">
        <v>1012</v>
      </c>
      <c r="TPI3" s="3" t="s">
        <v>1012</v>
      </c>
      <c r="TPJ3" s="3" t="s">
        <v>1012</v>
      </c>
      <c r="TPK3" s="3" t="s">
        <v>1012</v>
      </c>
      <c r="TPL3" s="3" t="s">
        <v>1012</v>
      </c>
      <c r="TPM3" s="3" t="s">
        <v>1012</v>
      </c>
      <c r="TPN3" s="3" t="s">
        <v>1012</v>
      </c>
      <c r="TPO3" s="3" t="s">
        <v>1012</v>
      </c>
      <c r="TPP3" s="3" t="s">
        <v>1012</v>
      </c>
      <c r="TPQ3" s="3" t="s">
        <v>1012</v>
      </c>
      <c r="TPR3" s="3" t="s">
        <v>1012</v>
      </c>
      <c r="TPS3" s="3" t="s">
        <v>1012</v>
      </c>
      <c r="TPT3" s="3" t="s">
        <v>1012</v>
      </c>
      <c r="TPU3" s="3" t="s">
        <v>1012</v>
      </c>
      <c r="TPV3" s="3" t="s">
        <v>1012</v>
      </c>
      <c r="TPW3" s="3" t="s">
        <v>1012</v>
      </c>
      <c r="TPX3" s="3" t="s">
        <v>1012</v>
      </c>
      <c r="TPY3" s="3" t="s">
        <v>1012</v>
      </c>
      <c r="TPZ3" s="3" t="s">
        <v>1012</v>
      </c>
      <c r="TQA3" s="3" t="s">
        <v>1012</v>
      </c>
      <c r="TQB3" s="3" t="s">
        <v>1012</v>
      </c>
      <c r="TQC3" s="3" t="s">
        <v>1012</v>
      </c>
      <c r="TQD3" s="3" t="s">
        <v>1012</v>
      </c>
      <c r="TQE3" s="3" t="s">
        <v>1012</v>
      </c>
      <c r="TQF3" s="3" t="s">
        <v>1012</v>
      </c>
      <c r="TQG3" s="3" t="s">
        <v>1012</v>
      </c>
      <c r="TQH3" s="3" t="s">
        <v>1012</v>
      </c>
      <c r="TQI3" s="3" t="s">
        <v>1012</v>
      </c>
      <c r="TQJ3" s="3" t="s">
        <v>1012</v>
      </c>
      <c r="TQK3" s="3" t="s">
        <v>1012</v>
      </c>
      <c r="TQL3" s="3" t="s">
        <v>1012</v>
      </c>
      <c r="TQM3" s="3" t="s">
        <v>1012</v>
      </c>
      <c r="TQN3" s="3" t="s">
        <v>1012</v>
      </c>
      <c r="TQO3" s="3" t="s">
        <v>1012</v>
      </c>
      <c r="TQP3" s="3" t="s">
        <v>1012</v>
      </c>
      <c r="TQQ3" s="3" t="s">
        <v>1012</v>
      </c>
      <c r="TQR3" s="3" t="s">
        <v>1012</v>
      </c>
      <c r="TQS3" s="3" t="s">
        <v>1012</v>
      </c>
      <c r="TQT3" s="3" t="s">
        <v>1012</v>
      </c>
      <c r="TQU3" s="3" t="s">
        <v>1012</v>
      </c>
      <c r="TQV3" s="3" t="s">
        <v>1012</v>
      </c>
      <c r="TQW3" s="3" t="s">
        <v>1012</v>
      </c>
      <c r="TQX3" s="3" t="s">
        <v>1012</v>
      </c>
      <c r="TQY3" s="3" t="s">
        <v>1012</v>
      </c>
      <c r="TQZ3" s="3" t="s">
        <v>1012</v>
      </c>
      <c r="TRA3" s="3" t="s">
        <v>1012</v>
      </c>
      <c r="TRB3" s="3" t="s">
        <v>1012</v>
      </c>
      <c r="TRC3" s="3" t="s">
        <v>1012</v>
      </c>
      <c r="TRD3" s="3" t="s">
        <v>1012</v>
      </c>
      <c r="TRE3" s="3" t="s">
        <v>1012</v>
      </c>
      <c r="TRF3" s="3" t="s">
        <v>1012</v>
      </c>
      <c r="TRG3" s="3" t="s">
        <v>1012</v>
      </c>
      <c r="TRH3" s="3" t="s">
        <v>1012</v>
      </c>
      <c r="TRI3" s="3" t="s">
        <v>1012</v>
      </c>
      <c r="TRJ3" s="3" t="s">
        <v>1012</v>
      </c>
      <c r="TRK3" s="3" t="s">
        <v>1012</v>
      </c>
      <c r="TRL3" s="3" t="s">
        <v>1012</v>
      </c>
      <c r="TRM3" s="3" t="s">
        <v>1012</v>
      </c>
      <c r="TRN3" s="3" t="s">
        <v>1012</v>
      </c>
      <c r="TRO3" s="3" t="s">
        <v>1012</v>
      </c>
      <c r="TRP3" s="3" t="s">
        <v>1012</v>
      </c>
      <c r="TRQ3" s="3" t="s">
        <v>1012</v>
      </c>
      <c r="TRR3" s="3" t="s">
        <v>1012</v>
      </c>
      <c r="TRS3" s="3" t="s">
        <v>1012</v>
      </c>
      <c r="TRT3" s="3" t="s">
        <v>1012</v>
      </c>
      <c r="TRU3" s="3" t="s">
        <v>1012</v>
      </c>
      <c r="TRV3" s="3" t="s">
        <v>1012</v>
      </c>
      <c r="TRW3" s="3" t="s">
        <v>1012</v>
      </c>
      <c r="TRX3" s="3" t="s">
        <v>1012</v>
      </c>
      <c r="TRY3" s="3" t="s">
        <v>1012</v>
      </c>
      <c r="TRZ3" s="3" t="s">
        <v>1012</v>
      </c>
      <c r="TSA3" s="3" t="s">
        <v>1012</v>
      </c>
      <c r="TSB3" s="3" t="s">
        <v>1012</v>
      </c>
      <c r="TSC3" s="3" t="s">
        <v>1012</v>
      </c>
      <c r="TSD3" s="3" t="s">
        <v>1012</v>
      </c>
      <c r="TSE3" s="3" t="s">
        <v>1012</v>
      </c>
      <c r="TSF3" s="3" t="s">
        <v>1012</v>
      </c>
      <c r="TSG3" s="3" t="s">
        <v>1012</v>
      </c>
      <c r="TSH3" s="3" t="s">
        <v>1012</v>
      </c>
      <c r="TSI3" s="3" t="s">
        <v>1012</v>
      </c>
      <c r="TSJ3" s="3" t="s">
        <v>1012</v>
      </c>
      <c r="TSK3" s="3" t="s">
        <v>1012</v>
      </c>
      <c r="TSL3" s="3" t="s">
        <v>1012</v>
      </c>
      <c r="TSM3" s="3" t="s">
        <v>1012</v>
      </c>
      <c r="TSN3" s="3" t="s">
        <v>1012</v>
      </c>
      <c r="TSO3" s="3" t="s">
        <v>1012</v>
      </c>
      <c r="TSP3" s="3" t="s">
        <v>1012</v>
      </c>
      <c r="TSQ3" s="3" t="s">
        <v>1012</v>
      </c>
      <c r="TSR3" s="3" t="s">
        <v>1012</v>
      </c>
      <c r="TSS3" s="3" t="s">
        <v>1012</v>
      </c>
      <c r="TST3" s="3" t="s">
        <v>1012</v>
      </c>
      <c r="TSU3" s="3" t="s">
        <v>1012</v>
      </c>
      <c r="TSV3" s="3" t="s">
        <v>1012</v>
      </c>
      <c r="TSW3" s="3" t="s">
        <v>1012</v>
      </c>
      <c r="TSX3" s="3" t="s">
        <v>1012</v>
      </c>
      <c r="TSY3" s="3" t="s">
        <v>1012</v>
      </c>
      <c r="TSZ3" s="3" t="s">
        <v>1012</v>
      </c>
      <c r="TTA3" s="3" t="s">
        <v>1012</v>
      </c>
      <c r="TTB3" s="3" t="s">
        <v>1012</v>
      </c>
      <c r="TTC3" s="3" t="s">
        <v>1012</v>
      </c>
      <c r="TTD3" s="3" t="s">
        <v>1012</v>
      </c>
      <c r="TTE3" s="3" t="s">
        <v>1012</v>
      </c>
      <c r="TTF3" s="3" t="s">
        <v>1012</v>
      </c>
      <c r="TTG3" s="3" t="s">
        <v>1012</v>
      </c>
      <c r="TTH3" s="3" t="s">
        <v>1012</v>
      </c>
      <c r="TTI3" s="3" t="s">
        <v>1012</v>
      </c>
      <c r="TTJ3" s="3" t="s">
        <v>1012</v>
      </c>
      <c r="TTK3" s="3" t="s">
        <v>1012</v>
      </c>
      <c r="TTL3" s="3" t="s">
        <v>1012</v>
      </c>
      <c r="TTM3" s="3" t="s">
        <v>1012</v>
      </c>
      <c r="TTN3" s="3" t="s">
        <v>1012</v>
      </c>
      <c r="TTO3" s="3" t="s">
        <v>1012</v>
      </c>
      <c r="TTP3" s="3" t="s">
        <v>1012</v>
      </c>
      <c r="TTQ3" s="3" t="s">
        <v>1012</v>
      </c>
      <c r="TTR3" s="3" t="s">
        <v>1012</v>
      </c>
      <c r="TTS3" s="3" t="s">
        <v>1012</v>
      </c>
      <c r="TTT3" s="3" t="s">
        <v>1012</v>
      </c>
      <c r="TTU3" s="3" t="s">
        <v>1012</v>
      </c>
      <c r="TTV3" s="3" t="s">
        <v>1012</v>
      </c>
      <c r="TTW3" s="3" t="s">
        <v>1012</v>
      </c>
      <c r="TTX3" s="3" t="s">
        <v>1012</v>
      </c>
      <c r="TTY3" s="3" t="s">
        <v>1012</v>
      </c>
      <c r="TTZ3" s="3" t="s">
        <v>1012</v>
      </c>
      <c r="TUA3" s="3" t="s">
        <v>1012</v>
      </c>
      <c r="TUB3" s="3" t="s">
        <v>1012</v>
      </c>
      <c r="TUC3" s="3" t="s">
        <v>1012</v>
      </c>
      <c r="TUD3" s="3" t="s">
        <v>1012</v>
      </c>
      <c r="TUE3" s="3" t="s">
        <v>1012</v>
      </c>
      <c r="TUF3" s="3" t="s">
        <v>1012</v>
      </c>
      <c r="TUG3" s="3" t="s">
        <v>1012</v>
      </c>
      <c r="TUH3" s="3" t="s">
        <v>1012</v>
      </c>
      <c r="TUI3" s="3" t="s">
        <v>1012</v>
      </c>
      <c r="TUJ3" s="3" t="s">
        <v>1012</v>
      </c>
      <c r="TUK3" s="3" t="s">
        <v>1012</v>
      </c>
      <c r="TUL3" s="3" t="s">
        <v>1012</v>
      </c>
      <c r="TUM3" s="3" t="s">
        <v>1012</v>
      </c>
      <c r="TUN3" s="3" t="s">
        <v>1012</v>
      </c>
      <c r="TUO3" s="3" t="s">
        <v>1012</v>
      </c>
      <c r="TUP3" s="3" t="s">
        <v>1012</v>
      </c>
      <c r="TUQ3" s="3" t="s">
        <v>1012</v>
      </c>
      <c r="TUR3" s="3" t="s">
        <v>1012</v>
      </c>
      <c r="TUS3" s="3" t="s">
        <v>1012</v>
      </c>
      <c r="TUT3" s="3" t="s">
        <v>1012</v>
      </c>
      <c r="TUU3" s="3" t="s">
        <v>1012</v>
      </c>
      <c r="TUV3" s="3" t="s">
        <v>1012</v>
      </c>
      <c r="TUW3" s="3" t="s">
        <v>1012</v>
      </c>
      <c r="TUX3" s="3" t="s">
        <v>1012</v>
      </c>
      <c r="TUY3" s="3" t="s">
        <v>1012</v>
      </c>
      <c r="TUZ3" s="3" t="s">
        <v>1012</v>
      </c>
      <c r="TVA3" s="3" t="s">
        <v>1012</v>
      </c>
      <c r="TVB3" s="3" t="s">
        <v>1012</v>
      </c>
      <c r="TVC3" s="3" t="s">
        <v>1012</v>
      </c>
      <c r="TVD3" s="3" t="s">
        <v>1012</v>
      </c>
      <c r="TVE3" s="3" t="s">
        <v>1012</v>
      </c>
      <c r="TVF3" s="3" t="s">
        <v>1012</v>
      </c>
      <c r="TVG3" s="3" t="s">
        <v>1012</v>
      </c>
      <c r="TVH3" s="3" t="s">
        <v>1012</v>
      </c>
      <c r="TVI3" s="3" t="s">
        <v>1012</v>
      </c>
      <c r="TVJ3" s="3" t="s">
        <v>1012</v>
      </c>
      <c r="TVK3" s="3" t="s">
        <v>1012</v>
      </c>
      <c r="TVL3" s="3" t="s">
        <v>1012</v>
      </c>
      <c r="TVM3" s="3" t="s">
        <v>1012</v>
      </c>
      <c r="TVN3" s="3" t="s">
        <v>1012</v>
      </c>
      <c r="TVO3" s="3" t="s">
        <v>1012</v>
      </c>
      <c r="TVP3" s="3" t="s">
        <v>1012</v>
      </c>
      <c r="TVQ3" s="3" t="s">
        <v>1012</v>
      </c>
      <c r="TVR3" s="3" t="s">
        <v>1012</v>
      </c>
      <c r="TVS3" s="3" t="s">
        <v>1012</v>
      </c>
      <c r="TVT3" s="3" t="s">
        <v>1012</v>
      </c>
      <c r="TVU3" s="3" t="s">
        <v>1012</v>
      </c>
      <c r="TVV3" s="3" t="s">
        <v>1012</v>
      </c>
      <c r="TVW3" s="3" t="s">
        <v>1012</v>
      </c>
      <c r="TVX3" s="3" t="s">
        <v>1012</v>
      </c>
      <c r="TVY3" s="3" t="s">
        <v>1012</v>
      </c>
      <c r="TVZ3" s="3" t="s">
        <v>1012</v>
      </c>
      <c r="TWA3" s="3" t="s">
        <v>1012</v>
      </c>
      <c r="TWB3" s="3" t="s">
        <v>1012</v>
      </c>
      <c r="TWC3" s="3" t="s">
        <v>1012</v>
      </c>
      <c r="TWD3" s="3" t="s">
        <v>1012</v>
      </c>
      <c r="TWE3" s="3" t="s">
        <v>1012</v>
      </c>
      <c r="TWF3" s="3" t="s">
        <v>1012</v>
      </c>
      <c r="TWG3" s="3" t="s">
        <v>1012</v>
      </c>
      <c r="TWH3" s="3" t="s">
        <v>1012</v>
      </c>
      <c r="TWI3" s="3" t="s">
        <v>1012</v>
      </c>
      <c r="TWJ3" s="3" t="s">
        <v>1012</v>
      </c>
      <c r="TWK3" s="3" t="s">
        <v>1012</v>
      </c>
      <c r="TWL3" s="3" t="s">
        <v>1012</v>
      </c>
      <c r="TWM3" s="3" t="s">
        <v>1012</v>
      </c>
      <c r="TWN3" s="3" t="s">
        <v>1012</v>
      </c>
      <c r="TWO3" s="3" t="s">
        <v>1012</v>
      </c>
      <c r="TWP3" s="3" t="s">
        <v>1012</v>
      </c>
      <c r="TWQ3" s="3" t="s">
        <v>1012</v>
      </c>
      <c r="TWR3" s="3" t="s">
        <v>1012</v>
      </c>
      <c r="TWS3" s="3" t="s">
        <v>1012</v>
      </c>
      <c r="TWT3" s="3" t="s">
        <v>1012</v>
      </c>
      <c r="TWU3" s="3" t="s">
        <v>1012</v>
      </c>
      <c r="TWV3" s="3" t="s">
        <v>1012</v>
      </c>
      <c r="TWW3" s="3" t="s">
        <v>1012</v>
      </c>
      <c r="TWX3" s="3" t="s">
        <v>1012</v>
      </c>
      <c r="TWY3" s="3" t="s">
        <v>1012</v>
      </c>
      <c r="TWZ3" s="3" t="s">
        <v>1012</v>
      </c>
      <c r="TXA3" s="3" t="s">
        <v>1012</v>
      </c>
      <c r="TXB3" s="3" t="s">
        <v>1012</v>
      </c>
      <c r="TXC3" s="3" t="s">
        <v>1012</v>
      </c>
      <c r="TXD3" s="3" t="s">
        <v>1012</v>
      </c>
      <c r="TXE3" s="3" t="s">
        <v>1012</v>
      </c>
      <c r="TXF3" s="3" t="s">
        <v>1012</v>
      </c>
      <c r="TXG3" s="3" t="s">
        <v>1012</v>
      </c>
      <c r="TXH3" s="3" t="s">
        <v>1012</v>
      </c>
      <c r="TXI3" s="3" t="s">
        <v>1012</v>
      </c>
      <c r="TXJ3" s="3" t="s">
        <v>1012</v>
      </c>
      <c r="TXK3" s="3" t="s">
        <v>1012</v>
      </c>
      <c r="TXL3" s="3" t="s">
        <v>1012</v>
      </c>
      <c r="TXM3" s="3" t="s">
        <v>1012</v>
      </c>
      <c r="TXN3" s="3" t="s">
        <v>1012</v>
      </c>
      <c r="TXO3" s="3" t="s">
        <v>1012</v>
      </c>
      <c r="TXP3" s="3" t="s">
        <v>1012</v>
      </c>
      <c r="TXQ3" s="3" t="s">
        <v>1012</v>
      </c>
      <c r="TXR3" s="3" t="s">
        <v>1012</v>
      </c>
      <c r="TXS3" s="3" t="s">
        <v>1012</v>
      </c>
      <c r="TXT3" s="3" t="s">
        <v>1012</v>
      </c>
      <c r="TXU3" s="3" t="s">
        <v>1012</v>
      </c>
      <c r="TXV3" s="3" t="s">
        <v>1012</v>
      </c>
      <c r="TXW3" s="3" t="s">
        <v>1012</v>
      </c>
      <c r="TXX3" s="3" t="s">
        <v>1012</v>
      </c>
      <c r="TXY3" s="3" t="s">
        <v>1012</v>
      </c>
      <c r="TXZ3" s="3" t="s">
        <v>1012</v>
      </c>
      <c r="TYA3" s="3" t="s">
        <v>1012</v>
      </c>
      <c r="TYB3" s="3" t="s">
        <v>1012</v>
      </c>
      <c r="TYC3" s="3" t="s">
        <v>1012</v>
      </c>
      <c r="TYD3" s="3" t="s">
        <v>1012</v>
      </c>
      <c r="TYE3" s="3" t="s">
        <v>1012</v>
      </c>
      <c r="TYF3" s="3" t="s">
        <v>1012</v>
      </c>
      <c r="TYG3" s="3" t="s">
        <v>1012</v>
      </c>
      <c r="TYH3" s="3" t="s">
        <v>1012</v>
      </c>
      <c r="TYI3" s="3" t="s">
        <v>1012</v>
      </c>
      <c r="TYJ3" s="3" t="s">
        <v>1012</v>
      </c>
      <c r="TYK3" s="3" t="s">
        <v>1012</v>
      </c>
      <c r="TYL3" s="3" t="s">
        <v>1012</v>
      </c>
      <c r="TYM3" s="3" t="s">
        <v>1012</v>
      </c>
      <c r="TYN3" s="3" t="s">
        <v>1012</v>
      </c>
      <c r="TYO3" s="3" t="s">
        <v>1012</v>
      </c>
      <c r="TYP3" s="3" t="s">
        <v>1012</v>
      </c>
      <c r="TYQ3" s="3" t="s">
        <v>1012</v>
      </c>
      <c r="TYR3" s="3" t="s">
        <v>1012</v>
      </c>
      <c r="TYS3" s="3" t="s">
        <v>1012</v>
      </c>
      <c r="TYT3" s="3" t="s">
        <v>1012</v>
      </c>
      <c r="TYU3" s="3" t="s">
        <v>1012</v>
      </c>
      <c r="TYV3" s="3" t="s">
        <v>1012</v>
      </c>
      <c r="TYW3" s="3" t="s">
        <v>1012</v>
      </c>
      <c r="TYX3" s="3" t="s">
        <v>1012</v>
      </c>
      <c r="TYY3" s="3" t="s">
        <v>1012</v>
      </c>
      <c r="TYZ3" s="3" t="s">
        <v>1012</v>
      </c>
      <c r="TZA3" s="3" t="s">
        <v>1012</v>
      </c>
      <c r="TZB3" s="3" t="s">
        <v>1012</v>
      </c>
      <c r="TZC3" s="3" t="s">
        <v>1012</v>
      </c>
      <c r="TZD3" s="3" t="s">
        <v>1012</v>
      </c>
      <c r="TZE3" s="3" t="s">
        <v>1012</v>
      </c>
      <c r="TZF3" s="3" t="s">
        <v>1012</v>
      </c>
      <c r="TZG3" s="3" t="s">
        <v>1012</v>
      </c>
      <c r="TZH3" s="3" t="s">
        <v>1012</v>
      </c>
      <c r="TZI3" s="3" t="s">
        <v>1012</v>
      </c>
      <c r="TZJ3" s="3" t="s">
        <v>1012</v>
      </c>
      <c r="TZK3" s="3" t="s">
        <v>1012</v>
      </c>
      <c r="TZL3" s="3" t="s">
        <v>1012</v>
      </c>
      <c r="TZM3" s="3" t="s">
        <v>1012</v>
      </c>
      <c r="TZN3" s="3" t="s">
        <v>1012</v>
      </c>
      <c r="TZO3" s="3" t="s">
        <v>1012</v>
      </c>
      <c r="TZP3" s="3" t="s">
        <v>1012</v>
      </c>
      <c r="TZQ3" s="3" t="s">
        <v>1012</v>
      </c>
      <c r="TZR3" s="3" t="s">
        <v>1012</v>
      </c>
      <c r="TZS3" s="3" t="s">
        <v>1012</v>
      </c>
      <c r="TZT3" s="3" t="s">
        <v>1012</v>
      </c>
      <c r="TZU3" s="3" t="s">
        <v>1012</v>
      </c>
      <c r="TZV3" s="3" t="s">
        <v>1012</v>
      </c>
      <c r="TZW3" s="3" t="s">
        <v>1012</v>
      </c>
      <c r="TZX3" s="3" t="s">
        <v>1012</v>
      </c>
      <c r="TZY3" s="3" t="s">
        <v>1012</v>
      </c>
      <c r="TZZ3" s="3" t="s">
        <v>1012</v>
      </c>
      <c r="UAA3" s="3" t="s">
        <v>1012</v>
      </c>
      <c r="UAB3" s="3" t="s">
        <v>1012</v>
      </c>
      <c r="UAC3" s="3" t="s">
        <v>1012</v>
      </c>
      <c r="UAD3" s="3" t="s">
        <v>1012</v>
      </c>
      <c r="UAE3" s="3" t="s">
        <v>1012</v>
      </c>
      <c r="UAF3" s="3" t="s">
        <v>1012</v>
      </c>
      <c r="UAG3" s="3" t="s">
        <v>1012</v>
      </c>
      <c r="UAH3" s="3" t="s">
        <v>1012</v>
      </c>
      <c r="UAI3" s="3" t="s">
        <v>1012</v>
      </c>
      <c r="UAJ3" s="3" t="s">
        <v>1012</v>
      </c>
      <c r="UAK3" s="3" t="s">
        <v>1012</v>
      </c>
      <c r="UAL3" s="3" t="s">
        <v>1012</v>
      </c>
      <c r="UAM3" s="3" t="s">
        <v>1012</v>
      </c>
      <c r="UAN3" s="3" t="s">
        <v>1012</v>
      </c>
      <c r="UAO3" s="3" t="s">
        <v>1012</v>
      </c>
      <c r="UAP3" s="3" t="s">
        <v>1012</v>
      </c>
      <c r="UAQ3" s="3" t="s">
        <v>1012</v>
      </c>
      <c r="UAR3" s="3" t="s">
        <v>1012</v>
      </c>
      <c r="UAS3" s="3" t="s">
        <v>1012</v>
      </c>
      <c r="UAT3" s="3" t="s">
        <v>1012</v>
      </c>
      <c r="UAU3" s="3" t="s">
        <v>1012</v>
      </c>
      <c r="UAV3" s="3" t="s">
        <v>1012</v>
      </c>
      <c r="UAW3" s="3" t="s">
        <v>1012</v>
      </c>
      <c r="UAX3" s="3" t="s">
        <v>1012</v>
      </c>
      <c r="UAY3" s="3" t="s">
        <v>1012</v>
      </c>
      <c r="UAZ3" s="3" t="s">
        <v>1012</v>
      </c>
      <c r="UBA3" s="3" t="s">
        <v>1012</v>
      </c>
      <c r="UBB3" s="3" t="s">
        <v>1012</v>
      </c>
      <c r="UBC3" s="3" t="s">
        <v>1012</v>
      </c>
      <c r="UBD3" s="3" t="s">
        <v>1012</v>
      </c>
      <c r="UBE3" s="3" t="s">
        <v>1012</v>
      </c>
      <c r="UBF3" s="3" t="s">
        <v>1012</v>
      </c>
      <c r="UBG3" s="3" t="s">
        <v>1012</v>
      </c>
      <c r="UBH3" s="3" t="s">
        <v>1012</v>
      </c>
      <c r="UBI3" s="3" t="s">
        <v>1012</v>
      </c>
      <c r="UBJ3" s="3" t="s">
        <v>1012</v>
      </c>
      <c r="UBK3" s="3" t="s">
        <v>1012</v>
      </c>
      <c r="UBL3" s="3" t="s">
        <v>1012</v>
      </c>
      <c r="UBM3" s="3" t="s">
        <v>1012</v>
      </c>
      <c r="UBN3" s="3" t="s">
        <v>1012</v>
      </c>
      <c r="UBO3" s="3" t="s">
        <v>1012</v>
      </c>
      <c r="UBP3" s="3" t="s">
        <v>1012</v>
      </c>
      <c r="UBQ3" s="3" t="s">
        <v>1012</v>
      </c>
      <c r="UBR3" s="3" t="s">
        <v>1012</v>
      </c>
      <c r="UBS3" s="3" t="s">
        <v>1012</v>
      </c>
      <c r="UBT3" s="3" t="s">
        <v>1012</v>
      </c>
      <c r="UBU3" s="3" t="s">
        <v>1012</v>
      </c>
      <c r="UBV3" s="3" t="s">
        <v>1012</v>
      </c>
      <c r="UBW3" s="3" t="s">
        <v>1012</v>
      </c>
      <c r="UBX3" s="3" t="s">
        <v>1012</v>
      </c>
      <c r="UBY3" s="3" t="s">
        <v>1012</v>
      </c>
      <c r="UBZ3" s="3" t="s">
        <v>1012</v>
      </c>
      <c r="UCA3" s="3" t="s">
        <v>1012</v>
      </c>
      <c r="UCB3" s="3" t="s">
        <v>1012</v>
      </c>
      <c r="UCC3" s="3" t="s">
        <v>1012</v>
      </c>
      <c r="UCD3" s="3" t="s">
        <v>1012</v>
      </c>
      <c r="UCE3" s="3" t="s">
        <v>1012</v>
      </c>
      <c r="UCF3" s="3" t="s">
        <v>1012</v>
      </c>
      <c r="UCG3" s="3" t="s">
        <v>1012</v>
      </c>
      <c r="UCH3" s="3" t="s">
        <v>1012</v>
      </c>
      <c r="UCI3" s="3" t="s">
        <v>1012</v>
      </c>
      <c r="UCJ3" s="3" t="s">
        <v>1012</v>
      </c>
      <c r="UCK3" s="3" t="s">
        <v>1012</v>
      </c>
      <c r="UCL3" s="3" t="s">
        <v>1012</v>
      </c>
      <c r="UCM3" s="3" t="s">
        <v>1012</v>
      </c>
      <c r="UCN3" s="3" t="s">
        <v>1012</v>
      </c>
      <c r="UCO3" s="3" t="s">
        <v>1012</v>
      </c>
      <c r="UCP3" s="3" t="s">
        <v>1012</v>
      </c>
      <c r="UCQ3" s="3" t="s">
        <v>1012</v>
      </c>
      <c r="UCR3" s="3" t="s">
        <v>1012</v>
      </c>
      <c r="UCS3" s="3" t="s">
        <v>1012</v>
      </c>
      <c r="UCT3" s="3" t="s">
        <v>1012</v>
      </c>
      <c r="UCU3" s="3" t="s">
        <v>1012</v>
      </c>
      <c r="UCV3" s="3" t="s">
        <v>1012</v>
      </c>
      <c r="UCW3" s="3" t="s">
        <v>1012</v>
      </c>
      <c r="UCX3" s="3" t="s">
        <v>1012</v>
      </c>
      <c r="UCY3" s="3" t="s">
        <v>1012</v>
      </c>
      <c r="UCZ3" s="3" t="s">
        <v>1012</v>
      </c>
      <c r="UDA3" s="3" t="s">
        <v>1012</v>
      </c>
      <c r="UDB3" s="3" t="s">
        <v>1012</v>
      </c>
      <c r="UDC3" s="3" t="s">
        <v>1012</v>
      </c>
      <c r="UDD3" s="3" t="s">
        <v>1012</v>
      </c>
      <c r="UDE3" s="3" t="s">
        <v>1012</v>
      </c>
      <c r="UDF3" s="3" t="s">
        <v>1012</v>
      </c>
      <c r="UDG3" s="3" t="s">
        <v>1012</v>
      </c>
      <c r="UDH3" s="3" t="s">
        <v>1012</v>
      </c>
      <c r="UDI3" s="3" t="s">
        <v>1012</v>
      </c>
      <c r="UDJ3" s="3" t="s">
        <v>1012</v>
      </c>
      <c r="UDK3" s="3" t="s">
        <v>1012</v>
      </c>
      <c r="UDL3" s="3" t="s">
        <v>1012</v>
      </c>
      <c r="UDM3" s="3" t="s">
        <v>1012</v>
      </c>
      <c r="UDN3" s="3" t="s">
        <v>1012</v>
      </c>
      <c r="UDO3" s="3" t="s">
        <v>1012</v>
      </c>
      <c r="UDP3" s="3" t="s">
        <v>1012</v>
      </c>
      <c r="UDQ3" s="3" t="s">
        <v>1012</v>
      </c>
      <c r="UDR3" s="3" t="s">
        <v>1012</v>
      </c>
      <c r="UDS3" s="3" t="s">
        <v>1012</v>
      </c>
      <c r="UDT3" s="3" t="s">
        <v>1012</v>
      </c>
      <c r="UDU3" s="3" t="s">
        <v>1012</v>
      </c>
      <c r="UDV3" s="3" t="s">
        <v>1012</v>
      </c>
      <c r="UDW3" s="3" t="s">
        <v>1012</v>
      </c>
      <c r="UDX3" s="3" t="s">
        <v>1012</v>
      </c>
      <c r="UDY3" s="3" t="s">
        <v>1012</v>
      </c>
      <c r="UDZ3" s="3" t="s">
        <v>1012</v>
      </c>
      <c r="UEA3" s="3" t="s">
        <v>1012</v>
      </c>
      <c r="UEB3" s="3" t="s">
        <v>1012</v>
      </c>
      <c r="UEC3" s="3" t="s">
        <v>1012</v>
      </c>
      <c r="UED3" s="3" t="s">
        <v>1012</v>
      </c>
      <c r="UEE3" s="3" t="s">
        <v>1012</v>
      </c>
      <c r="UEF3" s="3" t="s">
        <v>1012</v>
      </c>
      <c r="UEG3" s="3" t="s">
        <v>1012</v>
      </c>
      <c r="UEH3" s="3" t="s">
        <v>1012</v>
      </c>
      <c r="UEI3" s="3" t="s">
        <v>1012</v>
      </c>
      <c r="UEJ3" s="3" t="s">
        <v>1012</v>
      </c>
      <c r="UEK3" s="3" t="s">
        <v>1012</v>
      </c>
      <c r="UEL3" s="3" t="s">
        <v>1012</v>
      </c>
      <c r="UEM3" s="3" t="s">
        <v>1012</v>
      </c>
      <c r="UEN3" s="3" t="s">
        <v>1012</v>
      </c>
      <c r="UEO3" s="3" t="s">
        <v>1012</v>
      </c>
      <c r="UEP3" s="3" t="s">
        <v>1012</v>
      </c>
      <c r="UEQ3" s="3" t="s">
        <v>1012</v>
      </c>
      <c r="UER3" s="3" t="s">
        <v>1012</v>
      </c>
      <c r="UES3" s="3" t="s">
        <v>1012</v>
      </c>
      <c r="UET3" s="3" t="s">
        <v>1012</v>
      </c>
      <c r="UEU3" s="3" t="s">
        <v>1012</v>
      </c>
      <c r="UEV3" s="3" t="s">
        <v>1012</v>
      </c>
      <c r="UEW3" s="3" t="s">
        <v>1012</v>
      </c>
      <c r="UEX3" s="3" t="s">
        <v>1012</v>
      </c>
      <c r="UEY3" s="3" t="s">
        <v>1012</v>
      </c>
      <c r="UEZ3" s="3" t="s">
        <v>1012</v>
      </c>
      <c r="UFA3" s="3" t="s">
        <v>1012</v>
      </c>
      <c r="UFB3" s="3" t="s">
        <v>1012</v>
      </c>
      <c r="UFC3" s="3" t="s">
        <v>1012</v>
      </c>
      <c r="UFD3" s="3" t="s">
        <v>1012</v>
      </c>
      <c r="UFE3" s="3" t="s">
        <v>1012</v>
      </c>
      <c r="UFF3" s="3" t="s">
        <v>1012</v>
      </c>
      <c r="UFG3" s="3" t="s">
        <v>1012</v>
      </c>
      <c r="UFH3" s="3" t="s">
        <v>1012</v>
      </c>
      <c r="UFI3" s="3" t="s">
        <v>1012</v>
      </c>
      <c r="UFJ3" s="3" t="s">
        <v>1012</v>
      </c>
      <c r="UFK3" s="3" t="s">
        <v>1012</v>
      </c>
      <c r="UFL3" s="3" t="s">
        <v>1012</v>
      </c>
      <c r="UFM3" s="3" t="s">
        <v>1012</v>
      </c>
      <c r="UFN3" s="3" t="s">
        <v>1012</v>
      </c>
      <c r="UFO3" s="3" t="s">
        <v>1012</v>
      </c>
      <c r="UFP3" s="3" t="s">
        <v>1012</v>
      </c>
      <c r="UFQ3" s="3" t="s">
        <v>1012</v>
      </c>
      <c r="UFR3" s="3" t="s">
        <v>1012</v>
      </c>
      <c r="UFS3" s="3" t="s">
        <v>1012</v>
      </c>
      <c r="UFT3" s="3" t="s">
        <v>1012</v>
      </c>
      <c r="UFU3" s="3" t="s">
        <v>1012</v>
      </c>
      <c r="UFV3" s="3" t="s">
        <v>1012</v>
      </c>
      <c r="UFW3" s="3" t="s">
        <v>1012</v>
      </c>
      <c r="UFX3" s="3" t="s">
        <v>1012</v>
      </c>
      <c r="UFY3" s="3" t="s">
        <v>1012</v>
      </c>
      <c r="UFZ3" s="3" t="s">
        <v>1012</v>
      </c>
      <c r="UGA3" s="3" t="s">
        <v>1012</v>
      </c>
      <c r="UGB3" s="3" t="s">
        <v>1012</v>
      </c>
      <c r="UGC3" s="3" t="s">
        <v>1012</v>
      </c>
      <c r="UGD3" s="3" t="s">
        <v>1012</v>
      </c>
      <c r="UGE3" s="3" t="s">
        <v>1012</v>
      </c>
      <c r="UGF3" s="3" t="s">
        <v>1012</v>
      </c>
      <c r="UGG3" s="3" t="s">
        <v>1012</v>
      </c>
      <c r="UGH3" s="3" t="s">
        <v>1012</v>
      </c>
      <c r="UGI3" s="3" t="s">
        <v>1012</v>
      </c>
      <c r="UGJ3" s="3" t="s">
        <v>1012</v>
      </c>
      <c r="UGK3" s="3" t="s">
        <v>1012</v>
      </c>
      <c r="UGL3" s="3" t="s">
        <v>1012</v>
      </c>
      <c r="UGM3" s="3" t="s">
        <v>1012</v>
      </c>
      <c r="UGN3" s="3" t="s">
        <v>1012</v>
      </c>
      <c r="UGO3" s="3" t="s">
        <v>1012</v>
      </c>
      <c r="UGP3" s="3" t="s">
        <v>1012</v>
      </c>
      <c r="UGQ3" s="3" t="s">
        <v>1012</v>
      </c>
      <c r="UGR3" s="3" t="s">
        <v>1012</v>
      </c>
      <c r="UGS3" s="3" t="s">
        <v>1012</v>
      </c>
      <c r="UGT3" s="3" t="s">
        <v>1012</v>
      </c>
      <c r="UGU3" s="3" t="s">
        <v>1012</v>
      </c>
      <c r="UGV3" s="3" t="s">
        <v>1012</v>
      </c>
      <c r="UGW3" s="3" t="s">
        <v>1012</v>
      </c>
      <c r="UGX3" s="3" t="s">
        <v>1012</v>
      </c>
      <c r="UGY3" s="3" t="s">
        <v>1012</v>
      </c>
      <c r="UGZ3" s="3" t="s">
        <v>1012</v>
      </c>
      <c r="UHA3" s="3" t="s">
        <v>1012</v>
      </c>
      <c r="UHB3" s="3" t="s">
        <v>1012</v>
      </c>
      <c r="UHC3" s="3" t="s">
        <v>1012</v>
      </c>
      <c r="UHD3" s="3" t="s">
        <v>1012</v>
      </c>
      <c r="UHE3" s="3" t="s">
        <v>1012</v>
      </c>
      <c r="UHF3" s="3" t="s">
        <v>1012</v>
      </c>
      <c r="UHG3" s="3" t="s">
        <v>1012</v>
      </c>
      <c r="UHH3" s="3" t="s">
        <v>1012</v>
      </c>
      <c r="UHI3" s="3" t="s">
        <v>1012</v>
      </c>
      <c r="UHJ3" s="3" t="s">
        <v>1012</v>
      </c>
      <c r="UHK3" s="3" t="s">
        <v>1012</v>
      </c>
      <c r="UHL3" s="3" t="s">
        <v>1012</v>
      </c>
      <c r="UHM3" s="3" t="s">
        <v>1012</v>
      </c>
      <c r="UHN3" s="3" t="s">
        <v>1012</v>
      </c>
      <c r="UHO3" s="3" t="s">
        <v>1012</v>
      </c>
      <c r="UHP3" s="3" t="s">
        <v>1012</v>
      </c>
      <c r="UHQ3" s="3" t="s">
        <v>1012</v>
      </c>
      <c r="UHR3" s="3" t="s">
        <v>1012</v>
      </c>
      <c r="UHS3" s="3" t="s">
        <v>1012</v>
      </c>
      <c r="UHT3" s="3" t="s">
        <v>1012</v>
      </c>
      <c r="UHU3" s="3" t="s">
        <v>1012</v>
      </c>
      <c r="UHV3" s="3" t="s">
        <v>1012</v>
      </c>
      <c r="UHW3" s="3" t="s">
        <v>1012</v>
      </c>
      <c r="UHX3" s="3" t="s">
        <v>1012</v>
      </c>
      <c r="UHY3" s="3" t="s">
        <v>1012</v>
      </c>
      <c r="UHZ3" s="3" t="s">
        <v>1012</v>
      </c>
      <c r="UIA3" s="3" t="s">
        <v>1012</v>
      </c>
      <c r="UIB3" s="3" t="s">
        <v>1012</v>
      </c>
      <c r="UIC3" s="3" t="s">
        <v>1012</v>
      </c>
      <c r="UID3" s="3" t="s">
        <v>1012</v>
      </c>
      <c r="UIE3" s="3" t="s">
        <v>1012</v>
      </c>
      <c r="UIF3" s="3" t="s">
        <v>1012</v>
      </c>
      <c r="UIG3" s="3" t="s">
        <v>1012</v>
      </c>
      <c r="UIH3" s="3" t="s">
        <v>1012</v>
      </c>
      <c r="UII3" s="3" t="s">
        <v>1012</v>
      </c>
      <c r="UIJ3" s="3" t="s">
        <v>1012</v>
      </c>
      <c r="UIK3" s="3" t="s">
        <v>1012</v>
      </c>
      <c r="UIL3" s="3" t="s">
        <v>1012</v>
      </c>
      <c r="UIM3" s="3" t="s">
        <v>1012</v>
      </c>
      <c r="UIN3" s="3" t="s">
        <v>1012</v>
      </c>
      <c r="UIO3" s="3" t="s">
        <v>1012</v>
      </c>
      <c r="UIP3" s="3" t="s">
        <v>1012</v>
      </c>
      <c r="UIQ3" s="3" t="s">
        <v>1012</v>
      </c>
      <c r="UIR3" s="3" t="s">
        <v>1012</v>
      </c>
      <c r="UIS3" s="3" t="s">
        <v>1012</v>
      </c>
      <c r="UIT3" s="3" t="s">
        <v>1012</v>
      </c>
      <c r="UIU3" s="3" t="s">
        <v>1012</v>
      </c>
      <c r="UIV3" s="3" t="s">
        <v>1012</v>
      </c>
      <c r="UIW3" s="3" t="s">
        <v>1012</v>
      </c>
      <c r="UIX3" s="3" t="s">
        <v>1012</v>
      </c>
      <c r="UIY3" s="3" t="s">
        <v>1012</v>
      </c>
      <c r="UIZ3" s="3" t="s">
        <v>1012</v>
      </c>
      <c r="UJA3" s="3" t="s">
        <v>1012</v>
      </c>
      <c r="UJB3" s="3" t="s">
        <v>1012</v>
      </c>
      <c r="UJC3" s="3" t="s">
        <v>1012</v>
      </c>
      <c r="UJD3" s="3" t="s">
        <v>1012</v>
      </c>
      <c r="UJE3" s="3" t="s">
        <v>1012</v>
      </c>
      <c r="UJF3" s="3" t="s">
        <v>1012</v>
      </c>
      <c r="UJG3" s="3" t="s">
        <v>1012</v>
      </c>
      <c r="UJH3" s="3" t="s">
        <v>1012</v>
      </c>
      <c r="UJI3" s="3" t="s">
        <v>1012</v>
      </c>
      <c r="UJJ3" s="3" t="s">
        <v>1012</v>
      </c>
      <c r="UJK3" s="3" t="s">
        <v>1012</v>
      </c>
      <c r="UJL3" s="3" t="s">
        <v>1012</v>
      </c>
      <c r="UJM3" s="3" t="s">
        <v>1012</v>
      </c>
      <c r="UJN3" s="3" t="s">
        <v>1012</v>
      </c>
      <c r="UJO3" s="3" t="s">
        <v>1012</v>
      </c>
      <c r="UJP3" s="3" t="s">
        <v>1012</v>
      </c>
      <c r="UJQ3" s="3" t="s">
        <v>1012</v>
      </c>
      <c r="UJR3" s="3" t="s">
        <v>1012</v>
      </c>
      <c r="UJS3" s="3" t="s">
        <v>1012</v>
      </c>
      <c r="UJT3" s="3" t="s">
        <v>1012</v>
      </c>
      <c r="UJU3" s="3" t="s">
        <v>1012</v>
      </c>
      <c r="UJV3" s="3" t="s">
        <v>1012</v>
      </c>
      <c r="UJW3" s="3" t="s">
        <v>1012</v>
      </c>
      <c r="UJX3" s="3" t="s">
        <v>1012</v>
      </c>
      <c r="UJY3" s="3" t="s">
        <v>1012</v>
      </c>
      <c r="UJZ3" s="3" t="s">
        <v>1012</v>
      </c>
      <c r="UKA3" s="3" t="s">
        <v>1012</v>
      </c>
      <c r="UKB3" s="3" t="s">
        <v>1012</v>
      </c>
      <c r="UKC3" s="3" t="s">
        <v>1012</v>
      </c>
      <c r="UKD3" s="3" t="s">
        <v>1012</v>
      </c>
      <c r="UKE3" s="3" t="s">
        <v>1012</v>
      </c>
      <c r="UKF3" s="3" t="s">
        <v>1012</v>
      </c>
      <c r="UKG3" s="3" t="s">
        <v>1012</v>
      </c>
      <c r="UKH3" s="3" t="s">
        <v>1012</v>
      </c>
      <c r="UKI3" s="3" t="s">
        <v>1012</v>
      </c>
      <c r="UKJ3" s="3" t="s">
        <v>1012</v>
      </c>
      <c r="UKK3" s="3" t="s">
        <v>1012</v>
      </c>
      <c r="UKL3" s="3" t="s">
        <v>1012</v>
      </c>
      <c r="UKM3" s="3" t="s">
        <v>1012</v>
      </c>
      <c r="UKN3" s="3" t="s">
        <v>1012</v>
      </c>
      <c r="UKO3" s="3" t="s">
        <v>1012</v>
      </c>
      <c r="UKP3" s="3" t="s">
        <v>1012</v>
      </c>
      <c r="UKQ3" s="3" t="s">
        <v>1012</v>
      </c>
      <c r="UKR3" s="3" t="s">
        <v>1012</v>
      </c>
      <c r="UKS3" s="3" t="s">
        <v>1012</v>
      </c>
      <c r="UKT3" s="3" t="s">
        <v>1012</v>
      </c>
      <c r="UKU3" s="3" t="s">
        <v>1012</v>
      </c>
      <c r="UKV3" s="3" t="s">
        <v>1012</v>
      </c>
      <c r="UKW3" s="3" t="s">
        <v>1012</v>
      </c>
      <c r="UKX3" s="3" t="s">
        <v>1012</v>
      </c>
      <c r="UKY3" s="3" t="s">
        <v>1012</v>
      </c>
      <c r="UKZ3" s="3" t="s">
        <v>1012</v>
      </c>
      <c r="ULA3" s="3" t="s">
        <v>1012</v>
      </c>
      <c r="ULB3" s="3" t="s">
        <v>1012</v>
      </c>
      <c r="ULC3" s="3" t="s">
        <v>1012</v>
      </c>
      <c r="ULD3" s="3" t="s">
        <v>1012</v>
      </c>
      <c r="ULE3" s="3" t="s">
        <v>1012</v>
      </c>
      <c r="ULF3" s="3" t="s">
        <v>1012</v>
      </c>
      <c r="ULG3" s="3" t="s">
        <v>1012</v>
      </c>
      <c r="ULH3" s="3" t="s">
        <v>1012</v>
      </c>
      <c r="ULI3" s="3" t="s">
        <v>1012</v>
      </c>
      <c r="ULJ3" s="3" t="s">
        <v>1012</v>
      </c>
      <c r="ULK3" s="3" t="s">
        <v>1012</v>
      </c>
      <c r="ULL3" s="3" t="s">
        <v>1012</v>
      </c>
      <c r="ULM3" s="3" t="s">
        <v>1012</v>
      </c>
      <c r="ULN3" s="3" t="s">
        <v>1012</v>
      </c>
      <c r="ULO3" s="3" t="s">
        <v>1012</v>
      </c>
      <c r="ULP3" s="3" t="s">
        <v>1012</v>
      </c>
      <c r="ULQ3" s="3" t="s">
        <v>1012</v>
      </c>
      <c r="ULR3" s="3" t="s">
        <v>1012</v>
      </c>
      <c r="ULS3" s="3" t="s">
        <v>1012</v>
      </c>
      <c r="ULT3" s="3" t="s">
        <v>1012</v>
      </c>
      <c r="ULU3" s="3" t="s">
        <v>1012</v>
      </c>
      <c r="ULV3" s="3" t="s">
        <v>1012</v>
      </c>
      <c r="ULW3" s="3" t="s">
        <v>1012</v>
      </c>
      <c r="ULX3" s="3" t="s">
        <v>1012</v>
      </c>
      <c r="ULY3" s="3" t="s">
        <v>1012</v>
      </c>
      <c r="ULZ3" s="3" t="s">
        <v>1012</v>
      </c>
      <c r="UMA3" s="3" t="s">
        <v>1012</v>
      </c>
      <c r="UMB3" s="3" t="s">
        <v>1012</v>
      </c>
      <c r="UMC3" s="3" t="s">
        <v>1012</v>
      </c>
      <c r="UMD3" s="3" t="s">
        <v>1012</v>
      </c>
      <c r="UME3" s="3" t="s">
        <v>1012</v>
      </c>
      <c r="UMF3" s="3" t="s">
        <v>1012</v>
      </c>
      <c r="UMG3" s="3" t="s">
        <v>1012</v>
      </c>
      <c r="UMH3" s="3" t="s">
        <v>1012</v>
      </c>
      <c r="UMI3" s="3" t="s">
        <v>1012</v>
      </c>
      <c r="UMJ3" s="3" t="s">
        <v>1012</v>
      </c>
      <c r="UMK3" s="3" t="s">
        <v>1012</v>
      </c>
      <c r="UML3" s="3" t="s">
        <v>1012</v>
      </c>
      <c r="UMM3" s="3" t="s">
        <v>1012</v>
      </c>
      <c r="UMN3" s="3" t="s">
        <v>1012</v>
      </c>
      <c r="UMO3" s="3" t="s">
        <v>1012</v>
      </c>
      <c r="UMP3" s="3" t="s">
        <v>1012</v>
      </c>
      <c r="UMQ3" s="3" t="s">
        <v>1012</v>
      </c>
      <c r="UMR3" s="3" t="s">
        <v>1012</v>
      </c>
      <c r="UMS3" s="3" t="s">
        <v>1012</v>
      </c>
      <c r="UMT3" s="3" t="s">
        <v>1012</v>
      </c>
      <c r="UMU3" s="3" t="s">
        <v>1012</v>
      </c>
      <c r="UMV3" s="3" t="s">
        <v>1012</v>
      </c>
      <c r="UMW3" s="3" t="s">
        <v>1012</v>
      </c>
      <c r="UMX3" s="3" t="s">
        <v>1012</v>
      </c>
      <c r="UMY3" s="3" t="s">
        <v>1012</v>
      </c>
      <c r="UMZ3" s="3" t="s">
        <v>1012</v>
      </c>
      <c r="UNA3" s="3" t="s">
        <v>1012</v>
      </c>
      <c r="UNB3" s="3" t="s">
        <v>1012</v>
      </c>
      <c r="UNC3" s="3" t="s">
        <v>1012</v>
      </c>
      <c r="UND3" s="3" t="s">
        <v>1012</v>
      </c>
      <c r="UNE3" s="3" t="s">
        <v>1012</v>
      </c>
      <c r="UNF3" s="3" t="s">
        <v>1012</v>
      </c>
      <c r="UNG3" s="3" t="s">
        <v>1012</v>
      </c>
      <c r="UNH3" s="3" t="s">
        <v>1012</v>
      </c>
      <c r="UNI3" s="3" t="s">
        <v>1012</v>
      </c>
      <c r="UNJ3" s="3" t="s">
        <v>1012</v>
      </c>
      <c r="UNK3" s="3" t="s">
        <v>1012</v>
      </c>
      <c r="UNL3" s="3" t="s">
        <v>1012</v>
      </c>
      <c r="UNM3" s="3" t="s">
        <v>1012</v>
      </c>
      <c r="UNN3" s="3" t="s">
        <v>1012</v>
      </c>
      <c r="UNO3" s="3" t="s">
        <v>1012</v>
      </c>
      <c r="UNP3" s="3" t="s">
        <v>1012</v>
      </c>
      <c r="UNQ3" s="3" t="s">
        <v>1012</v>
      </c>
      <c r="UNR3" s="3" t="s">
        <v>1012</v>
      </c>
      <c r="UNS3" s="3" t="s">
        <v>1012</v>
      </c>
      <c r="UNT3" s="3" t="s">
        <v>1012</v>
      </c>
      <c r="UNU3" s="3" t="s">
        <v>1012</v>
      </c>
      <c r="UNV3" s="3" t="s">
        <v>1012</v>
      </c>
      <c r="UNW3" s="3" t="s">
        <v>1012</v>
      </c>
      <c r="UNX3" s="3" t="s">
        <v>1012</v>
      </c>
      <c r="UNY3" s="3" t="s">
        <v>1012</v>
      </c>
      <c r="UNZ3" s="3" t="s">
        <v>1012</v>
      </c>
      <c r="UOA3" s="3" t="s">
        <v>1012</v>
      </c>
      <c r="UOB3" s="3" t="s">
        <v>1012</v>
      </c>
      <c r="UOC3" s="3" t="s">
        <v>1012</v>
      </c>
      <c r="UOD3" s="3" t="s">
        <v>1012</v>
      </c>
      <c r="UOE3" s="3" t="s">
        <v>1012</v>
      </c>
      <c r="UOF3" s="3" t="s">
        <v>1012</v>
      </c>
      <c r="UOG3" s="3" t="s">
        <v>1012</v>
      </c>
      <c r="UOH3" s="3" t="s">
        <v>1012</v>
      </c>
      <c r="UOI3" s="3" t="s">
        <v>1012</v>
      </c>
      <c r="UOJ3" s="3" t="s">
        <v>1012</v>
      </c>
      <c r="UOK3" s="3" t="s">
        <v>1012</v>
      </c>
      <c r="UOL3" s="3" t="s">
        <v>1012</v>
      </c>
      <c r="UOM3" s="3" t="s">
        <v>1012</v>
      </c>
      <c r="UON3" s="3" t="s">
        <v>1012</v>
      </c>
      <c r="UOO3" s="3" t="s">
        <v>1012</v>
      </c>
      <c r="UOP3" s="3" t="s">
        <v>1012</v>
      </c>
      <c r="UOQ3" s="3" t="s">
        <v>1012</v>
      </c>
      <c r="UOR3" s="3" t="s">
        <v>1012</v>
      </c>
      <c r="UOS3" s="3" t="s">
        <v>1012</v>
      </c>
      <c r="UOT3" s="3" t="s">
        <v>1012</v>
      </c>
      <c r="UOU3" s="3" t="s">
        <v>1012</v>
      </c>
      <c r="UOV3" s="3" t="s">
        <v>1012</v>
      </c>
      <c r="UOW3" s="3" t="s">
        <v>1012</v>
      </c>
      <c r="UOX3" s="3" t="s">
        <v>1012</v>
      </c>
      <c r="UOY3" s="3" t="s">
        <v>1012</v>
      </c>
      <c r="UOZ3" s="3" t="s">
        <v>1012</v>
      </c>
      <c r="UPA3" s="3" t="s">
        <v>1012</v>
      </c>
      <c r="UPB3" s="3" t="s">
        <v>1012</v>
      </c>
      <c r="UPC3" s="3" t="s">
        <v>1012</v>
      </c>
      <c r="UPD3" s="3" t="s">
        <v>1012</v>
      </c>
      <c r="UPE3" s="3" t="s">
        <v>1012</v>
      </c>
      <c r="UPF3" s="3" t="s">
        <v>1012</v>
      </c>
      <c r="UPG3" s="3" t="s">
        <v>1012</v>
      </c>
      <c r="UPH3" s="3" t="s">
        <v>1012</v>
      </c>
      <c r="UPI3" s="3" t="s">
        <v>1012</v>
      </c>
      <c r="UPJ3" s="3" t="s">
        <v>1012</v>
      </c>
      <c r="UPK3" s="3" t="s">
        <v>1012</v>
      </c>
      <c r="UPL3" s="3" t="s">
        <v>1012</v>
      </c>
      <c r="UPM3" s="3" t="s">
        <v>1012</v>
      </c>
      <c r="UPN3" s="3" t="s">
        <v>1012</v>
      </c>
      <c r="UPO3" s="3" t="s">
        <v>1012</v>
      </c>
      <c r="UPP3" s="3" t="s">
        <v>1012</v>
      </c>
      <c r="UPQ3" s="3" t="s">
        <v>1012</v>
      </c>
      <c r="UPR3" s="3" t="s">
        <v>1012</v>
      </c>
      <c r="UPS3" s="3" t="s">
        <v>1012</v>
      </c>
      <c r="UPT3" s="3" t="s">
        <v>1012</v>
      </c>
      <c r="UPU3" s="3" t="s">
        <v>1012</v>
      </c>
      <c r="UPV3" s="3" t="s">
        <v>1012</v>
      </c>
      <c r="UPW3" s="3" t="s">
        <v>1012</v>
      </c>
      <c r="UPX3" s="3" t="s">
        <v>1012</v>
      </c>
      <c r="UPY3" s="3" t="s">
        <v>1012</v>
      </c>
      <c r="UPZ3" s="3" t="s">
        <v>1012</v>
      </c>
      <c r="UQA3" s="3" t="s">
        <v>1012</v>
      </c>
      <c r="UQB3" s="3" t="s">
        <v>1012</v>
      </c>
      <c r="UQC3" s="3" t="s">
        <v>1012</v>
      </c>
      <c r="UQD3" s="3" t="s">
        <v>1012</v>
      </c>
      <c r="UQE3" s="3" t="s">
        <v>1012</v>
      </c>
      <c r="UQF3" s="3" t="s">
        <v>1012</v>
      </c>
      <c r="UQG3" s="3" t="s">
        <v>1012</v>
      </c>
      <c r="UQH3" s="3" t="s">
        <v>1012</v>
      </c>
      <c r="UQI3" s="3" t="s">
        <v>1012</v>
      </c>
      <c r="UQJ3" s="3" t="s">
        <v>1012</v>
      </c>
      <c r="UQK3" s="3" t="s">
        <v>1012</v>
      </c>
      <c r="UQL3" s="3" t="s">
        <v>1012</v>
      </c>
      <c r="UQM3" s="3" t="s">
        <v>1012</v>
      </c>
      <c r="UQN3" s="3" t="s">
        <v>1012</v>
      </c>
      <c r="UQO3" s="3" t="s">
        <v>1012</v>
      </c>
      <c r="UQP3" s="3" t="s">
        <v>1012</v>
      </c>
      <c r="UQQ3" s="3" t="s">
        <v>1012</v>
      </c>
      <c r="UQR3" s="3" t="s">
        <v>1012</v>
      </c>
      <c r="UQS3" s="3" t="s">
        <v>1012</v>
      </c>
      <c r="UQT3" s="3" t="s">
        <v>1012</v>
      </c>
      <c r="UQU3" s="3" t="s">
        <v>1012</v>
      </c>
      <c r="UQV3" s="3" t="s">
        <v>1012</v>
      </c>
      <c r="UQW3" s="3" t="s">
        <v>1012</v>
      </c>
      <c r="UQX3" s="3" t="s">
        <v>1012</v>
      </c>
      <c r="UQY3" s="3" t="s">
        <v>1012</v>
      </c>
      <c r="UQZ3" s="3" t="s">
        <v>1012</v>
      </c>
      <c r="URA3" s="3" t="s">
        <v>1012</v>
      </c>
      <c r="URB3" s="3" t="s">
        <v>1012</v>
      </c>
      <c r="URC3" s="3" t="s">
        <v>1012</v>
      </c>
      <c r="URD3" s="3" t="s">
        <v>1012</v>
      </c>
      <c r="URE3" s="3" t="s">
        <v>1012</v>
      </c>
      <c r="URF3" s="3" t="s">
        <v>1012</v>
      </c>
      <c r="URG3" s="3" t="s">
        <v>1012</v>
      </c>
      <c r="URH3" s="3" t="s">
        <v>1012</v>
      </c>
      <c r="URI3" s="3" t="s">
        <v>1012</v>
      </c>
      <c r="URJ3" s="3" t="s">
        <v>1012</v>
      </c>
      <c r="URK3" s="3" t="s">
        <v>1012</v>
      </c>
      <c r="URL3" s="3" t="s">
        <v>1012</v>
      </c>
      <c r="URM3" s="3" t="s">
        <v>1012</v>
      </c>
      <c r="URN3" s="3" t="s">
        <v>1012</v>
      </c>
      <c r="URO3" s="3" t="s">
        <v>1012</v>
      </c>
      <c r="URP3" s="3" t="s">
        <v>1012</v>
      </c>
      <c r="URQ3" s="3" t="s">
        <v>1012</v>
      </c>
      <c r="URR3" s="3" t="s">
        <v>1012</v>
      </c>
      <c r="URS3" s="3" t="s">
        <v>1012</v>
      </c>
      <c r="URT3" s="3" t="s">
        <v>1012</v>
      </c>
      <c r="URU3" s="3" t="s">
        <v>1012</v>
      </c>
      <c r="URV3" s="3" t="s">
        <v>1012</v>
      </c>
      <c r="URW3" s="3" t="s">
        <v>1012</v>
      </c>
      <c r="URX3" s="3" t="s">
        <v>1012</v>
      </c>
      <c r="URY3" s="3" t="s">
        <v>1012</v>
      </c>
      <c r="URZ3" s="3" t="s">
        <v>1012</v>
      </c>
      <c r="USA3" s="3" t="s">
        <v>1012</v>
      </c>
      <c r="USB3" s="3" t="s">
        <v>1012</v>
      </c>
      <c r="USC3" s="3" t="s">
        <v>1012</v>
      </c>
      <c r="USD3" s="3" t="s">
        <v>1012</v>
      </c>
      <c r="USE3" s="3" t="s">
        <v>1012</v>
      </c>
      <c r="USF3" s="3" t="s">
        <v>1012</v>
      </c>
      <c r="USG3" s="3" t="s">
        <v>1012</v>
      </c>
      <c r="USH3" s="3" t="s">
        <v>1012</v>
      </c>
      <c r="USI3" s="3" t="s">
        <v>1012</v>
      </c>
      <c r="USJ3" s="3" t="s">
        <v>1012</v>
      </c>
      <c r="USK3" s="3" t="s">
        <v>1012</v>
      </c>
      <c r="USL3" s="3" t="s">
        <v>1012</v>
      </c>
      <c r="USM3" s="3" t="s">
        <v>1012</v>
      </c>
      <c r="USN3" s="3" t="s">
        <v>1012</v>
      </c>
      <c r="USO3" s="3" t="s">
        <v>1012</v>
      </c>
      <c r="USP3" s="3" t="s">
        <v>1012</v>
      </c>
      <c r="USQ3" s="3" t="s">
        <v>1012</v>
      </c>
      <c r="USR3" s="3" t="s">
        <v>1012</v>
      </c>
      <c r="USS3" s="3" t="s">
        <v>1012</v>
      </c>
      <c r="UST3" s="3" t="s">
        <v>1012</v>
      </c>
      <c r="USU3" s="3" t="s">
        <v>1012</v>
      </c>
      <c r="USV3" s="3" t="s">
        <v>1012</v>
      </c>
      <c r="USW3" s="3" t="s">
        <v>1012</v>
      </c>
      <c r="USX3" s="3" t="s">
        <v>1012</v>
      </c>
      <c r="USY3" s="3" t="s">
        <v>1012</v>
      </c>
      <c r="USZ3" s="3" t="s">
        <v>1012</v>
      </c>
      <c r="UTA3" s="3" t="s">
        <v>1012</v>
      </c>
      <c r="UTB3" s="3" t="s">
        <v>1012</v>
      </c>
      <c r="UTC3" s="3" t="s">
        <v>1012</v>
      </c>
      <c r="UTD3" s="3" t="s">
        <v>1012</v>
      </c>
      <c r="UTE3" s="3" t="s">
        <v>1012</v>
      </c>
      <c r="UTF3" s="3" t="s">
        <v>1012</v>
      </c>
      <c r="UTG3" s="3" t="s">
        <v>1012</v>
      </c>
      <c r="UTH3" s="3" t="s">
        <v>1012</v>
      </c>
      <c r="UTI3" s="3" t="s">
        <v>1012</v>
      </c>
      <c r="UTJ3" s="3" t="s">
        <v>1012</v>
      </c>
      <c r="UTK3" s="3" t="s">
        <v>1012</v>
      </c>
      <c r="UTL3" s="3" t="s">
        <v>1012</v>
      </c>
      <c r="UTM3" s="3" t="s">
        <v>1012</v>
      </c>
      <c r="UTN3" s="3" t="s">
        <v>1012</v>
      </c>
      <c r="UTO3" s="3" t="s">
        <v>1012</v>
      </c>
      <c r="UTP3" s="3" t="s">
        <v>1012</v>
      </c>
      <c r="UTQ3" s="3" t="s">
        <v>1012</v>
      </c>
      <c r="UTR3" s="3" t="s">
        <v>1012</v>
      </c>
      <c r="UTS3" s="3" t="s">
        <v>1012</v>
      </c>
      <c r="UTT3" s="3" t="s">
        <v>1012</v>
      </c>
      <c r="UTU3" s="3" t="s">
        <v>1012</v>
      </c>
      <c r="UTV3" s="3" t="s">
        <v>1012</v>
      </c>
      <c r="UTW3" s="3" t="s">
        <v>1012</v>
      </c>
      <c r="UTX3" s="3" t="s">
        <v>1012</v>
      </c>
      <c r="UTY3" s="3" t="s">
        <v>1012</v>
      </c>
      <c r="UTZ3" s="3" t="s">
        <v>1012</v>
      </c>
      <c r="UUA3" s="3" t="s">
        <v>1012</v>
      </c>
      <c r="UUB3" s="3" t="s">
        <v>1012</v>
      </c>
      <c r="UUC3" s="3" t="s">
        <v>1012</v>
      </c>
      <c r="UUD3" s="3" t="s">
        <v>1012</v>
      </c>
      <c r="UUE3" s="3" t="s">
        <v>1012</v>
      </c>
      <c r="UUF3" s="3" t="s">
        <v>1012</v>
      </c>
      <c r="UUG3" s="3" t="s">
        <v>1012</v>
      </c>
      <c r="UUH3" s="3" t="s">
        <v>1012</v>
      </c>
      <c r="UUI3" s="3" t="s">
        <v>1012</v>
      </c>
      <c r="UUJ3" s="3" t="s">
        <v>1012</v>
      </c>
      <c r="UUK3" s="3" t="s">
        <v>1012</v>
      </c>
      <c r="UUL3" s="3" t="s">
        <v>1012</v>
      </c>
      <c r="UUM3" s="3" t="s">
        <v>1012</v>
      </c>
      <c r="UUN3" s="3" t="s">
        <v>1012</v>
      </c>
      <c r="UUO3" s="3" t="s">
        <v>1012</v>
      </c>
      <c r="UUP3" s="3" t="s">
        <v>1012</v>
      </c>
      <c r="UUQ3" s="3" t="s">
        <v>1012</v>
      </c>
      <c r="UUR3" s="3" t="s">
        <v>1012</v>
      </c>
      <c r="UUS3" s="3" t="s">
        <v>1012</v>
      </c>
      <c r="UUT3" s="3" t="s">
        <v>1012</v>
      </c>
      <c r="UUU3" s="3" t="s">
        <v>1012</v>
      </c>
      <c r="UUV3" s="3" t="s">
        <v>1012</v>
      </c>
      <c r="UUW3" s="3" t="s">
        <v>1012</v>
      </c>
      <c r="UUX3" s="3" t="s">
        <v>1012</v>
      </c>
      <c r="UUY3" s="3" t="s">
        <v>1012</v>
      </c>
      <c r="UUZ3" s="3" t="s">
        <v>1012</v>
      </c>
      <c r="UVA3" s="3" t="s">
        <v>1012</v>
      </c>
      <c r="UVB3" s="3" t="s">
        <v>1012</v>
      </c>
      <c r="UVC3" s="3" t="s">
        <v>1012</v>
      </c>
      <c r="UVD3" s="3" t="s">
        <v>1012</v>
      </c>
      <c r="UVE3" s="3" t="s">
        <v>1012</v>
      </c>
      <c r="UVF3" s="3" t="s">
        <v>1012</v>
      </c>
      <c r="UVG3" s="3" t="s">
        <v>1012</v>
      </c>
      <c r="UVH3" s="3" t="s">
        <v>1012</v>
      </c>
      <c r="UVI3" s="3" t="s">
        <v>1012</v>
      </c>
      <c r="UVJ3" s="3" t="s">
        <v>1012</v>
      </c>
      <c r="UVK3" s="3" t="s">
        <v>1012</v>
      </c>
      <c r="UVL3" s="3" t="s">
        <v>1012</v>
      </c>
      <c r="UVM3" s="3" t="s">
        <v>1012</v>
      </c>
      <c r="UVN3" s="3" t="s">
        <v>1012</v>
      </c>
      <c r="UVO3" s="3" t="s">
        <v>1012</v>
      </c>
      <c r="UVP3" s="3" t="s">
        <v>1012</v>
      </c>
      <c r="UVQ3" s="3" t="s">
        <v>1012</v>
      </c>
      <c r="UVR3" s="3" t="s">
        <v>1012</v>
      </c>
      <c r="UVS3" s="3" t="s">
        <v>1012</v>
      </c>
      <c r="UVT3" s="3" t="s">
        <v>1012</v>
      </c>
      <c r="UVU3" s="3" t="s">
        <v>1012</v>
      </c>
      <c r="UVV3" s="3" t="s">
        <v>1012</v>
      </c>
      <c r="UVW3" s="3" t="s">
        <v>1012</v>
      </c>
      <c r="UVX3" s="3" t="s">
        <v>1012</v>
      </c>
      <c r="UVY3" s="3" t="s">
        <v>1012</v>
      </c>
      <c r="UVZ3" s="3" t="s">
        <v>1012</v>
      </c>
      <c r="UWA3" s="3" t="s">
        <v>1012</v>
      </c>
      <c r="UWB3" s="3" t="s">
        <v>1012</v>
      </c>
      <c r="UWC3" s="3" t="s">
        <v>1012</v>
      </c>
      <c r="UWD3" s="3" t="s">
        <v>1012</v>
      </c>
      <c r="UWE3" s="3" t="s">
        <v>1012</v>
      </c>
      <c r="UWF3" s="3" t="s">
        <v>1012</v>
      </c>
      <c r="UWG3" s="3" t="s">
        <v>1012</v>
      </c>
      <c r="UWH3" s="3" t="s">
        <v>1012</v>
      </c>
      <c r="UWI3" s="3" t="s">
        <v>1012</v>
      </c>
      <c r="UWJ3" s="3" t="s">
        <v>1012</v>
      </c>
      <c r="UWK3" s="3" t="s">
        <v>1012</v>
      </c>
      <c r="UWL3" s="3" t="s">
        <v>1012</v>
      </c>
      <c r="UWM3" s="3" t="s">
        <v>1012</v>
      </c>
      <c r="UWN3" s="3" t="s">
        <v>1012</v>
      </c>
      <c r="UWO3" s="3" t="s">
        <v>1012</v>
      </c>
      <c r="UWP3" s="3" t="s">
        <v>1012</v>
      </c>
      <c r="UWQ3" s="3" t="s">
        <v>1012</v>
      </c>
      <c r="UWR3" s="3" t="s">
        <v>1012</v>
      </c>
      <c r="UWS3" s="3" t="s">
        <v>1012</v>
      </c>
      <c r="UWT3" s="3" t="s">
        <v>1012</v>
      </c>
      <c r="UWU3" s="3" t="s">
        <v>1012</v>
      </c>
      <c r="UWV3" s="3" t="s">
        <v>1012</v>
      </c>
      <c r="UWW3" s="3" t="s">
        <v>1012</v>
      </c>
      <c r="UWX3" s="3" t="s">
        <v>1012</v>
      </c>
      <c r="UWY3" s="3" t="s">
        <v>1012</v>
      </c>
      <c r="UWZ3" s="3" t="s">
        <v>1012</v>
      </c>
      <c r="UXA3" s="3" t="s">
        <v>1012</v>
      </c>
      <c r="UXB3" s="3" t="s">
        <v>1012</v>
      </c>
      <c r="UXC3" s="3" t="s">
        <v>1012</v>
      </c>
      <c r="UXD3" s="3" t="s">
        <v>1012</v>
      </c>
      <c r="UXE3" s="3" t="s">
        <v>1012</v>
      </c>
      <c r="UXF3" s="3" t="s">
        <v>1012</v>
      </c>
      <c r="UXG3" s="3" t="s">
        <v>1012</v>
      </c>
      <c r="UXH3" s="3" t="s">
        <v>1012</v>
      </c>
      <c r="UXI3" s="3" t="s">
        <v>1012</v>
      </c>
      <c r="UXJ3" s="3" t="s">
        <v>1012</v>
      </c>
      <c r="UXK3" s="3" t="s">
        <v>1012</v>
      </c>
      <c r="UXL3" s="3" t="s">
        <v>1012</v>
      </c>
      <c r="UXM3" s="3" t="s">
        <v>1012</v>
      </c>
      <c r="UXN3" s="3" t="s">
        <v>1012</v>
      </c>
      <c r="UXO3" s="3" t="s">
        <v>1012</v>
      </c>
      <c r="UXP3" s="3" t="s">
        <v>1012</v>
      </c>
      <c r="UXQ3" s="3" t="s">
        <v>1012</v>
      </c>
      <c r="UXR3" s="3" t="s">
        <v>1012</v>
      </c>
      <c r="UXS3" s="3" t="s">
        <v>1012</v>
      </c>
      <c r="UXT3" s="3" t="s">
        <v>1012</v>
      </c>
      <c r="UXU3" s="3" t="s">
        <v>1012</v>
      </c>
      <c r="UXV3" s="3" t="s">
        <v>1012</v>
      </c>
      <c r="UXW3" s="3" t="s">
        <v>1012</v>
      </c>
      <c r="UXX3" s="3" t="s">
        <v>1012</v>
      </c>
      <c r="UXY3" s="3" t="s">
        <v>1012</v>
      </c>
      <c r="UXZ3" s="3" t="s">
        <v>1012</v>
      </c>
      <c r="UYA3" s="3" t="s">
        <v>1012</v>
      </c>
      <c r="UYB3" s="3" t="s">
        <v>1012</v>
      </c>
      <c r="UYC3" s="3" t="s">
        <v>1012</v>
      </c>
      <c r="UYD3" s="3" t="s">
        <v>1012</v>
      </c>
      <c r="UYE3" s="3" t="s">
        <v>1012</v>
      </c>
      <c r="UYF3" s="3" t="s">
        <v>1012</v>
      </c>
      <c r="UYG3" s="3" t="s">
        <v>1012</v>
      </c>
      <c r="UYH3" s="3" t="s">
        <v>1012</v>
      </c>
      <c r="UYI3" s="3" t="s">
        <v>1012</v>
      </c>
      <c r="UYJ3" s="3" t="s">
        <v>1012</v>
      </c>
      <c r="UYK3" s="3" t="s">
        <v>1012</v>
      </c>
      <c r="UYL3" s="3" t="s">
        <v>1012</v>
      </c>
      <c r="UYM3" s="3" t="s">
        <v>1012</v>
      </c>
      <c r="UYN3" s="3" t="s">
        <v>1012</v>
      </c>
      <c r="UYO3" s="3" t="s">
        <v>1012</v>
      </c>
      <c r="UYP3" s="3" t="s">
        <v>1012</v>
      </c>
      <c r="UYQ3" s="3" t="s">
        <v>1012</v>
      </c>
      <c r="UYR3" s="3" t="s">
        <v>1012</v>
      </c>
      <c r="UYS3" s="3" t="s">
        <v>1012</v>
      </c>
      <c r="UYT3" s="3" t="s">
        <v>1012</v>
      </c>
      <c r="UYU3" s="3" t="s">
        <v>1012</v>
      </c>
      <c r="UYV3" s="3" t="s">
        <v>1012</v>
      </c>
      <c r="UYW3" s="3" t="s">
        <v>1012</v>
      </c>
      <c r="UYX3" s="3" t="s">
        <v>1012</v>
      </c>
      <c r="UYY3" s="3" t="s">
        <v>1012</v>
      </c>
      <c r="UYZ3" s="3" t="s">
        <v>1012</v>
      </c>
      <c r="UZA3" s="3" t="s">
        <v>1012</v>
      </c>
      <c r="UZB3" s="3" t="s">
        <v>1012</v>
      </c>
      <c r="UZC3" s="3" t="s">
        <v>1012</v>
      </c>
      <c r="UZD3" s="3" t="s">
        <v>1012</v>
      </c>
      <c r="UZE3" s="3" t="s">
        <v>1012</v>
      </c>
      <c r="UZF3" s="3" t="s">
        <v>1012</v>
      </c>
      <c r="UZG3" s="3" t="s">
        <v>1012</v>
      </c>
      <c r="UZH3" s="3" t="s">
        <v>1012</v>
      </c>
      <c r="UZI3" s="3" t="s">
        <v>1012</v>
      </c>
      <c r="UZJ3" s="3" t="s">
        <v>1012</v>
      </c>
      <c r="UZK3" s="3" t="s">
        <v>1012</v>
      </c>
      <c r="UZL3" s="3" t="s">
        <v>1012</v>
      </c>
      <c r="UZM3" s="3" t="s">
        <v>1012</v>
      </c>
      <c r="UZN3" s="3" t="s">
        <v>1012</v>
      </c>
      <c r="UZO3" s="3" t="s">
        <v>1012</v>
      </c>
      <c r="UZP3" s="3" t="s">
        <v>1012</v>
      </c>
      <c r="UZQ3" s="3" t="s">
        <v>1012</v>
      </c>
      <c r="UZR3" s="3" t="s">
        <v>1012</v>
      </c>
      <c r="UZS3" s="3" t="s">
        <v>1012</v>
      </c>
      <c r="UZT3" s="3" t="s">
        <v>1012</v>
      </c>
      <c r="UZU3" s="3" t="s">
        <v>1012</v>
      </c>
      <c r="UZV3" s="3" t="s">
        <v>1012</v>
      </c>
      <c r="UZW3" s="3" t="s">
        <v>1012</v>
      </c>
      <c r="UZX3" s="3" t="s">
        <v>1012</v>
      </c>
      <c r="UZY3" s="3" t="s">
        <v>1012</v>
      </c>
      <c r="UZZ3" s="3" t="s">
        <v>1012</v>
      </c>
      <c r="VAA3" s="3" t="s">
        <v>1012</v>
      </c>
      <c r="VAB3" s="3" t="s">
        <v>1012</v>
      </c>
      <c r="VAC3" s="3" t="s">
        <v>1012</v>
      </c>
      <c r="VAD3" s="3" t="s">
        <v>1012</v>
      </c>
      <c r="VAE3" s="3" t="s">
        <v>1012</v>
      </c>
      <c r="VAF3" s="3" t="s">
        <v>1012</v>
      </c>
      <c r="VAG3" s="3" t="s">
        <v>1012</v>
      </c>
      <c r="VAH3" s="3" t="s">
        <v>1012</v>
      </c>
      <c r="VAI3" s="3" t="s">
        <v>1012</v>
      </c>
      <c r="VAJ3" s="3" t="s">
        <v>1012</v>
      </c>
      <c r="VAK3" s="3" t="s">
        <v>1012</v>
      </c>
      <c r="VAL3" s="3" t="s">
        <v>1012</v>
      </c>
      <c r="VAM3" s="3" t="s">
        <v>1012</v>
      </c>
      <c r="VAN3" s="3" t="s">
        <v>1012</v>
      </c>
      <c r="VAO3" s="3" t="s">
        <v>1012</v>
      </c>
      <c r="VAP3" s="3" t="s">
        <v>1012</v>
      </c>
      <c r="VAQ3" s="3" t="s">
        <v>1012</v>
      </c>
      <c r="VAR3" s="3" t="s">
        <v>1012</v>
      </c>
      <c r="VAS3" s="3" t="s">
        <v>1012</v>
      </c>
      <c r="VAT3" s="3" t="s">
        <v>1012</v>
      </c>
      <c r="VAU3" s="3" t="s">
        <v>1012</v>
      </c>
      <c r="VAV3" s="3" t="s">
        <v>1012</v>
      </c>
      <c r="VAW3" s="3" t="s">
        <v>1012</v>
      </c>
      <c r="VAX3" s="3" t="s">
        <v>1012</v>
      </c>
      <c r="VAY3" s="3" t="s">
        <v>1012</v>
      </c>
      <c r="VAZ3" s="3" t="s">
        <v>1012</v>
      </c>
      <c r="VBA3" s="3" t="s">
        <v>1012</v>
      </c>
      <c r="VBB3" s="3" t="s">
        <v>1012</v>
      </c>
      <c r="VBC3" s="3" t="s">
        <v>1012</v>
      </c>
      <c r="VBD3" s="3" t="s">
        <v>1012</v>
      </c>
      <c r="VBE3" s="3" t="s">
        <v>1012</v>
      </c>
      <c r="VBF3" s="3" t="s">
        <v>1012</v>
      </c>
      <c r="VBG3" s="3" t="s">
        <v>1012</v>
      </c>
      <c r="VBH3" s="3" t="s">
        <v>1012</v>
      </c>
      <c r="VBI3" s="3" t="s">
        <v>1012</v>
      </c>
      <c r="VBJ3" s="3" t="s">
        <v>1012</v>
      </c>
      <c r="VBK3" s="3" t="s">
        <v>1012</v>
      </c>
      <c r="VBL3" s="3" t="s">
        <v>1012</v>
      </c>
      <c r="VBM3" s="3" t="s">
        <v>1012</v>
      </c>
      <c r="VBN3" s="3" t="s">
        <v>1012</v>
      </c>
      <c r="VBO3" s="3" t="s">
        <v>1012</v>
      </c>
      <c r="VBP3" s="3" t="s">
        <v>1012</v>
      </c>
      <c r="VBQ3" s="3" t="s">
        <v>1012</v>
      </c>
      <c r="VBR3" s="3" t="s">
        <v>1012</v>
      </c>
      <c r="VBS3" s="3" t="s">
        <v>1012</v>
      </c>
      <c r="VBT3" s="3" t="s">
        <v>1012</v>
      </c>
      <c r="VBU3" s="3" t="s">
        <v>1012</v>
      </c>
      <c r="VBV3" s="3" t="s">
        <v>1012</v>
      </c>
      <c r="VBW3" s="3" t="s">
        <v>1012</v>
      </c>
      <c r="VBX3" s="3" t="s">
        <v>1012</v>
      </c>
      <c r="VBY3" s="3" t="s">
        <v>1012</v>
      </c>
      <c r="VBZ3" s="3" t="s">
        <v>1012</v>
      </c>
      <c r="VCA3" s="3" t="s">
        <v>1012</v>
      </c>
      <c r="VCB3" s="3" t="s">
        <v>1012</v>
      </c>
      <c r="VCC3" s="3" t="s">
        <v>1012</v>
      </c>
      <c r="VCD3" s="3" t="s">
        <v>1012</v>
      </c>
      <c r="VCE3" s="3" t="s">
        <v>1012</v>
      </c>
      <c r="VCF3" s="3" t="s">
        <v>1012</v>
      </c>
      <c r="VCG3" s="3" t="s">
        <v>1012</v>
      </c>
      <c r="VCH3" s="3" t="s">
        <v>1012</v>
      </c>
      <c r="VCI3" s="3" t="s">
        <v>1012</v>
      </c>
      <c r="VCJ3" s="3" t="s">
        <v>1012</v>
      </c>
      <c r="VCK3" s="3" t="s">
        <v>1012</v>
      </c>
      <c r="VCL3" s="3" t="s">
        <v>1012</v>
      </c>
      <c r="VCM3" s="3" t="s">
        <v>1012</v>
      </c>
      <c r="VCN3" s="3" t="s">
        <v>1012</v>
      </c>
      <c r="VCO3" s="3" t="s">
        <v>1012</v>
      </c>
      <c r="VCP3" s="3" t="s">
        <v>1012</v>
      </c>
      <c r="VCQ3" s="3" t="s">
        <v>1012</v>
      </c>
      <c r="VCR3" s="3" t="s">
        <v>1012</v>
      </c>
      <c r="VCS3" s="3" t="s">
        <v>1012</v>
      </c>
      <c r="VCT3" s="3" t="s">
        <v>1012</v>
      </c>
      <c r="VCU3" s="3" t="s">
        <v>1012</v>
      </c>
      <c r="VCV3" s="3" t="s">
        <v>1012</v>
      </c>
      <c r="VCW3" s="3" t="s">
        <v>1012</v>
      </c>
      <c r="VCX3" s="3" t="s">
        <v>1012</v>
      </c>
      <c r="VCY3" s="3" t="s">
        <v>1012</v>
      </c>
      <c r="VCZ3" s="3" t="s">
        <v>1012</v>
      </c>
      <c r="VDA3" s="3" t="s">
        <v>1012</v>
      </c>
      <c r="VDB3" s="3" t="s">
        <v>1012</v>
      </c>
      <c r="VDC3" s="3" t="s">
        <v>1012</v>
      </c>
      <c r="VDD3" s="3" t="s">
        <v>1012</v>
      </c>
      <c r="VDE3" s="3" t="s">
        <v>1012</v>
      </c>
      <c r="VDF3" s="3" t="s">
        <v>1012</v>
      </c>
      <c r="VDG3" s="3" t="s">
        <v>1012</v>
      </c>
      <c r="VDH3" s="3" t="s">
        <v>1012</v>
      </c>
      <c r="VDI3" s="3" t="s">
        <v>1012</v>
      </c>
      <c r="VDJ3" s="3" t="s">
        <v>1012</v>
      </c>
      <c r="VDK3" s="3" t="s">
        <v>1012</v>
      </c>
      <c r="VDL3" s="3" t="s">
        <v>1012</v>
      </c>
      <c r="VDM3" s="3" t="s">
        <v>1012</v>
      </c>
      <c r="VDN3" s="3" t="s">
        <v>1012</v>
      </c>
      <c r="VDO3" s="3" t="s">
        <v>1012</v>
      </c>
      <c r="VDP3" s="3" t="s">
        <v>1012</v>
      </c>
      <c r="VDQ3" s="3" t="s">
        <v>1012</v>
      </c>
      <c r="VDR3" s="3" t="s">
        <v>1012</v>
      </c>
      <c r="VDS3" s="3" t="s">
        <v>1012</v>
      </c>
      <c r="VDT3" s="3" t="s">
        <v>1012</v>
      </c>
      <c r="VDU3" s="3" t="s">
        <v>1012</v>
      </c>
      <c r="VDV3" s="3" t="s">
        <v>1012</v>
      </c>
      <c r="VDW3" s="3" t="s">
        <v>1012</v>
      </c>
      <c r="VDX3" s="3" t="s">
        <v>1012</v>
      </c>
      <c r="VDY3" s="3" t="s">
        <v>1012</v>
      </c>
      <c r="VDZ3" s="3" t="s">
        <v>1012</v>
      </c>
      <c r="VEA3" s="3" t="s">
        <v>1012</v>
      </c>
      <c r="VEB3" s="3" t="s">
        <v>1012</v>
      </c>
      <c r="VEC3" s="3" t="s">
        <v>1012</v>
      </c>
      <c r="VED3" s="3" t="s">
        <v>1012</v>
      </c>
      <c r="VEE3" s="3" t="s">
        <v>1012</v>
      </c>
      <c r="VEF3" s="3" t="s">
        <v>1012</v>
      </c>
      <c r="VEG3" s="3" t="s">
        <v>1012</v>
      </c>
      <c r="VEH3" s="3" t="s">
        <v>1012</v>
      </c>
      <c r="VEI3" s="3" t="s">
        <v>1012</v>
      </c>
      <c r="VEJ3" s="3" t="s">
        <v>1012</v>
      </c>
      <c r="VEK3" s="3" t="s">
        <v>1012</v>
      </c>
      <c r="VEL3" s="3" t="s">
        <v>1012</v>
      </c>
      <c r="VEM3" s="3" t="s">
        <v>1012</v>
      </c>
      <c r="VEN3" s="3" t="s">
        <v>1012</v>
      </c>
      <c r="VEO3" s="3" t="s">
        <v>1012</v>
      </c>
      <c r="VEP3" s="3" t="s">
        <v>1012</v>
      </c>
      <c r="VEQ3" s="3" t="s">
        <v>1012</v>
      </c>
      <c r="VER3" s="3" t="s">
        <v>1012</v>
      </c>
      <c r="VES3" s="3" t="s">
        <v>1012</v>
      </c>
      <c r="VET3" s="3" t="s">
        <v>1012</v>
      </c>
      <c r="VEU3" s="3" t="s">
        <v>1012</v>
      </c>
      <c r="VEV3" s="3" t="s">
        <v>1012</v>
      </c>
      <c r="VEW3" s="3" t="s">
        <v>1012</v>
      </c>
      <c r="VEX3" s="3" t="s">
        <v>1012</v>
      </c>
      <c r="VEY3" s="3" t="s">
        <v>1012</v>
      </c>
      <c r="VEZ3" s="3" t="s">
        <v>1012</v>
      </c>
      <c r="VFA3" s="3" t="s">
        <v>1012</v>
      </c>
      <c r="VFB3" s="3" t="s">
        <v>1012</v>
      </c>
      <c r="VFC3" s="3" t="s">
        <v>1012</v>
      </c>
      <c r="VFD3" s="3" t="s">
        <v>1012</v>
      </c>
      <c r="VFE3" s="3" t="s">
        <v>1012</v>
      </c>
      <c r="VFF3" s="3" t="s">
        <v>1012</v>
      </c>
      <c r="VFG3" s="3" t="s">
        <v>1012</v>
      </c>
      <c r="VFH3" s="3" t="s">
        <v>1012</v>
      </c>
      <c r="VFI3" s="3" t="s">
        <v>1012</v>
      </c>
      <c r="VFJ3" s="3" t="s">
        <v>1012</v>
      </c>
      <c r="VFK3" s="3" t="s">
        <v>1012</v>
      </c>
      <c r="VFL3" s="3" t="s">
        <v>1012</v>
      </c>
      <c r="VFM3" s="3" t="s">
        <v>1012</v>
      </c>
      <c r="VFN3" s="3" t="s">
        <v>1012</v>
      </c>
      <c r="VFO3" s="3" t="s">
        <v>1012</v>
      </c>
      <c r="VFP3" s="3" t="s">
        <v>1012</v>
      </c>
      <c r="VFQ3" s="3" t="s">
        <v>1012</v>
      </c>
      <c r="VFR3" s="3" t="s">
        <v>1012</v>
      </c>
      <c r="VFS3" s="3" t="s">
        <v>1012</v>
      </c>
      <c r="VFT3" s="3" t="s">
        <v>1012</v>
      </c>
      <c r="VFU3" s="3" t="s">
        <v>1012</v>
      </c>
      <c r="VFV3" s="3" t="s">
        <v>1012</v>
      </c>
      <c r="VFW3" s="3" t="s">
        <v>1012</v>
      </c>
      <c r="VFX3" s="3" t="s">
        <v>1012</v>
      </c>
      <c r="VFY3" s="3" t="s">
        <v>1012</v>
      </c>
      <c r="VFZ3" s="3" t="s">
        <v>1012</v>
      </c>
      <c r="VGA3" s="3" t="s">
        <v>1012</v>
      </c>
      <c r="VGB3" s="3" t="s">
        <v>1012</v>
      </c>
      <c r="VGC3" s="3" t="s">
        <v>1012</v>
      </c>
      <c r="VGD3" s="3" t="s">
        <v>1012</v>
      </c>
      <c r="VGE3" s="3" t="s">
        <v>1012</v>
      </c>
      <c r="VGF3" s="3" t="s">
        <v>1012</v>
      </c>
      <c r="VGG3" s="3" t="s">
        <v>1012</v>
      </c>
      <c r="VGH3" s="3" t="s">
        <v>1012</v>
      </c>
      <c r="VGI3" s="3" t="s">
        <v>1012</v>
      </c>
      <c r="VGJ3" s="3" t="s">
        <v>1012</v>
      </c>
      <c r="VGK3" s="3" t="s">
        <v>1012</v>
      </c>
      <c r="VGL3" s="3" t="s">
        <v>1012</v>
      </c>
      <c r="VGM3" s="3" t="s">
        <v>1012</v>
      </c>
      <c r="VGN3" s="3" t="s">
        <v>1012</v>
      </c>
      <c r="VGO3" s="3" t="s">
        <v>1012</v>
      </c>
      <c r="VGP3" s="3" t="s">
        <v>1012</v>
      </c>
      <c r="VGQ3" s="3" t="s">
        <v>1012</v>
      </c>
      <c r="VGR3" s="3" t="s">
        <v>1012</v>
      </c>
      <c r="VGS3" s="3" t="s">
        <v>1012</v>
      </c>
      <c r="VGT3" s="3" t="s">
        <v>1012</v>
      </c>
      <c r="VGU3" s="3" t="s">
        <v>1012</v>
      </c>
      <c r="VGV3" s="3" t="s">
        <v>1012</v>
      </c>
      <c r="VGW3" s="3" t="s">
        <v>1012</v>
      </c>
      <c r="VGX3" s="3" t="s">
        <v>1012</v>
      </c>
      <c r="VGY3" s="3" t="s">
        <v>1012</v>
      </c>
      <c r="VGZ3" s="3" t="s">
        <v>1012</v>
      </c>
      <c r="VHA3" s="3" t="s">
        <v>1012</v>
      </c>
      <c r="VHB3" s="3" t="s">
        <v>1012</v>
      </c>
      <c r="VHC3" s="3" t="s">
        <v>1012</v>
      </c>
      <c r="VHD3" s="3" t="s">
        <v>1012</v>
      </c>
      <c r="VHE3" s="3" t="s">
        <v>1012</v>
      </c>
      <c r="VHF3" s="3" t="s">
        <v>1012</v>
      </c>
      <c r="VHG3" s="3" t="s">
        <v>1012</v>
      </c>
      <c r="VHH3" s="3" t="s">
        <v>1012</v>
      </c>
      <c r="VHI3" s="3" t="s">
        <v>1012</v>
      </c>
      <c r="VHJ3" s="3" t="s">
        <v>1012</v>
      </c>
      <c r="VHK3" s="3" t="s">
        <v>1012</v>
      </c>
      <c r="VHL3" s="3" t="s">
        <v>1012</v>
      </c>
      <c r="VHM3" s="3" t="s">
        <v>1012</v>
      </c>
      <c r="VHN3" s="3" t="s">
        <v>1012</v>
      </c>
      <c r="VHO3" s="3" t="s">
        <v>1012</v>
      </c>
      <c r="VHP3" s="3" t="s">
        <v>1012</v>
      </c>
      <c r="VHQ3" s="3" t="s">
        <v>1012</v>
      </c>
      <c r="VHR3" s="3" t="s">
        <v>1012</v>
      </c>
      <c r="VHS3" s="3" t="s">
        <v>1012</v>
      </c>
      <c r="VHT3" s="3" t="s">
        <v>1012</v>
      </c>
      <c r="VHU3" s="3" t="s">
        <v>1012</v>
      </c>
      <c r="VHV3" s="3" t="s">
        <v>1012</v>
      </c>
      <c r="VHW3" s="3" t="s">
        <v>1012</v>
      </c>
      <c r="VHX3" s="3" t="s">
        <v>1012</v>
      </c>
      <c r="VHY3" s="3" t="s">
        <v>1012</v>
      </c>
      <c r="VHZ3" s="3" t="s">
        <v>1012</v>
      </c>
      <c r="VIA3" s="3" t="s">
        <v>1012</v>
      </c>
      <c r="VIB3" s="3" t="s">
        <v>1012</v>
      </c>
      <c r="VIC3" s="3" t="s">
        <v>1012</v>
      </c>
      <c r="VID3" s="3" t="s">
        <v>1012</v>
      </c>
      <c r="VIE3" s="3" t="s">
        <v>1012</v>
      </c>
      <c r="VIF3" s="3" t="s">
        <v>1012</v>
      </c>
      <c r="VIG3" s="3" t="s">
        <v>1012</v>
      </c>
      <c r="VIH3" s="3" t="s">
        <v>1012</v>
      </c>
      <c r="VII3" s="3" t="s">
        <v>1012</v>
      </c>
      <c r="VIJ3" s="3" t="s">
        <v>1012</v>
      </c>
      <c r="VIK3" s="3" t="s">
        <v>1012</v>
      </c>
      <c r="VIL3" s="3" t="s">
        <v>1012</v>
      </c>
      <c r="VIM3" s="3" t="s">
        <v>1012</v>
      </c>
      <c r="VIN3" s="3" t="s">
        <v>1012</v>
      </c>
      <c r="VIO3" s="3" t="s">
        <v>1012</v>
      </c>
      <c r="VIP3" s="3" t="s">
        <v>1012</v>
      </c>
      <c r="VIQ3" s="3" t="s">
        <v>1012</v>
      </c>
      <c r="VIR3" s="3" t="s">
        <v>1012</v>
      </c>
      <c r="VIS3" s="3" t="s">
        <v>1012</v>
      </c>
      <c r="VIT3" s="3" t="s">
        <v>1012</v>
      </c>
      <c r="VIU3" s="3" t="s">
        <v>1012</v>
      </c>
      <c r="VIV3" s="3" t="s">
        <v>1012</v>
      </c>
      <c r="VIW3" s="3" t="s">
        <v>1012</v>
      </c>
      <c r="VIX3" s="3" t="s">
        <v>1012</v>
      </c>
      <c r="VIY3" s="3" t="s">
        <v>1012</v>
      </c>
      <c r="VIZ3" s="3" t="s">
        <v>1012</v>
      </c>
      <c r="VJA3" s="3" t="s">
        <v>1012</v>
      </c>
      <c r="VJB3" s="3" t="s">
        <v>1012</v>
      </c>
      <c r="VJC3" s="3" t="s">
        <v>1012</v>
      </c>
      <c r="VJD3" s="3" t="s">
        <v>1012</v>
      </c>
      <c r="VJE3" s="3" t="s">
        <v>1012</v>
      </c>
      <c r="VJF3" s="3" t="s">
        <v>1012</v>
      </c>
      <c r="VJG3" s="3" t="s">
        <v>1012</v>
      </c>
      <c r="VJH3" s="3" t="s">
        <v>1012</v>
      </c>
      <c r="VJI3" s="3" t="s">
        <v>1012</v>
      </c>
      <c r="VJJ3" s="3" t="s">
        <v>1012</v>
      </c>
      <c r="VJK3" s="3" t="s">
        <v>1012</v>
      </c>
      <c r="VJL3" s="3" t="s">
        <v>1012</v>
      </c>
      <c r="VJM3" s="3" t="s">
        <v>1012</v>
      </c>
      <c r="VJN3" s="3" t="s">
        <v>1012</v>
      </c>
      <c r="VJO3" s="3" t="s">
        <v>1012</v>
      </c>
      <c r="VJP3" s="3" t="s">
        <v>1012</v>
      </c>
      <c r="VJQ3" s="3" t="s">
        <v>1012</v>
      </c>
      <c r="VJR3" s="3" t="s">
        <v>1012</v>
      </c>
      <c r="VJS3" s="3" t="s">
        <v>1012</v>
      </c>
      <c r="VJT3" s="3" t="s">
        <v>1012</v>
      </c>
      <c r="VJU3" s="3" t="s">
        <v>1012</v>
      </c>
      <c r="VJV3" s="3" t="s">
        <v>1012</v>
      </c>
      <c r="VJW3" s="3" t="s">
        <v>1012</v>
      </c>
      <c r="VJX3" s="3" t="s">
        <v>1012</v>
      </c>
      <c r="VJY3" s="3" t="s">
        <v>1012</v>
      </c>
      <c r="VJZ3" s="3" t="s">
        <v>1012</v>
      </c>
      <c r="VKA3" s="3" t="s">
        <v>1012</v>
      </c>
      <c r="VKB3" s="3" t="s">
        <v>1012</v>
      </c>
      <c r="VKC3" s="3" t="s">
        <v>1012</v>
      </c>
      <c r="VKD3" s="3" t="s">
        <v>1012</v>
      </c>
      <c r="VKE3" s="3" t="s">
        <v>1012</v>
      </c>
      <c r="VKF3" s="3" t="s">
        <v>1012</v>
      </c>
      <c r="VKG3" s="3" t="s">
        <v>1012</v>
      </c>
      <c r="VKH3" s="3" t="s">
        <v>1012</v>
      </c>
      <c r="VKI3" s="3" t="s">
        <v>1012</v>
      </c>
      <c r="VKJ3" s="3" t="s">
        <v>1012</v>
      </c>
      <c r="VKK3" s="3" t="s">
        <v>1012</v>
      </c>
      <c r="VKL3" s="3" t="s">
        <v>1012</v>
      </c>
      <c r="VKM3" s="3" t="s">
        <v>1012</v>
      </c>
      <c r="VKN3" s="3" t="s">
        <v>1012</v>
      </c>
      <c r="VKO3" s="3" t="s">
        <v>1012</v>
      </c>
      <c r="VKP3" s="3" t="s">
        <v>1012</v>
      </c>
      <c r="VKQ3" s="3" t="s">
        <v>1012</v>
      </c>
      <c r="VKR3" s="3" t="s">
        <v>1012</v>
      </c>
      <c r="VKS3" s="3" t="s">
        <v>1012</v>
      </c>
      <c r="VKT3" s="3" t="s">
        <v>1012</v>
      </c>
      <c r="VKU3" s="3" t="s">
        <v>1012</v>
      </c>
      <c r="VKV3" s="3" t="s">
        <v>1012</v>
      </c>
      <c r="VKW3" s="3" t="s">
        <v>1012</v>
      </c>
      <c r="VKX3" s="3" t="s">
        <v>1012</v>
      </c>
      <c r="VKY3" s="3" t="s">
        <v>1012</v>
      </c>
      <c r="VKZ3" s="3" t="s">
        <v>1012</v>
      </c>
      <c r="VLA3" s="3" t="s">
        <v>1012</v>
      </c>
      <c r="VLB3" s="3" t="s">
        <v>1012</v>
      </c>
      <c r="VLC3" s="3" t="s">
        <v>1012</v>
      </c>
      <c r="VLD3" s="3" t="s">
        <v>1012</v>
      </c>
      <c r="VLE3" s="3" t="s">
        <v>1012</v>
      </c>
      <c r="VLF3" s="3" t="s">
        <v>1012</v>
      </c>
      <c r="VLG3" s="3" t="s">
        <v>1012</v>
      </c>
      <c r="VLH3" s="3" t="s">
        <v>1012</v>
      </c>
      <c r="VLI3" s="3" t="s">
        <v>1012</v>
      </c>
      <c r="VLJ3" s="3" t="s">
        <v>1012</v>
      </c>
      <c r="VLK3" s="3" t="s">
        <v>1012</v>
      </c>
      <c r="VLL3" s="3" t="s">
        <v>1012</v>
      </c>
      <c r="VLM3" s="3" t="s">
        <v>1012</v>
      </c>
      <c r="VLN3" s="3" t="s">
        <v>1012</v>
      </c>
      <c r="VLO3" s="3" t="s">
        <v>1012</v>
      </c>
      <c r="VLP3" s="3" t="s">
        <v>1012</v>
      </c>
      <c r="VLQ3" s="3" t="s">
        <v>1012</v>
      </c>
      <c r="VLR3" s="3" t="s">
        <v>1012</v>
      </c>
      <c r="VLS3" s="3" t="s">
        <v>1012</v>
      </c>
      <c r="VLT3" s="3" t="s">
        <v>1012</v>
      </c>
      <c r="VLU3" s="3" t="s">
        <v>1012</v>
      </c>
      <c r="VLV3" s="3" t="s">
        <v>1012</v>
      </c>
      <c r="VLW3" s="3" t="s">
        <v>1012</v>
      </c>
      <c r="VLX3" s="3" t="s">
        <v>1012</v>
      </c>
      <c r="VLY3" s="3" t="s">
        <v>1012</v>
      </c>
      <c r="VLZ3" s="3" t="s">
        <v>1012</v>
      </c>
      <c r="VMA3" s="3" t="s">
        <v>1012</v>
      </c>
      <c r="VMB3" s="3" t="s">
        <v>1012</v>
      </c>
      <c r="VMC3" s="3" t="s">
        <v>1012</v>
      </c>
      <c r="VMD3" s="3" t="s">
        <v>1012</v>
      </c>
      <c r="VME3" s="3" t="s">
        <v>1012</v>
      </c>
      <c r="VMF3" s="3" t="s">
        <v>1012</v>
      </c>
      <c r="VMG3" s="3" t="s">
        <v>1012</v>
      </c>
      <c r="VMH3" s="3" t="s">
        <v>1012</v>
      </c>
      <c r="VMI3" s="3" t="s">
        <v>1012</v>
      </c>
      <c r="VMJ3" s="3" t="s">
        <v>1012</v>
      </c>
      <c r="VMK3" s="3" t="s">
        <v>1012</v>
      </c>
      <c r="VML3" s="3" t="s">
        <v>1012</v>
      </c>
      <c r="VMM3" s="3" t="s">
        <v>1012</v>
      </c>
      <c r="VMN3" s="3" t="s">
        <v>1012</v>
      </c>
      <c r="VMO3" s="3" t="s">
        <v>1012</v>
      </c>
      <c r="VMP3" s="3" t="s">
        <v>1012</v>
      </c>
      <c r="VMQ3" s="3" t="s">
        <v>1012</v>
      </c>
      <c r="VMR3" s="3" t="s">
        <v>1012</v>
      </c>
      <c r="VMS3" s="3" t="s">
        <v>1012</v>
      </c>
      <c r="VMT3" s="3" t="s">
        <v>1012</v>
      </c>
      <c r="VMU3" s="3" t="s">
        <v>1012</v>
      </c>
      <c r="VMV3" s="3" t="s">
        <v>1012</v>
      </c>
      <c r="VMW3" s="3" t="s">
        <v>1012</v>
      </c>
      <c r="VMX3" s="3" t="s">
        <v>1012</v>
      </c>
      <c r="VMY3" s="3" t="s">
        <v>1012</v>
      </c>
      <c r="VMZ3" s="3" t="s">
        <v>1012</v>
      </c>
      <c r="VNA3" s="3" t="s">
        <v>1012</v>
      </c>
      <c r="VNB3" s="3" t="s">
        <v>1012</v>
      </c>
      <c r="VNC3" s="3" t="s">
        <v>1012</v>
      </c>
      <c r="VND3" s="3" t="s">
        <v>1012</v>
      </c>
      <c r="VNE3" s="3" t="s">
        <v>1012</v>
      </c>
      <c r="VNF3" s="3" t="s">
        <v>1012</v>
      </c>
      <c r="VNG3" s="3" t="s">
        <v>1012</v>
      </c>
      <c r="VNH3" s="3" t="s">
        <v>1012</v>
      </c>
      <c r="VNI3" s="3" t="s">
        <v>1012</v>
      </c>
      <c r="VNJ3" s="3" t="s">
        <v>1012</v>
      </c>
      <c r="VNK3" s="3" t="s">
        <v>1012</v>
      </c>
      <c r="VNL3" s="3" t="s">
        <v>1012</v>
      </c>
      <c r="VNM3" s="3" t="s">
        <v>1012</v>
      </c>
      <c r="VNN3" s="3" t="s">
        <v>1012</v>
      </c>
      <c r="VNO3" s="3" t="s">
        <v>1012</v>
      </c>
      <c r="VNP3" s="3" t="s">
        <v>1012</v>
      </c>
      <c r="VNQ3" s="3" t="s">
        <v>1012</v>
      </c>
      <c r="VNR3" s="3" t="s">
        <v>1012</v>
      </c>
      <c r="VNS3" s="3" t="s">
        <v>1012</v>
      </c>
      <c r="VNT3" s="3" t="s">
        <v>1012</v>
      </c>
      <c r="VNU3" s="3" t="s">
        <v>1012</v>
      </c>
      <c r="VNV3" s="3" t="s">
        <v>1012</v>
      </c>
      <c r="VNW3" s="3" t="s">
        <v>1012</v>
      </c>
      <c r="VNX3" s="3" t="s">
        <v>1012</v>
      </c>
      <c r="VNY3" s="3" t="s">
        <v>1012</v>
      </c>
      <c r="VNZ3" s="3" t="s">
        <v>1012</v>
      </c>
      <c r="VOA3" s="3" t="s">
        <v>1012</v>
      </c>
      <c r="VOB3" s="3" t="s">
        <v>1012</v>
      </c>
      <c r="VOC3" s="3" t="s">
        <v>1012</v>
      </c>
      <c r="VOD3" s="3" t="s">
        <v>1012</v>
      </c>
      <c r="VOE3" s="3" t="s">
        <v>1012</v>
      </c>
      <c r="VOF3" s="3" t="s">
        <v>1012</v>
      </c>
      <c r="VOG3" s="3" t="s">
        <v>1012</v>
      </c>
      <c r="VOH3" s="3" t="s">
        <v>1012</v>
      </c>
      <c r="VOI3" s="3" t="s">
        <v>1012</v>
      </c>
      <c r="VOJ3" s="3" t="s">
        <v>1012</v>
      </c>
      <c r="VOK3" s="3" t="s">
        <v>1012</v>
      </c>
      <c r="VOL3" s="3" t="s">
        <v>1012</v>
      </c>
      <c r="VOM3" s="3" t="s">
        <v>1012</v>
      </c>
      <c r="VON3" s="3" t="s">
        <v>1012</v>
      </c>
      <c r="VOO3" s="3" t="s">
        <v>1012</v>
      </c>
      <c r="VOP3" s="3" t="s">
        <v>1012</v>
      </c>
      <c r="VOQ3" s="3" t="s">
        <v>1012</v>
      </c>
      <c r="VOR3" s="3" t="s">
        <v>1012</v>
      </c>
      <c r="VOS3" s="3" t="s">
        <v>1012</v>
      </c>
      <c r="VOT3" s="3" t="s">
        <v>1012</v>
      </c>
      <c r="VOU3" s="3" t="s">
        <v>1012</v>
      </c>
      <c r="VOV3" s="3" t="s">
        <v>1012</v>
      </c>
      <c r="VOW3" s="3" t="s">
        <v>1012</v>
      </c>
      <c r="VOX3" s="3" t="s">
        <v>1012</v>
      </c>
      <c r="VOY3" s="3" t="s">
        <v>1012</v>
      </c>
      <c r="VOZ3" s="3" t="s">
        <v>1012</v>
      </c>
      <c r="VPA3" s="3" t="s">
        <v>1012</v>
      </c>
      <c r="VPB3" s="3" t="s">
        <v>1012</v>
      </c>
      <c r="VPC3" s="3" t="s">
        <v>1012</v>
      </c>
      <c r="VPD3" s="3" t="s">
        <v>1012</v>
      </c>
      <c r="VPE3" s="3" t="s">
        <v>1012</v>
      </c>
      <c r="VPF3" s="3" t="s">
        <v>1012</v>
      </c>
      <c r="VPG3" s="3" t="s">
        <v>1012</v>
      </c>
      <c r="VPH3" s="3" t="s">
        <v>1012</v>
      </c>
      <c r="VPI3" s="3" t="s">
        <v>1012</v>
      </c>
      <c r="VPJ3" s="3" t="s">
        <v>1012</v>
      </c>
      <c r="VPK3" s="3" t="s">
        <v>1012</v>
      </c>
      <c r="VPL3" s="3" t="s">
        <v>1012</v>
      </c>
      <c r="VPM3" s="3" t="s">
        <v>1012</v>
      </c>
      <c r="VPN3" s="3" t="s">
        <v>1012</v>
      </c>
      <c r="VPO3" s="3" t="s">
        <v>1012</v>
      </c>
      <c r="VPP3" s="3" t="s">
        <v>1012</v>
      </c>
      <c r="VPQ3" s="3" t="s">
        <v>1012</v>
      </c>
      <c r="VPR3" s="3" t="s">
        <v>1012</v>
      </c>
      <c r="VPS3" s="3" t="s">
        <v>1012</v>
      </c>
      <c r="VPT3" s="3" t="s">
        <v>1012</v>
      </c>
      <c r="VPU3" s="3" t="s">
        <v>1012</v>
      </c>
      <c r="VPV3" s="3" t="s">
        <v>1012</v>
      </c>
      <c r="VPW3" s="3" t="s">
        <v>1012</v>
      </c>
      <c r="VPX3" s="3" t="s">
        <v>1012</v>
      </c>
      <c r="VPY3" s="3" t="s">
        <v>1012</v>
      </c>
      <c r="VPZ3" s="3" t="s">
        <v>1012</v>
      </c>
      <c r="VQA3" s="3" t="s">
        <v>1012</v>
      </c>
      <c r="VQB3" s="3" t="s">
        <v>1012</v>
      </c>
      <c r="VQC3" s="3" t="s">
        <v>1012</v>
      </c>
      <c r="VQD3" s="3" t="s">
        <v>1012</v>
      </c>
      <c r="VQE3" s="3" t="s">
        <v>1012</v>
      </c>
      <c r="VQF3" s="3" t="s">
        <v>1012</v>
      </c>
      <c r="VQG3" s="3" t="s">
        <v>1012</v>
      </c>
      <c r="VQH3" s="3" t="s">
        <v>1012</v>
      </c>
      <c r="VQI3" s="3" t="s">
        <v>1012</v>
      </c>
      <c r="VQJ3" s="3" t="s">
        <v>1012</v>
      </c>
      <c r="VQK3" s="3" t="s">
        <v>1012</v>
      </c>
      <c r="VQL3" s="3" t="s">
        <v>1012</v>
      </c>
      <c r="VQM3" s="3" t="s">
        <v>1012</v>
      </c>
      <c r="VQN3" s="3" t="s">
        <v>1012</v>
      </c>
      <c r="VQO3" s="3" t="s">
        <v>1012</v>
      </c>
      <c r="VQP3" s="3" t="s">
        <v>1012</v>
      </c>
      <c r="VQQ3" s="3" t="s">
        <v>1012</v>
      </c>
      <c r="VQR3" s="3" t="s">
        <v>1012</v>
      </c>
      <c r="VQS3" s="3" t="s">
        <v>1012</v>
      </c>
      <c r="VQT3" s="3" t="s">
        <v>1012</v>
      </c>
      <c r="VQU3" s="3" t="s">
        <v>1012</v>
      </c>
      <c r="VQV3" s="3" t="s">
        <v>1012</v>
      </c>
      <c r="VQW3" s="3" t="s">
        <v>1012</v>
      </c>
      <c r="VQX3" s="3" t="s">
        <v>1012</v>
      </c>
      <c r="VQY3" s="3" t="s">
        <v>1012</v>
      </c>
      <c r="VQZ3" s="3" t="s">
        <v>1012</v>
      </c>
      <c r="VRA3" s="3" t="s">
        <v>1012</v>
      </c>
      <c r="VRB3" s="3" t="s">
        <v>1012</v>
      </c>
      <c r="VRC3" s="3" t="s">
        <v>1012</v>
      </c>
      <c r="VRD3" s="3" t="s">
        <v>1012</v>
      </c>
      <c r="VRE3" s="3" t="s">
        <v>1012</v>
      </c>
      <c r="VRF3" s="3" t="s">
        <v>1012</v>
      </c>
      <c r="VRG3" s="3" t="s">
        <v>1012</v>
      </c>
      <c r="VRH3" s="3" t="s">
        <v>1012</v>
      </c>
      <c r="VRI3" s="3" t="s">
        <v>1012</v>
      </c>
      <c r="VRJ3" s="3" t="s">
        <v>1012</v>
      </c>
      <c r="VRK3" s="3" t="s">
        <v>1012</v>
      </c>
      <c r="VRL3" s="3" t="s">
        <v>1012</v>
      </c>
      <c r="VRM3" s="3" t="s">
        <v>1012</v>
      </c>
      <c r="VRN3" s="3" t="s">
        <v>1012</v>
      </c>
      <c r="VRO3" s="3" t="s">
        <v>1012</v>
      </c>
      <c r="VRP3" s="3" t="s">
        <v>1012</v>
      </c>
      <c r="VRQ3" s="3" t="s">
        <v>1012</v>
      </c>
      <c r="VRR3" s="3" t="s">
        <v>1012</v>
      </c>
      <c r="VRS3" s="3" t="s">
        <v>1012</v>
      </c>
      <c r="VRT3" s="3" t="s">
        <v>1012</v>
      </c>
      <c r="VRU3" s="3" t="s">
        <v>1012</v>
      </c>
      <c r="VRV3" s="3" t="s">
        <v>1012</v>
      </c>
      <c r="VRW3" s="3" t="s">
        <v>1012</v>
      </c>
      <c r="VRX3" s="3" t="s">
        <v>1012</v>
      </c>
      <c r="VRY3" s="3" t="s">
        <v>1012</v>
      </c>
      <c r="VRZ3" s="3" t="s">
        <v>1012</v>
      </c>
      <c r="VSA3" s="3" t="s">
        <v>1012</v>
      </c>
      <c r="VSB3" s="3" t="s">
        <v>1012</v>
      </c>
      <c r="VSC3" s="3" t="s">
        <v>1012</v>
      </c>
      <c r="VSD3" s="3" t="s">
        <v>1012</v>
      </c>
      <c r="VSE3" s="3" t="s">
        <v>1012</v>
      </c>
      <c r="VSF3" s="3" t="s">
        <v>1012</v>
      </c>
      <c r="VSG3" s="3" t="s">
        <v>1012</v>
      </c>
      <c r="VSH3" s="3" t="s">
        <v>1012</v>
      </c>
      <c r="VSI3" s="3" t="s">
        <v>1012</v>
      </c>
      <c r="VSJ3" s="3" t="s">
        <v>1012</v>
      </c>
      <c r="VSK3" s="3" t="s">
        <v>1012</v>
      </c>
      <c r="VSL3" s="3" t="s">
        <v>1012</v>
      </c>
      <c r="VSM3" s="3" t="s">
        <v>1012</v>
      </c>
      <c r="VSN3" s="3" t="s">
        <v>1012</v>
      </c>
      <c r="VSO3" s="3" t="s">
        <v>1012</v>
      </c>
      <c r="VSP3" s="3" t="s">
        <v>1012</v>
      </c>
      <c r="VSQ3" s="3" t="s">
        <v>1012</v>
      </c>
      <c r="VSR3" s="3" t="s">
        <v>1012</v>
      </c>
      <c r="VSS3" s="3" t="s">
        <v>1012</v>
      </c>
      <c r="VST3" s="3" t="s">
        <v>1012</v>
      </c>
      <c r="VSU3" s="3" t="s">
        <v>1012</v>
      </c>
      <c r="VSV3" s="3" t="s">
        <v>1012</v>
      </c>
      <c r="VSW3" s="3" t="s">
        <v>1012</v>
      </c>
      <c r="VSX3" s="3" t="s">
        <v>1012</v>
      </c>
      <c r="VSY3" s="3" t="s">
        <v>1012</v>
      </c>
      <c r="VSZ3" s="3" t="s">
        <v>1012</v>
      </c>
      <c r="VTA3" s="3" t="s">
        <v>1012</v>
      </c>
      <c r="VTB3" s="3" t="s">
        <v>1012</v>
      </c>
      <c r="VTC3" s="3" t="s">
        <v>1012</v>
      </c>
      <c r="VTD3" s="3" t="s">
        <v>1012</v>
      </c>
      <c r="VTE3" s="3" t="s">
        <v>1012</v>
      </c>
      <c r="VTF3" s="3" t="s">
        <v>1012</v>
      </c>
      <c r="VTG3" s="3" t="s">
        <v>1012</v>
      </c>
      <c r="VTH3" s="3" t="s">
        <v>1012</v>
      </c>
      <c r="VTI3" s="3" t="s">
        <v>1012</v>
      </c>
      <c r="VTJ3" s="3" t="s">
        <v>1012</v>
      </c>
      <c r="VTK3" s="3" t="s">
        <v>1012</v>
      </c>
      <c r="VTL3" s="3" t="s">
        <v>1012</v>
      </c>
      <c r="VTM3" s="3" t="s">
        <v>1012</v>
      </c>
      <c r="VTN3" s="3" t="s">
        <v>1012</v>
      </c>
      <c r="VTO3" s="3" t="s">
        <v>1012</v>
      </c>
      <c r="VTP3" s="3" t="s">
        <v>1012</v>
      </c>
      <c r="VTQ3" s="3" t="s">
        <v>1012</v>
      </c>
      <c r="VTR3" s="3" t="s">
        <v>1012</v>
      </c>
      <c r="VTS3" s="3" t="s">
        <v>1012</v>
      </c>
      <c r="VTT3" s="3" t="s">
        <v>1012</v>
      </c>
      <c r="VTU3" s="3" t="s">
        <v>1012</v>
      </c>
      <c r="VTV3" s="3" t="s">
        <v>1012</v>
      </c>
      <c r="VTW3" s="3" t="s">
        <v>1012</v>
      </c>
      <c r="VTX3" s="3" t="s">
        <v>1012</v>
      </c>
      <c r="VTY3" s="3" t="s">
        <v>1012</v>
      </c>
      <c r="VTZ3" s="3" t="s">
        <v>1012</v>
      </c>
      <c r="VUA3" s="3" t="s">
        <v>1012</v>
      </c>
      <c r="VUB3" s="3" t="s">
        <v>1012</v>
      </c>
      <c r="VUC3" s="3" t="s">
        <v>1012</v>
      </c>
      <c r="VUD3" s="3" t="s">
        <v>1012</v>
      </c>
      <c r="VUE3" s="3" t="s">
        <v>1012</v>
      </c>
      <c r="VUF3" s="3" t="s">
        <v>1012</v>
      </c>
      <c r="VUG3" s="3" t="s">
        <v>1012</v>
      </c>
      <c r="VUH3" s="3" t="s">
        <v>1012</v>
      </c>
      <c r="VUI3" s="3" t="s">
        <v>1012</v>
      </c>
      <c r="VUJ3" s="3" t="s">
        <v>1012</v>
      </c>
      <c r="VUK3" s="3" t="s">
        <v>1012</v>
      </c>
      <c r="VUL3" s="3" t="s">
        <v>1012</v>
      </c>
      <c r="VUM3" s="3" t="s">
        <v>1012</v>
      </c>
      <c r="VUN3" s="3" t="s">
        <v>1012</v>
      </c>
      <c r="VUO3" s="3" t="s">
        <v>1012</v>
      </c>
      <c r="VUP3" s="3" t="s">
        <v>1012</v>
      </c>
      <c r="VUQ3" s="3" t="s">
        <v>1012</v>
      </c>
      <c r="VUR3" s="3" t="s">
        <v>1012</v>
      </c>
      <c r="VUS3" s="3" t="s">
        <v>1012</v>
      </c>
      <c r="VUT3" s="3" t="s">
        <v>1012</v>
      </c>
      <c r="VUU3" s="3" t="s">
        <v>1012</v>
      </c>
      <c r="VUV3" s="3" t="s">
        <v>1012</v>
      </c>
      <c r="VUW3" s="3" t="s">
        <v>1012</v>
      </c>
      <c r="VUX3" s="3" t="s">
        <v>1012</v>
      </c>
      <c r="VUY3" s="3" t="s">
        <v>1012</v>
      </c>
      <c r="VUZ3" s="3" t="s">
        <v>1012</v>
      </c>
      <c r="VVA3" s="3" t="s">
        <v>1012</v>
      </c>
      <c r="VVB3" s="3" t="s">
        <v>1012</v>
      </c>
      <c r="VVC3" s="3" t="s">
        <v>1012</v>
      </c>
      <c r="VVD3" s="3" t="s">
        <v>1012</v>
      </c>
      <c r="VVE3" s="3" t="s">
        <v>1012</v>
      </c>
      <c r="VVF3" s="3" t="s">
        <v>1012</v>
      </c>
      <c r="VVG3" s="3" t="s">
        <v>1012</v>
      </c>
      <c r="VVH3" s="3" t="s">
        <v>1012</v>
      </c>
      <c r="VVI3" s="3" t="s">
        <v>1012</v>
      </c>
      <c r="VVJ3" s="3" t="s">
        <v>1012</v>
      </c>
      <c r="VVK3" s="3" t="s">
        <v>1012</v>
      </c>
      <c r="VVL3" s="3" t="s">
        <v>1012</v>
      </c>
      <c r="VVM3" s="3" t="s">
        <v>1012</v>
      </c>
      <c r="VVN3" s="3" t="s">
        <v>1012</v>
      </c>
      <c r="VVO3" s="3" t="s">
        <v>1012</v>
      </c>
      <c r="VVP3" s="3" t="s">
        <v>1012</v>
      </c>
      <c r="VVQ3" s="3" t="s">
        <v>1012</v>
      </c>
      <c r="VVR3" s="3" t="s">
        <v>1012</v>
      </c>
      <c r="VVS3" s="3" t="s">
        <v>1012</v>
      </c>
      <c r="VVT3" s="3" t="s">
        <v>1012</v>
      </c>
      <c r="VVU3" s="3" t="s">
        <v>1012</v>
      </c>
      <c r="VVV3" s="3" t="s">
        <v>1012</v>
      </c>
      <c r="VVW3" s="3" t="s">
        <v>1012</v>
      </c>
      <c r="VVX3" s="3" t="s">
        <v>1012</v>
      </c>
      <c r="VVY3" s="3" t="s">
        <v>1012</v>
      </c>
      <c r="VVZ3" s="3" t="s">
        <v>1012</v>
      </c>
      <c r="VWA3" s="3" t="s">
        <v>1012</v>
      </c>
      <c r="VWB3" s="3" t="s">
        <v>1012</v>
      </c>
      <c r="VWC3" s="3" t="s">
        <v>1012</v>
      </c>
      <c r="VWD3" s="3" t="s">
        <v>1012</v>
      </c>
      <c r="VWE3" s="3" t="s">
        <v>1012</v>
      </c>
      <c r="VWF3" s="3" t="s">
        <v>1012</v>
      </c>
      <c r="VWG3" s="3" t="s">
        <v>1012</v>
      </c>
      <c r="VWH3" s="3" t="s">
        <v>1012</v>
      </c>
      <c r="VWI3" s="3" t="s">
        <v>1012</v>
      </c>
      <c r="VWJ3" s="3" t="s">
        <v>1012</v>
      </c>
      <c r="VWK3" s="3" t="s">
        <v>1012</v>
      </c>
      <c r="VWL3" s="3" t="s">
        <v>1012</v>
      </c>
      <c r="VWM3" s="3" t="s">
        <v>1012</v>
      </c>
      <c r="VWN3" s="3" t="s">
        <v>1012</v>
      </c>
      <c r="VWO3" s="3" t="s">
        <v>1012</v>
      </c>
      <c r="VWP3" s="3" t="s">
        <v>1012</v>
      </c>
      <c r="VWQ3" s="3" t="s">
        <v>1012</v>
      </c>
      <c r="VWR3" s="3" t="s">
        <v>1012</v>
      </c>
      <c r="VWS3" s="3" t="s">
        <v>1012</v>
      </c>
      <c r="VWT3" s="3" t="s">
        <v>1012</v>
      </c>
      <c r="VWU3" s="3" t="s">
        <v>1012</v>
      </c>
      <c r="VWV3" s="3" t="s">
        <v>1012</v>
      </c>
      <c r="VWW3" s="3" t="s">
        <v>1012</v>
      </c>
      <c r="VWX3" s="3" t="s">
        <v>1012</v>
      </c>
      <c r="VWY3" s="3" t="s">
        <v>1012</v>
      </c>
      <c r="VWZ3" s="3" t="s">
        <v>1012</v>
      </c>
      <c r="VXA3" s="3" t="s">
        <v>1012</v>
      </c>
      <c r="VXB3" s="3" t="s">
        <v>1012</v>
      </c>
      <c r="VXC3" s="3" t="s">
        <v>1012</v>
      </c>
      <c r="VXD3" s="3" t="s">
        <v>1012</v>
      </c>
      <c r="VXE3" s="3" t="s">
        <v>1012</v>
      </c>
      <c r="VXF3" s="3" t="s">
        <v>1012</v>
      </c>
      <c r="VXG3" s="3" t="s">
        <v>1012</v>
      </c>
      <c r="VXH3" s="3" t="s">
        <v>1012</v>
      </c>
      <c r="VXI3" s="3" t="s">
        <v>1012</v>
      </c>
      <c r="VXJ3" s="3" t="s">
        <v>1012</v>
      </c>
      <c r="VXK3" s="3" t="s">
        <v>1012</v>
      </c>
      <c r="VXL3" s="3" t="s">
        <v>1012</v>
      </c>
      <c r="VXM3" s="3" t="s">
        <v>1012</v>
      </c>
      <c r="VXN3" s="3" t="s">
        <v>1012</v>
      </c>
      <c r="VXO3" s="3" t="s">
        <v>1012</v>
      </c>
      <c r="VXP3" s="3" t="s">
        <v>1012</v>
      </c>
      <c r="VXQ3" s="3" t="s">
        <v>1012</v>
      </c>
      <c r="VXR3" s="3" t="s">
        <v>1012</v>
      </c>
      <c r="VXS3" s="3" t="s">
        <v>1012</v>
      </c>
      <c r="VXT3" s="3" t="s">
        <v>1012</v>
      </c>
      <c r="VXU3" s="3" t="s">
        <v>1012</v>
      </c>
      <c r="VXV3" s="3" t="s">
        <v>1012</v>
      </c>
      <c r="VXW3" s="3" t="s">
        <v>1012</v>
      </c>
      <c r="VXX3" s="3" t="s">
        <v>1012</v>
      </c>
      <c r="VXY3" s="3" t="s">
        <v>1012</v>
      </c>
      <c r="VXZ3" s="3" t="s">
        <v>1012</v>
      </c>
      <c r="VYA3" s="3" t="s">
        <v>1012</v>
      </c>
      <c r="VYB3" s="3" t="s">
        <v>1012</v>
      </c>
      <c r="VYC3" s="3" t="s">
        <v>1012</v>
      </c>
      <c r="VYD3" s="3" t="s">
        <v>1012</v>
      </c>
      <c r="VYE3" s="3" t="s">
        <v>1012</v>
      </c>
      <c r="VYF3" s="3" t="s">
        <v>1012</v>
      </c>
      <c r="VYG3" s="3" t="s">
        <v>1012</v>
      </c>
      <c r="VYH3" s="3" t="s">
        <v>1012</v>
      </c>
      <c r="VYI3" s="3" t="s">
        <v>1012</v>
      </c>
      <c r="VYJ3" s="3" t="s">
        <v>1012</v>
      </c>
      <c r="VYK3" s="3" t="s">
        <v>1012</v>
      </c>
      <c r="VYL3" s="3" t="s">
        <v>1012</v>
      </c>
      <c r="VYM3" s="3" t="s">
        <v>1012</v>
      </c>
      <c r="VYN3" s="3" t="s">
        <v>1012</v>
      </c>
      <c r="VYO3" s="3" t="s">
        <v>1012</v>
      </c>
      <c r="VYP3" s="3" t="s">
        <v>1012</v>
      </c>
      <c r="VYQ3" s="3" t="s">
        <v>1012</v>
      </c>
      <c r="VYR3" s="3" t="s">
        <v>1012</v>
      </c>
      <c r="VYS3" s="3" t="s">
        <v>1012</v>
      </c>
      <c r="VYT3" s="3" t="s">
        <v>1012</v>
      </c>
      <c r="VYU3" s="3" t="s">
        <v>1012</v>
      </c>
      <c r="VYV3" s="3" t="s">
        <v>1012</v>
      </c>
      <c r="VYW3" s="3" t="s">
        <v>1012</v>
      </c>
      <c r="VYX3" s="3" t="s">
        <v>1012</v>
      </c>
      <c r="VYY3" s="3" t="s">
        <v>1012</v>
      </c>
      <c r="VYZ3" s="3" t="s">
        <v>1012</v>
      </c>
      <c r="VZA3" s="3" t="s">
        <v>1012</v>
      </c>
      <c r="VZB3" s="3" t="s">
        <v>1012</v>
      </c>
      <c r="VZC3" s="3" t="s">
        <v>1012</v>
      </c>
      <c r="VZD3" s="3" t="s">
        <v>1012</v>
      </c>
      <c r="VZE3" s="3" t="s">
        <v>1012</v>
      </c>
      <c r="VZF3" s="3" t="s">
        <v>1012</v>
      </c>
      <c r="VZG3" s="3" t="s">
        <v>1012</v>
      </c>
      <c r="VZH3" s="3" t="s">
        <v>1012</v>
      </c>
      <c r="VZI3" s="3" t="s">
        <v>1012</v>
      </c>
      <c r="VZJ3" s="3" t="s">
        <v>1012</v>
      </c>
      <c r="VZK3" s="3" t="s">
        <v>1012</v>
      </c>
      <c r="VZL3" s="3" t="s">
        <v>1012</v>
      </c>
      <c r="VZM3" s="3" t="s">
        <v>1012</v>
      </c>
      <c r="VZN3" s="3" t="s">
        <v>1012</v>
      </c>
      <c r="VZO3" s="3" t="s">
        <v>1012</v>
      </c>
      <c r="VZP3" s="3" t="s">
        <v>1012</v>
      </c>
      <c r="VZQ3" s="3" t="s">
        <v>1012</v>
      </c>
      <c r="VZR3" s="3" t="s">
        <v>1012</v>
      </c>
      <c r="VZS3" s="3" t="s">
        <v>1012</v>
      </c>
      <c r="VZT3" s="3" t="s">
        <v>1012</v>
      </c>
      <c r="VZU3" s="3" t="s">
        <v>1012</v>
      </c>
      <c r="VZV3" s="3" t="s">
        <v>1012</v>
      </c>
      <c r="VZW3" s="3" t="s">
        <v>1012</v>
      </c>
      <c r="VZX3" s="3" t="s">
        <v>1012</v>
      </c>
      <c r="VZY3" s="3" t="s">
        <v>1012</v>
      </c>
      <c r="VZZ3" s="3" t="s">
        <v>1012</v>
      </c>
      <c r="WAA3" s="3" t="s">
        <v>1012</v>
      </c>
      <c r="WAB3" s="3" t="s">
        <v>1012</v>
      </c>
      <c r="WAC3" s="3" t="s">
        <v>1012</v>
      </c>
      <c r="WAD3" s="3" t="s">
        <v>1012</v>
      </c>
      <c r="WAE3" s="3" t="s">
        <v>1012</v>
      </c>
      <c r="WAF3" s="3" t="s">
        <v>1012</v>
      </c>
      <c r="WAG3" s="3" t="s">
        <v>1012</v>
      </c>
      <c r="WAH3" s="3" t="s">
        <v>1012</v>
      </c>
      <c r="WAI3" s="3" t="s">
        <v>1012</v>
      </c>
      <c r="WAJ3" s="3" t="s">
        <v>1012</v>
      </c>
      <c r="WAK3" s="3" t="s">
        <v>1012</v>
      </c>
      <c r="WAL3" s="3" t="s">
        <v>1012</v>
      </c>
      <c r="WAM3" s="3" t="s">
        <v>1012</v>
      </c>
      <c r="WAN3" s="3" t="s">
        <v>1012</v>
      </c>
      <c r="WAO3" s="3" t="s">
        <v>1012</v>
      </c>
      <c r="WAP3" s="3" t="s">
        <v>1012</v>
      </c>
      <c r="WAQ3" s="3" t="s">
        <v>1012</v>
      </c>
      <c r="WAR3" s="3" t="s">
        <v>1012</v>
      </c>
      <c r="WAS3" s="3" t="s">
        <v>1012</v>
      </c>
      <c r="WAT3" s="3" t="s">
        <v>1012</v>
      </c>
      <c r="WAU3" s="3" t="s">
        <v>1012</v>
      </c>
      <c r="WAV3" s="3" t="s">
        <v>1012</v>
      </c>
      <c r="WAW3" s="3" t="s">
        <v>1012</v>
      </c>
      <c r="WAX3" s="3" t="s">
        <v>1012</v>
      </c>
      <c r="WAY3" s="3" t="s">
        <v>1012</v>
      </c>
      <c r="WAZ3" s="3" t="s">
        <v>1012</v>
      </c>
      <c r="WBA3" s="3" t="s">
        <v>1012</v>
      </c>
      <c r="WBB3" s="3" t="s">
        <v>1012</v>
      </c>
      <c r="WBC3" s="3" t="s">
        <v>1012</v>
      </c>
      <c r="WBD3" s="3" t="s">
        <v>1012</v>
      </c>
      <c r="WBE3" s="3" t="s">
        <v>1012</v>
      </c>
      <c r="WBF3" s="3" t="s">
        <v>1012</v>
      </c>
      <c r="WBG3" s="3" t="s">
        <v>1012</v>
      </c>
      <c r="WBH3" s="3" t="s">
        <v>1012</v>
      </c>
      <c r="WBI3" s="3" t="s">
        <v>1012</v>
      </c>
      <c r="WBJ3" s="3" t="s">
        <v>1012</v>
      </c>
      <c r="WBK3" s="3" t="s">
        <v>1012</v>
      </c>
      <c r="WBL3" s="3" t="s">
        <v>1012</v>
      </c>
      <c r="WBM3" s="3" t="s">
        <v>1012</v>
      </c>
      <c r="WBN3" s="3" t="s">
        <v>1012</v>
      </c>
      <c r="WBO3" s="3" t="s">
        <v>1012</v>
      </c>
      <c r="WBP3" s="3" t="s">
        <v>1012</v>
      </c>
      <c r="WBQ3" s="3" t="s">
        <v>1012</v>
      </c>
      <c r="WBR3" s="3" t="s">
        <v>1012</v>
      </c>
      <c r="WBS3" s="3" t="s">
        <v>1012</v>
      </c>
      <c r="WBT3" s="3" t="s">
        <v>1012</v>
      </c>
      <c r="WBU3" s="3" t="s">
        <v>1012</v>
      </c>
      <c r="WBV3" s="3" t="s">
        <v>1012</v>
      </c>
      <c r="WBW3" s="3" t="s">
        <v>1012</v>
      </c>
      <c r="WBX3" s="3" t="s">
        <v>1012</v>
      </c>
      <c r="WBY3" s="3" t="s">
        <v>1012</v>
      </c>
      <c r="WBZ3" s="3" t="s">
        <v>1012</v>
      </c>
      <c r="WCA3" s="3" t="s">
        <v>1012</v>
      </c>
      <c r="WCB3" s="3" t="s">
        <v>1012</v>
      </c>
      <c r="WCC3" s="3" t="s">
        <v>1012</v>
      </c>
      <c r="WCD3" s="3" t="s">
        <v>1012</v>
      </c>
      <c r="WCE3" s="3" t="s">
        <v>1012</v>
      </c>
      <c r="WCF3" s="3" t="s">
        <v>1012</v>
      </c>
      <c r="WCG3" s="3" t="s">
        <v>1012</v>
      </c>
      <c r="WCH3" s="3" t="s">
        <v>1012</v>
      </c>
      <c r="WCI3" s="3" t="s">
        <v>1012</v>
      </c>
      <c r="WCJ3" s="3" t="s">
        <v>1012</v>
      </c>
      <c r="WCK3" s="3" t="s">
        <v>1012</v>
      </c>
      <c r="WCL3" s="3" t="s">
        <v>1012</v>
      </c>
      <c r="WCM3" s="3" t="s">
        <v>1012</v>
      </c>
      <c r="WCN3" s="3" t="s">
        <v>1012</v>
      </c>
      <c r="WCO3" s="3" t="s">
        <v>1012</v>
      </c>
      <c r="WCP3" s="3" t="s">
        <v>1012</v>
      </c>
      <c r="WCQ3" s="3" t="s">
        <v>1012</v>
      </c>
      <c r="WCR3" s="3" t="s">
        <v>1012</v>
      </c>
      <c r="WCS3" s="3" t="s">
        <v>1012</v>
      </c>
      <c r="WCT3" s="3" t="s">
        <v>1012</v>
      </c>
      <c r="WCU3" s="3" t="s">
        <v>1012</v>
      </c>
      <c r="WCV3" s="3" t="s">
        <v>1012</v>
      </c>
      <c r="WCW3" s="3" t="s">
        <v>1012</v>
      </c>
      <c r="WCX3" s="3" t="s">
        <v>1012</v>
      </c>
      <c r="WCY3" s="3" t="s">
        <v>1012</v>
      </c>
      <c r="WCZ3" s="3" t="s">
        <v>1012</v>
      </c>
      <c r="WDA3" s="3" t="s">
        <v>1012</v>
      </c>
      <c r="WDB3" s="3" t="s">
        <v>1012</v>
      </c>
      <c r="WDC3" s="3" t="s">
        <v>1012</v>
      </c>
      <c r="WDD3" s="3" t="s">
        <v>1012</v>
      </c>
      <c r="WDE3" s="3" t="s">
        <v>1012</v>
      </c>
      <c r="WDF3" s="3" t="s">
        <v>1012</v>
      </c>
      <c r="WDG3" s="3" t="s">
        <v>1012</v>
      </c>
      <c r="WDH3" s="3" t="s">
        <v>1012</v>
      </c>
      <c r="WDI3" s="3" t="s">
        <v>1012</v>
      </c>
      <c r="WDJ3" s="3" t="s">
        <v>1012</v>
      </c>
      <c r="WDK3" s="3" t="s">
        <v>1012</v>
      </c>
      <c r="WDL3" s="3" t="s">
        <v>1012</v>
      </c>
      <c r="WDM3" s="3" t="s">
        <v>1012</v>
      </c>
      <c r="WDN3" s="3" t="s">
        <v>1012</v>
      </c>
      <c r="WDO3" s="3" t="s">
        <v>1012</v>
      </c>
      <c r="WDP3" s="3" t="s">
        <v>1012</v>
      </c>
      <c r="WDQ3" s="3" t="s">
        <v>1012</v>
      </c>
      <c r="WDR3" s="3" t="s">
        <v>1012</v>
      </c>
      <c r="WDS3" s="3" t="s">
        <v>1012</v>
      </c>
      <c r="WDT3" s="3" t="s">
        <v>1012</v>
      </c>
      <c r="WDU3" s="3" t="s">
        <v>1012</v>
      </c>
      <c r="WDV3" s="3" t="s">
        <v>1012</v>
      </c>
      <c r="WDW3" s="3" t="s">
        <v>1012</v>
      </c>
      <c r="WDX3" s="3" t="s">
        <v>1012</v>
      </c>
      <c r="WDY3" s="3" t="s">
        <v>1012</v>
      </c>
      <c r="WDZ3" s="3" t="s">
        <v>1012</v>
      </c>
      <c r="WEA3" s="3" t="s">
        <v>1012</v>
      </c>
      <c r="WEB3" s="3" t="s">
        <v>1012</v>
      </c>
      <c r="WEC3" s="3" t="s">
        <v>1012</v>
      </c>
      <c r="WED3" s="3" t="s">
        <v>1012</v>
      </c>
      <c r="WEE3" s="3" t="s">
        <v>1012</v>
      </c>
      <c r="WEF3" s="3" t="s">
        <v>1012</v>
      </c>
      <c r="WEG3" s="3" t="s">
        <v>1012</v>
      </c>
      <c r="WEH3" s="3" t="s">
        <v>1012</v>
      </c>
      <c r="WEI3" s="3" t="s">
        <v>1012</v>
      </c>
      <c r="WEJ3" s="3" t="s">
        <v>1012</v>
      </c>
      <c r="WEK3" s="3" t="s">
        <v>1012</v>
      </c>
      <c r="WEL3" s="3" t="s">
        <v>1012</v>
      </c>
      <c r="WEM3" s="3" t="s">
        <v>1012</v>
      </c>
      <c r="WEN3" s="3" t="s">
        <v>1012</v>
      </c>
      <c r="WEO3" s="3" t="s">
        <v>1012</v>
      </c>
      <c r="WEP3" s="3" t="s">
        <v>1012</v>
      </c>
      <c r="WEQ3" s="3" t="s">
        <v>1012</v>
      </c>
      <c r="WER3" s="3" t="s">
        <v>1012</v>
      </c>
      <c r="WES3" s="3" t="s">
        <v>1012</v>
      </c>
      <c r="WET3" s="3" t="s">
        <v>1012</v>
      </c>
      <c r="WEU3" s="3" t="s">
        <v>1012</v>
      </c>
      <c r="WEV3" s="3" t="s">
        <v>1012</v>
      </c>
      <c r="WEW3" s="3" t="s">
        <v>1012</v>
      </c>
      <c r="WEX3" s="3" t="s">
        <v>1012</v>
      </c>
      <c r="WEY3" s="3" t="s">
        <v>1012</v>
      </c>
      <c r="WEZ3" s="3" t="s">
        <v>1012</v>
      </c>
      <c r="WFA3" s="3" t="s">
        <v>1012</v>
      </c>
      <c r="WFB3" s="3" t="s">
        <v>1012</v>
      </c>
      <c r="WFC3" s="3" t="s">
        <v>1012</v>
      </c>
      <c r="WFD3" s="3" t="s">
        <v>1012</v>
      </c>
      <c r="WFE3" s="3" t="s">
        <v>1012</v>
      </c>
      <c r="WFF3" s="3" t="s">
        <v>1012</v>
      </c>
      <c r="WFG3" s="3" t="s">
        <v>1012</v>
      </c>
      <c r="WFH3" s="3" t="s">
        <v>1012</v>
      </c>
      <c r="WFI3" s="3" t="s">
        <v>1012</v>
      </c>
      <c r="WFJ3" s="3" t="s">
        <v>1012</v>
      </c>
      <c r="WFK3" s="3" t="s">
        <v>1012</v>
      </c>
      <c r="WFL3" s="3" t="s">
        <v>1012</v>
      </c>
      <c r="WFM3" s="3" t="s">
        <v>1012</v>
      </c>
      <c r="WFN3" s="3" t="s">
        <v>1012</v>
      </c>
      <c r="WFO3" s="3" t="s">
        <v>1012</v>
      </c>
      <c r="WFP3" s="3" t="s">
        <v>1012</v>
      </c>
      <c r="WFQ3" s="3" t="s">
        <v>1012</v>
      </c>
      <c r="WFR3" s="3" t="s">
        <v>1012</v>
      </c>
      <c r="WFS3" s="3" t="s">
        <v>1012</v>
      </c>
      <c r="WFT3" s="3" t="s">
        <v>1012</v>
      </c>
      <c r="WFU3" s="3" t="s">
        <v>1012</v>
      </c>
      <c r="WFV3" s="3" t="s">
        <v>1012</v>
      </c>
      <c r="WFW3" s="3" t="s">
        <v>1012</v>
      </c>
      <c r="WFX3" s="3" t="s">
        <v>1012</v>
      </c>
      <c r="WFY3" s="3" t="s">
        <v>1012</v>
      </c>
      <c r="WFZ3" s="3" t="s">
        <v>1012</v>
      </c>
      <c r="WGA3" s="3" t="s">
        <v>1012</v>
      </c>
      <c r="WGB3" s="3" t="s">
        <v>1012</v>
      </c>
      <c r="WGC3" s="3" t="s">
        <v>1012</v>
      </c>
      <c r="WGD3" s="3" t="s">
        <v>1012</v>
      </c>
      <c r="WGE3" s="3" t="s">
        <v>1012</v>
      </c>
      <c r="WGF3" s="3" t="s">
        <v>1012</v>
      </c>
      <c r="WGG3" s="3" t="s">
        <v>1012</v>
      </c>
      <c r="WGH3" s="3" t="s">
        <v>1012</v>
      </c>
      <c r="WGI3" s="3" t="s">
        <v>1012</v>
      </c>
      <c r="WGJ3" s="3" t="s">
        <v>1012</v>
      </c>
      <c r="WGK3" s="3" t="s">
        <v>1012</v>
      </c>
      <c r="WGL3" s="3" t="s">
        <v>1012</v>
      </c>
      <c r="WGM3" s="3" t="s">
        <v>1012</v>
      </c>
      <c r="WGN3" s="3" t="s">
        <v>1012</v>
      </c>
      <c r="WGO3" s="3" t="s">
        <v>1012</v>
      </c>
      <c r="WGP3" s="3" t="s">
        <v>1012</v>
      </c>
      <c r="WGQ3" s="3" t="s">
        <v>1012</v>
      </c>
      <c r="WGR3" s="3" t="s">
        <v>1012</v>
      </c>
      <c r="WGS3" s="3" t="s">
        <v>1012</v>
      </c>
      <c r="WGT3" s="3" t="s">
        <v>1012</v>
      </c>
      <c r="WGU3" s="3" t="s">
        <v>1012</v>
      </c>
      <c r="WGV3" s="3" t="s">
        <v>1012</v>
      </c>
      <c r="WGW3" s="3" t="s">
        <v>1012</v>
      </c>
      <c r="WGX3" s="3" t="s">
        <v>1012</v>
      </c>
      <c r="WGY3" s="3" t="s">
        <v>1012</v>
      </c>
      <c r="WGZ3" s="3" t="s">
        <v>1012</v>
      </c>
      <c r="WHA3" s="3" t="s">
        <v>1012</v>
      </c>
      <c r="WHB3" s="3" t="s">
        <v>1012</v>
      </c>
      <c r="WHC3" s="3" t="s">
        <v>1012</v>
      </c>
      <c r="WHD3" s="3" t="s">
        <v>1012</v>
      </c>
      <c r="WHE3" s="3" t="s">
        <v>1012</v>
      </c>
      <c r="WHF3" s="3" t="s">
        <v>1012</v>
      </c>
      <c r="WHG3" s="3" t="s">
        <v>1012</v>
      </c>
      <c r="WHH3" s="3" t="s">
        <v>1012</v>
      </c>
      <c r="WHI3" s="3" t="s">
        <v>1012</v>
      </c>
      <c r="WHJ3" s="3" t="s">
        <v>1012</v>
      </c>
      <c r="WHK3" s="3" t="s">
        <v>1012</v>
      </c>
      <c r="WHL3" s="3" t="s">
        <v>1012</v>
      </c>
      <c r="WHM3" s="3" t="s">
        <v>1012</v>
      </c>
      <c r="WHN3" s="3" t="s">
        <v>1012</v>
      </c>
      <c r="WHO3" s="3" t="s">
        <v>1012</v>
      </c>
      <c r="WHP3" s="3" t="s">
        <v>1012</v>
      </c>
      <c r="WHQ3" s="3" t="s">
        <v>1012</v>
      </c>
      <c r="WHR3" s="3" t="s">
        <v>1012</v>
      </c>
      <c r="WHS3" s="3" t="s">
        <v>1012</v>
      </c>
      <c r="WHT3" s="3" t="s">
        <v>1012</v>
      </c>
      <c r="WHU3" s="3" t="s">
        <v>1012</v>
      </c>
      <c r="WHV3" s="3" t="s">
        <v>1012</v>
      </c>
      <c r="WHW3" s="3" t="s">
        <v>1012</v>
      </c>
      <c r="WHX3" s="3" t="s">
        <v>1012</v>
      </c>
      <c r="WHY3" s="3" t="s">
        <v>1012</v>
      </c>
      <c r="WHZ3" s="3" t="s">
        <v>1012</v>
      </c>
      <c r="WIA3" s="3" t="s">
        <v>1012</v>
      </c>
      <c r="WIB3" s="3" t="s">
        <v>1012</v>
      </c>
      <c r="WIC3" s="3" t="s">
        <v>1012</v>
      </c>
      <c r="WID3" s="3" t="s">
        <v>1012</v>
      </c>
      <c r="WIE3" s="3" t="s">
        <v>1012</v>
      </c>
      <c r="WIF3" s="3" t="s">
        <v>1012</v>
      </c>
      <c r="WIG3" s="3" t="s">
        <v>1012</v>
      </c>
      <c r="WIH3" s="3" t="s">
        <v>1012</v>
      </c>
      <c r="WII3" s="3" t="s">
        <v>1012</v>
      </c>
      <c r="WIJ3" s="3" t="s">
        <v>1012</v>
      </c>
      <c r="WIK3" s="3" t="s">
        <v>1012</v>
      </c>
      <c r="WIL3" s="3" t="s">
        <v>1012</v>
      </c>
      <c r="WIM3" s="3" t="s">
        <v>1012</v>
      </c>
      <c r="WIN3" s="3" t="s">
        <v>1012</v>
      </c>
      <c r="WIO3" s="3" t="s">
        <v>1012</v>
      </c>
      <c r="WIP3" s="3" t="s">
        <v>1012</v>
      </c>
      <c r="WIQ3" s="3" t="s">
        <v>1012</v>
      </c>
      <c r="WIR3" s="3" t="s">
        <v>1012</v>
      </c>
      <c r="WIS3" s="3" t="s">
        <v>1012</v>
      </c>
      <c r="WIT3" s="3" t="s">
        <v>1012</v>
      </c>
      <c r="WIU3" s="3" t="s">
        <v>1012</v>
      </c>
      <c r="WIV3" s="3" t="s">
        <v>1012</v>
      </c>
      <c r="WIW3" s="3" t="s">
        <v>1012</v>
      </c>
      <c r="WIX3" s="3" t="s">
        <v>1012</v>
      </c>
      <c r="WIY3" s="3" t="s">
        <v>1012</v>
      </c>
      <c r="WIZ3" s="3" t="s">
        <v>1012</v>
      </c>
      <c r="WJA3" s="3" t="s">
        <v>1012</v>
      </c>
      <c r="WJB3" s="3" t="s">
        <v>1012</v>
      </c>
      <c r="WJC3" s="3" t="s">
        <v>1012</v>
      </c>
      <c r="WJD3" s="3" t="s">
        <v>1012</v>
      </c>
      <c r="WJE3" s="3" t="s">
        <v>1012</v>
      </c>
      <c r="WJF3" s="3" t="s">
        <v>1012</v>
      </c>
      <c r="WJG3" s="3" t="s">
        <v>1012</v>
      </c>
      <c r="WJH3" s="3" t="s">
        <v>1012</v>
      </c>
      <c r="WJI3" s="3" t="s">
        <v>1012</v>
      </c>
      <c r="WJJ3" s="3" t="s">
        <v>1012</v>
      </c>
      <c r="WJK3" s="3" t="s">
        <v>1012</v>
      </c>
      <c r="WJL3" s="3" t="s">
        <v>1012</v>
      </c>
      <c r="WJM3" s="3" t="s">
        <v>1012</v>
      </c>
      <c r="WJN3" s="3" t="s">
        <v>1012</v>
      </c>
      <c r="WJO3" s="3" t="s">
        <v>1012</v>
      </c>
      <c r="WJP3" s="3" t="s">
        <v>1012</v>
      </c>
      <c r="WJQ3" s="3" t="s">
        <v>1012</v>
      </c>
      <c r="WJR3" s="3" t="s">
        <v>1012</v>
      </c>
      <c r="WJS3" s="3" t="s">
        <v>1012</v>
      </c>
      <c r="WJT3" s="3" t="s">
        <v>1012</v>
      </c>
      <c r="WJU3" s="3" t="s">
        <v>1012</v>
      </c>
      <c r="WJV3" s="3" t="s">
        <v>1012</v>
      </c>
      <c r="WJW3" s="3" t="s">
        <v>1012</v>
      </c>
      <c r="WJX3" s="3" t="s">
        <v>1012</v>
      </c>
      <c r="WJY3" s="3" t="s">
        <v>1012</v>
      </c>
      <c r="WJZ3" s="3" t="s">
        <v>1012</v>
      </c>
      <c r="WKA3" s="3" t="s">
        <v>1012</v>
      </c>
      <c r="WKB3" s="3" t="s">
        <v>1012</v>
      </c>
      <c r="WKC3" s="3" t="s">
        <v>1012</v>
      </c>
      <c r="WKD3" s="3" t="s">
        <v>1012</v>
      </c>
      <c r="WKE3" s="3" t="s">
        <v>1012</v>
      </c>
      <c r="WKF3" s="3" t="s">
        <v>1012</v>
      </c>
      <c r="WKG3" s="3" t="s">
        <v>1012</v>
      </c>
      <c r="WKH3" s="3" t="s">
        <v>1012</v>
      </c>
      <c r="WKI3" s="3" t="s">
        <v>1012</v>
      </c>
      <c r="WKJ3" s="3" t="s">
        <v>1012</v>
      </c>
      <c r="WKK3" s="3" t="s">
        <v>1012</v>
      </c>
      <c r="WKL3" s="3" t="s">
        <v>1012</v>
      </c>
      <c r="WKM3" s="3" t="s">
        <v>1012</v>
      </c>
      <c r="WKN3" s="3" t="s">
        <v>1012</v>
      </c>
      <c r="WKO3" s="3" t="s">
        <v>1012</v>
      </c>
      <c r="WKP3" s="3" t="s">
        <v>1012</v>
      </c>
      <c r="WKQ3" s="3" t="s">
        <v>1012</v>
      </c>
      <c r="WKR3" s="3" t="s">
        <v>1012</v>
      </c>
      <c r="WKS3" s="3" t="s">
        <v>1012</v>
      </c>
      <c r="WKT3" s="3" t="s">
        <v>1012</v>
      </c>
      <c r="WKU3" s="3" t="s">
        <v>1012</v>
      </c>
      <c r="WKV3" s="3" t="s">
        <v>1012</v>
      </c>
      <c r="WKW3" s="3" t="s">
        <v>1012</v>
      </c>
      <c r="WKX3" s="3" t="s">
        <v>1012</v>
      </c>
      <c r="WKY3" s="3" t="s">
        <v>1012</v>
      </c>
      <c r="WKZ3" s="3" t="s">
        <v>1012</v>
      </c>
      <c r="WLA3" s="3" t="s">
        <v>1012</v>
      </c>
      <c r="WLB3" s="3" t="s">
        <v>1012</v>
      </c>
      <c r="WLC3" s="3" t="s">
        <v>1012</v>
      </c>
      <c r="WLD3" s="3" t="s">
        <v>1012</v>
      </c>
      <c r="WLE3" s="3" t="s">
        <v>1012</v>
      </c>
      <c r="WLF3" s="3" t="s">
        <v>1012</v>
      </c>
      <c r="WLG3" s="3" t="s">
        <v>1012</v>
      </c>
      <c r="WLH3" s="3" t="s">
        <v>1012</v>
      </c>
      <c r="WLI3" s="3" t="s">
        <v>1012</v>
      </c>
      <c r="WLJ3" s="3" t="s">
        <v>1012</v>
      </c>
      <c r="WLK3" s="3" t="s">
        <v>1012</v>
      </c>
      <c r="WLL3" s="3" t="s">
        <v>1012</v>
      </c>
      <c r="WLM3" s="3" t="s">
        <v>1012</v>
      </c>
      <c r="WLN3" s="3" t="s">
        <v>1012</v>
      </c>
      <c r="WLO3" s="3" t="s">
        <v>1012</v>
      </c>
      <c r="WLP3" s="3" t="s">
        <v>1012</v>
      </c>
      <c r="WLQ3" s="3" t="s">
        <v>1012</v>
      </c>
      <c r="WLR3" s="3" t="s">
        <v>1012</v>
      </c>
      <c r="WLS3" s="3" t="s">
        <v>1012</v>
      </c>
      <c r="WLT3" s="3" t="s">
        <v>1012</v>
      </c>
      <c r="WLU3" s="3" t="s">
        <v>1012</v>
      </c>
      <c r="WLV3" s="3" t="s">
        <v>1012</v>
      </c>
      <c r="WLW3" s="3" t="s">
        <v>1012</v>
      </c>
      <c r="WLX3" s="3" t="s">
        <v>1012</v>
      </c>
      <c r="WLY3" s="3" t="s">
        <v>1012</v>
      </c>
      <c r="WLZ3" s="3" t="s">
        <v>1012</v>
      </c>
      <c r="WMA3" s="3" t="s">
        <v>1012</v>
      </c>
      <c r="WMB3" s="3" t="s">
        <v>1012</v>
      </c>
      <c r="WMC3" s="3" t="s">
        <v>1012</v>
      </c>
      <c r="WMD3" s="3" t="s">
        <v>1012</v>
      </c>
      <c r="WME3" s="3" t="s">
        <v>1012</v>
      </c>
      <c r="WMF3" s="3" t="s">
        <v>1012</v>
      </c>
      <c r="WMG3" s="3" t="s">
        <v>1012</v>
      </c>
      <c r="WMH3" s="3" t="s">
        <v>1012</v>
      </c>
      <c r="WMI3" s="3" t="s">
        <v>1012</v>
      </c>
      <c r="WMJ3" s="3" t="s">
        <v>1012</v>
      </c>
      <c r="WMK3" s="3" t="s">
        <v>1012</v>
      </c>
      <c r="WML3" s="3" t="s">
        <v>1012</v>
      </c>
      <c r="WMM3" s="3" t="s">
        <v>1012</v>
      </c>
      <c r="WMN3" s="3" t="s">
        <v>1012</v>
      </c>
      <c r="WMO3" s="3" t="s">
        <v>1012</v>
      </c>
      <c r="WMP3" s="3" t="s">
        <v>1012</v>
      </c>
      <c r="WMQ3" s="3" t="s">
        <v>1012</v>
      </c>
      <c r="WMR3" s="3" t="s">
        <v>1012</v>
      </c>
      <c r="WMS3" s="3" t="s">
        <v>1012</v>
      </c>
      <c r="WMT3" s="3" t="s">
        <v>1012</v>
      </c>
      <c r="WMU3" s="3" t="s">
        <v>1012</v>
      </c>
      <c r="WMV3" s="3" t="s">
        <v>1012</v>
      </c>
      <c r="WMW3" s="3" t="s">
        <v>1012</v>
      </c>
      <c r="WMX3" s="3" t="s">
        <v>1012</v>
      </c>
      <c r="WMY3" s="3" t="s">
        <v>1012</v>
      </c>
      <c r="WMZ3" s="3" t="s">
        <v>1012</v>
      </c>
      <c r="WNA3" s="3" t="s">
        <v>1012</v>
      </c>
      <c r="WNB3" s="3" t="s">
        <v>1012</v>
      </c>
      <c r="WNC3" s="3" t="s">
        <v>1012</v>
      </c>
      <c r="WND3" s="3" t="s">
        <v>1012</v>
      </c>
      <c r="WNE3" s="3" t="s">
        <v>1012</v>
      </c>
      <c r="WNF3" s="3" t="s">
        <v>1012</v>
      </c>
      <c r="WNG3" s="3" t="s">
        <v>1012</v>
      </c>
      <c r="WNH3" s="3" t="s">
        <v>1012</v>
      </c>
      <c r="WNI3" s="3" t="s">
        <v>1012</v>
      </c>
      <c r="WNJ3" s="3" t="s">
        <v>1012</v>
      </c>
      <c r="WNK3" s="3" t="s">
        <v>1012</v>
      </c>
      <c r="WNL3" s="3" t="s">
        <v>1012</v>
      </c>
      <c r="WNM3" s="3" t="s">
        <v>1012</v>
      </c>
      <c r="WNN3" s="3" t="s">
        <v>1012</v>
      </c>
      <c r="WNO3" s="3" t="s">
        <v>1012</v>
      </c>
      <c r="WNP3" s="3" t="s">
        <v>1012</v>
      </c>
      <c r="WNQ3" s="3" t="s">
        <v>1012</v>
      </c>
      <c r="WNR3" s="3" t="s">
        <v>1012</v>
      </c>
      <c r="WNS3" s="3" t="s">
        <v>1012</v>
      </c>
      <c r="WNT3" s="3" t="s">
        <v>1012</v>
      </c>
      <c r="WNU3" s="3" t="s">
        <v>1012</v>
      </c>
      <c r="WNV3" s="3" t="s">
        <v>1012</v>
      </c>
      <c r="WNW3" s="3" t="s">
        <v>1012</v>
      </c>
      <c r="WNX3" s="3" t="s">
        <v>1012</v>
      </c>
      <c r="WNY3" s="3" t="s">
        <v>1012</v>
      </c>
      <c r="WNZ3" s="3" t="s">
        <v>1012</v>
      </c>
      <c r="WOA3" s="3" t="s">
        <v>1012</v>
      </c>
      <c r="WOB3" s="3" t="s">
        <v>1012</v>
      </c>
      <c r="WOC3" s="3" t="s">
        <v>1012</v>
      </c>
      <c r="WOD3" s="3" t="s">
        <v>1012</v>
      </c>
      <c r="WOE3" s="3" t="s">
        <v>1012</v>
      </c>
      <c r="WOF3" s="3" t="s">
        <v>1012</v>
      </c>
      <c r="WOG3" s="3" t="s">
        <v>1012</v>
      </c>
      <c r="WOH3" s="3" t="s">
        <v>1012</v>
      </c>
      <c r="WOI3" s="3" t="s">
        <v>1012</v>
      </c>
      <c r="WOJ3" s="3" t="s">
        <v>1012</v>
      </c>
      <c r="WOK3" s="3" t="s">
        <v>1012</v>
      </c>
      <c r="WOL3" s="3" t="s">
        <v>1012</v>
      </c>
      <c r="WOM3" s="3" t="s">
        <v>1012</v>
      </c>
      <c r="WON3" s="3" t="s">
        <v>1012</v>
      </c>
      <c r="WOO3" s="3" t="s">
        <v>1012</v>
      </c>
      <c r="WOP3" s="3" t="s">
        <v>1012</v>
      </c>
      <c r="WOQ3" s="3" t="s">
        <v>1012</v>
      </c>
      <c r="WOR3" s="3" t="s">
        <v>1012</v>
      </c>
      <c r="WOS3" s="3" t="s">
        <v>1012</v>
      </c>
      <c r="WOT3" s="3" t="s">
        <v>1012</v>
      </c>
      <c r="WOU3" s="3" t="s">
        <v>1012</v>
      </c>
      <c r="WOV3" s="3" t="s">
        <v>1012</v>
      </c>
      <c r="WOW3" s="3" t="s">
        <v>1012</v>
      </c>
      <c r="WOX3" s="3" t="s">
        <v>1012</v>
      </c>
      <c r="WOY3" s="3" t="s">
        <v>1012</v>
      </c>
      <c r="WOZ3" s="3" t="s">
        <v>1012</v>
      </c>
      <c r="WPA3" s="3" t="s">
        <v>1012</v>
      </c>
      <c r="WPB3" s="3" t="s">
        <v>1012</v>
      </c>
      <c r="WPC3" s="3" t="s">
        <v>1012</v>
      </c>
      <c r="WPD3" s="3" t="s">
        <v>1012</v>
      </c>
      <c r="WPE3" s="3" t="s">
        <v>1012</v>
      </c>
      <c r="WPF3" s="3" t="s">
        <v>1012</v>
      </c>
      <c r="WPG3" s="3" t="s">
        <v>1012</v>
      </c>
      <c r="WPH3" s="3" t="s">
        <v>1012</v>
      </c>
      <c r="WPI3" s="3" t="s">
        <v>1012</v>
      </c>
      <c r="WPJ3" s="3" t="s">
        <v>1012</v>
      </c>
      <c r="WPK3" s="3" t="s">
        <v>1012</v>
      </c>
      <c r="WPL3" s="3" t="s">
        <v>1012</v>
      </c>
      <c r="WPM3" s="3" t="s">
        <v>1012</v>
      </c>
      <c r="WPN3" s="3" t="s">
        <v>1012</v>
      </c>
      <c r="WPO3" s="3" t="s">
        <v>1012</v>
      </c>
      <c r="WPP3" s="3" t="s">
        <v>1012</v>
      </c>
      <c r="WPQ3" s="3" t="s">
        <v>1012</v>
      </c>
      <c r="WPR3" s="3" t="s">
        <v>1012</v>
      </c>
      <c r="WPS3" s="3" t="s">
        <v>1012</v>
      </c>
      <c r="WPT3" s="3" t="s">
        <v>1012</v>
      </c>
      <c r="WPU3" s="3" t="s">
        <v>1012</v>
      </c>
      <c r="WPV3" s="3" t="s">
        <v>1012</v>
      </c>
      <c r="WPW3" s="3" t="s">
        <v>1012</v>
      </c>
      <c r="WPX3" s="3" t="s">
        <v>1012</v>
      </c>
      <c r="WPY3" s="3" t="s">
        <v>1012</v>
      </c>
      <c r="WPZ3" s="3" t="s">
        <v>1012</v>
      </c>
      <c r="WQA3" s="3" t="s">
        <v>1012</v>
      </c>
      <c r="WQB3" s="3" t="s">
        <v>1012</v>
      </c>
      <c r="WQC3" s="3" t="s">
        <v>1012</v>
      </c>
      <c r="WQD3" s="3" t="s">
        <v>1012</v>
      </c>
      <c r="WQE3" s="3" t="s">
        <v>1012</v>
      </c>
      <c r="WQF3" s="3" t="s">
        <v>1012</v>
      </c>
      <c r="WQG3" s="3" t="s">
        <v>1012</v>
      </c>
      <c r="WQH3" s="3" t="s">
        <v>1012</v>
      </c>
      <c r="WQI3" s="3" t="s">
        <v>1012</v>
      </c>
      <c r="WQJ3" s="3" t="s">
        <v>1012</v>
      </c>
      <c r="WQK3" s="3" t="s">
        <v>1012</v>
      </c>
      <c r="WQL3" s="3" t="s">
        <v>1012</v>
      </c>
      <c r="WQM3" s="3" t="s">
        <v>1012</v>
      </c>
      <c r="WQN3" s="3" t="s">
        <v>1012</v>
      </c>
      <c r="WQO3" s="3" t="s">
        <v>1012</v>
      </c>
      <c r="WQP3" s="3" t="s">
        <v>1012</v>
      </c>
      <c r="WQQ3" s="3" t="s">
        <v>1012</v>
      </c>
      <c r="WQR3" s="3" t="s">
        <v>1012</v>
      </c>
      <c r="WQS3" s="3" t="s">
        <v>1012</v>
      </c>
      <c r="WQT3" s="3" t="s">
        <v>1012</v>
      </c>
      <c r="WQU3" s="3" t="s">
        <v>1012</v>
      </c>
      <c r="WQV3" s="3" t="s">
        <v>1012</v>
      </c>
      <c r="WQW3" s="3" t="s">
        <v>1012</v>
      </c>
      <c r="WQX3" s="3" t="s">
        <v>1012</v>
      </c>
      <c r="WQY3" s="3" t="s">
        <v>1012</v>
      </c>
      <c r="WQZ3" s="3" t="s">
        <v>1012</v>
      </c>
      <c r="WRA3" s="3" t="s">
        <v>1012</v>
      </c>
      <c r="WRB3" s="3" t="s">
        <v>1012</v>
      </c>
      <c r="WRC3" s="3" t="s">
        <v>1012</v>
      </c>
      <c r="WRD3" s="3" t="s">
        <v>1012</v>
      </c>
      <c r="WRE3" s="3" t="s">
        <v>1012</v>
      </c>
      <c r="WRF3" s="3" t="s">
        <v>1012</v>
      </c>
      <c r="WRG3" s="3" t="s">
        <v>1012</v>
      </c>
      <c r="WRH3" s="3" t="s">
        <v>1012</v>
      </c>
      <c r="WRI3" s="3" t="s">
        <v>1012</v>
      </c>
      <c r="WRJ3" s="3" t="s">
        <v>1012</v>
      </c>
      <c r="WRK3" s="3" t="s">
        <v>1012</v>
      </c>
      <c r="WRL3" s="3" t="s">
        <v>1012</v>
      </c>
      <c r="WRM3" s="3" t="s">
        <v>1012</v>
      </c>
      <c r="WRN3" s="3" t="s">
        <v>1012</v>
      </c>
      <c r="WRO3" s="3" t="s">
        <v>1012</v>
      </c>
      <c r="WRP3" s="3" t="s">
        <v>1012</v>
      </c>
      <c r="WRQ3" s="3" t="s">
        <v>1012</v>
      </c>
      <c r="WRR3" s="3" t="s">
        <v>1012</v>
      </c>
      <c r="WRS3" s="3" t="s">
        <v>1012</v>
      </c>
      <c r="WRT3" s="3" t="s">
        <v>1012</v>
      </c>
      <c r="WRU3" s="3" t="s">
        <v>1012</v>
      </c>
      <c r="WRV3" s="3" t="s">
        <v>1012</v>
      </c>
      <c r="WRW3" s="3" t="s">
        <v>1012</v>
      </c>
      <c r="WRX3" s="3" t="s">
        <v>1012</v>
      </c>
      <c r="WRY3" s="3" t="s">
        <v>1012</v>
      </c>
      <c r="WRZ3" s="3" t="s">
        <v>1012</v>
      </c>
      <c r="WSA3" s="3" t="s">
        <v>1012</v>
      </c>
      <c r="WSB3" s="3" t="s">
        <v>1012</v>
      </c>
      <c r="WSC3" s="3" t="s">
        <v>1012</v>
      </c>
      <c r="WSD3" s="3" t="s">
        <v>1012</v>
      </c>
      <c r="WSE3" s="3" t="s">
        <v>1012</v>
      </c>
      <c r="WSF3" s="3" t="s">
        <v>1012</v>
      </c>
      <c r="WSG3" s="3" t="s">
        <v>1012</v>
      </c>
      <c r="WSH3" s="3" t="s">
        <v>1012</v>
      </c>
      <c r="WSI3" s="3" t="s">
        <v>1012</v>
      </c>
      <c r="WSJ3" s="3" t="s">
        <v>1012</v>
      </c>
      <c r="WSK3" s="3" t="s">
        <v>1012</v>
      </c>
      <c r="WSL3" s="3" t="s">
        <v>1012</v>
      </c>
      <c r="WSM3" s="3" t="s">
        <v>1012</v>
      </c>
      <c r="WSN3" s="3" t="s">
        <v>1012</v>
      </c>
      <c r="WSO3" s="3" t="s">
        <v>1012</v>
      </c>
      <c r="WSP3" s="3" t="s">
        <v>1012</v>
      </c>
      <c r="WSQ3" s="3" t="s">
        <v>1012</v>
      </c>
      <c r="WSR3" s="3" t="s">
        <v>1012</v>
      </c>
      <c r="WSS3" s="3" t="s">
        <v>1012</v>
      </c>
      <c r="WST3" s="3" t="s">
        <v>1012</v>
      </c>
      <c r="WSU3" s="3" t="s">
        <v>1012</v>
      </c>
      <c r="WSV3" s="3" t="s">
        <v>1012</v>
      </c>
      <c r="WSW3" s="3" t="s">
        <v>1012</v>
      </c>
      <c r="WSX3" s="3" t="s">
        <v>1012</v>
      </c>
      <c r="WSY3" s="3" t="s">
        <v>1012</v>
      </c>
      <c r="WSZ3" s="3" t="s">
        <v>1012</v>
      </c>
      <c r="WTA3" s="3" t="s">
        <v>1012</v>
      </c>
      <c r="WTB3" s="3" t="s">
        <v>1012</v>
      </c>
      <c r="WTC3" s="3" t="s">
        <v>1012</v>
      </c>
      <c r="WTD3" s="3" t="s">
        <v>1012</v>
      </c>
      <c r="WTE3" s="3" t="s">
        <v>1012</v>
      </c>
      <c r="WTF3" s="3" t="s">
        <v>1012</v>
      </c>
      <c r="WTG3" s="3" t="s">
        <v>1012</v>
      </c>
      <c r="WTH3" s="3" t="s">
        <v>1012</v>
      </c>
      <c r="WTI3" s="3" t="s">
        <v>1012</v>
      </c>
      <c r="WTJ3" s="3" t="s">
        <v>1012</v>
      </c>
      <c r="WTK3" s="3" t="s">
        <v>1012</v>
      </c>
      <c r="WTL3" s="3" t="s">
        <v>1012</v>
      </c>
      <c r="WTM3" s="3" t="s">
        <v>1012</v>
      </c>
      <c r="WTN3" s="3" t="s">
        <v>1012</v>
      </c>
      <c r="WTO3" s="3" t="s">
        <v>1012</v>
      </c>
      <c r="WTP3" s="3" t="s">
        <v>1012</v>
      </c>
      <c r="WTQ3" s="3" t="s">
        <v>1012</v>
      </c>
      <c r="WTR3" s="3" t="s">
        <v>1012</v>
      </c>
      <c r="WTS3" s="3" t="s">
        <v>1012</v>
      </c>
      <c r="WTT3" s="3" t="s">
        <v>1012</v>
      </c>
      <c r="WTU3" s="3" t="s">
        <v>1012</v>
      </c>
      <c r="WTV3" s="3" t="s">
        <v>1012</v>
      </c>
      <c r="WTW3" s="3" t="s">
        <v>1012</v>
      </c>
      <c r="WTX3" s="3" t="s">
        <v>1012</v>
      </c>
      <c r="WTY3" s="3" t="s">
        <v>1012</v>
      </c>
      <c r="WTZ3" s="3" t="s">
        <v>1012</v>
      </c>
      <c r="WUA3" s="3" t="s">
        <v>1012</v>
      </c>
      <c r="WUB3" s="3" t="s">
        <v>1012</v>
      </c>
      <c r="WUC3" s="3" t="s">
        <v>1012</v>
      </c>
      <c r="WUD3" s="3" t="s">
        <v>1012</v>
      </c>
      <c r="WUE3" s="3" t="s">
        <v>1012</v>
      </c>
      <c r="WUF3" s="3" t="s">
        <v>1012</v>
      </c>
      <c r="WUG3" s="3" t="s">
        <v>1012</v>
      </c>
      <c r="WUH3" s="3" t="s">
        <v>1012</v>
      </c>
      <c r="WUI3" s="3" t="s">
        <v>1012</v>
      </c>
      <c r="WUJ3" s="3" t="s">
        <v>1012</v>
      </c>
      <c r="WUK3" s="3" t="s">
        <v>1012</v>
      </c>
      <c r="WUL3" s="3" t="s">
        <v>1012</v>
      </c>
      <c r="WUM3" s="3" t="s">
        <v>1012</v>
      </c>
      <c r="WUN3" s="3" t="s">
        <v>1012</v>
      </c>
      <c r="WUO3" s="3" t="s">
        <v>1012</v>
      </c>
      <c r="WUP3" s="3" t="s">
        <v>1012</v>
      </c>
      <c r="WUQ3" s="3" t="s">
        <v>1012</v>
      </c>
      <c r="WUR3" s="3" t="s">
        <v>1012</v>
      </c>
      <c r="WUS3" s="3" t="s">
        <v>1012</v>
      </c>
      <c r="WUT3" s="3" t="s">
        <v>1012</v>
      </c>
      <c r="WUU3" s="3" t="s">
        <v>1012</v>
      </c>
      <c r="WUV3" s="3" t="s">
        <v>1012</v>
      </c>
      <c r="WUW3" s="3" t="s">
        <v>1012</v>
      </c>
      <c r="WUX3" s="3" t="s">
        <v>1012</v>
      </c>
      <c r="WUY3" s="3" t="s">
        <v>1012</v>
      </c>
      <c r="WUZ3" s="3" t="s">
        <v>1012</v>
      </c>
      <c r="WVA3" s="3" t="s">
        <v>1012</v>
      </c>
      <c r="WVB3" s="3" t="s">
        <v>1012</v>
      </c>
      <c r="WVC3" s="3" t="s">
        <v>1012</v>
      </c>
      <c r="WVD3" s="3" t="s">
        <v>1012</v>
      </c>
      <c r="WVE3" s="3" t="s">
        <v>1012</v>
      </c>
      <c r="WVF3" s="3" t="s">
        <v>1012</v>
      </c>
      <c r="WVG3" s="3" t="s">
        <v>1012</v>
      </c>
      <c r="WVH3" s="3" t="s">
        <v>1012</v>
      </c>
      <c r="WVI3" s="3" t="s">
        <v>1012</v>
      </c>
      <c r="WVJ3" s="3" t="s">
        <v>1012</v>
      </c>
      <c r="WVK3" s="3" t="s">
        <v>1012</v>
      </c>
      <c r="WVL3" s="3" t="s">
        <v>1012</v>
      </c>
      <c r="WVM3" s="3" t="s">
        <v>1012</v>
      </c>
      <c r="WVN3" s="3" t="s">
        <v>1012</v>
      </c>
      <c r="WVO3" s="3" t="s">
        <v>1012</v>
      </c>
      <c r="WVP3" s="3" t="s">
        <v>1012</v>
      </c>
      <c r="WVQ3" s="3" t="s">
        <v>1012</v>
      </c>
      <c r="WVR3" s="3" t="s">
        <v>1012</v>
      </c>
      <c r="WVS3" s="3" t="s">
        <v>1012</v>
      </c>
      <c r="WVT3" s="3" t="s">
        <v>1012</v>
      </c>
      <c r="WVU3" s="3" t="s">
        <v>1012</v>
      </c>
      <c r="WVV3" s="3" t="s">
        <v>1012</v>
      </c>
      <c r="WVW3" s="3" t="s">
        <v>1012</v>
      </c>
      <c r="WVX3" s="3" t="s">
        <v>1012</v>
      </c>
      <c r="WVY3" s="3" t="s">
        <v>1012</v>
      </c>
      <c r="WVZ3" s="3" t="s">
        <v>1012</v>
      </c>
      <c r="WWA3" s="3" t="s">
        <v>1012</v>
      </c>
      <c r="WWB3" s="3" t="s">
        <v>1012</v>
      </c>
      <c r="WWC3" s="3" t="s">
        <v>1012</v>
      </c>
      <c r="WWD3" s="3" t="s">
        <v>1012</v>
      </c>
      <c r="WWE3" s="3" t="s">
        <v>1012</v>
      </c>
      <c r="WWF3" s="3" t="s">
        <v>1012</v>
      </c>
      <c r="WWG3" s="3" t="s">
        <v>1012</v>
      </c>
      <c r="WWH3" s="3" t="s">
        <v>1012</v>
      </c>
      <c r="WWI3" s="3" t="s">
        <v>1012</v>
      </c>
      <c r="WWJ3" s="3" t="s">
        <v>1012</v>
      </c>
      <c r="WWK3" s="3" t="s">
        <v>1012</v>
      </c>
      <c r="WWL3" s="3" t="s">
        <v>1012</v>
      </c>
      <c r="WWM3" s="3" t="s">
        <v>1012</v>
      </c>
      <c r="WWN3" s="3" t="s">
        <v>1012</v>
      </c>
      <c r="WWO3" s="3" t="s">
        <v>1012</v>
      </c>
      <c r="WWP3" s="3" t="s">
        <v>1012</v>
      </c>
      <c r="WWQ3" s="3" t="s">
        <v>1012</v>
      </c>
      <c r="WWR3" s="3" t="s">
        <v>1012</v>
      </c>
      <c r="WWS3" s="3" t="s">
        <v>1012</v>
      </c>
      <c r="WWT3" s="3" t="s">
        <v>1012</v>
      </c>
      <c r="WWU3" s="3" t="s">
        <v>1012</v>
      </c>
      <c r="WWV3" s="3" t="s">
        <v>1012</v>
      </c>
      <c r="WWW3" s="3" t="s">
        <v>1012</v>
      </c>
      <c r="WWX3" s="3" t="s">
        <v>1012</v>
      </c>
      <c r="WWY3" s="3" t="s">
        <v>1012</v>
      </c>
      <c r="WWZ3" s="3" t="s">
        <v>1012</v>
      </c>
      <c r="WXA3" s="3" t="s">
        <v>1012</v>
      </c>
      <c r="WXB3" s="3" t="s">
        <v>1012</v>
      </c>
      <c r="WXC3" s="3" t="s">
        <v>1012</v>
      </c>
      <c r="WXD3" s="3" t="s">
        <v>1012</v>
      </c>
      <c r="WXE3" s="3" t="s">
        <v>1012</v>
      </c>
      <c r="WXF3" s="3" t="s">
        <v>1012</v>
      </c>
      <c r="WXG3" s="3" t="s">
        <v>1012</v>
      </c>
      <c r="WXH3" s="3" t="s">
        <v>1012</v>
      </c>
      <c r="WXI3" s="3" t="s">
        <v>1012</v>
      </c>
      <c r="WXJ3" s="3" t="s">
        <v>1012</v>
      </c>
      <c r="WXK3" s="3" t="s">
        <v>1012</v>
      </c>
      <c r="WXL3" s="3" t="s">
        <v>1012</v>
      </c>
      <c r="WXM3" s="3" t="s">
        <v>1012</v>
      </c>
      <c r="WXN3" s="3" t="s">
        <v>1012</v>
      </c>
      <c r="WXO3" s="3" t="s">
        <v>1012</v>
      </c>
      <c r="WXP3" s="3" t="s">
        <v>1012</v>
      </c>
      <c r="WXQ3" s="3" t="s">
        <v>1012</v>
      </c>
      <c r="WXR3" s="3" t="s">
        <v>1012</v>
      </c>
      <c r="WXS3" s="3" t="s">
        <v>1012</v>
      </c>
      <c r="WXT3" s="3" t="s">
        <v>1012</v>
      </c>
      <c r="WXU3" s="3" t="s">
        <v>1012</v>
      </c>
      <c r="WXV3" s="3" t="s">
        <v>1012</v>
      </c>
      <c r="WXW3" s="3" t="s">
        <v>1012</v>
      </c>
      <c r="WXX3" s="3" t="s">
        <v>1012</v>
      </c>
      <c r="WXY3" s="3" t="s">
        <v>1012</v>
      </c>
      <c r="WXZ3" s="3" t="s">
        <v>1012</v>
      </c>
      <c r="WYA3" s="3" t="s">
        <v>1012</v>
      </c>
      <c r="WYB3" s="3" t="s">
        <v>1012</v>
      </c>
      <c r="WYC3" s="3" t="s">
        <v>1012</v>
      </c>
      <c r="WYD3" s="3" t="s">
        <v>1012</v>
      </c>
      <c r="WYE3" s="3" t="s">
        <v>1012</v>
      </c>
      <c r="WYF3" s="3" t="s">
        <v>1012</v>
      </c>
      <c r="WYG3" s="3" t="s">
        <v>1012</v>
      </c>
      <c r="WYH3" s="3" t="s">
        <v>1012</v>
      </c>
      <c r="WYI3" s="3" t="s">
        <v>1012</v>
      </c>
      <c r="WYJ3" s="3" t="s">
        <v>1012</v>
      </c>
      <c r="WYK3" s="3" t="s">
        <v>1012</v>
      </c>
      <c r="WYL3" s="3" t="s">
        <v>1012</v>
      </c>
      <c r="WYM3" s="3" t="s">
        <v>1012</v>
      </c>
      <c r="WYN3" s="3" t="s">
        <v>1012</v>
      </c>
      <c r="WYO3" s="3" t="s">
        <v>1012</v>
      </c>
      <c r="WYP3" s="3" t="s">
        <v>1012</v>
      </c>
      <c r="WYQ3" s="3" t="s">
        <v>1012</v>
      </c>
      <c r="WYR3" s="3" t="s">
        <v>1012</v>
      </c>
      <c r="WYS3" s="3" t="s">
        <v>1012</v>
      </c>
      <c r="WYT3" s="3" t="s">
        <v>1012</v>
      </c>
      <c r="WYU3" s="3" t="s">
        <v>1012</v>
      </c>
      <c r="WYV3" s="3" t="s">
        <v>1012</v>
      </c>
      <c r="WYW3" s="3" t="s">
        <v>1012</v>
      </c>
      <c r="WYX3" s="3" t="s">
        <v>1012</v>
      </c>
      <c r="WYY3" s="3" t="s">
        <v>1012</v>
      </c>
      <c r="WYZ3" s="3" t="s">
        <v>1012</v>
      </c>
      <c r="WZA3" s="3" t="s">
        <v>1012</v>
      </c>
      <c r="WZB3" s="3" t="s">
        <v>1012</v>
      </c>
      <c r="WZC3" s="3" t="s">
        <v>1012</v>
      </c>
      <c r="WZD3" s="3" t="s">
        <v>1012</v>
      </c>
      <c r="WZE3" s="3" t="s">
        <v>1012</v>
      </c>
      <c r="WZF3" s="3" t="s">
        <v>1012</v>
      </c>
      <c r="WZG3" s="3" t="s">
        <v>1012</v>
      </c>
      <c r="WZH3" s="3" t="s">
        <v>1012</v>
      </c>
      <c r="WZI3" s="3" t="s">
        <v>1012</v>
      </c>
      <c r="WZJ3" s="3" t="s">
        <v>1012</v>
      </c>
      <c r="WZK3" s="3" t="s">
        <v>1012</v>
      </c>
      <c r="WZL3" s="3" t="s">
        <v>1012</v>
      </c>
      <c r="WZM3" s="3" t="s">
        <v>1012</v>
      </c>
      <c r="WZN3" s="3" t="s">
        <v>1012</v>
      </c>
      <c r="WZO3" s="3" t="s">
        <v>1012</v>
      </c>
      <c r="WZP3" s="3" t="s">
        <v>1012</v>
      </c>
      <c r="WZQ3" s="3" t="s">
        <v>1012</v>
      </c>
      <c r="WZR3" s="3" t="s">
        <v>1012</v>
      </c>
      <c r="WZS3" s="3" t="s">
        <v>1012</v>
      </c>
      <c r="WZT3" s="3" t="s">
        <v>1012</v>
      </c>
      <c r="WZU3" s="3" t="s">
        <v>1012</v>
      </c>
      <c r="WZV3" s="3" t="s">
        <v>1012</v>
      </c>
      <c r="WZW3" s="3" t="s">
        <v>1012</v>
      </c>
      <c r="WZX3" s="3" t="s">
        <v>1012</v>
      </c>
      <c r="WZY3" s="3" t="s">
        <v>1012</v>
      </c>
      <c r="WZZ3" s="3" t="s">
        <v>1012</v>
      </c>
      <c r="XAA3" s="3" t="s">
        <v>1012</v>
      </c>
      <c r="XAB3" s="3" t="s">
        <v>1012</v>
      </c>
      <c r="XAC3" s="3" t="s">
        <v>1012</v>
      </c>
      <c r="XAD3" s="3" t="s">
        <v>1012</v>
      </c>
      <c r="XAE3" s="3" t="s">
        <v>1012</v>
      </c>
      <c r="XAF3" s="3" t="s">
        <v>1012</v>
      </c>
      <c r="XAG3" s="3" t="s">
        <v>1012</v>
      </c>
      <c r="XAH3" s="3" t="s">
        <v>1012</v>
      </c>
      <c r="XAI3" s="3" t="s">
        <v>1012</v>
      </c>
      <c r="XAJ3" s="3" t="s">
        <v>1012</v>
      </c>
      <c r="XAK3" s="3" t="s">
        <v>1012</v>
      </c>
      <c r="XAL3" s="3" t="s">
        <v>1012</v>
      </c>
      <c r="XAM3" s="3" t="s">
        <v>1012</v>
      </c>
      <c r="XAN3" s="3" t="s">
        <v>1012</v>
      </c>
      <c r="XAO3" s="3" t="s">
        <v>1012</v>
      </c>
      <c r="XAP3" s="3" t="s">
        <v>1012</v>
      </c>
      <c r="XAQ3" s="3" t="s">
        <v>1012</v>
      </c>
      <c r="XAR3" s="3" t="s">
        <v>1012</v>
      </c>
      <c r="XAS3" s="3" t="s">
        <v>1012</v>
      </c>
      <c r="XAT3" s="3" t="s">
        <v>1012</v>
      </c>
      <c r="XAU3" s="3" t="s">
        <v>1012</v>
      </c>
      <c r="XAV3" s="3" t="s">
        <v>1012</v>
      </c>
      <c r="XAW3" s="3" t="s">
        <v>1012</v>
      </c>
      <c r="XAX3" s="3" t="s">
        <v>1012</v>
      </c>
      <c r="XAY3" s="3" t="s">
        <v>1012</v>
      </c>
      <c r="XAZ3" s="3" t="s">
        <v>1012</v>
      </c>
      <c r="XBA3" s="3" t="s">
        <v>1012</v>
      </c>
      <c r="XBB3" s="3" t="s">
        <v>1012</v>
      </c>
      <c r="XBC3" s="3" t="s">
        <v>1012</v>
      </c>
      <c r="XBD3" s="3" t="s">
        <v>1012</v>
      </c>
      <c r="XBE3" s="3" t="s">
        <v>1012</v>
      </c>
      <c r="XBF3" s="3" t="s">
        <v>1012</v>
      </c>
      <c r="XBG3" s="3" t="s">
        <v>1012</v>
      </c>
      <c r="XBH3" s="3" t="s">
        <v>1012</v>
      </c>
      <c r="XBI3" s="3" t="s">
        <v>1012</v>
      </c>
      <c r="XBJ3" s="3" t="s">
        <v>1012</v>
      </c>
      <c r="XBK3" s="3" t="s">
        <v>1012</v>
      </c>
      <c r="XBL3" s="3" t="s">
        <v>1012</v>
      </c>
      <c r="XBM3" s="3" t="s">
        <v>1012</v>
      </c>
      <c r="XBN3" s="3" t="s">
        <v>1012</v>
      </c>
      <c r="XBO3" s="3" t="s">
        <v>1012</v>
      </c>
      <c r="XBP3" s="3" t="s">
        <v>1012</v>
      </c>
      <c r="XBQ3" s="3" t="s">
        <v>1012</v>
      </c>
      <c r="XBR3" s="3" t="s">
        <v>1012</v>
      </c>
      <c r="XBS3" s="3" t="s">
        <v>1012</v>
      </c>
      <c r="XBT3" s="3" t="s">
        <v>1012</v>
      </c>
      <c r="XBU3" s="3" t="s">
        <v>1012</v>
      </c>
      <c r="XBV3" s="3" t="s">
        <v>1012</v>
      </c>
      <c r="XBW3" s="3" t="s">
        <v>1012</v>
      </c>
      <c r="XBX3" s="3" t="s">
        <v>1012</v>
      </c>
      <c r="XBY3" s="3" t="s">
        <v>1012</v>
      </c>
      <c r="XBZ3" s="3" t="s">
        <v>1012</v>
      </c>
      <c r="XCA3" s="3" t="s">
        <v>1012</v>
      </c>
      <c r="XCB3" s="3" t="s">
        <v>1012</v>
      </c>
      <c r="XCC3" s="3" t="s">
        <v>1012</v>
      </c>
      <c r="XCD3" s="3" t="s">
        <v>1012</v>
      </c>
      <c r="XCE3" s="3" t="s">
        <v>1012</v>
      </c>
      <c r="XCF3" s="3" t="s">
        <v>1012</v>
      </c>
      <c r="XCG3" s="3" t="s">
        <v>1012</v>
      </c>
      <c r="XCH3" s="3" t="s">
        <v>1012</v>
      </c>
      <c r="XCI3" s="3" t="s">
        <v>1012</v>
      </c>
      <c r="XCJ3" s="3" t="s">
        <v>1012</v>
      </c>
      <c r="XCK3" s="3" t="s">
        <v>1012</v>
      </c>
      <c r="XCL3" s="3" t="s">
        <v>1012</v>
      </c>
      <c r="XCM3" s="3" t="s">
        <v>1012</v>
      </c>
      <c r="XCN3" s="3" t="s">
        <v>1012</v>
      </c>
      <c r="XCO3" s="3" t="s">
        <v>1012</v>
      </c>
      <c r="XCP3" s="3" t="s">
        <v>1012</v>
      </c>
      <c r="XCQ3" s="3" t="s">
        <v>1012</v>
      </c>
      <c r="XCR3" s="3" t="s">
        <v>1012</v>
      </c>
      <c r="XCS3" s="3" t="s">
        <v>1012</v>
      </c>
      <c r="XCT3" s="3" t="s">
        <v>1012</v>
      </c>
      <c r="XCU3" s="3" t="s">
        <v>1012</v>
      </c>
      <c r="XCV3" s="3" t="s">
        <v>1012</v>
      </c>
      <c r="XCW3" s="3" t="s">
        <v>1012</v>
      </c>
      <c r="XCX3" s="3" t="s">
        <v>1012</v>
      </c>
      <c r="XCY3" s="3" t="s">
        <v>1012</v>
      </c>
      <c r="XCZ3" s="3" t="s">
        <v>1012</v>
      </c>
      <c r="XDA3" s="3" t="s">
        <v>1012</v>
      </c>
      <c r="XDB3" s="3" t="s">
        <v>1012</v>
      </c>
      <c r="XDC3" s="3" t="s">
        <v>1012</v>
      </c>
      <c r="XDD3" s="3" t="s">
        <v>1012</v>
      </c>
      <c r="XDE3" s="3" t="s">
        <v>1012</v>
      </c>
      <c r="XDF3" s="3" t="s">
        <v>1012</v>
      </c>
      <c r="XDG3" s="3" t="s">
        <v>1012</v>
      </c>
      <c r="XDH3" s="3" t="s">
        <v>1012</v>
      </c>
      <c r="XDI3" s="3" t="s">
        <v>1012</v>
      </c>
      <c r="XDJ3" s="3" t="s">
        <v>1012</v>
      </c>
      <c r="XDK3" s="3" t="s">
        <v>1012</v>
      </c>
      <c r="XDL3" s="3" t="s">
        <v>1012</v>
      </c>
      <c r="XDM3" s="3" t="s">
        <v>1012</v>
      </c>
      <c r="XDN3" s="3" t="s">
        <v>1012</v>
      </c>
      <c r="XDO3" s="3" t="s">
        <v>1012</v>
      </c>
      <c r="XDP3" s="3" t="s">
        <v>1012</v>
      </c>
      <c r="XDQ3" s="3" t="s">
        <v>1012</v>
      </c>
      <c r="XDR3" s="3" t="s">
        <v>1012</v>
      </c>
      <c r="XDS3" s="3" t="s">
        <v>1012</v>
      </c>
      <c r="XDT3" s="3" t="s">
        <v>1012</v>
      </c>
      <c r="XDU3" s="3" t="s">
        <v>1012</v>
      </c>
      <c r="XDV3" s="3" t="s">
        <v>1012</v>
      </c>
      <c r="XDW3" s="3" t="s">
        <v>1012</v>
      </c>
      <c r="XDX3" s="3" t="s">
        <v>1012</v>
      </c>
      <c r="XDY3" s="3" t="s">
        <v>1012</v>
      </c>
      <c r="XDZ3" s="3" t="s">
        <v>1012</v>
      </c>
      <c r="XEA3" s="3" t="s">
        <v>1012</v>
      </c>
      <c r="XEB3" s="3" t="s">
        <v>1012</v>
      </c>
      <c r="XEC3" s="3" t="s">
        <v>1012</v>
      </c>
      <c r="XED3" s="3" t="s">
        <v>1012</v>
      </c>
      <c r="XEE3" s="3" t="s">
        <v>1012</v>
      </c>
      <c r="XEF3" s="3" t="s">
        <v>1012</v>
      </c>
      <c r="XEG3" s="3" t="s">
        <v>1012</v>
      </c>
      <c r="XEH3" s="3" t="s">
        <v>1012</v>
      </c>
      <c r="XEI3" s="3" t="s">
        <v>1012</v>
      </c>
      <c r="XEJ3" s="3" t="s">
        <v>1012</v>
      </c>
      <c r="XEK3" s="3" t="s">
        <v>1012</v>
      </c>
      <c r="XEL3" s="3" t="s">
        <v>1012</v>
      </c>
      <c r="XEM3" s="3" t="s">
        <v>1012</v>
      </c>
      <c r="XEN3" s="3" t="s">
        <v>1012</v>
      </c>
      <c r="XEO3" s="3" t="s">
        <v>1012</v>
      </c>
      <c r="XEP3" s="3" t="s">
        <v>1012</v>
      </c>
      <c r="XEQ3" s="3" t="s">
        <v>1012</v>
      </c>
      <c r="XER3" s="3" t="s">
        <v>1012</v>
      </c>
      <c r="XES3" s="3" t="s">
        <v>1012</v>
      </c>
      <c r="XET3" s="3" t="s">
        <v>1012</v>
      </c>
      <c r="XEU3" s="3" t="s">
        <v>1012</v>
      </c>
      <c r="XEV3" s="3" t="s">
        <v>1012</v>
      </c>
      <c r="XEW3" s="3" t="s">
        <v>1012</v>
      </c>
      <c r="XEX3" s="3" t="s">
        <v>1012</v>
      </c>
      <c r="XEY3" s="3" t="s">
        <v>1012</v>
      </c>
      <c r="XEZ3" s="3" t="s">
        <v>1012</v>
      </c>
      <c r="XFA3" s="3" t="s">
        <v>1012</v>
      </c>
      <c r="XFB3" s="3" t="s">
        <v>1012</v>
      </c>
      <c r="XFC3" s="3" t="s">
        <v>1012</v>
      </c>
      <c r="XFD3" s="3" t="s">
        <v>1012</v>
      </c>
    </row>
    <row r="4" spans="1:16384" s="3" customFormat="1" x14ac:dyDescent="0.2">
      <c r="A4" s="5" t="s">
        <v>15</v>
      </c>
      <c r="B4" s="5"/>
      <c r="C4" s="5"/>
      <c r="D4" s="5"/>
      <c r="E4" s="5"/>
    </row>
    <row r="5" spans="1:16384" s="3" customFormat="1" x14ac:dyDescent="0.2"/>
    <row r="6" spans="1:16384" s="3" customFormat="1" x14ac:dyDescent="0.2">
      <c r="A6" s="3" t="s">
        <v>633</v>
      </c>
    </row>
    <row r="7" spans="1:16384" x14ac:dyDescent="0.2">
      <c r="A7" s="3"/>
      <c r="B7" s="3"/>
      <c r="C7" s="3"/>
      <c r="D7" s="3"/>
    </row>
    <row r="8" spans="1:16384" x14ac:dyDescent="0.2">
      <c r="A8" s="142" t="str">
        <f>'Assistance Programs, Outreach'!A10</f>
        <v>Atlantic City Electric</v>
      </c>
      <c r="B8" s="3"/>
      <c r="C8" s="3"/>
      <c r="D8" s="3"/>
    </row>
    <row r="9" spans="1:16384" ht="25.5" x14ac:dyDescent="0.2">
      <c r="A9" s="78" t="s">
        <v>1013</v>
      </c>
      <c r="B9" s="78" t="s">
        <v>1014</v>
      </c>
      <c r="C9" s="78" t="s">
        <v>1015</v>
      </c>
      <c r="D9" s="78" t="s">
        <v>1016</v>
      </c>
      <c r="E9" s="78" t="s">
        <v>1017</v>
      </c>
      <c r="F9" s="3"/>
    </row>
    <row r="10" spans="1:16384" ht="15" x14ac:dyDescent="0.25">
      <c r="A10" s="166" t="s">
        <v>1018</v>
      </c>
      <c r="B10" s="166"/>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4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7109375" defaultRowHeight="12.75" zeroHeight="1" x14ac:dyDescent="0.2"/>
  <cols>
    <col min="1" max="7" width="9.28515625" style="121" customWidth="1"/>
    <col min="8" max="16384" width="8.7109375" style="121"/>
  </cols>
  <sheetData>
    <row r="1" spans="1:7" ht="13.5" thickBot="1" x14ac:dyDescent="0.25">
      <c r="A1" s="123" t="s">
        <v>1019</v>
      </c>
    </row>
    <row r="2" spans="1:7" x14ac:dyDescent="0.2">
      <c r="A2" s="515" t="s">
        <v>1020</v>
      </c>
      <c r="B2" s="516"/>
      <c r="C2" s="516"/>
      <c r="D2" s="516"/>
      <c r="E2" s="516"/>
      <c r="F2" s="516"/>
      <c r="G2" s="517"/>
    </row>
    <row r="3" spans="1:7" x14ac:dyDescent="0.2">
      <c r="A3" s="518"/>
      <c r="B3" s="519"/>
      <c r="C3" s="519"/>
      <c r="D3" s="519"/>
      <c r="E3" s="519"/>
      <c r="F3" s="519"/>
      <c r="G3" s="520"/>
    </row>
    <row r="4" spans="1:7" ht="32.25" customHeight="1" thickBot="1" x14ac:dyDescent="0.25">
      <c r="A4" s="521"/>
      <c r="B4" s="522"/>
      <c r="C4" s="522"/>
      <c r="D4" s="522"/>
      <c r="E4" s="522"/>
      <c r="F4" s="522"/>
      <c r="G4" s="523"/>
    </row>
    <row r="5" spans="1:7" x14ac:dyDescent="0.2">
      <c r="A5" s="122"/>
      <c r="B5" s="122"/>
      <c r="C5" s="122"/>
      <c r="D5" s="122"/>
      <c r="E5" s="122"/>
      <c r="F5" s="122"/>
      <c r="G5" s="122"/>
    </row>
    <row r="6" spans="1:7" x14ac:dyDescent="0.2">
      <c r="A6" s="123" t="s">
        <v>1021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I18" sqref="I18"/>
    </sheetView>
  </sheetViews>
  <sheetFormatPr defaultColWidth="0" defaultRowHeight="12.75" zeroHeight="1" x14ac:dyDescent="0.2"/>
  <cols>
    <col min="1" max="1" width="8.7109375" style="3" customWidth="1"/>
    <col min="2" max="2" width="60.7109375" style="4" customWidth="1"/>
    <col min="3" max="3" width="20.42578125" style="4" bestFit="1" customWidth="1"/>
    <col min="4" max="4" width="16.5703125" style="4" bestFit="1" customWidth="1"/>
    <col min="5" max="10" width="8.7109375" style="4" customWidth="1"/>
    <col min="11" max="11" width="8.7109375" style="4" hidden="1" customWidth="1"/>
    <col min="12" max="13" width="0" style="4" hidden="1" customWidth="1"/>
    <col min="14" max="16384" width="8.7109375" style="4" hidden="1"/>
  </cols>
  <sheetData>
    <row r="1" spans="1:13" ht="13.5" thickBot="1" x14ac:dyDescent="0.25">
      <c r="A1" s="60" t="s">
        <v>1022</v>
      </c>
      <c r="B1" s="3"/>
      <c r="C1" s="3"/>
      <c r="D1" s="3"/>
      <c r="E1" s="3"/>
      <c r="F1" s="3"/>
      <c r="G1" s="3"/>
      <c r="H1" s="3"/>
      <c r="I1" s="3"/>
      <c r="J1" s="3"/>
      <c r="K1" s="3"/>
    </row>
    <row r="2" spans="1:13" ht="15" customHeight="1" x14ac:dyDescent="0.2">
      <c r="A2" s="473" t="s">
        <v>1023</v>
      </c>
      <c r="B2" s="482"/>
      <c r="C2" s="482"/>
      <c r="D2" s="482"/>
      <c r="E2" s="482"/>
      <c r="F2" s="482"/>
      <c r="G2" s="482"/>
      <c r="H2" s="474"/>
      <c r="I2" s="30"/>
      <c r="J2" s="30"/>
      <c r="K2" s="30"/>
      <c r="L2" s="27"/>
      <c r="M2" s="27"/>
    </row>
    <row r="3" spans="1:13" ht="42.6" customHeight="1" thickBot="1" x14ac:dyDescent="0.25">
      <c r="A3" s="477"/>
      <c r="B3" s="484"/>
      <c r="C3" s="484"/>
      <c r="D3" s="484"/>
      <c r="E3" s="484"/>
      <c r="F3" s="484"/>
      <c r="G3" s="484"/>
      <c r="H3" s="478"/>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1024</v>
      </c>
      <c r="B5" s="5"/>
      <c r="C5" s="5"/>
      <c r="D5" s="5"/>
      <c r="E5" s="5"/>
      <c r="F5" s="5"/>
      <c r="G5" s="5"/>
      <c r="H5" s="5"/>
      <c r="I5" s="5"/>
      <c r="J5" s="5"/>
      <c r="K5" s="3"/>
    </row>
    <row r="6" spans="1:13" x14ac:dyDescent="0.2">
      <c r="A6" s="5" t="s">
        <v>1025</v>
      </c>
      <c r="B6" s="5"/>
      <c r="C6" s="3"/>
      <c r="D6" s="3"/>
      <c r="E6" s="3"/>
      <c r="F6" s="3"/>
      <c r="G6" s="3"/>
      <c r="H6" s="3"/>
      <c r="I6" s="3"/>
      <c r="J6" s="3"/>
      <c r="K6" s="3"/>
    </row>
    <row r="7" spans="1:13" x14ac:dyDescent="0.2">
      <c r="A7" s="3" t="s">
        <v>1026</v>
      </c>
      <c r="B7" s="3"/>
      <c r="C7" s="3"/>
      <c r="D7" s="3"/>
      <c r="E7" s="3"/>
      <c r="F7" s="3"/>
      <c r="G7" s="3"/>
      <c r="H7" s="3"/>
      <c r="I7" s="3"/>
      <c r="J7" s="3"/>
      <c r="K7" s="3"/>
      <c r="L7" s="3"/>
      <c r="M7" s="3"/>
    </row>
    <row r="8" spans="1:13" ht="15" x14ac:dyDescent="0.25">
      <c r="A8" s="205" t="s">
        <v>1027</v>
      </c>
      <c r="B8" s="3"/>
      <c r="C8" s="3"/>
      <c r="I8" s="28"/>
      <c r="J8" s="28"/>
      <c r="K8" s="28"/>
      <c r="L8" s="28"/>
      <c r="M8" s="3"/>
    </row>
    <row r="9" spans="1:13" x14ac:dyDescent="0.2">
      <c r="A9" s="33" t="s">
        <v>1028</v>
      </c>
      <c r="B9" s="32"/>
      <c r="D9" s="34"/>
      <c r="E9" s="28"/>
      <c r="F9" s="28"/>
      <c r="G9" s="28"/>
      <c r="H9" s="28"/>
      <c r="I9" s="28"/>
      <c r="J9" s="28"/>
      <c r="K9" s="28"/>
      <c r="L9" s="28"/>
      <c r="M9" s="3"/>
    </row>
    <row r="10" spans="1:13" x14ac:dyDescent="0.2">
      <c r="B10" s="35"/>
      <c r="C10" s="31" t="s">
        <v>1029</v>
      </c>
      <c r="D10" s="36"/>
      <c r="E10" s="29"/>
      <c r="F10" s="29"/>
      <c r="G10" s="29"/>
      <c r="H10" s="29"/>
      <c r="I10" s="29"/>
      <c r="J10" s="29"/>
      <c r="K10" s="3"/>
    </row>
    <row r="11" spans="1:13" x14ac:dyDescent="0.2">
      <c r="B11" s="35" t="e">
        <f>#REF!</f>
        <v>#REF!</v>
      </c>
      <c r="C11" s="3"/>
      <c r="D11" s="42"/>
      <c r="E11" s="3"/>
      <c r="F11" s="3"/>
      <c r="G11" s="3"/>
      <c r="H11" s="3"/>
      <c r="I11" s="3"/>
      <c r="J11" s="3"/>
      <c r="K11" s="3"/>
    </row>
    <row r="12" spans="1:13" x14ac:dyDescent="0.2">
      <c r="B12" s="44" t="s">
        <v>1030</v>
      </c>
      <c r="C12" s="3"/>
      <c r="D12" s="42"/>
      <c r="E12" s="3"/>
      <c r="F12" s="3"/>
      <c r="G12" s="3"/>
      <c r="H12" s="3"/>
      <c r="I12" s="3"/>
      <c r="J12" s="3"/>
      <c r="K12" s="3"/>
    </row>
    <row r="13" spans="1:13" x14ac:dyDescent="0.2">
      <c r="B13" s="45" t="s">
        <v>1031</v>
      </c>
      <c r="C13" s="3" t="s">
        <v>1032</v>
      </c>
      <c r="D13" s="42" t="s">
        <v>1033</v>
      </c>
      <c r="E13" s="3"/>
      <c r="F13" s="3"/>
      <c r="G13" s="3"/>
      <c r="H13" s="3"/>
      <c r="I13" s="3"/>
      <c r="J13" s="3"/>
      <c r="K13" s="3"/>
    </row>
    <row r="14" spans="1:13" x14ac:dyDescent="0.2">
      <c r="B14" s="39" t="s">
        <v>1034</v>
      </c>
      <c r="C14" s="10"/>
      <c r="D14" s="7"/>
      <c r="E14" s="3"/>
      <c r="F14" s="3"/>
      <c r="G14" s="3"/>
      <c r="H14" s="3"/>
      <c r="I14" s="3"/>
      <c r="J14" s="3"/>
      <c r="K14" s="3"/>
    </row>
    <row r="15" spans="1:13" x14ac:dyDescent="0.2">
      <c r="B15" s="39" t="s">
        <v>1035</v>
      </c>
      <c r="C15" s="10"/>
      <c r="D15" s="7"/>
      <c r="E15" s="3"/>
      <c r="F15" s="3"/>
      <c r="G15" s="3"/>
      <c r="H15" s="3"/>
      <c r="I15" s="3"/>
      <c r="J15" s="3"/>
      <c r="K15" s="3"/>
    </row>
    <row r="16" spans="1:13" x14ac:dyDescent="0.2">
      <c r="B16" s="46" t="s">
        <v>1036</v>
      </c>
      <c r="C16" s="3"/>
      <c r="D16" s="42"/>
      <c r="E16" s="3"/>
      <c r="F16" s="3"/>
      <c r="G16" s="3"/>
      <c r="H16" s="3"/>
      <c r="I16" s="3"/>
      <c r="J16" s="3"/>
      <c r="K16" s="3"/>
    </row>
    <row r="17" spans="2:11" x14ac:dyDescent="0.2">
      <c r="B17" s="40" t="s">
        <v>1037</v>
      </c>
      <c r="C17" s="10"/>
      <c r="D17" s="7"/>
      <c r="E17" s="3"/>
      <c r="F17" s="3"/>
      <c r="G17" s="3"/>
      <c r="H17" s="3"/>
      <c r="I17" s="3"/>
      <c r="J17" s="3"/>
      <c r="K17" s="3"/>
    </row>
    <row r="18" spans="2:11" x14ac:dyDescent="0.2">
      <c r="B18" s="40" t="s">
        <v>1038</v>
      </c>
      <c r="C18" s="10"/>
      <c r="D18" s="7"/>
      <c r="E18" s="3"/>
      <c r="F18" s="3"/>
      <c r="G18" s="3"/>
      <c r="H18" s="3"/>
      <c r="I18" s="3"/>
      <c r="J18" s="3"/>
      <c r="K18" s="3"/>
    </row>
    <row r="19" spans="2:11" x14ac:dyDescent="0.2">
      <c r="B19" s="40" t="s">
        <v>1039</v>
      </c>
      <c r="C19" s="10"/>
      <c r="D19" s="7"/>
      <c r="E19" s="3"/>
      <c r="F19" s="3"/>
      <c r="G19" s="3"/>
      <c r="H19" s="3"/>
      <c r="I19" s="3"/>
      <c r="J19" s="3"/>
      <c r="K19" s="3"/>
    </row>
    <row r="20" spans="2:11" x14ac:dyDescent="0.2">
      <c r="B20" s="40" t="s">
        <v>1040</v>
      </c>
      <c r="C20" s="10"/>
      <c r="D20" s="7"/>
      <c r="E20" s="3"/>
      <c r="F20" s="3"/>
      <c r="G20" s="3"/>
      <c r="H20" s="3"/>
      <c r="I20" s="3"/>
      <c r="J20" s="3"/>
      <c r="K20" s="3"/>
    </row>
    <row r="21" spans="2:11" x14ac:dyDescent="0.2">
      <c r="B21" s="46" t="s">
        <v>1041</v>
      </c>
      <c r="C21" s="3"/>
      <c r="D21" s="42"/>
      <c r="E21" s="3"/>
      <c r="F21" s="3"/>
      <c r="G21" s="3"/>
      <c r="H21" s="3"/>
      <c r="I21" s="3"/>
      <c r="J21" s="3"/>
      <c r="K21" s="3"/>
    </row>
    <row r="22" spans="2:11" x14ac:dyDescent="0.2">
      <c r="B22" s="41" t="s">
        <v>1042</v>
      </c>
      <c r="C22" s="10"/>
      <c r="D22" s="7"/>
      <c r="E22" s="3"/>
      <c r="F22" s="3"/>
      <c r="G22" s="3"/>
      <c r="H22" s="3"/>
      <c r="I22" s="3"/>
      <c r="J22" s="3"/>
      <c r="K22" s="3"/>
    </row>
    <row r="23" spans="2:11" x14ac:dyDescent="0.2">
      <c r="B23" s="41" t="s">
        <v>1043</v>
      </c>
      <c r="C23" s="10"/>
      <c r="D23" s="7"/>
      <c r="E23" s="3"/>
      <c r="F23" s="3"/>
      <c r="G23" s="3"/>
      <c r="H23" s="3"/>
      <c r="I23" s="3"/>
      <c r="J23" s="3"/>
      <c r="K23" s="3"/>
    </row>
    <row r="24" spans="2:11" x14ac:dyDescent="0.2">
      <c r="B24" s="39" t="s">
        <v>1044</v>
      </c>
      <c r="C24" s="10"/>
      <c r="D24" s="7"/>
      <c r="E24" s="3"/>
      <c r="F24" s="3"/>
      <c r="G24" s="3"/>
      <c r="H24" s="3"/>
      <c r="I24" s="3"/>
      <c r="J24" s="3"/>
      <c r="K24" s="3"/>
    </row>
    <row r="25" spans="2:11" x14ac:dyDescent="0.2">
      <c r="B25" s="41" t="s">
        <v>1045</v>
      </c>
      <c r="C25" s="10"/>
      <c r="D25" s="7"/>
      <c r="E25" s="3"/>
      <c r="F25" s="3"/>
      <c r="G25" s="3"/>
      <c r="H25" s="3"/>
      <c r="I25" s="3"/>
      <c r="J25" s="3"/>
      <c r="K25" s="3"/>
    </row>
    <row r="26" spans="2:11" x14ac:dyDescent="0.2">
      <c r="B26" s="41" t="s">
        <v>1046</v>
      </c>
      <c r="C26" s="10"/>
      <c r="D26" s="7"/>
      <c r="E26" s="3"/>
      <c r="F26" s="3"/>
      <c r="G26" s="3"/>
      <c r="H26" s="3"/>
      <c r="I26" s="3"/>
      <c r="J26" s="3"/>
      <c r="K26" s="3"/>
    </row>
    <row r="27" spans="2:11" x14ac:dyDescent="0.2">
      <c r="B27" s="41" t="s">
        <v>1047</v>
      </c>
      <c r="C27" s="10"/>
      <c r="D27" s="7"/>
      <c r="E27" s="3"/>
      <c r="F27" s="3"/>
      <c r="G27" s="3"/>
      <c r="H27" s="3"/>
      <c r="I27" s="3"/>
      <c r="J27" s="3"/>
      <c r="K27" s="3"/>
    </row>
    <row r="28" spans="2:11" x14ac:dyDescent="0.2">
      <c r="B28" s="41" t="s">
        <v>1048</v>
      </c>
      <c r="C28" s="10"/>
      <c r="D28" s="7"/>
      <c r="E28" s="3"/>
      <c r="F28" s="3"/>
      <c r="G28" s="3"/>
      <c r="H28" s="3"/>
      <c r="I28" s="3"/>
      <c r="J28" s="3"/>
      <c r="K28" s="3"/>
    </row>
    <row r="29" spans="2:11" x14ac:dyDescent="0.2">
      <c r="B29" s="41" t="s">
        <v>1049</v>
      </c>
      <c r="C29" s="10"/>
      <c r="D29" s="7"/>
      <c r="E29" s="3"/>
      <c r="F29" s="3"/>
      <c r="G29" s="3"/>
      <c r="H29" s="3"/>
      <c r="I29" s="3"/>
      <c r="J29" s="3"/>
      <c r="K29" s="3"/>
    </row>
    <row r="30" spans="2:11" x14ac:dyDescent="0.2">
      <c r="B30" s="38" t="s">
        <v>1050</v>
      </c>
      <c r="D30" s="37"/>
      <c r="E30" s="3"/>
      <c r="F30" s="3"/>
      <c r="G30" s="3"/>
      <c r="H30" s="3"/>
      <c r="I30" s="3"/>
      <c r="J30" s="3"/>
      <c r="K30" s="3"/>
    </row>
    <row r="31" spans="2:11" x14ac:dyDescent="0.2">
      <c r="B31" s="40" t="s">
        <v>1051</v>
      </c>
      <c r="C31" s="10"/>
      <c r="D31" s="7"/>
      <c r="E31" s="3"/>
      <c r="F31" s="3"/>
      <c r="G31" s="3"/>
      <c r="H31" s="3"/>
      <c r="I31" s="3"/>
      <c r="J31" s="3"/>
      <c r="K31" s="3"/>
    </row>
    <row r="32" spans="2:11" x14ac:dyDescent="0.2">
      <c r="B32" s="40" t="s">
        <v>1038</v>
      </c>
      <c r="C32" s="10"/>
      <c r="D32" s="7"/>
      <c r="E32" s="3"/>
      <c r="F32" s="3"/>
      <c r="G32" s="3"/>
      <c r="H32" s="3"/>
      <c r="I32" s="3"/>
      <c r="J32" s="3"/>
      <c r="K32" s="3"/>
    </row>
    <row r="33" spans="2:11" x14ac:dyDescent="0.2">
      <c r="B33" s="40" t="s">
        <v>1052</v>
      </c>
      <c r="C33" s="10"/>
      <c r="D33" s="7"/>
      <c r="E33" s="3"/>
      <c r="F33" s="3"/>
      <c r="G33" s="3"/>
      <c r="H33" s="3"/>
      <c r="I33" s="3"/>
      <c r="J33" s="3"/>
      <c r="K33" s="3"/>
    </row>
    <row r="34" spans="2:11" x14ac:dyDescent="0.2">
      <c r="B34" s="40" t="s">
        <v>1040</v>
      </c>
      <c r="C34" s="10"/>
      <c r="D34" s="7"/>
      <c r="E34" s="3"/>
      <c r="F34" s="3"/>
      <c r="G34" s="3"/>
      <c r="H34" s="3"/>
      <c r="I34" s="3"/>
      <c r="J34" s="3"/>
      <c r="K34" s="3"/>
    </row>
    <row r="35" spans="2:11" x14ac:dyDescent="0.2">
      <c r="B35" s="11" t="s">
        <v>1053</v>
      </c>
      <c r="C35" s="10"/>
      <c r="D35" s="7"/>
      <c r="E35" s="3"/>
      <c r="F35" s="3"/>
      <c r="G35" s="3"/>
      <c r="H35" s="3"/>
      <c r="I35" s="3"/>
      <c r="J35" s="3"/>
      <c r="K35" s="3"/>
    </row>
    <row r="36" spans="2:11" x14ac:dyDescent="0.2">
      <c r="B36" s="11" t="s">
        <v>1054</v>
      </c>
      <c r="C36" s="10"/>
      <c r="D36" s="7"/>
      <c r="E36" s="3"/>
      <c r="F36" s="3"/>
      <c r="G36" s="3"/>
      <c r="H36" s="3"/>
      <c r="I36" s="3"/>
      <c r="J36" s="3"/>
      <c r="K36" s="3"/>
    </row>
    <row r="37" spans="2:11" x14ac:dyDescent="0.2">
      <c r="B37" s="11" t="s">
        <v>1055</v>
      </c>
      <c r="C37" s="10"/>
      <c r="D37" s="7"/>
      <c r="E37" s="3"/>
      <c r="F37" s="3"/>
      <c r="G37" s="3"/>
      <c r="H37" s="3"/>
      <c r="I37" s="3"/>
      <c r="J37" s="3"/>
      <c r="K37" s="3"/>
    </row>
    <row r="38" spans="2:11" x14ac:dyDescent="0.2">
      <c r="B38" s="43" t="s">
        <v>1056</v>
      </c>
      <c r="C38" s="3"/>
      <c r="D38" s="42"/>
      <c r="E38" s="3"/>
      <c r="F38" s="3"/>
      <c r="G38" s="3"/>
      <c r="H38" s="3"/>
      <c r="I38" s="3"/>
      <c r="J38" s="3"/>
      <c r="K38" s="3"/>
    </row>
    <row r="39" spans="2:11" x14ac:dyDescent="0.2">
      <c r="B39" s="6" t="s">
        <v>1057</v>
      </c>
      <c r="C39" s="10"/>
      <c r="D39" s="7"/>
      <c r="E39" s="3"/>
      <c r="F39" s="3"/>
      <c r="G39" s="3"/>
      <c r="H39" s="3"/>
      <c r="I39" s="3"/>
      <c r="J39" s="3"/>
      <c r="K39" s="3"/>
    </row>
    <row r="40" spans="2:11" x14ac:dyDescent="0.2">
      <c r="B40" s="6" t="s">
        <v>1058</v>
      </c>
      <c r="C40" s="10"/>
      <c r="D40" s="7"/>
      <c r="E40" s="3"/>
      <c r="F40" s="3"/>
      <c r="G40" s="3"/>
      <c r="H40" s="3"/>
      <c r="I40" s="3"/>
      <c r="J40" s="3"/>
      <c r="K40" s="3"/>
    </row>
    <row r="41" spans="2:11" x14ac:dyDescent="0.2">
      <c r="B41" s="6" t="s">
        <v>1059</v>
      </c>
      <c r="C41" s="10"/>
      <c r="D41" s="7"/>
      <c r="E41" s="3"/>
      <c r="F41" s="3"/>
      <c r="G41" s="3"/>
      <c r="H41" s="3"/>
      <c r="I41" s="3"/>
      <c r="J41" s="3"/>
      <c r="K41" s="3"/>
    </row>
    <row r="42" spans="2:11" x14ac:dyDescent="0.2">
      <c r="B42" s="6" t="s">
        <v>1060</v>
      </c>
      <c r="C42" s="10"/>
      <c r="D42" s="7"/>
      <c r="E42" s="3"/>
      <c r="F42" s="3"/>
      <c r="G42" s="3"/>
      <c r="H42" s="3"/>
      <c r="I42" s="3"/>
      <c r="J42" s="3"/>
      <c r="K42" s="3"/>
    </row>
    <row r="43" spans="2:11" x14ac:dyDescent="0.2">
      <c r="B43" s="6" t="s">
        <v>1061</v>
      </c>
      <c r="C43" s="10"/>
      <c r="D43" s="7"/>
      <c r="E43" s="3"/>
      <c r="F43" s="3"/>
      <c r="G43" s="3"/>
      <c r="H43" s="3"/>
      <c r="I43" s="3"/>
      <c r="J43" s="3"/>
      <c r="K43" s="3"/>
    </row>
    <row r="44" spans="2:11" x14ac:dyDescent="0.2">
      <c r="B44" s="6" t="s">
        <v>1062</v>
      </c>
      <c r="C44" s="10"/>
      <c r="D44" s="7"/>
      <c r="E44" s="3"/>
      <c r="F44" s="3"/>
      <c r="G44" s="3"/>
      <c r="H44" s="3"/>
      <c r="I44" s="3"/>
      <c r="J44" s="3"/>
      <c r="K44" s="3"/>
    </row>
    <row r="45" spans="2:11" x14ac:dyDescent="0.2">
      <c r="B45" s="6" t="s">
        <v>1063</v>
      </c>
      <c r="C45" s="10"/>
      <c r="D45" s="7"/>
      <c r="E45" s="3"/>
      <c r="F45" s="3"/>
      <c r="G45" s="3"/>
      <c r="H45" s="3"/>
      <c r="I45" s="3"/>
      <c r="J45" s="3"/>
      <c r="K45" s="3"/>
    </row>
    <row r="46" spans="2:11" x14ac:dyDescent="0.2">
      <c r="B46" s="35"/>
      <c r="C46" s="3"/>
      <c r="D46" s="42"/>
      <c r="E46" s="3"/>
      <c r="F46" s="3"/>
      <c r="G46" s="3"/>
      <c r="H46" s="3"/>
      <c r="I46" s="3"/>
      <c r="J46" s="3"/>
      <c r="K46" s="3"/>
    </row>
    <row r="47" spans="2:11" ht="13.5" thickBot="1" x14ac:dyDescent="0.25">
      <c r="B47" s="12" t="s">
        <v>1064</v>
      </c>
      <c r="C47" s="13"/>
      <c r="D47" s="14"/>
      <c r="E47" s="3"/>
      <c r="F47" s="3"/>
      <c r="G47" s="3"/>
      <c r="H47" s="3"/>
      <c r="I47" s="3"/>
      <c r="J47" s="3"/>
      <c r="K47" s="3"/>
    </row>
    <row r="48" spans="2:11" x14ac:dyDescent="0.2">
      <c r="B48" s="3"/>
      <c r="C48" s="3"/>
      <c r="D48" s="3"/>
      <c r="E48" s="3"/>
      <c r="F48" s="3"/>
      <c r="G48" s="3"/>
      <c r="H48" s="3"/>
      <c r="I48" s="3"/>
      <c r="J48" s="3"/>
      <c r="K48" s="3"/>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05393c6b-cd18-4237-b9c7-d9326894782a"/>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2024-11-13T22:34:49Z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